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CF6DCE7B-41AF-4721-A774-80A7BFC0E8FD}" xr6:coauthVersionLast="47" xr6:coauthVersionMax="47" xr10:uidLastSave="{00000000-0000-0000-0000-000000000000}"/>
  <bookViews>
    <workbookView xWindow="-108" yWindow="-108" windowWidth="23256" windowHeight="12456" tabRatio="718" xr2:uid="{00000000-000D-0000-FFFF-FFFF00000000}"/>
  </bookViews>
  <sheets>
    <sheet name="Início" sheetId="2" r:id="rId1"/>
    <sheet name="Instruções" sheetId="49" r:id="rId2"/>
    <sheet name="Cadastro Cliente" sheetId="18" r:id="rId3"/>
    <sheet name="Estoque" sheetId="16" r:id="rId4"/>
    <sheet name="Entradas" sheetId="1" r:id="rId5"/>
    <sheet name="Vendas" sheetId="27" r:id="rId6"/>
    <sheet name="Relatório Geral" sheetId="46" r:id="rId7"/>
    <sheet name="Unidade Medida" sheetId="17" r:id="rId8"/>
    <sheet name="Sobre Nós" sheetId="48" r:id="rId9"/>
  </sheets>
  <definedNames>
    <definedName name="_xlnm._FilterDatabase" localSheetId="2" hidden="1">'Cadastro Cliente'!$A$2:$B$9</definedName>
    <definedName name="_xlnm._FilterDatabase" localSheetId="4" hidden="1">Entradas!$A$2:$H$5000</definedName>
    <definedName name="_xlnm._FilterDatabase" localSheetId="5" hidden="1">Vendas!$B$2:$L$5001</definedName>
    <definedName name="codigo_cliente">'Cadastro Cliente'!$A$3:$A$5003</definedName>
    <definedName name="codigo_entrada">Entradas!$B$3:$B$5003</definedName>
    <definedName name="codigo_produto">Estoque!$A$3:$A$5003</definedName>
    <definedName name="codigo_saida">Vendas!$D$3:$D$5003</definedName>
    <definedName name="data_venda">Vendas!$A$3:$A$5003</definedName>
    <definedName name="quantidade_entrada">Entradas!$D$3:$D$5003</definedName>
    <definedName name="quantidade_saida">Vendas!$G$3:$G$5003</definedName>
    <definedName name="tabela_cliente">'Cadastro Cliente'!$A$2:$E$5003</definedName>
    <definedName name="tabela_entradas">Entradas!$A$2:$H$5003</definedName>
    <definedName name="tabela_produto">Estoque!$A$2:$G$5003</definedName>
    <definedName name="tabela_saidas">Vendas!$B$2:$L$5003</definedName>
    <definedName name="total_compra">Vendas!$I$3:$I$5003</definedName>
    <definedName name="unidade_medida">'Unidade Medida'!$A$2:$A$15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3" i="1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7" i="16"/>
  <c r="G87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95" i="16"/>
  <c r="G95" i="16"/>
  <c r="F96" i="16"/>
  <c r="G96" i="16"/>
  <c r="F97" i="16"/>
  <c r="G97" i="16"/>
  <c r="F98" i="16"/>
  <c r="G98" i="16"/>
  <c r="F99" i="16"/>
  <c r="G99" i="16"/>
  <c r="F100" i="16"/>
  <c r="G100" i="16"/>
  <c r="F101" i="16"/>
  <c r="G101" i="16"/>
  <c r="F102" i="16"/>
  <c r="G102" i="16"/>
  <c r="F103" i="16"/>
  <c r="G103" i="16"/>
  <c r="F104" i="16"/>
  <c r="G104" i="16"/>
  <c r="F105" i="16"/>
  <c r="G105" i="16"/>
  <c r="F106" i="16"/>
  <c r="G106" i="16"/>
  <c r="F107" i="16"/>
  <c r="G107" i="16"/>
  <c r="F108" i="16"/>
  <c r="G108" i="16"/>
  <c r="F109" i="16"/>
  <c r="G109" i="16"/>
  <c r="F110" i="16"/>
  <c r="G110" i="16"/>
  <c r="F111" i="16"/>
  <c r="G111" i="16"/>
  <c r="F112" i="16"/>
  <c r="G112" i="16"/>
  <c r="F113" i="16"/>
  <c r="G113" i="16"/>
  <c r="F114" i="16"/>
  <c r="G114" i="16"/>
  <c r="F115" i="16"/>
  <c r="G115" i="16"/>
  <c r="F116" i="16"/>
  <c r="G116" i="16"/>
  <c r="F117" i="16"/>
  <c r="G117" i="16"/>
  <c r="F118" i="16"/>
  <c r="G118" i="16"/>
  <c r="F119" i="16"/>
  <c r="G119" i="16"/>
  <c r="F120" i="16"/>
  <c r="G120" i="16"/>
  <c r="F121" i="16"/>
  <c r="G121" i="16"/>
  <c r="F122" i="16"/>
  <c r="G122" i="16"/>
  <c r="F123" i="16"/>
  <c r="G123" i="16"/>
  <c r="F124" i="16"/>
  <c r="G124" i="16"/>
  <c r="F125" i="16"/>
  <c r="G125" i="16"/>
  <c r="F126" i="16"/>
  <c r="G126" i="16"/>
  <c r="F127" i="16"/>
  <c r="G127" i="16"/>
  <c r="F128" i="16"/>
  <c r="G128" i="16"/>
  <c r="F129" i="16"/>
  <c r="G129" i="16"/>
  <c r="F130" i="16"/>
  <c r="G130" i="16"/>
  <c r="F131" i="16"/>
  <c r="G131" i="16"/>
  <c r="F132" i="16"/>
  <c r="G132" i="16"/>
  <c r="F133" i="16"/>
  <c r="G133" i="16"/>
  <c r="F134" i="16"/>
  <c r="G134" i="16"/>
  <c r="F135" i="16"/>
  <c r="G135" i="16"/>
  <c r="F136" i="16"/>
  <c r="G136" i="16"/>
  <c r="F137" i="16"/>
  <c r="G137" i="16"/>
  <c r="F138" i="16"/>
  <c r="G138" i="16"/>
  <c r="F139" i="16"/>
  <c r="G139" i="16"/>
  <c r="F140" i="16"/>
  <c r="G140" i="16"/>
  <c r="F141" i="16"/>
  <c r="G141" i="16"/>
  <c r="F142" i="16"/>
  <c r="G142" i="16"/>
  <c r="F143" i="16"/>
  <c r="G143" i="16"/>
  <c r="F144" i="16"/>
  <c r="G144" i="16"/>
  <c r="F145" i="16"/>
  <c r="G145" i="16"/>
  <c r="F146" i="16"/>
  <c r="G146" i="16"/>
  <c r="F147" i="16"/>
  <c r="G147" i="16"/>
  <c r="F148" i="16"/>
  <c r="G148" i="16"/>
  <c r="F149" i="16"/>
  <c r="G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F157" i="16"/>
  <c r="G157" i="16"/>
  <c r="F158" i="16"/>
  <c r="G158" i="16"/>
  <c r="F159" i="16"/>
  <c r="G159" i="16"/>
  <c r="F160" i="16"/>
  <c r="G160" i="16"/>
  <c r="F161" i="16"/>
  <c r="G161" i="16"/>
  <c r="F162" i="16"/>
  <c r="G162" i="16"/>
  <c r="F163" i="16"/>
  <c r="G163" i="16"/>
  <c r="F164" i="16"/>
  <c r="G164" i="16"/>
  <c r="F165" i="16"/>
  <c r="G165" i="16"/>
  <c r="F166" i="16"/>
  <c r="G166" i="16"/>
  <c r="F167" i="16"/>
  <c r="G167" i="16"/>
  <c r="F168" i="16"/>
  <c r="G168" i="16"/>
  <c r="F169" i="16"/>
  <c r="G169" i="16"/>
  <c r="F170" i="16"/>
  <c r="G170" i="16"/>
  <c r="F171" i="16"/>
  <c r="G171" i="16"/>
  <c r="F172" i="16"/>
  <c r="G172" i="16"/>
  <c r="F173" i="16"/>
  <c r="G173" i="16"/>
  <c r="F174" i="16"/>
  <c r="G174" i="16"/>
  <c r="F175" i="16"/>
  <c r="G175" i="16"/>
  <c r="F176" i="16"/>
  <c r="G176" i="16"/>
  <c r="F177" i="16"/>
  <c r="G177" i="16"/>
  <c r="F178" i="16"/>
  <c r="G178" i="16"/>
  <c r="F179" i="16"/>
  <c r="G179" i="16"/>
  <c r="F180" i="16"/>
  <c r="G180" i="16"/>
  <c r="F181" i="16"/>
  <c r="G181" i="16"/>
  <c r="F182" i="16"/>
  <c r="G182" i="16"/>
  <c r="F183" i="16"/>
  <c r="G183" i="16"/>
  <c r="F184" i="16"/>
  <c r="G184" i="16"/>
  <c r="F185" i="16"/>
  <c r="G185" i="16"/>
  <c r="F186" i="16"/>
  <c r="G186" i="16"/>
  <c r="F187" i="16"/>
  <c r="G187" i="16"/>
  <c r="F188" i="16"/>
  <c r="G188" i="16"/>
  <c r="F189" i="16"/>
  <c r="G189" i="16"/>
  <c r="F190" i="16"/>
  <c r="G190" i="16"/>
  <c r="F191" i="16"/>
  <c r="G191" i="16"/>
  <c r="F192" i="16"/>
  <c r="G192" i="16"/>
  <c r="F193" i="16"/>
  <c r="G193" i="16"/>
  <c r="F194" i="16"/>
  <c r="G194" i="16"/>
  <c r="F195" i="16"/>
  <c r="G195" i="16"/>
  <c r="F196" i="16"/>
  <c r="G196" i="16"/>
  <c r="F197" i="16"/>
  <c r="G197" i="16"/>
  <c r="F198" i="16"/>
  <c r="G198" i="16"/>
  <c r="F199" i="16"/>
  <c r="G199" i="16"/>
  <c r="F200" i="16"/>
  <c r="G200" i="16"/>
  <c r="F201" i="16"/>
  <c r="G201" i="16"/>
  <c r="F202" i="16"/>
  <c r="G202" i="16"/>
  <c r="F203" i="16"/>
  <c r="G203" i="16"/>
  <c r="F204" i="16"/>
  <c r="G204" i="16"/>
  <c r="F205" i="16"/>
  <c r="G205" i="16"/>
  <c r="F206" i="16"/>
  <c r="G206" i="16"/>
  <c r="F207" i="16"/>
  <c r="G207" i="16"/>
  <c r="F208" i="16"/>
  <c r="G208" i="16"/>
  <c r="F209" i="16"/>
  <c r="G209" i="16"/>
  <c r="F210" i="16"/>
  <c r="G210" i="16"/>
  <c r="F211" i="16"/>
  <c r="G211" i="16"/>
  <c r="F212" i="16"/>
  <c r="G212" i="16"/>
  <c r="F213" i="16"/>
  <c r="G213" i="16"/>
  <c r="F214" i="16"/>
  <c r="G214" i="16"/>
  <c r="F215" i="16"/>
  <c r="G215" i="16"/>
  <c r="F216" i="16"/>
  <c r="G216" i="16"/>
  <c r="F217" i="16"/>
  <c r="G217" i="16"/>
  <c r="F218" i="16"/>
  <c r="G218" i="16"/>
  <c r="F219" i="16"/>
  <c r="G219" i="16"/>
  <c r="F220" i="16"/>
  <c r="G220" i="16"/>
  <c r="F221" i="16"/>
  <c r="G221" i="16"/>
  <c r="F222" i="16"/>
  <c r="G222" i="16"/>
  <c r="F223" i="16"/>
  <c r="G223" i="16"/>
  <c r="F224" i="16"/>
  <c r="G224" i="16"/>
  <c r="F225" i="16"/>
  <c r="G225" i="16"/>
  <c r="F226" i="16"/>
  <c r="G226" i="16"/>
  <c r="F227" i="16"/>
  <c r="G227" i="16"/>
  <c r="F228" i="16"/>
  <c r="G228" i="16"/>
  <c r="F229" i="16"/>
  <c r="G229" i="16"/>
  <c r="F230" i="16"/>
  <c r="G230" i="16"/>
  <c r="F231" i="16"/>
  <c r="G231" i="16"/>
  <c r="F232" i="16"/>
  <c r="G232" i="16"/>
  <c r="F233" i="16"/>
  <c r="G233" i="16"/>
  <c r="F234" i="16"/>
  <c r="G234" i="16"/>
  <c r="F235" i="16"/>
  <c r="G235" i="16"/>
  <c r="F236" i="16"/>
  <c r="G236" i="16"/>
  <c r="F237" i="16"/>
  <c r="G237" i="16"/>
  <c r="F238" i="16"/>
  <c r="G238" i="16"/>
  <c r="F239" i="16"/>
  <c r="G239" i="16"/>
  <c r="F240" i="16"/>
  <c r="G240" i="16"/>
  <c r="F241" i="16"/>
  <c r="G241" i="16"/>
  <c r="F242" i="16"/>
  <c r="G242" i="16"/>
  <c r="F243" i="16"/>
  <c r="G243" i="16"/>
  <c r="F244" i="16"/>
  <c r="G244" i="16"/>
  <c r="F245" i="16"/>
  <c r="G245" i="16"/>
  <c r="F246" i="16"/>
  <c r="G246" i="16"/>
  <c r="F247" i="16"/>
  <c r="G247" i="16"/>
  <c r="F248" i="16"/>
  <c r="G248" i="16"/>
  <c r="F249" i="16"/>
  <c r="G249" i="16"/>
  <c r="F250" i="16"/>
  <c r="G250" i="16"/>
  <c r="F251" i="16"/>
  <c r="G251" i="16"/>
  <c r="F252" i="16"/>
  <c r="G252" i="16"/>
  <c r="F253" i="16"/>
  <c r="G253" i="16"/>
  <c r="F254" i="16"/>
  <c r="G254" i="16"/>
  <c r="F255" i="16"/>
  <c r="G255" i="16"/>
  <c r="F256" i="16"/>
  <c r="G256" i="16"/>
  <c r="F257" i="16"/>
  <c r="G257" i="16"/>
  <c r="F258" i="16"/>
  <c r="G258" i="16"/>
  <c r="F259" i="16"/>
  <c r="G259" i="16"/>
  <c r="F260" i="16"/>
  <c r="G260" i="16"/>
  <c r="F261" i="16"/>
  <c r="G261" i="16"/>
  <c r="F262" i="16"/>
  <c r="G262" i="16"/>
  <c r="F263" i="16"/>
  <c r="G263" i="16"/>
  <c r="F264" i="16"/>
  <c r="G264" i="16"/>
  <c r="F265" i="16"/>
  <c r="G265" i="16"/>
  <c r="F266" i="16"/>
  <c r="G266" i="16"/>
  <c r="F267" i="16"/>
  <c r="G267" i="16"/>
  <c r="F268" i="16"/>
  <c r="G268" i="16"/>
  <c r="F269" i="16"/>
  <c r="G269" i="16"/>
  <c r="F270" i="16"/>
  <c r="G270" i="16"/>
  <c r="F271" i="16"/>
  <c r="G271" i="16"/>
  <c r="F272" i="16"/>
  <c r="G272" i="16"/>
  <c r="F273" i="16"/>
  <c r="G273" i="16"/>
  <c r="F274" i="16"/>
  <c r="G274" i="16"/>
  <c r="F275" i="16"/>
  <c r="G275" i="16"/>
  <c r="F276" i="16"/>
  <c r="G276" i="16"/>
  <c r="F277" i="16"/>
  <c r="G277" i="16"/>
  <c r="F278" i="16"/>
  <c r="G278" i="16"/>
  <c r="F279" i="16"/>
  <c r="G279" i="16"/>
  <c r="F280" i="16"/>
  <c r="G280" i="16"/>
  <c r="F281" i="16"/>
  <c r="G281" i="16"/>
  <c r="F282" i="16"/>
  <c r="G282" i="16"/>
  <c r="F283" i="16"/>
  <c r="G283" i="16"/>
  <c r="F284" i="16"/>
  <c r="G284" i="16"/>
  <c r="F285" i="16"/>
  <c r="G285" i="16"/>
  <c r="F286" i="16"/>
  <c r="G286" i="16"/>
  <c r="F287" i="16"/>
  <c r="G287" i="16"/>
  <c r="F288" i="16"/>
  <c r="G288" i="16"/>
  <c r="F289" i="16"/>
  <c r="G289" i="16"/>
  <c r="F290" i="16"/>
  <c r="G290" i="16"/>
  <c r="F291" i="16"/>
  <c r="G291" i="16"/>
  <c r="F292" i="16"/>
  <c r="G292" i="16"/>
  <c r="F293" i="16"/>
  <c r="G293" i="16"/>
  <c r="F294" i="16"/>
  <c r="G294" i="16"/>
  <c r="F295" i="16"/>
  <c r="G295" i="16"/>
  <c r="F296" i="16"/>
  <c r="G296" i="16"/>
  <c r="F297" i="16"/>
  <c r="G297" i="16"/>
  <c r="F298" i="16"/>
  <c r="G298" i="16"/>
  <c r="F299" i="16"/>
  <c r="G299" i="16"/>
  <c r="F300" i="16"/>
  <c r="G300" i="16"/>
  <c r="F301" i="16"/>
  <c r="G301" i="16"/>
  <c r="F302" i="16"/>
  <c r="G302" i="16"/>
  <c r="F303" i="16"/>
  <c r="G303" i="16"/>
  <c r="F304" i="16"/>
  <c r="G304" i="16"/>
  <c r="F305" i="16"/>
  <c r="G305" i="16"/>
  <c r="F306" i="16"/>
  <c r="G306" i="16"/>
  <c r="F307" i="16"/>
  <c r="G307" i="16"/>
  <c r="F308" i="16"/>
  <c r="G308" i="16"/>
  <c r="F309" i="16"/>
  <c r="G309" i="16"/>
  <c r="F310" i="16"/>
  <c r="G310" i="16"/>
  <c r="F311" i="16"/>
  <c r="G311" i="16"/>
  <c r="F312" i="16"/>
  <c r="G312" i="16"/>
  <c r="F313" i="16"/>
  <c r="G313" i="16"/>
  <c r="F314" i="16"/>
  <c r="G314" i="16"/>
  <c r="F315" i="16"/>
  <c r="G315" i="16"/>
  <c r="F316" i="16"/>
  <c r="G316" i="16"/>
  <c r="F317" i="16"/>
  <c r="G317" i="16"/>
  <c r="F318" i="16"/>
  <c r="G318" i="16"/>
  <c r="F319" i="16"/>
  <c r="G319" i="16"/>
  <c r="F320" i="16"/>
  <c r="G320" i="16"/>
  <c r="F321" i="16"/>
  <c r="G321" i="16"/>
  <c r="F322" i="16"/>
  <c r="G322" i="16"/>
  <c r="F323" i="16"/>
  <c r="G323" i="16"/>
  <c r="F324" i="16"/>
  <c r="G324" i="16"/>
  <c r="F325" i="16"/>
  <c r="G325" i="16"/>
  <c r="F326" i="16"/>
  <c r="G326" i="16"/>
  <c r="F327" i="16"/>
  <c r="G327" i="16"/>
  <c r="F328" i="16"/>
  <c r="G328" i="16"/>
  <c r="F329" i="16"/>
  <c r="G329" i="16"/>
  <c r="F330" i="16"/>
  <c r="G330" i="16"/>
  <c r="F331" i="16"/>
  <c r="G331" i="16"/>
  <c r="F332" i="16"/>
  <c r="G332" i="16"/>
  <c r="F333" i="16"/>
  <c r="G333" i="16"/>
  <c r="F334" i="16"/>
  <c r="G334" i="16"/>
  <c r="F335" i="16"/>
  <c r="G335" i="16"/>
  <c r="F336" i="16"/>
  <c r="G336" i="16"/>
  <c r="F337" i="16"/>
  <c r="G337" i="16"/>
  <c r="F338" i="16"/>
  <c r="G338" i="16"/>
  <c r="F339" i="16"/>
  <c r="G339" i="16"/>
  <c r="F340" i="16"/>
  <c r="G340" i="16"/>
  <c r="F341" i="16"/>
  <c r="G341" i="16"/>
  <c r="F342" i="16"/>
  <c r="G342" i="16"/>
  <c r="F343" i="16"/>
  <c r="G343" i="16"/>
  <c r="F344" i="16"/>
  <c r="G344" i="16"/>
  <c r="F345" i="16"/>
  <c r="G345" i="16"/>
  <c r="F346" i="16"/>
  <c r="G346" i="16"/>
  <c r="F347" i="16"/>
  <c r="G347" i="16"/>
  <c r="F348" i="16"/>
  <c r="G348" i="16"/>
  <c r="F349" i="16"/>
  <c r="G349" i="16"/>
  <c r="F350" i="16"/>
  <c r="G350" i="16"/>
  <c r="F351" i="16"/>
  <c r="G351" i="16"/>
  <c r="F352" i="16"/>
  <c r="G352" i="16"/>
  <c r="F353" i="16"/>
  <c r="G353" i="16"/>
  <c r="F354" i="16"/>
  <c r="G354" i="16"/>
  <c r="F355" i="16"/>
  <c r="G355" i="16"/>
  <c r="F356" i="16"/>
  <c r="G356" i="16"/>
  <c r="F357" i="16"/>
  <c r="G357" i="16"/>
  <c r="F358" i="16"/>
  <c r="G358" i="16"/>
  <c r="F359" i="16"/>
  <c r="G359" i="16"/>
  <c r="F360" i="16"/>
  <c r="G360" i="16"/>
  <c r="F361" i="16"/>
  <c r="G361" i="16"/>
  <c r="F362" i="16"/>
  <c r="G362" i="16"/>
  <c r="F363" i="16"/>
  <c r="G363" i="16"/>
  <c r="F364" i="16"/>
  <c r="G364" i="16"/>
  <c r="F365" i="16"/>
  <c r="G365" i="16"/>
  <c r="F366" i="16"/>
  <c r="G366" i="16"/>
  <c r="F367" i="16"/>
  <c r="G367" i="16"/>
  <c r="F368" i="16"/>
  <c r="G368" i="16"/>
  <c r="F369" i="16"/>
  <c r="G369" i="16"/>
  <c r="F370" i="16"/>
  <c r="G370" i="16"/>
  <c r="F371" i="16"/>
  <c r="G371" i="16"/>
  <c r="F372" i="16"/>
  <c r="G372" i="16"/>
  <c r="F373" i="16"/>
  <c r="G373" i="16"/>
  <c r="F374" i="16"/>
  <c r="G374" i="16"/>
  <c r="F375" i="16"/>
  <c r="G375" i="16"/>
  <c r="F376" i="16"/>
  <c r="G376" i="16"/>
  <c r="F377" i="16"/>
  <c r="G377" i="16"/>
  <c r="F378" i="16"/>
  <c r="G378" i="16"/>
  <c r="F379" i="16"/>
  <c r="G379" i="16"/>
  <c r="F380" i="16"/>
  <c r="G380" i="16"/>
  <c r="F381" i="16"/>
  <c r="G381" i="16"/>
  <c r="F382" i="16"/>
  <c r="G382" i="16"/>
  <c r="F383" i="16"/>
  <c r="G383" i="16"/>
  <c r="F384" i="16"/>
  <c r="G384" i="16"/>
  <c r="F385" i="16"/>
  <c r="G385" i="16"/>
  <c r="F386" i="16"/>
  <c r="G386" i="16"/>
  <c r="F387" i="16"/>
  <c r="G387" i="16"/>
  <c r="F388" i="16"/>
  <c r="G388" i="16"/>
  <c r="F389" i="16"/>
  <c r="G389" i="16"/>
  <c r="F390" i="16"/>
  <c r="G390" i="16"/>
  <c r="F391" i="16"/>
  <c r="G391" i="16"/>
  <c r="F392" i="16"/>
  <c r="G392" i="16"/>
  <c r="F393" i="16"/>
  <c r="G393" i="16"/>
  <c r="F394" i="16"/>
  <c r="G394" i="16"/>
  <c r="F395" i="16"/>
  <c r="G395" i="16"/>
  <c r="F396" i="16"/>
  <c r="G396" i="16"/>
  <c r="F397" i="16"/>
  <c r="G397" i="16"/>
  <c r="F398" i="16"/>
  <c r="G398" i="16"/>
  <c r="F399" i="16"/>
  <c r="G399" i="16"/>
  <c r="F400" i="16"/>
  <c r="G400" i="16"/>
  <c r="F401" i="16"/>
  <c r="G401" i="16"/>
  <c r="F402" i="16"/>
  <c r="G402" i="16"/>
  <c r="F403" i="16"/>
  <c r="G403" i="16"/>
  <c r="F404" i="16"/>
  <c r="G404" i="16"/>
  <c r="F405" i="16"/>
  <c r="G405" i="16"/>
  <c r="F406" i="16"/>
  <c r="G406" i="16"/>
  <c r="F407" i="16"/>
  <c r="G407" i="16"/>
  <c r="F408" i="16"/>
  <c r="G408" i="16"/>
  <c r="F409" i="16"/>
  <c r="G409" i="16"/>
  <c r="F410" i="16"/>
  <c r="G410" i="16"/>
  <c r="F411" i="16"/>
  <c r="G411" i="16"/>
  <c r="F412" i="16"/>
  <c r="G412" i="16"/>
  <c r="F413" i="16"/>
  <c r="G413" i="16"/>
  <c r="F414" i="16"/>
  <c r="G414" i="16"/>
  <c r="F415" i="16"/>
  <c r="G415" i="16"/>
  <c r="F416" i="16"/>
  <c r="G416" i="16"/>
  <c r="F417" i="16"/>
  <c r="G417" i="16"/>
  <c r="F418" i="16"/>
  <c r="G418" i="16"/>
  <c r="F419" i="16"/>
  <c r="G419" i="16"/>
  <c r="F420" i="16"/>
  <c r="G420" i="16"/>
  <c r="F421" i="16"/>
  <c r="G421" i="16"/>
  <c r="F422" i="16"/>
  <c r="G422" i="16"/>
  <c r="F423" i="16"/>
  <c r="G423" i="16"/>
  <c r="F424" i="16"/>
  <c r="G424" i="16"/>
  <c r="F425" i="16"/>
  <c r="G425" i="16"/>
  <c r="F426" i="16"/>
  <c r="G426" i="16"/>
  <c r="F427" i="16"/>
  <c r="G427" i="16"/>
  <c r="F428" i="16"/>
  <c r="G428" i="16"/>
  <c r="F429" i="16"/>
  <c r="G429" i="16"/>
  <c r="F430" i="16"/>
  <c r="G430" i="16"/>
  <c r="F431" i="16"/>
  <c r="G431" i="16"/>
  <c r="F432" i="16"/>
  <c r="G432" i="16"/>
  <c r="F433" i="16"/>
  <c r="G433" i="16"/>
  <c r="F434" i="16"/>
  <c r="G434" i="16"/>
  <c r="F435" i="16"/>
  <c r="G435" i="16"/>
  <c r="F436" i="16"/>
  <c r="G436" i="16"/>
  <c r="F437" i="16"/>
  <c r="G437" i="16"/>
  <c r="F438" i="16"/>
  <c r="G438" i="16"/>
  <c r="F439" i="16"/>
  <c r="G439" i="16"/>
  <c r="F440" i="16"/>
  <c r="G440" i="16"/>
  <c r="F441" i="16"/>
  <c r="G441" i="16"/>
  <c r="F442" i="16"/>
  <c r="G442" i="16"/>
  <c r="F443" i="16"/>
  <c r="G443" i="16"/>
  <c r="F444" i="16"/>
  <c r="G444" i="16"/>
  <c r="F445" i="16"/>
  <c r="G445" i="16"/>
  <c r="F446" i="16"/>
  <c r="G446" i="16"/>
  <c r="F447" i="16"/>
  <c r="G447" i="16"/>
  <c r="F448" i="16"/>
  <c r="G448" i="16"/>
  <c r="F449" i="16"/>
  <c r="G449" i="16"/>
  <c r="F450" i="16"/>
  <c r="G450" i="16"/>
  <c r="F451" i="16"/>
  <c r="G451" i="16"/>
  <c r="F452" i="16"/>
  <c r="G452" i="16"/>
  <c r="F453" i="16"/>
  <c r="G453" i="16"/>
  <c r="F454" i="16"/>
  <c r="G454" i="16"/>
  <c r="F455" i="16"/>
  <c r="G455" i="16"/>
  <c r="F456" i="16"/>
  <c r="G456" i="16"/>
  <c r="F457" i="16"/>
  <c r="G457" i="16"/>
  <c r="F458" i="16"/>
  <c r="G458" i="16"/>
  <c r="F459" i="16"/>
  <c r="G459" i="16"/>
  <c r="F460" i="16"/>
  <c r="G460" i="16"/>
  <c r="F461" i="16"/>
  <c r="G461" i="16"/>
  <c r="F462" i="16"/>
  <c r="G462" i="16"/>
  <c r="F463" i="16"/>
  <c r="G463" i="16"/>
  <c r="F464" i="16"/>
  <c r="G464" i="16"/>
  <c r="F465" i="16"/>
  <c r="G465" i="16"/>
  <c r="F466" i="16"/>
  <c r="G466" i="16"/>
  <c r="F467" i="16"/>
  <c r="G467" i="16"/>
  <c r="F468" i="16"/>
  <c r="G468" i="16"/>
  <c r="F469" i="16"/>
  <c r="G469" i="16"/>
  <c r="F470" i="16"/>
  <c r="G470" i="16"/>
  <c r="F471" i="16"/>
  <c r="G471" i="16"/>
  <c r="F472" i="16"/>
  <c r="G472" i="16"/>
  <c r="F473" i="16"/>
  <c r="G473" i="16"/>
  <c r="F474" i="16"/>
  <c r="G474" i="16"/>
  <c r="F475" i="16"/>
  <c r="G475" i="16"/>
  <c r="F476" i="16"/>
  <c r="G476" i="16"/>
  <c r="F477" i="16"/>
  <c r="G477" i="16"/>
  <c r="F478" i="16"/>
  <c r="G478" i="16"/>
  <c r="F479" i="16"/>
  <c r="G479" i="16"/>
  <c r="F480" i="16"/>
  <c r="G480" i="16"/>
  <c r="F481" i="16"/>
  <c r="G481" i="16"/>
  <c r="F482" i="16"/>
  <c r="G482" i="16"/>
  <c r="F483" i="16"/>
  <c r="G483" i="16"/>
  <c r="F484" i="16"/>
  <c r="G484" i="16"/>
  <c r="F485" i="16"/>
  <c r="G485" i="16"/>
  <c r="F486" i="16"/>
  <c r="G486" i="16"/>
  <c r="F487" i="16"/>
  <c r="G487" i="16"/>
  <c r="F488" i="16"/>
  <c r="G488" i="16"/>
  <c r="F489" i="16"/>
  <c r="G489" i="16"/>
  <c r="F490" i="16"/>
  <c r="G490" i="16"/>
  <c r="F491" i="16"/>
  <c r="G491" i="16"/>
  <c r="F492" i="16"/>
  <c r="G492" i="16"/>
  <c r="F493" i="16"/>
  <c r="G493" i="16"/>
  <c r="F494" i="16"/>
  <c r="G494" i="16"/>
  <c r="F495" i="16"/>
  <c r="G495" i="16"/>
  <c r="F496" i="16"/>
  <c r="G496" i="16"/>
  <c r="F497" i="16"/>
  <c r="G497" i="16"/>
  <c r="F498" i="16"/>
  <c r="G498" i="16"/>
  <c r="F499" i="16"/>
  <c r="G499" i="16"/>
  <c r="F500" i="16"/>
  <c r="G500" i="16"/>
  <c r="F501" i="16"/>
  <c r="G501" i="16"/>
  <c r="F502" i="16"/>
  <c r="G502" i="16"/>
  <c r="F503" i="16"/>
  <c r="G503" i="16"/>
  <c r="F504" i="16"/>
  <c r="G504" i="16"/>
  <c r="F505" i="16"/>
  <c r="G505" i="16"/>
  <c r="F506" i="16"/>
  <c r="G506" i="16"/>
  <c r="F507" i="16"/>
  <c r="G507" i="16"/>
  <c r="F508" i="16"/>
  <c r="G508" i="16"/>
  <c r="F509" i="16"/>
  <c r="G509" i="16"/>
  <c r="F510" i="16"/>
  <c r="G510" i="16"/>
  <c r="F511" i="16"/>
  <c r="G511" i="16"/>
  <c r="F512" i="16"/>
  <c r="G512" i="16"/>
  <c r="F513" i="16"/>
  <c r="G513" i="16"/>
  <c r="F514" i="16"/>
  <c r="G514" i="16"/>
  <c r="F515" i="16"/>
  <c r="G515" i="16"/>
  <c r="F516" i="16"/>
  <c r="G516" i="16"/>
  <c r="F517" i="16"/>
  <c r="G517" i="16"/>
  <c r="F518" i="16"/>
  <c r="G518" i="16"/>
  <c r="F519" i="16"/>
  <c r="G519" i="16"/>
  <c r="F520" i="16"/>
  <c r="G520" i="16"/>
  <c r="F521" i="16"/>
  <c r="G521" i="16"/>
  <c r="F522" i="16"/>
  <c r="G522" i="16"/>
  <c r="F523" i="16"/>
  <c r="G523" i="16"/>
  <c r="F524" i="16"/>
  <c r="G524" i="16"/>
  <c r="F525" i="16"/>
  <c r="G525" i="16"/>
  <c r="F526" i="16"/>
  <c r="G526" i="16"/>
  <c r="F527" i="16"/>
  <c r="G527" i="16"/>
  <c r="F528" i="16"/>
  <c r="G528" i="16"/>
  <c r="F529" i="16"/>
  <c r="G529" i="16"/>
  <c r="F530" i="16"/>
  <c r="G530" i="16"/>
  <c r="F531" i="16"/>
  <c r="G531" i="16"/>
  <c r="F532" i="16"/>
  <c r="G532" i="16"/>
  <c r="F533" i="16"/>
  <c r="G533" i="16"/>
  <c r="F534" i="16"/>
  <c r="G534" i="16"/>
  <c r="F535" i="16"/>
  <c r="G535" i="16"/>
  <c r="F536" i="16"/>
  <c r="G536" i="16"/>
  <c r="F537" i="16"/>
  <c r="G537" i="16"/>
  <c r="F538" i="16"/>
  <c r="G538" i="16"/>
  <c r="F539" i="16"/>
  <c r="G539" i="16"/>
  <c r="F540" i="16"/>
  <c r="G540" i="16"/>
  <c r="F541" i="16"/>
  <c r="G541" i="16"/>
  <c r="F542" i="16"/>
  <c r="G542" i="16"/>
  <c r="F543" i="16"/>
  <c r="G543" i="16"/>
  <c r="F544" i="16"/>
  <c r="G544" i="16"/>
  <c r="F545" i="16"/>
  <c r="G545" i="16"/>
  <c r="F546" i="16"/>
  <c r="G546" i="16"/>
  <c r="F547" i="16"/>
  <c r="G547" i="16"/>
  <c r="F548" i="16"/>
  <c r="G548" i="16"/>
  <c r="F549" i="16"/>
  <c r="G549" i="16"/>
  <c r="F550" i="16"/>
  <c r="G550" i="16"/>
  <c r="F551" i="16"/>
  <c r="G551" i="16"/>
  <c r="F552" i="16"/>
  <c r="G552" i="16"/>
  <c r="F553" i="16"/>
  <c r="G553" i="16"/>
  <c r="F554" i="16"/>
  <c r="G554" i="16"/>
  <c r="F555" i="16"/>
  <c r="G555" i="16"/>
  <c r="F556" i="16"/>
  <c r="G556" i="16"/>
  <c r="F557" i="16"/>
  <c r="G557" i="16"/>
  <c r="F558" i="16"/>
  <c r="G558" i="16"/>
  <c r="F559" i="16"/>
  <c r="G559" i="16"/>
  <c r="F560" i="16"/>
  <c r="G560" i="16"/>
  <c r="F561" i="16"/>
  <c r="G561" i="16"/>
  <c r="F562" i="16"/>
  <c r="G562" i="16"/>
  <c r="F563" i="16"/>
  <c r="G563" i="16"/>
  <c r="F564" i="16"/>
  <c r="G564" i="16"/>
  <c r="F565" i="16"/>
  <c r="G565" i="16"/>
  <c r="F566" i="16"/>
  <c r="G566" i="16"/>
  <c r="F567" i="16"/>
  <c r="G567" i="16"/>
  <c r="F568" i="16"/>
  <c r="G568" i="16"/>
  <c r="F569" i="16"/>
  <c r="G569" i="16"/>
  <c r="F570" i="16"/>
  <c r="G570" i="16"/>
  <c r="F571" i="16"/>
  <c r="G571" i="16"/>
  <c r="F572" i="16"/>
  <c r="G572" i="16"/>
  <c r="F573" i="16"/>
  <c r="G573" i="16"/>
  <c r="F574" i="16"/>
  <c r="G574" i="16"/>
  <c r="F575" i="16"/>
  <c r="G575" i="16"/>
  <c r="F576" i="16"/>
  <c r="G576" i="16"/>
  <c r="F577" i="16"/>
  <c r="G577" i="16"/>
  <c r="F578" i="16"/>
  <c r="G578" i="16"/>
  <c r="F579" i="16"/>
  <c r="G579" i="16"/>
  <c r="F580" i="16"/>
  <c r="G580" i="16"/>
  <c r="F581" i="16"/>
  <c r="G581" i="16"/>
  <c r="F582" i="16"/>
  <c r="G582" i="16"/>
  <c r="F583" i="16"/>
  <c r="G583" i="16"/>
  <c r="F584" i="16"/>
  <c r="G584" i="16"/>
  <c r="F585" i="16"/>
  <c r="G585" i="16"/>
  <c r="F586" i="16"/>
  <c r="G586" i="16"/>
  <c r="F587" i="16"/>
  <c r="G587" i="16"/>
  <c r="F588" i="16"/>
  <c r="G588" i="16"/>
  <c r="F589" i="16"/>
  <c r="G589" i="16"/>
  <c r="F590" i="16"/>
  <c r="G590" i="16"/>
  <c r="F591" i="16"/>
  <c r="G591" i="16"/>
  <c r="F592" i="16"/>
  <c r="G592" i="16"/>
  <c r="F593" i="16"/>
  <c r="G593" i="16"/>
  <c r="F594" i="16"/>
  <c r="G594" i="16"/>
  <c r="F595" i="16"/>
  <c r="G595" i="16"/>
  <c r="F596" i="16"/>
  <c r="G596" i="16"/>
  <c r="F597" i="16"/>
  <c r="G597" i="16"/>
  <c r="F598" i="16"/>
  <c r="G598" i="16"/>
  <c r="F599" i="16"/>
  <c r="G599" i="16"/>
  <c r="F600" i="16"/>
  <c r="G600" i="16"/>
  <c r="F601" i="16"/>
  <c r="G601" i="16"/>
  <c r="F602" i="16"/>
  <c r="G602" i="16"/>
  <c r="F603" i="16"/>
  <c r="G603" i="16"/>
  <c r="F604" i="16"/>
  <c r="G604" i="16"/>
  <c r="F605" i="16"/>
  <c r="G605" i="16"/>
  <c r="F606" i="16"/>
  <c r="G606" i="16"/>
  <c r="F607" i="16"/>
  <c r="G607" i="16"/>
  <c r="F608" i="16"/>
  <c r="G608" i="16"/>
  <c r="F609" i="16"/>
  <c r="G609" i="16"/>
  <c r="F610" i="16"/>
  <c r="G610" i="16"/>
  <c r="F611" i="16"/>
  <c r="G611" i="16"/>
  <c r="F612" i="16"/>
  <c r="G612" i="16"/>
  <c r="F613" i="16"/>
  <c r="G613" i="16"/>
  <c r="F614" i="16"/>
  <c r="G614" i="16"/>
  <c r="F615" i="16"/>
  <c r="G615" i="16"/>
  <c r="F616" i="16"/>
  <c r="G616" i="16"/>
  <c r="F617" i="16"/>
  <c r="G617" i="16"/>
  <c r="F618" i="16"/>
  <c r="G618" i="16"/>
  <c r="F619" i="16"/>
  <c r="G619" i="16"/>
  <c r="F620" i="16"/>
  <c r="G620" i="16"/>
  <c r="F621" i="16"/>
  <c r="G621" i="16"/>
  <c r="F622" i="16"/>
  <c r="G622" i="16"/>
  <c r="F623" i="16"/>
  <c r="G623" i="16"/>
  <c r="F624" i="16"/>
  <c r="G624" i="16"/>
  <c r="F625" i="16"/>
  <c r="G625" i="16"/>
  <c r="F626" i="16"/>
  <c r="G626" i="16"/>
  <c r="F627" i="16"/>
  <c r="G627" i="16"/>
  <c r="F628" i="16"/>
  <c r="G628" i="16"/>
  <c r="F629" i="16"/>
  <c r="G629" i="16"/>
  <c r="F630" i="16"/>
  <c r="G630" i="16"/>
  <c r="F631" i="16"/>
  <c r="G631" i="16"/>
  <c r="F632" i="16"/>
  <c r="G632" i="16"/>
  <c r="F633" i="16"/>
  <c r="G633" i="16"/>
  <c r="F634" i="16"/>
  <c r="G634" i="16"/>
  <c r="F635" i="16"/>
  <c r="G635" i="16"/>
  <c r="F636" i="16"/>
  <c r="G636" i="16"/>
  <c r="F637" i="16"/>
  <c r="G637" i="16"/>
  <c r="F638" i="16"/>
  <c r="G638" i="16"/>
  <c r="F639" i="16"/>
  <c r="G639" i="16"/>
  <c r="F640" i="16"/>
  <c r="G640" i="16"/>
  <c r="F641" i="16"/>
  <c r="G641" i="16"/>
  <c r="F642" i="16"/>
  <c r="G642" i="16"/>
  <c r="F643" i="16"/>
  <c r="G643" i="16"/>
  <c r="F644" i="16"/>
  <c r="G644" i="16"/>
  <c r="F645" i="16"/>
  <c r="G645" i="16"/>
  <c r="F646" i="16"/>
  <c r="G646" i="16"/>
  <c r="F647" i="16"/>
  <c r="G647" i="16"/>
  <c r="F648" i="16"/>
  <c r="G648" i="16"/>
  <c r="F649" i="16"/>
  <c r="G649" i="16"/>
  <c r="F650" i="16"/>
  <c r="G650" i="16"/>
  <c r="F651" i="16"/>
  <c r="G651" i="16"/>
  <c r="F652" i="16"/>
  <c r="G652" i="16"/>
  <c r="F653" i="16"/>
  <c r="G653" i="16"/>
  <c r="F654" i="16"/>
  <c r="G654" i="16"/>
  <c r="F655" i="16"/>
  <c r="G655" i="16"/>
  <c r="F656" i="16"/>
  <c r="G656" i="16"/>
  <c r="F657" i="16"/>
  <c r="G657" i="16"/>
  <c r="F658" i="16"/>
  <c r="G658" i="16"/>
  <c r="F659" i="16"/>
  <c r="G659" i="16"/>
  <c r="F660" i="16"/>
  <c r="G660" i="16"/>
  <c r="F661" i="16"/>
  <c r="G661" i="16"/>
  <c r="F662" i="16"/>
  <c r="G662" i="16"/>
  <c r="F663" i="16"/>
  <c r="G663" i="16"/>
  <c r="F664" i="16"/>
  <c r="G664" i="16"/>
  <c r="F665" i="16"/>
  <c r="G665" i="16"/>
  <c r="F666" i="16"/>
  <c r="G666" i="16"/>
  <c r="F667" i="16"/>
  <c r="G667" i="16"/>
  <c r="F668" i="16"/>
  <c r="G668" i="16"/>
  <c r="F669" i="16"/>
  <c r="G669" i="16"/>
  <c r="F670" i="16"/>
  <c r="G670" i="16"/>
  <c r="F671" i="16"/>
  <c r="G671" i="16"/>
  <c r="F672" i="16"/>
  <c r="G672" i="16"/>
  <c r="F673" i="16"/>
  <c r="G673" i="16"/>
  <c r="F674" i="16"/>
  <c r="G674" i="16"/>
  <c r="F675" i="16"/>
  <c r="G675" i="16"/>
  <c r="F676" i="16"/>
  <c r="G676" i="16"/>
  <c r="F677" i="16"/>
  <c r="G677" i="16"/>
  <c r="F678" i="16"/>
  <c r="G678" i="16"/>
  <c r="F679" i="16"/>
  <c r="G679" i="16"/>
  <c r="F680" i="16"/>
  <c r="G680" i="16"/>
  <c r="F681" i="16"/>
  <c r="G681" i="16"/>
  <c r="F682" i="16"/>
  <c r="G682" i="16"/>
  <c r="F683" i="16"/>
  <c r="G683" i="16"/>
  <c r="F684" i="16"/>
  <c r="G684" i="16"/>
  <c r="F685" i="16"/>
  <c r="G685" i="16"/>
  <c r="F686" i="16"/>
  <c r="G686" i="16"/>
  <c r="F687" i="16"/>
  <c r="G687" i="16"/>
  <c r="F688" i="16"/>
  <c r="G688" i="16"/>
  <c r="F689" i="16"/>
  <c r="G689" i="16"/>
  <c r="F690" i="16"/>
  <c r="G690" i="16"/>
  <c r="F691" i="16"/>
  <c r="G691" i="16"/>
  <c r="F692" i="16"/>
  <c r="G692" i="16"/>
  <c r="F693" i="16"/>
  <c r="G693" i="16"/>
  <c r="F694" i="16"/>
  <c r="G694" i="16"/>
  <c r="F695" i="16"/>
  <c r="G695" i="16"/>
  <c r="F696" i="16"/>
  <c r="G696" i="16"/>
  <c r="F697" i="16"/>
  <c r="G697" i="16"/>
  <c r="F698" i="16"/>
  <c r="G698" i="16"/>
  <c r="F699" i="16"/>
  <c r="G699" i="16"/>
  <c r="F700" i="16"/>
  <c r="G700" i="16"/>
  <c r="F701" i="16"/>
  <c r="G701" i="16"/>
  <c r="F702" i="16"/>
  <c r="G702" i="16"/>
  <c r="F703" i="16"/>
  <c r="G703" i="16"/>
  <c r="F704" i="16"/>
  <c r="G704" i="16"/>
  <c r="F705" i="16"/>
  <c r="G705" i="16"/>
  <c r="F706" i="16"/>
  <c r="G706" i="16"/>
  <c r="F707" i="16"/>
  <c r="G707" i="16"/>
  <c r="F708" i="16"/>
  <c r="G708" i="16"/>
  <c r="F709" i="16"/>
  <c r="G709" i="16"/>
  <c r="F710" i="16"/>
  <c r="G710" i="16"/>
  <c r="F711" i="16"/>
  <c r="G711" i="16"/>
  <c r="F712" i="16"/>
  <c r="G712" i="16"/>
  <c r="F713" i="16"/>
  <c r="G713" i="16"/>
  <c r="F714" i="16"/>
  <c r="G714" i="16"/>
  <c r="F715" i="16"/>
  <c r="G715" i="16"/>
  <c r="F716" i="16"/>
  <c r="G716" i="16"/>
  <c r="F717" i="16"/>
  <c r="G717" i="16"/>
  <c r="F718" i="16"/>
  <c r="G718" i="16"/>
  <c r="F719" i="16"/>
  <c r="G719" i="16"/>
  <c r="F720" i="16"/>
  <c r="G720" i="16"/>
  <c r="F721" i="16"/>
  <c r="G721" i="16"/>
  <c r="F722" i="16"/>
  <c r="G722" i="16"/>
  <c r="F723" i="16"/>
  <c r="G723" i="16"/>
  <c r="F724" i="16"/>
  <c r="G724" i="16"/>
  <c r="F725" i="16"/>
  <c r="G725" i="16"/>
  <c r="F726" i="16"/>
  <c r="G726" i="16"/>
  <c r="F727" i="16"/>
  <c r="G727" i="16"/>
  <c r="F728" i="16"/>
  <c r="G728" i="16"/>
  <c r="F729" i="16"/>
  <c r="G729" i="16"/>
  <c r="F730" i="16"/>
  <c r="G730" i="16"/>
  <c r="F731" i="16"/>
  <c r="G731" i="16"/>
  <c r="F732" i="16"/>
  <c r="G732" i="16"/>
  <c r="F733" i="16"/>
  <c r="G733" i="16"/>
  <c r="F734" i="16"/>
  <c r="G734" i="16"/>
  <c r="F735" i="16"/>
  <c r="G735" i="16"/>
  <c r="F736" i="16"/>
  <c r="G736" i="16"/>
  <c r="F737" i="16"/>
  <c r="G737" i="16"/>
  <c r="F738" i="16"/>
  <c r="G738" i="16"/>
  <c r="F739" i="16"/>
  <c r="G739" i="16"/>
  <c r="F740" i="16"/>
  <c r="G740" i="16"/>
  <c r="F741" i="16"/>
  <c r="G741" i="16"/>
  <c r="F742" i="16"/>
  <c r="G742" i="16"/>
  <c r="F743" i="16"/>
  <c r="G743" i="16"/>
  <c r="F744" i="16"/>
  <c r="G744" i="16"/>
  <c r="F745" i="16"/>
  <c r="G745" i="16"/>
  <c r="F746" i="16"/>
  <c r="G746" i="16"/>
  <c r="F747" i="16"/>
  <c r="G747" i="16"/>
  <c r="F748" i="16"/>
  <c r="G748" i="16"/>
  <c r="F749" i="16"/>
  <c r="G749" i="16"/>
  <c r="F750" i="16"/>
  <c r="G750" i="16"/>
  <c r="F751" i="16"/>
  <c r="G751" i="16"/>
  <c r="F752" i="16"/>
  <c r="G752" i="16"/>
  <c r="F753" i="16"/>
  <c r="G753" i="16"/>
  <c r="F754" i="16"/>
  <c r="G754" i="16"/>
  <c r="F755" i="16"/>
  <c r="G755" i="16"/>
  <c r="F756" i="16"/>
  <c r="G756" i="16"/>
  <c r="F757" i="16"/>
  <c r="G757" i="16"/>
  <c r="F758" i="16"/>
  <c r="G758" i="16"/>
  <c r="F759" i="16"/>
  <c r="G759" i="16"/>
  <c r="F760" i="16"/>
  <c r="G760" i="16"/>
  <c r="F761" i="16"/>
  <c r="G761" i="16"/>
  <c r="F762" i="16"/>
  <c r="G762" i="16"/>
  <c r="F763" i="16"/>
  <c r="G763" i="16"/>
  <c r="F764" i="16"/>
  <c r="G764" i="16"/>
  <c r="F765" i="16"/>
  <c r="G765" i="16"/>
  <c r="F766" i="16"/>
  <c r="G766" i="16"/>
  <c r="F767" i="16"/>
  <c r="G767" i="16"/>
  <c r="F768" i="16"/>
  <c r="G768" i="16"/>
  <c r="F769" i="16"/>
  <c r="G769" i="16"/>
  <c r="F770" i="16"/>
  <c r="G770" i="16"/>
  <c r="F771" i="16"/>
  <c r="G771" i="16"/>
  <c r="F772" i="16"/>
  <c r="G772" i="16"/>
  <c r="F773" i="16"/>
  <c r="G773" i="16"/>
  <c r="F774" i="16"/>
  <c r="G774" i="16"/>
  <c r="F775" i="16"/>
  <c r="G775" i="16"/>
  <c r="F776" i="16"/>
  <c r="G776" i="16"/>
  <c r="F777" i="16"/>
  <c r="G777" i="16"/>
  <c r="F778" i="16"/>
  <c r="G778" i="16"/>
  <c r="F779" i="16"/>
  <c r="G779" i="16"/>
  <c r="F780" i="16"/>
  <c r="G780" i="16"/>
  <c r="F781" i="16"/>
  <c r="G781" i="16"/>
  <c r="F782" i="16"/>
  <c r="G782" i="16"/>
  <c r="F783" i="16"/>
  <c r="G783" i="16"/>
  <c r="F784" i="16"/>
  <c r="G784" i="16"/>
  <c r="F785" i="16"/>
  <c r="G785" i="16"/>
  <c r="F786" i="16"/>
  <c r="G786" i="16"/>
  <c r="F787" i="16"/>
  <c r="G787" i="16"/>
  <c r="F788" i="16"/>
  <c r="G788" i="16"/>
  <c r="F789" i="16"/>
  <c r="G789" i="16"/>
  <c r="F790" i="16"/>
  <c r="G790" i="16"/>
  <c r="F791" i="16"/>
  <c r="G791" i="16"/>
  <c r="F792" i="16"/>
  <c r="G792" i="16"/>
  <c r="F793" i="16"/>
  <c r="G793" i="16"/>
  <c r="F794" i="16"/>
  <c r="G794" i="16"/>
  <c r="F795" i="16"/>
  <c r="G795" i="16"/>
  <c r="F796" i="16"/>
  <c r="G796" i="16"/>
  <c r="F797" i="16"/>
  <c r="G797" i="16"/>
  <c r="F798" i="16"/>
  <c r="G798" i="16"/>
  <c r="F799" i="16"/>
  <c r="G799" i="16"/>
  <c r="F800" i="16"/>
  <c r="G800" i="16"/>
  <c r="F801" i="16"/>
  <c r="G801" i="16"/>
  <c r="F802" i="16"/>
  <c r="G802" i="16"/>
  <c r="F803" i="16"/>
  <c r="G803" i="16"/>
  <c r="F804" i="16"/>
  <c r="G804" i="16"/>
  <c r="F805" i="16"/>
  <c r="G805" i="16"/>
  <c r="F806" i="16"/>
  <c r="G806" i="16"/>
  <c r="F807" i="16"/>
  <c r="G807" i="16"/>
  <c r="F808" i="16"/>
  <c r="G808" i="16"/>
  <c r="F809" i="16"/>
  <c r="G809" i="16"/>
  <c r="F810" i="16"/>
  <c r="G810" i="16"/>
  <c r="F811" i="16"/>
  <c r="G811" i="16"/>
  <c r="F812" i="16"/>
  <c r="G812" i="16"/>
  <c r="F813" i="16"/>
  <c r="G813" i="16"/>
  <c r="F814" i="16"/>
  <c r="G814" i="16"/>
  <c r="F815" i="16"/>
  <c r="G815" i="16"/>
  <c r="F816" i="16"/>
  <c r="G816" i="16"/>
  <c r="F817" i="16"/>
  <c r="G817" i="16"/>
  <c r="F818" i="16"/>
  <c r="G818" i="16"/>
  <c r="F819" i="16"/>
  <c r="G819" i="16"/>
  <c r="F820" i="16"/>
  <c r="G820" i="16"/>
  <c r="F821" i="16"/>
  <c r="G821" i="16"/>
  <c r="F822" i="16"/>
  <c r="G822" i="16"/>
  <c r="F823" i="16"/>
  <c r="G823" i="16"/>
  <c r="F824" i="16"/>
  <c r="G824" i="16"/>
  <c r="F825" i="16"/>
  <c r="G825" i="16"/>
  <c r="F826" i="16"/>
  <c r="G826" i="16"/>
  <c r="F827" i="16"/>
  <c r="G827" i="16"/>
  <c r="F828" i="16"/>
  <c r="G828" i="16"/>
  <c r="F829" i="16"/>
  <c r="G829" i="16"/>
  <c r="F830" i="16"/>
  <c r="G830" i="16"/>
  <c r="F831" i="16"/>
  <c r="G831" i="16"/>
  <c r="F832" i="16"/>
  <c r="G832" i="16"/>
  <c r="F833" i="16"/>
  <c r="G833" i="16"/>
  <c r="F834" i="16"/>
  <c r="G834" i="16"/>
  <c r="F835" i="16"/>
  <c r="G835" i="16"/>
  <c r="F836" i="16"/>
  <c r="G836" i="16"/>
  <c r="F837" i="16"/>
  <c r="G837" i="16"/>
  <c r="F838" i="16"/>
  <c r="G838" i="16"/>
  <c r="F839" i="16"/>
  <c r="G839" i="16"/>
  <c r="F840" i="16"/>
  <c r="G840" i="16"/>
  <c r="F841" i="16"/>
  <c r="G841" i="16"/>
  <c r="F842" i="16"/>
  <c r="G842" i="16"/>
  <c r="F843" i="16"/>
  <c r="G843" i="16"/>
  <c r="F844" i="16"/>
  <c r="G844" i="16"/>
  <c r="F845" i="16"/>
  <c r="G845" i="16"/>
  <c r="F846" i="16"/>
  <c r="G846" i="16"/>
  <c r="F847" i="16"/>
  <c r="G847" i="16"/>
  <c r="F848" i="16"/>
  <c r="G848" i="16"/>
  <c r="F849" i="16"/>
  <c r="G849" i="16"/>
  <c r="F850" i="16"/>
  <c r="G850" i="16"/>
  <c r="F851" i="16"/>
  <c r="G851" i="16"/>
  <c r="F852" i="16"/>
  <c r="G852" i="16"/>
  <c r="F853" i="16"/>
  <c r="G853" i="16"/>
  <c r="F854" i="16"/>
  <c r="G854" i="16"/>
  <c r="F855" i="16"/>
  <c r="G855" i="16"/>
  <c r="F856" i="16"/>
  <c r="G856" i="16"/>
  <c r="F857" i="16"/>
  <c r="G857" i="16"/>
  <c r="F858" i="16"/>
  <c r="G858" i="16"/>
  <c r="F859" i="16"/>
  <c r="G859" i="16"/>
  <c r="F860" i="16"/>
  <c r="G860" i="16"/>
  <c r="F861" i="16"/>
  <c r="G861" i="16"/>
  <c r="F862" i="16"/>
  <c r="G862" i="16"/>
  <c r="F863" i="16"/>
  <c r="G863" i="16"/>
  <c r="F864" i="16"/>
  <c r="G864" i="16"/>
  <c r="F865" i="16"/>
  <c r="G865" i="16"/>
  <c r="F866" i="16"/>
  <c r="G866" i="16"/>
  <c r="F867" i="16"/>
  <c r="G867" i="16"/>
  <c r="F868" i="16"/>
  <c r="G868" i="16"/>
  <c r="F869" i="16"/>
  <c r="G869" i="16"/>
  <c r="F870" i="16"/>
  <c r="G870" i="16"/>
  <c r="F871" i="16"/>
  <c r="G871" i="16"/>
  <c r="F872" i="16"/>
  <c r="G872" i="16"/>
  <c r="F873" i="16"/>
  <c r="G873" i="16"/>
  <c r="F874" i="16"/>
  <c r="G874" i="16"/>
  <c r="F875" i="16"/>
  <c r="G875" i="16"/>
  <c r="F876" i="16"/>
  <c r="G876" i="16"/>
  <c r="F877" i="16"/>
  <c r="G877" i="16"/>
  <c r="F878" i="16"/>
  <c r="G878" i="16"/>
  <c r="F879" i="16"/>
  <c r="G879" i="16"/>
  <c r="F880" i="16"/>
  <c r="G880" i="16"/>
  <c r="F881" i="16"/>
  <c r="G881" i="16"/>
  <c r="F882" i="16"/>
  <c r="G882" i="16"/>
  <c r="F883" i="16"/>
  <c r="G883" i="16"/>
  <c r="F884" i="16"/>
  <c r="G884" i="16"/>
  <c r="F885" i="16"/>
  <c r="G885" i="16"/>
  <c r="F886" i="16"/>
  <c r="G886" i="16"/>
  <c r="F887" i="16"/>
  <c r="G887" i="16"/>
  <c r="F888" i="16"/>
  <c r="G888" i="16"/>
  <c r="F889" i="16"/>
  <c r="G889" i="16"/>
  <c r="F890" i="16"/>
  <c r="G890" i="16"/>
  <c r="F891" i="16"/>
  <c r="G891" i="16"/>
  <c r="F892" i="16"/>
  <c r="G892" i="16"/>
  <c r="F893" i="16"/>
  <c r="G893" i="16"/>
  <c r="F894" i="16"/>
  <c r="G894" i="16"/>
  <c r="F895" i="16"/>
  <c r="G895" i="16"/>
  <c r="F896" i="16"/>
  <c r="G896" i="16"/>
  <c r="F897" i="16"/>
  <c r="G897" i="16"/>
  <c r="F898" i="16"/>
  <c r="G898" i="16"/>
  <c r="F899" i="16"/>
  <c r="G899" i="16"/>
  <c r="F900" i="16"/>
  <c r="G900" i="16"/>
  <c r="F901" i="16"/>
  <c r="G901" i="16"/>
  <c r="F902" i="16"/>
  <c r="G902" i="16"/>
  <c r="F903" i="16"/>
  <c r="G903" i="16"/>
  <c r="F904" i="16"/>
  <c r="G904" i="16"/>
  <c r="F905" i="16"/>
  <c r="G905" i="16"/>
  <c r="F906" i="16"/>
  <c r="G906" i="16"/>
  <c r="F907" i="16"/>
  <c r="G907" i="16"/>
  <c r="F908" i="16"/>
  <c r="G908" i="16"/>
  <c r="F909" i="16"/>
  <c r="G909" i="16"/>
  <c r="F910" i="16"/>
  <c r="G910" i="16"/>
  <c r="F911" i="16"/>
  <c r="G911" i="16"/>
  <c r="F912" i="16"/>
  <c r="G912" i="16"/>
  <c r="F913" i="16"/>
  <c r="G913" i="16"/>
  <c r="F914" i="16"/>
  <c r="G914" i="16"/>
  <c r="F915" i="16"/>
  <c r="G915" i="16"/>
  <c r="F916" i="16"/>
  <c r="G916" i="16"/>
  <c r="F917" i="16"/>
  <c r="G917" i="16"/>
  <c r="F918" i="16"/>
  <c r="G918" i="16"/>
  <c r="F919" i="16"/>
  <c r="G919" i="16"/>
  <c r="F920" i="16"/>
  <c r="G920" i="16"/>
  <c r="F921" i="16"/>
  <c r="G921" i="16"/>
  <c r="F922" i="16"/>
  <c r="G922" i="16"/>
  <c r="F923" i="16"/>
  <c r="G923" i="16"/>
  <c r="F924" i="16"/>
  <c r="G924" i="16"/>
  <c r="F925" i="16"/>
  <c r="G925" i="16"/>
  <c r="F926" i="16"/>
  <c r="G926" i="16"/>
  <c r="F927" i="16"/>
  <c r="G927" i="16"/>
  <c r="F928" i="16"/>
  <c r="G928" i="16"/>
  <c r="F929" i="16"/>
  <c r="G929" i="16"/>
  <c r="F930" i="16"/>
  <c r="G930" i="16"/>
  <c r="F931" i="16"/>
  <c r="G931" i="16"/>
  <c r="F932" i="16"/>
  <c r="G932" i="16"/>
  <c r="F933" i="16"/>
  <c r="G933" i="16"/>
  <c r="F934" i="16"/>
  <c r="G934" i="16"/>
  <c r="F935" i="16"/>
  <c r="G935" i="16"/>
  <c r="F936" i="16"/>
  <c r="G936" i="16"/>
  <c r="F937" i="16"/>
  <c r="G937" i="16"/>
  <c r="F938" i="16"/>
  <c r="G938" i="16"/>
  <c r="F939" i="16"/>
  <c r="G939" i="16"/>
  <c r="F940" i="16"/>
  <c r="G940" i="16"/>
  <c r="F941" i="16"/>
  <c r="G941" i="16"/>
  <c r="F942" i="16"/>
  <c r="G942" i="16"/>
  <c r="F943" i="16"/>
  <c r="G943" i="16"/>
  <c r="F944" i="16"/>
  <c r="G944" i="16"/>
  <c r="F945" i="16"/>
  <c r="G945" i="16"/>
  <c r="F946" i="16"/>
  <c r="G946" i="16"/>
  <c r="F947" i="16"/>
  <c r="G947" i="16"/>
  <c r="F948" i="16"/>
  <c r="G948" i="16"/>
  <c r="F949" i="16"/>
  <c r="G949" i="16"/>
  <c r="F950" i="16"/>
  <c r="G950" i="16"/>
  <c r="F951" i="16"/>
  <c r="G951" i="16"/>
  <c r="F952" i="16"/>
  <c r="G952" i="16"/>
  <c r="F953" i="16"/>
  <c r="G953" i="16"/>
  <c r="F954" i="16"/>
  <c r="G954" i="16"/>
  <c r="F955" i="16"/>
  <c r="G955" i="16"/>
  <c r="F956" i="16"/>
  <c r="G956" i="16"/>
  <c r="F957" i="16"/>
  <c r="G957" i="16"/>
  <c r="F958" i="16"/>
  <c r="G958" i="16"/>
  <c r="F959" i="16"/>
  <c r="G959" i="16"/>
  <c r="F960" i="16"/>
  <c r="G960" i="16"/>
  <c r="F961" i="16"/>
  <c r="G961" i="16"/>
  <c r="F962" i="16"/>
  <c r="G962" i="16"/>
  <c r="F963" i="16"/>
  <c r="G963" i="16"/>
  <c r="F964" i="16"/>
  <c r="G964" i="16"/>
  <c r="F965" i="16"/>
  <c r="G965" i="16"/>
  <c r="F966" i="16"/>
  <c r="G966" i="16"/>
  <c r="F967" i="16"/>
  <c r="G967" i="16"/>
  <c r="F968" i="16"/>
  <c r="G968" i="16"/>
  <c r="F969" i="16"/>
  <c r="G969" i="16"/>
  <c r="F970" i="16"/>
  <c r="G970" i="16"/>
  <c r="F971" i="16"/>
  <c r="G971" i="16"/>
  <c r="F972" i="16"/>
  <c r="G972" i="16"/>
  <c r="F973" i="16"/>
  <c r="G973" i="16"/>
  <c r="F974" i="16"/>
  <c r="G974" i="16"/>
  <c r="F975" i="16"/>
  <c r="G975" i="16"/>
  <c r="F976" i="16"/>
  <c r="G976" i="16"/>
  <c r="F977" i="16"/>
  <c r="G977" i="16"/>
  <c r="F978" i="16"/>
  <c r="G978" i="16"/>
  <c r="F979" i="16"/>
  <c r="G979" i="16"/>
  <c r="F980" i="16"/>
  <c r="G980" i="16"/>
  <c r="F981" i="16"/>
  <c r="G981" i="16"/>
  <c r="F982" i="16"/>
  <c r="G982" i="16"/>
  <c r="F983" i="16"/>
  <c r="G983" i="16"/>
  <c r="F984" i="16"/>
  <c r="G984" i="16"/>
  <c r="F985" i="16"/>
  <c r="G985" i="16"/>
  <c r="F986" i="16"/>
  <c r="G986" i="16"/>
  <c r="F987" i="16"/>
  <c r="G987" i="16"/>
  <c r="F988" i="16"/>
  <c r="G988" i="16"/>
  <c r="F989" i="16"/>
  <c r="G989" i="16"/>
  <c r="F990" i="16"/>
  <c r="G990" i="16"/>
  <c r="F991" i="16"/>
  <c r="G991" i="16"/>
  <c r="F992" i="16"/>
  <c r="G992" i="16"/>
  <c r="F993" i="16"/>
  <c r="G993" i="16"/>
  <c r="F994" i="16"/>
  <c r="G994" i="16"/>
  <c r="F995" i="16"/>
  <c r="G995" i="16"/>
  <c r="F996" i="16"/>
  <c r="G996" i="16"/>
  <c r="F997" i="16"/>
  <c r="G997" i="16"/>
  <c r="F998" i="16"/>
  <c r="G998" i="16"/>
  <c r="F999" i="16"/>
  <c r="G999" i="16"/>
  <c r="F1000" i="16"/>
  <c r="G1000" i="16"/>
  <c r="F1001" i="16"/>
  <c r="G1001" i="16"/>
  <c r="F1002" i="16"/>
  <c r="G1002" i="16"/>
  <c r="F1003" i="16"/>
  <c r="G1003" i="16"/>
  <c r="F1004" i="16"/>
  <c r="G1004" i="16"/>
  <c r="F1005" i="16"/>
  <c r="G1005" i="16"/>
  <c r="F1006" i="16"/>
  <c r="G1006" i="16"/>
  <c r="F1007" i="16"/>
  <c r="G1007" i="16"/>
  <c r="F1008" i="16"/>
  <c r="G1008" i="16"/>
  <c r="F1009" i="16"/>
  <c r="G1009" i="16"/>
  <c r="F1010" i="16"/>
  <c r="G1010" i="16"/>
  <c r="F1011" i="16"/>
  <c r="G1011" i="16"/>
  <c r="F1012" i="16"/>
  <c r="G1012" i="16"/>
  <c r="F1013" i="16"/>
  <c r="G1013" i="16"/>
  <c r="F1014" i="16"/>
  <c r="G1014" i="16"/>
  <c r="F1015" i="16"/>
  <c r="G1015" i="16"/>
  <c r="F1016" i="16"/>
  <c r="G1016" i="16"/>
  <c r="F1017" i="16"/>
  <c r="G1017" i="16"/>
  <c r="F1018" i="16"/>
  <c r="G1018" i="16"/>
  <c r="F1019" i="16"/>
  <c r="G1019" i="16"/>
  <c r="F1020" i="16"/>
  <c r="G1020" i="16"/>
  <c r="F1021" i="16"/>
  <c r="G1021" i="16"/>
  <c r="F1022" i="16"/>
  <c r="G1022" i="16"/>
  <c r="F1023" i="16"/>
  <c r="G1023" i="16"/>
  <c r="F1024" i="16"/>
  <c r="G1024" i="16"/>
  <c r="F1025" i="16"/>
  <c r="G1025" i="16"/>
  <c r="F1026" i="16"/>
  <c r="G1026" i="16"/>
  <c r="F1027" i="16"/>
  <c r="G1027" i="16"/>
  <c r="F1028" i="16"/>
  <c r="G1028" i="16"/>
  <c r="F1029" i="16"/>
  <c r="G1029" i="16"/>
  <c r="F1030" i="16"/>
  <c r="G1030" i="16"/>
  <c r="F1031" i="16"/>
  <c r="G1031" i="16"/>
  <c r="F1032" i="16"/>
  <c r="G1032" i="16"/>
  <c r="F1033" i="16"/>
  <c r="G1033" i="16"/>
  <c r="F1034" i="16"/>
  <c r="G1034" i="16"/>
  <c r="F1035" i="16"/>
  <c r="G1035" i="16"/>
  <c r="F1036" i="16"/>
  <c r="G1036" i="16"/>
  <c r="F1037" i="16"/>
  <c r="G1037" i="16"/>
  <c r="F1038" i="16"/>
  <c r="G1038" i="16"/>
  <c r="F1039" i="16"/>
  <c r="G1039" i="16"/>
  <c r="F1040" i="16"/>
  <c r="G1040" i="16"/>
  <c r="F1041" i="16"/>
  <c r="G1041" i="16"/>
  <c r="F1042" i="16"/>
  <c r="G1042" i="16"/>
  <c r="F1043" i="16"/>
  <c r="G1043" i="16"/>
  <c r="F1044" i="16"/>
  <c r="G1044" i="16"/>
  <c r="F1045" i="16"/>
  <c r="G1045" i="16"/>
  <c r="F1046" i="16"/>
  <c r="G1046" i="16"/>
  <c r="F1047" i="16"/>
  <c r="G1047" i="16"/>
  <c r="F1048" i="16"/>
  <c r="G1048" i="16"/>
  <c r="F1049" i="16"/>
  <c r="G1049" i="16"/>
  <c r="F1050" i="16"/>
  <c r="G1050" i="16"/>
  <c r="F1051" i="16"/>
  <c r="G1051" i="16"/>
  <c r="F1052" i="16"/>
  <c r="G1052" i="16"/>
  <c r="F1053" i="16"/>
  <c r="G1053" i="16"/>
  <c r="F1054" i="16"/>
  <c r="G1054" i="16"/>
  <c r="F1055" i="16"/>
  <c r="G1055" i="16"/>
  <c r="F1056" i="16"/>
  <c r="G1056" i="16"/>
  <c r="F1057" i="16"/>
  <c r="G1057" i="16"/>
  <c r="F1058" i="16"/>
  <c r="G1058" i="16"/>
  <c r="F1059" i="16"/>
  <c r="G1059" i="16"/>
  <c r="F1060" i="16"/>
  <c r="G1060" i="16"/>
  <c r="F1061" i="16"/>
  <c r="G1061" i="16"/>
  <c r="F1062" i="16"/>
  <c r="G1062" i="16"/>
  <c r="F1063" i="16"/>
  <c r="G1063" i="16"/>
  <c r="F1064" i="16"/>
  <c r="G1064" i="16"/>
  <c r="F1065" i="16"/>
  <c r="G1065" i="16"/>
  <c r="F1066" i="16"/>
  <c r="G1066" i="16"/>
  <c r="F1067" i="16"/>
  <c r="G1067" i="16"/>
  <c r="F1068" i="16"/>
  <c r="G1068" i="16"/>
  <c r="F1069" i="16"/>
  <c r="G1069" i="16"/>
  <c r="F1070" i="16"/>
  <c r="G1070" i="16"/>
  <c r="F1071" i="16"/>
  <c r="G1071" i="16"/>
  <c r="F1072" i="16"/>
  <c r="G1072" i="16"/>
  <c r="F1073" i="16"/>
  <c r="G1073" i="16"/>
  <c r="F1074" i="16"/>
  <c r="G1074" i="16"/>
  <c r="F1075" i="16"/>
  <c r="G1075" i="16"/>
  <c r="F1076" i="16"/>
  <c r="G1076" i="16"/>
  <c r="F1077" i="16"/>
  <c r="G1077" i="16"/>
  <c r="F1078" i="16"/>
  <c r="G1078" i="16"/>
  <c r="F1079" i="16"/>
  <c r="G1079" i="16"/>
  <c r="F1080" i="16"/>
  <c r="G1080" i="16"/>
  <c r="F1081" i="16"/>
  <c r="G1081" i="16"/>
  <c r="F1082" i="16"/>
  <c r="G1082" i="16"/>
  <c r="F1083" i="16"/>
  <c r="G1083" i="16"/>
  <c r="F1084" i="16"/>
  <c r="G1084" i="16"/>
  <c r="F1085" i="16"/>
  <c r="G1085" i="16"/>
  <c r="F1086" i="16"/>
  <c r="G1086" i="16"/>
  <c r="F1087" i="16"/>
  <c r="G1087" i="16"/>
  <c r="F1088" i="16"/>
  <c r="G1088" i="16"/>
  <c r="F1089" i="16"/>
  <c r="G1089" i="16"/>
  <c r="F1090" i="16"/>
  <c r="G1090" i="16"/>
  <c r="F1091" i="16"/>
  <c r="G1091" i="16"/>
  <c r="F1092" i="16"/>
  <c r="G1092" i="16"/>
  <c r="F1093" i="16"/>
  <c r="G1093" i="16"/>
  <c r="F1094" i="16"/>
  <c r="G1094" i="16"/>
  <c r="F1095" i="16"/>
  <c r="G1095" i="16"/>
  <c r="F1096" i="16"/>
  <c r="G1096" i="16"/>
  <c r="F1097" i="16"/>
  <c r="G1097" i="16"/>
  <c r="F1098" i="16"/>
  <c r="G1098" i="16"/>
  <c r="F1099" i="16"/>
  <c r="G1099" i="16"/>
  <c r="F1100" i="16"/>
  <c r="G1100" i="16"/>
  <c r="F1101" i="16"/>
  <c r="G1101" i="16"/>
  <c r="F1102" i="16"/>
  <c r="G1102" i="16"/>
  <c r="F1103" i="16"/>
  <c r="G1103" i="16"/>
  <c r="F1104" i="16"/>
  <c r="G1104" i="16"/>
  <c r="F1105" i="16"/>
  <c r="G1105" i="16"/>
  <c r="F1106" i="16"/>
  <c r="G1106" i="16"/>
  <c r="F1107" i="16"/>
  <c r="G1107" i="16"/>
  <c r="F1108" i="16"/>
  <c r="G1108" i="16"/>
  <c r="F1109" i="16"/>
  <c r="G1109" i="16"/>
  <c r="F1110" i="16"/>
  <c r="G1110" i="16"/>
  <c r="F1111" i="16"/>
  <c r="G1111" i="16"/>
  <c r="F1112" i="16"/>
  <c r="G1112" i="16"/>
  <c r="F1113" i="16"/>
  <c r="G1113" i="16"/>
  <c r="F1114" i="16"/>
  <c r="G1114" i="16"/>
  <c r="F1115" i="16"/>
  <c r="G1115" i="16"/>
  <c r="F1116" i="16"/>
  <c r="G1116" i="16"/>
  <c r="F1117" i="16"/>
  <c r="G1117" i="16"/>
  <c r="F1118" i="16"/>
  <c r="G1118" i="16"/>
  <c r="F1119" i="16"/>
  <c r="G1119" i="16"/>
  <c r="F1120" i="16"/>
  <c r="G1120" i="16"/>
  <c r="F1121" i="16"/>
  <c r="G1121" i="16"/>
  <c r="F1122" i="16"/>
  <c r="G1122" i="16"/>
  <c r="F1123" i="16"/>
  <c r="G1123" i="16"/>
  <c r="F1124" i="16"/>
  <c r="G1124" i="16"/>
  <c r="F1125" i="16"/>
  <c r="G1125" i="16"/>
  <c r="F1126" i="16"/>
  <c r="G1126" i="16"/>
  <c r="F1127" i="16"/>
  <c r="G1127" i="16"/>
  <c r="F1128" i="16"/>
  <c r="G1128" i="16"/>
  <c r="F1129" i="16"/>
  <c r="G1129" i="16"/>
  <c r="F1130" i="16"/>
  <c r="G1130" i="16"/>
  <c r="F1131" i="16"/>
  <c r="G1131" i="16"/>
  <c r="F1132" i="16"/>
  <c r="G1132" i="16"/>
  <c r="F1133" i="16"/>
  <c r="G1133" i="16"/>
  <c r="F1134" i="16"/>
  <c r="G1134" i="16"/>
  <c r="F1135" i="16"/>
  <c r="G1135" i="16"/>
  <c r="F1136" i="16"/>
  <c r="G1136" i="16"/>
  <c r="F1137" i="16"/>
  <c r="G1137" i="16"/>
  <c r="F1138" i="16"/>
  <c r="G1138" i="16"/>
  <c r="F1139" i="16"/>
  <c r="G1139" i="16"/>
  <c r="F1140" i="16"/>
  <c r="G1140" i="16"/>
  <c r="F1141" i="16"/>
  <c r="G1141" i="16"/>
  <c r="F1142" i="16"/>
  <c r="G1142" i="16"/>
  <c r="F1143" i="16"/>
  <c r="G1143" i="16"/>
  <c r="F1144" i="16"/>
  <c r="G1144" i="16"/>
  <c r="F1145" i="16"/>
  <c r="G1145" i="16"/>
  <c r="F1146" i="16"/>
  <c r="G1146" i="16"/>
  <c r="F1147" i="16"/>
  <c r="G1147" i="16"/>
  <c r="F1148" i="16"/>
  <c r="G1148" i="16"/>
  <c r="F1149" i="16"/>
  <c r="G1149" i="16"/>
  <c r="F1150" i="16"/>
  <c r="G1150" i="16"/>
  <c r="F1151" i="16"/>
  <c r="G1151" i="16"/>
  <c r="F1152" i="16"/>
  <c r="G1152" i="16"/>
  <c r="F1153" i="16"/>
  <c r="G1153" i="16"/>
  <c r="F1154" i="16"/>
  <c r="G1154" i="16"/>
  <c r="F1155" i="16"/>
  <c r="G1155" i="16"/>
  <c r="F1156" i="16"/>
  <c r="G1156" i="16"/>
  <c r="F1157" i="16"/>
  <c r="G1157" i="16"/>
  <c r="F1158" i="16"/>
  <c r="G1158" i="16"/>
  <c r="F1159" i="16"/>
  <c r="G1159" i="16"/>
  <c r="F1160" i="16"/>
  <c r="G1160" i="16"/>
  <c r="F1161" i="16"/>
  <c r="G1161" i="16"/>
  <c r="F1162" i="16"/>
  <c r="G1162" i="16"/>
  <c r="F1163" i="16"/>
  <c r="G1163" i="16"/>
  <c r="F1164" i="16"/>
  <c r="G1164" i="16"/>
  <c r="F1165" i="16"/>
  <c r="G1165" i="16"/>
  <c r="F1166" i="16"/>
  <c r="G1166" i="16"/>
  <c r="F1167" i="16"/>
  <c r="G1167" i="16"/>
  <c r="F1168" i="16"/>
  <c r="G1168" i="16"/>
  <c r="F1169" i="16"/>
  <c r="G1169" i="16"/>
  <c r="F1170" i="16"/>
  <c r="G1170" i="16"/>
  <c r="F1171" i="16"/>
  <c r="G1171" i="16"/>
  <c r="F1172" i="16"/>
  <c r="G1172" i="16"/>
  <c r="F1173" i="16"/>
  <c r="G1173" i="16"/>
  <c r="F1174" i="16"/>
  <c r="G1174" i="16"/>
  <c r="F1175" i="16"/>
  <c r="G1175" i="16"/>
  <c r="F1176" i="16"/>
  <c r="G1176" i="16"/>
  <c r="F1177" i="16"/>
  <c r="G1177" i="16"/>
  <c r="F1178" i="16"/>
  <c r="G1178" i="16"/>
  <c r="F1179" i="16"/>
  <c r="G1179" i="16"/>
  <c r="F1180" i="16"/>
  <c r="G1180" i="16"/>
  <c r="F1181" i="16"/>
  <c r="G1181" i="16"/>
  <c r="F1182" i="16"/>
  <c r="G1182" i="16"/>
  <c r="F1183" i="16"/>
  <c r="G1183" i="16"/>
  <c r="F1184" i="16"/>
  <c r="G1184" i="16"/>
  <c r="F1185" i="16"/>
  <c r="G1185" i="16"/>
  <c r="F1186" i="16"/>
  <c r="G1186" i="16"/>
  <c r="F1187" i="16"/>
  <c r="G1187" i="16"/>
  <c r="F1188" i="16"/>
  <c r="G1188" i="16"/>
  <c r="F1189" i="16"/>
  <c r="G1189" i="16"/>
  <c r="F1190" i="16"/>
  <c r="G1190" i="16"/>
  <c r="F1191" i="16"/>
  <c r="G1191" i="16"/>
  <c r="F1192" i="16"/>
  <c r="G1192" i="16"/>
  <c r="F1193" i="16"/>
  <c r="G1193" i="16"/>
  <c r="F1194" i="16"/>
  <c r="G1194" i="16"/>
  <c r="F1195" i="16"/>
  <c r="G1195" i="16"/>
  <c r="F1196" i="16"/>
  <c r="G1196" i="16"/>
  <c r="F1197" i="16"/>
  <c r="G1197" i="16"/>
  <c r="F1198" i="16"/>
  <c r="G1198" i="16"/>
  <c r="F1199" i="16"/>
  <c r="G1199" i="16"/>
  <c r="F1200" i="16"/>
  <c r="G1200" i="16"/>
  <c r="F1201" i="16"/>
  <c r="G1201" i="16"/>
  <c r="F1202" i="16"/>
  <c r="G1202" i="16"/>
  <c r="F1203" i="16"/>
  <c r="G1203" i="16"/>
  <c r="F1204" i="16"/>
  <c r="G1204" i="16"/>
  <c r="F1205" i="16"/>
  <c r="G1205" i="16"/>
  <c r="F1206" i="16"/>
  <c r="G1206" i="16"/>
  <c r="F1207" i="16"/>
  <c r="G1207" i="16"/>
  <c r="F1208" i="16"/>
  <c r="G1208" i="16"/>
  <c r="F1209" i="16"/>
  <c r="G1209" i="16"/>
  <c r="F1210" i="16"/>
  <c r="G1210" i="16"/>
  <c r="F1211" i="16"/>
  <c r="G1211" i="16"/>
  <c r="F1212" i="16"/>
  <c r="G1212" i="16"/>
  <c r="F1213" i="16"/>
  <c r="G1213" i="16"/>
  <c r="F1214" i="16"/>
  <c r="G1214" i="16"/>
  <c r="F1215" i="16"/>
  <c r="G1215" i="16"/>
  <c r="F1216" i="16"/>
  <c r="G1216" i="16"/>
  <c r="F1217" i="16"/>
  <c r="G1217" i="16"/>
  <c r="F1218" i="16"/>
  <c r="G1218" i="16"/>
  <c r="F1219" i="16"/>
  <c r="G1219" i="16"/>
  <c r="F1220" i="16"/>
  <c r="G1220" i="16"/>
  <c r="F1221" i="16"/>
  <c r="G1221" i="16"/>
  <c r="F1222" i="16"/>
  <c r="G1222" i="16"/>
  <c r="F1223" i="16"/>
  <c r="G1223" i="16"/>
  <c r="F1224" i="16"/>
  <c r="G1224" i="16"/>
  <c r="F1225" i="16"/>
  <c r="G1225" i="16"/>
  <c r="F1226" i="16"/>
  <c r="G1226" i="16"/>
  <c r="F1227" i="16"/>
  <c r="G1227" i="16"/>
  <c r="F1228" i="16"/>
  <c r="G1228" i="16"/>
  <c r="F1229" i="16"/>
  <c r="G1229" i="16"/>
  <c r="F1230" i="16"/>
  <c r="G1230" i="16"/>
  <c r="F1231" i="16"/>
  <c r="G1231" i="16"/>
  <c r="F1232" i="16"/>
  <c r="G1232" i="16"/>
  <c r="F1233" i="16"/>
  <c r="G1233" i="16"/>
  <c r="F1234" i="16"/>
  <c r="G1234" i="16"/>
  <c r="F1235" i="16"/>
  <c r="G1235" i="16"/>
  <c r="F1236" i="16"/>
  <c r="G1236" i="16"/>
  <c r="F1237" i="16"/>
  <c r="G1237" i="16"/>
  <c r="F1238" i="16"/>
  <c r="G1238" i="16"/>
  <c r="F1239" i="16"/>
  <c r="G1239" i="16"/>
  <c r="F1240" i="16"/>
  <c r="G1240" i="16"/>
  <c r="F1241" i="16"/>
  <c r="G1241" i="16"/>
  <c r="F1242" i="16"/>
  <c r="G1242" i="16"/>
  <c r="F1243" i="16"/>
  <c r="G1243" i="16"/>
  <c r="F1244" i="16"/>
  <c r="G1244" i="16"/>
  <c r="F1245" i="16"/>
  <c r="G1245" i="16"/>
  <c r="F1246" i="16"/>
  <c r="G1246" i="16"/>
  <c r="F1247" i="16"/>
  <c r="G1247" i="16"/>
  <c r="F1248" i="16"/>
  <c r="G1248" i="16"/>
  <c r="F1249" i="16"/>
  <c r="G1249" i="16"/>
  <c r="F1250" i="16"/>
  <c r="G1250" i="16"/>
  <c r="F1251" i="16"/>
  <c r="G1251" i="16"/>
  <c r="F1252" i="16"/>
  <c r="G1252" i="16"/>
  <c r="F1253" i="16"/>
  <c r="G1253" i="16"/>
  <c r="F1254" i="16"/>
  <c r="G1254" i="16"/>
  <c r="F1255" i="16"/>
  <c r="G1255" i="16"/>
  <c r="F1256" i="16"/>
  <c r="G1256" i="16"/>
  <c r="F1257" i="16"/>
  <c r="G1257" i="16"/>
  <c r="F1258" i="16"/>
  <c r="G1258" i="16"/>
  <c r="F1259" i="16"/>
  <c r="G1259" i="16"/>
  <c r="F1260" i="16"/>
  <c r="G1260" i="16"/>
  <c r="F1261" i="16"/>
  <c r="G1261" i="16"/>
  <c r="F1262" i="16"/>
  <c r="G1262" i="16"/>
  <c r="F1263" i="16"/>
  <c r="G1263" i="16"/>
  <c r="F1264" i="16"/>
  <c r="G1264" i="16"/>
  <c r="F1265" i="16"/>
  <c r="G1265" i="16"/>
  <c r="F1266" i="16"/>
  <c r="G1266" i="16"/>
  <c r="F1267" i="16"/>
  <c r="G1267" i="16"/>
  <c r="F1268" i="16"/>
  <c r="G1268" i="16"/>
  <c r="F1269" i="16"/>
  <c r="G1269" i="16"/>
  <c r="F1270" i="16"/>
  <c r="G1270" i="16"/>
  <c r="F1271" i="16"/>
  <c r="G1271" i="16"/>
  <c r="F1272" i="16"/>
  <c r="G1272" i="16"/>
  <c r="F1273" i="16"/>
  <c r="G1273" i="16"/>
  <c r="F1274" i="16"/>
  <c r="G1274" i="16"/>
  <c r="F1275" i="16"/>
  <c r="G1275" i="16"/>
  <c r="F1276" i="16"/>
  <c r="G1276" i="16"/>
  <c r="F1277" i="16"/>
  <c r="G1277" i="16"/>
  <c r="F1278" i="16"/>
  <c r="G1278" i="16"/>
  <c r="F1279" i="16"/>
  <c r="G1279" i="16"/>
  <c r="F1280" i="16"/>
  <c r="G1280" i="16"/>
  <c r="F1281" i="16"/>
  <c r="G1281" i="16"/>
  <c r="F1282" i="16"/>
  <c r="G1282" i="16"/>
  <c r="F1283" i="16"/>
  <c r="G1283" i="16"/>
  <c r="F1284" i="16"/>
  <c r="G1284" i="16"/>
  <c r="F1285" i="16"/>
  <c r="G1285" i="16"/>
  <c r="F1286" i="16"/>
  <c r="G1286" i="16"/>
  <c r="F1287" i="16"/>
  <c r="G1287" i="16"/>
  <c r="F1288" i="16"/>
  <c r="G1288" i="16"/>
  <c r="F1289" i="16"/>
  <c r="G1289" i="16"/>
  <c r="F1290" i="16"/>
  <c r="G1290" i="16"/>
  <c r="F1291" i="16"/>
  <c r="G1291" i="16"/>
  <c r="F1292" i="16"/>
  <c r="G1292" i="16"/>
  <c r="F1293" i="16"/>
  <c r="G1293" i="16"/>
  <c r="F1294" i="16"/>
  <c r="G1294" i="16"/>
  <c r="F1295" i="16"/>
  <c r="G1295" i="16"/>
  <c r="F1296" i="16"/>
  <c r="G1296" i="16"/>
  <c r="F1297" i="16"/>
  <c r="G1297" i="16"/>
  <c r="F1298" i="16"/>
  <c r="G1298" i="16"/>
  <c r="F1299" i="16"/>
  <c r="G1299" i="16"/>
  <c r="F1300" i="16"/>
  <c r="G1300" i="16"/>
  <c r="F1301" i="16"/>
  <c r="G1301" i="16"/>
  <c r="F1302" i="16"/>
  <c r="G1302" i="16"/>
  <c r="F1303" i="16"/>
  <c r="G1303" i="16"/>
  <c r="F1304" i="16"/>
  <c r="G1304" i="16"/>
  <c r="F1305" i="16"/>
  <c r="G1305" i="16"/>
  <c r="F1306" i="16"/>
  <c r="G1306" i="16"/>
  <c r="F1307" i="16"/>
  <c r="G1307" i="16"/>
  <c r="F1308" i="16"/>
  <c r="G1308" i="16"/>
  <c r="F1309" i="16"/>
  <c r="G1309" i="16"/>
  <c r="F1310" i="16"/>
  <c r="G1310" i="16"/>
  <c r="F1311" i="16"/>
  <c r="G1311" i="16"/>
  <c r="F1312" i="16"/>
  <c r="G1312" i="16"/>
  <c r="F1313" i="16"/>
  <c r="G1313" i="16"/>
  <c r="F1314" i="16"/>
  <c r="G1314" i="16"/>
  <c r="F1315" i="16"/>
  <c r="G1315" i="16"/>
  <c r="F1316" i="16"/>
  <c r="G1316" i="16"/>
  <c r="F1317" i="16"/>
  <c r="G1317" i="16"/>
  <c r="F1318" i="16"/>
  <c r="G1318" i="16"/>
  <c r="F1319" i="16"/>
  <c r="G1319" i="16"/>
  <c r="F1320" i="16"/>
  <c r="G1320" i="16"/>
  <c r="F1321" i="16"/>
  <c r="G1321" i="16"/>
  <c r="F1322" i="16"/>
  <c r="G1322" i="16"/>
  <c r="F1323" i="16"/>
  <c r="G1323" i="16"/>
  <c r="F1324" i="16"/>
  <c r="G1324" i="16"/>
  <c r="F1325" i="16"/>
  <c r="G1325" i="16"/>
  <c r="F1326" i="16"/>
  <c r="G1326" i="16"/>
  <c r="F1327" i="16"/>
  <c r="G1327" i="16"/>
  <c r="F1328" i="16"/>
  <c r="G1328" i="16"/>
  <c r="F1329" i="16"/>
  <c r="G1329" i="16"/>
  <c r="F1330" i="16"/>
  <c r="G1330" i="16"/>
  <c r="F1331" i="16"/>
  <c r="G1331" i="16"/>
  <c r="F1332" i="16"/>
  <c r="G1332" i="16"/>
  <c r="F1333" i="16"/>
  <c r="G1333" i="16"/>
  <c r="F1334" i="16"/>
  <c r="G1334" i="16"/>
  <c r="F1335" i="16"/>
  <c r="G1335" i="16"/>
  <c r="F1336" i="16"/>
  <c r="G1336" i="16"/>
  <c r="F1337" i="16"/>
  <c r="G1337" i="16"/>
  <c r="F1338" i="16"/>
  <c r="G1338" i="16"/>
  <c r="F1339" i="16"/>
  <c r="G1339" i="16"/>
  <c r="F1340" i="16"/>
  <c r="G1340" i="16"/>
  <c r="F1341" i="16"/>
  <c r="G1341" i="16"/>
  <c r="F1342" i="16"/>
  <c r="G1342" i="16"/>
  <c r="F1343" i="16"/>
  <c r="G1343" i="16"/>
  <c r="F1344" i="16"/>
  <c r="G1344" i="16"/>
  <c r="F1345" i="16"/>
  <c r="G1345" i="16"/>
  <c r="F1346" i="16"/>
  <c r="G1346" i="16"/>
  <c r="F1347" i="16"/>
  <c r="G1347" i="16"/>
  <c r="F1348" i="16"/>
  <c r="G1348" i="16"/>
  <c r="F1349" i="16"/>
  <c r="G1349" i="16"/>
  <c r="F1350" i="16"/>
  <c r="G1350" i="16"/>
  <c r="F1351" i="16"/>
  <c r="G1351" i="16"/>
  <c r="F1352" i="16"/>
  <c r="G1352" i="16"/>
  <c r="F1353" i="16"/>
  <c r="G1353" i="16"/>
  <c r="F1354" i="16"/>
  <c r="G1354" i="16"/>
  <c r="F1355" i="16"/>
  <c r="G1355" i="16"/>
  <c r="F1356" i="16"/>
  <c r="G1356" i="16"/>
  <c r="F1357" i="16"/>
  <c r="G1357" i="16"/>
  <c r="F1358" i="16"/>
  <c r="G1358" i="16"/>
  <c r="F1359" i="16"/>
  <c r="G1359" i="16"/>
  <c r="F1360" i="16"/>
  <c r="G1360" i="16"/>
  <c r="F1361" i="16"/>
  <c r="G1361" i="16"/>
  <c r="F1362" i="16"/>
  <c r="G1362" i="16"/>
  <c r="F1363" i="16"/>
  <c r="G1363" i="16"/>
  <c r="F1364" i="16"/>
  <c r="G1364" i="16"/>
  <c r="F1365" i="16"/>
  <c r="G1365" i="16"/>
  <c r="F1366" i="16"/>
  <c r="G1366" i="16"/>
  <c r="F1367" i="16"/>
  <c r="G1367" i="16"/>
  <c r="F1368" i="16"/>
  <c r="G1368" i="16"/>
  <c r="F1369" i="16"/>
  <c r="G1369" i="16"/>
  <c r="F1370" i="16"/>
  <c r="G1370" i="16"/>
  <c r="F1371" i="16"/>
  <c r="G1371" i="16"/>
  <c r="F1372" i="16"/>
  <c r="G1372" i="16"/>
  <c r="F1373" i="16"/>
  <c r="G1373" i="16"/>
  <c r="F1374" i="16"/>
  <c r="G1374" i="16"/>
  <c r="F1375" i="16"/>
  <c r="G1375" i="16"/>
  <c r="F1376" i="16"/>
  <c r="G1376" i="16"/>
  <c r="F1377" i="16"/>
  <c r="G1377" i="16"/>
  <c r="F1378" i="16"/>
  <c r="G1378" i="16"/>
  <c r="F1379" i="16"/>
  <c r="G1379" i="16"/>
  <c r="F1380" i="16"/>
  <c r="G1380" i="16"/>
  <c r="F1381" i="16"/>
  <c r="G1381" i="16"/>
  <c r="F1382" i="16"/>
  <c r="G1382" i="16"/>
  <c r="F1383" i="16"/>
  <c r="G1383" i="16"/>
  <c r="F1384" i="16"/>
  <c r="G1384" i="16"/>
  <c r="F1385" i="16"/>
  <c r="G1385" i="16"/>
  <c r="F1386" i="16"/>
  <c r="G1386" i="16"/>
  <c r="F1387" i="16"/>
  <c r="G1387" i="16"/>
  <c r="F1388" i="16"/>
  <c r="G1388" i="16"/>
  <c r="F1389" i="16"/>
  <c r="G1389" i="16"/>
  <c r="F1390" i="16"/>
  <c r="G1390" i="16"/>
  <c r="F1391" i="16"/>
  <c r="G1391" i="16"/>
  <c r="F1392" i="16"/>
  <c r="G1392" i="16"/>
  <c r="F1393" i="16"/>
  <c r="G1393" i="16"/>
  <c r="F1394" i="16"/>
  <c r="G1394" i="16"/>
  <c r="F1395" i="16"/>
  <c r="G1395" i="16"/>
  <c r="F1396" i="16"/>
  <c r="G1396" i="16"/>
  <c r="F1397" i="16"/>
  <c r="G1397" i="16"/>
  <c r="F1398" i="16"/>
  <c r="G1398" i="16"/>
  <c r="F1399" i="16"/>
  <c r="G1399" i="16"/>
  <c r="F1400" i="16"/>
  <c r="G1400" i="16"/>
  <c r="F1401" i="16"/>
  <c r="G1401" i="16"/>
  <c r="F1402" i="16"/>
  <c r="G1402" i="16"/>
  <c r="F1403" i="16"/>
  <c r="G1403" i="16"/>
  <c r="F1404" i="16"/>
  <c r="G1404" i="16"/>
  <c r="F1405" i="16"/>
  <c r="G1405" i="16"/>
  <c r="F1406" i="16"/>
  <c r="G1406" i="16"/>
  <c r="F1407" i="16"/>
  <c r="G1407" i="16"/>
  <c r="F1408" i="16"/>
  <c r="G1408" i="16"/>
  <c r="F1409" i="16"/>
  <c r="G1409" i="16"/>
  <c r="F1410" i="16"/>
  <c r="G1410" i="16"/>
  <c r="F1411" i="16"/>
  <c r="G1411" i="16"/>
  <c r="F1412" i="16"/>
  <c r="G1412" i="16"/>
  <c r="F1413" i="16"/>
  <c r="G1413" i="16"/>
  <c r="F1414" i="16"/>
  <c r="G1414" i="16"/>
  <c r="F1415" i="16"/>
  <c r="G1415" i="16"/>
  <c r="F1416" i="16"/>
  <c r="G1416" i="16"/>
  <c r="F1417" i="16"/>
  <c r="G1417" i="16"/>
  <c r="F1418" i="16"/>
  <c r="G1418" i="16"/>
  <c r="F1419" i="16"/>
  <c r="G1419" i="16"/>
  <c r="F1420" i="16"/>
  <c r="G1420" i="16"/>
  <c r="F1421" i="16"/>
  <c r="G1421" i="16"/>
  <c r="F1422" i="16"/>
  <c r="G1422" i="16"/>
  <c r="F1423" i="16"/>
  <c r="G1423" i="16"/>
  <c r="F1424" i="16"/>
  <c r="G1424" i="16"/>
  <c r="F1425" i="16"/>
  <c r="G1425" i="16"/>
  <c r="F1426" i="16"/>
  <c r="G1426" i="16"/>
  <c r="F1427" i="16"/>
  <c r="G1427" i="16"/>
  <c r="F1428" i="16"/>
  <c r="G1428" i="16"/>
  <c r="F1429" i="16"/>
  <c r="G1429" i="16"/>
  <c r="F1430" i="16"/>
  <c r="G1430" i="16"/>
  <c r="F1431" i="16"/>
  <c r="G1431" i="16"/>
  <c r="F1432" i="16"/>
  <c r="G1432" i="16"/>
  <c r="F1433" i="16"/>
  <c r="G1433" i="16"/>
  <c r="F1434" i="16"/>
  <c r="G1434" i="16"/>
  <c r="F1435" i="16"/>
  <c r="G1435" i="16"/>
  <c r="F1436" i="16"/>
  <c r="G1436" i="16"/>
  <c r="F1437" i="16"/>
  <c r="G1437" i="16"/>
  <c r="F1438" i="16"/>
  <c r="G1438" i="16"/>
  <c r="F1439" i="16"/>
  <c r="G1439" i="16"/>
  <c r="F1440" i="16"/>
  <c r="G1440" i="16"/>
  <c r="F1441" i="16"/>
  <c r="G1441" i="16"/>
  <c r="F1442" i="16"/>
  <c r="G1442" i="16"/>
  <c r="F1443" i="16"/>
  <c r="G1443" i="16"/>
  <c r="F1444" i="16"/>
  <c r="G1444" i="16"/>
  <c r="F1445" i="16"/>
  <c r="G1445" i="16"/>
  <c r="F1446" i="16"/>
  <c r="G1446" i="16"/>
  <c r="F1447" i="16"/>
  <c r="G1447" i="16"/>
  <c r="F1448" i="16"/>
  <c r="G1448" i="16"/>
  <c r="F1449" i="16"/>
  <c r="G1449" i="16"/>
  <c r="F1450" i="16"/>
  <c r="G1450" i="16"/>
  <c r="F1451" i="16"/>
  <c r="G1451" i="16"/>
  <c r="F1452" i="16"/>
  <c r="G1452" i="16"/>
  <c r="F1453" i="16"/>
  <c r="G1453" i="16"/>
  <c r="F1454" i="16"/>
  <c r="G1454" i="16"/>
  <c r="F1455" i="16"/>
  <c r="G1455" i="16"/>
  <c r="F1456" i="16"/>
  <c r="G1456" i="16"/>
  <c r="F1457" i="16"/>
  <c r="G1457" i="16"/>
  <c r="F1458" i="16"/>
  <c r="G1458" i="16"/>
  <c r="F1459" i="16"/>
  <c r="G1459" i="16"/>
  <c r="F1460" i="16"/>
  <c r="G1460" i="16"/>
  <c r="F1461" i="16"/>
  <c r="G1461" i="16"/>
  <c r="F1462" i="16"/>
  <c r="G1462" i="16"/>
  <c r="F1463" i="16"/>
  <c r="G1463" i="16"/>
  <c r="F1464" i="16"/>
  <c r="G1464" i="16"/>
  <c r="F1465" i="16"/>
  <c r="G1465" i="16"/>
  <c r="F1466" i="16"/>
  <c r="G1466" i="16"/>
  <c r="F1467" i="16"/>
  <c r="G1467" i="16"/>
  <c r="F1468" i="16"/>
  <c r="G1468" i="16"/>
  <c r="F1469" i="16"/>
  <c r="G1469" i="16"/>
  <c r="F1470" i="16"/>
  <c r="G1470" i="16"/>
  <c r="F1471" i="16"/>
  <c r="G1471" i="16"/>
  <c r="F1472" i="16"/>
  <c r="G1472" i="16"/>
  <c r="F1473" i="16"/>
  <c r="G1473" i="16"/>
  <c r="F1474" i="16"/>
  <c r="G1474" i="16"/>
  <c r="F1475" i="16"/>
  <c r="G1475" i="16"/>
  <c r="F1476" i="16"/>
  <c r="G1476" i="16"/>
  <c r="F1477" i="16"/>
  <c r="G1477" i="16"/>
  <c r="F1478" i="16"/>
  <c r="G1478" i="16"/>
  <c r="F1479" i="16"/>
  <c r="G1479" i="16"/>
  <c r="F1480" i="16"/>
  <c r="G1480" i="16"/>
  <c r="F1481" i="16"/>
  <c r="G1481" i="16"/>
  <c r="F1482" i="16"/>
  <c r="G1482" i="16"/>
  <c r="F1483" i="16"/>
  <c r="G1483" i="16"/>
  <c r="F1484" i="16"/>
  <c r="G1484" i="16"/>
  <c r="F1485" i="16"/>
  <c r="G1485" i="16"/>
  <c r="F1486" i="16"/>
  <c r="G1486" i="16"/>
  <c r="F1487" i="16"/>
  <c r="G1487" i="16"/>
  <c r="F1488" i="16"/>
  <c r="G1488" i="16"/>
  <c r="F1489" i="16"/>
  <c r="G1489" i="16"/>
  <c r="F1490" i="16"/>
  <c r="G1490" i="16"/>
  <c r="F1491" i="16"/>
  <c r="G1491" i="16"/>
  <c r="F1492" i="16"/>
  <c r="G1492" i="16"/>
  <c r="F1493" i="16"/>
  <c r="G1493" i="16"/>
  <c r="F1494" i="16"/>
  <c r="G1494" i="16"/>
  <c r="F1495" i="16"/>
  <c r="G1495" i="16"/>
  <c r="F1496" i="16"/>
  <c r="G1496" i="16"/>
  <c r="F1497" i="16"/>
  <c r="G1497" i="16"/>
  <c r="F1498" i="16"/>
  <c r="G1498" i="16"/>
  <c r="F1499" i="16"/>
  <c r="G1499" i="16"/>
  <c r="F1500" i="16"/>
  <c r="G1500" i="16"/>
  <c r="F1501" i="16"/>
  <c r="G1501" i="16"/>
  <c r="F1502" i="16"/>
  <c r="G1502" i="16"/>
  <c r="F1503" i="16"/>
  <c r="G1503" i="16"/>
  <c r="F1504" i="16"/>
  <c r="G1504" i="16"/>
  <c r="F1505" i="16"/>
  <c r="G1505" i="16"/>
  <c r="F1506" i="16"/>
  <c r="G1506" i="16"/>
  <c r="F1507" i="16"/>
  <c r="G1507" i="16"/>
  <c r="F1508" i="16"/>
  <c r="G1508" i="16"/>
  <c r="F1509" i="16"/>
  <c r="G1509" i="16"/>
  <c r="F1510" i="16"/>
  <c r="G1510" i="16"/>
  <c r="F1511" i="16"/>
  <c r="G1511" i="16"/>
  <c r="F1512" i="16"/>
  <c r="G1512" i="16"/>
  <c r="F1513" i="16"/>
  <c r="G1513" i="16"/>
  <c r="F1514" i="16"/>
  <c r="G1514" i="16"/>
  <c r="F1515" i="16"/>
  <c r="G1515" i="16"/>
  <c r="F1516" i="16"/>
  <c r="G1516" i="16"/>
  <c r="F1517" i="16"/>
  <c r="G1517" i="16"/>
  <c r="F1518" i="16"/>
  <c r="G1518" i="16"/>
  <c r="F1519" i="16"/>
  <c r="G1519" i="16"/>
  <c r="F1520" i="16"/>
  <c r="G1520" i="16"/>
  <c r="F1521" i="16"/>
  <c r="G1521" i="16"/>
  <c r="F1522" i="16"/>
  <c r="G1522" i="16"/>
  <c r="F1523" i="16"/>
  <c r="G1523" i="16"/>
  <c r="F1524" i="16"/>
  <c r="G1524" i="16"/>
  <c r="F1525" i="16"/>
  <c r="G1525" i="16"/>
  <c r="F1526" i="16"/>
  <c r="G1526" i="16"/>
  <c r="F1527" i="16"/>
  <c r="G1527" i="16"/>
  <c r="F1528" i="16"/>
  <c r="G1528" i="16"/>
  <c r="F1529" i="16"/>
  <c r="G1529" i="16"/>
  <c r="F1530" i="16"/>
  <c r="G1530" i="16"/>
  <c r="F1531" i="16"/>
  <c r="G1531" i="16"/>
  <c r="F1532" i="16"/>
  <c r="G1532" i="16"/>
  <c r="F1533" i="16"/>
  <c r="G1533" i="16"/>
  <c r="F1534" i="16"/>
  <c r="G1534" i="16"/>
  <c r="F1535" i="16"/>
  <c r="G1535" i="16"/>
  <c r="F1536" i="16"/>
  <c r="G1536" i="16"/>
  <c r="F1537" i="16"/>
  <c r="G1537" i="16"/>
  <c r="F1538" i="16"/>
  <c r="G1538" i="16"/>
  <c r="F1539" i="16"/>
  <c r="G1539" i="16"/>
  <c r="F1540" i="16"/>
  <c r="G1540" i="16"/>
  <c r="F1541" i="16"/>
  <c r="G1541" i="16"/>
  <c r="F1542" i="16"/>
  <c r="G1542" i="16"/>
  <c r="F1543" i="16"/>
  <c r="G1543" i="16"/>
  <c r="F1544" i="16"/>
  <c r="G1544" i="16"/>
  <c r="F1545" i="16"/>
  <c r="G1545" i="16"/>
  <c r="F1546" i="16"/>
  <c r="G1546" i="16"/>
  <c r="F1547" i="16"/>
  <c r="G1547" i="16"/>
  <c r="F1548" i="16"/>
  <c r="G1548" i="16"/>
  <c r="F1549" i="16"/>
  <c r="G1549" i="16"/>
  <c r="F1550" i="16"/>
  <c r="G1550" i="16"/>
  <c r="F1551" i="16"/>
  <c r="G1551" i="16"/>
  <c r="F1552" i="16"/>
  <c r="G1552" i="16"/>
  <c r="F1553" i="16"/>
  <c r="G1553" i="16"/>
  <c r="F1554" i="16"/>
  <c r="G1554" i="16"/>
  <c r="F1555" i="16"/>
  <c r="G1555" i="16"/>
  <c r="F1556" i="16"/>
  <c r="G1556" i="16"/>
  <c r="F1557" i="16"/>
  <c r="G1557" i="16"/>
  <c r="F1558" i="16"/>
  <c r="G1558" i="16"/>
  <c r="F1559" i="16"/>
  <c r="G1559" i="16"/>
  <c r="F1560" i="16"/>
  <c r="G1560" i="16"/>
  <c r="F1561" i="16"/>
  <c r="G1561" i="16"/>
  <c r="F1562" i="16"/>
  <c r="G1562" i="16"/>
  <c r="F1563" i="16"/>
  <c r="G1563" i="16"/>
  <c r="F1564" i="16"/>
  <c r="G1564" i="16"/>
  <c r="F1565" i="16"/>
  <c r="G1565" i="16"/>
  <c r="F1566" i="16"/>
  <c r="G1566" i="16"/>
  <c r="F1567" i="16"/>
  <c r="G1567" i="16"/>
  <c r="F1568" i="16"/>
  <c r="G1568" i="16"/>
  <c r="F1569" i="16"/>
  <c r="G1569" i="16"/>
  <c r="F1570" i="16"/>
  <c r="G1570" i="16"/>
  <c r="F1571" i="16"/>
  <c r="G1571" i="16"/>
  <c r="F1572" i="16"/>
  <c r="G1572" i="16"/>
  <c r="F1573" i="16"/>
  <c r="G1573" i="16"/>
  <c r="F1574" i="16"/>
  <c r="G1574" i="16"/>
  <c r="F1575" i="16"/>
  <c r="G1575" i="16"/>
  <c r="F1576" i="16"/>
  <c r="G1576" i="16"/>
  <c r="F1577" i="16"/>
  <c r="G1577" i="16"/>
  <c r="F1578" i="16"/>
  <c r="G1578" i="16"/>
  <c r="F1579" i="16"/>
  <c r="G1579" i="16"/>
  <c r="F1580" i="16"/>
  <c r="G1580" i="16"/>
  <c r="F1581" i="16"/>
  <c r="G1581" i="16"/>
  <c r="F1582" i="16"/>
  <c r="G1582" i="16"/>
  <c r="F1583" i="16"/>
  <c r="G1583" i="16"/>
  <c r="F1584" i="16"/>
  <c r="G1584" i="16"/>
  <c r="F1585" i="16"/>
  <c r="G1585" i="16"/>
  <c r="F1586" i="16"/>
  <c r="G1586" i="16"/>
  <c r="F1587" i="16"/>
  <c r="G1587" i="16"/>
  <c r="F1588" i="16"/>
  <c r="G1588" i="16"/>
  <c r="F1589" i="16"/>
  <c r="G1589" i="16"/>
  <c r="F1590" i="16"/>
  <c r="G1590" i="16"/>
  <c r="F1591" i="16"/>
  <c r="G1591" i="16"/>
  <c r="F1592" i="16"/>
  <c r="G1592" i="16"/>
  <c r="F1593" i="16"/>
  <c r="G1593" i="16"/>
  <c r="F1594" i="16"/>
  <c r="G1594" i="16"/>
  <c r="F1595" i="16"/>
  <c r="G1595" i="16"/>
  <c r="F1596" i="16"/>
  <c r="G1596" i="16"/>
  <c r="F1597" i="16"/>
  <c r="G1597" i="16"/>
  <c r="F1598" i="16"/>
  <c r="G1598" i="16"/>
  <c r="F1599" i="16"/>
  <c r="G1599" i="16"/>
  <c r="F1600" i="16"/>
  <c r="G1600" i="16"/>
  <c r="F1601" i="16"/>
  <c r="G1601" i="16"/>
  <c r="F1602" i="16"/>
  <c r="G1602" i="16"/>
  <c r="F1603" i="16"/>
  <c r="G1603" i="16"/>
  <c r="F1604" i="16"/>
  <c r="G1604" i="16"/>
  <c r="F1605" i="16"/>
  <c r="G1605" i="16"/>
  <c r="F1606" i="16"/>
  <c r="G1606" i="16"/>
  <c r="F1607" i="16"/>
  <c r="G1607" i="16"/>
  <c r="F1608" i="16"/>
  <c r="G1608" i="16"/>
  <c r="F1609" i="16"/>
  <c r="G1609" i="16"/>
  <c r="F1610" i="16"/>
  <c r="G1610" i="16"/>
  <c r="F1611" i="16"/>
  <c r="G1611" i="16"/>
  <c r="F1612" i="16"/>
  <c r="G1612" i="16"/>
  <c r="F1613" i="16"/>
  <c r="G1613" i="16"/>
  <c r="F1614" i="16"/>
  <c r="G1614" i="16"/>
  <c r="F1615" i="16"/>
  <c r="G1615" i="16"/>
  <c r="F1616" i="16"/>
  <c r="G1616" i="16"/>
  <c r="F1617" i="16"/>
  <c r="G1617" i="16"/>
  <c r="F1618" i="16"/>
  <c r="G1618" i="16"/>
  <c r="F1619" i="16"/>
  <c r="G1619" i="16"/>
  <c r="F1620" i="16"/>
  <c r="G1620" i="16"/>
  <c r="F1621" i="16"/>
  <c r="G1621" i="16"/>
  <c r="F1622" i="16"/>
  <c r="G1622" i="16"/>
  <c r="F1623" i="16"/>
  <c r="G1623" i="16"/>
  <c r="F1624" i="16"/>
  <c r="G1624" i="16"/>
  <c r="F1625" i="16"/>
  <c r="G1625" i="16"/>
  <c r="F1626" i="16"/>
  <c r="G1626" i="16"/>
  <c r="F1627" i="16"/>
  <c r="G1627" i="16"/>
  <c r="F1628" i="16"/>
  <c r="G1628" i="16"/>
  <c r="F1629" i="16"/>
  <c r="G1629" i="16"/>
  <c r="F1630" i="16"/>
  <c r="G1630" i="16"/>
  <c r="F1631" i="16"/>
  <c r="G1631" i="16"/>
  <c r="F1632" i="16"/>
  <c r="G1632" i="16"/>
  <c r="F1633" i="16"/>
  <c r="G1633" i="16"/>
  <c r="F1634" i="16"/>
  <c r="G1634" i="16"/>
  <c r="F1635" i="16"/>
  <c r="G1635" i="16"/>
  <c r="F1636" i="16"/>
  <c r="G1636" i="16"/>
  <c r="F1637" i="16"/>
  <c r="G1637" i="16"/>
  <c r="F1638" i="16"/>
  <c r="G1638" i="16"/>
  <c r="F1639" i="16"/>
  <c r="G1639" i="16"/>
  <c r="F1640" i="16"/>
  <c r="G1640" i="16"/>
  <c r="F1641" i="16"/>
  <c r="G1641" i="16"/>
  <c r="F1642" i="16"/>
  <c r="G1642" i="16"/>
  <c r="F1643" i="16"/>
  <c r="G1643" i="16"/>
  <c r="F1644" i="16"/>
  <c r="G1644" i="16"/>
  <c r="F1645" i="16"/>
  <c r="G1645" i="16"/>
  <c r="F1646" i="16"/>
  <c r="G1646" i="16"/>
  <c r="F1647" i="16"/>
  <c r="G1647" i="16"/>
  <c r="F1648" i="16"/>
  <c r="G1648" i="16"/>
  <c r="F1649" i="16"/>
  <c r="G1649" i="16"/>
  <c r="F1650" i="16"/>
  <c r="G1650" i="16"/>
  <c r="F1651" i="16"/>
  <c r="G1651" i="16"/>
  <c r="F1652" i="16"/>
  <c r="G1652" i="16"/>
  <c r="F1653" i="16"/>
  <c r="G1653" i="16"/>
  <c r="F1654" i="16"/>
  <c r="G1654" i="16"/>
  <c r="F1655" i="16"/>
  <c r="G1655" i="16"/>
  <c r="F1656" i="16"/>
  <c r="G1656" i="16"/>
  <c r="F1657" i="16"/>
  <c r="G1657" i="16"/>
  <c r="F1658" i="16"/>
  <c r="G1658" i="16"/>
  <c r="F1659" i="16"/>
  <c r="G1659" i="16"/>
  <c r="F1660" i="16"/>
  <c r="G1660" i="16"/>
  <c r="F1661" i="16"/>
  <c r="G1661" i="16"/>
  <c r="F1662" i="16"/>
  <c r="G1662" i="16"/>
  <c r="F1663" i="16"/>
  <c r="G1663" i="16"/>
  <c r="F1664" i="16"/>
  <c r="G1664" i="16"/>
  <c r="F1665" i="16"/>
  <c r="G1665" i="16"/>
  <c r="F1666" i="16"/>
  <c r="G1666" i="16"/>
  <c r="F1667" i="16"/>
  <c r="G1667" i="16"/>
  <c r="F1668" i="16"/>
  <c r="G1668" i="16"/>
  <c r="F1669" i="16"/>
  <c r="G1669" i="16"/>
  <c r="F1670" i="16"/>
  <c r="G1670" i="16"/>
  <c r="F1671" i="16"/>
  <c r="G1671" i="16"/>
  <c r="F1672" i="16"/>
  <c r="G1672" i="16"/>
  <c r="F1673" i="16"/>
  <c r="G1673" i="16"/>
  <c r="F1674" i="16"/>
  <c r="G1674" i="16"/>
  <c r="F1675" i="16"/>
  <c r="G1675" i="16"/>
  <c r="F1676" i="16"/>
  <c r="G1676" i="16"/>
  <c r="F1677" i="16"/>
  <c r="G1677" i="16"/>
  <c r="F1678" i="16"/>
  <c r="G1678" i="16"/>
  <c r="F1679" i="16"/>
  <c r="G1679" i="16"/>
  <c r="F1680" i="16"/>
  <c r="G1680" i="16"/>
  <c r="F1681" i="16"/>
  <c r="G1681" i="16"/>
  <c r="F1682" i="16"/>
  <c r="G1682" i="16"/>
  <c r="F1683" i="16"/>
  <c r="G1683" i="16"/>
  <c r="F1684" i="16"/>
  <c r="G1684" i="16"/>
  <c r="F1685" i="16"/>
  <c r="G1685" i="16"/>
  <c r="F1686" i="16"/>
  <c r="G1686" i="16"/>
  <c r="F1687" i="16"/>
  <c r="G1687" i="16"/>
  <c r="F1688" i="16"/>
  <c r="G1688" i="16"/>
  <c r="F1689" i="16"/>
  <c r="G1689" i="16"/>
  <c r="F1690" i="16"/>
  <c r="G1690" i="16"/>
  <c r="F1691" i="16"/>
  <c r="G1691" i="16"/>
  <c r="F1692" i="16"/>
  <c r="G1692" i="16"/>
  <c r="F1693" i="16"/>
  <c r="G1693" i="16"/>
  <c r="F1694" i="16"/>
  <c r="G1694" i="16"/>
  <c r="F1695" i="16"/>
  <c r="G1695" i="16"/>
  <c r="F1696" i="16"/>
  <c r="G1696" i="16"/>
  <c r="F1697" i="16"/>
  <c r="G1697" i="16"/>
  <c r="F1698" i="16"/>
  <c r="G1698" i="16"/>
  <c r="F1699" i="16"/>
  <c r="G1699" i="16"/>
  <c r="F1700" i="16"/>
  <c r="G1700" i="16"/>
  <c r="F1701" i="16"/>
  <c r="G1701" i="16"/>
  <c r="F1702" i="16"/>
  <c r="G1702" i="16"/>
  <c r="F1703" i="16"/>
  <c r="G1703" i="16"/>
  <c r="F1704" i="16"/>
  <c r="G1704" i="16"/>
  <c r="F1705" i="16"/>
  <c r="G1705" i="16"/>
  <c r="F1706" i="16"/>
  <c r="G1706" i="16"/>
  <c r="F1707" i="16"/>
  <c r="G1707" i="16"/>
  <c r="F1708" i="16"/>
  <c r="G1708" i="16"/>
  <c r="F1709" i="16"/>
  <c r="G1709" i="16"/>
  <c r="F1710" i="16"/>
  <c r="G1710" i="16"/>
  <c r="F1711" i="16"/>
  <c r="G1711" i="16"/>
  <c r="F1712" i="16"/>
  <c r="G1712" i="16"/>
  <c r="F1713" i="16"/>
  <c r="G1713" i="16"/>
  <c r="F1714" i="16"/>
  <c r="G1714" i="16"/>
  <c r="F1715" i="16"/>
  <c r="G1715" i="16"/>
  <c r="F1716" i="16"/>
  <c r="G1716" i="16"/>
  <c r="F1717" i="16"/>
  <c r="G1717" i="16"/>
  <c r="F1718" i="16"/>
  <c r="G1718" i="16"/>
  <c r="F1719" i="16"/>
  <c r="G1719" i="16"/>
  <c r="F1720" i="16"/>
  <c r="G1720" i="16"/>
  <c r="F1721" i="16"/>
  <c r="G1721" i="16"/>
  <c r="F1722" i="16"/>
  <c r="G1722" i="16"/>
  <c r="F1723" i="16"/>
  <c r="G1723" i="16"/>
  <c r="F1724" i="16"/>
  <c r="G1724" i="16"/>
  <c r="F1725" i="16"/>
  <c r="G1725" i="16"/>
  <c r="F1726" i="16"/>
  <c r="G1726" i="16"/>
  <c r="F1727" i="16"/>
  <c r="G1727" i="16"/>
  <c r="F1728" i="16"/>
  <c r="G1728" i="16"/>
  <c r="F1729" i="16"/>
  <c r="G1729" i="16"/>
  <c r="F1730" i="16"/>
  <c r="G1730" i="16"/>
  <c r="F1731" i="16"/>
  <c r="G1731" i="16"/>
  <c r="F1732" i="16"/>
  <c r="G1732" i="16"/>
  <c r="F1733" i="16"/>
  <c r="G1733" i="16"/>
  <c r="F1734" i="16"/>
  <c r="G1734" i="16"/>
  <c r="F1735" i="16"/>
  <c r="G1735" i="16"/>
  <c r="F1736" i="16"/>
  <c r="G1736" i="16"/>
  <c r="F1737" i="16"/>
  <c r="G1737" i="16"/>
  <c r="F1738" i="16"/>
  <c r="G1738" i="16"/>
  <c r="F1739" i="16"/>
  <c r="G1739" i="16"/>
  <c r="F1740" i="16"/>
  <c r="G1740" i="16"/>
  <c r="F1741" i="16"/>
  <c r="G1741" i="16"/>
  <c r="F1742" i="16"/>
  <c r="G1742" i="16"/>
  <c r="F1743" i="16"/>
  <c r="G1743" i="16"/>
  <c r="F1744" i="16"/>
  <c r="G1744" i="16"/>
  <c r="F1745" i="16"/>
  <c r="G1745" i="16"/>
  <c r="F1746" i="16"/>
  <c r="G1746" i="16"/>
  <c r="F1747" i="16"/>
  <c r="G1747" i="16"/>
  <c r="F1748" i="16"/>
  <c r="G1748" i="16"/>
  <c r="F1749" i="16"/>
  <c r="G1749" i="16"/>
  <c r="F1750" i="16"/>
  <c r="G1750" i="16"/>
  <c r="F1751" i="16"/>
  <c r="G1751" i="16"/>
  <c r="F1752" i="16"/>
  <c r="G1752" i="16"/>
  <c r="F1753" i="16"/>
  <c r="G1753" i="16"/>
  <c r="F1754" i="16"/>
  <c r="G1754" i="16"/>
  <c r="F1755" i="16"/>
  <c r="G1755" i="16"/>
  <c r="F1756" i="16"/>
  <c r="G1756" i="16"/>
  <c r="F1757" i="16"/>
  <c r="G1757" i="16"/>
  <c r="F1758" i="16"/>
  <c r="G1758" i="16"/>
  <c r="F1759" i="16"/>
  <c r="G1759" i="16"/>
  <c r="F1760" i="16"/>
  <c r="G1760" i="16"/>
  <c r="F1761" i="16"/>
  <c r="G1761" i="16"/>
  <c r="F1762" i="16"/>
  <c r="G1762" i="16"/>
  <c r="F1763" i="16"/>
  <c r="G1763" i="16"/>
  <c r="F1764" i="16"/>
  <c r="G1764" i="16"/>
  <c r="F1765" i="16"/>
  <c r="G1765" i="16"/>
  <c r="F1766" i="16"/>
  <c r="G1766" i="16"/>
  <c r="F1767" i="16"/>
  <c r="G1767" i="16"/>
  <c r="F1768" i="16"/>
  <c r="G1768" i="16"/>
  <c r="F1769" i="16"/>
  <c r="G1769" i="16"/>
  <c r="F1770" i="16"/>
  <c r="G1770" i="16"/>
  <c r="F1771" i="16"/>
  <c r="G1771" i="16"/>
  <c r="F1772" i="16"/>
  <c r="G1772" i="16"/>
  <c r="F1773" i="16"/>
  <c r="G1773" i="16"/>
  <c r="F1774" i="16"/>
  <c r="G1774" i="16"/>
  <c r="F1775" i="16"/>
  <c r="G1775" i="16"/>
  <c r="F1776" i="16"/>
  <c r="G1776" i="16"/>
  <c r="F1777" i="16"/>
  <c r="G1777" i="16"/>
  <c r="F1778" i="16"/>
  <c r="G1778" i="16"/>
  <c r="F1779" i="16"/>
  <c r="G1779" i="16"/>
  <c r="F1780" i="16"/>
  <c r="G1780" i="16"/>
  <c r="F1781" i="16"/>
  <c r="G1781" i="16"/>
  <c r="F1782" i="16"/>
  <c r="G1782" i="16"/>
  <c r="F1783" i="16"/>
  <c r="G1783" i="16"/>
  <c r="F1784" i="16"/>
  <c r="G1784" i="16"/>
  <c r="F1785" i="16"/>
  <c r="G1785" i="16"/>
  <c r="F1786" i="16"/>
  <c r="G1786" i="16"/>
  <c r="F1787" i="16"/>
  <c r="G1787" i="16"/>
  <c r="F1788" i="16"/>
  <c r="G1788" i="16"/>
  <c r="F1789" i="16"/>
  <c r="G1789" i="16"/>
  <c r="F1790" i="16"/>
  <c r="G1790" i="16"/>
  <c r="F1791" i="16"/>
  <c r="G1791" i="16"/>
  <c r="F1792" i="16"/>
  <c r="G1792" i="16"/>
  <c r="F1793" i="16"/>
  <c r="G1793" i="16"/>
  <c r="F1794" i="16"/>
  <c r="G1794" i="16"/>
  <c r="F1795" i="16"/>
  <c r="G1795" i="16"/>
  <c r="F1796" i="16"/>
  <c r="G1796" i="16"/>
  <c r="F1797" i="16"/>
  <c r="G1797" i="16"/>
  <c r="F1798" i="16"/>
  <c r="G1798" i="16"/>
  <c r="F1799" i="16"/>
  <c r="G1799" i="16"/>
  <c r="F1800" i="16"/>
  <c r="G1800" i="16"/>
  <c r="F1801" i="16"/>
  <c r="G1801" i="16"/>
  <c r="F1802" i="16"/>
  <c r="G1802" i="16"/>
  <c r="F1803" i="16"/>
  <c r="G1803" i="16"/>
  <c r="F1804" i="16"/>
  <c r="G1804" i="16"/>
  <c r="F1805" i="16"/>
  <c r="G1805" i="16"/>
  <c r="F1806" i="16"/>
  <c r="G1806" i="16"/>
  <c r="F1807" i="16"/>
  <c r="G1807" i="16"/>
  <c r="F1808" i="16"/>
  <c r="G1808" i="16"/>
  <c r="F1809" i="16"/>
  <c r="G1809" i="16"/>
  <c r="F1810" i="16"/>
  <c r="G1810" i="16"/>
  <c r="F1811" i="16"/>
  <c r="G1811" i="16"/>
  <c r="F1812" i="16"/>
  <c r="G1812" i="16"/>
  <c r="F1813" i="16"/>
  <c r="G1813" i="16"/>
  <c r="F1814" i="16"/>
  <c r="G1814" i="16"/>
  <c r="F1815" i="16"/>
  <c r="G1815" i="16"/>
  <c r="F1816" i="16"/>
  <c r="G1816" i="16"/>
  <c r="F1817" i="16"/>
  <c r="G1817" i="16"/>
  <c r="F1818" i="16"/>
  <c r="G1818" i="16"/>
  <c r="F1819" i="16"/>
  <c r="G1819" i="16"/>
  <c r="F1820" i="16"/>
  <c r="G1820" i="16"/>
  <c r="F1821" i="16"/>
  <c r="G1821" i="16"/>
  <c r="F1822" i="16"/>
  <c r="G1822" i="16"/>
  <c r="F1823" i="16"/>
  <c r="G1823" i="16"/>
  <c r="F1824" i="16"/>
  <c r="G1824" i="16"/>
  <c r="F1825" i="16"/>
  <c r="G1825" i="16"/>
  <c r="F1826" i="16"/>
  <c r="G1826" i="16"/>
  <c r="F1827" i="16"/>
  <c r="G1827" i="16"/>
  <c r="F1828" i="16"/>
  <c r="G1828" i="16"/>
  <c r="F1829" i="16"/>
  <c r="G1829" i="16"/>
  <c r="F1830" i="16"/>
  <c r="G1830" i="16"/>
  <c r="F1831" i="16"/>
  <c r="G1831" i="16"/>
  <c r="F1832" i="16"/>
  <c r="G1832" i="16"/>
  <c r="F1833" i="16"/>
  <c r="G1833" i="16"/>
  <c r="F1834" i="16"/>
  <c r="G1834" i="16"/>
  <c r="F1835" i="16"/>
  <c r="G1835" i="16"/>
  <c r="F1836" i="16"/>
  <c r="G1836" i="16"/>
  <c r="F1837" i="16"/>
  <c r="G1837" i="16"/>
  <c r="F1838" i="16"/>
  <c r="G1838" i="16"/>
  <c r="F1839" i="16"/>
  <c r="G1839" i="16"/>
  <c r="F1840" i="16"/>
  <c r="G1840" i="16"/>
  <c r="F1841" i="16"/>
  <c r="G1841" i="16"/>
  <c r="F1842" i="16"/>
  <c r="G1842" i="16"/>
  <c r="F1843" i="16"/>
  <c r="G1843" i="16"/>
  <c r="F1844" i="16"/>
  <c r="G1844" i="16"/>
  <c r="F1845" i="16"/>
  <c r="G1845" i="16"/>
  <c r="F1846" i="16"/>
  <c r="G1846" i="16"/>
  <c r="F1847" i="16"/>
  <c r="G1847" i="16"/>
  <c r="F1848" i="16"/>
  <c r="G1848" i="16"/>
  <c r="F1849" i="16"/>
  <c r="G1849" i="16"/>
  <c r="F1850" i="16"/>
  <c r="G1850" i="16"/>
  <c r="F1851" i="16"/>
  <c r="G1851" i="16"/>
  <c r="F1852" i="16"/>
  <c r="G1852" i="16"/>
  <c r="F1853" i="16"/>
  <c r="G1853" i="16"/>
  <c r="F1854" i="16"/>
  <c r="G1854" i="16"/>
  <c r="F1855" i="16"/>
  <c r="G1855" i="16"/>
  <c r="F1856" i="16"/>
  <c r="G1856" i="16"/>
  <c r="F1857" i="16"/>
  <c r="G1857" i="16"/>
  <c r="F1858" i="16"/>
  <c r="G1858" i="16"/>
  <c r="F1859" i="16"/>
  <c r="G1859" i="16"/>
  <c r="F1860" i="16"/>
  <c r="G1860" i="16"/>
  <c r="F1861" i="16"/>
  <c r="G1861" i="16"/>
  <c r="F1862" i="16"/>
  <c r="G1862" i="16"/>
  <c r="F1863" i="16"/>
  <c r="G1863" i="16"/>
  <c r="F1864" i="16"/>
  <c r="G1864" i="16"/>
  <c r="F1865" i="16"/>
  <c r="G1865" i="16"/>
  <c r="F1866" i="16"/>
  <c r="G1866" i="16"/>
  <c r="F1867" i="16"/>
  <c r="G1867" i="16"/>
  <c r="F1868" i="16"/>
  <c r="G1868" i="16"/>
  <c r="F1869" i="16"/>
  <c r="G1869" i="16"/>
  <c r="F1870" i="16"/>
  <c r="G1870" i="16"/>
  <c r="F1871" i="16"/>
  <c r="G1871" i="16"/>
  <c r="F1872" i="16"/>
  <c r="G1872" i="16"/>
  <c r="F1873" i="16"/>
  <c r="G1873" i="16"/>
  <c r="F1874" i="16"/>
  <c r="G1874" i="16"/>
  <c r="F1875" i="16"/>
  <c r="G1875" i="16"/>
  <c r="F1876" i="16"/>
  <c r="G1876" i="16"/>
  <c r="F1877" i="16"/>
  <c r="G1877" i="16"/>
  <c r="F1878" i="16"/>
  <c r="G1878" i="16"/>
  <c r="F1879" i="16"/>
  <c r="G1879" i="16"/>
  <c r="F1880" i="16"/>
  <c r="G1880" i="16"/>
  <c r="F1881" i="16"/>
  <c r="G1881" i="16"/>
  <c r="F1882" i="16"/>
  <c r="G1882" i="16"/>
  <c r="F1883" i="16"/>
  <c r="G1883" i="16"/>
  <c r="F1884" i="16"/>
  <c r="G1884" i="16"/>
  <c r="F1885" i="16"/>
  <c r="G1885" i="16"/>
  <c r="F1886" i="16"/>
  <c r="G1886" i="16"/>
  <c r="F1887" i="16"/>
  <c r="G1887" i="16"/>
  <c r="F1888" i="16"/>
  <c r="G1888" i="16"/>
  <c r="F1889" i="16"/>
  <c r="G1889" i="16"/>
  <c r="F1890" i="16"/>
  <c r="G1890" i="16"/>
  <c r="F1891" i="16"/>
  <c r="G1891" i="16"/>
  <c r="F1892" i="16"/>
  <c r="G1892" i="16"/>
  <c r="F1893" i="16"/>
  <c r="G1893" i="16"/>
  <c r="F1894" i="16"/>
  <c r="G1894" i="16"/>
  <c r="F1895" i="16"/>
  <c r="G1895" i="16"/>
  <c r="F1896" i="16"/>
  <c r="G1896" i="16"/>
  <c r="F1897" i="16"/>
  <c r="G1897" i="16"/>
  <c r="F1898" i="16"/>
  <c r="G1898" i="16"/>
  <c r="F1899" i="16"/>
  <c r="G1899" i="16"/>
  <c r="F1900" i="16"/>
  <c r="G1900" i="16"/>
  <c r="F1901" i="16"/>
  <c r="G1901" i="16"/>
  <c r="F1902" i="16"/>
  <c r="G1902" i="16"/>
  <c r="F1903" i="16"/>
  <c r="G1903" i="16"/>
  <c r="F1904" i="16"/>
  <c r="G1904" i="16"/>
  <c r="F1905" i="16"/>
  <c r="G1905" i="16"/>
  <c r="F1906" i="16"/>
  <c r="G1906" i="16"/>
  <c r="F1907" i="16"/>
  <c r="G1907" i="16"/>
  <c r="F1908" i="16"/>
  <c r="G1908" i="16"/>
  <c r="F1909" i="16"/>
  <c r="G1909" i="16"/>
  <c r="F1910" i="16"/>
  <c r="G1910" i="16"/>
  <c r="F1911" i="16"/>
  <c r="G1911" i="16"/>
  <c r="F1912" i="16"/>
  <c r="G1912" i="16"/>
  <c r="F1913" i="16"/>
  <c r="G1913" i="16"/>
  <c r="F1914" i="16"/>
  <c r="G1914" i="16"/>
  <c r="F1915" i="16"/>
  <c r="G1915" i="16"/>
  <c r="F1916" i="16"/>
  <c r="G1916" i="16"/>
  <c r="F1917" i="16"/>
  <c r="G1917" i="16"/>
  <c r="F1918" i="16"/>
  <c r="G1918" i="16"/>
  <c r="F1919" i="16"/>
  <c r="G1919" i="16"/>
  <c r="F1920" i="16"/>
  <c r="G1920" i="16"/>
  <c r="F1921" i="16"/>
  <c r="G1921" i="16"/>
  <c r="F1922" i="16"/>
  <c r="G1922" i="16"/>
  <c r="F1923" i="16"/>
  <c r="G1923" i="16"/>
  <c r="F1924" i="16"/>
  <c r="G1924" i="16"/>
  <c r="F1925" i="16"/>
  <c r="G1925" i="16"/>
  <c r="F1926" i="16"/>
  <c r="G1926" i="16"/>
  <c r="F1927" i="16"/>
  <c r="G1927" i="16"/>
  <c r="F1928" i="16"/>
  <c r="G1928" i="16"/>
  <c r="F1929" i="16"/>
  <c r="G1929" i="16"/>
  <c r="F1930" i="16"/>
  <c r="G1930" i="16"/>
  <c r="F1931" i="16"/>
  <c r="G1931" i="16"/>
  <c r="F1932" i="16"/>
  <c r="G1932" i="16"/>
  <c r="F1933" i="16"/>
  <c r="G1933" i="16"/>
  <c r="F1934" i="16"/>
  <c r="G1934" i="16"/>
  <c r="F1935" i="16"/>
  <c r="G1935" i="16"/>
  <c r="F1936" i="16"/>
  <c r="G1936" i="16"/>
  <c r="F1937" i="16"/>
  <c r="G1937" i="16"/>
  <c r="F1938" i="16"/>
  <c r="G1938" i="16"/>
  <c r="F1939" i="16"/>
  <c r="G1939" i="16"/>
  <c r="F1940" i="16"/>
  <c r="G1940" i="16"/>
  <c r="F1941" i="16"/>
  <c r="G1941" i="16"/>
  <c r="F1942" i="16"/>
  <c r="G1942" i="16"/>
  <c r="F1943" i="16"/>
  <c r="G1943" i="16"/>
  <c r="F1944" i="16"/>
  <c r="G1944" i="16"/>
  <c r="F1945" i="16"/>
  <c r="G1945" i="16"/>
  <c r="F1946" i="16"/>
  <c r="G1946" i="16"/>
  <c r="F1947" i="16"/>
  <c r="G1947" i="16"/>
  <c r="F1948" i="16"/>
  <c r="G1948" i="16"/>
  <c r="F1949" i="16"/>
  <c r="G1949" i="16"/>
  <c r="F1950" i="16"/>
  <c r="G1950" i="16"/>
  <c r="F1951" i="16"/>
  <c r="G1951" i="16"/>
  <c r="F1952" i="16"/>
  <c r="G1952" i="16"/>
  <c r="F1953" i="16"/>
  <c r="G1953" i="16"/>
  <c r="F1954" i="16"/>
  <c r="G1954" i="16"/>
  <c r="F1955" i="16"/>
  <c r="G1955" i="16"/>
  <c r="F1956" i="16"/>
  <c r="G1956" i="16"/>
  <c r="F1957" i="16"/>
  <c r="G1957" i="16"/>
  <c r="F1958" i="16"/>
  <c r="G1958" i="16"/>
  <c r="F1959" i="16"/>
  <c r="G1959" i="16"/>
  <c r="F1960" i="16"/>
  <c r="G1960" i="16"/>
  <c r="F1961" i="16"/>
  <c r="G1961" i="16"/>
  <c r="F1962" i="16"/>
  <c r="G1962" i="16"/>
  <c r="F1963" i="16"/>
  <c r="G1963" i="16"/>
  <c r="F1964" i="16"/>
  <c r="G1964" i="16"/>
  <c r="F1965" i="16"/>
  <c r="G1965" i="16"/>
  <c r="F1966" i="16"/>
  <c r="G1966" i="16"/>
  <c r="F1967" i="16"/>
  <c r="G1967" i="16"/>
  <c r="F1968" i="16"/>
  <c r="G1968" i="16"/>
  <c r="F1969" i="16"/>
  <c r="G1969" i="16"/>
  <c r="F1970" i="16"/>
  <c r="G1970" i="16"/>
  <c r="F1971" i="16"/>
  <c r="G1971" i="16"/>
  <c r="F1972" i="16"/>
  <c r="G1972" i="16"/>
  <c r="F1973" i="16"/>
  <c r="G1973" i="16"/>
  <c r="F1974" i="16"/>
  <c r="G1974" i="16"/>
  <c r="F1975" i="16"/>
  <c r="G1975" i="16"/>
  <c r="F1976" i="16"/>
  <c r="G1976" i="16"/>
  <c r="F1977" i="16"/>
  <c r="G1977" i="16"/>
  <c r="F1978" i="16"/>
  <c r="G1978" i="16"/>
  <c r="F1979" i="16"/>
  <c r="G1979" i="16"/>
  <c r="F1980" i="16"/>
  <c r="G1980" i="16"/>
  <c r="F1981" i="16"/>
  <c r="G1981" i="16"/>
  <c r="F1982" i="16"/>
  <c r="G1982" i="16"/>
  <c r="F1983" i="16"/>
  <c r="G1983" i="16"/>
  <c r="F1984" i="16"/>
  <c r="G1984" i="16"/>
  <c r="F1985" i="16"/>
  <c r="G1985" i="16"/>
  <c r="F1986" i="16"/>
  <c r="G1986" i="16"/>
  <c r="F1987" i="16"/>
  <c r="G1987" i="16"/>
  <c r="F1988" i="16"/>
  <c r="G1988" i="16"/>
  <c r="F1989" i="16"/>
  <c r="G1989" i="16"/>
  <c r="F1990" i="16"/>
  <c r="G1990" i="16"/>
  <c r="F1991" i="16"/>
  <c r="G1991" i="16"/>
  <c r="F1992" i="16"/>
  <c r="G1992" i="16"/>
  <c r="F1993" i="16"/>
  <c r="G1993" i="16"/>
  <c r="F1994" i="16"/>
  <c r="G1994" i="16"/>
  <c r="F1995" i="16"/>
  <c r="G1995" i="16"/>
  <c r="F1996" i="16"/>
  <c r="G1996" i="16"/>
  <c r="F1997" i="16"/>
  <c r="G1997" i="16"/>
  <c r="F1998" i="16"/>
  <c r="G1998" i="16"/>
  <c r="F1999" i="16"/>
  <c r="G1999" i="16"/>
  <c r="F2000" i="16"/>
  <c r="G2000" i="16"/>
  <c r="F2001" i="16"/>
  <c r="G2001" i="16"/>
  <c r="F2002" i="16"/>
  <c r="G2002" i="16"/>
  <c r="F2003" i="16"/>
  <c r="G2003" i="16"/>
  <c r="F2004" i="16"/>
  <c r="G2004" i="16"/>
  <c r="F2005" i="16"/>
  <c r="G2005" i="16"/>
  <c r="F2006" i="16"/>
  <c r="G2006" i="16"/>
  <c r="F2007" i="16"/>
  <c r="G2007" i="16"/>
  <c r="F2008" i="16"/>
  <c r="G2008" i="16"/>
  <c r="F2009" i="16"/>
  <c r="G2009" i="16"/>
  <c r="F2010" i="16"/>
  <c r="G2010" i="16"/>
  <c r="F2011" i="16"/>
  <c r="G2011" i="16"/>
  <c r="F2012" i="16"/>
  <c r="G2012" i="16"/>
  <c r="F2013" i="16"/>
  <c r="G2013" i="16"/>
  <c r="F2014" i="16"/>
  <c r="G2014" i="16"/>
  <c r="F2015" i="16"/>
  <c r="G2015" i="16"/>
  <c r="F2016" i="16"/>
  <c r="G2016" i="16"/>
  <c r="F2017" i="16"/>
  <c r="G2017" i="16"/>
  <c r="F2018" i="16"/>
  <c r="G2018" i="16"/>
  <c r="F2019" i="16"/>
  <c r="G2019" i="16"/>
  <c r="F2020" i="16"/>
  <c r="G2020" i="16"/>
  <c r="F2021" i="16"/>
  <c r="G2021" i="16"/>
  <c r="F2022" i="16"/>
  <c r="G2022" i="16"/>
  <c r="F2023" i="16"/>
  <c r="G2023" i="16"/>
  <c r="F2024" i="16"/>
  <c r="G2024" i="16"/>
  <c r="F2025" i="16"/>
  <c r="G2025" i="16"/>
  <c r="F2026" i="16"/>
  <c r="G2026" i="16"/>
  <c r="F2027" i="16"/>
  <c r="G2027" i="16"/>
  <c r="F2028" i="16"/>
  <c r="G2028" i="16"/>
  <c r="F2029" i="16"/>
  <c r="G2029" i="16"/>
  <c r="F2030" i="16"/>
  <c r="G2030" i="16"/>
  <c r="F2031" i="16"/>
  <c r="G2031" i="16"/>
  <c r="F2032" i="16"/>
  <c r="G2032" i="16"/>
  <c r="F2033" i="16"/>
  <c r="G2033" i="16"/>
  <c r="F2034" i="16"/>
  <c r="G2034" i="16"/>
  <c r="F2035" i="16"/>
  <c r="G2035" i="16"/>
  <c r="F2036" i="16"/>
  <c r="G2036" i="16"/>
  <c r="F2037" i="16"/>
  <c r="G2037" i="16"/>
  <c r="F2038" i="16"/>
  <c r="G2038" i="16"/>
  <c r="F2039" i="16"/>
  <c r="G2039" i="16"/>
  <c r="F2040" i="16"/>
  <c r="G2040" i="16"/>
  <c r="F2041" i="16"/>
  <c r="G2041" i="16"/>
  <c r="F2042" i="16"/>
  <c r="G2042" i="16"/>
  <c r="F2043" i="16"/>
  <c r="G2043" i="16"/>
  <c r="F2044" i="16"/>
  <c r="G2044" i="16"/>
  <c r="F2045" i="16"/>
  <c r="G2045" i="16"/>
  <c r="F2046" i="16"/>
  <c r="G2046" i="16"/>
  <c r="F2047" i="16"/>
  <c r="G2047" i="16"/>
  <c r="F2048" i="16"/>
  <c r="G2048" i="16"/>
  <c r="F2049" i="16"/>
  <c r="G2049" i="16"/>
  <c r="F2050" i="16"/>
  <c r="G2050" i="16"/>
  <c r="F2051" i="16"/>
  <c r="G2051" i="16"/>
  <c r="F2052" i="16"/>
  <c r="G2052" i="16"/>
  <c r="F2053" i="16"/>
  <c r="G2053" i="16"/>
  <c r="F2054" i="16"/>
  <c r="G2054" i="16"/>
  <c r="F2055" i="16"/>
  <c r="G2055" i="16"/>
  <c r="F2056" i="16"/>
  <c r="G2056" i="16"/>
  <c r="F2057" i="16"/>
  <c r="G2057" i="16"/>
  <c r="F2058" i="16"/>
  <c r="G2058" i="16"/>
  <c r="F2059" i="16"/>
  <c r="G2059" i="16"/>
  <c r="F2060" i="16"/>
  <c r="G2060" i="16"/>
  <c r="F2061" i="16"/>
  <c r="G2061" i="16"/>
  <c r="F2062" i="16"/>
  <c r="G2062" i="16"/>
  <c r="F2063" i="16"/>
  <c r="G2063" i="16"/>
  <c r="F2064" i="16"/>
  <c r="G2064" i="16"/>
  <c r="F2065" i="16"/>
  <c r="G2065" i="16"/>
  <c r="F2066" i="16"/>
  <c r="G2066" i="16"/>
  <c r="F2067" i="16"/>
  <c r="G2067" i="16"/>
  <c r="F2068" i="16"/>
  <c r="G2068" i="16"/>
  <c r="F2069" i="16"/>
  <c r="G2069" i="16"/>
  <c r="F2070" i="16"/>
  <c r="G2070" i="16"/>
  <c r="F2071" i="16"/>
  <c r="G2071" i="16"/>
  <c r="F2072" i="16"/>
  <c r="G2072" i="16"/>
  <c r="F2073" i="16"/>
  <c r="G2073" i="16"/>
  <c r="F2074" i="16"/>
  <c r="G2074" i="16"/>
  <c r="F2075" i="16"/>
  <c r="G2075" i="16"/>
  <c r="F2076" i="16"/>
  <c r="G2076" i="16"/>
  <c r="F2077" i="16"/>
  <c r="G2077" i="16"/>
  <c r="F2078" i="16"/>
  <c r="G2078" i="16"/>
  <c r="F2079" i="16"/>
  <c r="G2079" i="16"/>
  <c r="F2080" i="16"/>
  <c r="G2080" i="16"/>
  <c r="F2081" i="16"/>
  <c r="G2081" i="16"/>
  <c r="F2082" i="16"/>
  <c r="G2082" i="16"/>
  <c r="F2083" i="16"/>
  <c r="G2083" i="16"/>
  <c r="F2084" i="16"/>
  <c r="G2084" i="16"/>
  <c r="F2085" i="16"/>
  <c r="G2085" i="16"/>
  <c r="F2086" i="16"/>
  <c r="G2086" i="16"/>
  <c r="F2087" i="16"/>
  <c r="G2087" i="16"/>
  <c r="F2088" i="16"/>
  <c r="G2088" i="16"/>
  <c r="F2089" i="16"/>
  <c r="G2089" i="16"/>
  <c r="F2090" i="16"/>
  <c r="G2090" i="16"/>
  <c r="F2091" i="16"/>
  <c r="G2091" i="16"/>
  <c r="F2092" i="16"/>
  <c r="G2092" i="16"/>
  <c r="F2093" i="16"/>
  <c r="G2093" i="16"/>
  <c r="F2094" i="16"/>
  <c r="G2094" i="16"/>
  <c r="F2095" i="16"/>
  <c r="G2095" i="16"/>
  <c r="F2096" i="16"/>
  <c r="G2096" i="16"/>
  <c r="F2097" i="16"/>
  <c r="G2097" i="16"/>
  <c r="F2098" i="16"/>
  <c r="G2098" i="16"/>
  <c r="F2099" i="16"/>
  <c r="G2099" i="16"/>
  <c r="F2100" i="16"/>
  <c r="G2100" i="16"/>
  <c r="F2101" i="16"/>
  <c r="G2101" i="16"/>
  <c r="F2102" i="16"/>
  <c r="G2102" i="16"/>
  <c r="F2103" i="16"/>
  <c r="G2103" i="16"/>
  <c r="F2104" i="16"/>
  <c r="G2104" i="16"/>
  <c r="F2105" i="16"/>
  <c r="G2105" i="16"/>
  <c r="F2106" i="16"/>
  <c r="G2106" i="16"/>
  <c r="F2107" i="16"/>
  <c r="G2107" i="16"/>
  <c r="F2108" i="16"/>
  <c r="G2108" i="16"/>
  <c r="F2109" i="16"/>
  <c r="G2109" i="16"/>
  <c r="F2110" i="16"/>
  <c r="G2110" i="16"/>
  <c r="F2111" i="16"/>
  <c r="G2111" i="16"/>
  <c r="F2112" i="16"/>
  <c r="G2112" i="16"/>
  <c r="F2113" i="16"/>
  <c r="G2113" i="16"/>
  <c r="F2114" i="16"/>
  <c r="G2114" i="16"/>
  <c r="F2115" i="16"/>
  <c r="G2115" i="16"/>
  <c r="F2116" i="16"/>
  <c r="G2116" i="16"/>
  <c r="F2117" i="16"/>
  <c r="G2117" i="16"/>
  <c r="F2118" i="16"/>
  <c r="G2118" i="16"/>
  <c r="F2119" i="16"/>
  <c r="G2119" i="16"/>
  <c r="F2120" i="16"/>
  <c r="G2120" i="16"/>
  <c r="F2121" i="16"/>
  <c r="G2121" i="16"/>
  <c r="F2122" i="16"/>
  <c r="G2122" i="16"/>
  <c r="F2123" i="16"/>
  <c r="G2123" i="16"/>
  <c r="F2124" i="16"/>
  <c r="G2124" i="16"/>
  <c r="F2125" i="16"/>
  <c r="G2125" i="16"/>
  <c r="F2126" i="16"/>
  <c r="G2126" i="16"/>
  <c r="F2127" i="16"/>
  <c r="G2127" i="16"/>
  <c r="F2128" i="16"/>
  <c r="G2128" i="16"/>
  <c r="F2129" i="16"/>
  <c r="G2129" i="16"/>
  <c r="F2130" i="16"/>
  <c r="G2130" i="16"/>
  <c r="F2131" i="16"/>
  <c r="G2131" i="16"/>
  <c r="F2132" i="16"/>
  <c r="G2132" i="16"/>
  <c r="F2133" i="16"/>
  <c r="G2133" i="16"/>
  <c r="F2134" i="16"/>
  <c r="G2134" i="16"/>
  <c r="F2135" i="16"/>
  <c r="G2135" i="16"/>
  <c r="F2136" i="16"/>
  <c r="G2136" i="16"/>
  <c r="F2137" i="16"/>
  <c r="G2137" i="16"/>
  <c r="F2138" i="16"/>
  <c r="G2138" i="16"/>
  <c r="F2139" i="16"/>
  <c r="G2139" i="16"/>
  <c r="F2140" i="16"/>
  <c r="G2140" i="16"/>
  <c r="F2141" i="16"/>
  <c r="G2141" i="16"/>
  <c r="F2142" i="16"/>
  <c r="G2142" i="16"/>
  <c r="F2143" i="16"/>
  <c r="G2143" i="16"/>
  <c r="F2144" i="16"/>
  <c r="G2144" i="16"/>
  <c r="F2145" i="16"/>
  <c r="G2145" i="16"/>
  <c r="F2146" i="16"/>
  <c r="G2146" i="16"/>
  <c r="F2147" i="16"/>
  <c r="G2147" i="16"/>
  <c r="F2148" i="16"/>
  <c r="G2148" i="16"/>
  <c r="F2149" i="16"/>
  <c r="G2149" i="16"/>
  <c r="F2150" i="16"/>
  <c r="G2150" i="16"/>
  <c r="F2151" i="16"/>
  <c r="G2151" i="16"/>
  <c r="F2152" i="16"/>
  <c r="G2152" i="16"/>
  <c r="F2153" i="16"/>
  <c r="G2153" i="16"/>
  <c r="F2154" i="16"/>
  <c r="G2154" i="16"/>
  <c r="F2155" i="16"/>
  <c r="G2155" i="16"/>
  <c r="F2156" i="16"/>
  <c r="G2156" i="16"/>
  <c r="F2157" i="16"/>
  <c r="G2157" i="16"/>
  <c r="F2158" i="16"/>
  <c r="G2158" i="16"/>
  <c r="F2159" i="16"/>
  <c r="G2159" i="16"/>
  <c r="F2160" i="16"/>
  <c r="G2160" i="16"/>
  <c r="F2161" i="16"/>
  <c r="G2161" i="16"/>
  <c r="F2162" i="16"/>
  <c r="G2162" i="16"/>
  <c r="F2163" i="16"/>
  <c r="G2163" i="16"/>
  <c r="F2164" i="16"/>
  <c r="G2164" i="16"/>
  <c r="F2165" i="16"/>
  <c r="G2165" i="16"/>
  <c r="F2166" i="16"/>
  <c r="G2166" i="16"/>
  <c r="F2167" i="16"/>
  <c r="G2167" i="16"/>
  <c r="F2168" i="16"/>
  <c r="G2168" i="16"/>
  <c r="F2169" i="16"/>
  <c r="G2169" i="16"/>
  <c r="F2170" i="16"/>
  <c r="G2170" i="16"/>
  <c r="F2171" i="16"/>
  <c r="G2171" i="16"/>
  <c r="F2172" i="16"/>
  <c r="G2172" i="16"/>
  <c r="F2173" i="16"/>
  <c r="G2173" i="16"/>
  <c r="F2174" i="16"/>
  <c r="G2174" i="16"/>
  <c r="F2175" i="16"/>
  <c r="G2175" i="16"/>
  <c r="F2176" i="16"/>
  <c r="G2176" i="16"/>
  <c r="F2177" i="16"/>
  <c r="G2177" i="16"/>
  <c r="F2178" i="16"/>
  <c r="G2178" i="16"/>
  <c r="F2179" i="16"/>
  <c r="G2179" i="16"/>
  <c r="F2180" i="16"/>
  <c r="G2180" i="16"/>
  <c r="F2181" i="16"/>
  <c r="G2181" i="16"/>
  <c r="F2182" i="16"/>
  <c r="G2182" i="16"/>
  <c r="F2183" i="16"/>
  <c r="G2183" i="16"/>
  <c r="F2184" i="16"/>
  <c r="G2184" i="16"/>
  <c r="F2185" i="16"/>
  <c r="G2185" i="16"/>
  <c r="F2186" i="16"/>
  <c r="G2186" i="16"/>
  <c r="F2187" i="16"/>
  <c r="G2187" i="16"/>
  <c r="F2188" i="16"/>
  <c r="G2188" i="16"/>
  <c r="F2189" i="16"/>
  <c r="G2189" i="16"/>
  <c r="F2190" i="16"/>
  <c r="G2190" i="16"/>
  <c r="F2191" i="16"/>
  <c r="G2191" i="16"/>
  <c r="F2192" i="16"/>
  <c r="G2192" i="16"/>
  <c r="F2193" i="16"/>
  <c r="G2193" i="16"/>
  <c r="F2194" i="16"/>
  <c r="G2194" i="16"/>
  <c r="F2195" i="16"/>
  <c r="G2195" i="16"/>
  <c r="F2196" i="16"/>
  <c r="G2196" i="16"/>
  <c r="F2197" i="16"/>
  <c r="G2197" i="16"/>
  <c r="F2198" i="16"/>
  <c r="G2198" i="16"/>
  <c r="F2199" i="16"/>
  <c r="G2199" i="16"/>
  <c r="F2200" i="16"/>
  <c r="G2200" i="16"/>
  <c r="F2201" i="16"/>
  <c r="G2201" i="16"/>
  <c r="F2202" i="16"/>
  <c r="G2202" i="16"/>
  <c r="F2203" i="16"/>
  <c r="G2203" i="16"/>
  <c r="F2204" i="16"/>
  <c r="G2204" i="16"/>
  <c r="F2205" i="16"/>
  <c r="G2205" i="16"/>
  <c r="F2206" i="16"/>
  <c r="G2206" i="16"/>
  <c r="F2207" i="16"/>
  <c r="G2207" i="16"/>
  <c r="F2208" i="16"/>
  <c r="G2208" i="16"/>
  <c r="F2209" i="16"/>
  <c r="G2209" i="16"/>
  <c r="F2210" i="16"/>
  <c r="G2210" i="16"/>
  <c r="F2211" i="16"/>
  <c r="G2211" i="16"/>
  <c r="F2212" i="16"/>
  <c r="G2212" i="16"/>
  <c r="F2213" i="16"/>
  <c r="G2213" i="16"/>
  <c r="F2214" i="16"/>
  <c r="G2214" i="16"/>
  <c r="F2215" i="16"/>
  <c r="G2215" i="16"/>
  <c r="F2216" i="16"/>
  <c r="G2216" i="16"/>
  <c r="F2217" i="16"/>
  <c r="G2217" i="16"/>
  <c r="F2218" i="16"/>
  <c r="G2218" i="16"/>
  <c r="F2219" i="16"/>
  <c r="G2219" i="16"/>
  <c r="F2220" i="16"/>
  <c r="G2220" i="16"/>
  <c r="F2221" i="16"/>
  <c r="G2221" i="16"/>
  <c r="F2222" i="16"/>
  <c r="G2222" i="16"/>
  <c r="F2223" i="16"/>
  <c r="G2223" i="16"/>
  <c r="F2224" i="16"/>
  <c r="G2224" i="16"/>
  <c r="F2225" i="16"/>
  <c r="G2225" i="16"/>
  <c r="F2226" i="16"/>
  <c r="G2226" i="16"/>
  <c r="F2227" i="16"/>
  <c r="G2227" i="16"/>
  <c r="F2228" i="16"/>
  <c r="G2228" i="16"/>
  <c r="F2229" i="16"/>
  <c r="G2229" i="16"/>
  <c r="F2230" i="16"/>
  <c r="G2230" i="16"/>
  <c r="F2231" i="16"/>
  <c r="G2231" i="16"/>
  <c r="F2232" i="16"/>
  <c r="G2232" i="16"/>
  <c r="F2233" i="16"/>
  <c r="G2233" i="16"/>
  <c r="F2234" i="16"/>
  <c r="G2234" i="16"/>
  <c r="F2235" i="16"/>
  <c r="G2235" i="16"/>
  <c r="F2236" i="16"/>
  <c r="G2236" i="16"/>
  <c r="F2237" i="16"/>
  <c r="G2237" i="16"/>
  <c r="F2238" i="16"/>
  <c r="G2238" i="16"/>
  <c r="F2239" i="16"/>
  <c r="G2239" i="16"/>
  <c r="F2240" i="16"/>
  <c r="G2240" i="16"/>
  <c r="F2241" i="16"/>
  <c r="G2241" i="16"/>
  <c r="F2242" i="16"/>
  <c r="G2242" i="16"/>
  <c r="F2243" i="16"/>
  <c r="G2243" i="16"/>
  <c r="F2244" i="16"/>
  <c r="G2244" i="16"/>
  <c r="F2245" i="16"/>
  <c r="G2245" i="16"/>
  <c r="F2246" i="16"/>
  <c r="G2246" i="16"/>
  <c r="F2247" i="16"/>
  <c r="G2247" i="16"/>
  <c r="F2248" i="16"/>
  <c r="G2248" i="16"/>
  <c r="F2249" i="16"/>
  <c r="G2249" i="16"/>
  <c r="F2250" i="16"/>
  <c r="G2250" i="16"/>
  <c r="F2251" i="16"/>
  <c r="G2251" i="16"/>
  <c r="F2252" i="16"/>
  <c r="G2252" i="16"/>
  <c r="F2253" i="16"/>
  <c r="G2253" i="16"/>
  <c r="F2254" i="16"/>
  <c r="G2254" i="16"/>
  <c r="F2255" i="16"/>
  <c r="G2255" i="16"/>
  <c r="F2256" i="16"/>
  <c r="G2256" i="16"/>
  <c r="F2257" i="16"/>
  <c r="G2257" i="16"/>
  <c r="F2258" i="16"/>
  <c r="G2258" i="16"/>
  <c r="F2259" i="16"/>
  <c r="G2259" i="16"/>
  <c r="F2260" i="16"/>
  <c r="G2260" i="16"/>
  <c r="F2261" i="16"/>
  <c r="G2261" i="16"/>
  <c r="F2262" i="16"/>
  <c r="G2262" i="16"/>
  <c r="F2263" i="16"/>
  <c r="G2263" i="16"/>
  <c r="F2264" i="16"/>
  <c r="G2264" i="16"/>
  <c r="F2265" i="16"/>
  <c r="G2265" i="16"/>
  <c r="F2266" i="16"/>
  <c r="G2266" i="16"/>
  <c r="F2267" i="16"/>
  <c r="G2267" i="16"/>
  <c r="F2268" i="16"/>
  <c r="G2268" i="16"/>
  <c r="F2269" i="16"/>
  <c r="G2269" i="16"/>
  <c r="F2270" i="16"/>
  <c r="G2270" i="16"/>
  <c r="F2271" i="16"/>
  <c r="G2271" i="16"/>
  <c r="F2272" i="16"/>
  <c r="G2272" i="16"/>
  <c r="F2273" i="16"/>
  <c r="G2273" i="16"/>
  <c r="F2274" i="16"/>
  <c r="G2274" i="16"/>
  <c r="F2275" i="16"/>
  <c r="G2275" i="16"/>
  <c r="F2276" i="16"/>
  <c r="G2276" i="16"/>
  <c r="F2277" i="16"/>
  <c r="G2277" i="16"/>
  <c r="F2278" i="16"/>
  <c r="G2278" i="16"/>
  <c r="F2279" i="16"/>
  <c r="G2279" i="16"/>
  <c r="F2280" i="16"/>
  <c r="G2280" i="16"/>
  <c r="F2281" i="16"/>
  <c r="G2281" i="16"/>
  <c r="F2282" i="16"/>
  <c r="G2282" i="16"/>
  <c r="F2283" i="16"/>
  <c r="G2283" i="16"/>
  <c r="F2284" i="16"/>
  <c r="G2284" i="16"/>
  <c r="F2285" i="16"/>
  <c r="G2285" i="16"/>
  <c r="F2286" i="16"/>
  <c r="G2286" i="16"/>
  <c r="F2287" i="16"/>
  <c r="G2287" i="16"/>
  <c r="F2288" i="16"/>
  <c r="G2288" i="16"/>
  <c r="F2289" i="16"/>
  <c r="G2289" i="16"/>
  <c r="F2290" i="16"/>
  <c r="G2290" i="16"/>
  <c r="F2291" i="16"/>
  <c r="G2291" i="16"/>
  <c r="F2292" i="16"/>
  <c r="G2292" i="16"/>
  <c r="F2293" i="16"/>
  <c r="G2293" i="16"/>
  <c r="F2294" i="16"/>
  <c r="G2294" i="16"/>
  <c r="F2295" i="16"/>
  <c r="G2295" i="16"/>
  <c r="F2296" i="16"/>
  <c r="G2296" i="16"/>
  <c r="F2297" i="16"/>
  <c r="G2297" i="16"/>
  <c r="F2298" i="16"/>
  <c r="G2298" i="16"/>
  <c r="F2299" i="16"/>
  <c r="G2299" i="16"/>
  <c r="F2300" i="16"/>
  <c r="G2300" i="16"/>
  <c r="F2301" i="16"/>
  <c r="G2301" i="16"/>
  <c r="F2302" i="16"/>
  <c r="G2302" i="16"/>
  <c r="F2303" i="16"/>
  <c r="G2303" i="16"/>
  <c r="F2304" i="16"/>
  <c r="G2304" i="16"/>
  <c r="F2305" i="16"/>
  <c r="G2305" i="16"/>
  <c r="F2306" i="16"/>
  <c r="G2306" i="16"/>
  <c r="F2307" i="16"/>
  <c r="G2307" i="16"/>
  <c r="F2308" i="16"/>
  <c r="G2308" i="16"/>
  <c r="F2309" i="16"/>
  <c r="G2309" i="16"/>
  <c r="F2310" i="16"/>
  <c r="G2310" i="16"/>
  <c r="F2311" i="16"/>
  <c r="G2311" i="16"/>
  <c r="F2312" i="16"/>
  <c r="G2312" i="16"/>
  <c r="F2313" i="16"/>
  <c r="G2313" i="16"/>
  <c r="F2314" i="16"/>
  <c r="G2314" i="16"/>
  <c r="F2315" i="16"/>
  <c r="G2315" i="16"/>
  <c r="F2316" i="16"/>
  <c r="G2316" i="16"/>
  <c r="F2317" i="16"/>
  <c r="G2317" i="16"/>
  <c r="F2318" i="16"/>
  <c r="G2318" i="16"/>
  <c r="F2319" i="16"/>
  <c r="G2319" i="16"/>
  <c r="F2320" i="16"/>
  <c r="G2320" i="16"/>
  <c r="F2321" i="16"/>
  <c r="G2321" i="16"/>
  <c r="F2322" i="16"/>
  <c r="G2322" i="16"/>
  <c r="F2323" i="16"/>
  <c r="G2323" i="16"/>
  <c r="F2324" i="16"/>
  <c r="G2324" i="16"/>
  <c r="F2325" i="16"/>
  <c r="G2325" i="16"/>
  <c r="F2326" i="16"/>
  <c r="G2326" i="16"/>
  <c r="F2327" i="16"/>
  <c r="G2327" i="16"/>
  <c r="F2328" i="16"/>
  <c r="G2328" i="16"/>
  <c r="F2329" i="16"/>
  <c r="G2329" i="16"/>
  <c r="F2330" i="16"/>
  <c r="G2330" i="16"/>
  <c r="F2331" i="16"/>
  <c r="G2331" i="16"/>
  <c r="F2332" i="16"/>
  <c r="G2332" i="16"/>
  <c r="F2333" i="16"/>
  <c r="G2333" i="16"/>
  <c r="F2334" i="16"/>
  <c r="G2334" i="16"/>
  <c r="F2335" i="16"/>
  <c r="G2335" i="16"/>
  <c r="F2336" i="16"/>
  <c r="G2336" i="16"/>
  <c r="F2337" i="16"/>
  <c r="G2337" i="16"/>
  <c r="F2338" i="16"/>
  <c r="G2338" i="16"/>
  <c r="F2339" i="16"/>
  <c r="G2339" i="16"/>
  <c r="F2340" i="16"/>
  <c r="G2340" i="16"/>
  <c r="F2341" i="16"/>
  <c r="G2341" i="16"/>
  <c r="F2342" i="16"/>
  <c r="G2342" i="16"/>
  <c r="F2343" i="16"/>
  <c r="G2343" i="16"/>
  <c r="F2344" i="16"/>
  <c r="G2344" i="16"/>
  <c r="F2345" i="16"/>
  <c r="G2345" i="16"/>
  <c r="F2346" i="16"/>
  <c r="G2346" i="16"/>
  <c r="F2347" i="16"/>
  <c r="G2347" i="16"/>
  <c r="F2348" i="16"/>
  <c r="G2348" i="16"/>
  <c r="F2349" i="16"/>
  <c r="G2349" i="16"/>
  <c r="F2350" i="16"/>
  <c r="G2350" i="16"/>
  <c r="F2351" i="16"/>
  <c r="G2351" i="16"/>
  <c r="F2352" i="16"/>
  <c r="G2352" i="16"/>
  <c r="F2353" i="16"/>
  <c r="G2353" i="16"/>
  <c r="F2354" i="16"/>
  <c r="G2354" i="16"/>
  <c r="F2355" i="16"/>
  <c r="G2355" i="16"/>
  <c r="F2356" i="16"/>
  <c r="G2356" i="16"/>
  <c r="F2357" i="16"/>
  <c r="G2357" i="16"/>
  <c r="F2358" i="16"/>
  <c r="G2358" i="16"/>
  <c r="F2359" i="16"/>
  <c r="G2359" i="16"/>
  <c r="F2360" i="16"/>
  <c r="G2360" i="16"/>
  <c r="F2361" i="16"/>
  <c r="G2361" i="16"/>
  <c r="F2362" i="16"/>
  <c r="G2362" i="16"/>
  <c r="F2363" i="16"/>
  <c r="G2363" i="16"/>
  <c r="F2364" i="16"/>
  <c r="G2364" i="16"/>
  <c r="F2365" i="16"/>
  <c r="G2365" i="16"/>
  <c r="F2366" i="16"/>
  <c r="G2366" i="16"/>
  <c r="F2367" i="16"/>
  <c r="G2367" i="16"/>
  <c r="F2368" i="16"/>
  <c r="G2368" i="16"/>
  <c r="F2369" i="16"/>
  <c r="G2369" i="16"/>
  <c r="F2370" i="16"/>
  <c r="G2370" i="16"/>
  <c r="F2371" i="16"/>
  <c r="G2371" i="16"/>
  <c r="F2372" i="16"/>
  <c r="G2372" i="16"/>
  <c r="F2373" i="16"/>
  <c r="G2373" i="16"/>
  <c r="F2374" i="16"/>
  <c r="G2374" i="16"/>
  <c r="F2375" i="16"/>
  <c r="G2375" i="16"/>
  <c r="F2376" i="16"/>
  <c r="G2376" i="16"/>
  <c r="F2377" i="16"/>
  <c r="G2377" i="16"/>
  <c r="F2378" i="16"/>
  <c r="G2378" i="16"/>
  <c r="F2379" i="16"/>
  <c r="G2379" i="16"/>
  <c r="F2380" i="16"/>
  <c r="G2380" i="16"/>
  <c r="F2381" i="16"/>
  <c r="G2381" i="16"/>
  <c r="F2382" i="16"/>
  <c r="G2382" i="16"/>
  <c r="F2383" i="16"/>
  <c r="G2383" i="16"/>
  <c r="F2384" i="16"/>
  <c r="G2384" i="16"/>
  <c r="F2385" i="16"/>
  <c r="G2385" i="16"/>
  <c r="F2386" i="16"/>
  <c r="G2386" i="16"/>
  <c r="F2387" i="16"/>
  <c r="G2387" i="16"/>
  <c r="F2388" i="16"/>
  <c r="G2388" i="16"/>
  <c r="F2389" i="16"/>
  <c r="G2389" i="16"/>
  <c r="F2390" i="16"/>
  <c r="G2390" i="16"/>
  <c r="F2391" i="16"/>
  <c r="G2391" i="16"/>
  <c r="F2392" i="16"/>
  <c r="G2392" i="16"/>
  <c r="F2393" i="16"/>
  <c r="G2393" i="16"/>
  <c r="F2394" i="16"/>
  <c r="G2394" i="16"/>
  <c r="F2395" i="16"/>
  <c r="G2395" i="16"/>
  <c r="F2396" i="16"/>
  <c r="G2396" i="16"/>
  <c r="F2397" i="16"/>
  <c r="G2397" i="16"/>
  <c r="F2398" i="16"/>
  <c r="G2398" i="16"/>
  <c r="F2399" i="16"/>
  <c r="G2399" i="16"/>
  <c r="F2400" i="16"/>
  <c r="G2400" i="16"/>
  <c r="F2401" i="16"/>
  <c r="G2401" i="16"/>
  <c r="F2402" i="16"/>
  <c r="G2402" i="16"/>
  <c r="F2403" i="16"/>
  <c r="G2403" i="16"/>
  <c r="F2404" i="16"/>
  <c r="G2404" i="16"/>
  <c r="F2405" i="16"/>
  <c r="G2405" i="16"/>
  <c r="F2406" i="16"/>
  <c r="G2406" i="16"/>
  <c r="F2407" i="16"/>
  <c r="G2407" i="16"/>
  <c r="F2408" i="16"/>
  <c r="G2408" i="16"/>
  <c r="F2409" i="16"/>
  <c r="G2409" i="16"/>
  <c r="F2410" i="16"/>
  <c r="G2410" i="16"/>
  <c r="F2411" i="16"/>
  <c r="G2411" i="16"/>
  <c r="F2412" i="16"/>
  <c r="G2412" i="16"/>
  <c r="F2413" i="16"/>
  <c r="G2413" i="16"/>
  <c r="F2414" i="16"/>
  <c r="G2414" i="16"/>
  <c r="F2415" i="16"/>
  <c r="G2415" i="16"/>
  <c r="F2416" i="16"/>
  <c r="G2416" i="16"/>
  <c r="F2417" i="16"/>
  <c r="G2417" i="16"/>
  <c r="F2418" i="16"/>
  <c r="G2418" i="16"/>
  <c r="F2419" i="16"/>
  <c r="G2419" i="16"/>
  <c r="F2420" i="16"/>
  <c r="G2420" i="16"/>
  <c r="F2421" i="16"/>
  <c r="G2421" i="16"/>
  <c r="F2422" i="16"/>
  <c r="G2422" i="16"/>
  <c r="F2423" i="16"/>
  <c r="G2423" i="16"/>
  <c r="F2424" i="16"/>
  <c r="G2424" i="16"/>
  <c r="F2425" i="16"/>
  <c r="G2425" i="16"/>
  <c r="F2426" i="16"/>
  <c r="G2426" i="16"/>
  <c r="F2427" i="16"/>
  <c r="G2427" i="16"/>
  <c r="F2428" i="16"/>
  <c r="G2428" i="16"/>
  <c r="F2429" i="16"/>
  <c r="G2429" i="16"/>
  <c r="F2430" i="16"/>
  <c r="G2430" i="16"/>
  <c r="F2431" i="16"/>
  <c r="G2431" i="16"/>
  <c r="F2432" i="16"/>
  <c r="G2432" i="16"/>
  <c r="F2433" i="16"/>
  <c r="G2433" i="16"/>
  <c r="F2434" i="16"/>
  <c r="G2434" i="16"/>
  <c r="F2435" i="16"/>
  <c r="G2435" i="16"/>
  <c r="F2436" i="16"/>
  <c r="G2436" i="16"/>
  <c r="F2437" i="16"/>
  <c r="G2437" i="16"/>
  <c r="F2438" i="16"/>
  <c r="G2438" i="16"/>
  <c r="F2439" i="16"/>
  <c r="G2439" i="16"/>
  <c r="F2440" i="16"/>
  <c r="G2440" i="16"/>
  <c r="F2441" i="16"/>
  <c r="G2441" i="16"/>
  <c r="F2442" i="16"/>
  <c r="G2442" i="16"/>
  <c r="F2443" i="16"/>
  <c r="G2443" i="16"/>
  <c r="F2444" i="16"/>
  <c r="G2444" i="16"/>
  <c r="F2445" i="16"/>
  <c r="G2445" i="16"/>
  <c r="F2446" i="16"/>
  <c r="G2446" i="16"/>
  <c r="F2447" i="16"/>
  <c r="G2447" i="16"/>
  <c r="F2448" i="16"/>
  <c r="G2448" i="16"/>
  <c r="F2449" i="16"/>
  <c r="G2449" i="16"/>
  <c r="F2450" i="16"/>
  <c r="G2450" i="16"/>
  <c r="F2451" i="16"/>
  <c r="G2451" i="16"/>
  <c r="F2452" i="16"/>
  <c r="G2452" i="16"/>
  <c r="F2453" i="16"/>
  <c r="G2453" i="16"/>
  <c r="F2454" i="16"/>
  <c r="G2454" i="16"/>
  <c r="F2455" i="16"/>
  <c r="G2455" i="16"/>
  <c r="F2456" i="16"/>
  <c r="G2456" i="16"/>
  <c r="F2457" i="16"/>
  <c r="G2457" i="16"/>
  <c r="F2458" i="16"/>
  <c r="G2458" i="16"/>
  <c r="F2459" i="16"/>
  <c r="G2459" i="16"/>
  <c r="F2460" i="16"/>
  <c r="G2460" i="16"/>
  <c r="F2461" i="16"/>
  <c r="G2461" i="16"/>
  <c r="F2462" i="16"/>
  <c r="G2462" i="16"/>
  <c r="F2463" i="16"/>
  <c r="G2463" i="16"/>
  <c r="F2464" i="16"/>
  <c r="G2464" i="16"/>
  <c r="F2465" i="16"/>
  <c r="G2465" i="16"/>
  <c r="F2466" i="16"/>
  <c r="G2466" i="16"/>
  <c r="F2467" i="16"/>
  <c r="G2467" i="16"/>
  <c r="F2468" i="16"/>
  <c r="G2468" i="16"/>
  <c r="F2469" i="16"/>
  <c r="G2469" i="16"/>
  <c r="F2470" i="16"/>
  <c r="G2470" i="16"/>
  <c r="F2471" i="16"/>
  <c r="G2471" i="16"/>
  <c r="F2472" i="16"/>
  <c r="G2472" i="16"/>
  <c r="F2473" i="16"/>
  <c r="G2473" i="16"/>
  <c r="F2474" i="16"/>
  <c r="G2474" i="16"/>
  <c r="F2475" i="16"/>
  <c r="G2475" i="16"/>
  <c r="F2476" i="16"/>
  <c r="G2476" i="16"/>
  <c r="F2477" i="16"/>
  <c r="G2477" i="16"/>
  <c r="F2478" i="16"/>
  <c r="G2478" i="16"/>
  <c r="F2479" i="16"/>
  <c r="G2479" i="16"/>
  <c r="F2480" i="16"/>
  <c r="G2480" i="16"/>
  <c r="F2481" i="16"/>
  <c r="G2481" i="16"/>
  <c r="F2482" i="16"/>
  <c r="G2482" i="16"/>
  <c r="F2483" i="16"/>
  <c r="G2483" i="16"/>
  <c r="F2484" i="16"/>
  <c r="G2484" i="16"/>
  <c r="F2485" i="16"/>
  <c r="G2485" i="16"/>
  <c r="F2486" i="16"/>
  <c r="G2486" i="16"/>
  <c r="F2487" i="16"/>
  <c r="G2487" i="16"/>
  <c r="F2488" i="16"/>
  <c r="G2488" i="16"/>
  <c r="F2489" i="16"/>
  <c r="G2489" i="16"/>
  <c r="F2490" i="16"/>
  <c r="G2490" i="16"/>
  <c r="F2491" i="16"/>
  <c r="G2491" i="16"/>
  <c r="F2492" i="16"/>
  <c r="G2492" i="16"/>
  <c r="F2493" i="16"/>
  <c r="G2493" i="16"/>
  <c r="F2494" i="16"/>
  <c r="G2494" i="16"/>
  <c r="F2495" i="16"/>
  <c r="G2495" i="16"/>
  <c r="F2496" i="16"/>
  <c r="G2496" i="16"/>
  <c r="F2497" i="16"/>
  <c r="G2497" i="16"/>
  <c r="F2498" i="16"/>
  <c r="G2498" i="16"/>
  <c r="F2499" i="16"/>
  <c r="G2499" i="16"/>
  <c r="F2500" i="16"/>
  <c r="G2500" i="16"/>
  <c r="F2501" i="16"/>
  <c r="G2501" i="16"/>
  <c r="F2502" i="16"/>
  <c r="G2502" i="16"/>
  <c r="F2503" i="16"/>
  <c r="G2503" i="16"/>
  <c r="F2504" i="16"/>
  <c r="G2504" i="16"/>
  <c r="F2505" i="16"/>
  <c r="G2505" i="16"/>
  <c r="F2506" i="16"/>
  <c r="G2506" i="16"/>
  <c r="F2507" i="16"/>
  <c r="G2507" i="16"/>
  <c r="F2508" i="16"/>
  <c r="G2508" i="16"/>
  <c r="F2509" i="16"/>
  <c r="G2509" i="16"/>
  <c r="F2510" i="16"/>
  <c r="G2510" i="16"/>
  <c r="F2511" i="16"/>
  <c r="G2511" i="16"/>
  <c r="F2512" i="16"/>
  <c r="G2512" i="16"/>
  <c r="F2513" i="16"/>
  <c r="G2513" i="16"/>
  <c r="F2514" i="16"/>
  <c r="G2514" i="16"/>
  <c r="F2515" i="16"/>
  <c r="G2515" i="16"/>
  <c r="F2516" i="16"/>
  <c r="G2516" i="16"/>
  <c r="F2517" i="16"/>
  <c r="G2517" i="16"/>
  <c r="F2518" i="16"/>
  <c r="G2518" i="16"/>
  <c r="F2519" i="16"/>
  <c r="G2519" i="16"/>
  <c r="F2520" i="16"/>
  <c r="G2520" i="16"/>
  <c r="F2521" i="16"/>
  <c r="G2521" i="16"/>
  <c r="F2522" i="16"/>
  <c r="G2522" i="16"/>
  <c r="F2523" i="16"/>
  <c r="G2523" i="16"/>
  <c r="F2524" i="16"/>
  <c r="G2524" i="16"/>
  <c r="F2525" i="16"/>
  <c r="G2525" i="16"/>
  <c r="F2526" i="16"/>
  <c r="G2526" i="16"/>
  <c r="F2527" i="16"/>
  <c r="G2527" i="16"/>
  <c r="F2528" i="16"/>
  <c r="G2528" i="16"/>
  <c r="F2529" i="16"/>
  <c r="G2529" i="16"/>
  <c r="F2530" i="16"/>
  <c r="G2530" i="16"/>
  <c r="F2531" i="16"/>
  <c r="G2531" i="16"/>
  <c r="F2532" i="16"/>
  <c r="G2532" i="16"/>
  <c r="F2533" i="16"/>
  <c r="G2533" i="16"/>
  <c r="F2534" i="16"/>
  <c r="G2534" i="16"/>
  <c r="F2535" i="16"/>
  <c r="G2535" i="16"/>
  <c r="F2536" i="16"/>
  <c r="G2536" i="16"/>
  <c r="F2537" i="16"/>
  <c r="G2537" i="16"/>
  <c r="F2538" i="16"/>
  <c r="G2538" i="16"/>
  <c r="F2539" i="16"/>
  <c r="G2539" i="16"/>
  <c r="F2540" i="16"/>
  <c r="G2540" i="16"/>
  <c r="F2541" i="16"/>
  <c r="G2541" i="16"/>
  <c r="F2542" i="16"/>
  <c r="G2542" i="16"/>
  <c r="F2543" i="16"/>
  <c r="G2543" i="16"/>
  <c r="F2544" i="16"/>
  <c r="G2544" i="16"/>
  <c r="F2545" i="16"/>
  <c r="G2545" i="16"/>
  <c r="F2546" i="16"/>
  <c r="G2546" i="16"/>
  <c r="F2547" i="16"/>
  <c r="G2547" i="16"/>
  <c r="F2548" i="16"/>
  <c r="G2548" i="16"/>
  <c r="F2549" i="16"/>
  <c r="G2549" i="16"/>
  <c r="F2550" i="16"/>
  <c r="G2550" i="16"/>
  <c r="F2551" i="16"/>
  <c r="G2551" i="16"/>
  <c r="F2552" i="16"/>
  <c r="G2552" i="16"/>
  <c r="F2553" i="16"/>
  <c r="G2553" i="16"/>
  <c r="F2554" i="16"/>
  <c r="G2554" i="16"/>
  <c r="F2555" i="16"/>
  <c r="G2555" i="16"/>
  <c r="F2556" i="16"/>
  <c r="G2556" i="16"/>
  <c r="F2557" i="16"/>
  <c r="G2557" i="16"/>
  <c r="F2558" i="16"/>
  <c r="G2558" i="16"/>
  <c r="F2559" i="16"/>
  <c r="G2559" i="16"/>
  <c r="F2560" i="16"/>
  <c r="G2560" i="16"/>
  <c r="F2561" i="16"/>
  <c r="G2561" i="16"/>
  <c r="F2562" i="16"/>
  <c r="G2562" i="16"/>
  <c r="F2563" i="16"/>
  <c r="G2563" i="16"/>
  <c r="F2564" i="16"/>
  <c r="G2564" i="16"/>
  <c r="F2565" i="16"/>
  <c r="G2565" i="16"/>
  <c r="F2566" i="16"/>
  <c r="G2566" i="16"/>
  <c r="F2567" i="16"/>
  <c r="G2567" i="16"/>
  <c r="F2568" i="16"/>
  <c r="G2568" i="16"/>
  <c r="F2569" i="16"/>
  <c r="G2569" i="16"/>
  <c r="F2570" i="16"/>
  <c r="G2570" i="16"/>
  <c r="F2571" i="16"/>
  <c r="G2571" i="16"/>
  <c r="F2572" i="16"/>
  <c r="G2572" i="16"/>
  <c r="F2573" i="16"/>
  <c r="G2573" i="16"/>
  <c r="F2574" i="16"/>
  <c r="G2574" i="16"/>
  <c r="F2575" i="16"/>
  <c r="G2575" i="16"/>
  <c r="F2576" i="16"/>
  <c r="G2576" i="16"/>
  <c r="F2577" i="16"/>
  <c r="G2577" i="16"/>
  <c r="F2578" i="16"/>
  <c r="G2578" i="16"/>
  <c r="F2579" i="16"/>
  <c r="G2579" i="16"/>
  <c r="F2580" i="16"/>
  <c r="G2580" i="16"/>
  <c r="F2581" i="16"/>
  <c r="G2581" i="16"/>
  <c r="F2582" i="16"/>
  <c r="G2582" i="16"/>
  <c r="F2583" i="16"/>
  <c r="G2583" i="16"/>
  <c r="F2584" i="16"/>
  <c r="G2584" i="16"/>
  <c r="F2585" i="16"/>
  <c r="G2585" i="16"/>
  <c r="F2586" i="16"/>
  <c r="G2586" i="16"/>
  <c r="F2587" i="16"/>
  <c r="G2587" i="16"/>
  <c r="F2588" i="16"/>
  <c r="G2588" i="16"/>
  <c r="F2589" i="16"/>
  <c r="G2589" i="16"/>
  <c r="F2590" i="16"/>
  <c r="G2590" i="16"/>
  <c r="F2591" i="16"/>
  <c r="G2591" i="16"/>
  <c r="F2592" i="16"/>
  <c r="G2592" i="16"/>
  <c r="F2593" i="16"/>
  <c r="G2593" i="16"/>
  <c r="F2594" i="16"/>
  <c r="G2594" i="16"/>
  <c r="F2595" i="16"/>
  <c r="G2595" i="16"/>
  <c r="F2596" i="16"/>
  <c r="G2596" i="16"/>
  <c r="F2597" i="16"/>
  <c r="G2597" i="16"/>
  <c r="F2598" i="16"/>
  <c r="G2598" i="16"/>
  <c r="F2599" i="16"/>
  <c r="G2599" i="16"/>
  <c r="F2600" i="16"/>
  <c r="G2600" i="16"/>
  <c r="F2601" i="16"/>
  <c r="G2601" i="16"/>
  <c r="F2602" i="16"/>
  <c r="G2602" i="16"/>
  <c r="F2603" i="16"/>
  <c r="G2603" i="16"/>
  <c r="F2604" i="16"/>
  <c r="G2604" i="16"/>
  <c r="F2605" i="16"/>
  <c r="G2605" i="16"/>
  <c r="F2606" i="16"/>
  <c r="G2606" i="16"/>
  <c r="F2607" i="16"/>
  <c r="G2607" i="16"/>
  <c r="F2608" i="16"/>
  <c r="G2608" i="16"/>
  <c r="F2609" i="16"/>
  <c r="G2609" i="16"/>
  <c r="F2610" i="16"/>
  <c r="G2610" i="16"/>
  <c r="F2611" i="16"/>
  <c r="G2611" i="16"/>
  <c r="F2612" i="16"/>
  <c r="G2612" i="16"/>
  <c r="F2613" i="16"/>
  <c r="G2613" i="16"/>
  <c r="F2614" i="16"/>
  <c r="G2614" i="16"/>
  <c r="F2615" i="16"/>
  <c r="G2615" i="16"/>
  <c r="F2616" i="16"/>
  <c r="G2616" i="16"/>
  <c r="F2617" i="16"/>
  <c r="G2617" i="16"/>
  <c r="F2618" i="16"/>
  <c r="G2618" i="16"/>
  <c r="F2619" i="16"/>
  <c r="G2619" i="16"/>
  <c r="F2620" i="16"/>
  <c r="G2620" i="16"/>
  <c r="F2621" i="16"/>
  <c r="G2621" i="16"/>
  <c r="F2622" i="16"/>
  <c r="G2622" i="16"/>
  <c r="F2623" i="16"/>
  <c r="G2623" i="16"/>
  <c r="F2624" i="16"/>
  <c r="G2624" i="16"/>
  <c r="F2625" i="16"/>
  <c r="G2625" i="16"/>
  <c r="F2626" i="16"/>
  <c r="G2626" i="16"/>
  <c r="F2627" i="16"/>
  <c r="G2627" i="16"/>
  <c r="F2628" i="16"/>
  <c r="G2628" i="16"/>
  <c r="F2629" i="16"/>
  <c r="G2629" i="16"/>
  <c r="F2630" i="16"/>
  <c r="G2630" i="16"/>
  <c r="F2631" i="16"/>
  <c r="G2631" i="16"/>
  <c r="F2632" i="16"/>
  <c r="G2632" i="16"/>
  <c r="F2633" i="16"/>
  <c r="G2633" i="16"/>
  <c r="F2634" i="16"/>
  <c r="G2634" i="16"/>
  <c r="F2635" i="16"/>
  <c r="G2635" i="16"/>
  <c r="F2636" i="16"/>
  <c r="G2636" i="16"/>
  <c r="F2637" i="16"/>
  <c r="G2637" i="16"/>
  <c r="F2638" i="16"/>
  <c r="G2638" i="16"/>
  <c r="F2639" i="16"/>
  <c r="G2639" i="16"/>
  <c r="F2640" i="16"/>
  <c r="G2640" i="16"/>
  <c r="F2641" i="16"/>
  <c r="G2641" i="16"/>
  <c r="F2642" i="16"/>
  <c r="G2642" i="16"/>
  <c r="F2643" i="16"/>
  <c r="G2643" i="16"/>
  <c r="F2644" i="16"/>
  <c r="G2644" i="16"/>
  <c r="F2645" i="16"/>
  <c r="G2645" i="16"/>
  <c r="F2646" i="16"/>
  <c r="G2646" i="16"/>
  <c r="F2647" i="16"/>
  <c r="G2647" i="16"/>
  <c r="F2648" i="16"/>
  <c r="G2648" i="16"/>
  <c r="F2649" i="16"/>
  <c r="G2649" i="16"/>
  <c r="F2650" i="16"/>
  <c r="G2650" i="16"/>
  <c r="F2651" i="16"/>
  <c r="G2651" i="16"/>
  <c r="F2652" i="16"/>
  <c r="G2652" i="16"/>
  <c r="F2653" i="16"/>
  <c r="G2653" i="16"/>
  <c r="F2654" i="16"/>
  <c r="G2654" i="16"/>
  <c r="F2655" i="16"/>
  <c r="G2655" i="16"/>
  <c r="F2656" i="16"/>
  <c r="G2656" i="16"/>
  <c r="F2657" i="16"/>
  <c r="G2657" i="16"/>
  <c r="F2658" i="16"/>
  <c r="G2658" i="16"/>
  <c r="F2659" i="16"/>
  <c r="G2659" i="16"/>
  <c r="F2660" i="16"/>
  <c r="G2660" i="16"/>
  <c r="F2661" i="16"/>
  <c r="G2661" i="16"/>
  <c r="F2662" i="16"/>
  <c r="G2662" i="16"/>
  <c r="F2663" i="16"/>
  <c r="G2663" i="16"/>
  <c r="F2664" i="16"/>
  <c r="G2664" i="16"/>
  <c r="F2665" i="16"/>
  <c r="G2665" i="16"/>
  <c r="F2666" i="16"/>
  <c r="G2666" i="16"/>
  <c r="F2667" i="16"/>
  <c r="G2667" i="16"/>
  <c r="F2668" i="16"/>
  <c r="G2668" i="16"/>
  <c r="F2669" i="16"/>
  <c r="G2669" i="16"/>
  <c r="F2670" i="16"/>
  <c r="G2670" i="16"/>
  <c r="F2671" i="16"/>
  <c r="G2671" i="16"/>
  <c r="F2672" i="16"/>
  <c r="G2672" i="16"/>
  <c r="F2673" i="16"/>
  <c r="G2673" i="16"/>
  <c r="F2674" i="16"/>
  <c r="G2674" i="16"/>
  <c r="F2675" i="16"/>
  <c r="G2675" i="16"/>
  <c r="F2676" i="16"/>
  <c r="G2676" i="16"/>
  <c r="F2677" i="16"/>
  <c r="G2677" i="16"/>
  <c r="F2678" i="16"/>
  <c r="G2678" i="16"/>
  <c r="F2679" i="16"/>
  <c r="G2679" i="16"/>
  <c r="F2680" i="16"/>
  <c r="G2680" i="16"/>
  <c r="F2681" i="16"/>
  <c r="G2681" i="16"/>
  <c r="F2682" i="16"/>
  <c r="G2682" i="16"/>
  <c r="F2683" i="16"/>
  <c r="G2683" i="16"/>
  <c r="F2684" i="16"/>
  <c r="G2684" i="16"/>
  <c r="F2685" i="16"/>
  <c r="G2685" i="16"/>
  <c r="F2686" i="16"/>
  <c r="G2686" i="16"/>
  <c r="F2687" i="16"/>
  <c r="G2687" i="16"/>
  <c r="F2688" i="16"/>
  <c r="G2688" i="16"/>
  <c r="F2689" i="16"/>
  <c r="G2689" i="16"/>
  <c r="F2690" i="16"/>
  <c r="G2690" i="16"/>
  <c r="F2691" i="16"/>
  <c r="G2691" i="16"/>
  <c r="F2692" i="16"/>
  <c r="G2692" i="16"/>
  <c r="F2693" i="16"/>
  <c r="G2693" i="16"/>
  <c r="F2694" i="16"/>
  <c r="G2694" i="16"/>
  <c r="F2695" i="16"/>
  <c r="G2695" i="16"/>
  <c r="F2696" i="16"/>
  <c r="G2696" i="16"/>
  <c r="F2697" i="16"/>
  <c r="G2697" i="16"/>
  <c r="F2698" i="16"/>
  <c r="G2698" i="16"/>
  <c r="F2699" i="16"/>
  <c r="G2699" i="16"/>
  <c r="F2700" i="16"/>
  <c r="G2700" i="16"/>
  <c r="F2701" i="16"/>
  <c r="G2701" i="16"/>
  <c r="F2702" i="16"/>
  <c r="G2702" i="16"/>
  <c r="F2703" i="16"/>
  <c r="G2703" i="16"/>
  <c r="F2704" i="16"/>
  <c r="G2704" i="16"/>
  <c r="F2705" i="16"/>
  <c r="G2705" i="16"/>
  <c r="F2706" i="16"/>
  <c r="G2706" i="16"/>
  <c r="F2707" i="16"/>
  <c r="G2707" i="16"/>
  <c r="F2708" i="16"/>
  <c r="G2708" i="16"/>
  <c r="F2709" i="16"/>
  <c r="G2709" i="16"/>
  <c r="F2710" i="16"/>
  <c r="G2710" i="16"/>
  <c r="F2711" i="16"/>
  <c r="G2711" i="16"/>
  <c r="F2712" i="16"/>
  <c r="G2712" i="16"/>
  <c r="F2713" i="16"/>
  <c r="G2713" i="16"/>
  <c r="F2714" i="16"/>
  <c r="G2714" i="16"/>
  <c r="F2715" i="16"/>
  <c r="G2715" i="16"/>
  <c r="F2716" i="16"/>
  <c r="G2716" i="16"/>
  <c r="F2717" i="16"/>
  <c r="G2717" i="16"/>
  <c r="F2718" i="16"/>
  <c r="G2718" i="16"/>
  <c r="F2719" i="16"/>
  <c r="G2719" i="16"/>
  <c r="F2720" i="16"/>
  <c r="G2720" i="16"/>
  <c r="F2721" i="16"/>
  <c r="G2721" i="16"/>
  <c r="F2722" i="16"/>
  <c r="G2722" i="16"/>
  <c r="F2723" i="16"/>
  <c r="G2723" i="16"/>
  <c r="F2724" i="16"/>
  <c r="G2724" i="16"/>
  <c r="F2725" i="16"/>
  <c r="G2725" i="16"/>
  <c r="F2726" i="16"/>
  <c r="G2726" i="16"/>
  <c r="F2727" i="16"/>
  <c r="G2727" i="16"/>
  <c r="F2728" i="16"/>
  <c r="G2728" i="16"/>
  <c r="F2729" i="16"/>
  <c r="G2729" i="16"/>
  <c r="F2730" i="16"/>
  <c r="G2730" i="16"/>
  <c r="F2731" i="16"/>
  <c r="G2731" i="16"/>
  <c r="F2732" i="16"/>
  <c r="G2732" i="16"/>
  <c r="F2733" i="16"/>
  <c r="G2733" i="16"/>
  <c r="F2734" i="16"/>
  <c r="G2734" i="16"/>
  <c r="F2735" i="16"/>
  <c r="G2735" i="16"/>
  <c r="F2736" i="16"/>
  <c r="G2736" i="16"/>
  <c r="F2737" i="16"/>
  <c r="G2737" i="16"/>
  <c r="F2738" i="16"/>
  <c r="G2738" i="16"/>
  <c r="F2739" i="16"/>
  <c r="G2739" i="16"/>
  <c r="F2740" i="16"/>
  <c r="G2740" i="16"/>
  <c r="F2741" i="16"/>
  <c r="G2741" i="16"/>
  <c r="F2742" i="16"/>
  <c r="G2742" i="16"/>
  <c r="F2743" i="16"/>
  <c r="G2743" i="16"/>
  <c r="F2744" i="16"/>
  <c r="G2744" i="16"/>
  <c r="F2745" i="16"/>
  <c r="G2745" i="16"/>
  <c r="F2746" i="16"/>
  <c r="G2746" i="16"/>
  <c r="F2747" i="16"/>
  <c r="G2747" i="16"/>
  <c r="F2748" i="16"/>
  <c r="G2748" i="16"/>
  <c r="F2749" i="16"/>
  <c r="G2749" i="16"/>
  <c r="F2750" i="16"/>
  <c r="G2750" i="16"/>
  <c r="F2751" i="16"/>
  <c r="G2751" i="16"/>
  <c r="F2752" i="16"/>
  <c r="G2752" i="16"/>
  <c r="F2753" i="16"/>
  <c r="G2753" i="16"/>
  <c r="F2754" i="16"/>
  <c r="G2754" i="16"/>
  <c r="F2755" i="16"/>
  <c r="G2755" i="16"/>
  <c r="F2756" i="16"/>
  <c r="G2756" i="16"/>
  <c r="F2757" i="16"/>
  <c r="G2757" i="16"/>
  <c r="F2758" i="16"/>
  <c r="G2758" i="16"/>
  <c r="F2759" i="16"/>
  <c r="G2759" i="16"/>
  <c r="F2760" i="16"/>
  <c r="G2760" i="16"/>
  <c r="F2761" i="16"/>
  <c r="G2761" i="16"/>
  <c r="F2762" i="16"/>
  <c r="G2762" i="16"/>
  <c r="F2763" i="16"/>
  <c r="G2763" i="16"/>
  <c r="F2764" i="16"/>
  <c r="G2764" i="16"/>
  <c r="F2765" i="16"/>
  <c r="G2765" i="16"/>
  <c r="F2766" i="16"/>
  <c r="G2766" i="16"/>
  <c r="F2767" i="16"/>
  <c r="G2767" i="16"/>
  <c r="F2768" i="16"/>
  <c r="G2768" i="16"/>
  <c r="F2769" i="16"/>
  <c r="G2769" i="16"/>
  <c r="F2770" i="16"/>
  <c r="G2770" i="16"/>
  <c r="F2771" i="16"/>
  <c r="G2771" i="16"/>
  <c r="F2772" i="16"/>
  <c r="G2772" i="16"/>
  <c r="F2773" i="16"/>
  <c r="G2773" i="16"/>
  <c r="F2774" i="16"/>
  <c r="G2774" i="16"/>
  <c r="F2775" i="16"/>
  <c r="G2775" i="16"/>
  <c r="F2776" i="16"/>
  <c r="G2776" i="16"/>
  <c r="F2777" i="16"/>
  <c r="G2777" i="16"/>
  <c r="F2778" i="16"/>
  <c r="G2778" i="16"/>
  <c r="F2779" i="16"/>
  <c r="G2779" i="16"/>
  <c r="F2780" i="16"/>
  <c r="G2780" i="16"/>
  <c r="F2781" i="16"/>
  <c r="G2781" i="16"/>
  <c r="F2782" i="16"/>
  <c r="G2782" i="16"/>
  <c r="F2783" i="16"/>
  <c r="G2783" i="16"/>
  <c r="F2784" i="16"/>
  <c r="G2784" i="16"/>
  <c r="F2785" i="16"/>
  <c r="G2785" i="16"/>
  <c r="F2786" i="16"/>
  <c r="G2786" i="16"/>
  <c r="F2787" i="16"/>
  <c r="G2787" i="16"/>
  <c r="F2788" i="16"/>
  <c r="G2788" i="16"/>
  <c r="F2789" i="16"/>
  <c r="G2789" i="16"/>
  <c r="F2790" i="16"/>
  <c r="G2790" i="16"/>
  <c r="F2791" i="16"/>
  <c r="G2791" i="16"/>
  <c r="F2792" i="16"/>
  <c r="G2792" i="16"/>
  <c r="F2793" i="16"/>
  <c r="G2793" i="16"/>
  <c r="F2794" i="16"/>
  <c r="G2794" i="16"/>
  <c r="F2795" i="16"/>
  <c r="G2795" i="16"/>
  <c r="F2796" i="16"/>
  <c r="G2796" i="16"/>
  <c r="F2797" i="16"/>
  <c r="G2797" i="16"/>
  <c r="F2798" i="16"/>
  <c r="G2798" i="16"/>
  <c r="F2799" i="16"/>
  <c r="G2799" i="16"/>
  <c r="F2800" i="16"/>
  <c r="G2800" i="16"/>
  <c r="F2801" i="16"/>
  <c r="G2801" i="16"/>
  <c r="F2802" i="16"/>
  <c r="G2802" i="16"/>
  <c r="F2803" i="16"/>
  <c r="G2803" i="16"/>
  <c r="F2804" i="16"/>
  <c r="G2804" i="16"/>
  <c r="F2805" i="16"/>
  <c r="G2805" i="16"/>
  <c r="F2806" i="16"/>
  <c r="G2806" i="16"/>
  <c r="F2807" i="16"/>
  <c r="G2807" i="16"/>
  <c r="F2808" i="16"/>
  <c r="G2808" i="16"/>
  <c r="F2809" i="16"/>
  <c r="G2809" i="16"/>
  <c r="F2810" i="16"/>
  <c r="G2810" i="16"/>
  <c r="F2811" i="16"/>
  <c r="G2811" i="16"/>
  <c r="F2812" i="16"/>
  <c r="G2812" i="16"/>
  <c r="F2813" i="16"/>
  <c r="G2813" i="16"/>
  <c r="F2814" i="16"/>
  <c r="G2814" i="16"/>
  <c r="F2815" i="16"/>
  <c r="G2815" i="16"/>
  <c r="F2816" i="16"/>
  <c r="G2816" i="16"/>
  <c r="F2817" i="16"/>
  <c r="G2817" i="16"/>
  <c r="F2818" i="16"/>
  <c r="G2818" i="16"/>
  <c r="F2819" i="16"/>
  <c r="G2819" i="16"/>
  <c r="F2820" i="16"/>
  <c r="G2820" i="16"/>
  <c r="F2821" i="16"/>
  <c r="G2821" i="16"/>
  <c r="F2822" i="16"/>
  <c r="G2822" i="16"/>
  <c r="F2823" i="16"/>
  <c r="G2823" i="16"/>
  <c r="F2824" i="16"/>
  <c r="G2824" i="16"/>
  <c r="F2825" i="16"/>
  <c r="G2825" i="16"/>
  <c r="F2826" i="16"/>
  <c r="G2826" i="16"/>
  <c r="F2827" i="16"/>
  <c r="G2827" i="16"/>
  <c r="F2828" i="16"/>
  <c r="G2828" i="16"/>
  <c r="F2829" i="16"/>
  <c r="G2829" i="16"/>
  <c r="F2830" i="16"/>
  <c r="G2830" i="16"/>
  <c r="F2831" i="16"/>
  <c r="G2831" i="16"/>
  <c r="F2832" i="16"/>
  <c r="G2832" i="16"/>
  <c r="F2833" i="16"/>
  <c r="G2833" i="16"/>
  <c r="F2834" i="16"/>
  <c r="G2834" i="16"/>
  <c r="F2835" i="16"/>
  <c r="G2835" i="16"/>
  <c r="F2836" i="16"/>
  <c r="G2836" i="16"/>
  <c r="F2837" i="16"/>
  <c r="G2837" i="16"/>
  <c r="F2838" i="16"/>
  <c r="G2838" i="16"/>
  <c r="F2839" i="16"/>
  <c r="G2839" i="16"/>
  <c r="F2840" i="16"/>
  <c r="G2840" i="16"/>
  <c r="F2841" i="16"/>
  <c r="G2841" i="16"/>
  <c r="F2842" i="16"/>
  <c r="G2842" i="16"/>
  <c r="F2843" i="16"/>
  <c r="G2843" i="16"/>
  <c r="F2844" i="16"/>
  <c r="G2844" i="16"/>
  <c r="F2845" i="16"/>
  <c r="G2845" i="16"/>
  <c r="F2846" i="16"/>
  <c r="G2846" i="16"/>
  <c r="F2847" i="16"/>
  <c r="G2847" i="16"/>
  <c r="F2848" i="16"/>
  <c r="G2848" i="16"/>
  <c r="F2849" i="16"/>
  <c r="G2849" i="16"/>
  <c r="F2850" i="16"/>
  <c r="G2850" i="16"/>
  <c r="F2851" i="16"/>
  <c r="G2851" i="16"/>
  <c r="F2852" i="16"/>
  <c r="G2852" i="16"/>
  <c r="F2853" i="16"/>
  <c r="G2853" i="16"/>
  <c r="F2854" i="16"/>
  <c r="G2854" i="16"/>
  <c r="F2855" i="16"/>
  <c r="G2855" i="16"/>
  <c r="F2856" i="16"/>
  <c r="G2856" i="16"/>
  <c r="F2857" i="16"/>
  <c r="G2857" i="16"/>
  <c r="F2858" i="16"/>
  <c r="G2858" i="16"/>
  <c r="F2859" i="16"/>
  <c r="G2859" i="16"/>
  <c r="F2860" i="16"/>
  <c r="G2860" i="16"/>
  <c r="F2861" i="16"/>
  <c r="G2861" i="16"/>
  <c r="F2862" i="16"/>
  <c r="G2862" i="16"/>
  <c r="F2863" i="16"/>
  <c r="G2863" i="16"/>
  <c r="F2864" i="16"/>
  <c r="G2864" i="16"/>
  <c r="F2865" i="16"/>
  <c r="G2865" i="16"/>
  <c r="F2866" i="16"/>
  <c r="G2866" i="16"/>
  <c r="F2867" i="16"/>
  <c r="G2867" i="16"/>
  <c r="F2868" i="16"/>
  <c r="G2868" i="16"/>
  <c r="F2869" i="16"/>
  <c r="G2869" i="16"/>
  <c r="F2870" i="16"/>
  <c r="G2870" i="16"/>
  <c r="F2871" i="16"/>
  <c r="G2871" i="16"/>
  <c r="F2872" i="16"/>
  <c r="G2872" i="16"/>
  <c r="F2873" i="16"/>
  <c r="G2873" i="16"/>
  <c r="F2874" i="16"/>
  <c r="G2874" i="16"/>
  <c r="F2875" i="16"/>
  <c r="G2875" i="16"/>
  <c r="F2876" i="16"/>
  <c r="G2876" i="16"/>
  <c r="F2877" i="16"/>
  <c r="G2877" i="16"/>
  <c r="F2878" i="16"/>
  <c r="G2878" i="16"/>
  <c r="F2879" i="16"/>
  <c r="G2879" i="16"/>
  <c r="F2880" i="16"/>
  <c r="G2880" i="16"/>
  <c r="F2881" i="16"/>
  <c r="G2881" i="16"/>
  <c r="F2882" i="16"/>
  <c r="G2882" i="16"/>
  <c r="F2883" i="16"/>
  <c r="G2883" i="16"/>
  <c r="F2884" i="16"/>
  <c r="G2884" i="16"/>
  <c r="F2885" i="16"/>
  <c r="G2885" i="16"/>
  <c r="F2886" i="16"/>
  <c r="G2886" i="16"/>
  <c r="F2887" i="16"/>
  <c r="G2887" i="16"/>
  <c r="F2888" i="16"/>
  <c r="G2888" i="16"/>
  <c r="F2889" i="16"/>
  <c r="G2889" i="16"/>
  <c r="F2890" i="16"/>
  <c r="G2890" i="16"/>
  <c r="F2891" i="16"/>
  <c r="G2891" i="16"/>
  <c r="F2892" i="16"/>
  <c r="G2892" i="16"/>
  <c r="F2893" i="16"/>
  <c r="G2893" i="16"/>
  <c r="F2894" i="16"/>
  <c r="G2894" i="16"/>
  <c r="F2895" i="16"/>
  <c r="G2895" i="16"/>
  <c r="F2896" i="16"/>
  <c r="G2896" i="16"/>
  <c r="F2897" i="16"/>
  <c r="G2897" i="16"/>
  <c r="F2898" i="16"/>
  <c r="G2898" i="16"/>
  <c r="F2899" i="16"/>
  <c r="G2899" i="16"/>
  <c r="F2900" i="16"/>
  <c r="G2900" i="16"/>
  <c r="F2901" i="16"/>
  <c r="G2901" i="16"/>
  <c r="F2902" i="16"/>
  <c r="G2902" i="16"/>
  <c r="F2903" i="16"/>
  <c r="G2903" i="16"/>
  <c r="F2904" i="16"/>
  <c r="G2904" i="16"/>
  <c r="F2905" i="16"/>
  <c r="G2905" i="16"/>
  <c r="F2906" i="16"/>
  <c r="G2906" i="16"/>
  <c r="F2907" i="16"/>
  <c r="G2907" i="16"/>
  <c r="F2908" i="16"/>
  <c r="G2908" i="16"/>
  <c r="F2909" i="16"/>
  <c r="G2909" i="16"/>
  <c r="F2910" i="16"/>
  <c r="G2910" i="16"/>
  <c r="F2911" i="16"/>
  <c r="G2911" i="16"/>
  <c r="F2912" i="16"/>
  <c r="G2912" i="16"/>
  <c r="F2913" i="16"/>
  <c r="G2913" i="16"/>
  <c r="F2914" i="16"/>
  <c r="G2914" i="16"/>
  <c r="F2915" i="16"/>
  <c r="G2915" i="16"/>
  <c r="F2916" i="16"/>
  <c r="G2916" i="16"/>
  <c r="F2917" i="16"/>
  <c r="G2917" i="16"/>
  <c r="F2918" i="16"/>
  <c r="G2918" i="16"/>
  <c r="F2919" i="16"/>
  <c r="G2919" i="16"/>
  <c r="F2920" i="16"/>
  <c r="G2920" i="16"/>
  <c r="F2921" i="16"/>
  <c r="G2921" i="16"/>
  <c r="F2922" i="16"/>
  <c r="G2922" i="16"/>
  <c r="F2923" i="16"/>
  <c r="G2923" i="16"/>
  <c r="F2924" i="16"/>
  <c r="G2924" i="16"/>
  <c r="F2925" i="16"/>
  <c r="G2925" i="16"/>
  <c r="F2926" i="16"/>
  <c r="G2926" i="16"/>
  <c r="F2927" i="16"/>
  <c r="G2927" i="16"/>
  <c r="F2928" i="16"/>
  <c r="G2928" i="16"/>
  <c r="F2929" i="16"/>
  <c r="G2929" i="16"/>
  <c r="F2930" i="16"/>
  <c r="G2930" i="16"/>
  <c r="F2931" i="16"/>
  <c r="G2931" i="16"/>
  <c r="F2932" i="16"/>
  <c r="G2932" i="16"/>
  <c r="F2933" i="16"/>
  <c r="G2933" i="16"/>
  <c r="F2934" i="16"/>
  <c r="G2934" i="16"/>
  <c r="F2935" i="16"/>
  <c r="G2935" i="16"/>
  <c r="F2936" i="16"/>
  <c r="G2936" i="16"/>
  <c r="F2937" i="16"/>
  <c r="G2937" i="16"/>
  <c r="F2938" i="16"/>
  <c r="G2938" i="16"/>
  <c r="F2939" i="16"/>
  <c r="G2939" i="16"/>
  <c r="F2940" i="16"/>
  <c r="G2940" i="16"/>
  <c r="F2941" i="16"/>
  <c r="G2941" i="16"/>
  <c r="F2942" i="16"/>
  <c r="G2942" i="16"/>
  <c r="F2943" i="16"/>
  <c r="G2943" i="16"/>
  <c r="F2944" i="16"/>
  <c r="G2944" i="16"/>
  <c r="F2945" i="16"/>
  <c r="G2945" i="16"/>
  <c r="F2946" i="16"/>
  <c r="G2946" i="16"/>
  <c r="F2947" i="16"/>
  <c r="G2947" i="16"/>
  <c r="F2948" i="16"/>
  <c r="G2948" i="16"/>
  <c r="F2949" i="16"/>
  <c r="G2949" i="16"/>
  <c r="F2950" i="16"/>
  <c r="G2950" i="16"/>
  <c r="F2951" i="16"/>
  <c r="G2951" i="16"/>
  <c r="F2952" i="16"/>
  <c r="G2952" i="16"/>
  <c r="F2953" i="16"/>
  <c r="G2953" i="16"/>
  <c r="F2954" i="16"/>
  <c r="G2954" i="16"/>
  <c r="F2955" i="16"/>
  <c r="G2955" i="16"/>
  <c r="F2956" i="16"/>
  <c r="G2956" i="16"/>
  <c r="F2957" i="16"/>
  <c r="G2957" i="16"/>
  <c r="F2958" i="16"/>
  <c r="G2958" i="16"/>
  <c r="F2959" i="16"/>
  <c r="G2959" i="16"/>
  <c r="F2960" i="16"/>
  <c r="G2960" i="16"/>
  <c r="F2961" i="16"/>
  <c r="G2961" i="16"/>
  <c r="F2962" i="16"/>
  <c r="G2962" i="16"/>
  <c r="F2963" i="16"/>
  <c r="G2963" i="16"/>
  <c r="F2964" i="16"/>
  <c r="G2964" i="16"/>
  <c r="F2965" i="16"/>
  <c r="G2965" i="16"/>
  <c r="F2966" i="16"/>
  <c r="G2966" i="16"/>
  <c r="F2967" i="16"/>
  <c r="G2967" i="16"/>
  <c r="F2968" i="16"/>
  <c r="G2968" i="16"/>
  <c r="F2969" i="16"/>
  <c r="G2969" i="16"/>
  <c r="F2970" i="16"/>
  <c r="G2970" i="16"/>
  <c r="F2971" i="16"/>
  <c r="G2971" i="16"/>
  <c r="F2972" i="16"/>
  <c r="G2972" i="16"/>
  <c r="F2973" i="16"/>
  <c r="G2973" i="16"/>
  <c r="F2974" i="16"/>
  <c r="G2974" i="16"/>
  <c r="F2975" i="16"/>
  <c r="G2975" i="16"/>
  <c r="F2976" i="16"/>
  <c r="G2976" i="16"/>
  <c r="F2977" i="16"/>
  <c r="G2977" i="16"/>
  <c r="F2978" i="16"/>
  <c r="G2978" i="16"/>
  <c r="F2979" i="16"/>
  <c r="G2979" i="16"/>
  <c r="F2980" i="16"/>
  <c r="G2980" i="16"/>
  <c r="F2981" i="16"/>
  <c r="G2981" i="16"/>
  <c r="F2982" i="16"/>
  <c r="G2982" i="16"/>
  <c r="F2983" i="16"/>
  <c r="G2983" i="16"/>
  <c r="F2984" i="16"/>
  <c r="G2984" i="16"/>
  <c r="F2985" i="16"/>
  <c r="G2985" i="16"/>
  <c r="F2986" i="16"/>
  <c r="G2986" i="16"/>
  <c r="F2987" i="16"/>
  <c r="G2987" i="16"/>
  <c r="F2988" i="16"/>
  <c r="G2988" i="16"/>
  <c r="F2989" i="16"/>
  <c r="G2989" i="16"/>
  <c r="F2990" i="16"/>
  <c r="G2990" i="16"/>
  <c r="F2991" i="16"/>
  <c r="G2991" i="16"/>
  <c r="F2992" i="16"/>
  <c r="G2992" i="16"/>
  <c r="F2993" i="16"/>
  <c r="G2993" i="16"/>
  <c r="F2994" i="16"/>
  <c r="G2994" i="16"/>
  <c r="F2995" i="16"/>
  <c r="G2995" i="16"/>
  <c r="F2996" i="16"/>
  <c r="G2996" i="16"/>
  <c r="F2997" i="16"/>
  <c r="G2997" i="16"/>
  <c r="F2998" i="16"/>
  <c r="G2998" i="16"/>
  <c r="F2999" i="16"/>
  <c r="G2999" i="16"/>
  <c r="F3000" i="16"/>
  <c r="G3000" i="16"/>
  <c r="F3001" i="16"/>
  <c r="G3001" i="16"/>
  <c r="F3002" i="16"/>
  <c r="G3002" i="16"/>
  <c r="F3003" i="16"/>
  <c r="G3003" i="16"/>
  <c r="F3004" i="16"/>
  <c r="G3004" i="16"/>
  <c r="F3005" i="16"/>
  <c r="G3005" i="16"/>
  <c r="F3006" i="16"/>
  <c r="G3006" i="16"/>
  <c r="F3007" i="16"/>
  <c r="G3007" i="16"/>
  <c r="F3008" i="16"/>
  <c r="G3008" i="16"/>
  <c r="F3009" i="16"/>
  <c r="G3009" i="16"/>
  <c r="F3010" i="16"/>
  <c r="G3010" i="16"/>
  <c r="F3011" i="16"/>
  <c r="G3011" i="16"/>
  <c r="F3012" i="16"/>
  <c r="G3012" i="16"/>
  <c r="F3013" i="16"/>
  <c r="G3013" i="16"/>
  <c r="F3014" i="16"/>
  <c r="G3014" i="16"/>
  <c r="F3015" i="16"/>
  <c r="G3015" i="16"/>
  <c r="F3016" i="16"/>
  <c r="G3016" i="16"/>
  <c r="F3017" i="16"/>
  <c r="G3017" i="16"/>
  <c r="F3018" i="16"/>
  <c r="G3018" i="16"/>
  <c r="F3019" i="16"/>
  <c r="G3019" i="16"/>
  <c r="F3020" i="16"/>
  <c r="G3020" i="16"/>
  <c r="F3021" i="16"/>
  <c r="G3021" i="16"/>
  <c r="F3022" i="16"/>
  <c r="G3022" i="16"/>
  <c r="F3023" i="16"/>
  <c r="G3023" i="16"/>
  <c r="F3024" i="16"/>
  <c r="G3024" i="16"/>
  <c r="F3025" i="16"/>
  <c r="G3025" i="16"/>
  <c r="F3026" i="16"/>
  <c r="G3026" i="16"/>
  <c r="F3027" i="16"/>
  <c r="G3027" i="16"/>
  <c r="F3028" i="16"/>
  <c r="G3028" i="16"/>
  <c r="F3029" i="16"/>
  <c r="G3029" i="16"/>
  <c r="F3030" i="16"/>
  <c r="G3030" i="16"/>
  <c r="F3031" i="16"/>
  <c r="G3031" i="16"/>
  <c r="F3032" i="16"/>
  <c r="G3032" i="16"/>
  <c r="F3033" i="16"/>
  <c r="G3033" i="16"/>
  <c r="F3034" i="16"/>
  <c r="G3034" i="16"/>
  <c r="F3035" i="16"/>
  <c r="G3035" i="16"/>
  <c r="F3036" i="16"/>
  <c r="G3036" i="16"/>
  <c r="F3037" i="16"/>
  <c r="G3037" i="16"/>
  <c r="F3038" i="16"/>
  <c r="G3038" i="16"/>
  <c r="F3039" i="16"/>
  <c r="G3039" i="16"/>
  <c r="F3040" i="16"/>
  <c r="G3040" i="16"/>
  <c r="F3041" i="16"/>
  <c r="G3041" i="16"/>
  <c r="F3042" i="16"/>
  <c r="G3042" i="16"/>
  <c r="F3043" i="16"/>
  <c r="G3043" i="16"/>
  <c r="F3044" i="16"/>
  <c r="G3044" i="16"/>
  <c r="F3045" i="16"/>
  <c r="G3045" i="16"/>
  <c r="F3046" i="16"/>
  <c r="G3046" i="16"/>
  <c r="F3047" i="16"/>
  <c r="G3047" i="16"/>
  <c r="F3048" i="16"/>
  <c r="G3048" i="16"/>
  <c r="F3049" i="16"/>
  <c r="G3049" i="16"/>
  <c r="F3050" i="16"/>
  <c r="G3050" i="16"/>
  <c r="F3051" i="16"/>
  <c r="G3051" i="16"/>
  <c r="F3052" i="16"/>
  <c r="G3052" i="16"/>
  <c r="F3053" i="16"/>
  <c r="G3053" i="16"/>
  <c r="F3054" i="16"/>
  <c r="G3054" i="16"/>
  <c r="F3055" i="16"/>
  <c r="G3055" i="16"/>
  <c r="F3056" i="16"/>
  <c r="G3056" i="16"/>
  <c r="F3057" i="16"/>
  <c r="G3057" i="16"/>
  <c r="F3058" i="16"/>
  <c r="G3058" i="16"/>
  <c r="F3059" i="16"/>
  <c r="G3059" i="16"/>
  <c r="F3060" i="16"/>
  <c r="G3060" i="16"/>
  <c r="F3061" i="16"/>
  <c r="G3061" i="16"/>
  <c r="F3062" i="16"/>
  <c r="G3062" i="16"/>
  <c r="F3063" i="16"/>
  <c r="G3063" i="16"/>
  <c r="F3064" i="16"/>
  <c r="G3064" i="16"/>
  <c r="F3065" i="16"/>
  <c r="G3065" i="16"/>
  <c r="F3066" i="16"/>
  <c r="G3066" i="16"/>
  <c r="F3067" i="16"/>
  <c r="G3067" i="16"/>
  <c r="F3068" i="16"/>
  <c r="G3068" i="16"/>
  <c r="F3069" i="16"/>
  <c r="G3069" i="16"/>
  <c r="F3070" i="16"/>
  <c r="G3070" i="16"/>
  <c r="F3071" i="16"/>
  <c r="G3071" i="16"/>
  <c r="F3072" i="16"/>
  <c r="G3072" i="16"/>
  <c r="F3073" i="16"/>
  <c r="G3073" i="16"/>
  <c r="F3074" i="16"/>
  <c r="G3074" i="16"/>
  <c r="F3075" i="16"/>
  <c r="G3075" i="16"/>
  <c r="F3076" i="16"/>
  <c r="G3076" i="16"/>
  <c r="F3077" i="16"/>
  <c r="G3077" i="16"/>
  <c r="F3078" i="16"/>
  <c r="G3078" i="16"/>
  <c r="F3079" i="16"/>
  <c r="G3079" i="16"/>
  <c r="F3080" i="16"/>
  <c r="G3080" i="16"/>
  <c r="F3081" i="16"/>
  <c r="G3081" i="16"/>
  <c r="F3082" i="16"/>
  <c r="G3082" i="16"/>
  <c r="F3083" i="16"/>
  <c r="G3083" i="16"/>
  <c r="F3084" i="16"/>
  <c r="G3084" i="16"/>
  <c r="F3085" i="16"/>
  <c r="G3085" i="16"/>
  <c r="F3086" i="16"/>
  <c r="G3086" i="16"/>
  <c r="F3087" i="16"/>
  <c r="G3087" i="16"/>
  <c r="F3088" i="16"/>
  <c r="G3088" i="16"/>
  <c r="F3089" i="16"/>
  <c r="G3089" i="16"/>
  <c r="F3090" i="16"/>
  <c r="G3090" i="16"/>
  <c r="F3091" i="16"/>
  <c r="G3091" i="16"/>
  <c r="F3092" i="16"/>
  <c r="G3092" i="16"/>
  <c r="F3093" i="16"/>
  <c r="G3093" i="16"/>
  <c r="F3094" i="16"/>
  <c r="G3094" i="16"/>
  <c r="F3095" i="16"/>
  <c r="G3095" i="16"/>
  <c r="F3096" i="16"/>
  <c r="G3096" i="16"/>
  <c r="F3097" i="16"/>
  <c r="G3097" i="16"/>
  <c r="F3098" i="16"/>
  <c r="G3098" i="16"/>
  <c r="F3099" i="16"/>
  <c r="G3099" i="16"/>
  <c r="F3100" i="16"/>
  <c r="G3100" i="16"/>
  <c r="F3101" i="16"/>
  <c r="G3101" i="16"/>
  <c r="F3102" i="16"/>
  <c r="G3102" i="16"/>
  <c r="F3103" i="16"/>
  <c r="G3103" i="16"/>
  <c r="F3104" i="16"/>
  <c r="G3104" i="16"/>
  <c r="F3105" i="16"/>
  <c r="G3105" i="16"/>
  <c r="F3106" i="16"/>
  <c r="G3106" i="16"/>
  <c r="F3107" i="16"/>
  <c r="G3107" i="16"/>
  <c r="F3108" i="16"/>
  <c r="G3108" i="16"/>
  <c r="F3109" i="16"/>
  <c r="G3109" i="16"/>
  <c r="F3110" i="16"/>
  <c r="G3110" i="16"/>
  <c r="F3111" i="16"/>
  <c r="G3111" i="16"/>
  <c r="F3112" i="16"/>
  <c r="G3112" i="16"/>
  <c r="F3113" i="16"/>
  <c r="G3113" i="16"/>
  <c r="F3114" i="16"/>
  <c r="G3114" i="16"/>
  <c r="F3115" i="16"/>
  <c r="G3115" i="16"/>
  <c r="F3116" i="16"/>
  <c r="G3116" i="16"/>
  <c r="F3117" i="16"/>
  <c r="G3117" i="16"/>
  <c r="F3118" i="16"/>
  <c r="G3118" i="16"/>
  <c r="F3119" i="16"/>
  <c r="G3119" i="16"/>
  <c r="F3120" i="16"/>
  <c r="G3120" i="16"/>
  <c r="F3121" i="16"/>
  <c r="G3121" i="16"/>
  <c r="F3122" i="16"/>
  <c r="G3122" i="16"/>
  <c r="F3123" i="16"/>
  <c r="G3123" i="16"/>
  <c r="F3124" i="16"/>
  <c r="G3124" i="16"/>
  <c r="F3125" i="16"/>
  <c r="G3125" i="16"/>
  <c r="F3126" i="16"/>
  <c r="G3126" i="16"/>
  <c r="F3127" i="16"/>
  <c r="G3127" i="16"/>
  <c r="F3128" i="16"/>
  <c r="G3128" i="16"/>
  <c r="F3129" i="16"/>
  <c r="G3129" i="16"/>
  <c r="F3130" i="16"/>
  <c r="G3130" i="16"/>
  <c r="F3131" i="16"/>
  <c r="G3131" i="16"/>
  <c r="F3132" i="16"/>
  <c r="G3132" i="16"/>
  <c r="F3133" i="16"/>
  <c r="G3133" i="16"/>
  <c r="F3134" i="16"/>
  <c r="G3134" i="16"/>
  <c r="F3135" i="16"/>
  <c r="G3135" i="16"/>
  <c r="F3136" i="16"/>
  <c r="G3136" i="16"/>
  <c r="F3137" i="16"/>
  <c r="G3137" i="16"/>
  <c r="F3138" i="16"/>
  <c r="G3138" i="16"/>
  <c r="F3139" i="16"/>
  <c r="G3139" i="16"/>
  <c r="F3140" i="16"/>
  <c r="G3140" i="16"/>
  <c r="F3141" i="16"/>
  <c r="G3141" i="16"/>
  <c r="F3142" i="16"/>
  <c r="G3142" i="16"/>
  <c r="F3143" i="16"/>
  <c r="G3143" i="16"/>
  <c r="F3144" i="16"/>
  <c r="G3144" i="16"/>
  <c r="F3145" i="16"/>
  <c r="G3145" i="16"/>
  <c r="F3146" i="16"/>
  <c r="G3146" i="16"/>
  <c r="F3147" i="16"/>
  <c r="G3147" i="16"/>
  <c r="F3148" i="16"/>
  <c r="G3148" i="16"/>
  <c r="F3149" i="16"/>
  <c r="G3149" i="16"/>
  <c r="F3150" i="16"/>
  <c r="G3150" i="16"/>
  <c r="F3151" i="16"/>
  <c r="G3151" i="16"/>
  <c r="F3152" i="16"/>
  <c r="G3152" i="16"/>
  <c r="F3153" i="16"/>
  <c r="G3153" i="16"/>
  <c r="F3154" i="16"/>
  <c r="G3154" i="16"/>
  <c r="F3155" i="16"/>
  <c r="G3155" i="16"/>
  <c r="F3156" i="16"/>
  <c r="G3156" i="16"/>
  <c r="F3157" i="16"/>
  <c r="G3157" i="16"/>
  <c r="F3158" i="16"/>
  <c r="G3158" i="16"/>
  <c r="F3159" i="16"/>
  <c r="G3159" i="16"/>
  <c r="F3160" i="16"/>
  <c r="G3160" i="16"/>
  <c r="F3161" i="16"/>
  <c r="G3161" i="16"/>
  <c r="F3162" i="16"/>
  <c r="G3162" i="16"/>
  <c r="F3163" i="16"/>
  <c r="G3163" i="16"/>
  <c r="F3164" i="16"/>
  <c r="G3164" i="16"/>
  <c r="F3165" i="16"/>
  <c r="G3165" i="16"/>
  <c r="F3166" i="16"/>
  <c r="G3166" i="16"/>
  <c r="F3167" i="16"/>
  <c r="G3167" i="16"/>
  <c r="F3168" i="16"/>
  <c r="G3168" i="16"/>
  <c r="F3169" i="16"/>
  <c r="G3169" i="16"/>
  <c r="F3170" i="16"/>
  <c r="G3170" i="16"/>
  <c r="F3171" i="16"/>
  <c r="G3171" i="16"/>
  <c r="F3172" i="16"/>
  <c r="G3172" i="16"/>
  <c r="F3173" i="16"/>
  <c r="G3173" i="16"/>
  <c r="F3174" i="16"/>
  <c r="G3174" i="16"/>
  <c r="F3175" i="16"/>
  <c r="G3175" i="16"/>
  <c r="F3176" i="16"/>
  <c r="G3176" i="16"/>
  <c r="F3177" i="16"/>
  <c r="G3177" i="16"/>
  <c r="F3178" i="16"/>
  <c r="G3178" i="16"/>
  <c r="F3179" i="16"/>
  <c r="G3179" i="16"/>
  <c r="F3180" i="16"/>
  <c r="G3180" i="16"/>
  <c r="F3181" i="16"/>
  <c r="G3181" i="16"/>
  <c r="F3182" i="16"/>
  <c r="G3182" i="16"/>
  <c r="F3183" i="16"/>
  <c r="G3183" i="16"/>
  <c r="F3184" i="16"/>
  <c r="G3184" i="16"/>
  <c r="F3185" i="16"/>
  <c r="G3185" i="16"/>
  <c r="F3186" i="16"/>
  <c r="G3186" i="16"/>
  <c r="F3187" i="16"/>
  <c r="G3187" i="16"/>
  <c r="F3188" i="16"/>
  <c r="G3188" i="16"/>
  <c r="F3189" i="16"/>
  <c r="G3189" i="16"/>
  <c r="F3190" i="16"/>
  <c r="G3190" i="16"/>
  <c r="F3191" i="16"/>
  <c r="G3191" i="16"/>
  <c r="F3192" i="16"/>
  <c r="G3192" i="16"/>
  <c r="F3193" i="16"/>
  <c r="G3193" i="16"/>
  <c r="F3194" i="16"/>
  <c r="G3194" i="16"/>
  <c r="F3195" i="16"/>
  <c r="G3195" i="16"/>
  <c r="F3196" i="16"/>
  <c r="G3196" i="16"/>
  <c r="F3197" i="16"/>
  <c r="G3197" i="16"/>
  <c r="F3198" i="16"/>
  <c r="G3198" i="16"/>
  <c r="F3199" i="16"/>
  <c r="G3199" i="16"/>
  <c r="F3200" i="16"/>
  <c r="G3200" i="16"/>
  <c r="F3201" i="16"/>
  <c r="G3201" i="16"/>
  <c r="F3202" i="16"/>
  <c r="G3202" i="16"/>
  <c r="F3203" i="16"/>
  <c r="G3203" i="16"/>
  <c r="F3204" i="16"/>
  <c r="G3204" i="16"/>
  <c r="F3205" i="16"/>
  <c r="G3205" i="16"/>
  <c r="F3206" i="16"/>
  <c r="G3206" i="16"/>
  <c r="F3207" i="16"/>
  <c r="G3207" i="16"/>
  <c r="F3208" i="16"/>
  <c r="G3208" i="16"/>
  <c r="F3209" i="16"/>
  <c r="G3209" i="16"/>
  <c r="F3210" i="16"/>
  <c r="G3210" i="16"/>
  <c r="F3211" i="16"/>
  <c r="G3211" i="16"/>
  <c r="F3212" i="16"/>
  <c r="G3212" i="16"/>
  <c r="F3213" i="16"/>
  <c r="G3213" i="16"/>
  <c r="F3214" i="16"/>
  <c r="G3214" i="16"/>
  <c r="F3215" i="16"/>
  <c r="G3215" i="16"/>
  <c r="F3216" i="16"/>
  <c r="G3216" i="16"/>
  <c r="F3217" i="16"/>
  <c r="G3217" i="16"/>
  <c r="F3218" i="16"/>
  <c r="G3218" i="16"/>
  <c r="F3219" i="16"/>
  <c r="G3219" i="16"/>
  <c r="F3220" i="16"/>
  <c r="G3220" i="16"/>
  <c r="F3221" i="16"/>
  <c r="G3221" i="16"/>
  <c r="F3222" i="16"/>
  <c r="G3222" i="16"/>
  <c r="F3223" i="16"/>
  <c r="G3223" i="16"/>
  <c r="F3224" i="16"/>
  <c r="G3224" i="16"/>
  <c r="F3225" i="16"/>
  <c r="G3225" i="16"/>
  <c r="F3226" i="16"/>
  <c r="G3226" i="16"/>
  <c r="F3227" i="16"/>
  <c r="G3227" i="16"/>
  <c r="F3228" i="16"/>
  <c r="G3228" i="16"/>
  <c r="F3229" i="16"/>
  <c r="G3229" i="16"/>
  <c r="F3230" i="16"/>
  <c r="G3230" i="16"/>
  <c r="F3231" i="16"/>
  <c r="G3231" i="16"/>
  <c r="F3232" i="16"/>
  <c r="G3232" i="16"/>
  <c r="F3233" i="16"/>
  <c r="G3233" i="16"/>
  <c r="F3234" i="16"/>
  <c r="G3234" i="16"/>
  <c r="F3235" i="16"/>
  <c r="G3235" i="16"/>
  <c r="F3236" i="16"/>
  <c r="G3236" i="16"/>
  <c r="F3237" i="16"/>
  <c r="G3237" i="16"/>
  <c r="F3238" i="16"/>
  <c r="G3238" i="16"/>
  <c r="F3239" i="16"/>
  <c r="G3239" i="16"/>
  <c r="F3240" i="16"/>
  <c r="G3240" i="16"/>
  <c r="F3241" i="16"/>
  <c r="G3241" i="16"/>
  <c r="F3242" i="16"/>
  <c r="G3242" i="16"/>
  <c r="F3243" i="16"/>
  <c r="G3243" i="16"/>
  <c r="F3244" i="16"/>
  <c r="G3244" i="16"/>
  <c r="F3245" i="16"/>
  <c r="G3245" i="16"/>
  <c r="F3246" i="16"/>
  <c r="G3246" i="16"/>
  <c r="F3247" i="16"/>
  <c r="G3247" i="16"/>
  <c r="F3248" i="16"/>
  <c r="G3248" i="16"/>
  <c r="F3249" i="16"/>
  <c r="G3249" i="16"/>
  <c r="F3250" i="16"/>
  <c r="G3250" i="16"/>
  <c r="F3251" i="16"/>
  <c r="G3251" i="16"/>
  <c r="F3252" i="16"/>
  <c r="G3252" i="16"/>
  <c r="F3253" i="16"/>
  <c r="G3253" i="16"/>
  <c r="F3254" i="16"/>
  <c r="G3254" i="16"/>
  <c r="F3255" i="16"/>
  <c r="G3255" i="16"/>
  <c r="F3256" i="16"/>
  <c r="G3256" i="16"/>
  <c r="F3257" i="16"/>
  <c r="G3257" i="16"/>
  <c r="F3258" i="16"/>
  <c r="G3258" i="16"/>
  <c r="F3259" i="16"/>
  <c r="G3259" i="16"/>
  <c r="F3260" i="16"/>
  <c r="G3260" i="16"/>
  <c r="F3261" i="16"/>
  <c r="G3261" i="16"/>
  <c r="F3262" i="16"/>
  <c r="G3262" i="16"/>
  <c r="F3263" i="16"/>
  <c r="G3263" i="16"/>
  <c r="F3264" i="16"/>
  <c r="G3264" i="16"/>
  <c r="F3265" i="16"/>
  <c r="G3265" i="16"/>
  <c r="F3266" i="16"/>
  <c r="G3266" i="16"/>
  <c r="F3267" i="16"/>
  <c r="G3267" i="16"/>
  <c r="F3268" i="16"/>
  <c r="G3268" i="16"/>
  <c r="F3269" i="16"/>
  <c r="G3269" i="16"/>
  <c r="F3270" i="16"/>
  <c r="G3270" i="16"/>
  <c r="F3271" i="16"/>
  <c r="G3271" i="16"/>
  <c r="F3272" i="16"/>
  <c r="G3272" i="16"/>
  <c r="F3273" i="16"/>
  <c r="G3273" i="16"/>
  <c r="F3274" i="16"/>
  <c r="G3274" i="16"/>
  <c r="F3275" i="16"/>
  <c r="G3275" i="16"/>
  <c r="F3276" i="16"/>
  <c r="G3276" i="16"/>
  <c r="F3277" i="16"/>
  <c r="G3277" i="16"/>
  <c r="F3278" i="16"/>
  <c r="G3278" i="16"/>
  <c r="F3279" i="16"/>
  <c r="G3279" i="16"/>
  <c r="F3280" i="16"/>
  <c r="G3280" i="16"/>
  <c r="F3281" i="16"/>
  <c r="G3281" i="16"/>
  <c r="F3282" i="16"/>
  <c r="G3282" i="16"/>
  <c r="F3283" i="16"/>
  <c r="G3283" i="16"/>
  <c r="F3284" i="16"/>
  <c r="G3284" i="16"/>
  <c r="F3285" i="16"/>
  <c r="G3285" i="16"/>
  <c r="F3286" i="16"/>
  <c r="G3286" i="16"/>
  <c r="F3287" i="16"/>
  <c r="G3287" i="16"/>
  <c r="F3288" i="16"/>
  <c r="G3288" i="16"/>
  <c r="F3289" i="16"/>
  <c r="G3289" i="16"/>
  <c r="F3290" i="16"/>
  <c r="G3290" i="16"/>
  <c r="F3291" i="16"/>
  <c r="G3291" i="16"/>
  <c r="F3292" i="16"/>
  <c r="G3292" i="16"/>
  <c r="F3293" i="16"/>
  <c r="G3293" i="16"/>
  <c r="F3294" i="16"/>
  <c r="G3294" i="16"/>
  <c r="F3295" i="16"/>
  <c r="G3295" i="16"/>
  <c r="F3296" i="16"/>
  <c r="G3296" i="16"/>
  <c r="F3297" i="16"/>
  <c r="G3297" i="16"/>
  <c r="F3298" i="16"/>
  <c r="G3298" i="16"/>
  <c r="F3299" i="16"/>
  <c r="G3299" i="16"/>
  <c r="F3300" i="16"/>
  <c r="G3300" i="16"/>
  <c r="F3301" i="16"/>
  <c r="G3301" i="16"/>
  <c r="F3302" i="16"/>
  <c r="G3302" i="16"/>
  <c r="F3303" i="16"/>
  <c r="G3303" i="16"/>
  <c r="F3304" i="16"/>
  <c r="G3304" i="16"/>
  <c r="F3305" i="16"/>
  <c r="G3305" i="16"/>
  <c r="F3306" i="16"/>
  <c r="G3306" i="16"/>
  <c r="F3307" i="16"/>
  <c r="G3307" i="16"/>
  <c r="F3308" i="16"/>
  <c r="G3308" i="16"/>
  <c r="F3309" i="16"/>
  <c r="G3309" i="16"/>
  <c r="F3310" i="16"/>
  <c r="G3310" i="16"/>
  <c r="F3311" i="16"/>
  <c r="G3311" i="16"/>
  <c r="F3312" i="16"/>
  <c r="G3312" i="16"/>
  <c r="F3313" i="16"/>
  <c r="G3313" i="16"/>
  <c r="F3314" i="16"/>
  <c r="G3314" i="16"/>
  <c r="F3315" i="16"/>
  <c r="G3315" i="16"/>
  <c r="F3316" i="16"/>
  <c r="G3316" i="16"/>
  <c r="F3317" i="16"/>
  <c r="G3317" i="16"/>
  <c r="F3318" i="16"/>
  <c r="G3318" i="16"/>
  <c r="F3319" i="16"/>
  <c r="G3319" i="16"/>
  <c r="F3320" i="16"/>
  <c r="G3320" i="16"/>
  <c r="F3321" i="16"/>
  <c r="G3321" i="16"/>
  <c r="F3322" i="16"/>
  <c r="G3322" i="16"/>
  <c r="F3323" i="16"/>
  <c r="G3323" i="16"/>
  <c r="F3324" i="16"/>
  <c r="G3324" i="16"/>
  <c r="F3325" i="16"/>
  <c r="G3325" i="16"/>
  <c r="F3326" i="16"/>
  <c r="G3326" i="16"/>
  <c r="F3327" i="16"/>
  <c r="G3327" i="16"/>
  <c r="F3328" i="16"/>
  <c r="G3328" i="16"/>
  <c r="F3329" i="16"/>
  <c r="G3329" i="16"/>
  <c r="F3330" i="16"/>
  <c r="G3330" i="16"/>
  <c r="F3331" i="16"/>
  <c r="G3331" i="16"/>
  <c r="F3332" i="16"/>
  <c r="G3332" i="16"/>
  <c r="F3333" i="16"/>
  <c r="G3333" i="16"/>
  <c r="F3334" i="16"/>
  <c r="G3334" i="16"/>
  <c r="F3335" i="16"/>
  <c r="G3335" i="16"/>
  <c r="F3336" i="16"/>
  <c r="G3336" i="16"/>
  <c r="F3337" i="16"/>
  <c r="G3337" i="16"/>
  <c r="F3338" i="16"/>
  <c r="G3338" i="16"/>
  <c r="F3339" i="16"/>
  <c r="G3339" i="16"/>
  <c r="F3340" i="16"/>
  <c r="G3340" i="16"/>
  <c r="F3341" i="16"/>
  <c r="G3341" i="16"/>
  <c r="F3342" i="16"/>
  <c r="G3342" i="16"/>
  <c r="F3343" i="16"/>
  <c r="G3343" i="16"/>
  <c r="F3344" i="16"/>
  <c r="G3344" i="16"/>
  <c r="F3345" i="16"/>
  <c r="G3345" i="16"/>
  <c r="F3346" i="16"/>
  <c r="G3346" i="16"/>
  <c r="F3347" i="16"/>
  <c r="G3347" i="16"/>
  <c r="F3348" i="16"/>
  <c r="G3348" i="16"/>
  <c r="F3349" i="16"/>
  <c r="G3349" i="16"/>
  <c r="F3350" i="16"/>
  <c r="G3350" i="16"/>
  <c r="F3351" i="16"/>
  <c r="G3351" i="16"/>
  <c r="F3352" i="16"/>
  <c r="G3352" i="16"/>
  <c r="F3353" i="16"/>
  <c r="G3353" i="16"/>
  <c r="F3354" i="16"/>
  <c r="G3354" i="16"/>
  <c r="F3355" i="16"/>
  <c r="G3355" i="16"/>
  <c r="F3356" i="16"/>
  <c r="G3356" i="16"/>
  <c r="F3357" i="16"/>
  <c r="G3357" i="16"/>
  <c r="F3358" i="16"/>
  <c r="G3358" i="16"/>
  <c r="F3359" i="16"/>
  <c r="G3359" i="16"/>
  <c r="F3360" i="16"/>
  <c r="G3360" i="16"/>
  <c r="F3361" i="16"/>
  <c r="G3361" i="16"/>
  <c r="F3362" i="16"/>
  <c r="G3362" i="16"/>
  <c r="F3363" i="16"/>
  <c r="G3363" i="16"/>
  <c r="F3364" i="16"/>
  <c r="G3364" i="16"/>
  <c r="F3365" i="16"/>
  <c r="G3365" i="16"/>
  <c r="F3366" i="16"/>
  <c r="G3366" i="16"/>
  <c r="F3367" i="16"/>
  <c r="G3367" i="16"/>
  <c r="F3368" i="16"/>
  <c r="G3368" i="16"/>
  <c r="F3369" i="16"/>
  <c r="G3369" i="16"/>
  <c r="F3370" i="16"/>
  <c r="G3370" i="16"/>
  <c r="F3371" i="16"/>
  <c r="G3371" i="16"/>
  <c r="F3372" i="16"/>
  <c r="G3372" i="16"/>
  <c r="F3373" i="16"/>
  <c r="G3373" i="16"/>
  <c r="F3374" i="16"/>
  <c r="G3374" i="16"/>
  <c r="F3375" i="16"/>
  <c r="G3375" i="16"/>
  <c r="F3376" i="16"/>
  <c r="G3376" i="16"/>
  <c r="F3377" i="16"/>
  <c r="G3377" i="16"/>
  <c r="F3378" i="16"/>
  <c r="G3378" i="16"/>
  <c r="F3379" i="16"/>
  <c r="G3379" i="16"/>
  <c r="F3380" i="16"/>
  <c r="G3380" i="16"/>
  <c r="F3381" i="16"/>
  <c r="G3381" i="16"/>
  <c r="F3382" i="16"/>
  <c r="G3382" i="16"/>
  <c r="F3383" i="16"/>
  <c r="G3383" i="16"/>
  <c r="F3384" i="16"/>
  <c r="G3384" i="16"/>
  <c r="F3385" i="16"/>
  <c r="G3385" i="16"/>
  <c r="F3386" i="16"/>
  <c r="G3386" i="16"/>
  <c r="F3387" i="16"/>
  <c r="G3387" i="16"/>
  <c r="F3388" i="16"/>
  <c r="G3388" i="16"/>
  <c r="F3389" i="16"/>
  <c r="G3389" i="16"/>
  <c r="F3390" i="16"/>
  <c r="G3390" i="16"/>
  <c r="F3391" i="16"/>
  <c r="G3391" i="16"/>
  <c r="F3392" i="16"/>
  <c r="G3392" i="16"/>
  <c r="F3393" i="16"/>
  <c r="G3393" i="16"/>
  <c r="F3394" i="16"/>
  <c r="G3394" i="16"/>
  <c r="F3395" i="16"/>
  <c r="G3395" i="16"/>
  <c r="F3396" i="16"/>
  <c r="G3396" i="16"/>
  <c r="F3397" i="16"/>
  <c r="G3397" i="16"/>
  <c r="F3398" i="16"/>
  <c r="G3398" i="16"/>
  <c r="F3399" i="16"/>
  <c r="G3399" i="16"/>
  <c r="F3400" i="16"/>
  <c r="G3400" i="16"/>
  <c r="F3401" i="16"/>
  <c r="G3401" i="16"/>
  <c r="F3402" i="16"/>
  <c r="G3402" i="16"/>
  <c r="F3403" i="16"/>
  <c r="G3403" i="16"/>
  <c r="F3404" i="16"/>
  <c r="G3404" i="16"/>
  <c r="F3405" i="16"/>
  <c r="G3405" i="16"/>
  <c r="F3406" i="16"/>
  <c r="G3406" i="16"/>
  <c r="F3407" i="16"/>
  <c r="G3407" i="16"/>
  <c r="F3408" i="16"/>
  <c r="G3408" i="16"/>
  <c r="F3409" i="16"/>
  <c r="G3409" i="16"/>
  <c r="F3410" i="16"/>
  <c r="G3410" i="16"/>
  <c r="F3411" i="16"/>
  <c r="G3411" i="16"/>
  <c r="F3412" i="16"/>
  <c r="G3412" i="16"/>
  <c r="F3413" i="16"/>
  <c r="G3413" i="16"/>
  <c r="F3414" i="16"/>
  <c r="G3414" i="16"/>
  <c r="F3415" i="16"/>
  <c r="G3415" i="16"/>
  <c r="F3416" i="16"/>
  <c r="G3416" i="16"/>
  <c r="F3417" i="16"/>
  <c r="G3417" i="16"/>
  <c r="F3418" i="16"/>
  <c r="G3418" i="16"/>
  <c r="F3419" i="16"/>
  <c r="G3419" i="16"/>
  <c r="F3420" i="16"/>
  <c r="G3420" i="16"/>
  <c r="F3421" i="16"/>
  <c r="G3421" i="16"/>
  <c r="F3422" i="16"/>
  <c r="G3422" i="16"/>
  <c r="F3423" i="16"/>
  <c r="G3423" i="16"/>
  <c r="F3424" i="16"/>
  <c r="G3424" i="16"/>
  <c r="F3425" i="16"/>
  <c r="G3425" i="16"/>
  <c r="F3426" i="16"/>
  <c r="G3426" i="16"/>
  <c r="F3427" i="16"/>
  <c r="G3427" i="16"/>
  <c r="F3428" i="16"/>
  <c r="G3428" i="16"/>
  <c r="F3429" i="16"/>
  <c r="G3429" i="16"/>
  <c r="F3430" i="16"/>
  <c r="G3430" i="16"/>
  <c r="F3431" i="16"/>
  <c r="G3431" i="16"/>
  <c r="F3432" i="16"/>
  <c r="G3432" i="16"/>
  <c r="F3433" i="16"/>
  <c r="G3433" i="16"/>
  <c r="F3434" i="16"/>
  <c r="G3434" i="16"/>
  <c r="F3435" i="16"/>
  <c r="G3435" i="16"/>
  <c r="F3436" i="16"/>
  <c r="G3436" i="16"/>
  <c r="F3437" i="16"/>
  <c r="G3437" i="16"/>
  <c r="F3438" i="16"/>
  <c r="G3438" i="16"/>
  <c r="F3439" i="16"/>
  <c r="G3439" i="16"/>
  <c r="F3440" i="16"/>
  <c r="G3440" i="16"/>
  <c r="F3441" i="16"/>
  <c r="G3441" i="16"/>
  <c r="F3442" i="16"/>
  <c r="G3442" i="16"/>
  <c r="F3443" i="16"/>
  <c r="G3443" i="16"/>
  <c r="F3444" i="16"/>
  <c r="G3444" i="16"/>
  <c r="F3445" i="16"/>
  <c r="G3445" i="16"/>
  <c r="F3446" i="16"/>
  <c r="G3446" i="16"/>
  <c r="F3447" i="16"/>
  <c r="G3447" i="16"/>
  <c r="F3448" i="16"/>
  <c r="G3448" i="16"/>
  <c r="F3449" i="16"/>
  <c r="G3449" i="16"/>
  <c r="F3450" i="16"/>
  <c r="G3450" i="16"/>
  <c r="F3451" i="16"/>
  <c r="G3451" i="16"/>
  <c r="F3452" i="16"/>
  <c r="G3452" i="16"/>
  <c r="F3453" i="16"/>
  <c r="G3453" i="16"/>
  <c r="F3454" i="16"/>
  <c r="G3454" i="16"/>
  <c r="F3455" i="16"/>
  <c r="G3455" i="16"/>
  <c r="F3456" i="16"/>
  <c r="G3456" i="16"/>
  <c r="F3457" i="16"/>
  <c r="G3457" i="16"/>
  <c r="F3458" i="16"/>
  <c r="G3458" i="16"/>
  <c r="F3459" i="16"/>
  <c r="G3459" i="16"/>
  <c r="F3460" i="16"/>
  <c r="G3460" i="16"/>
  <c r="F3461" i="16"/>
  <c r="G3461" i="16"/>
  <c r="F3462" i="16"/>
  <c r="G3462" i="16"/>
  <c r="F3463" i="16"/>
  <c r="G3463" i="16"/>
  <c r="F3464" i="16"/>
  <c r="G3464" i="16"/>
  <c r="F3465" i="16"/>
  <c r="G3465" i="16"/>
  <c r="F3466" i="16"/>
  <c r="G3466" i="16"/>
  <c r="F3467" i="16"/>
  <c r="G3467" i="16"/>
  <c r="F3468" i="16"/>
  <c r="G3468" i="16"/>
  <c r="F3469" i="16"/>
  <c r="G3469" i="16"/>
  <c r="F3470" i="16"/>
  <c r="G3470" i="16"/>
  <c r="F3471" i="16"/>
  <c r="G3471" i="16"/>
  <c r="F3472" i="16"/>
  <c r="G3472" i="16"/>
  <c r="F3473" i="16"/>
  <c r="G3473" i="16"/>
  <c r="F3474" i="16"/>
  <c r="G3474" i="16"/>
  <c r="F3475" i="16"/>
  <c r="G3475" i="16"/>
  <c r="F3476" i="16"/>
  <c r="G3476" i="16"/>
  <c r="F3477" i="16"/>
  <c r="G3477" i="16"/>
  <c r="F3478" i="16"/>
  <c r="G3478" i="16"/>
  <c r="F3479" i="16"/>
  <c r="G3479" i="16"/>
  <c r="F3480" i="16"/>
  <c r="G3480" i="16"/>
  <c r="F3481" i="16"/>
  <c r="G3481" i="16"/>
  <c r="F3482" i="16"/>
  <c r="G3482" i="16"/>
  <c r="F3483" i="16"/>
  <c r="G3483" i="16"/>
  <c r="F3484" i="16"/>
  <c r="G3484" i="16"/>
  <c r="F3485" i="16"/>
  <c r="G3485" i="16"/>
  <c r="F3486" i="16"/>
  <c r="G3486" i="16"/>
  <c r="F3487" i="16"/>
  <c r="G3487" i="16"/>
  <c r="F3488" i="16"/>
  <c r="G3488" i="16"/>
  <c r="F3489" i="16"/>
  <c r="G3489" i="16"/>
  <c r="F3490" i="16"/>
  <c r="G3490" i="16"/>
  <c r="F3491" i="16"/>
  <c r="G3491" i="16"/>
  <c r="F3492" i="16"/>
  <c r="G3492" i="16"/>
  <c r="F3493" i="16"/>
  <c r="G3493" i="16"/>
  <c r="F3494" i="16"/>
  <c r="G3494" i="16"/>
  <c r="F3495" i="16"/>
  <c r="G3495" i="16"/>
  <c r="F3496" i="16"/>
  <c r="G3496" i="16"/>
  <c r="F3497" i="16"/>
  <c r="G3497" i="16"/>
  <c r="F3498" i="16"/>
  <c r="G3498" i="16"/>
  <c r="F3499" i="16"/>
  <c r="G3499" i="16"/>
  <c r="F3500" i="16"/>
  <c r="G3500" i="16"/>
  <c r="F3501" i="16"/>
  <c r="G3501" i="16"/>
  <c r="F3502" i="16"/>
  <c r="G3502" i="16"/>
  <c r="F3503" i="16"/>
  <c r="G3503" i="16"/>
  <c r="F3504" i="16"/>
  <c r="G3504" i="16"/>
  <c r="F3505" i="16"/>
  <c r="G3505" i="16"/>
  <c r="F3506" i="16"/>
  <c r="G3506" i="16"/>
  <c r="F3507" i="16"/>
  <c r="G3507" i="16"/>
  <c r="F3508" i="16"/>
  <c r="G3508" i="16"/>
  <c r="F3509" i="16"/>
  <c r="G3509" i="16"/>
  <c r="F3510" i="16"/>
  <c r="G3510" i="16"/>
  <c r="F3511" i="16"/>
  <c r="G3511" i="16"/>
  <c r="F3512" i="16"/>
  <c r="G3512" i="16"/>
  <c r="F3513" i="16"/>
  <c r="G3513" i="16"/>
  <c r="F3514" i="16"/>
  <c r="G3514" i="16"/>
  <c r="F3515" i="16"/>
  <c r="G3515" i="16"/>
  <c r="F3516" i="16"/>
  <c r="G3516" i="16"/>
  <c r="F3517" i="16"/>
  <c r="G3517" i="16"/>
  <c r="F3518" i="16"/>
  <c r="G3518" i="16"/>
  <c r="F3519" i="16"/>
  <c r="G3519" i="16"/>
  <c r="F3520" i="16"/>
  <c r="G3520" i="16"/>
  <c r="F3521" i="16"/>
  <c r="G3521" i="16"/>
  <c r="F3522" i="16"/>
  <c r="G3522" i="16"/>
  <c r="F3523" i="16"/>
  <c r="G3523" i="16"/>
  <c r="F3524" i="16"/>
  <c r="G3524" i="16"/>
  <c r="F3525" i="16"/>
  <c r="G3525" i="16"/>
  <c r="F3526" i="16"/>
  <c r="G3526" i="16"/>
  <c r="F3527" i="16"/>
  <c r="G3527" i="16"/>
  <c r="F3528" i="16"/>
  <c r="G3528" i="16"/>
  <c r="F3529" i="16"/>
  <c r="G3529" i="16"/>
  <c r="F3530" i="16"/>
  <c r="G3530" i="16"/>
  <c r="F3531" i="16"/>
  <c r="G3531" i="16"/>
  <c r="F3532" i="16"/>
  <c r="G3532" i="16"/>
  <c r="F3533" i="16"/>
  <c r="G3533" i="16"/>
  <c r="F3534" i="16"/>
  <c r="G3534" i="16"/>
  <c r="F3535" i="16"/>
  <c r="G3535" i="16"/>
  <c r="F3536" i="16"/>
  <c r="G3536" i="16"/>
  <c r="F3537" i="16"/>
  <c r="G3537" i="16"/>
  <c r="F3538" i="16"/>
  <c r="G3538" i="16"/>
  <c r="F3539" i="16"/>
  <c r="G3539" i="16"/>
  <c r="F3540" i="16"/>
  <c r="G3540" i="16"/>
  <c r="F3541" i="16"/>
  <c r="G3541" i="16"/>
  <c r="F3542" i="16"/>
  <c r="G3542" i="16"/>
  <c r="F3543" i="16"/>
  <c r="G3543" i="16"/>
  <c r="F3544" i="16"/>
  <c r="G3544" i="16"/>
  <c r="F3545" i="16"/>
  <c r="G3545" i="16"/>
  <c r="F3546" i="16"/>
  <c r="G3546" i="16"/>
  <c r="F3547" i="16"/>
  <c r="G3547" i="16"/>
  <c r="F3548" i="16"/>
  <c r="G3548" i="16"/>
  <c r="F3549" i="16"/>
  <c r="G3549" i="16"/>
  <c r="F3550" i="16"/>
  <c r="G3550" i="16"/>
  <c r="F3551" i="16"/>
  <c r="G3551" i="16"/>
  <c r="F3552" i="16"/>
  <c r="G3552" i="16"/>
  <c r="F3553" i="16"/>
  <c r="G3553" i="16"/>
  <c r="F3554" i="16"/>
  <c r="G3554" i="16"/>
  <c r="F3555" i="16"/>
  <c r="G3555" i="16"/>
  <c r="F3556" i="16"/>
  <c r="G3556" i="16"/>
  <c r="F3557" i="16"/>
  <c r="G3557" i="16"/>
  <c r="F3558" i="16"/>
  <c r="G3558" i="16"/>
  <c r="F3559" i="16"/>
  <c r="G3559" i="16"/>
  <c r="F3560" i="16"/>
  <c r="G3560" i="16"/>
  <c r="F3561" i="16"/>
  <c r="G3561" i="16"/>
  <c r="F3562" i="16"/>
  <c r="G3562" i="16"/>
  <c r="F3563" i="16"/>
  <c r="G3563" i="16"/>
  <c r="F3564" i="16"/>
  <c r="G3564" i="16"/>
  <c r="F3565" i="16"/>
  <c r="G3565" i="16"/>
  <c r="F3566" i="16"/>
  <c r="G3566" i="16"/>
  <c r="F3567" i="16"/>
  <c r="G3567" i="16"/>
  <c r="F3568" i="16"/>
  <c r="G3568" i="16"/>
  <c r="F3569" i="16"/>
  <c r="G3569" i="16"/>
  <c r="F3570" i="16"/>
  <c r="G3570" i="16"/>
  <c r="F3571" i="16"/>
  <c r="G3571" i="16"/>
  <c r="F3572" i="16"/>
  <c r="G3572" i="16"/>
  <c r="F3573" i="16"/>
  <c r="G3573" i="16"/>
  <c r="F3574" i="16"/>
  <c r="G3574" i="16"/>
  <c r="F3575" i="16"/>
  <c r="G3575" i="16"/>
  <c r="F3576" i="16"/>
  <c r="G3576" i="16"/>
  <c r="F3577" i="16"/>
  <c r="G3577" i="16"/>
  <c r="F3578" i="16"/>
  <c r="G3578" i="16"/>
  <c r="F3579" i="16"/>
  <c r="G3579" i="16"/>
  <c r="F3580" i="16"/>
  <c r="G3580" i="16"/>
  <c r="F3581" i="16"/>
  <c r="G3581" i="16"/>
  <c r="F3582" i="16"/>
  <c r="G3582" i="16"/>
  <c r="F3583" i="16"/>
  <c r="G3583" i="16"/>
  <c r="F3584" i="16"/>
  <c r="G3584" i="16"/>
  <c r="F3585" i="16"/>
  <c r="G3585" i="16"/>
  <c r="F3586" i="16"/>
  <c r="G3586" i="16"/>
  <c r="F3587" i="16"/>
  <c r="G3587" i="16"/>
  <c r="F3588" i="16"/>
  <c r="G3588" i="16"/>
  <c r="F3589" i="16"/>
  <c r="G3589" i="16"/>
  <c r="F3590" i="16"/>
  <c r="G3590" i="16"/>
  <c r="F3591" i="16"/>
  <c r="G3591" i="16"/>
  <c r="F3592" i="16"/>
  <c r="G3592" i="16"/>
  <c r="F3593" i="16"/>
  <c r="G3593" i="16"/>
  <c r="F3594" i="16"/>
  <c r="G3594" i="16"/>
  <c r="F3595" i="16"/>
  <c r="G3595" i="16"/>
  <c r="F3596" i="16"/>
  <c r="G3596" i="16"/>
  <c r="F3597" i="16"/>
  <c r="G3597" i="16"/>
  <c r="F3598" i="16"/>
  <c r="G3598" i="16"/>
  <c r="F3599" i="16"/>
  <c r="G3599" i="16"/>
  <c r="F3600" i="16"/>
  <c r="G3600" i="16"/>
  <c r="F3601" i="16"/>
  <c r="G3601" i="16"/>
  <c r="F3602" i="16"/>
  <c r="G3602" i="16"/>
  <c r="F3603" i="16"/>
  <c r="G3603" i="16"/>
  <c r="F3604" i="16"/>
  <c r="G3604" i="16"/>
  <c r="F3605" i="16"/>
  <c r="G3605" i="16"/>
  <c r="F3606" i="16"/>
  <c r="G3606" i="16"/>
  <c r="F3607" i="16"/>
  <c r="G3607" i="16"/>
  <c r="F3608" i="16"/>
  <c r="G3608" i="16"/>
  <c r="F3609" i="16"/>
  <c r="G3609" i="16"/>
  <c r="F3610" i="16"/>
  <c r="G3610" i="16"/>
  <c r="F3611" i="16"/>
  <c r="G3611" i="16"/>
  <c r="F3612" i="16"/>
  <c r="G3612" i="16"/>
  <c r="F3613" i="16"/>
  <c r="G3613" i="16"/>
  <c r="F3614" i="16"/>
  <c r="G3614" i="16"/>
  <c r="F3615" i="16"/>
  <c r="G3615" i="16"/>
  <c r="F3616" i="16"/>
  <c r="G3616" i="16"/>
  <c r="F3617" i="16"/>
  <c r="G3617" i="16"/>
  <c r="F3618" i="16"/>
  <c r="G3618" i="16"/>
  <c r="F3619" i="16"/>
  <c r="G3619" i="16"/>
  <c r="F3620" i="16"/>
  <c r="G3620" i="16"/>
  <c r="F3621" i="16"/>
  <c r="G3621" i="16"/>
  <c r="F3622" i="16"/>
  <c r="G3622" i="16"/>
  <c r="F3623" i="16"/>
  <c r="G3623" i="16"/>
  <c r="F3624" i="16"/>
  <c r="G3624" i="16"/>
  <c r="F3625" i="16"/>
  <c r="G3625" i="16"/>
  <c r="F3626" i="16"/>
  <c r="G3626" i="16"/>
  <c r="F3627" i="16"/>
  <c r="G3627" i="16"/>
  <c r="F3628" i="16"/>
  <c r="G3628" i="16"/>
  <c r="F3629" i="16"/>
  <c r="G3629" i="16"/>
  <c r="F3630" i="16"/>
  <c r="G3630" i="16"/>
  <c r="F3631" i="16"/>
  <c r="G3631" i="16"/>
  <c r="F3632" i="16"/>
  <c r="G3632" i="16"/>
  <c r="F3633" i="16"/>
  <c r="G3633" i="16"/>
  <c r="F3634" i="16"/>
  <c r="G3634" i="16"/>
  <c r="F3635" i="16"/>
  <c r="G3635" i="16"/>
  <c r="F3636" i="16"/>
  <c r="G3636" i="16"/>
  <c r="F3637" i="16"/>
  <c r="G3637" i="16"/>
  <c r="F3638" i="16"/>
  <c r="G3638" i="16"/>
  <c r="F3639" i="16"/>
  <c r="G3639" i="16"/>
  <c r="F3640" i="16"/>
  <c r="G3640" i="16"/>
  <c r="F3641" i="16"/>
  <c r="G3641" i="16"/>
  <c r="F3642" i="16"/>
  <c r="G3642" i="16"/>
  <c r="F3643" i="16"/>
  <c r="G3643" i="16"/>
  <c r="F3644" i="16"/>
  <c r="G3644" i="16"/>
  <c r="F3645" i="16"/>
  <c r="G3645" i="16"/>
  <c r="F3646" i="16"/>
  <c r="G3646" i="16"/>
  <c r="F3647" i="16"/>
  <c r="G3647" i="16"/>
  <c r="F3648" i="16"/>
  <c r="G3648" i="16"/>
  <c r="F3649" i="16"/>
  <c r="G3649" i="16"/>
  <c r="F3650" i="16"/>
  <c r="G3650" i="16"/>
  <c r="F3651" i="16"/>
  <c r="G3651" i="16"/>
  <c r="F3652" i="16"/>
  <c r="G3652" i="16"/>
  <c r="F3653" i="16"/>
  <c r="G3653" i="16"/>
  <c r="F3654" i="16"/>
  <c r="G3654" i="16"/>
  <c r="F3655" i="16"/>
  <c r="G3655" i="16"/>
  <c r="F3656" i="16"/>
  <c r="G3656" i="16"/>
  <c r="F3657" i="16"/>
  <c r="G3657" i="16"/>
  <c r="F3658" i="16"/>
  <c r="G3658" i="16"/>
  <c r="F3659" i="16"/>
  <c r="G3659" i="16"/>
  <c r="F3660" i="16"/>
  <c r="G3660" i="16"/>
  <c r="F3661" i="16"/>
  <c r="G3661" i="16"/>
  <c r="F3662" i="16"/>
  <c r="G3662" i="16"/>
  <c r="F3663" i="16"/>
  <c r="G3663" i="16"/>
  <c r="F3664" i="16"/>
  <c r="G3664" i="16"/>
  <c r="F3665" i="16"/>
  <c r="G3665" i="16"/>
  <c r="F3666" i="16"/>
  <c r="G3666" i="16"/>
  <c r="F3667" i="16"/>
  <c r="G3667" i="16"/>
  <c r="F3668" i="16"/>
  <c r="G3668" i="16"/>
  <c r="F3669" i="16"/>
  <c r="G3669" i="16"/>
  <c r="F3670" i="16"/>
  <c r="G3670" i="16"/>
  <c r="F3671" i="16"/>
  <c r="G3671" i="16"/>
  <c r="F3672" i="16"/>
  <c r="G3672" i="16"/>
  <c r="F3673" i="16"/>
  <c r="G3673" i="16"/>
  <c r="F3674" i="16"/>
  <c r="G3674" i="16"/>
  <c r="F3675" i="16"/>
  <c r="G3675" i="16"/>
  <c r="F3676" i="16"/>
  <c r="G3676" i="16"/>
  <c r="F3677" i="16"/>
  <c r="G3677" i="16"/>
  <c r="F3678" i="16"/>
  <c r="G3678" i="16"/>
  <c r="F3679" i="16"/>
  <c r="G3679" i="16"/>
  <c r="F3680" i="16"/>
  <c r="G3680" i="16"/>
  <c r="F3681" i="16"/>
  <c r="G3681" i="16"/>
  <c r="F3682" i="16"/>
  <c r="G3682" i="16"/>
  <c r="F3683" i="16"/>
  <c r="G3683" i="16"/>
  <c r="F3684" i="16"/>
  <c r="G3684" i="16"/>
  <c r="F3685" i="16"/>
  <c r="G3685" i="16"/>
  <c r="F3686" i="16"/>
  <c r="G3686" i="16"/>
  <c r="F3687" i="16"/>
  <c r="G3687" i="16"/>
  <c r="F3688" i="16"/>
  <c r="G3688" i="16"/>
  <c r="F3689" i="16"/>
  <c r="G3689" i="16"/>
  <c r="F3690" i="16"/>
  <c r="G3690" i="16"/>
  <c r="F3691" i="16"/>
  <c r="G3691" i="16"/>
  <c r="F3692" i="16"/>
  <c r="G3692" i="16"/>
  <c r="F3693" i="16"/>
  <c r="G3693" i="16"/>
  <c r="F3694" i="16"/>
  <c r="G3694" i="16"/>
  <c r="F3695" i="16"/>
  <c r="G3695" i="16"/>
  <c r="F3696" i="16"/>
  <c r="G3696" i="16"/>
  <c r="F3697" i="16"/>
  <c r="G3697" i="16"/>
  <c r="F3698" i="16"/>
  <c r="G3698" i="16"/>
  <c r="F3699" i="16"/>
  <c r="G3699" i="16"/>
  <c r="F3700" i="16"/>
  <c r="G3700" i="16"/>
  <c r="F3701" i="16"/>
  <c r="G3701" i="16"/>
  <c r="F3702" i="16"/>
  <c r="G3702" i="16"/>
  <c r="F3703" i="16"/>
  <c r="G3703" i="16"/>
  <c r="F3704" i="16"/>
  <c r="G3704" i="16"/>
  <c r="F3705" i="16"/>
  <c r="G3705" i="16"/>
  <c r="F3706" i="16"/>
  <c r="G3706" i="16"/>
  <c r="F3707" i="16"/>
  <c r="G3707" i="16"/>
  <c r="F3708" i="16"/>
  <c r="G3708" i="16"/>
  <c r="F3709" i="16"/>
  <c r="G3709" i="16"/>
  <c r="F3710" i="16"/>
  <c r="G3710" i="16"/>
  <c r="F3711" i="16"/>
  <c r="G3711" i="16"/>
  <c r="F3712" i="16"/>
  <c r="G3712" i="16"/>
  <c r="F3713" i="16"/>
  <c r="G3713" i="16"/>
  <c r="F3714" i="16"/>
  <c r="G3714" i="16"/>
  <c r="F3715" i="16"/>
  <c r="G3715" i="16"/>
  <c r="F3716" i="16"/>
  <c r="G3716" i="16"/>
  <c r="F3717" i="16"/>
  <c r="G3717" i="16"/>
  <c r="F3718" i="16"/>
  <c r="G3718" i="16"/>
  <c r="F3719" i="16"/>
  <c r="G3719" i="16"/>
  <c r="F3720" i="16"/>
  <c r="G3720" i="16"/>
  <c r="F3721" i="16"/>
  <c r="G3721" i="16"/>
  <c r="F3722" i="16"/>
  <c r="G3722" i="16"/>
  <c r="F3723" i="16"/>
  <c r="G3723" i="16"/>
  <c r="F3724" i="16"/>
  <c r="G3724" i="16"/>
  <c r="F3725" i="16"/>
  <c r="G3725" i="16"/>
  <c r="F3726" i="16"/>
  <c r="G3726" i="16"/>
  <c r="F3727" i="16"/>
  <c r="G3727" i="16"/>
  <c r="F3728" i="16"/>
  <c r="G3728" i="16"/>
  <c r="F3729" i="16"/>
  <c r="G3729" i="16"/>
  <c r="F3730" i="16"/>
  <c r="G3730" i="16"/>
  <c r="F3731" i="16"/>
  <c r="G3731" i="16"/>
  <c r="F3732" i="16"/>
  <c r="G3732" i="16"/>
  <c r="F3733" i="16"/>
  <c r="G3733" i="16"/>
  <c r="F3734" i="16"/>
  <c r="G3734" i="16"/>
  <c r="F3735" i="16"/>
  <c r="G3735" i="16"/>
  <c r="F3736" i="16"/>
  <c r="G3736" i="16"/>
  <c r="F3737" i="16"/>
  <c r="G3737" i="16"/>
  <c r="F3738" i="16"/>
  <c r="G3738" i="16"/>
  <c r="F3739" i="16"/>
  <c r="G3739" i="16"/>
  <c r="F3740" i="16"/>
  <c r="G3740" i="16"/>
  <c r="F3741" i="16"/>
  <c r="G3741" i="16"/>
  <c r="F3742" i="16"/>
  <c r="G3742" i="16"/>
  <c r="F3743" i="16"/>
  <c r="G3743" i="16"/>
  <c r="F3744" i="16"/>
  <c r="G3744" i="16"/>
  <c r="F3745" i="16"/>
  <c r="G3745" i="16"/>
  <c r="F3746" i="16"/>
  <c r="G3746" i="16"/>
  <c r="F3747" i="16"/>
  <c r="G3747" i="16"/>
  <c r="F3748" i="16"/>
  <c r="G3748" i="16"/>
  <c r="F3749" i="16"/>
  <c r="G3749" i="16"/>
  <c r="F3750" i="16"/>
  <c r="G3750" i="16"/>
  <c r="F3751" i="16"/>
  <c r="G3751" i="16"/>
  <c r="F3752" i="16"/>
  <c r="G3752" i="16"/>
  <c r="F3753" i="16"/>
  <c r="G3753" i="16"/>
  <c r="F3754" i="16"/>
  <c r="G3754" i="16"/>
  <c r="F3755" i="16"/>
  <c r="G3755" i="16"/>
  <c r="F3756" i="16"/>
  <c r="G3756" i="16"/>
  <c r="F3757" i="16"/>
  <c r="G3757" i="16"/>
  <c r="F3758" i="16"/>
  <c r="G3758" i="16"/>
  <c r="F3759" i="16"/>
  <c r="G3759" i="16"/>
  <c r="F3760" i="16"/>
  <c r="G3760" i="16"/>
  <c r="F3761" i="16"/>
  <c r="G3761" i="16"/>
  <c r="F3762" i="16"/>
  <c r="G3762" i="16"/>
  <c r="F3763" i="16"/>
  <c r="G3763" i="16"/>
  <c r="F3764" i="16"/>
  <c r="G3764" i="16"/>
  <c r="F3765" i="16"/>
  <c r="G3765" i="16"/>
  <c r="F3766" i="16"/>
  <c r="G3766" i="16"/>
  <c r="F3767" i="16"/>
  <c r="G3767" i="16"/>
  <c r="F3768" i="16"/>
  <c r="G3768" i="16"/>
  <c r="F3769" i="16"/>
  <c r="G3769" i="16"/>
  <c r="F3770" i="16"/>
  <c r="G3770" i="16"/>
  <c r="F3771" i="16"/>
  <c r="G3771" i="16"/>
  <c r="F3772" i="16"/>
  <c r="G3772" i="16"/>
  <c r="F3773" i="16"/>
  <c r="G3773" i="16"/>
  <c r="F3774" i="16"/>
  <c r="G3774" i="16"/>
  <c r="F3775" i="16"/>
  <c r="G3775" i="16"/>
  <c r="F3776" i="16"/>
  <c r="G3776" i="16"/>
  <c r="F3777" i="16"/>
  <c r="G3777" i="16"/>
  <c r="F3778" i="16"/>
  <c r="G3778" i="16"/>
  <c r="F3779" i="16"/>
  <c r="G3779" i="16"/>
  <c r="F3780" i="16"/>
  <c r="G3780" i="16"/>
  <c r="F3781" i="16"/>
  <c r="G3781" i="16"/>
  <c r="F3782" i="16"/>
  <c r="G3782" i="16"/>
  <c r="F3783" i="16"/>
  <c r="G3783" i="16"/>
  <c r="F3784" i="16"/>
  <c r="G3784" i="16"/>
  <c r="F3785" i="16"/>
  <c r="G3785" i="16"/>
  <c r="F3786" i="16"/>
  <c r="G3786" i="16"/>
  <c r="F3787" i="16"/>
  <c r="G3787" i="16"/>
  <c r="F3788" i="16"/>
  <c r="G3788" i="16"/>
  <c r="F3789" i="16"/>
  <c r="G3789" i="16"/>
  <c r="F3790" i="16"/>
  <c r="G3790" i="16"/>
  <c r="F3791" i="16"/>
  <c r="G3791" i="16"/>
  <c r="F3792" i="16"/>
  <c r="G3792" i="16"/>
  <c r="F3793" i="16"/>
  <c r="G3793" i="16"/>
  <c r="F3794" i="16"/>
  <c r="G3794" i="16"/>
  <c r="F3795" i="16"/>
  <c r="G3795" i="16"/>
  <c r="F3796" i="16"/>
  <c r="G3796" i="16"/>
  <c r="F3797" i="16"/>
  <c r="G3797" i="16"/>
  <c r="F3798" i="16"/>
  <c r="G3798" i="16"/>
  <c r="F3799" i="16"/>
  <c r="G3799" i="16"/>
  <c r="F3800" i="16"/>
  <c r="G3800" i="16"/>
  <c r="F3801" i="16"/>
  <c r="G3801" i="16"/>
  <c r="F3802" i="16"/>
  <c r="G3802" i="16"/>
  <c r="F3803" i="16"/>
  <c r="G3803" i="16"/>
  <c r="F3804" i="16"/>
  <c r="G3804" i="16"/>
  <c r="F3805" i="16"/>
  <c r="G3805" i="16"/>
  <c r="F3806" i="16"/>
  <c r="G3806" i="16"/>
  <c r="F3807" i="16"/>
  <c r="G3807" i="16"/>
  <c r="F3808" i="16"/>
  <c r="G3808" i="16"/>
  <c r="F3809" i="16"/>
  <c r="G3809" i="16"/>
  <c r="F3810" i="16"/>
  <c r="G3810" i="16"/>
  <c r="F3811" i="16"/>
  <c r="G3811" i="16"/>
  <c r="F3812" i="16"/>
  <c r="G3812" i="16"/>
  <c r="F3813" i="16"/>
  <c r="G3813" i="16"/>
  <c r="F3814" i="16"/>
  <c r="G3814" i="16"/>
  <c r="F3815" i="16"/>
  <c r="G3815" i="16"/>
  <c r="F3816" i="16"/>
  <c r="G3816" i="16"/>
  <c r="F3817" i="16"/>
  <c r="G3817" i="16"/>
  <c r="F3818" i="16"/>
  <c r="G3818" i="16"/>
  <c r="F3819" i="16"/>
  <c r="G3819" i="16"/>
  <c r="F3820" i="16"/>
  <c r="G3820" i="16"/>
  <c r="F3821" i="16"/>
  <c r="G3821" i="16"/>
  <c r="F3822" i="16"/>
  <c r="G3822" i="16"/>
  <c r="F3823" i="16"/>
  <c r="G3823" i="16"/>
  <c r="F3824" i="16"/>
  <c r="G3824" i="16"/>
  <c r="F3825" i="16"/>
  <c r="G3825" i="16"/>
  <c r="F3826" i="16"/>
  <c r="G3826" i="16"/>
  <c r="F3827" i="16"/>
  <c r="G3827" i="16"/>
  <c r="F3828" i="16"/>
  <c r="G3828" i="16"/>
  <c r="F3829" i="16"/>
  <c r="G3829" i="16"/>
  <c r="F3830" i="16"/>
  <c r="G3830" i="16"/>
  <c r="F3831" i="16"/>
  <c r="G3831" i="16"/>
  <c r="F3832" i="16"/>
  <c r="G3832" i="16"/>
  <c r="F3833" i="16"/>
  <c r="G3833" i="16"/>
  <c r="F3834" i="16"/>
  <c r="G3834" i="16"/>
  <c r="F3835" i="16"/>
  <c r="G3835" i="16"/>
  <c r="F3836" i="16"/>
  <c r="G3836" i="16"/>
  <c r="F3837" i="16"/>
  <c r="G3837" i="16"/>
  <c r="F3838" i="16"/>
  <c r="G3838" i="16"/>
  <c r="F3839" i="16"/>
  <c r="G3839" i="16"/>
  <c r="F3840" i="16"/>
  <c r="G3840" i="16"/>
  <c r="F3841" i="16"/>
  <c r="G3841" i="16"/>
  <c r="F3842" i="16"/>
  <c r="G3842" i="16"/>
  <c r="F3843" i="16"/>
  <c r="G3843" i="16"/>
  <c r="F3844" i="16"/>
  <c r="G3844" i="16"/>
  <c r="F3845" i="16"/>
  <c r="G3845" i="16"/>
  <c r="F3846" i="16"/>
  <c r="G3846" i="16"/>
  <c r="F3847" i="16"/>
  <c r="G3847" i="16"/>
  <c r="F3848" i="16"/>
  <c r="G3848" i="16"/>
  <c r="F3849" i="16"/>
  <c r="G3849" i="16"/>
  <c r="F3850" i="16"/>
  <c r="G3850" i="16"/>
  <c r="F3851" i="16"/>
  <c r="G3851" i="16"/>
  <c r="F3852" i="16"/>
  <c r="G3852" i="16"/>
  <c r="F3853" i="16"/>
  <c r="G3853" i="16"/>
  <c r="F3854" i="16"/>
  <c r="G3854" i="16"/>
  <c r="F3855" i="16"/>
  <c r="G3855" i="16"/>
  <c r="F3856" i="16"/>
  <c r="G3856" i="16"/>
  <c r="F3857" i="16"/>
  <c r="G3857" i="16"/>
  <c r="F3858" i="16"/>
  <c r="G3858" i="16"/>
  <c r="F3859" i="16"/>
  <c r="G3859" i="16"/>
  <c r="F3860" i="16"/>
  <c r="G3860" i="16"/>
  <c r="F3861" i="16"/>
  <c r="G3861" i="16"/>
  <c r="F3862" i="16"/>
  <c r="G3862" i="16"/>
  <c r="F3863" i="16"/>
  <c r="G3863" i="16"/>
  <c r="F3864" i="16"/>
  <c r="G3864" i="16"/>
  <c r="F3865" i="16"/>
  <c r="G3865" i="16"/>
  <c r="F3866" i="16"/>
  <c r="G3866" i="16"/>
  <c r="F3867" i="16"/>
  <c r="G3867" i="16"/>
  <c r="F3868" i="16"/>
  <c r="G3868" i="16"/>
  <c r="F3869" i="16"/>
  <c r="G3869" i="16"/>
  <c r="F3870" i="16"/>
  <c r="G3870" i="16"/>
  <c r="F3871" i="16"/>
  <c r="G3871" i="16"/>
  <c r="F3872" i="16"/>
  <c r="G3872" i="16"/>
  <c r="F3873" i="16"/>
  <c r="G3873" i="16"/>
  <c r="F3874" i="16"/>
  <c r="G3874" i="16"/>
  <c r="F3875" i="16"/>
  <c r="G3875" i="16"/>
  <c r="F3876" i="16"/>
  <c r="G3876" i="16"/>
  <c r="F3877" i="16"/>
  <c r="G3877" i="16"/>
  <c r="F3878" i="16"/>
  <c r="G3878" i="16"/>
  <c r="F3879" i="16"/>
  <c r="G3879" i="16"/>
  <c r="F3880" i="16"/>
  <c r="G3880" i="16"/>
  <c r="F3881" i="16"/>
  <c r="G3881" i="16"/>
  <c r="F3882" i="16"/>
  <c r="G3882" i="16"/>
  <c r="F3883" i="16"/>
  <c r="G3883" i="16"/>
  <c r="F3884" i="16"/>
  <c r="G3884" i="16"/>
  <c r="F3885" i="16"/>
  <c r="G3885" i="16"/>
  <c r="F3886" i="16"/>
  <c r="G3886" i="16"/>
  <c r="F3887" i="16"/>
  <c r="G3887" i="16"/>
  <c r="F3888" i="16"/>
  <c r="G3888" i="16"/>
  <c r="F3889" i="16"/>
  <c r="G3889" i="16"/>
  <c r="F3890" i="16"/>
  <c r="G3890" i="16"/>
  <c r="F3891" i="16"/>
  <c r="G3891" i="16"/>
  <c r="F3892" i="16"/>
  <c r="G3892" i="16"/>
  <c r="F3893" i="16"/>
  <c r="G3893" i="16"/>
  <c r="F3894" i="16"/>
  <c r="G3894" i="16"/>
  <c r="F3895" i="16"/>
  <c r="G3895" i="16"/>
  <c r="F3896" i="16"/>
  <c r="G3896" i="16"/>
  <c r="F3897" i="16"/>
  <c r="G3897" i="16"/>
  <c r="F3898" i="16"/>
  <c r="G3898" i="16"/>
  <c r="F3899" i="16"/>
  <c r="G3899" i="16"/>
  <c r="F3900" i="16"/>
  <c r="G3900" i="16"/>
  <c r="F3901" i="16"/>
  <c r="G3901" i="16"/>
  <c r="F3902" i="16"/>
  <c r="G3902" i="16"/>
  <c r="F3903" i="16"/>
  <c r="G3903" i="16"/>
  <c r="F3904" i="16"/>
  <c r="G3904" i="16"/>
  <c r="F3905" i="16"/>
  <c r="G3905" i="16"/>
  <c r="F3906" i="16"/>
  <c r="G3906" i="16"/>
  <c r="F3907" i="16"/>
  <c r="G3907" i="16"/>
  <c r="F3908" i="16"/>
  <c r="G3908" i="16"/>
  <c r="F3909" i="16"/>
  <c r="G3909" i="16"/>
  <c r="F3910" i="16"/>
  <c r="G3910" i="16"/>
  <c r="F3911" i="16"/>
  <c r="G3911" i="16"/>
  <c r="F3912" i="16"/>
  <c r="G3912" i="16"/>
  <c r="F3913" i="16"/>
  <c r="G3913" i="16"/>
  <c r="F3914" i="16"/>
  <c r="G3914" i="16"/>
  <c r="F3915" i="16"/>
  <c r="G3915" i="16"/>
  <c r="F3916" i="16"/>
  <c r="G3916" i="16"/>
  <c r="F3917" i="16"/>
  <c r="G3917" i="16"/>
  <c r="F3918" i="16"/>
  <c r="G3918" i="16"/>
  <c r="F3919" i="16"/>
  <c r="G3919" i="16"/>
  <c r="F3920" i="16"/>
  <c r="G3920" i="16"/>
  <c r="F3921" i="16"/>
  <c r="G3921" i="16"/>
  <c r="F3922" i="16"/>
  <c r="G3922" i="16"/>
  <c r="F3923" i="16"/>
  <c r="G3923" i="16"/>
  <c r="F3924" i="16"/>
  <c r="G3924" i="16"/>
  <c r="F3925" i="16"/>
  <c r="G3925" i="16"/>
  <c r="F3926" i="16"/>
  <c r="G3926" i="16"/>
  <c r="F3927" i="16"/>
  <c r="G3927" i="16"/>
  <c r="F3928" i="16"/>
  <c r="G3928" i="16"/>
  <c r="F3929" i="16"/>
  <c r="G3929" i="16"/>
  <c r="F3930" i="16"/>
  <c r="G3930" i="16"/>
  <c r="F3931" i="16"/>
  <c r="G3931" i="16"/>
  <c r="F3932" i="16"/>
  <c r="G3932" i="16"/>
  <c r="F3933" i="16"/>
  <c r="G3933" i="16"/>
  <c r="F3934" i="16"/>
  <c r="G3934" i="16"/>
  <c r="F3935" i="16"/>
  <c r="G3935" i="16"/>
  <c r="F3936" i="16"/>
  <c r="G3936" i="16"/>
  <c r="F3937" i="16"/>
  <c r="G3937" i="16"/>
  <c r="F3938" i="16"/>
  <c r="G3938" i="16"/>
  <c r="F3939" i="16"/>
  <c r="G3939" i="16"/>
  <c r="F3940" i="16"/>
  <c r="G3940" i="16"/>
  <c r="F3941" i="16"/>
  <c r="G3941" i="16"/>
  <c r="F3942" i="16"/>
  <c r="G3942" i="16"/>
  <c r="F3943" i="16"/>
  <c r="G3943" i="16"/>
  <c r="F3944" i="16"/>
  <c r="G3944" i="16"/>
  <c r="F3945" i="16"/>
  <c r="G3945" i="16"/>
  <c r="F3946" i="16"/>
  <c r="G3946" i="16"/>
  <c r="F3947" i="16"/>
  <c r="G3947" i="16"/>
  <c r="F3948" i="16"/>
  <c r="G3948" i="16"/>
  <c r="F3949" i="16"/>
  <c r="G3949" i="16"/>
  <c r="F3950" i="16"/>
  <c r="G3950" i="16"/>
  <c r="F3951" i="16"/>
  <c r="G3951" i="16"/>
  <c r="F3952" i="16"/>
  <c r="G3952" i="16"/>
  <c r="F3953" i="16"/>
  <c r="G3953" i="16"/>
  <c r="F3954" i="16"/>
  <c r="G3954" i="16"/>
  <c r="F3955" i="16"/>
  <c r="G3955" i="16"/>
  <c r="F3956" i="16"/>
  <c r="G3956" i="16"/>
  <c r="F3957" i="16"/>
  <c r="G3957" i="16"/>
  <c r="F3958" i="16"/>
  <c r="G3958" i="16"/>
  <c r="F3959" i="16"/>
  <c r="G3959" i="16"/>
  <c r="F3960" i="16"/>
  <c r="G3960" i="16"/>
  <c r="F3961" i="16"/>
  <c r="G3961" i="16"/>
  <c r="F3962" i="16"/>
  <c r="G3962" i="16"/>
  <c r="F3963" i="16"/>
  <c r="G3963" i="16"/>
  <c r="F3964" i="16"/>
  <c r="G3964" i="16"/>
  <c r="F3965" i="16"/>
  <c r="G3965" i="16"/>
  <c r="F3966" i="16"/>
  <c r="G3966" i="16"/>
  <c r="F3967" i="16"/>
  <c r="G3967" i="16"/>
  <c r="F3968" i="16"/>
  <c r="G3968" i="16"/>
  <c r="F3969" i="16"/>
  <c r="G3969" i="16"/>
  <c r="F3970" i="16"/>
  <c r="G3970" i="16"/>
  <c r="F3971" i="16"/>
  <c r="G3971" i="16"/>
  <c r="F3972" i="16"/>
  <c r="G3972" i="16"/>
  <c r="F3973" i="16"/>
  <c r="G3973" i="16"/>
  <c r="F3974" i="16"/>
  <c r="G3974" i="16"/>
  <c r="F3975" i="16"/>
  <c r="G3975" i="16"/>
  <c r="F3976" i="16"/>
  <c r="G3976" i="16"/>
  <c r="F3977" i="16"/>
  <c r="G3977" i="16"/>
  <c r="F3978" i="16"/>
  <c r="G3978" i="16"/>
  <c r="F3979" i="16"/>
  <c r="G3979" i="16"/>
  <c r="F3980" i="16"/>
  <c r="G3980" i="16"/>
  <c r="F3981" i="16"/>
  <c r="G3981" i="16"/>
  <c r="F3982" i="16"/>
  <c r="G3982" i="16"/>
  <c r="F3983" i="16"/>
  <c r="G3983" i="16"/>
  <c r="F3984" i="16"/>
  <c r="G3984" i="16"/>
  <c r="F3985" i="16"/>
  <c r="G3985" i="16"/>
  <c r="F3986" i="16"/>
  <c r="G3986" i="16"/>
  <c r="F3987" i="16"/>
  <c r="G3987" i="16"/>
  <c r="F3988" i="16"/>
  <c r="G3988" i="16"/>
  <c r="F3989" i="16"/>
  <c r="G3989" i="16"/>
  <c r="F3990" i="16"/>
  <c r="G3990" i="16"/>
  <c r="F3991" i="16"/>
  <c r="G3991" i="16"/>
  <c r="F3992" i="16"/>
  <c r="G3992" i="16"/>
  <c r="F3993" i="16"/>
  <c r="G3993" i="16"/>
  <c r="F3994" i="16"/>
  <c r="G3994" i="16"/>
  <c r="F3995" i="16"/>
  <c r="G3995" i="16"/>
  <c r="F3996" i="16"/>
  <c r="G3996" i="16"/>
  <c r="F3997" i="16"/>
  <c r="G3997" i="16"/>
  <c r="F3998" i="16"/>
  <c r="G3998" i="16"/>
  <c r="F3999" i="16"/>
  <c r="G3999" i="16"/>
  <c r="F4000" i="16"/>
  <c r="G4000" i="16"/>
  <c r="F4001" i="16"/>
  <c r="G4001" i="16"/>
  <c r="F4002" i="16"/>
  <c r="G4002" i="16"/>
  <c r="F4003" i="16"/>
  <c r="G4003" i="16"/>
  <c r="F4004" i="16"/>
  <c r="G4004" i="16"/>
  <c r="F4005" i="16"/>
  <c r="G4005" i="16"/>
  <c r="F4006" i="16"/>
  <c r="G4006" i="16"/>
  <c r="F4007" i="16"/>
  <c r="G4007" i="16"/>
  <c r="F4008" i="16"/>
  <c r="G4008" i="16"/>
  <c r="F4009" i="16"/>
  <c r="G4009" i="16"/>
  <c r="F4010" i="16"/>
  <c r="G4010" i="16"/>
  <c r="F4011" i="16"/>
  <c r="G4011" i="16"/>
  <c r="F4012" i="16"/>
  <c r="G4012" i="16"/>
  <c r="F4013" i="16"/>
  <c r="G4013" i="16"/>
  <c r="F4014" i="16"/>
  <c r="G4014" i="16"/>
  <c r="F4015" i="16"/>
  <c r="G4015" i="16"/>
  <c r="F4016" i="16"/>
  <c r="G4016" i="16"/>
  <c r="F4017" i="16"/>
  <c r="G4017" i="16"/>
  <c r="F4018" i="16"/>
  <c r="G4018" i="16"/>
  <c r="F4019" i="16"/>
  <c r="G4019" i="16"/>
  <c r="F4020" i="16"/>
  <c r="G4020" i="16"/>
  <c r="F4021" i="16"/>
  <c r="G4021" i="16"/>
  <c r="F4022" i="16"/>
  <c r="G4022" i="16"/>
  <c r="F4023" i="16"/>
  <c r="G4023" i="16"/>
  <c r="F4024" i="16"/>
  <c r="G4024" i="16"/>
  <c r="F4025" i="16"/>
  <c r="G4025" i="16"/>
  <c r="F4026" i="16"/>
  <c r="G4026" i="16"/>
  <c r="F4027" i="16"/>
  <c r="G4027" i="16"/>
  <c r="F4028" i="16"/>
  <c r="G4028" i="16"/>
  <c r="F4029" i="16"/>
  <c r="G4029" i="16"/>
  <c r="F4030" i="16"/>
  <c r="G4030" i="16"/>
  <c r="F4031" i="16"/>
  <c r="G4031" i="16"/>
  <c r="F4032" i="16"/>
  <c r="G4032" i="16"/>
  <c r="F4033" i="16"/>
  <c r="G4033" i="16"/>
  <c r="F4034" i="16"/>
  <c r="G4034" i="16"/>
  <c r="F4035" i="16"/>
  <c r="G4035" i="16"/>
  <c r="F4036" i="16"/>
  <c r="G4036" i="16"/>
  <c r="F4037" i="16"/>
  <c r="G4037" i="16"/>
  <c r="F4038" i="16"/>
  <c r="G4038" i="16"/>
  <c r="F4039" i="16"/>
  <c r="G4039" i="16"/>
  <c r="F4040" i="16"/>
  <c r="G4040" i="16"/>
  <c r="F4041" i="16"/>
  <c r="G4041" i="16"/>
  <c r="F4042" i="16"/>
  <c r="G4042" i="16"/>
  <c r="F4043" i="16"/>
  <c r="G4043" i="16"/>
  <c r="F4044" i="16"/>
  <c r="G4044" i="16"/>
  <c r="F4045" i="16"/>
  <c r="G4045" i="16"/>
  <c r="F4046" i="16"/>
  <c r="G4046" i="16"/>
  <c r="F4047" i="16"/>
  <c r="G4047" i="16"/>
  <c r="F4048" i="16"/>
  <c r="G4048" i="16"/>
  <c r="F4049" i="16"/>
  <c r="G4049" i="16"/>
  <c r="F4050" i="16"/>
  <c r="G4050" i="16"/>
  <c r="F4051" i="16"/>
  <c r="G4051" i="16"/>
  <c r="F4052" i="16"/>
  <c r="G4052" i="16"/>
  <c r="F4053" i="16"/>
  <c r="G4053" i="16"/>
  <c r="F4054" i="16"/>
  <c r="G4054" i="16"/>
  <c r="F4055" i="16"/>
  <c r="G4055" i="16"/>
  <c r="F4056" i="16"/>
  <c r="G4056" i="16"/>
  <c r="F4057" i="16"/>
  <c r="G4057" i="16"/>
  <c r="F4058" i="16"/>
  <c r="G4058" i="16"/>
  <c r="F4059" i="16"/>
  <c r="G4059" i="16"/>
  <c r="F4060" i="16"/>
  <c r="G4060" i="16"/>
  <c r="F4061" i="16"/>
  <c r="G4061" i="16"/>
  <c r="F4062" i="16"/>
  <c r="G4062" i="16"/>
  <c r="F4063" i="16"/>
  <c r="G4063" i="16"/>
  <c r="F4064" i="16"/>
  <c r="G4064" i="16"/>
  <c r="F4065" i="16"/>
  <c r="G4065" i="16"/>
  <c r="F4066" i="16"/>
  <c r="G4066" i="16"/>
  <c r="F4067" i="16"/>
  <c r="G4067" i="16"/>
  <c r="F4068" i="16"/>
  <c r="G4068" i="16"/>
  <c r="F4069" i="16"/>
  <c r="G4069" i="16"/>
  <c r="F4070" i="16"/>
  <c r="G4070" i="16"/>
  <c r="F4071" i="16"/>
  <c r="G4071" i="16"/>
  <c r="F4072" i="16"/>
  <c r="G4072" i="16"/>
  <c r="F4073" i="16"/>
  <c r="G4073" i="16"/>
  <c r="F4074" i="16"/>
  <c r="G4074" i="16"/>
  <c r="F4075" i="16"/>
  <c r="G4075" i="16"/>
  <c r="F4076" i="16"/>
  <c r="G4076" i="16"/>
  <c r="F4077" i="16"/>
  <c r="G4077" i="16"/>
  <c r="F4078" i="16"/>
  <c r="G4078" i="16"/>
  <c r="F4079" i="16"/>
  <c r="G4079" i="16"/>
  <c r="F4080" i="16"/>
  <c r="G4080" i="16"/>
  <c r="F4081" i="16"/>
  <c r="G4081" i="16"/>
  <c r="F4082" i="16"/>
  <c r="G4082" i="16"/>
  <c r="F4083" i="16"/>
  <c r="G4083" i="16"/>
  <c r="F4084" i="16"/>
  <c r="G4084" i="16"/>
  <c r="F4085" i="16"/>
  <c r="G4085" i="16"/>
  <c r="F4086" i="16"/>
  <c r="G4086" i="16"/>
  <c r="F4087" i="16"/>
  <c r="G4087" i="16"/>
  <c r="F4088" i="16"/>
  <c r="G4088" i="16"/>
  <c r="F4089" i="16"/>
  <c r="G4089" i="16"/>
  <c r="F4090" i="16"/>
  <c r="G4090" i="16"/>
  <c r="F4091" i="16"/>
  <c r="G4091" i="16"/>
  <c r="F4092" i="16"/>
  <c r="G4092" i="16"/>
  <c r="F4093" i="16"/>
  <c r="G4093" i="16"/>
  <c r="F4094" i="16"/>
  <c r="G4094" i="16"/>
  <c r="F4095" i="16"/>
  <c r="G4095" i="16"/>
  <c r="F4096" i="16"/>
  <c r="G4096" i="16"/>
  <c r="F4097" i="16"/>
  <c r="G4097" i="16"/>
  <c r="F4098" i="16"/>
  <c r="G4098" i="16"/>
  <c r="F4099" i="16"/>
  <c r="G4099" i="16"/>
  <c r="F4100" i="16"/>
  <c r="G4100" i="16"/>
  <c r="F4101" i="16"/>
  <c r="G4101" i="16"/>
  <c r="F4102" i="16"/>
  <c r="G4102" i="16"/>
  <c r="F4103" i="16"/>
  <c r="G4103" i="16"/>
  <c r="F4104" i="16"/>
  <c r="G4104" i="16"/>
  <c r="F4105" i="16"/>
  <c r="G4105" i="16"/>
  <c r="F4106" i="16"/>
  <c r="G4106" i="16"/>
  <c r="F4107" i="16"/>
  <c r="G4107" i="16"/>
  <c r="F4108" i="16"/>
  <c r="G4108" i="16"/>
  <c r="F4109" i="16"/>
  <c r="G4109" i="16"/>
  <c r="F4110" i="16"/>
  <c r="G4110" i="16"/>
  <c r="F4111" i="16"/>
  <c r="G4111" i="16"/>
  <c r="F4112" i="16"/>
  <c r="G4112" i="16"/>
  <c r="F4113" i="16"/>
  <c r="G4113" i="16"/>
  <c r="F4114" i="16"/>
  <c r="G4114" i="16"/>
  <c r="F4115" i="16"/>
  <c r="G4115" i="16"/>
  <c r="F4116" i="16"/>
  <c r="G4116" i="16"/>
  <c r="F4117" i="16"/>
  <c r="G4117" i="16"/>
  <c r="F4118" i="16"/>
  <c r="G4118" i="16"/>
  <c r="F4119" i="16"/>
  <c r="G4119" i="16"/>
  <c r="F4120" i="16"/>
  <c r="G4120" i="16"/>
  <c r="F4121" i="16"/>
  <c r="G4121" i="16"/>
  <c r="F4122" i="16"/>
  <c r="G4122" i="16"/>
  <c r="F4123" i="16"/>
  <c r="G4123" i="16"/>
  <c r="F4124" i="16"/>
  <c r="G4124" i="16"/>
  <c r="F4125" i="16"/>
  <c r="G4125" i="16"/>
  <c r="F4126" i="16"/>
  <c r="G4126" i="16"/>
  <c r="F4127" i="16"/>
  <c r="G4127" i="16"/>
  <c r="F4128" i="16"/>
  <c r="G4128" i="16"/>
  <c r="F4129" i="16"/>
  <c r="G4129" i="16"/>
  <c r="F4130" i="16"/>
  <c r="G4130" i="16"/>
  <c r="F4131" i="16"/>
  <c r="G4131" i="16"/>
  <c r="F4132" i="16"/>
  <c r="G4132" i="16"/>
  <c r="F4133" i="16"/>
  <c r="G4133" i="16"/>
  <c r="F4134" i="16"/>
  <c r="G4134" i="16"/>
  <c r="F4135" i="16"/>
  <c r="G4135" i="16"/>
  <c r="F4136" i="16"/>
  <c r="G4136" i="16"/>
  <c r="F4137" i="16"/>
  <c r="G4137" i="16"/>
  <c r="F4138" i="16"/>
  <c r="G4138" i="16"/>
  <c r="F4139" i="16"/>
  <c r="G4139" i="16"/>
  <c r="F4140" i="16"/>
  <c r="G4140" i="16"/>
  <c r="F4141" i="16"/>
  <c r="G4141" i="16"/>
  <c r="F4142" i="16"/>
  <c r="G4142" i="16"/>
  <c r="F4143" i="16"/>
  <c r="G4143" i="16"/>
  <c r="F4144" i="16"/>
  <c r="G4144" i="16"/>
  <c r="F4145" i="16"/>
  <c r="G4145" i="16"/>
  <c r="F4146" i="16"/>
  <c r="G4146" i="16"/>
  <c r="F4147" i="16"/>
  <c r="G4147" i="16"/>
  <c r="F4148" i="16"/>
  <c r="G4148" i="16"/>
  <c r="F4149" i="16"/>
  <c r="G4149" i="16"/>
  <c r="F4150" i="16"/>
  <c r="G4150" i="16"/>
  <c r="F4151" i="16"/>
  <c r="G4151" i="16"/>
  <c r="F4152" i="16"/>
  <c r="G4152" i="16"/>
  <c r="F4153" i="16"/>
  <c r="G4153" i="16"/>
  <c r="F4154" i="16"/>
  <c r="G4154" i="16"/>
  <c r="F4155" i="16"/>
  <c r="G4155" i="16"/>
  <c r="F4156" i="16"/>
  <c r="G4156" i="16"/>
  <c r="F4157" i="16"/>
  <c r="G4157" i="16"/>
  <c r="F4158" i="16"/>
  <c r="G4158" i="16"/>
  <c r="F4159" i="16"/>
  <c r="G4159" i="16"/>
  <c r="F4160" i="16"/>
  <c r="G4160" i="16"/>
  <c r="F4161" i="16"/>
  <c r="G4161" i="16"/>
  <c r="F4162" i="16"/>
  <c r="G4162" i="16"/>
  <c r="F4163" i="16"/>
  <c r="G4163" i="16"/>
  <c r="F4164" i="16"/>
  <c r="G4164" i="16"/>
  <c r="F4165" i="16"/>
  <c r="G4165" i="16"/>
  <c r="F4166" i="16"/>
  <c r="G4166" i="16"/>
  <c r="F4167" i="16"/>
  <c r="G4167" i="16"/>
  <c r="F4168" i="16"/>
  <c r="G4168" i="16"/>
  <c r="F4169" i="16"/>
  <c r="G4169" i="16"/>
  <c r="F4170" i="16"/>
  <c r="G4170" i="16"/>
  <c r="F4171" i="16"/>
  <c r="G4171" i="16"/>
  <c r="F4172" i="16"/>
  <c r="G4172" i="16"/>
  <c r="F4173" i="16"/>
  <c r="G4173" i="16"/>
  <c r="F4174" i="16"/>
  <c r="G4174" i="16"/>
  <c r="F4175" i="16"/>
  <c r="G4175" i="16"/>
  <c r="F4176" i="16"/>
  <c r="G4176" i="16"/>
  <c r="F4177" i="16"/>
  <c r="G4177" i="16"/>
  <c r="F4178" i="16"/>
  <c r="G4178" i="16"/>
  <c r="F4179" i="16"/>
  <c r="G4179" i="16"/>
  <c r="F4180" i="16"/>
  <c r="G4180" i="16"/>
  <c r="F4181" i="16"/>
  <c r="G4181" i="16"/>
  <c r="F4182" i="16"/>
  <c r="G4182" i="16"/>
  <c r="F4183" i="16"/>
  <c r="G4183" i="16"/>
  <c r="F4184" i="16"/>
  <c r="G4184" i="16"/>
  <c r="F4185" i="16"/>
  <c r="G4185" i="16"/>
  <c r="F4186" i="16"/>
  <c r="G4186" i="16"/>
  <c r="F4187" i="16"/>
  <c r="G4187" i="16"/>
  <c r="F4188" i="16"/>
  <c r="G4188" i="16"/>
  <c r="F4189" i="16"/>
  <c r="G4189" i="16"/>
  <c r="F4190" i="16"/>
  <c r="G4190" i="16"/>
  <c r="F4191" i="16"/>
  <c r="G4191" i="16"/>
  <c r="F4192" i="16"/>
  <c r="G4192" i="16"/>
  <c r="F4193" i="16"/>
  <c r="G4193" i="16"/>
  <c r="F4194" i="16"/>
  <c r="G4194" i="16"/>
  <c r="F4195" i="16"/>
  <c r="G4195" i="16"/>
  <c r="F4196" i="16"/>
  <c r="G4196" i="16"/>
  <c r="F4197" i="16"/>
  <c r="G4197" i="16"/>
  <c r="F4198" i="16"/>
  <c r="G4198" i="16"/>
  <c r="F4199" i="16"/>
  <c r="G4199" i="16"/>
  <c r="F4200" i="16"/>
  <c r="G4200" i="16"/>
  <c r="F4201" i="16"/>
  <c r="G4201" i="16"/>
  <c r="F4202" i="16"/>
  <c r="G4202" i="16"/>
  <c r="F4203" i="16"/>
  <c r="G4203" i="16"/>
  <c r="F4204" i="16"/>
  <c r="G4204" i="16"/>
  <c r="F4205" i="16"/>
  <c r="G4205" i="16"/>
  <c r="F4206" i="16"/>
  <c r="G4206" i="16"/>
  <c r="F4207" i="16"/>
  <c r="G4207" i="16"/>
  <c r="F4208" i="16"/>
  <c r="G4208" i="16"/>
  <c r="F4209" i="16"/>
  <c r="G4209" i="16"/>
  <c r="F4210" i="16"/>
  <c r="G4210" i="16"/>
  <c r="F4211" i="16"/>
  <c r="G4211" i="16"/>
  <c r="F4212" i="16"/>
  <c r="G4212" i="16"/>
  <c r="F4213" i="16"/>
  <c r="G4213" i="16"/>
  <c r="F4214" i="16"/>
  <c r="G4214" i="16"/>
  <c r="F4215" i="16"/>
  <c r="G4215" i="16"/>
  <c r="F4216" i="16"/>
  <c r="G4216" i="16"/>
  <c r="F4217" i="16"/>
  <c r="G4217" i="16"/>
  <c r="F4218" i="16"/>
  <c r="G4218" i="16"/>
  <c r="F4219" i="16"/>
  <c r="G4219" i="16"/>
  <c r="F4220" i="16"/>
  <c r="G4220" i="16"/>
  <c r="F4221" i="16"/>
  <c r="G4221" i="16"/>
  <c r="F4222" i="16"/>
  <c r="G4222" i="16"/>
  <c r="F4223" i="16"/>
  <c r="G4223" i="16"/>
  <c r="F4224" i="16"/>
  <c r="G4224" i="16"/>
  <c r="F4225" i="16"/>
  <c r="G4225" i="16"/>
  <c r="F4226" i="16"/>
  <c r="G4226" i="16"/>
  <c r="F4227" i="16"/>
  <c r="G4227" i="16"/>
  <c r="F4228" i="16"/>
  <c r="G4228" i="16"/>
  <c r="F4229" i="16"/>
  <c r="G4229" i="16"/>
  <c r="F4230" i="16"/>
  <c r="G4230" i="16"/>
  <c r="F4231" i="16"/>
  <c r="G4231" i="16"/>
  <c r="F4232" i="16"/>
  <c r="G4232" i="16"/>
  <c r="F4233" i="16"/>
  <c r="G4233" i="16"/>
  <c r="F4234" i="16"/>
  <c r="G4234" i="16"/>
  <c r="F4235" i="16"/>
  <c r="G4235" i="16"/>
  <c r="F4236" i="16"/>
  <c r="G4236" i="16"/>
  <c r="F4237" i="16"/>
  <c r="G4237" i="16"/>
  <c r="F4238" i="16"/>
  <c r="G4238" i="16"/>
  <c r="F4239" i="16"/>
  <c r="G4239" i="16"/>
  <c r="F4240" i="16"/>
  <c r="G4240" i="16"/>
  <c r="F4241" i="16"/>
  <c r="G4241" i="16"/>
  <c r="F4242" i="16"/>
  <c r="G4242" i="16"/>
  <c r="F4243" i="16"/>
  <c r="G4243" i="16"/>
  <c r="F4244" i="16"/>
  <c r="G4244" i="16"/>
  <c r="F4245" i="16"/>
  <c r="G4245" i="16"/>
  <c r="F4246" i="16"/>
  <c r="G4246" i="16"/>
  <c r="F4247" i="16"/>
  <c r="G4247" i="16"/>
  <c r="F4248" i="16"/>
  <c r="G4248" i="16"/>
  <c r="F4249" i="16"/>
  <c r="G4249" i="16"/>
  <c r="F4250" i="16"/>
  <c r="G4250" i="16"/>
  <c r="F4251" i="16"/>
  <c r="G4251" i="16"/>
  <c r="F4252" i="16"/>
  <c r="G4252" i="16"/>
  <c r="F4253" i="16"/>
  <c r="G4253" i="16"/>
  <c r="F4254" i="16"/>
  <c r="G4254" i="16"/>
  <c r="F4255" i="16"/>
  <c r="G4255" i="16"/>
  <c r="F4256" i="16"/>
  <c r="G4256" i="16"/>
  <c r="F4257" i="16"/>
  <c r="G4257" i="16"/>
  <c r="F4258" i="16"/>
  <c r="G4258" i="16"/>
  <c r="F4259" i="16"/>
  <c r="G4259" i="16"/>
  <c r="F4260" i="16"/>
  <c r="G4260" i="16"/>
  <c r="F4261" i="16"/>
  <c r="G4261" i="16"/>
  <c r="F4262" i="16"/>
  <c r="G4262" i="16"/>
  <c r="F4263" i="16"/>
  <c r="G4263" i="16"/>
  <c r="F4264" i="16"/>
  <c r="G4264" i="16"/>
  <c r="F4265" i="16"/>
  <c r="G4265" i="16"/>
  <c r="F4266" i="16"/>
  <c r="G4266" i="16"/>
  <c r="F4267" i="16"/>
  <c r="G4267" i="16"/>
  <c r="F4268" i="16"/>
  <c r="G4268" i="16"/>
  <c r="F4269" i="16"/>
  <c r="G4269" i="16"/>
  <c r="F4270" i="16"/>
  <c r="G4270" i="16"/>
  <c r="F4271" i="16"/>
  <c r="G4271" i="16"/>
  <c r="F4272" i="16"/>
  <c r="G4272" i="16"/>
  <c r="F4273" i="16"/>
  <c r="G4273" i="16"/>
  <c r="F4274" i="16"/>
  <c r="G4274" i="16"/>
  <c r="F4275" i="16"/>
  <c r="G4275" i="16"/>
  <c r="F4276" i="16"/>
  <c r="G4276" i="16"/>
  <c r="F4277" i="16"/>
  <c r="G4277" i="16"/>
  <c r="F4278" i="16"/>
  <c r="G4278" i="16"/>
  <c r="F4279" i="16"/>
  <c r="G4279" i="16"/>
  <c r="F4280" i="16"/>
  <c r="G4280" i="16"/>
  <c r="F4281" i="16"/>
  <c r="G4281" i="16"/>
  <c r="F4282" i="16"/>
  <c r="G4282" i="16"/>
  <c r="F4283" i="16"/>
  <c r="G4283" i="16"/>
  <c r="F4284" i="16"/>
  <c r="G4284" i="16"/>
  <c r="F4285" i="16"/>
  <c r="G4285" i="16"/>
  <c r="F4286" i="16"/>
  <c r="G4286" i="16"/>
  <c r="F4287" i="16"/>
  <c r="G4287" i="16"/>
  <c r="F4288" i="16"/>
  <c r="G4288" i="16"/>
  <c r="F4289" i="16"/>
  <c r="G4289" i="16"/>
  <c r="F4290" i="16"/>
  <c r="G4290" i="16"/>
  <c r="F4291" i="16"/>
  <c r="G4291" i="16"/>
  <c r="F4292" i="16"/>
  <c r="G4292" i="16"/>
  <c r="F4293" i="16"/>
  <c r="G4293" i="16"/>
  <c r="F4294" i="16"/>
  <c r="G4294" i="16"/>
  <c r="F4295" i="16"/>
  <c r="G4295" i="16"/>
  <c r="F4296" i="16"/>
  <c r="G4296" i="16"/>
  <c r="F4297" i="16"/>
  <c r="G4297" i="16"/>
  <c r="F4298" i="16"/>
  <c r="G4298" i="16"/>
  <c r="F4299" i="16"/>
  <c r="G4299" i="16"/>
  <c r="F4300" i="16"/>
  <c r="G4300" i="16"/>
  <c r="F4301" i="16"/>
  <c r="G4301" i="16"/>
  <c r="F4302" i="16"/>
  <c r="G4302" i="16"/>
  <c r="F4303" i="16"/>
  <c r="G4303" i="16"/>
  <c r="F4304" i="16"/>
  <c r="G4304" i="16"/>
  <c r="F4305" i="16"/>
  <c r="G4305" i="16"/>
  <c r="F4306" i="16"/>
  <c r="G4306" i="16"/>
  <c r="F4307" i="16"/>
  <c r="G4307" i="16"/>
  <c r="F4308" i="16"/>
  <c r="G4308" i="16"/>
  <c r="F4309" i="16"/>
  <c r="G4309" i="16"/>
  <c r="F4310" i="16"/>
  <c r="G4310" i="16"/>
  <c r="F4311" i="16"/>
  <c r="G4311" i="16"/>
  <c r="F4312" i="16"/>
  <c r="G4312" i="16"/>
  <c r="F4313" i="16"/>
  <c r="G4313" i="16"/>
  <c r="F4314" i="16"/>
  <c r="G4314" i="16"/>
  <c r="F4315" i="16"/>
  <c r="G4315" i="16"/>
  <c r="F4316" i="16"/>
  <c r="G4316" i="16"/>
  <c r="F4317" i="16"/>
  <c r="G4317" i="16"/>
  <c r="F4318" i="16"/>
  <c r="G4318" i="16"/>
  <c r="F4319" i="16"/>
  <c r="G4319" i="16"/>
  <c r="F4320" i="16"/>
  <c r="G4320" i="16"/>
  <c r="F4321" i="16"/>
  <c r="G4321" i="16"/>
  <c r="F4322" i="16"/>
  <c r="G4322" i="16"/>
  <c r="F4323" i="16"/>
  <c r="G4323" i="16"/>
  <c r="F4324" i="16"/>
  <c r="G4324" i="16"/>
  <c r="F4325" i="16"/>
  <c r="G4325" i="16"/>
  <c r="F4326" i="16"/>
  <c r="G4326" i="16"/>
  <c r="F4327" i="16"/>
  <c r="G4327" i="16"/>
  <c r="F4328" i="16"/>
  <c r="G4328" i="16"/>
  <c r="F4329" i="16"/>
  <c r="G4329" i="16"/>
  <c r="F4330" i="16"/>
  <c r="G4330" i="16"/>
  <c r="F4331" i="16"/>
  <c r="G4331" i="16"/>
  <c r="F4332" i="16"/>
  <c r="G4332" i="16"/>
  <c r="F4333" i="16"/>
  <c r="G4333" i="16"/>
  <c r="F4334" i="16"/>
  <c r="G4334" i="16"/>
  <c r="F4335" i="16"/>
  <c r="G4335" i="16"/>
  <c r="F4336" i="16"/>
  <c r="G4336" i="16"/>
  <c r="F4337" i="16"/>
  <c r="G4337" i="16"/>
  <c r="F4338" i="16"/>
  <c r="G4338" i="16"/>
  <c r="F4339" i="16"/>
  <c r="G4339" i="16"/>
  <c r="F4340" i="16"/>
  <c r="G4340" i="16"/>
  <c r="F4341" i="16"/>
  <c r="G4341" i="16"/>
  <c r="F4342" i="16"/>
  <c r="G4342" i="16"/>
  <c r="F4343" i="16"/>
  <c r="G4343" i="16"/>
  <c r="F4344" i="16"/>
  <c r="G4344" i="16"/>
  <c r="F4345" i="16"/>
  <c r="G4345" i="16"/>
  <c r="F4346" i="16"/>
  <c r="G4346" i="16"/>
  <c r="F4347" i="16"/>
  <c r="G4347" i="16"/>
  <c r="F4348" i="16"/>
  <c r="G4348" i="16"/>
  <c r="F4349" i="16"/>
  <c r="G4349" i="16"/>
  <c r="F4350" i="16"/>
  <c r="G4350" i="16"/>
  <c r="F4351" i="16"/>
  <c r="G4351" i="16"/>
  <c r="F4352" i="16"/>
  <c r="G4352" i="16"/>
  <c r="F4353" i="16"/>
  <c r="G4353" i="16"/>
  <c r="F4354" i="16"/>
  <c r="G4354" i="16"/>
  <c r="F4355" i="16"/>
  <c r="G4355" i="16"/>
  <c r="F4356" i="16"/>
  <c r="G4356" i="16"/>
  <c r="F4357" i="16"/>
  <c r="G4357" i="16"/>
  <c r="F4358" i="16"/>
  <c r="G4358" i="16"/>
  <c r="F4359" i="16"/>
  <c r="G4359" i="16"/>
  <c r="F4360" i="16"/>
  <c r="G4360" i="16"/>
  <c r="F4361" i="16"/>
  <c r="G4361" i="16"/>
  <c r="F4362" i="16"/>
  <c r="G4362" i="16"/>
  <c r="F4363" i="16"/>
  <c r="G4363" i="16"/>
  <c r="F4364" i="16"/>
  <c r="G4364" i="16"/>
  <c r="F4365" i="16"/>
  <c r="G4365" i="16"/>
  <c r="F4366" i="16"/>
  <c r="G4366" i="16"/>
  <c r="F4367" i="16"/>
  <c r="G4367" i="16"/>
  <c r="F4368" i="16"/>
  <c r="G4368" i="16"/>
  <c r="F4369" i="16"/>
  <c r="G4369" i="16"/>
  <c r="F4370" i="16"/>
  <c r="G4370" i="16"/>
  <c r="F4371" i="16"/>
  <c r="G4371" i="16"/>
  <c r="F4372" i="16"/>
  <c r="G4372" i="16"/>
  <c r="F4373" i="16"/>
  <c r="G4373" i="16"/>
  <c r="F4374" i="16"/>
  <c r="G4374" i="16"/>
  <c r="F4375" i="16"/>
  <c r="G4375" i="16"/>
  <c r="F4376" i="16"/>
  <c r="G4376" i="16"/>
  <c r="F4377" i="16"/>
  <c r="G4377" i="16"/>
  <c r="F4378" i="16"/>
  <c r="G4378" i="16"/>
  <c r="F4379" i="16"/>
  <c r="G4379" i="16"/>
  <c r="F4380" i="16"/>
  <c r="G4380" i="16"/>
  <c r="F4381" i="16"/>
  <c r="G4381" i="16"/>
  <c r="F4382" i="16"/>
  <c r="G4382" i="16"/>
  <c r="F4383" i="16"/>
  <c r="G4383" i="16"/>
  <c r="F4384" i="16"/>
  <c r="G4384" i="16"/>
  <c r="F4385" i="16"/>
  <c r="G4385" i="16"/>
  <c r="F4386" i="16"/>
  <c r="G4386" i="16"/>
  <c r="F4387" i="16"/>
  <c r="G4387" i="16"/>
  <c r="F4388" i="16"/>
  <c r="G4388" i="16"/>
  <c r="F4389" i="16"/>
  <c r="G4389" i="16"/>
  <c r="F4390" i="16"/>
  <c r="G4390" i="16"/>
  <c r="F4391" i="16"/>
  <c r="G4391" i="16"/>
  <c r="F4392" i="16"/>
  <c r="G4392" i="16"/>
  <c r="F4393" i="16"/>
  <c r="G4393" i="16"/>
  <c r="F4394" i="16"/>
  <c r="G4394" i="16"/>
  <c r="F4395" i="16"/>
  <c r="G4395" i="16"/>
  <c r="F4396" i="16"/>
  <c r="G4396" i="16"/>
  <c r="F4397" i="16"/>
  <c r="G4397" i="16"/>
  <c r="F4398" i="16"/>
  <c r="G4398" i="16"/>
  <c r="F4399" i="16"/>
  <c r="G4399" i="16"/>
  <c r="F4400" i="16"/>
  <c r="G4400" i="16"/>
  <c r="F4401" i="16"/>
  <c r="G4401" i="16"/>
  <c r="F4402" i="16"/>
  <c r="G4402" i="16"/>
  <c r="F4403" i="16"/>
  <c r="G4403" i="16"/>
  <c r="F4404" i="16"/>
  <c r="G4404" i="16"/>
  <c r="F4405" i="16"/>
  <c r="G4405" i="16"/>
  <c r="F4406" i="16"/>
  <c r="G4406" i="16"/>
  <c r="F4407" i="16"/>
  <c r="G4407" i="16"/>
  <c r="F4408" i="16"/>
  <c r="G4408" i="16"/>
  <c r="F4409" i="16"/>
  <c r="G4409" i="16"/>
  <c r="F4410" i="16"/>
  <c r="G4410" i="16"/>
  <c r="F4411" i="16"/>
  <c r="G4411" i="16"/>
  <c r="F4412" i="16"/>
  <c r="G4412" i="16"/>
  <c r="F4413" i="16"/>
  <c r="G4413" i="16"/>
  <c r="F4414" i="16"/>
  <c r="G4414" i="16"/>
  <c r="F4415" i="16"/>
  <c r="G4415" i="16"/>
  <c r="F4416" i="16"/>
  <c r="G4416" i="16"/>
  <c r="F4417" i="16"/>
  <c r="G4417" i="16"/>
  <c r="F4418" i="16"/>
  <c r="G4418" i="16"/>
  <c r="F4419" i="16"/>
  <c r="G4419" i="16"/>
  <c r="F4420" i="16"/>
  <c r="G4420" i="16"/>
  <c r="F4421" i="16"/>
  <c r="G4421" i="16"/>
  <c r="F4422" i="16"/>
  <c r="G4422" i="16"/>
  <c r="F4423" i="16"/>
  <c r="G4423" i="16"/>
  <c r="F4424" i="16"/>
  <c r="G4424" i="16"/>
  <c r="F4425" i="16"/>
  <c r="G4425" i="16"/>
  <c r="F4426" i="16"/>
  <c r="G4426" i="16"/>
  <c r="F4427" i="16"/>
  <c r="G4427" i="16"/>
  <c r="F4428" i="16"/>
  <c r="G4428" i="16"/>
  <c r="F4429" i="16"/>
  <c r="G4429" i="16"/>
  <c r="F4430" i="16"/>
  <c r="G4430" i="16"/>
  <c r="F4431" i="16"/>
  <c r="G4431" i="16"/>
  <c r="F4432" i="16"/>
  <c r="G4432" i="16"/>
  <c r="F4433" i="16"/>
  <c r="G4433" i="16"/>
  <c r="F4434" i="16"/>
  <c r="G4434" i="16"/>
  <c r="F4435" i="16"/>
  <c r="G4435" i="16"/>
  <c r="F4436" i="16"/>
  <c r="G4436" i="16"/>
  <c r="F4437" i="16"/>
  <c r="G4437" i="16"/>
  <c r="F4438" i="16"/>
  <c r="G4438" i="16"/>
  <c r="F4439" i="16"/>
  <c r="G4439" i="16"/>
  <c r="F4440" i="16"/>
  <c r="G4440" i="16"/>
  <c r="F4441" i="16"/>
  <c r="G4441" i="16"/>
  <c r="F4442" i="16"/>
  <c r="G4442" i="16"/>
  <c r="F4443" i="16"/>
  <c r="G4443" i="16"/>
  <c r="F4444" i="16"/>
  <c r="G4444" i="16"/>
  <c r="F4445" i="16"/>
  <c r="G4445" i="16"/>
  <c r="F4446" i="16"/>
  <c r="G4446" i="16"/>
  <c r="F4447" i="16"/>
  <c r="G4447" i="16"/>
  <c r="F4448" i="16"/>
  <c r="G4448" i="16"/>
  <c r="F4449" i="16"/>
  <c r="G4449" i="16"/>
  <c r="F4450" i="16"/>
  <c r="G4450" i="16"/>
  <c r="F4451" i="16"/>
  <c r="G4451" i="16"/>
  <c r="F4452" i="16"/>
  <c r="G4452" i="16"/>
  <c r="F4453" i="16"/>
  <c r="G4453" i="16"/>
  <c r="F4454" i="16"/>
  <c r="G4454" i="16"/>
  <c r="F4455" i="16"/>
  <c r="G4455" i="16"/>
  <c r="F4456" i="16"/>
  <c r="G4456" i="16"/>
  <c r="F4457" i="16"/>
  <c r="G4457" i="16"/>
  <c r="F4458" i="16"/>
  <c r="G4458" i="16"/>
  <c r="F4459" i="16"/>
  <c r="G4459" i="16"/>
  <c r="F4460" i="16"/>
  <c r="G4460" i="16"/>
  <c r="F4461" i="16"/>
  <c r="G4461" i="16"/>
  <c r="F4462" i="16"/>
  <c r="G4462" i="16"/>
  <c r="F4463" i="16"/>
  <c r="G4463" i="16"/>
  <c r="F4464" i="16"/>
  <c r="G4464" i="16"/>
  <c r="F4465" i="16"/>
  <c r="G4465" i="16"/>
  <c r="F4466" i="16"/>
  <c r="G4466" i="16"/>
  <c r="F4467" i="16"/>
  <c r="G4467" i="16"/>
  <c r="F4468" i="16"/>
  <c r="G4468" i="16"/>
  <c r="F4469" i="16"/>
  <c r="G4469" i="16"/>
  <c r="F4470" i="16"/>
  <c r="G4470" i="16"/>
  <c r="F4471" i="16"/>
  <c r="G4471" i="16"/>
  <c r="F4472" i="16"/>
  <c r="G4472" i="16"/>
  <c r="F4473" i="16"/>
  <c r="G4473" i="16"/>
  <c r="F4474" i="16"/>
  <c r="G4474" i="16"/>
  <c r="F4475" i="16"/>
  <c r="G4475" i="16"/>
  <c r="F4476" i="16"/>
  <c r="G4476" i="16"/>
  <c r="F4477" i="16"/>
  <c r="G4477" i="16"/>
  <c r="F4478" i="16"/>
  <c r="G4478" i="16"/>
  <c r="F4479" i="16"/>
  <c r="G4479" i="16"/>
  <c r="F4480" i="16"/>
  <c r="G4480" i="16"/>
  <c r="F4481" i="16"/>
  <c r="G4481" i="16"/>
  <c r="F4482" i="16"/>
  <c r="G4482" i="16"/>
  <c r="F4483" i="16"/>
  <c r="G4483" i="16"/>
  <c r="F4484" i="16"/>
  <c r="G4484" i="16"/>
  <c r="F4485" i="16"/>
  <c r="G4485" i="16"/>
  <c r="F4486" i="16"/>
  <c r="G4486" i="16"/>
  <c r="F4487" i="16"/>
  <c r="G4487" i="16"/>
  <c r="F4488" i="16"/>
  <c r="G4488" i="16"/>
  <c r="F4489" i="16"/>
  <c r="G4489" i="16"/>
  <c r="F4490" i="16"/>
  <c r="G4490" i="16"/>
  <c r="F4491" i="16"/>
  <c r="G4491" i="16"/>
  <c r="F4492" i="16"/>
  <c r="G4492" i="16"/>
  <c r="F4493" i="16"/>
  <c r="G4493" i="16"/>
  <c r="F4494" i="16"/>
  <c r="G4494" i="16"/>
  <c r="F4495" i="16"/>
  <c r="G4495" i="16"/>
  <c r="F4496" i="16"/>
  <c r="G4496" i="16"/>
  <c r="F4497" i="16"/>
  <c r="G4497" i="16"/>
  <c r="F4498" i="16"/>
  <c r="G4498" i="16"/>
  <c r="F4499" i="16"/>
  <c r="G4499" i="16"/>
  <c r="F4500" i="16"/>
  <c r="G4500" i="16"/>
  <c r="F4501" i="16"/>
  <c r="G4501" i="16"/>
  <c r="F4502" i="16"/>
  <c r="G4502" i="16"/>
  <c r="F4503" i="16"/>
  <c r="G4503" i="16"/>
  <c r="F4504" i="16"/>
  <c r="G4504" i="16"/>
  <c r="F4505" i="16"/>
  <c r="G4505" i="16"/>
  <c r="F4506" i="16"/>
  <c r="G4506" i="16"/>
  <c r="F4507" i="16"/>
  <c r="G4507" i="16"/>
  <c r="F4508" i="16"/>
  <c r="G4508" i="16"/>
  <c r="F4509" i="16"/>
  <c r="G4509" i="16"/>
  <c r="F4510" i="16"/>
  <c r="G4510" i="16"/>
  <c r="F4511" i="16"/>
  <c r="G4511" i="16"/>
  <c r="F4512" i="16"/>
  <c r="G4512" i="16"/>
  <c r="F4513" i="16"/>
  <c r="G4513" i="16"/>
  <c r="F4514" i="16"/>
  <c r="G4514" i="16"/>
  <c r="F4515" i="16"/>
  <c r="G4515" i="16"/>
  <c r="F4516" i="16"/>
  <c r="G4516" i="16"/>
  <c r="F4517" i="16"/>
  <c r="G4517" i="16"/>
  <c r="F4518" i="16"/>
  <c r="G4518" i="16"/>
  <c r="F4519" i="16"/>
  <c r="G4519" i="16"/>
  <c r="F4520" i="16"/>
  <c r="G4520" i="16"/>
  <c r="F4521" i="16"/>
  <c r="G4521" i="16"/>
  <c r="F4522" i="16"/>
  <c r="G4522" i="16"/>
  <c r="F4523" i="16"/>
  <c r="G4523" i="16"/>
  <c r="F4524" i="16"/>
  <c r="G4524" i="16"/>
  <c r="F4525" i="16"/>
  <c r="G4525" i="16"/>
  <c r="F4526" i="16"/>
  <c r="G4526" i="16"/>
  <c r="F4527" i="16"/>
  <c r="G4527" i="16"/>
  <c r="F4528" i="16"/>
  <c r="G4528" i="16"/>
  <c r="F4529" i="16"/>
  <c r="G4529" i="16"/>
  <c r="F4530" i="16"/>
  <c r="G4530" i="16"/>
  <c r="F4531" i="16"/>
  <c r="G4531" i="16"/>
  <c r="F4532" i="16"/>
  <c r="G4532" i="16"/>
  <c r="F4533" i="16"/>
  <c r="G4533" i="16"/>
  <c r="F4534" i="16"/>
  <c r="G4534" i="16"/>
  <c r="F4535" i="16"/>
  <c r="G4535" i="16"/>
  <c r="F4536" i="16"/>
  <c r="G4536" i="16"/>
  <c r="F4537" i="16"/>
  <c r="G4537" i="16"/>
  <c r="F4538" i="16"/>
  <c r="G4538" i="16"/>
  <c r="F4539" i="16"/>
  <c r="G4539" i="16"/>
  <c r="F4540" i="16"/>
  <c r="G4540" i="16"/>
  <c r="F4541" i="16"/>
  <c r="G4541" i="16"/>
  <c r="F4542" i="16"/>
  <c r="G4542" i="16"/>
  <c r="F4543" i="16"/>
  <c r="G4543" i="16"/>
  <c r="F4544" i="16"/>
  <c r="G4544" i="16"/>
  <c r="F4545" i="16"/>
  <c r="G4545" i="16"/>
  <c r="F4546" i="16"/>
  <c r="G4546" i="16"/>
  <c r="F4547" i="16"/>
  <c r="G4547" i="16"/>
  <c r="F4548" i="16"/>
  <c r="G4548" i="16"/>
  <c r="F4549" i="16"/>
  <c r="G4549" i="16"/>
  <c r="F4550" i="16"/>
  <c r="G4550" i="16"/>
  <c r="F4551" i="16"/>
  <c r="G4551" i="16"/>
  <c r="F4552" i="16"/>
  <c r="G4552" i="16"/>
  <c r="F4553" i="16"/>
  <c r="G4553" i="16"/>
  <c r="F4554" i="16"/>
  <c r="G4554" i="16"/>
  <c r="F4555" i="16"/>
  <c r="G4555" i="16"/>
  <c r="F4556" i="16"/>
  <c r="G4556" i="16"/>
  <c r="F4557" i="16"/>
  <c r="G4557" i="16"/>
  <c r="F4558" i="16"/>
  <c r="G4558" i="16"/>
  <c r="F4559" i="16"/>
  <c r="G4559" i="16"/>
  <c r="F4560" i="16"/>
  <c r="G4560" i="16"/>
  <c r="F4561" i="16"/>
  <c r="G4561" i="16"/>
  <c r="F4562" i="16"/>
  <c r="G4562" i="16"/>
  <c r="F4563" i="16"/>
  <c r="G4563" i="16"/>
  <c r="F4564" i="16"/>
  <c r="G4564" i="16"/>
  <c r="F4565" i="16"/>
  <c r="G4565" i="16"/>
  <c r="F4566" i="16"/>
  <c r="G4566" i="16"/>
  <c r="F4567" i="16"/>
  <c r="G4567" i="16"/>
  <c r="F4568" i="16"/>
  <c r="G4568" i="16"/>
  <c r="F4569" i="16"/>
  <c r="G4569" i="16"/>
  <c r="F4570" i="16"/>
  <c r="G4570" i="16"/>
  <c r="F4571" i="16"/>
  <c r="G4571" i="16"/>
  <c r="F4572" i="16"/>
  <c r="G4572" i="16"/>
  <c r="F4573" i="16"/>
  <c r="G4573" i="16"/>
  <c r="F4574" i="16"/>
  <c r="G4574" i="16"/>
  <c r="F4575" i="16"/>
  <c r="G4575" i="16"/>
  <c r="F4576" i="16"/>
  <c r="G4576" i="16"/>
  <c r="F4577" i="16"/>
  <c r="G4577" i="16"/>
  <c r="F4578" i="16"/>
  <c r="G4578" i="16"/>
  <c r="F4579" i="16"/>
  <c r="G4579" i="16"/>
  <c r="F4580" i="16"/>
  <c r="G4580" i="16"/>
  <c r="F4581" i="16"/>
  <c r="G4581" i="16"/>
  <c r="F4582" i="16"/>
  <c r="G4582" i="16"/>
  <c r="F4583" i="16"/>
  <c r="G4583" i="16"/>
  <c r="F4584" i="16"/>
  <c r="G4584" i="16"/>
  <c r="F4585" i="16"/>
  <c r="G4585" i="16"/>
  <c r="F4586" i="16"/>
  <c r="G4586" i="16"/>
  <c r="F4587" i="16"/>
  <c r="G4587" i="16"/>
  <c r="F4588" i="16"/>
  <c r="G4588" i="16"/>
  <c r="F4589" i="16"/>
  <c r="G4589" i="16"/>
  <c r="F4590" i="16"/>
  <c r="G4590" i="16"/>
  <c r="F4591" i="16"/>
  <c r="G4591" i="16"/>
  <c r="F4592" i="16"/>
  <c r="G4592" i="16"/>
  <c r="F4593" i="16"/>
  <c r="G4593" i="16"/>
  <c r="F4594" i="16"/>
  <c r="G4594" i="16"/>
  <c r="F4595" i="16"/>
  <c r="G4595" i="16"/>
  <c r="F4596" i="16"/>
  <c r="G4596" i="16"/>
  <c r="F4597" i="16"/>
  <c r="G4597" i="16"/>
  <c r="F4598" i="16"/>
  <c r="G4598" i="16"/>
  <c r="F4599" i="16"/>
  <c r="G4599" i="16"/>
  <c r="F4600" i="16"/>
  <c r="G4600" i="16"/>
  <c r="F4601" i="16"/>
  <c r="G4601" i="16"/>
  <c r="F4602" i="16"/>
  <c r="G4602" i="16"/>
  <c r="F4603" i="16"/>
  <c r="G4603" i="16"/>
  <c r="F4604" i="16"/>
  <c r="G4604" i="16"/>
  <c r="F4605" i="16"/>
  <c r="G4605" i="16"/>
  <c r="F4606" i="16"/>
  <c r="G4606" i="16"/>
  <c r="F4607" i="16"/>
  <c r="G4607" i="16"/>
  <c r="F4608" i="16"/>
  <c r="G4608" i="16"/>
  <c r="F4609" i="16"/>
  <c r="G4609" i="16"/>
  <c r="F4610" i="16"/>
  <c r="G4610" i="16"/>
  <c r="F4611" i="16"/>
  <c r="G4611" i="16"/>
  <c r="F4612" i="16"/>
  <c r="G4612" i="16"/>
  <c r="F4613" i="16"/>
  <c r="G4613" i="16"/>
  <c r="F4614" i="16"/>
  <c r="G4614" i="16"/>
  <c r="F4615" i="16"/>
  <c r="G4615" i="16"/>
  <c r="F4616" i="16"/>
  <c r="G4616" i="16"/>
  <c r="F4617" i="16"/>
  <c r="G4617" i="16"/>
  <c r="F4618" i="16"/>
  <c r="G4618" i="16"/>
  <c r="F4619" i="16"/>
  <c r="G4619" i="16"/>
  <c r="F4620" i="16"/>
  <c r="G4620" i="16"/>
  <c r="F4621" i="16"/>
  <c r="G4621" i="16"/>
  <c r="F4622" i="16"/>
  <c r="G4622" i="16"/>
  <c r="F4623" i="16"/>
  <c r="G4623" i="16"/>
  <c r="F4624" i="16"/>
  <c r="G4624" i="16"/>
  <c r="F4625" i="16"/>
  <c r="G4625" i="16"/>
  <c r="F4626" i="16"/>
  <c r="G4626" i="16"/>
  <c r="F4627" i="16"/>
  <c r="G4627" i="16"/>
  <c r="F4628" i="16"/>
  <c r="G4628" i="16"/>
  <c r="F4629" i="16"/>
  <c r="G4629" i="16"/>
  <c r="F4630" i="16"/>
  <c r="G4630" i="16"/>
  <c r="F4631" i="16"/>
  <c r="G4631" i="16"/>
  <c r="F4632" i="16"/>
  <c r="G4632" i="16"/>
  <c r="F4633" i="16"/>
  <c r="G4633" i="16"/>
  <c r="F4634" i="16"/>
  <c r="G4634" i="16"/>
  <c r="F4635" i="16"/>
  <c r="G4635" i="16"/>
  <c r="F4636" i="16"/>
  <c r="G4636" i="16"/>
  <c r="F4637" i="16"/>
  <c r="G4637" i="16"/>
  <c r="F4638" i="16"/>
  <c r="G4638" i="16"/>
  <c r="F4639" i="16"/>
  <c r="G4639" i="16"/>
  <c r="F4640" i="16"/>
  <c r="G4640" i="16"/>
  <c r="F4641" i="16"/>
  <c r="G4641" i="16"/>
  <c r="F4642" i="16"/>
  <c r="G4642" i="16"/>
  <c r="F4643" i="16"/>
  <c r="G4643" i="16"/>
  <c r="F4644" i="16"/>
  <c r="G4644" i="16"/>
  <c r="F4645" i="16"/>
  <c r="G4645" i="16"/>
  <c r="F4646" i="16"/>
  <c r="G4646" i="16"/>
  <c r="F4647" i="16"/>
  <c r="G4647" i="16"/>
  <c r="F4648" i="16"/>
  <c r="G4648" i="16"/>
  <c r="F4649" i="16"/>
  <c r="G4649" i="16"/>
  <c r="F4650" i="16"/>
  <c r="G4650" i="16"/>
  <c r="F4651" i="16"/>
  <c r="G4651" i="16"/>
  <c r="F4652" i="16"/>
  <c r="G4652" i="16"/>
  <c r="F4653" i="16"/>
  <c r="G4653" i="16"/>
  <c r="F4654" i="16"/>
  <c r="G4654" i="16"/>
  <c r="F4655" i="16"/>
  <c r="G4655" i="16"/>
  <c r="F4656" i="16"/>
  <c r="G4656" i="16"/>
  <c r="F4657" i="16"/>
  <c r="G4657" i="16"/>
  <c r="F4658" i="16"/>
  <c r="G4658" i="16"/>
  <c r="F4659" i="16"/>
  <c r="G4659" i="16"/>
  <c r="F4660" i="16"/>
  <c r="G4660" i="16"/>
  <c r="F4661" i="16"/>
  <c r="G4661" i="16"/>
  <c r="F4662" i="16"/>
  <c r="G4662" i="16"/>
  <c r="F4663" i="16"/>
  <c r="G4663" i="16"/>
  <c r="F4664" i="16"/>
  <c r="G4664" i="16"/>
  <c r="F4665" i="16"/>
  <c r="G4665" i="16"/>
  <c r="F4666" i="16"/>
  <c r="G4666" i="16"/>
  <c r="F4667" i="16"/>
  <c r="G4667" i="16"/>
  <c r="F4668" i="16"/>
  <c r="G4668" i="16"/>
  <c r="F4669" i="16"/>
  <c r="G4669" i="16"/>
  <c r="F4670" i="16"/>
  <c r="G4670" i="16"/>
  <c r="F4671" i="16"/>
  <c r="G4671" i="16"/>
  <c r="F4672" i="16"/>
  <c r="G4672" i="16"/>
  <c r="F4673" i="16"/>
  <c r="G4673" i="16"/>
  <c r="F4674" i="16"/>
  <c r="G4674" i="16"/>
  <c r="F4675" i="16"/>
  <c r="G4675" i="16"/>
  <c r="F4676" i="16"/>
  <c r="G4676" i="16"/>
  <c r="F4677" i="16"/>
  <c r="G4677" i="16"/>
  <c r="F4678" i="16"/>
  <c r="G4678" i="16"/>
  <c r="F4679" i="16"/>
  <c r="G4679" i="16"/>
  <c r="F4680" i="16"/>
  <c r="G4680" i="16"/>
  <c r="F4681" i="16"/>
  <c r="G4681" i="16"/>
  <c r="F4682" i="16"/>
  <c r="G4682" i="16"/>
  <c r="F4683" i="16"/>
  <c r="G4683" i="16"/>
  <c r="F4684" i="16"/>
  <c r="G4684" i="16"/>
  <c r="F4685" i="16"/>
  <c r="G4685" i="16"/>
  <c r="F4686" i="16"/>
  <c r="G4686" i="16"/>
  <c r="F4687" i="16"/>
  <c r="G4687" i="16"/>
  <c r="F4688" i="16"/>
  <c r="G4688" i="16"/>
  <c r="F4689" i="16"/>
  <c r="G4689" i="16"/>
  <c r="F4690" i="16"/>
  <c r="G4690" i="16"/>
  <c r="F4691" i="16"/>
  <c r="G4691" i="16"/>
  <c r="F4692" i="16"/>
  <c r="G4692" i="16"/>
  <c r="F4693" i="16"/>
  <c r="G4693" i="16"/>
  <c r="F4694" i="16"/>
  <c r="G4694" i="16"/>
  <c r="F4695" i="16"/>
  <c r="G4695" i="16"/>
  <c r="F4696" i="16"/>
  <c r="G4696" i="16"/>
  <c r="F4697" i="16"/>
  <c r="G4697" i="16"/>
  <c r="F4698" i="16"/>
  <c r="G4698" i="16"/>
  <c r="F4699" i="16"/>
  <c r="G4699" i="16"/>
  <c r="F4700" i="16"/>
  <c r="G4700" i="16"/>
  <c r="F4701" i="16"/>
  <c r="G4701" i="16"/>
  <c r="F4702" i="16"/>
  <c r="G4702" i="16"/>
  <c r="F4703" i="16"/>
  <c r="G4703" i="16"/>
  <c r="F4704" i="16"/>
  <c r="G4704" i="16"/>
  <c r="F4705" i="16"/>
  <c r="G4705" i="16"/>
  <c r="F4706" i="16"/>
  <c r="G4706" i="16"/>
  <c r="F4707" i="16"/>
  <c r="G4707" i="16"/>
  <c r="F4708" i="16"/>
  <c r="G4708" i="16"/>
  <c r="F4709" i="16"/>
  <c r="G4709" i="16"/>
  <c r="F4710" i="16"/>
  <c r="G4710" i="16"/>
  <c r="F4711" i="16"/>
  <c r="G4711" i="16"/>
  <c r="F4712" i="16"/>
  <c r="G4712" i="16"/>
  <c r="F4713" i="16"/>
  <c r="G4713" i="16"/>
  <c r="F4714" i="16"/>
  <c r="G4714" i="16"/>
  <c r="F4715" i="16"/>
  <c r="G4715" i="16"/>
  <c r="F4716" i="16"/>
  <c r="G4716" i="16"/>
  <c r="F4717" i="16"/>
  <c r="G4717" i="16"/>
  <c r="F4718" i="16"/>
  <c r="G4718" i="16"/>
  <c r="F4719" i="16"/>
  <c r="G4719" i="16"/>
  <c r="F4720" i="16"/>
  <c r="G4720" i="16"/>
  <c r="F4721" i="16"/>
  <c r="G4721" i="16"/>
  <c r="F4722" i="16"/>
  <c r="G4722" i="16"/>
  <c r="F4723" i="16"/>
  <c r="G4723" i="16"/>
  <c r="F4724" i="16"/>
  <c r="G4724" i="16"/>
  <c r="F4725" i="16"/>
  <c r="G4725" i="16"/>
  <c r="F4726" i="16"/>
  <c r="G4726" i="16"/>
  <c r="F4727" i="16"/>
  <c r="G4727" i="16"/>
  <c r="F4728" i="16"/>
  <c r="G4728" i="16"/>
  <c r="F4729" i="16"/>
  <c r="G4729" i="16"/>
  <c r="F4730" i="16"/>
  <c r="G4730" i="16"/>
  <c r="F4731" i="16"/>
  <c r="G4731" i="16"/>
  <c r="F4732" i="16"/>
  <c r="G4732" i="16"/>
  <c r="F4733" i="16"/>
  <c r="G4733" i="16"/>
  <c r="F4734" i="16"/>
  <c r="G4734" i="16"/>
  <c r="F4735" i="16"/>
  <c r="G4735" i="16"/>
  <c r="F4736" i="16"/>
  <c r="G4736" i="16"/>
  <c r="F4737" i="16"/>
  <c r="G4737" i="16"/>
  <c r="F4738" i="16"/>
  <c r="G4738" i="16"/>
  <c r="F4739" i="16"/>
  <c r="G4739" i="16"/>
  <c r="F4740" i="16"/>
  <c r="G4740" i="16"/>
  <c r="F4741" i="16"/>
  <c r="G4741" i="16"/>
  <c r="F4742" i="16"/>
  <c r="G4742" i="16"/>
  <c r="F4743" i="16"/>
  <c r="G4743" i="16"/>
  <c r="F4744" i="16"/>
  <c r="G4744" i="16"/>
  <c r="F4745" i="16"/>
  <c r="G4745" i="16"/>
  <c r="F4746" i="16"/>
  <c r="G4746" i="16"/>
  <c r="F4747" i="16"/>
  <c r="G4747" i="16"/>
  <c r="F4748" i="16"/>
  <c r="G4748" i="16"/>
  <c r="F4749" i="16"/>
  <c r="G4749" i="16"/>
  <c r="F4750" i="16"/>
  <c r="G4750" i="16"/>
  <c r="F4751" i="16"/>
  <c r="G4751" i="16"/>
  <c r="F4752" i="16"/>
  <c r="G4752" i="16"/>
  <c r="F4753" i="16"/>
  <c r="G4753" i="16"/>
  <c r="F4754" i="16"/>
  <c r="G4754" i="16"/>
  <c r="F4755" i="16"/>
  <c r="G4755" i="16"/>
  <c r="F4756" i="16"/>
  <c r="G4756" i="16"/>
  <c r="F4757" i="16"/>
  <c r="G4757" i="16"/>
  <c r="F4758" i="16"/>
  <c r="G4758" i="16"/>
  <c r="F4759" i="16"/>
  <c r="G4759" i="16"/>
  <c r="F4760" i="16"/>
  <c r="G4760" i="16"/>
  <c r="F4761" i="16"/>
  <c r="G4761" i="16"/>
  <c r="F4762" i="16"/>
  <c r="G4762" i="16"/>
  <c r="F4763" i="16"/>
  <c r="G4763" i="16"/>
  <c r="F4764" i="16"/>
  <c r="G4764" i="16"/>
  <c r="F4765" i="16"/>
  <c r="G4765" i="16"/>
  <c r="F4766" i="16"/>
  <c r="G4766" i="16"/>
  <c r="F4767" i="16"/>
  <c r="G4767" i="16"/>
  <c r="F4768" i="16"/>
  <c r="G4768" i="16"/>
  <c r="F4769" i="16"/>
  <c r="G4769" i="16"/>
  <c r="F4770" i="16"/>
  <c r="G4770" i="16"/>
  <c r="F4771" i="16"/>
  <c r="G4771" i="16"/>
  <c r="F4772" i="16"/>
  <c r="G4772" i="16"/>
  <c r="F4773" i="16"/>
  <c r="G4773" i="16"/>
  <c r="F4774" i="16"/>
  <c r="G4774" i="16"/>
  <c r="F4775" i="16"/>
  <c r="G4775" i="16"/>
  <c r="F4776" i="16"/>
  <c r="G4776" i="16"/>
  <c r="F4777" i="16"/>
  <c r="G4777" i="16"/>
  <c r="F4778" i="16"/>
  <c r="G4778" i="16"/>
  <c r="F4779" i="16"/>
  <c r="G4779" i="16"/>
  <c r="F4780" i="16"/>
  <c r="G4780" i="16"/>
  <c r="F4781" i="16"/>
  <c r="G4781" i="16"/>
  <c r="F4782" i="16"/>
  <c r="G4782" i="16"/>
  <c r="F4783" i="16"/>
  <c r="G4783" i="16"/>
  <c r="F4784" i="16"/>
  <c r="G4784" i="16"/>
  <c r="F4785" i="16"/>
  <c r="G4785" i="16"/>
  <c r="F4786" i="16"/>
  <c r="G4786" i="16"/>
  <c r="F4787" i="16"/>
  <c r="G4787" i="16"/>
  <c r="F4788" i="16"/>
  <c r="G4788" i="16"/>
  <c r="F4789" i="16"/>
  <c r="G4789" i="16"/>
  <c r="F4790" i="16"/>
  <c r="G4790" i="16"/>
  <c r="F4791" i="16"/>
  <c r="G4791" i="16"/>
  <c r="F4792" i="16"/>
  <c r="G4792" i="16"/>
  <c r="F4793" i="16"/>
  <c r="G4793" i="16"/>
  <c r="F4794" i="16"/>
  <c r="G4794" i="16"/>
  <c r="F4795" i="16"/>
  <c r="G4795" i="16"/>
  <c r="F4796" i="16"/>
  <c r="G4796" i="16"/>
  <c r="F4797" i="16"/>
  <c r="G4797" i="16"/>
  <c r="F4798" i="16"/>
  <c r="G4798" i="16"/>
  <c r="F4799" i="16"/>
  <c r="G4799" i="16"/>
  <c r="F4800" i="16"/>
  <c r="G4800" i="16"/>
  <c r="F4801" i="16"/>
  <c r="G4801" i="16"/>
  <c r="F4802" i="16"/>
  <c r="G4802" i="16"/>
  <c r="F4803" i="16"/>
  <c r="G4803" i="16"/>
  <c r="F4804" i="16"/>
  <c r="G4804" i="16"/>
  <c r="F4805" i="16"/>
  <c r="G4805" i="16"/>
  <c r="F4806" i="16"/>
  <c r="G4806" i="16"/>
  <c r="F4807" i="16"/>
  <c r="G4807" i="16"/>
  <c r="F4808" i="16"/>
  <c r="G4808" i="16"/>
  <c r="F4809" i="16"/>
  <c r="G4809" i="16"/>
  <c r="F4810" i="16"/>
  <c r="G4810" i="16"/>
  <c r="F4811" i="16"/>
  <c r="G4811" i="16"/>
  <c r="F4812" i="16"/>
  <c r="G4812" i="16"/>
  <c r="F4813" i="16"/>
  <c r="G4813" i="16"/>
  <c r="F4814" i="16"/>
  <c r="G4814" i="16"/>
  <c r="F4815" i="16"/>
  <c r="G4815" i="16"/>
  <c r="F4816" i="16"/>
  <c r="G4816" i="16"/>
  <c r="F4817" i="16"/>
  <c r="G4817" i="16"/>
  <c r="F4818" i="16"/>
  <c r="G4818" i="16"/>
  <c r="F4819" i="16"/>
  <c r="G4819" i="16"/>
  <c r="F4820" i="16"/>
  <c r="G4820" i="16"/>
  <c r="F4821" i="16"/>
  <c r="G4821" i="16"/>
  <c r="F4822" i="16"/>
  <c r="G4822" i="16"/>
  <c r="F4823" i="16"/>
  <c r="G4823" i="16"/>
  <c r="F4824" i="16"/>
  <c r="G4824" i="16"/>
  <c r="F4825" i="16"/>
  <c r="G4825" i="16"/>
  <c r="F4826" i="16"/>
  <c r="G4826" i="16"/>
  <c r="F4827" i="16"/>
  <c r="G4827" i="16"/>
  <c r="F4828" i="16"/>
  <c r="G4828" i="16"/>
  <c r="F4829" i="16"/>
  <c r="G4829" i="16"/>
  <c r="F4830" i="16"/>
  <c r="G4830" i="16"/>
  <c r="F4831" i="16"/>
  <c r="G4831" i="16"/>
  <c r="F4832" i="16"/>
  <c r="G4832" i="16"/>
  <c r="F4833" i="16"/>
  <c r="G4833" i="16"/>
  <c r="F4834" i="16"/>
  <c r="G4834" i="16"/>
  <c r="F4835" i="16"/>
  <c r="G4835" i="16"/>
  <c r="F4836" i="16"/>
  <c r="G4836" i="16"/>
  <c r="F4837" i="16"/>
  <c r="G4837" i="16"/>
  <c r="F4838" i="16"/>
  <c r="G4838" i="16"/>
  <c r="F4839" i="16"/>
  <c r="G4839" i="16"/>
  <c r="F4840" i="16"/>
  <c r="G4840" i="16"/>
  <c r="F4841" i="16"/>
  <c r="G4841" i="16"/>
  <c r="F4842" i="16"/>
  <c r="G4842" i="16"/>
  <c r="F4843" i="16"/>
  <c r="G4843" i="16"/>
  <c r="F4844" i="16"/>
  <c r="G4844" i="16"/>
  <c r="F4845" i="16"/>
  <c r="G4845" i="16"/>
  <c r="F4846" i="16"/>
  <c r="G4846" i="16"/>
  <c r="F4847" i="16"/>
  <c r="G4847" i="16"/>
  <c r="F4848" i="16"/>
  <c r="G4848" i="16"/>
  <c r="F4849" i="16"/>
  <c r="G4849" i="16"/>
  <c r="F4850" i="16"/>
  <c r="G4850" i="16"/>
  <c r="F4851" i="16"/>
  <c r="G4851" i="16"/>
  <c r="F4852" i="16"/>
  <c r="G4852" i="16"/>
  <c r="F4853" i="16"/>
  <c r="G4853" i="16"/>
  <c r="F4854" i="16"/>
  <c r="G4854" i="16"/>
  <c r="F4855" i="16"/>
  <c r="G4855" i="16"/>
  <c r="F4856" i="16"/>
  <c r="G4856" i="16"/>
  <c r="F4857" i="16"/>
  <c r="G4857" i="16"/>
  <c r="F4858" i="16"/>
  <c r="G4858" i="16"/>
  <c r="F4859" i="16"/>
  <c r="G4859" i="16"/>
  <c r="F4860" i="16"/>
  <c r="G4860" i="16"/>
  <c r="F4861" i="16"/>
  <c r="G4861" i="16"/>
  <c r="F4862" i="16"/>
  <c r="G4862" i="16"/>
  <c r="F4863" i="16"/>
  <c r="G4863" i="16"/>
  <c r="F4864" i="16"/>
  <c r="G4864" i="16"/>
  <c r="F4865" i="16"/>
  <c r="G4865" i="16"/>
  <c r="F4866" i="16"/>
  <c r="G4866" i="16"/>
  <c r="F4867" i="16"/>
  <c r="G4867" i="16"/>
  <c r="F4868" i="16"/>
  <c r="G4868" i="16"/>
  <c r="F4869" i="16"/>
  <c r="G4869" i="16"/>
  <c r="F4870" i="16"/>
  <c r="G4870" i="16"/>
  <c r="F4871" i="16"/>
  <c r="G4871" i="16"/>
  <c r="F4872" i="16"/>
  <c r="G4872" i="16"/>
  <c r="F4873" i="16"/>
  <c r="G4873" i="16"/>
  <c r="F4874" i="16"/>
  <c r="G4874" i="16"/>
  <c r="F4875" i="16"/>
  <c r="G4875" i="16"/>
  <c r="F4876" i="16"/>
  <c r="G4876" i="16"/>
  <c r="F4877" i="16"/>
  <c r="G4877" i="16"/>
  <c r="F4878" i="16"/>
  <c r="G4878" i="16"/>
  <c r="F4879" i="16"/>
  <c r="G4879" i="16"/>
  <c r="F4880" i="16"/>
  <c r="G4880" i="16"/>
  <c r="F4881" i="16"/>
  <c r="G4881" i="16"/>
  <c r="F4882" i="16"/>
  <c r="G4882" i="16"/>
  <c r="F4883" i="16"/>
  <c r="G4883" i="16"/>
  <c r="F4884" i="16"/>
  <c r="G4884" i="16"/>
  <c r="F4885" i="16"/>
  <c r="G4885" i="16"/>
  <c r="F4886" i="16"/>
  <c r="G4886" i="16"/>
  <c r="F4887" i="16"/>
  <c r="G4887" i="16"/>
  <c r="F4888" i="16"/>
  <c r="G4888" i="16"/>
  <c r="F4889" i="16"/>
  <c r="G4889" i="16"/>
  <c r="F4890" i="16"/>
  <c r="G4890" i="16"/>
  <c r="F4891" i="16"/>
  <c r="G4891" i="16"/>
  <c r="F4892" i="16"/>
  <c r="G4892" i="16"/>
  <c r="F4893" i="16"/>
  <c r="G4893" i="16"/>
  <c r="F4894" i="16"/>
  <c r="G4894" i="16"/>
  <c r="F4895" i="16"/>
  <c r="G4895" i="16"/>
  <c r="F4896" i="16"/>
  <c r="G4896" i="16"/>
  <c r="F4897" i="16"/>
  <c r="G4897" i="16"/>
  <c r="F4898" i="16"/>
  <c r="G4898" i="16"/>
  <c r="F4899" i="16"/>
  <c r="G4899" i="16"/>
  <c r="F4900" i="16"/>
  <c r="G4900" i="16"/>
  <c r="F4901" i="16"/>
  <c r="G4901" i="16"/>
  <c r="F4902" i="16"/>
  <c r="G4902" i="16"/>
  <c r="F4903" i="16"/>
  <c r="G4903" i="16"/>
  <c r="F4904" i="16"/>
  <c r="G4904" i="16"/>
  <c r="F4905" i="16"/>
  <c r="G4905" i="16"/>
  <c r="F4906" i="16"/>
  <c r="G4906" i="16"/>
  <c r="F4907" i="16"/>
  <c r="G4907" i="16"/>
  <c r="F4908" i="16"/>
  <c r="G4908" i="16"/>
  <c r="F4909" i="16"/>
  <c r="G4909" i="16"/>
  <c r="F4910" i="16"/>
  <c r="G4910" i="16"/>
  <c r="F4911" i="16"/>
  <c r="G4911" i="16"/>
  <c r="F4912" i="16"/>
  <c r="G4912" i="16"/>
  <c r="F4913" i="16"/>
  <c r="G4913" i="16"/>
  <c r="F4914" i="16"/>
  <c r="G4914" i="16"/>
  <c r="F4915" i="16"/>
  <c r="G4915" i="16"/>
  <c r="F4916" i="16"/>
  <c r="G4916" i="16"/>
  <c r="F4917" i="16"/>
  <c r="G4917" i="16"/>
  <c r="F4918" i="16"/>
  <c r="G4918" i="16"/>
  <c r="F4919" i="16"/>
  <c r="G4919" i="16"/>
  <c r="F4920" i="16"/>
  <c r="G4920" i="16"/>
  <c r="F4921" i="16"/>
  <c r="G4921" i="16"/>
  <c r="F4922" i="16"/>
  <c r="G4922" i="16"/>
  <c r="F4923" i="16"/>
  <c r="G4923" i="16"/>
  <c r="F4924" i="16"/>
  <c r="G4924" i="16"/>
  <c r="F4925" i="16"/>
  <c r="G4925" i="16"/>
  <c r="F4926" i="16"/>
  <c r="G4926" i="16"/>
  <c r="F4927" i="16"/>
  <c r="G4927" i="16"/>
  <c r="F4928" i="16"/>
  <c r="G4928" i="16"/>
  <c r="F4929" i="16"/>
  <c r="G4929" i="16"/>
  <c r="F4930" i="16"/>
  <c r="G4930" i="16"/>
  <c r="F4931" i="16"/>
  <c r="G4931" i="16"/>
  <c r="F4932" i="16"/>
  <c r="G4932" i="16"/>
  <c r="F4933" i="16"/>
  <c r="G4933" i="16"/>
  <c r="F4934" i="16"/>
  <c r="G4934" i="16"/>
  <c r="F4935" i="16"/>
  <c r="G4935" i="16"/>
  <c r="F4936" i="16"/>
  <c r="G4936" i="16"/>
  <c r="F4937" i="16"/>
  <c r="G4937" i="16"/>
  <c r="F4938" i="16"/>
  <c r="G4938" i="16"/>
  <c r="F4939" i="16"/>
  <c r="G4939" i="16"/>
  <c r="F4940" i="16"/>
  <c r="G4940" i="16"/>
  <c r="F4941" i="16"/>
  <c r="G4941" i="16"/>
  <c r="F4942" i="16"/>
  <c r="G4942" i="16"/>
  <c r="F4943" i="16"/>
  <c r="G4943" i="16"/>
  <c r="F4944" i="16"/>
  <c r="G4944" i="16"/>
  <c r="F4945" i="16"/>
  <c r="G4945" i="16"/>
  <c r="F4946" i="16"/>
  <c r="G4946" i="16"/>
  <c r="F4947" i="16"/>
  <c r="G4947" i="16"/>
  <c r="F4948" i="16"/>
  <c r="G4948" i="16"/>
  <c r="F4949" i="16"/>
  <c r="G4949" i="16"/>
  <c r="F4950" i="16"/>
  <c r="G4950" i="16"/>
  <c r="F4951" i="16"/>
  <c r="G4951" i="16"/>
  <c r="F4952" i="16"/>
  <c r="G4952" i="16"/>
  <c r="F4953" i="16"/>
  <c r="G4953" i="16"/>
  <c r="F4954" i="16"/>
  <c r="G4954" i="16"/>
  <c r="F4955" i="16"/>
  <c r="G4955" i="16"/>
  <c r="F4956" i="16"/>
  <c r="G4956" i="16"/>
  <c r="F4957" i="16"/>
  <c r="G4957" i="16"/>
  <c r="F4958" i="16"/>
  <c r="G4958" i="16"/>
  <c r="F4959" i="16"/>
  <c r="G4959" i="16"/>
  <c r="F4960" i="16"/>
  <c r="G4960" i="16"/>
  <c r="F4961" i="16"/>
  <c r="G4961" i="16"/>
  <c r="F4962" i="16"/>
  <c r="G4962" i="16"/>
  <c r="F4963" i="16"/>
  <c r="G4963" i="16"/>
  <c r="F4964" i="16"/>
  <c r="G4964" i="16"/>
  <c r="F4965" i="16"/>
  <c r="G4965" i="16"/>
  <c r="F4966" i="16"/>
  <c r="G4966" i="16"/>
  <c r="F4967" i="16"/>
  <c r="G4967" i="16"/>
  <c r="F4968" i="16"/>
  <c r="G4968" i="16"/>
  <c r="F4969" i="16"/>
  <c r="G4969" i="16"/>
  <c r="F4970" i="16"/>
  <c r="G4970" i="16"/>
  <c r="F4971" i="16"/>
  <c r="G4971" i="16"/>
  <c r="F4972" i="16"/>
  <c r="G4972" i="16"/>
  <c r="F4973" i="16"/>
  <c r="G4973" i="16"/>
  <c r="F4974" i="16"/>
  <c r="G4974" i="16"/>
  <c r="F4975" i="16"/>
  <c r="G4975" i="16"/>
  <c r="F4976" i="16"/>
  <c r="G4976" i="16"/>
  <c r="F4977" i="16"/>
  <c r="G4977" i="16"/>
  <c r="F4978" i="16"/>
  <c r="G4978" i="16"/>
  <c r="F4979" i="16"/>
  <c r="G4979" i="16"/>
  <c r="F4980" i="16"/>
  <c r="G4980" i="16"/>
  <c r="F4981" i="16"/>
  <c r="G4981" i="16"/>
  <c r="F4982" i="16"/>
  <c r="G4982" i="16"/>
  <c r="F4983" i="16"/>
  <c r="G4983" i="16"/>
  <c r="F4984" i="16"/>
  <c r="G4984" i="16"/>
  <c r="F4985" i="16"/>
  <c r="G4985" i="16"/>
  <c r="F4986" i="16"/>
  <c r="G4986" i="16"/>
  <c r="F4987" i="16"/>
  <c r="G4987" i="16"/>
  <c r="F4988" i="16"/>
  <c r="G4988" i="16"/>
  <c r="F4989" i="16"/>
  <c r="G4989" i="16"/>
  <c r="F4990" i="16"/>
  <c r="G4990" i="16"/>
  <c r="F4991" i="16"/>
  <c r="G4991" i="16"/>
  <c r="F4992" i="16"/>
  <c r="G4992" i="16"/>
  <c r="F4993" i="16"/>
  <c r="G4993" i="16"/>
  <c r="F4994" i="16"/>
  <c r="G4994" i="16"/>
  <c r="F4995" i="16"/>
  <c r="G4995" i="16"/>
  <c r="F4996" i="16"/>
  <c r="G4996" i="16"/>
  <c r="F4997" i="16"/>
  <c r="G4997" i="16"/>
  <c r="F4998" i="16"/>
  <c r="G4998" i="16"/>
  <c r="F4999" i="16"/>
  <c r="G4999" i="16"/>
  <c r="F3" i="16"/>
  <c r="G3" i="16"/>
  <c r="D3" i="16" a="1"/>
  <c r="D3" i="16"/>
  <c r="D4" i="16" a="1"/>
  <c r="D4" i="16"/>
  <c r="D5" i="16" a="1"/>
  <c r="D5" i="16"/>
  <c r="D6" i="16" a="1"/>
  <c r="D6" i="16"/>
  <c r="D7" i="16" a="1"/>
  <c r="D7" i="16"/>
  <c r="D8" i="16" a="1"/>
  <c r="D8" i="16"/>
  <c r="D9" i="16" a="1"/>
  <c r="D9" i="16"/>
  <c r="D10" i="16" a="1"/>
  <c r="D10" i="16"/>
  <c r="D11" i="16" a="1"/>
  <c r="D11" i="16"/>
  <c r="D12" i="16" a="1"/>
  <c r="D12" i="16"/>
  <c r="D13" i="16" a="1"/>
  <c r="D13" i="16"/>
  <c r="D14" i="16" a="1"/>
  <c r="D14" i="16"/>
  <c r="D15" i="16" a="1"/>
  <c r="D15" i="16"/>
  <c r="D16" i="16" a="1"/>
  <c r="D16" i="16"/>
  <c r="D17" i="16" a="1"/>
  <c r="D17" i="16"/>
  <c r="D18" i="16" a="1"/>
  <c r="D18" i="16"/>
  <c r="D19" i="16" a="1"/>
  <c r="D19" i="16"/>
  <c r="D20" i="16" a="1"/>
  <c r="D20" i="16"/>
  <c r="D21" i="16" a="1"/>
  <c r="D21" i="16"/>
  <c r="D22" i="16" a="1"/>
  <c r="D22" i="16"/>
  <c r="D23" i="16" a="1"/>
  <c r="D23" i="16"/>
  <c r="D24" i="16" a="1"/>
  <c r="D24" i="16"/>
  <c r="D25" i="16" a="1"/>
  <c r="D25" i="16"/>
  <c r="D26" i="16" a="1"/>
  <c r="D26" i="16"/>
  <c r="D27" i="16" a="1"/>
  <c r="D27" i="16"/>
  <c r="D28" i="16" a="1"/>
  <c r="D28" i="16"/>
  <c r="D29" i="16" a="1"/>
  <c r="D29" i="16"/>
  <c r="D30" i="16" a="1"/>
  <c r="D30" i="16"/>
  <c r="D31" i="16" a="1"/>
  <c r="D31" i="16"/>
  <c r="D32" i="16" a="1"/>
  <c r="D32" i="16"/>
  <c r="D33" i="16" a="1"/>
  <c r="D33" i="16"/>
  <c r="D34" i="16" a="1"/>
  <c r="D34" i="16"/>
  <c r="D35" i="16" a="1"/>
  <c r="D35" i="16"/>
  <c r="D36" i="16" a="1"/>
  <c r="D36" i="16"/>
  <c r="D37" i="16" a="1"/>
  <c r="D37" i="16"/>
  <c r="D38" i="16" a="1"/>
  <c r="D38" i="16"/>
  <c r="D39" i="16" a="1"/>
  <c r="D39" i="16"/>
  <c r="D40" i="16" a="1"/>
  <c r="D40" i="16"/>
  <c r="D41" i="16" a="1"/>
  <c r="D41" i="16"/>
  <c r="D42" i="16" a="1"/>
  <c r="D42" i="16"/>
  <c r="D43" i="16" a="1"/>
  <c r="D43" i="16"/>
  <c r="D44" i="16" a="1"/>
  <c r="D44" i="16"/>
  <c r="D45" i="16" a="1"/>
  <c r="D45" i="16"/>
  <c r="D46" i="16" a="1"/>
  <c r="D46" i="16"/>
  <c r="D47" i="16" a="1"/>
  <c r="D47" i="16"/>
  <c r="D48" i="16" a="1"/>
  <c r="D48" i="16"/>
  <c r="D49" i="16" a="1"/>
  <c r="D49" i="16"/>
  <c r="D50" i="16" a="1"/>
  <c r="D50" i="16"/>
  <c r="D51" i="16" a="1"/>
  <c r="D51" i="16"/>
  <c r="D52" i="16" a="1"/>
  <c r="D52" i="16"/>
  <c r="D53" i="16" a="1"/>
  <c r="D53" i="16"/>
  <c r="D54" i="16" a="1"/>
  <c r="D54" i="16"/>
  <c r="D55" i="16" a="1"/>
  <c r="D55" i="16"/>
  <c r="D56" i="16" a="1"/>
  <c r="D56" i="16"/>
  <c r="D57" i="16" a="1"/>
  <c r="D57" i="16"/>
  <c r="D58" i="16" a="1"/>
  <c r="D58" i="16"/>
  <c r="D59" i="16" a="1"/>
  <c r="D59" i="16"/>
  <c r="D60" i="16" a="1"/>
  <c r="D60" i="16"/>
  <c r="D61" i="16" a="1"/>
  <c r="D61" i="16"/>
  <c r="D62" i="16" a="1"/>
  <c r="D62" i="16"/>
  <c r="D63" i="16" a="1"/>
  <c r="D63" i="16"/>
  <c r="D64" i="16" a="1"/>
  <c r="D64" i="16"/>
  <c r="D65" i="16" a="1"/>
  <c r="D65" i="16"/>
  <c r="D66" i="16" a="1"/>
  <c r="D66" i="16"/>
  <c r="D67" i="16" a="1"/>
  <c r="D67" i="16"/>
  <c r="D68" i="16" a="1"/>
  <c r="D68" i="16"/>
  <c r="D69" i="16" a="1"/>
  <c r="D69" i="16"/>
  <c r="D70" i="16" a="1"/>
  <c r="D70" i="16"/>
  <c r="D71" i="16" a="1"/>
  <c r="D71" i="16"/>
  <c r="D72" i="16" a="1"/>
  <c r="D72" i="16"/>
  <c r="D73" i="16" a="1"/>
  <c r="D73" i="16"/>
  <c r="D74" i="16" a="1"/>
  <c r="D74" i="16"/>
  <c r="D75" i="16" a="1"/>
  <c r="D75" i="16"/>
  <c r="D76" i="16" a="1"/>
  <c r="D76" i="16"/>
  <c r="D77" i="16" a="1"/>
  <c r="D77" i="16"/>
  <c r="D78" i="16" a="1"/>
  <c r="D78" i="16"/>
  <c r="D79" i="16" a="1"/>
  <c r="D79" i="16"/>
  <c r="D80" i="16" a="1"/>
  <c r="D80" i="16"/>
  <c r="D81" i="16" a="1"/>
  <c r="D81" i="16"/>
  <c r="D82" i="16" a="1"/>
  <c r="D82" i="16"/>
  <c r="D83" i="16" a="1"/>
  <c r="D83" i="16"/>
  <c r="D84" i="16" a="1"/>
  <c r="D84" i="16"/>
  <c r="D85" i="16" a="1"/>
  <c r="D85" i="16"/>
  <c r="D86" i="16" a="1"/>
  <c r="D86" i="16"/>
  <c r="D87" i="16" a="1"/>
  <c r="D87" i="16"/>
  <c r="D88" i="16" a="1"/>
  <c r="D88" i="16"/>
  <c r="D89" i="16" a="1"/>
  <c r="D89" i="16"/>
  <c r="D90" i="16" a="1"/>
  <c r="D90" i="16"/>
  <c r="D91" i="16" a="1"/>
  <c r="D91" i="16"/>
  <c r="D92" i="16" a="1"/>
  <c r="D92" i="16"/>
  <c r="D93" i="16" a="1"/>
  <c r="D93" i="16"/>
  <c r="D94" i="16" a="1"/>
  <c r="D94" i="16"/>
  <c r="D95" i="16" a="1"/>
  <c r="D95" i="16"/>
  <c r="D96" i="16" a="1"/>
  <c r="D96" i="16"/>
  <c r="D97" i="16" a="1"/>
  <c r="D97" i="16"/>
  <c r="D98" i="16" a="1"/>
  <c r="D98" i="16"/>
  <c r="D99" i="16" a="1"/>
  <c r="D99" i="16"/>
  <c r="D100" i="16" a="1"/>
  <c r="D100" i="16"/>
  <c r="D101" i="16" a="1"/>
  <c r="D101" i="16"/>
  <c r="D102" i="16" a="1"/>
  <c r="D102" i="16"/>
  <c r="D103" i="16" a="1"/>
  <c r="D103" i="16"/>
  <c r="D104" i="16" a="1"/>
  <c r="D104" i="16"/>
  <c r="D105" i="16" a="1"/>
  <c r="D105" i="16"/>
  <c r="D106" i="16" a="1"/>
  <c r="D106" i="16"/>
  <c r="D107" i="16" a="1"/>
  <c r="D107" i="16"/>
  <c r="D108" i="16" a="1"/>
  <c r="D108" i="16"/>
  <c r="D109" i="16" a="1"/>
  <c r="D109" i="16"/>
  <c r="D110" i="16" a="1"/>
  <c r="D110" i="16"/>
  <c r="D111" i="16" a="1"/>
  <c r="D111" i="16"/>
  <c r="D112" i="16" a="1"/>
  <c r="D112" i="16"/>
  <c r="D113" i="16" a="1"/>
  <c r="D113" i="16"/>
  <c r="D114" i="16" a="1"/>
  <c r="D114" i="16"/>
  <c r="D115" i="16" a="1"/>
  <c r="D115" i="16"/>
  <c r="D116" i="16" a="1"/>
  <c r="D116" i="16"/>
  <c r="D117" i="16" a="1"/>
  <c r="D117" i="16"/>
  <c r="D118" i="16" a="1"/>
  <c r="D118" i="16"/>
  <c r="D119" i="16" a="1"/>
  <c r="D119" i="16"/>
  <c r="D120" i="16" a="1"/>
  <c r="D120" i="16"/>
  <c r="D121" i="16" a="1"/>
  <c r="D121" i="16"/>
  <c r="D122" i="16" a="1"/>
  <c r="D122" i="16"/>
  <c r="D123" i="16" a="1"/>
  <c r="D123" i="16"/>
  <c r="D124" i="16" a="1"/>
  <c r="D124" i="16"/>
  <c r="D125" i="16" a="1"/>
  <c r="D125" i="16"/>
  <c r="D126" i="16" a="1"/>
  <c r="D126" i="16"/>
  <c r="D127" i="16" a="1"/>
  <c r="D127" i="16"/>
  <c r="D128" i="16" a="1"/>
  <c r="D128" i="16"/>
  <c r="D129" i="16" a="1"/>
  <c r="D129" i="16"/>
  <c r="D130" i="16" a="1"/>
  <c r="D130" i="16"/>
  <c r="D131" i="16" a="1"/>
  <c r="D131" i="16"/>
  <c r="D132" i="16" a="1"/>
  <c r="D132" i="16"/>
  <c r="D133" i="16" a="1"/>
  <c r="D133" i="16"/>
  <c r="D134" i="16" a="1"/>
  <c r="D134" i="16"/>
  <c r="D135" i="16" a="1"/>
  <c r="D135" i="16"/>
  <c r="D136" i="16" a="1"/>
  <c r="D136" i="16"/>
  <c r="D137" i="16" a="1"/>
  <c r="D137" i="16"/>
  <c r="D138" i="16" a="1"/>
  <c r="D138" i="16"/>
  <c r="D139" i="16" a="1"/>
  <c r="D139" i="16"/>
  <c r="D140" i="16" a="1"/>
  <c r="D140" i="16"/>
  <c r="D141" i="16" a="1"/>
  <c r="D141" i="16"/>
  <c r="D142" i="16" a="1"/>
  <c r="D142" i="16"/>
  <c r="D143" i="16" a="1"/>
  <c r="D143" i="16"/>
  <c r="D144" i="16" a="1"/>
  <c r="D144" i="16"/>
  <c r="D145" i="16" a="1"/>
  <c r="D145" i="16"/>
  <c r="D146" i="16" a="1"/>
  <c r="D146" i="16"/>
  <c r="D147" i="16" a="1"/>
  <c r="D147" i="16"/>
  <c r="D148" i="16" a="1"/>
  <c r="D148" i="16"/>
  <c r="D149" i="16" a="1"/>
  <c r="D149" i="16"/>
  <c r="D150" i="16" a="1"/>
  <c r="D150" i="16"/>
  <c r="D151" i="16" a="1"/>
  <c r="D151" i="16"/>
  <c r="D152" i="16" a="1"/>
  <c r="D152" i="16"/>
  <c r="D153" i="16" a="1"/>
  <c r="D153" i="16"/>
  <c r="D154" i="16" a="1"/>
  <c r="D154" i="16"/>
  <c r="D155" i="16" a="1"/>
  <c r="D155" i="16"/>
  <c r="D156" i="16" a="1"/>
  <c r="D156" i="16"/>
  <c r="D157" i="16" a="1"/>
  <c r="D157" i="16"/>
  <c r="D158" i="16" a="1"/>
  <c r="D158" i="16"/>
  <c r="D159" i="16" a="1"/>
  <c r="D159" i="16"/>
  <c r="D160" i="16" a="1"/>
  <c r="D160" i="16"/>
  <c r="D161" i="16" a="1"/>
  <c r="D161" i="16"/>
  <c r="D162" i="16" a="1"/>
  <c r="D162" i="16"/>
  <c r="D163" i="16" a="1"/>
  <c r="D163" i="16"/>
  <c r="D164" i="16" a="1"/>
  <c r="D164" i="16"/>
  <c r="D165" i="16" a="1"/>
  <c r="D165" i="16"/>
  <c r="D166" i="16" a="1"/>
  <c r="D166" i="16"/>
  <c r="D167" i="16" a="1"/>
  <c r="D167" i="16"/>
  <c r="D168" i="16" a="1"/>
  <c r="D168" i="16"/>
  <c r="D169" i="16" a="1"/>
  <c r="D169" i="16"/>
  <c r="D170" i="16" a="1"/>
  <c r="D170" i="16"/>
  <c r="D171" i="16" a="1"/>
  <c r="D171" i="16"/>
  <c r="D172" i="16" a="1"/>
  <c r="D172" i="16"/>
  <c r="D173" i="16" a="1"/>
  <c r="D173" i="16"/>
  <c r="D174" i="16" a="1"/>
  <c r="D174" i="16"/>
  <c r="D175" i="16" a="1"/>
  <c r="D175" i="16"/>
  <c r="D176" i="16" a="1"/>
  <c r="D176" i="16"/>
  <c r="D177" i="16" a="1"/>
  <c r="D177" i="16"/>
  <c r="D178" i="16" a="1"/>
  <c r="D178" i="16"/>
  <c r="D179" i="16" a="1"/>
  <c r="D179" i="16"/>
  <c r="D180" i="16" a="1"/>
  <c r="D180" i="16"/>
  <c r="D181" i="16" a="1"/>
  <c r="D181" i="16"/>
  <c r="D182" i="16" a="1"/>
  <c r="D182" i="16"/>
  <c r="D183" i="16" a="1"/>
  <c r="D183" i="16"/>
  <c r="D184" i="16" a="1"/>
  <c r="D184" i="16"/>
  <c r="D185" i="16" a="1"/>
  <c r="D185" i="16"/>
  <c r="D186" i="16" a="1"/>
  <c r="D186" i="16"/>
  <c r="D187" i="16" a="1"/>
  <c r="D187" i="16"/>
  <c r="D188" i="16" a="1"/>
  <c r="D188" i="16"/>
  <c r="D189" i="16" a="1"/>
  <c r="D189" i="16"/>
  <c r="D190" i="16" a="1"/>
  <c r="D190" i="16"/>
  <c r="D191" i="16" a="1"/>
  <c r="D191" i="16"/>
  <c r="D192" i="16" a="1"/>
  <c r="D192" i="16"/>
  <c r="D193" i="16" a="1"/>
  <c r="D193" i="16"/>
  <c r="D194" i="16" a="1"/>
  <c r="D194" i="16"/>
  <c r="D195" i="16" a="1"/>
  <c r="D195" i="16"/>
  <c r="D196" i="16" a="1"/>
  <c r="D196" i="16"/>
  <c r="D197" i="16" a="1"/>
  <c r="D197" i="16"/>
  <c r="D198" i="16" a="1"/>
  <c r="D198" i="16"/>
  <c r="D199" i="16" a="1"/>
  <c r="D199" i="16"/>
  <c r="D200" i="16" a="1"/>
  <c r="D200" i="16"/>
  <c r="D201" i="16" a="1"/>
  <c r="D201" i="16"/>
  <c r="D202" i="16" a="1"/>
  <c r="D202" i="16"/>
  <c r="D203" i="16" a="1"/>
  <c r="D203" i="16"/>
  <c r="D204" i="16" a="1"/>
  <c r="D204" i="16"/>
  <c r="D205" i="16" a="1"/>
  <c r="D205" i="16"/>
  <c r="D206" i="16" a="1"/>
  <c r="D206" i="16"/>
  <c r="D207" i="16" a="1"/>
  <c r="D207" i="16"/>
  <c r="D208" i="16" a="1"/>
  <c r="D208" i="16"/>
  <c r="D209" i="16" a="1"/>
  <c r="D209" i="16"/>
  <c r="D210" i="16" a="1"/>
  <c r="D210" i="16"/>
  <c r="D211" i="16" a="1"/>
  <c r="D211" i="16"/>
  <c r="D212" i="16" a="1"/>
  <c r="D212" i="16"/>
  <c r="D213" i="16" a="1"/>
  <c r="D213" i="16"/>
  <c r="D214" i="16" a="1"/>
  <c r="D214" i="16"/>
  <c r="D215" i="16" a="1"/>
  <c r="D215" i="16"/>
  <c r="D216" i="16" a="1"/>
  <c r="D216" i="16"/>
  <c r="D217" i="16" a="1"/>
  <c r="D217" i="16"/>
  <c r="D218" i="16" a="1"/>
  <c r="D218" i="16"/>
  <c r="D219" i="16" a="1"/>
  <c r="D219" i="16"/>
  <c r="D220" i="16" a="1"/>
  <c r="D220" i="16"/>
  <c r="D221" i="16" a="1"/>
  <c r="D221" i="16"/>
  <c r="D222" i="16" a="1"/>
  <c r="D222" i="16"/>
  <c r="D223" i="16" a="1"/>
  <c r="D223" i="16"/>
  <c r="D224" i="16" a="1"/>
  <c r="D224" i="16"/>
  <c r="D225" i="16" a="1"/>
  <c r="D225" i="16"/>
  <c r="D226" i="16" a="1"/>
  <c r="D226" i="16"/>
  <c r="D227" i="16" a="1"/>
  <c r="D227" i="16"/>
  <c r="D228" i="16" a="1"/>
  <c r="D228" i="16"/>
  <c r="D229" i="16" a="1"/>
  <c r="D229" i="16"/>
  <c r="D230" i="16" a="1"/>
  <c r="D230" i="16"/>
  <c r="D231" i="16" a="1"/>
  <c r="D231" i="16"/>
  <c r="D232" i="16" a="1"/>
  <c r="D232" i="16"/>
  <c r="D233" i="16" a="1"/>
  <c r="D233" i="16"/>
  <c r="D234" i="16" a="1"/>
  <c r="D234" i="16"/>
  <c r="D235" i="16" a="1"/>
  <c r="D235" i="16"/>
  <c r="D236" i="16" a="1"/>
  <c r="D236" i="16"/>
  <c r="D237" i="16" a="1"/>
  <c r="D237" i="16"/>
  <c r="D238" i="16" a="1"/>
  <c r="D238" i="16"/>
  <c r="D239" i="16" a="1"/>
  <c r="D239" i="16"/>
  <c r="D240" i="16" a="1"/>
  <c r="D240" i="16"/>
  <c r="D241" i="16" a="1"/>
  <c r="D241" i="16"/>
  <c r="D242" i="16" a="1"/>
  <c r="D242" i="16"/>
  <c r="D243" i="16" a="1"/>
  <c r="D243" i="16"/>
  <c r="D244" i="16" a="1"/>
  <c r="D244" i="16"/>
  <c r="D245" i="16" a="1"/>
  <c r="D245" i="16"/>
  <c r="D246" i="16" a="1"/>
  <c r="D246" i="16"/>
  <c r="D247" i="16" a="1"/>
  <c r="D247" i="16"/>
  <c r="D248" i="16" a="1"/>
  <c r="D248" i="16"/>
  <c r="D249" i="16" a="1"/>
  <c r="D249" i="16"/>
  <c r="D250" i="16" a="1"/>
  <c r="D250" i="16"/>
  <c r="D251" i="16" a="1"/>
  <c r="D251" i="16"/>
  <c r="D252" i="16" a="1"/>
  <c r="D252" i="16"/>
  <c r="D253" i="16" a="1"/>
  <c r="D253" i="16"/>
  <c r="D254" i="16" a="1"/>
  <c r="D254" i="16"/>
  <c r="D255" i="16" a="1"/>
  <c r="D255" i="16"/>
  <c r="D256" i="16" a="1"/>
  <c r="D256" i="16"/>
  <c r="D257" i="16" a="1"/>
  <c r="D257" i="16"/>
  <c r="D258" i="16" a="1"/>
  <c r="D258" i="16"/>
  <c r="D259" i="16" a="1"/>
  <c r="D259" i="16"/>
  <c r="D260" i="16" a="1"/>
  <c r="D260" i="16"/>
  <c r="D261" i="16" a="1"/>
  <c r="D261" i="16"/>
  <c r="D262" i="16" a="1"/>
  <c r="D262" i="16"/>
  <c r="D263" i="16" a="1"/>
  <c r="D263" i="16"/>
  <c r="D264" i="16" a="1"/>
  <c r="D264" i="16"/>
  <c r="D265" i="16" a="1"/>
  <c r="D265" i="16"/>
  <c r="D266" i="16" a="1"/>
  <c r="D266" i="16"/>
  <c r="D267" i="16" a="1"/>
  <c r="D267" i="16"/>
  <c r="D268" i="16" a="1"/>
  <c r="D268" i="16"/>
  <c r="D269" i="16" a="1"/>
  <c r="D269" i="16"/>
  <c r="D270" i="16" a="1"/>
  <c r="D270" i="16"/>
  <c r="D271" i="16" a="1"/>
  <c r="D271" i="16"/>
  <c r="D272" i="16" a="1"/>
  <c r="D272" i="16"/>
  <c r="D273" i="16" a="1"/>
  <c r="D273" i="16"/>
  <c r="D274" i="16" a="1"/>
  <c r="D274" i="16"/>
  <c r="D275" i="16" a="1"/>
  <c r="D275" i="16"/>
  <c r="D276" i="16" a="1"/>
  <c r="D276" i="16"/>
  <c r="D277" i="16" a="1"/>
  <c r="D277" i="16"/>
  <c r="D278" i="16" a="1"/>
  <c r="D278" i="16"/>
  <c r="D279" i="16" a="1"/>
  <c r="D279" i="16"/>
  <c r="D280" i="16" a="1"/>
  <c r="D280" i="16"/>
  <c r="D281" i="16" a="1"/>
  <c r="D281" i="16"/>
  <c r="D282" i="16" a="1"/>
  <c r="D282" i="16"/>
  <c r="D283" i="16" a="1"/>
  <c r="D283" i="16"/>
  <c r="D284" i="16" a="1"/>
  <c r="D284" i="16"/>
  <c r="D285" i="16" a="1"/>
  <c r="D285" i="16"/>
  <c r="D286" i="16" a="1"/>
  <c r="D286" i="16"/>
  <c r="D287" i="16" a="1"/>
  <c r="D287" i="16"/>
  <c r="D288" i="16" a="1"/>
  <c r="D288" i="16"/>
  <c r="D289" i="16" a="1"/>
  <c r="D289" i="16"/>
  <c r="D290" i="16" a="1"/>
  <c r="D290" i="16"/>
  <c r="D291" i="16" a="1"/>
  <c r="D291" i="16"/>
  <c r="D292" i="16" a="1"/>
  <c r="D292" i="16"/>
  <c r="D293" i="16" a="1"/>
  <c r="D293" i="16"/>
  <c r="D294" i="16" a="1"/>
  <c r="D294" i="16"/>
  <c r="D295" i="16" a="1"/>
  <c r="D295" i="16"/>
  <c r="D296" i="16" a="1"/>
  <c r="D296" i="16"/>
  <c r="D297" i="16" a="1"/>
  <c r="D297" i="16"/>
  <c r="D298" i="16" a="1"/>
  <c r="D298" i="16"/>
  <c r="D299" i="16" a="1"/>
  <c r="D299" i="16"/>
  <c r="D300" i="16" a="1"/>
  <c r="D300" i="16"/>
  <c r="D301" i="16" a="1"/>
  <c r="D301" i="16"/>
  <c r="D302" i="16" a="1"/>
  <c r="D302" i="16"/>
  <c r="D303" i="16" a="1"/>
  <c r="D303" i="16"/>
  <c r="D304" i="16" a="1"/>
  <c r="D304" i="16"/>
  <c r="D305" i="16" a="1"/>
  <c r="D305" i="16"/>
  <c r="D306" i="16" a="1"/>
  <c r="D306" i="16"/>
  <c r="D307" i="16" a="1"/>
  <c r="D307" i="16"/>
  <c r="D308" i="16" a="1"/>
  <c r="D308" i="16"/>
  <c r="D309" i="16" a="1"/>
  <c r="D309" i="16"/>
  <c r="D310" i="16" a="1"/>
  <c r="D310" i="16"/>
  <c r="D311" i="16" a="1"/>
  <c r="D311" i="16"/>
  <c r="D312" i="16" a="1"/>
  <c r="D312" i="16"/>
  <c r="D313" i="16" a="1"/>
  <c r="D313" i="16"/>
  <c r="D314" i="16" a="1"/>
  <c r="D314" i="16"/>
  <c r="D315" i="16" a="1"/>
  <c r="D315" i="16"/>
  <c r="D316" i="16" a="1"/>
  <c r="D316" i="16"/>
  <c r="D317" i="16" a="1"/>
  <c r="D317" i="16"/>
  <c r="D318" i="16" a="1"/>
  <c r="D318" i="16"/>
  <c r="D319" i="16" a="1"/>
  <c r="D319" i="16"/>
  <c r="D320" i="16" a="1"/>
  <c r="D320" i="16"/>
  <c r="D321" i="16" a="1"/>
  <c r="D321" i="16"/>
  <c r="D322" i="16" a="1"/>
  <c r="D322" i="16"/>
  <c r="D323" i="16" a="1"/>
  <c r="D323" i="16"/>
  <c r="D324" i="16" a="1"/>
  <c r="D324" i="16"/>
  <c r="D325" i="16" a="1"/>
  <c r="D325" i="16"/>
  <c r="D326" i="16" a="1"/>
  <c r="D326" i="16"/>
  <c r="D327" i="16" a="1"/>
  <c r="D327" i="16"/>
  <c r="D328" i="16" a="1"/>
  <c r="D328" i="16"/>
  <c r="D329" i="16" a="1"/>
  <c r="D329" i="16"/>
  <c r="D330" i="16" a="1"/>
  <c r="D330" i="16"/>
  <c r="D331" i="16" a="1"/>
  <c r="D331" i="16"/>
  <c r="D332" i="16" a="1"/>
  <c r="D332" i="16"/>
  <c r="D333" i="16" a="1"/>
  <c r="D333" i="16"/>
  <c r="D334" i="16" a="1"/>
  <c r="D334" i="16"/>
  <c r="D335" i="16" a="1"/>
  <c r="D335" i="16"/>
  <c r="D336" i="16" a="1"/>
  <c r="D336" i="16"/>
  <c r="D337" i="16" a="1"/>
  <c r="D337" i="16"/>
  <c r="D338" i="16" a="1"/>
  <c r="D338" i="16"/>
  <c r="D339" i="16" a="1"/>
  <c r="D339" i="16"/>
  <c r="D340" i="16" a="1"/>
  <c r="D340" i="16"/>
  <c r="D341" i="16" a="1"/>
  <c r="D341" i="16"/>
  <c r="D342" i="16" a="1"/>
  <c r="D342" i="16"/>
  <c r="D343" i="16" a="1"/>
  <c r="D343" i="16"/>
  <c r="D344" i="16" a="1"/>
  <c r="D344" i="16"/>
  <c r="D345" i="16" a="1"/>
  <c r="D345" i="16"/>
  <c r="D346" i="16" a="1"/>
  <c r="D346" i="16"/>
  <c r="D347" i="16" a="1"/>
  <c r="D347" i="16"/>
  <c r="D348" i="16" a="1"/>
  <c r="D348" i="16"/>
  <c r="D349" i="16" a="1"/>
  <c r="D349" i="16"/>
  <c r="D350" i="16" a="1"/>
  <c r="D350" i="16"/>
  <c r="D351" i="16" a="1"/>
  <c r="D351" i="16"/>
  <c r="D352" i="16" a="1"/>
  <c r="D352" i="16"/>
  <c r="D353" i="16" a="1"/>
  <c r="D353" i="16"/>
  <c r="D354" i="16" a="1"/>
  <c r="D354" i="16"/>
  <c r="D355" i="16" a="1"/>
  <c r="D355" i="16"/>
  <c r="D356" i="16" a="1"/>
  <c r="D356" i="16"/>
  <c r="D357" i="16" a="1"/>
  <c r="D357" i="16"/>
  <c r="D358" i="16" a="1"/>
  <c r="D358" i="16"/>
  <c r="D359" i="16" a="1"/>
  <c r="D359" i="16"/>
  <c r="D360" i="16" a="1"/>
  <c r="D360" i="16"/>
  <c r="D361" i="16" a="1"/>
  <c r="D361" i="16"/>
  <c r="D362" i="16" a="1"/>
  <c r="D362" i="16"/>
  <c r="D363" i="16" a="1"/>
  <c r="D363" i="16"/>
  <c r="D364" i="16" a="1"/>
  <c r="D364" i="16"/>
  <c r="D365" i="16" a="1"/>
  <c r="D365" i="16"/>
  <c r="D366" i="16" a="1"/>
  <c r="D366" i="16"/>
  <c r="D367" i="16" a="1"/>
  <c r="D367" i="16"/>
  <c r="D368" i="16" a="1"/>
  <c r="D368" i="16"/>
  <c r="D369" i="16" a="1"/>
  <c r="D369" i="16"/>
  <c r="D370" i="16" a="1"/>
  <c r="D370" i="16"/>
  <c r="D371" i="16" a="1"/>
  <c r="D371" i="16"/>
  <c r="D372" i="16" a="1"/>
  <c r="D372" i="16"/>
  <c r="D373" i="16" a="1"/>
  <c r="D373" i="16"/>
  <c r="D374" i="16" a="1"/>
  <c r="D374" i="16"/>
  <c r="D375" i="16" a="1"/>
  <c r="D375" i="16"/>
  <c r="D376" i="16" a="1"/>
  <c r="D376" i="16"/>
  <c r="D377" i="16" a="1"/>
  <c r="D377" i="16"/>
  <c r="D378" i="16" a="1"/>
  <c r="D378" i="16"/>
  <c r="D379" i="16" a="1"/>
  <c r="D379" i="16"/>
  <c r="D380" i="16" a="1"/>
  <c r="D380" i="16"/>
  <c r="D381" i="16" a="1"/>
  <c r="D381" i="16"/>
  <c r="D382" i="16" a="1"/>
  <c r="D382" i="16"/>
  <c r="D383" i="16" a="1"/>
  <c r="D383" i="16"/>
  <c r="D384" i="16" a="1"/>
  <c r="D384" i="16"/>
  <c r="D385" i="16" a="1"/>
  <c r="D385" i="16"/>
  <c r="D386" i="16" a="1"/>
  <c r="D386" i="16"/>
  <c r="D387" i="16" a="1"/>
  <c r="D387" i="16"/>
  <c r="D388" i="16" a="1"/>
  <c r="D388" i="16"/>
  <c r="D389" i="16" a="1"/>
  <c r="D389" i="16"/>
  <c r="D390" i="16" a="1"/>
  <c r="D390" i="16"/>
  <c r="D391" i="16" a="1"/>
  <c r="D391" i="16"/>
  <c r="D392" i="16" a="1"/>
  <c r="D392" i="16"/>
  <c r="D393" i="16" a="1"/>
  <c r="D393" i="16"/>
  <c r="D394" i="16" a="1"/>
  <c r="D394" i="16"/>
  <c r="D395" i="16" a="1"/>
  <c r="D395" i="16"/>
  <c r="D396" i="16" a="1"/>
  <c r="D396" i="16"/>
  <c r="D397" i="16" a="1"/>
  <c r="D397" i="16"/>
  <c r="D398" i="16" a="1"/>
  <c r="D398" i="16"/>
  <c r="D399" i="16" a="1"/>
  <c r="D399" i="16"/>
  <c r="D400" i="16" a="1"/>
  <c r="D400" i="16"/>
  <c r="D401" i="16" a="1"/>
  <c r="D401" i="16"/>
  <c r="D402" i="16" a="1"/>
  <c r="D402" i="16"/>
  <c r="D403" i="16" a="1"/>
  <c r="D403" i="16"/>
  <c r="D404" i="16" a="1"/>
  <c r="D404" i="16"/>
  <c r="D405" i="16" a="1"/>
  <c r="D405" i="16"/>
  <c r="D406" i="16" a="1"/>
  <c r="D406" i="16"/>
  <c r="D407" i="16" a="1"/>
  <c r="D407" i="16"/>
  <c r="D408" i="16" a="1"/>
  <c r="D408" i="16"/>
  <c r="D409" i="16" a="1"/>
  <c r="D409" i="16"/>
  <c r="D410" i="16" a="1"/>
  <c r="D410" i="16"/>
  <c r="D411" i="16" a="1"/>
  <c r="D411" i="16"/>
  <c r="D412" i="16" a="1"/>
  <c r="D412" i="16"/>
  <c r="D413" i="16" a="1"/>
  <c r="D413" i="16"/>
  <c r="D414" i="16" a="1"/>
  <c r="D414" i="16"/>
  <c r="D415" i="16" a="1"/>
  <c r="D415" i="16"/>
  <c r="D416" i="16" a="1"/>
  <c r="D416" i="16"/>
  <c r="D417" i="16" a="1"/>
  <c r="D417" i="16"/>
  <c r="D418" i="16" a="1"/>
  <c r="D418" i="16"/>
  <c r="D419" i="16" a="1"/>
  <c r="D419" i="16"/>
  <c r="D420" i="16" a="1"/>
  <c r="D420" i="16"/>
  <c r="D421" i="16" a="1"/>
  <c r="D421" i="16"/>
  <c r="D422" i="16" a="1"/>
  <c r="D422" i="16"/>
  <c r="D423" i="16" a="1"/>
  <c r="D423" i="16"/>
  <c r="D424" i="16" a="1"/>
  <c r="D424" i="16"/>
  <c r="D425" i="16" a="1"/>
  <c r="D425" i="16"/>
  <c r="D426" i="16" a="1"/>
  <c r="D426" i="16"/>
  <c r="D427" i="16" a="1"/>
  <c r="D427" i="16"/>
  <c r="D428" i="16" a="1"/>
  <c r="D428" i="16"/>
  <c r="D429" i="16" a="1"/>
  <c r="D429" i="16"/>
  <c r="D430" i="16" a="1"/>
  <c r="D430" i="16"/>
  <c r="D431" i="16" a="1"/>
  <c r="D431" i="16"/>
  <c r="D432" i="16" a="1"/>
  <c r="D432" i="16"/>
  <c r="D433" i="16" a="1"/>
  <c r="D433" i="16"/>
  <c r="D434" i="16" a="1"/>
  <c r="D434" i="16"/>
  <c r="D435" i="16" a="1"/>
  <c r="D435" i="16"/>
  <c r="D436" i="16" a="1"/>
  <c r="D436" i="16"/>
  <c r="D437" i="16" a="1"/>
  <c r="D437" i="16"/>
  <c r="D438" i="16" a="1"/>
  <c r="D438" i="16"/>
  <c r="D439" i="16" a="1"/>
  <c r="D439" i="16"/>
  <c r="D440" i="16" a="1"/>
  <c r="D440" i="16"/>
  <c r="D441" i="16" a="1"/>
  <c r="D441" i="16"/>
  <c r="D442" i="16" a="1"/>
  <c r="D442" i="16"/>
  <c r="D443" i="16" a="1"/>
  <c r="D443" i="16"/>
  <c r="D444" i="16" a="1"/>
  <c r="D444" i="16"/>
  <c r="D445" i="16" a="1"/>
  <c r="D445" i="16"/>
  <c r="D446" i="16" a="1"/>
  <c r="D446" i="16"/>
  <c r="D447" i="16" a="1"/>
  <c r="D447" i="16"/>
  <c r="D448" i="16" a="1"/>
  <c r="D448" i="16"/>
  <c r="D449" i="16" a="1"/>
  <c r="D449" i="16"/>
  <c r="D450" i="16" a="1"/>
  <c r="D450" i="16"/>
  <c r="D451" i="16" a="1"/>
  <c r="D451" i="16"/>
  <c r="D452" i="16" a="1"/>
  <c r="D452" i="16"/>
  <c r="D453" i="16" a="1"/>
  <c r="D453" i="16"/>
  <c r="D454" i="16" a="1"/>
  <c r="D454" i="16"/>
  <c r="D455" i="16" a="1"/>
  <c r="D455" i="16"/>
  <c r="D456" i="16" a="1"/>
  <c r="D456" i="16"/>
  <c r="D457" i="16" a="1"/>
  <c r="D457" i="16"/>
  <c r="D458" i="16" a="1"/>
  <c r="D458" i="16"/>
  <c r="D459" i="16" a="1"/>
  <c r="D459" i="16"/>
  <c r="D460" i="16" a="1"/>
  <c r="D460" i="16"/>
  <c r="D461" i="16" a="1"/>
  <c r="D461" i="16"/>
  <c r="D462" i="16" a="1"/>
  <c r="D462" i="16"/>
  <c r="D463" i="16" a="1"/>
  <c r="D463" i="16"/>
  <c r="D464" i="16" a="1"/>
  <c r="D464" i="16"/>
  <c r="D465" i="16" a="1"/>
  <c r="D465" i="16"/>
  <c r="D466" i="16" a="1"/>
  <c r="D466" i="16"/>
  <c r="D467" i="16" a="1"/>
  <c r="D467" i="16"/>
  <c r="D468" i="16" a="1"/>
  <c r="D468" i="16"/>
  <c r="D469" i="16" a="1"/>
  <c r="D469" i="16"/>
  <c r="D470" i="16" a="1"/>
  <c r="D470" i="16"/>
  <c r="D471" i="16" a="1"/>
  <c r="D471" i="16"/>
  <c r="D472" i="16" a="1"/>
  <c r="D472" i="16"/>
  <c r="D473" i="16" a="1"/>
  <c r="D473" i="16"/>
  <c r="D474" i="16" a="1"/>
  <c r="D474" i="16"/>
  <c r="D475" i="16" a="1"/>
  <c r="D475" i="16"/>
  <c r="D476" i="16" a="1"/>
  <c r="D476" i="16"/>
  <c r="D477" i="16" a="1"/>
  <c r="D477" i="16"/>
  <c r="D478" i="16" a="1"/>
  <c r="D478" i="16"/>
  <c r="D479" i="16" a="1"/>
  <c r="D479" i="16"/>
  <c r="D480" i="16" a="1"/>
  <c r="D480" i="16"/>
  <c r="D481" i="16" a="1"/>
  <c r="D481" i="16"/>
  <c r="D482" i="16" a="1"/>
  <c r="D482" i="16"/>
  <c r="D483" i="16" a="1"/>
  <c r="D483" i="16"/>
  <c r="D484" i="16" a="1"/>
  <c r="D484" i="16"/>
  <c r="D485" i="16" a="1"/>
  <c r="D485" i="16"/>
  <c r="D486" i="16" a="1"/>
  <c r="D486" i="16"/>
  <c r="D487" i="16" a="1"/>
  <c r="D487" i="16"/>
  <c r="D488" i="16" a="1"/>
  <c r="D488" i="16"/>
  <c r="D489" i="16" a="1"/>
  <c r="D489" i="16"/>
  <c r="D490" i="16" a="1"/>
  <c r="D490" i="16"/>
  <c r="D491" i="16" a="1"/>
  <c r="D491" i="16"/>
  <c r="D492" i="16" a="1"/>
  <c r="D492" i="16"/>
  <c r="D493" i="16" a="1"/>
  <c r="D493" i="16"/>
  <c r="D494" i="16" a="1"/>
  <c r="D494" i="16"/>
  <c r="D495" i="16" a="1"/>
  <c r="D495" i="16"/>
  <c r="D496" i="16" a="1"/>
  <c r="D496" i="16"/>
  <c r="D497" i="16" a="1"/>
  <c r="D497" i="16"/>
  <c r="D498" i="16" a="1"/>
  <c r="D498" i="16"/>
  <c r="D499" i="16" a="1"/>
  <c r="D499" i="16"/>
  <c r="D500" i="16" a="1"/>
  <c r="D500" i="16"/>
  <c r="D501" i="16" a="1"/>
  <c r="D501" i="16"/>
  <c r="D502" i="16" a="1"/>
  <c r="D502" i="16"/>
  <c r="D503" i="16" a="1"/>
  <c r="D503" i="16"/>
  <c r="D504" i="16" a="1"/>
  <c r="D504" i="16"/>
  <c r="D505" i="16" a="1"/>
  <c r="D505" i="16"/>
  <c r="D506" i="16" a="1"/>
  <c r="D506" i="16"/>
  <c r="D507" i="16" a="1"/>
  <c r="D507" i="16"/>
  <c r="D508" i="16" a="1"/>
  <c r="D508" i="16"/>
  <c r="D509" i="16" a="1"/>
  <c r="D509" i="16"/>
  <c r="D510" i="16" a="1"/>
  <c r="D510" i="16"/>
  <c r="D511" i="16" a="1"/>
  <c r="D511" i="16"/>
  <c r="D512" i="16" a="1"/>
  <c r="D512" i="16"/>
  <c r="D513" i="16" a="1"/>
  <c r="D513" i="16"/>
  <c r="D514" i="16" a="1"/>
  <c r="D514" i="16"/>
  <c r="D515" i="16" a="1"/>
  <c r="D515" i="16"/>
  <c r="D516" i="16" a="1"/>
  <c r="D516" i="16"/>
  <c r="D517" i="16" a="1"/>
  <c r="D517" i="16"/>
  <c r="D518" i="16" a="1"/>
  <c r="D518" i="16"/>
  <c r="D519" i="16" a="1"/>
  <c r="D519" i="16"/>
  <c r="D520" i="16" a="1"/>
  <c r="D520" i="16"/>
  <c r="D521" i="16" a="1"/>
  <c r="D521" i="16"/>
  <c r="D522" i="16" a="1"/>
  <c r="D522" i="16"/>
  <c r="D523" i="16" a="1"/>
  <c r="D523" i="16"/>
  <c r="D524" i="16" a="1"/>
  <c r="D524" i="16"/>
  <c r="D525" i="16" a="1"/>
  <c r="D525" i="16"/>
  <c r="D526" i="16" a="1"/>
  <c r="D526" i="16"/>
  <c r="D527" i="16" a="1"/>
  <c r="D527" i="16"/>
  <c r="D528" i="16" a="1"/>
  <c r="D528" i="16"/>
  <c r="D529" i="16" a="1"/>
  <c r="D529" i="16"/>
  <c r="D530" i="16" a="1"/>
  <c r="D530" i="16"/>
  <c r="D531" i="16" a="1"/>
  <c r="D531" i="16"/>
  <c r="D532" i="16" a="1"/>
  <c r="D532" i="16"/>
  <c r="D533" i="16" a="1"/>
  <c r="D533" i="16"/>
  <c r="D534" i="16" a="1"/>
  <c r="D534" i="16"/>
  <c r="D535" i="16" a="1"/>
  <c r="D535" i="16"/>
  <c r="D536" i="16" a="1"/>
  <c r="D536" i="16"/>
  <c r="D537" i="16" a="1"/>
  <c r="D537" i="16"/>
  <c r="D538" i="16" a="1"/>
  <c r="D538" i="16"/>
  <c r="D539" i="16" a="1"/>
  <c r="D539" i="16"/>
  <c r="D540" i="16" a="1"/>
  <c r="D540" i="16"/>
  <c r="D541" i="16" a="1"/>
  <c r="D541" i="16"/>
  <c r="D542" i="16" a="1"/>
  <c r="D542" i="16"/>
  <c r="D543" i="16" a="1"/>
  <c r="D543" i="16"/>
  <c r="D544" i="16" a="1"/>
  <c r="D544" i="16"/>
  <c r="D545" i="16" a="1"/>
  <c r="D545" i="16"/>
  <c r="D546" i="16" a="1"/>
  <c r="D546" i="16"/>
  <c r="D547" i="16" a="1"/>
  <c r="D547" i="16"/>
  <c r="D548" i="16" a="1"/>
  <c r="D548" i="16"/>
  <c r="D549" i="16" a="1"/>
  <c r="D549" i="16"/>
  <c r="D550" i="16" a="1"/>
  <c r="D550" i="16"/>
  <c r="D551" i="16" a="1"/>
  <c r="D551" i="16"/>
  <c r="D552" i="16" a="1"/>
  <c r="D552" i="16"/>
  <c r="D553" i="16" a="1"/>
  <c r="D553" i="16"/>
  <c r="D554" i="16" a="1"/>
  <c r="D554" i="16"/>
  <c r="D555" i="16" a="1"/>
  <c r="D555" i="16"/>
  <c r="D556" i="16" a="1"/>
  <c r="D556" i="16"/>
  <c r="D557" i="16" a="1"/>
  <c r="D557" i="16"/>
  <c r="D558" i="16" a="1"/>
  <c r="D558" i="16"/>
  <c r="D559" i="16" a="1"/>
  <c r="D559" i="16"/>
  <c r="D560" i="16" a="1"/>
  <c r="D560" i="16"/>
  <c r="D561" i="16" a="1"/>
  <c r="D561" i="16"/>
  <c r="D562" i="16" a="1"/>
  <c r="D562" i="16"/>
  <c r="D563" i="16" a="1"/>
  <c r="D563" i="16"/>
  <c r="D564" i="16" a="1"/>
  <c r="D564" i="16"/>
  <c r="D565" i="16" a="1"/>
  <c r="D565" i="16"/>
  <c r="D566" i="16" a="1"/>
  <c r="D566" i="16"/>
  <c r="D567" i="16" a="1"/>
  <c r="D567" i="16"/>
  <c r="D568" i="16" a="1"/>
  <c r="D568" i="16"/>
  <c r="D569" i="16" a="1"/>
  <c r="D569" i="16"/>
  <c r="D570" i="16" a="1"/>
  <c r="D570" i="16"/>
  <c r="D571" i="16" a="1"/>
  <c r="D571" i="16"/>
  <c r="D572" i="16" a="1"/>
  <c r="D572" i="16"/>
  <c r="D573" i="16" a="1"/>
  <c r="D573" i="16"/>
  <c r="D574" i="16" a="1"/>
  <c r="D574" i="16"/>
  <c r="D575" i="16" a="1"/>
  <c r="D575" i="16"/>
  <c r="D576" i="16" a="1"/>
  <c r="D576" i="16"/>
  <c r="D577" i="16" a="1"/>
  <c r="D577" i="16"/>
  <c r="D578" i="16" a="1"/>
  <c r="D578" i="16"/>
  <c r="D579" i="16" a="1"/>
  <c r="D579" i="16"/>
  <c r="D580" i="16" a="1"/>
  <c r="D580" i="16"/>
  <c r="D581" i="16" a="1"/>
  <c r="D581" i="16"/>
  <c r="D582" i="16" a="1"/>
  <c r="D582" i="16"/>
  <c r="D583" i="16" a="1"/>
  <c r="D583" i="16"/>
  <c r="D584" i="16" a="1"/>
  <c r="D584" i="16"/>
  <c r="D585" i="16" a="1"/>
  <c r="D585" i="16"/>
  <c r="D586" i="16" a="1"/>
  <c r="D586" i="16"/>
  <c r="D587" i="16" a="1"/>
  <c r="D587" i="16"/>
  <c r="D588" i="16" a="1"/>
  <c r="D588" i="16"/>
  <c r="D589" i="16" a="1"/>
  <c r="D589" i="16"/>
  <c r="D590" i="16" a="1"/>
  <c r="D590" i="16"/>
  <c r="D591" i="16" a="1"/>
  <c r="D591" i="16"/>
  <c r="D592" i="16" a="1"/>
  <c r="D592" i="16"/>
  <c r="D593" i="16" a="1"/>
  <c r="D593" i="16"/>
  <c r="D594" i="16" a="1"/>
  <c r="D594" i="16"/>
  <c r="D595" i="16" a="1"/>
  <c r="D595" i="16"/>
  <c r="D596" i="16" a="1"/>
  <c r="D596" i="16"/>
  <c r="D597" i="16" a="1"/>
  <c r="D597" i="16"/>
  <c r="D598" i="16" a="1"/>
  <c r="D598" i="16"/>
  <c r="D599" i="16" a="1"/>
  <c r="D599" i="16"/>
  <c r="D600" i="16" a="1"/>
  <c r="D600" i="16"/>
  <c r="D601" i="16" a="1"/>
  <c r="D601" i="16"/>
  <c r="D602" i="16" a="1"/>
  <c r="D602" i="16"/>
  <c r="D603" i="16" a="1"/>
  <c r="D603" i="16"/>
  <c r="D604" i="16" a="1"/>
  <c r="D604" i="16"/>
  <c r="D605" i="16" a="1"/>
  <c r="D605" i="16"/>
  <c r="D606" i="16" a="1"/>
  <c r="D606" i="16"/>
  <c r="D607" i="16" a="1"/>
  <c r="D607" i="16"/>
  <c r="D608" i="16" a="1"/>
  <c r="D608" i="16"/>
  <c r="D609" i="16" a="1"/>
  <c r="D609" i="16"/>
  <c r="D610" i="16" a="1"/>
  <c r="D610" i="16"/>
  <c r="D611" i="16" a="1"/>
  <c r="D611" i="16"/>
  <c r="D612" i="16" a="1"/>
  <c r="D612" i="16"/>
  <c r="D613" i="16" a="1"/>
  <c r="D613" i="16"/>
  <c r="D614" i="16" a="1"/>
  <c r="D614" i="16"/>
  <c r="D615" i="16" a="1"/>
  <c r="D615" i="16"/>
  <c r="D616" i="16" a="1"/>
  <c r="D616" i="16"/>
  <c r="D617" i="16" a="1"/>
  <c r="D617" i="16"/>
  <c r="D618" i="16" a="1"/>
  <c r="D618" i="16"/>
  <c r="D619" i="16" a="1"/>
  <c r="D619" i="16"/>
  <c r="D620" i="16" a="1"/>
  <c r="D620" i="16"/>
  <c r="D621" i="16" a="1"/>
  <c r="D621" i="16"/>
  <c r="D622" i="16" a="1"/>
  <c r="D622" i="16"/>
  <c r="D623" i="16" a="1"/>
  <c r="D623" i="16"/>
  <c r="D624" i="16" a="1"/>
  <c r="D624" i="16"/>
  <c r="D625" i="16" a="1"/>
  <c r="D625" i="16"/>
  <c r="D626" i="16" a="1"/>
  <c r="D626" i="16"/>
  <c r="D627" i="16" a="1"/>
  <c r="D627" i="16"/>
  <c r="D628" i="16" a="1"/>
  <c r="D628" i="16"/>
  <c r="D629" i="16" a="1"/>
  <c r="D629" i="16"/>
  <c r="D630" i="16" a="1"/>
  <c r="D630" i="16"/>
  <c r="D631" i="16" a="1"/>
  <c r="D631" i="16"/>
  <c r="D632" i="16" a="1"/>
  <c r="D632" i="16"/>
  <c r="D633" i="16" a="1"/>
  <c r="D633" i="16"/>
  <c r="D634" i="16" a="1"/>
  <c r="D634" i="16"/>
  <c r="D635" i="16" a="1"/>
  <c r="D635" i="16"/>
  <c r="D636" i="16" a="1"/>
  <c r="D636" i="16"/>
  <c r="D637" i="16" a="1"/>
  <c r="D637" i="16"/>
  <c r="D638" i="16" a="1"/>
  <c r="D638" i="16"/>
  <c r="D639" i="16" a="1"/>
  <c r="D639" i="16"/>
  <c r="D640" i="16" a="1"/>
  <c r="D640" i="16"/>
  <c r="D641" i="16" a="1"/>
  <c r="D641" i="16"/>
  <c r="D642" i="16" a="1"/>
  <c r="D642" i="16"/>
  <c r="D643" i="16" a="1"/>
  <c r="D643" i="16"/>
  <c r="D644" i="16" a="1"/>
  <c r="D644" i="16"/>
  <c r="D645" i="16" a="1"/>
  <c r="D645" i="16"/>
  <c r="D646" i="16" a="1"/>
  <c r="D646" i="16"/>
  <c r="D647" i="16" a="1"/>
  <c r="D647" i="16"/>
  <c r="D648" i="16" a="1"/>
  <c r="D648" i="16"/>
  <c r="D649" i="16" a="1"/>
  <c r="D649" i="16"/>
  <c r="D650" i="16" a="1"/>
  <c r="D650" i="16"/>
  <c r="D651" i="16" a="1"/>
  <c r="D651" i="16"/>
  <c r="D652" i="16" a="1"/>
  <c r="D652" i="16"/>
  <c r="D653" i="16" a="1"/>
  <c r="D653" i="16"/>
  <c r="D654" i="16" a="1"/>
  <c r="D654" i="16"/>
  <c r="D655" i="16" a="1"/>
  <c r="D655" i="16"/>
  <c r="D656" i="16" a="1"/>
  <c r="D656" i="16"/>
  <c r="D657" i="16" a="1"/>
  <c r="D657" i="16"/>
  <c r="D658" i="16" a="1"/>
  <c r="D658" i="16"/>
  <c r="D659" i="16" a="1"/>
  <c r="D659" i="16"/>
  <c r="D660" i="16" a="1"/>
  <c r="D660" i="16"/>
  <c r="D661" i="16" a="1"/>
  <c r="D661" i="16"/>
  <c r="D662" i="16" a="1"/>
  <c r="D662" i="16"/>
  <c r="D663" i="16" a="1"/>
  <c r="D663" i="16"/>
  <c r="D664" i="16" a="1"/>
  <c r="D664" i="16"/>
  <c r="D665" i="16" a="1"/>
  <c r="D665" i="16"/>
  <c r="D666" i="16" a="1"/>
  <c r="D666" i="16"/>
  <c r="D667" i="16" a="1"/>
  <c r="D667" i="16"/>
  <c r="D668" i="16" a="1"/>
  <c r="D668" i="16"/>
  <c r="D669" i="16" a="1"/>
  <c r="D669" i="16"/>
  <c r="D670" i="16" a="1"/>
  <c r="D670" i="16"/>
  <c r="D671" i="16" a="1"/>
  <c r="D671" i="16"/>
  <c r="D672" i="16" a="1"/>
  <c r="D672" i="16"/>
  <c r="D673" i="16" a="1"/>
  <c r="D673" i="16"/>
  <c r="D674" i="16" a="1"/>
  <c r="D674" i="16"/>
  <c r="D675" i="16" a="1"/>
  <c r="D675" i="16"/>
  <c r="D676" i="16" a="1"/>
  <c r="D676" i="16"/>
  <c r="D677" i="16" a="1"/>
  <c r="D677" i="16"/>
  <c r="D678" i="16" a="1"/>
  <c r="D678" i="16"/>
  <c r="D679" i="16" a="1"/>
  <c r="D679" i="16"/>
  <c r="D680" i="16" a="1"/>
  <c r="D680" i="16"/>
  <c r="D681" i="16" a="1"/>
  <c r="D681" i="16"/>
  <c r="D682" i="16" a="1"/>
  <c r="D682" i="16"/>
  <c r="D683" i="16" a="1"/>
  <c r="D683" i="16"/>
  <c r="D684" i="16" a="1"/>
  <c r="D684" i="16"/>
  <c r="D685" i="16" a="1"/>
  <c r="D685" i="16"/>
  <c r="D686" i="16" a="1"/>
  <c r="D686" i="16"/>
  <c r="D687" i="16" a="1"/>
  <c r="D687" i="16"/>
  <c r="D688" i="16" a="1"/>
  <c r="D688" i="16"/>
  <c r="D689" i="16" a="1"/>
  <c r="D689" i="16"/>
  <c r="D690" i="16" a="1"/>
  <c r="D690" i="16"/>
  <c r="D691" i="16" a="1"/>
  <c r="D691" i="16"/>
  <c r="D692" i="16" a="1"/>
  <c r="D692" i="16"/>
  <c r="D693" i="16" a="1"/>
  <c r="D693" i="16"/>
  <c r="D694" i="16" a="1"/>
  <c r="D694" i="16"/>
  <c r="D695" i="16" a="1"/>
  <c r="D695" i="16"/>
  <c r="D696" i="16" a="1"/>
  <c r="D696" i="16"/>
  <c r="D697" i="16" a="1"/>
  <c r="D697" i="16"/>
  <c r="D698" i="16" a="1"/>
  <c r="D698" i="16"/>
  <c r="D699" i="16" a="1"/>
  <c r="D699" i="16"/>
  <c r="D700" i="16" a="1"/>
  <c r="D700" i="16"/>
  <c r="D701" i="16" a="1"/>
  <c r="D701" i="16"/>
  <c r="D702" i="16" a="1"/>
  <c r="D702" i="16"/>
  <c r="D703" i="16" a="1"/>
  <c r="D703" i="16"/>
  <c r="D704" i="16" a="1"/>
  <c r="D704" i="16"/>
  <c r="D705" i="16" a="1"/>
  <c r="D705" i="16"/>
  <c r="D706" i="16" a="1"/>
  <c r="D706" i="16"/>
  <c r="D707" i="16" a="1"/>
  <c r="D707" i="16"/>
  <c r="D708" i="16" a="1"/>
  <c r="D708" i="16"/>
  <c r="D709" i="16" a="1"/>
  <c r="D709" i="16"/>
  <c r="D710" i="16" a="1"/>
  <c r="D710" i="16"/>
  <c r="D711" i="16" a="1"/>
  <c r="D711" i="16"/>
  <c r="D712" i="16" a="1"/>
  <c r="D712" i="16"/>
  <c r="D713" i="16" a="1"/>
  <c r="D713" i="16"/>
  <c r="D714" i="16" a="1"/>
  <c r="D714" i="16"/>
  <c r="D715" i="16" a="1"/>
  <c r="D715" i="16"/>
  <c r="D716" i="16" a="1"/>
  <c r="D716" i="16"/>
  <c r="D717" i="16" a="1"/>
  <c r="D717" i="16"/>
  <c r="D718" i="16" a="1"/>
  <c r="D718" i="16"/>
  <c r="D719" i="16" a="1"/>
  <c r="D719" i="16"/>
  <c r="D720" i="16" a="1"/>
  <c r="D720" i="16"/>
  <c r="D721" i="16" a="1"/>
  <c r="D721" i="16"/>
  <c r="D722" i="16" a="1"/>
  <c r="D722" i="16"/>
  <c r="D723" i="16" a="1"/>
  <c r="D723" i="16"/>
  <c r="D724" i="16" a="1"/>
  <c r="D724" i="16"/>
  <c r="D725" i="16" a="1"/>
  <c r="D725" i="16"/>
  <c r="D726" i="16" a="1"/>
  <c r="D726" i="16"/>
  <c r="D727" i="16" a="1"/>
  <c r="D727" i="16"/>
  <c r="D728" i="16" a="1"/>
  <c r="D728" i="16"/>
  <c r="D729" i="16" a="1"/>
  <c r="D729" i="16"/>
  <c r="D730" i="16" a="1"/>
  <c r="D730" i="16"/>
  <c r="D731" i="16" a="1"/>
  <c r="D731" i="16"/>
  <c r="D732" i="16" a="1"/>
  <c r="D732" i="16"/>
  <c r="D733" i="16" a="1"/>
  <c r="D733" i="16"/>
  <c r="D734" i="16" a="1"/>
  <c r="D734" i="16"/>
  <c r="D735" i="16" a="1"/>
  <c r="D735" i="16"/>
  <c r="D736" i="16" a="1"/>
  <c r="D736" i="16"/>
  <c r="D737" i="16" a="1"/>
  <c r="D737" i="16"/>
  <c r="D738" i="16" a="1"/>
  <c r="D738" i="16"/>
  <c r="D739" i="16" a="1"/>
  <c r="D739" i="16"/>
  <c r="D740" i="16" a="1"/>
  <c r="D740" i="16"/>
  <c r="D741" i="16" a="1"/>
  <c r="D741" i="16"/>
  <c r="D742" i="16" a="1"/>
  <c r="D742" i="16"/>
  <c r="D743" i="16" a="1"/>
  <c r="D743" i="16"/>
  <c r="D744" i="16" a="1"/>
  <c r="D744" i="16"/>
  <c r="D745" i="16" a="1"/>
  <c r="D745" i="16"/>
  <c r="D746" i="16" a="1"/>
  <c r="D746" i="16"/>
  <c r="D747" i="16" a="1"/>
  <c r="D747" i="16"/>
  <c r="D748" i="16" a="1"/>
  <c r="D748" i="16"/>
  <c r="D749" i="16" a="1"/>
  <c r="D749" i="16"/>
  <c r="D750" i="16" a="1"/>
  <c r="D750" i="16"/>
  <c r="D751" i="16" a="1"/>
  <c r="D751" i="16"/>
  <c r="D752" i="16" a="1"/>
  <c r="D752" i="16"/>
  <c r="D753" i="16" a="1"/>
  <c r="D753" i="16"/>
  <c r="D754" i="16" a="1"/>
  <c r="D754" i="16"/>
  <c r="D755" i="16" a="1"/>
  <c r="D755" i="16"/>
  <c r="D756" i="16" a="1"/>
  <c r="D756" i="16"/>
  <c r="D757" i="16" a="1"/>
  <c r="D757" i="16"/>
  <c r="D758" i="16" a="1"/>
  <c r="D758" i="16"/>
  <c r="D759" i="16" a="1"/>
  <c r="D759" i="16"/>
  <c r="D760" i="16" a="1"/>
  <c r="D760" i="16"/>
  <c r="D761" i="16" a="1"/>
  <c r="D761" i="16"/>
  <c r="D762" i="16" a="1"/>
  <c r="D762" i="16"/>
  <c r="D763" i="16" a="1"/>
  <c r="D763" i="16"/>
  <c r="D764" i="16" a="1"/>
  <c r="D764" i="16"/>
  <c r="D765" i="16" a="1"/>
  <c r="D765" i="16"/>
  <c r="D766" i="16" a="1"/>
  <c r="D766" i="16"/>
  <c r="D767" i="16" a="1"/>
  <c r="D767" i="16"/>
  <c r="D768" i="16" a="1"/>
  <c r="D768" i="16"/>
  <c r="D769" i="16" a="1"/>
  <c r="D769" i="16"/>
  <c r="D770" i="16" a="1"/>
  <c r="D770" i="16"/>
  <c r="D771" i="16" a="1"/>
  <c r="D771" i="16"/>
  <c r="D772" i="16" a="1"/>
  <c r="D772" i="16"/>
  <c r="D773" i="16" a="1"/>
  <c r="D773" i="16"/>
  <c r="D774" i="16" a="1"/>
  <c r="D774" i="16"/>
  <c r="D775" i="16" a="1"/>
  <c r="D775" i="16"/>
  <c r="D776" i="16" a="1"/>
  <c r="D776" i="16"/>
  <c r="D777" i="16" a="1"/>
  <c r="D777" i="16"/>
  <c r="D778" i="16" a="1"/>
  <c r="D778" i="16"/>
  <c r="D779" i="16" a="1"/>
  <c r="D779" i="16"/>
  <c r="D780" i="16" a="1"/>
  <c r="D780" i="16"/>
  <c r="D781" i="16" a="1"/>
  <c r="D781" i="16"/>
  <c r="D782" i="16" a="1"/>
  <c r="D782" i="16"/>
  <c r="D783" i="16" a="1"/>
  <c r="D783" i="16"/>
  <c r="D784" i="16" a="1"/>
  <c r="D784" i="16"/>
  <c r="D785" i="16" a="1"/>
  <c r="D785" i="16"/>
  <c r="D786" i="16" a="1"/>
  <c r="D786" i="16"/>
  <c r="D787" i="16" a="1"/>
  <c r="D787" i="16"/>
  <c r="D788" i="16" a="1"/>
  <c r="D788" i="16"/>
  <c r="D789" i="16" a="1"/>
  <c r="D789" i="16"/>
  <c r="D790" i="16" a="1"/>
  <c r="D790" i="16"/>
  <c r="D791" i="16" a="1"/>
  <c r="D791" i="16"/>
  <c r="D792" i="16" a="1"/>
  <c r="D792" i="16"/>
  <c r="D793" i="16" a="1"/>
  <c r="D793" i="16"/>
  <c r="D794" i="16" a="1"/>
  <c r="D794" i="16"/>
  <c r="D795" i="16" a="1"/>
  <c r="D795" i="16"/>
  <c r="D796" i="16" a="1"/>
  <c r="D796" i="16"/>
  <c r="D797" i="16" a="1"/>
  <c r="D797" i="16"/>
  <c r="D798" i="16" a="1"/>
  <c r="D798" i="16"/>
  <c r="D799" i="16" a="1"/>
  <c r="D799" i="16"/>
  <c r="D800" i="16" a="1"/>
  <c r="D800" i="16"/>
  <c r="D801" i="16" a="1"/>
  <c r="D801" i="16"/>
  <c r="D802" i="16" a="1"/>
  <c r="D802" i="16"/>
  <c r="D803" i="16" a="1"/>
  <c r="D803" i="16"/>
  <c r="D804" i="16" a="1"/>
  <c r="D804" i="16"/>
  <c r="D805" i="16" a="1"/>
  <c r="D805" i="16"/>
  <c r="D806" i="16" a="1"/>
  <c r="D806" i="16"/>
  <c r="D807" i="16" a="1"/>
  <c r="D807" i="16"/>
  <c r="D808" i="16" a="1"/>
  <c r="D808" i="16"/>
  <c r="D809" i="16" a="1"/>
  <c r="D809" i="16"/>
  <c r="D810" i="16" a="1"/>
  <c r="D810" i="16"/>
  <c r="D811" i="16" a="1"/>
  <c r="D811" i="16"/>
  <c r="D812" i="16" a="1"/>
  <c r="D812" i="16"/>
  <c r="D813" i="16" a="1"/>
  <c r="D813" i="16"/>
  <c r="D814" i="16" a="1"/>
  <c r="D814" i="16"/>
  <c r="D815" i="16" a="1"/>
  <c r="D815" i="16"/>
  <c r="D816" i="16" a="1"/>
  <c r="D816" i="16"/>
  <c r="D817" i="16" a="1"/>
  <c r="D817" i="16"/>
  <c r="D818" i="16" a="1"/>
  <c r="D818" i="16"/>
  <c r="D819" i="16" a="1"/>
  <c r="D819" i="16"/>
  <c r="D820" i="16" a="1"/>
  <c r="D820" i="16"/>
  <c r="D821" i="16" a="1"/>
  <c r="D821" i="16"/>
  <c r="D822" i="16" a="1"/>
  <c r="D822" i="16"/>
  <c r="D823" i="16" a="1"/>
  <c r="D823" i="16"/>
  <c r="D824" i="16" a="1"/>
  <c r="D824" i="16"/>
  <c r="D825" i="16" a="1"/>
  <c r="D825" i="16"/>
  <c r="D826" i="16" a="1"/>
  <c r="D826" i="16"/>
  <c r="D827" i="16" a="1"/>
  <c r="D827" i="16"/>
  <c r="D828" i="16" a="1"/>
  <c r="D828" i="16"/>
  <c r="D829" i="16" a="1"/>
  <c r="D829" i="16"/>
  <c r="D830" i="16" a="1"/>
  <c r="D830" i="16"/>
  <c r="D831" i="16" a="1"/>
  <c r="D831" i="16"/>
  <c r="D832" i="16" a="1"/>
  <c r="D832" i="16"/>
  <c r="D833" i="16" a="1"/>
  <c r="D833" i="16"/>
  <c r="D834" i="16" a="1"/>
  <c r="D834" i="16"/>
  <c r="D835" i="16" a="1"/>
  <c r="D835" i="16"/>
  <c r="D836" i="16" a="1"/>
  <c r="D836" i="16"/>
  <c r="D837" i="16" a="1"/>
  <c r="D837" i="16"/>
  <c r="D838" i="16" a="1"/>
  <c r="D838" i="16"/>
  <c r="D839" i="16" a="1"/>
  <c r="D839" i="16"/>
  <c r="D840" i="16" a="1"/>
  <c r="D840" i="16"/>
  <c r="D841" i="16" a="1"/>
  <c r="D841" i="16"/>
  <c r="D842" i="16" a="1"/>
  <c r="D842" i="16"/>
  <c r="D843" i="16" a="1"/>
  <c r="D843" i="16"/>
  <c r="D844" i="16" a="1"/>
  <c r="D844" i="16"/>
  <c r="D845" i="16" a="1"/>
  <c r="D845" i="16"/>
  <c r="D846" i="16" a="1"/>
  <c r="D846" i="16"/>
  <c r="D847" i="16" a="1"/>
  <c r="D847" i="16"/>
  <c r="D848" i="16" a="1"/>
  <c r="D848" i="16"/>
  <c r="D849" i="16" a="1"/>
  <c r="D849" i="16"/>
  <c r="D850" i="16" a="1"/>
  <c r="D850" i="16"/>
  <c r="D851" i="16" a="1"/>
  <c r="D851" i="16"/>
  <c r="D852" i="16" a="1"/>
  <c r="D852" i="16"/>
  <c r="D853" i="16" a="1"/>
  <c r="D853" i="16"/>
  <c r="D854" i="16" a="1"/>
  <c r="D854" i="16"/>
  <c r="D855" i="16" a="1"/>
  <c r="D855" i="16"/>
  <c r="D856" i="16" a="1"/>
  <c r="D856" i="16"/>
  <c r="D857" i="16" a="1"/>
  <c r="D857" i="16"/>
  <c r="D858" i="16" a="1"/>
  <c r="D858" i="16"/>
  <c r="D859" i="16" a="1"/>
  <c r="D859" i="16"/>
  <c r="D860" i="16" a="1"/>
  <c r="D860" i="16"/>
  <c r="D861" i="16" a="1"/>
  <c r="D861" i="16"/>
  <c r="D862" i="16" a="1"/>
  <c r="D862" i="16"/>
  <c r="D863" i="16" a="1"/>
  <c r="D863" i="16"/>
  <c r="D864" i="16" a="1"/>
  <c r="D864" i="16"/>
  <c r="D865" i="16" a="1"/>
  <c r="D865" i="16"/>
  <c r="D866" i="16" a="1"/>
  <c r="D866" i="16"/>
  <c r="D867" i="16" a="1"/>
  <c r="D867" i="16"/>
  <c r="D868" i="16" a="1"/>
  <c r="D868" i="16"/>
  <c r="D869" i="16" a="1"/>
  <c r="D869" i="16"/>
  <c r="D870" i="16" a="1"/>
  <c r="D870" i="16"/>
  <c r="D871" i="16" a="1"/>
  <c r="D871" i="16"/>
  <c r="D872" i="16" a="1"/>
  <c r="D872" i="16"/>
  <c r="D873" i="16" a="1"/>
  <c r="D873" i="16"/>
  <c r="D874" i="16" a="1"/>
  <c r="D874" i="16"/>
  <c r="D875" i="16" a="1"/>
  <c r="D875" i="16"/>
  <c r="D876" i="16" a="1"/>
  <c r="D876" i="16"/>
  <c r="D877" i="16" a="1"/>
  <c r="D877" i="16"/>
  <c r="D878" i="16" a="1"/>
  <c r="D878" i="16"/>
  <c r="D879" i="16" a="1"/>
  <c r="D879" i="16"/>
  <c r="D880" i="16" a="1"/>
  <c r="D880" i="16"/>
  <c r="D881" i="16" a="1"/>
  <c r="D881" i="16"/>
  <c r="D882" i="16" a="1"/>
  <c r="D882" i="16"/>
  <c r="D883" i="16" a="1"/>
  <c r="D883" i="16"/>
  <c r="D884" i="16" a="1"/>
  <c r="D884" i="16"/>
  <c r="D885" i="16" a="1"/>
  <c r="D885" i="16"/>
  <c r="D886" i="16" a="1"/>
  <c r="D886" i="16"/>
  <c r="D887" i="16" a="1"/>
  <c r="D887" i="16"/>
  <c r="D888" i="16" a="1"/>
  <c r="D888" i="16"/>
  <c r="D889" i="16" a="1"/>
  <c r="D889" i="16"/>
  <c r="D890" i="16" a="1"/>
  <c r="D890" i="16"/>
  <c r="D891" i="16" a="1"/>
  <c r="D891" i="16"/>
  <c r="D892" i="16" a="1"/>
  <c r="D892" i="16"/>
  <c r="D893" i="16" a="1"/>
  <c r="D893" i="16"/>
  <c r="D894" i="16" a="1"/>
  <c r="D894" i="16"/>
  <c r="D895" i="16" a="1"/>
  <c r="D895" i="16"/>
  <c r="D896" i="16" a="1"/>
  <c r="D896" i="16"/>
  <c r="D897" i="16" a="1"/>
  <c r="D897" i="16"/>
  <c r="D898" i="16" a="1"/>
  <c r="D898" i="16"/>
  <c r="D899" i="16" a="1"/>
  <c r="D899" i="16"/>
  <c r="D900" i="16" a="1"/>
  <c r="D900" i="16"/>
  <c r="D901" i="16" a="1"/>
  <c r="D901" i="16"/>
  <c r="D902" i="16" a="1"/>
  <c r="D902" i="16"/>
  <c r="D903" i="16" a="1"/>
  <c r="D903" i="16"/>
  <c r="D904" i="16" a="1"/>
  <c r="D904" i="16"/>
  <c r="D905" i="16" a="1"/>
  <c r="D905" i="16"/>
  <c r="D906" i="16" a="1"/>
  <c r="D906" i="16"/>
  <c r="D907" i="16" a="1"/>
  <c r="D907" i="16"/>
  <c r="D908" i="16" a="1"/>
  <c r="D908" i="16"/>
  <c r="D909" i="16" a="1"/>
  <c r="D909" i="16"/>
  <c r="D910" i="16" a="1"/>
  <c r="D910" i="16"/>
  <c r="D911" i="16" a="1"/>
  <c r="D911" i="16"/>
  <c r="D912" i="16" a="1"/>
  <c r="D912" i="16"/>
  <c r="D913" i="16" a="1"/>
  <c r="D913" i="16"/>
  <c r="D914" i="16" a="1"/>
  <c r="D914" i="16"/>
  <c r="D915" i="16" a="1"/>
  <c r="D915" i="16"/>
  <c r="D916" i="16" a="1"/>
  <c r="D916" i="16"/>
  <c r="D917" i="16" a="1"/>
  <c r="D917" i="16"/>
  <c r="D918" i="16" a="1"/>
  <c r="D918" i="16"/>
  <c r="D919" i="16" a="1"/>
  <c r="D919" i="16"/>
  <c r="D920" i="16" a="1"/>
  <c r="D920" i="16"/>
  <c r="D921" i="16" a="1"/>
  <c r="D921" i="16"/>
  <c r="D922" i="16" a="1"/>
  <c r="D922" i="16"/>
  <c r="D923" i="16" a="1"/>
  <c r="D923" i="16"/>
  <c r="D924" i="16" a="1"/>
  <c r="D924" i="16"/>
  <c r="D925" i="16" a="1"/>
  <c r="D925" i="16"/>
  <c r="D926" i="16" a="1"/>
  <c r="D926" i="16"/>
  <c r="D927" i="16" a="1"/>
  <c r="D927" i="16"/>
  <c r="D928" i="16" a="1"/>
  <c r="D928" i="16"/>
  <c r="D929" i="16" a="1"/>
  <c r="D929" i="16"/>
  <c r="D930" i="16" a="1"/>
  <c r="D930" i="16"/>
  <c r="D931" i="16" a="1"/>
  <c r="D931" i="16"/>
  <c r="D932" i="16" a="1"/>
  <c r="D932" i="16"/>
  <c r="D933" i="16" a="1"/>
  <c r="D933" i="16"/>
  <c r="D934" i="16" a="1"/>
  <c r="D934" i="16"/>
  <c r="D935" i="16" a="1"/>
  <c r="D935" i="16"/>
  <c r="D936" i="16" a="1"/>
  <c r="D936" i="16"/>
  <c r="D937" i="16" a="1"/>
  <c r="D937" i="16"/>
  <c r="D938" i="16" a="1"/>
  <c r="D938" i="16"/>
  <c r="D939" i="16" a="1"/>
  <c r="D939" i="16"/>
  <c r="D940" i="16" a="1"/>
  <c r="D940" i="16"/>
  <c r="D941" i="16" a="1"/>
  <c r="D941" i="16"/>
  <c r="D942" i="16" a="1"/>
  <c r="D942" i="16"/>
  <c r="D943" i="16" a="1"/>
  <c r="D943" i="16"/>
  <c r="D944" i="16" a="1"/>
  <c r="D944" i="16"/>
  <c r="D945" i="16" a="1"/>
  <c r="D945" i="16"/>
  <c r="D946" i="16" a="1"/>
  <c r="D946" i="16"/>
  <c r="D947" i="16" a="1"/>
  <c r="D947" i="16"/>
  <c r="D948" i="16" a="1"/>
  <c r="D948" i="16"/>
  <c r="D949" i="16" a="1"/>
  <c r="D949" i="16"/>
  <c r="D950" i="16" a="1"/>
  <c r="D950" i="16"/>
  <c r="D951" i="16" a="1"/>
  <c r="D951" i="16"/>
  <c r="D952" i="16" a="1"/>
  <c r="D952" i="16"/>
  <c r="D953" i="16" a="1"/>
  <c r="D953" i="16"/>
  <c r="D954" i="16" a="1"/>
  <c r="D954" i="16"/>
  <c r="D955" i="16" a="1"/>
  <c r="D955" i="16"/>
  <c r="D956" i="16" a="1"/>
  <c r="D956" i="16"/>
  <c r="D957" i="16" a="1"/>
  <c r="D957" i="16"/>
  <c r="D958" i="16" a="1"/>
  <c r="D958" i="16"/>
  <c r="D959" i="16" a="1"/>
  <c r="D959" i="16"/>
  <c r="D960" i="16" a="1"/>
  <c r="D960" i="16"/>
  <c r="D961" i="16" a="1"/>
  <c r="D961" i="16"/>
  <c r="D962" i="16" a="1"/>
  <c r="D962" i="16"/>
  <c r="D963" i="16" a="1"/>
  <c r="D963" i="16"/>
  <c r="D964" i="16" a="1"/>
  <c r="D964" i="16"/>
  <c r="D965" i="16" a="1"/>
  <c r="D965" i="16"/>
  <c r="D966" i="16" a="1"/>
  <c r="D966" i="16"/>
  <c r="D967" i="16" a="1"/>
  <c r="D967" i="16"/>
  <c r="D968" i="16" a="1"/>
  <c r="D968" i="16"/>
  <c r="D969" i="16" a="1"/>
  <c r="D969" i="16"/>
  <c r="D970" i="16" a="1"/>
  <c r="D970" i="16"/>
  <c r="D971" i="16" a="1"/>
  <c r="D971" i="16"/>
  <c r="D972" i="16" a="1"/>
  <c r="D972" i="16"/>
  <c r="D973" i="16" a="1"/>
  <c r="D973" i="16"/>
  <c r="D974" i="16" a="1"/>
  <c r="D974" i="16"/>
  <c r="D975" i="16" a="1"/>
  <c r="D975" i="16"/>
  <c r="D976" i="16" a="1"/>
  <c r="D976" i="16"/>
  <c r="D977" i="16" a="1"/>
  <c r="D977" i="16"/>
  <c r="D978" i="16" a="1"/>
  <c r="D978" i="16"/>
  <c r="D979" i="16" a="1"/>
  <c r="D979" i="16"/>
  <c r="D980" i="16" a="1"/>
  <c r="D980" i="16"/>
  <c r="D981" i="16" a="1"/>
  <c r="D981" i="16"/>
  <c r="D982" i="16" a="1"/>
  <c r="D982" i="16"/>
  <c r="D983" i="16" a="1"/>
  <c r="D983" i="16"/>
  <c r="D984" i="16" a="1"/>
  <c r="D984" i="16"/>
  <c r="D985" i="16" a="1"/>
  <c r="D985" i="16"/>
  <c r="D986" i="16" a="1"/>
  <c r="D986" i="16"/>
  <c r="D987" i="16" a="1"/>
  <c r="D987" i="16"/>
  <c r="D988" i="16" a="1"/>
  <c r="D988" i="16"/>
  <c r="D989" i="16" a="1"/>
  <c r="D989" i="16"/>
  <c r="D990" i="16" a="1"/>
  <c r="D990" i="16"/>
  <c r="D991" i="16" a="1"/>
  <c r="D991" i="16"/>
  <c r="D992" i="16" a="1"/>
  <c r="D992" i="16"/>
  <c r="D993" i="16" a="1"/>
  <c r="D993" i="16"/>
  <c r="D994" i="16" a="1"/>
  <c r="D994" i="16"/>
  <c r="D995" i="16" a="1"/>
  <c r="D995" i="16"/>
  <c r="D996" i="16" a="1"/>
  <c r="D996" i="16"/>
  <c r="D997" i="16" a="1"/>
  <c r="D997" i="16"/>
  <c r="D998" i="16" a="1"/>
  <c r="D998" i="16"/>
  <c r="D999" i="16" a="1"/>
  <c r="D999" i="16"/>
  <c r="D1000" i="16" a="1"/>
  <c r="D1000" i="16"/>
  <c r="D1001" i="16" a="1"/>
  <c r="D1001" i="16"/>
  <c r="D1002" i="16" a="1"/>
  <c r="D1002" i="16"/>
  <c r="D1003" i="16" a="1"/>
  <c r="D1003" i="16"/>
  <c r="D1004" i="16" a="1"/>
  <c r="D1004" i="16"/>
  <c r="D1005" i="16" a="1"/>
  <c r="D1005" i="16"/>
  <c r="D1006" i="16" a="1"/>
  <c r="D1006" i="16"/>
  <c r="D1007" i="16" a="1"/>
  <c r="D1007" i="16"/>
  <c r="D1008" i="16" a="1"/>
  <c r="D1008" i="16"/>
  <c r="D1009" i="16" a="1"/>
  <c r="D1009" i="16"/>
  <c r="D1010" i="16" a="1"/>
  <c r="D1010" i="16"/>
  <c r="D1011" i="16" a="1"/>
  <c r="D1011" i="16"/>
  <c r="D1012" i="16" a="1"/>
  <c r="D1012" i="16"/>
  <c r="D1013" i="16" a="1"/>
  <c r="D1013" i="16"/>
  <c r="D1014" i="16" a="1"/>
  <c r="D1014" i="16"/>
  <c r="D1015" i="16" a="1"/>
  <c r="D1015" i="16"/>
  <c r="D1016" i="16" a="1"/>
  <c r="D1016" i="16"/>
  <c r="D1017" i="16" a="1"/>
  <c r="D1017" i="16"/>
  <c r="D1018" i="16" a="1"/>
  <c r="D1018" i="16"/>
  <c r="D1019" i="16" a="1"/>
  <c r="D1019" i="16"/>
  <c r="D1020" i="16" a="1"/>
  <c r="D1020" i="16"/>
  <c r="D1021" i="16" a="1"/>
  <c r="D1021" i="16"/>
  <c r="D1022" i="16" a="1"/>
  <c r="D1022" i="16"/>
  <c r="D1023" i="16" a="1"/>
  <c r="D1023" i="16"/>
  <c r="D1024" i="16" a="1"/>
  <c r="D1024" i="16"/>
  <c r="D1025" i="16" a="1"/>
  <c r="D1025" i="16"/>
  <c r="D1026" i="16" a="1"/>
  <c r="D1026" i="16"/>
  <c r="D1027" i="16" a="1"/>
  <c r="D1027" i="16"/>
  <c r="D1028" i="16" a="1"/>
  <c r="D1028" i="16"/>
  <c r="D1029" i="16" a="1"/>
  <c r="D1029" i="16"/>
  <c r="D1030" i="16" a="1"/>
  <c r="D1030" i="16"/>
  <c r="D1031" i="16" a="1"/>
  <c r="D1031" i="16"/>
  <c r="D1032" i="16" a="1"/>
  <c r="D1032" i="16"/>
  <c r="D1033" i="16" a="1"/>
  <c r="D1033" i="16"/>
  <c r="D1034" i="16" a="1"/>
  <c r="D1034" i="16"/>
  <c r="D1035" i="16" a="1"/>
  <c r="D1035" i="16"/>
  <c r="D1036" i="16" a="1"/>
  <c r="D1036" i="16"/>
  <c r="D1037" i="16" a="1"/>
  <c r="D1037" i="16"/>
  <c r="D1038" i="16" a="1"/>
  <c r="D1038" i="16"/>
  <c r="D1039" i="16" a="1"/>
  <c r="D1039" i="16"/>
  <c r="D1040" i="16" a="1"/>
  <c r="D1040" i="16"/>
  <c r="D1041" i="16" a="1"/>
  <c r="D1041" i="16"/>
  <c r="D1042" i="16" a="1"/>
  <c r="D1042" i="16"/>
  <c r="D1043" i="16" a="1"/>
  <c r="D1043" i="16"/>
  <c r="D1044" i="16" a="1"/>
  <c r="D1044" i="16"/>
  <c r="D1045" i="16" a="1"/>
  <c r="D1045" i="16"/>
  <c r="D1046" i="16" a="1"/>
  <c r="D1046" i="16"/>
  <c r="D1047" i="16" a="1"/>
  <c r="D1047" i="16"/>
  <c r="D1048" i="16" a="1"/>
  <c r="D1048" i="16"/>
  <c r="D1049" i="16" a="1"/>
  <c r="D1049" i="16"/>
  <c r="D1050" i="16" a="1"/>
  <c r="D1050" i="16"/>
  <c r="D1051" i="16" a="1"/>
  <c r="D1051" i="16"/>
  <c r="D1052" i="16" a="1"/>
  <c r="D1052" i="16"/>
  <c r="D1053" i="16" a="1"/>
  <c r="D1053" i="16"/>
  <c r="D1054" i="16" a="1"/>
  <c r="D1054" i="16"/>
  <c r="D1055" i="16" a="1"/>
  <c r="D1055" i="16"/>
  <c r="D1056" i="16" a="1"/>
  <c r="D1056" i="16"/>
  <c r="D1057" i="16" a="1"/>
  <c r="D1057" i="16"/>
  <c r="D1058" i="16" a="1"/>
  <c r="D1058" i="16"/>
  <c r="D1059" i="16" a="1"/>
  <c r="D1059" i="16"/>
  <c r="D1060" i="16" a="1"/>
  <c r="D1060" i="16"/>
  <c r="D1061" i="16" a="1"/>
  <c r="D1061" i="16"/>
  <c r="D1062" i="16" a="1"/>
  <c r="D1062" i="16"/>
  <c r="D1063" i="16" a="1"/>
  <c r="D1063" i="16"/>
  <c r="D1064" i="16" a="1"/>
  <c r="D1064" i="16"/>
  <c r="D1065" i="16" a="1"/>
  <c r="D1065" i="16"/>
  <c r="D1066" i="16" a="1"/>
  <c r="D1066" i="16"/>
  <c r="D1067" i="16" a="1"/>
  <c r="D1067" i="16"/>
  <c r="D1068" i="16" a="1"/>
  <c r="D1068" i="16"/>
  <c r="D1069" i="16" a="1"/>
  <c r="D1069" i="16"/>
  <c r="D1070" i="16" a="1"/>
  <c r="D1070" i="16"/>
  <c r="D1071" i="16" a="1"/>
  <c r="D1071" i="16"/>
  <c r="D1072" i="16" a="1"/>
  <c r="D1072" i="16"/>
  <c r="D1073" i="16" a="1"/>
  <c r="D1073" i="16"/>
  <c r="D1074" i="16" a="1"/>
  <c r="D1074" i="16"/>
  <c r="D1075" i="16" a="1"/>
  <c r="D1075" i="16"/>
  <c r="D1076" i="16" a="1"/>
  <c r="D1076" i="16"/>
  <c r="D1077" i="16" a="1"/>
  <c r="D1077" i="16"/>
  <c r="D1078" i="16" a="1"/>
  <c r="D1078" i="16"/>
  <c r="D1079" i="16" a="1"/>
  <c r="D1079" i="16"/>
  <c r="D1080" i="16" a="1"/>
  <c r="D1080" i="16"/>
  <c r="D1081" i="16" a="1"/>
  <c r="D1081" i="16"/>
  <c r="D1082" i="16" a="1"/>
  <c r="D1082" i="16"/>
  <c r="D1083" i="16" a="1"/>
  <c r="D1083" i="16"/>
  <c r="D1084" i="16" a="1"/>
  <c r="D1084" i="16"/>
  <c r="D1085" i="16" a="1"/>
  <c r="D1085" i="16"/>
  <c r="D1086" i="16" a="1"/>
  <c r="D1086" i="16"/>
  <c r="D1087" i="16" a="1"/>
  <c r="D1087" i="16"/>
  <c r="D1088" i="16" a="1"/>
  <c r="D1088" i="16"/>
  <c r="D1089" i="16" a="1"/>
  <c r="D1089" i="16"/>
  <c r="D1090" i="16" a="1"/>
  <c r="D1090" i="16"/>
  <c r="D1091" i="16" a="1"/>
  <c r="D1091" i="16"/>
  <c r="D1092" i="16" a="1"/>
  <c r="D1092" i="16"/>
  <c r="D1093" i="16" a="1"/>
  <c r="D1093" i="16"/>
  <c r="D1094" i="16" a="1"/>
  <c r="D1094" i="16"/>
  <c r="D1095" i="16" a="1"/>
  <c r="D1095" i="16"/>
  <c r="D1096" i="16" a="1"/>
  <c r="D1096" i="16"/>
  <c r="D1097" i="16" a="1"/>
  <c r="D1097" i="16"/>
  <c r="D1098" i="16" a="1"/>
  <c r="D1098" i="16"/>
  <c r="D1099" i="16" a="1"/>
  <c r="D1099" i="16"/>
  <c r="D1100" i="16" a="1"/>
  <c r="D1100" i="16"/>
  <c r="D1101" i="16" a="1"/>
  <c r="D1101" i="16"/>
  <c r="D1102" i="16" a="1"/>
  <c r="D1102" i="16"/>
  <c r="D1103" i="16" a="1"/>
  <c r="D1103" i="16"/>
  <c r="D1104" i="16" a="1"/>
  <c r="D1104" i="16"/>
  <c r="D1105" i="16" a="1"/>
  <c r="D1105" i="16"/>
  <c r="D1106" i="16" a="1"/>
  <c r="D1106" i="16"/>
  <c r="D1107" i="16" a="1"/>
  <c r="D1107" i="16"/>
  <c r="D1108" i="16" a="1"/>
  <c r="D1108" i="16"/>
  <c r="D1109" i="16" a="1"/>
  <c r="D1109" i="16"/>
  <c r="D1110" i="16" a="1"/>
  <c r="D1110" i="16"/>
  <c r="D1111" i="16" a="1"/>
  <c r="D1111" i="16"/>
  <c r="D1112" i="16" a="1"/>
  <c r="D1112" i="16"/>
  <c r="D1113" i="16" a="1"/>
  <c r="D1113" i="16"/>
  <c r="D1114" i="16" a="1"/>
  <c r="D1114" i="16"/>
  <c r="D1115" i="16" a="1"/>
  <c r="D1115" i="16"/>
  <c r="D1116" i="16" a="1"/>
  <c r="D1116" i="16"/>
  <c r="D1117" i="16" a="1"/>
  <c r="D1117" i="16"/>
  <c r="D1118" i="16" a="1"/>
  <c r="D1118" i="16"/>
  <c r="D1119" i="16" a="1"/>
  <c r="D1119" i="16"/>
  <c r="D1120" i="16" a="1"/>
  <c r="D1120" i="16"/>
  <c r="D1121" i="16" a="1"/>
  <c r="D1121" i="16"/>
  <c r="D1122" i="16" a="1"/>
  <c r="D1122" i="16"/>
  <c r="D1123" i="16" a="1"/>
  <c r="D1123" i="16"/>
  <c r="D1124" i="16" a="1"/>
  <c r="D1124" i="16"/>
  <c r="D1125" i="16" a="1"/>
  <c r="D1125" i="16"/>
  <c r="D1126" i="16" a="1"/>
  <c r="D1126" i="16"/>
  <c r="D1127" i="16" a="1"/>
  <c r="D1127" i="16"/>
  <c r="D1128" i="16" a="1"/>
  <c r="D1128" i="16"/>
  <c r="D1129" i="16" a="1"/>
  <c r="D1129" i="16"/>
  <c r="D1130" i="16" a="1"/>
  <c r="D1130" i="16"/>
  <c r="D1131" i="16" a="1"/>
  <c r="D1131" i="16"/>
  <c r="D1132" i="16" a="1"/>
  <c r="D1132" i="16"/>
  <c r="D1133" i="16" a="1"/>
  <c r="D1133" i="16"/>
  <c r="D1134" i="16" a="1"/>
  <c r="D1134" i="16"/>
  <c r="D1135" i="16" a="1"/>
  <c r="D1135" i="16"/>
  <c r="D1136" i="16" a="1"/>
  <c r="D1136" i="16"/>
  <c r="D1137" i="16" a="1"/>
  <c r="D1137" i="16"/>
  <c r="D1138" i="16" a="1"/>
  <c r="D1138" i="16"/>
  <c r="D1139" i="16" a="1"/>
  <c r="D1139" i="16"/>
  <c r="D1140" i="16" a="1"/>
  <c r="D1140" i="16"/>
  <c r="D1141" i="16" a="1"/>
  <c r="D1141" i="16"/>
  <c r="D1142" i="16" a="1"/>
  <c r="D1142" i="16"/>
  <c r="D1143" i="16" a="1"/>
  <c r="D1143" i="16"/>
  <c r="D1144" i="16" a="1"/>
  <c r="D1144" i="16"/>
  <c r="D1145" i="16" a="1"/>
  <c r="D1145" i="16"/>
  <c r="D1146" i="16" a="1"/>
  <c r="D1146" i="16"/>
  <c r="D1147" i="16" a="1"/>
  <c r="D1147" i="16"/>
  <c r="D1148" i="16" a="1"/>
  <c r="D1148" i="16"/>
  <c r="D1149" i="16" a="1"/>
  <c r="D1149" i="16"/>
  <c r="D1150" i="16" a="1"/>
  <c r="D1150" i="16"/>
  <c r="D1151" i="16" a="1"/>
  <c r="D1151" i="16"/>
  <c r="D1152" i="16" a="1"/>
  <c r="D1152" i="16"/>
  <c r="D1153" i="16" a="1"/>
  <c r="D1153" i="16"/>
  <c r="D1154" i="16" a="1"/>
  <c r="D1154" i="16"/>
  <c r="D1155" i="16" a="1"/>
  <c r="D1155" i="16"/>
  <c r="D1156" i="16" a="1"/>
  <c r="D1156" i="16"/>
  <c r="D1157" i="16" a="1"/>
  <c r="D1157" i="16"/>
  <c r="D1158" i="16" a="1"/>
  <c r="D1158" i="16"/>
  <c r="D1159" i="16" a="1"/>
  <c r="D1159" i="16"/>
  <c r="D1160" i="16" a="1"/>
  <c r="D1160" i="16"/>
  <c r="D1161" i="16" a="1"/>
  <c r="D1161" i="16"/>
  <c r="D1162" i="16" a="1"/>
  <c r="D1162" i="16"/>
  <c r="D1163" i="16" a="1"/>
  <c r="D1163" i="16"/>
  <c r="D1164" i="16" a="1"/>
  <c r="D1164" i="16"/>
  <c r="D1165" i="16" a="1"/>
  <c r="D1165" i="16"/>
  <c r="D1166" i="16" a="1"/>
  <c r="D1166" i="16"/>
  <c r="D1167" i="16" a="1"/>
  <c r="D1167" i="16"/>
  <c r="D1168" i="16" a="1"/>
  <c r="D1168" i="16"/>
  <c r="D1169" i="16" a="1"/>
  <c r="D1169" i="16"/>
  <c r="D1170" i="16" a="1"/>
  <c r="D1170" i="16"/>
  <c r="D1171" i="16" a="1"/>
  <c r="D1171" i="16"/>
  <c r="D1172" i="16" a="1"/>
  <c r="D1172" i="16"/>
  <c r="D1173" i="16" a="1"/>
  <c r="D1173" i="16"/>
  <c r="D1174" i="16" a="1"/>
  <c r="D1174" i="16"/>
  <c r="D1175" i="16" a="1"/>
  <c r="D1175" i="16"/>
  <c r="D1176" i="16" a="1"/>
  <c r="D1176" i="16"/>
  <c r="D1177" i="16" a="1"/>
  <c r="D1177" i="16"/>
  <c r="D1178" i="16" a="1"/>
  <c r="D1178" i="16"/>
  <c r="D1179" i="16" a="1"/>
  <c r="D1179" i="16"/>
  <c r="D1180" i="16" a="1"/>
  <c r="D1180" i="16"/>
  <c r="D1181" i="16" a="1"/>
  <c r="D1181" i="16"/>
  <c r="D1182" i="16" a="1"/>
  <c r="D1182" i="16"/>
  <c r="D1183" i="16" a="1"/>
  <c r="D1183" i="16"/>
  <c r="D1184" i="16" a="1"/>
  <c r="D1184" i="16"/>
  <c r="D1185" i="16" a="1"/>
  <c r="D1185" i="16"/>
  <c r="D1186" i="16" a="1"/>
  <c r="D1186" i="16"/>
  <c r="D1187" i="16" a="1"/>
  <c r="D1187" i="16"/>
  <c r="D1188" i="16" a="1"/>
  <c r="D1188" i="16"/>
  <c r="D1189" i="16" a="1"/>
  <c r="D1189" i="16"/>
  <c r="D1190" i="16" a="1"/>
  <c r="D1190" i="16"/>
  <c r="D1191" i="16" a="1"/>
  <c r="D1191" i="16"/>
  <c r="D1192" i="16" a="1"/>
  <c r="D1192" i="16"/>
  <c r="D1193" i="16" a="1"/>
  <c r="D1193" i="16"/>
  <c r="D1194" i="16" a="1"/>
  <c r="D1194" i="16"/>
  <c r="D1195" i="16" a="1"/>
  <c r="D1195" i="16"/>
  <c r="D1196" i="16" a="1"/>
  <c r="D1196" i="16"/>
  <c r="D1197" i="16" a="1"/>
  <c r="D1197" i="16"/>
  <c r="D1198" i="16" a="1"/>
  <c r="D1198" i="16"/>
  <c r="D1199" i="16" a="1"/>
  <c r="D1199" i="16"/>
  <c r="D1200" i="16" a="1"/>
  <c r="D1200" i="16"/>
  <c r="D1201" i="16" a="1"/>
  <c r="D1201" i="16"/>
  <c r="D1202" i="16" a="1"/>
  <c r="D1202" i="16"/>
  <c r="D1203" i="16" a="1"/>
  <c r="D1203" i="16"/>
  <c r="D1204" i="16" a="1"/>
  <c r="D1204" i="16"/>
  <c r="D1205" i="16" a="1"/>
  <c r="D1205" i="16"/>
  <c r="D1206" i="16" a="1"/>
  <c r="D1206" i="16"/>
  <c r="D1207" i="16" a="1"/>
  <c r="D1207" i="16"/>
  <c r="D1208" i="16" a="1"/>
  <c r="D1208" i="16"/>
  <c r="D1209" i="16" a="1"/>
  <c r="D1209" i="16"/>
  <c r="D1210" i="16" a="1"/>
  <c r="D1210" i="16"/>
  <c r="D1211" i="16" a="1"/>
  <c r="D1211" i="16"/>
  <c r="D1212" i="16" a="1"/>
  <c r="D1212" i="16"/>
  <c r="D1213" i="16" a="1"/>
  <c r="D1213" i="16"/>
  <c r="D1214" i="16" a="1"/>
  <c r="D1214" i="16"/>
  <c r="D1215" i="16" a="1"/>
  <c r="D1215" i="16"/>
  <c r="D1216" i="16" a="1"/>
  <c r="D1216" i="16"/>
  <c r="D1217" i="16" a="1"/>
  <c r="D1217" i="16"/>
  <c r="D1218" i="16" a="1"/>
  <c r="D1218" i="16"/>
  <c r="D1219" i="16" a="1"/>
  <c r="D1219" i="16"/>
  <c r="D1220" i="16" a="1"/>
  <c r="D1220" i="16"/>
  <c r="D1221" i="16" a="1"/>
  <c r="D1221" i="16"/>
  <c r="D1222" i="16" a="1"/>
  <c r="D1222" i="16"/>
  <c r="D1223" i="16" a="1"/>
  <c r="D1223" i="16"/>
  <c r="D1224" i="16" a="1"/>
  <c r="D1224" i="16"/>
  <c r="D1225" i="16" a="1"/>
  <c r="D1225" i="16"/>
  <c r="D1226" i="16" a="1"/>
  <c r="D1226" i="16"/>
  <c r="D1227" i="16" a="1"/>
  <c r="D1227" i="16"/>
  <c r="D1228" i="16" a="1"/>
  <c r="D1228" i="16"/>
  <c r="D1229" i="16" a="1"/>
  <c r="D1229" i="16"/>
  <c r="D1230" i="16" a="1"/>
  <c r="D1230" i="16"/>
  <c r="D1231" i="16" a="1"/>
  <c r="D1231" i="16"/>
  <c r="D1232" i="16" a="1"/>
  <c r="D1232" i="16"/>
  <c r="D1233" i="16" a="1"/>
  <c r="D1233" i="16"/>
  <c r="D1234" i="16" a="1"/>
  <c r="D1234" i="16"/>
  <c r="D1235" i="16" a="1"/>
  <c r="D1235" i="16"/>
  <c r="D1236" i="16" a="1"/>
  <c r="D1236" i="16"/>
  <c r="D1237" i="16" a="1"/>
  <c r="D1237" i="16"/>
  <c r="D1238" i="16" a="1"/>
  <c r="D1238" i="16"/>
  <c r="D1239" i="16" a="1"/>
  <c r="D1239" i="16"/>
  <c r="D1240" i="16" a="1"/>
  <c r="D1240" i="16"/>
  <c r="D1241" i="16" a="1"/>
  <c r="D1241" i="16"/>
  <c r="D1242" i="16" a="1"/>
  <c r="D1242" i="16"/>
  <c r="D1243" i="16" a="1"/>
  <c r="D1243" i="16"/>
  <c r="D1244" i="16" a="1"/>
  <c r="D1244" i="16"/>
  <c r="D1245" i="16" a="1"/>
  <c r="D1245" i="16"/>
  <c r="D1246" i="16" a="1"/>
  <c r="D1246" i="16"/>
  <c r="D1247" i="16" a="1"/>
  <c r="D1247" i="16"/>
  <c r="D1248" i="16" a="1"/>
  <c r="D1248" i="16"/>
  <c r="D1249" i="16" a="1"/>
  <c r="D1249" i="16"/>
  <c r="D1250" i="16" a="1"/>
  <c r="D1250" i="16"/>
  <c r="D1251" i="16" a="1"/>
  <c r="D1251" i="16"/>
  <c r="D1252" i="16" a="1"/>
  <c r="D1252" i="16"/>
  <c r="D1253" i="16" a="1"/>
  <c r="D1253" i="16"/>
  <c r="D1254" i="16" a="1"/>
  <c r="D1254" i="16"/>
  <c r="D1255" i="16" a="1"/>
  <c r="D1255" i="16"/>
  <c r="D1256" i="16" a="1"/>
  <c r="D1256" i="16"/>
  <c r="D1257" i="16" a="1"/>
  <c r="D1257" i="16"/>
  <c r="D1258" i="16" a="1"/>
  <c r="D1258" i="16"/>
  <c r="D1259" i="16" a="1"/>
  <c r="D1259" i="16"/>
  <c r="D1260" i="16" a="1"/>
  <c r="D1260" i="16"/>
  <c r="D1261" i="16" a="1"/>
  <c r="D1261" i="16"/>
  <c r="D1262" i="16" a="1"/>
  <c r="D1262" i="16"/>
  <c r="D1263" i="16" a="1"/>
  <c r="D1263" i="16"/>
  <c r="D1264" i="16" a="1"/>
  <c r="D1264" i="16"/>
  <c r="D1265" i="16" a="1"/>
  <c r="D1265" i="16"/>
  <c r="D1266" i="16" a="1"/>
  <c r="D1266" i="16"/>
  <c r="D1267" i="16" a="1"/>
  <c r="D1267" i="16"/>
  <c r="D1268" i="16" a="1"/>
  <c r="D1268" i="16"/>
  <c r="D1269" i="16" a="1"/>
  <c r="D1269" i="16"/>
  <c r="D1270" i="16" a="1"/>
  <c r="D1270" i="16"/>
  <c r="D1271" i="16" a="1"/>
  <c r="D1271" i="16"/>
  <c r="D1272" i="16" a="1"/>
  <c r="D1272" i="16"/>
  <c r="D1273" i="16" a="1"/>
  <c r="D1273" i="16"/>
  <c r="D1274" i="16" a="1"/>
  <c r="D1274" i="16"/>
  <c r="D1275" i="16" a="1"/>
  <c r="D1275" i="16"/>
  <c r="D1276" i="16" a="1"/>
  <c r="D1276" i="16"/>
  <c r="D1277" i="16" a="1"/>
  <c r="D1277" i="16"/>
  <c r="D1278" i="16" a="1"/>
  <c r="D1278" i="16"/>
  <c r="D1279" i="16" a="1"/>
  <c r="D1279" i="16"/>
  <c r="D1280" i="16" a="1"/>
  <c r="D1280" i="16"/>
  <c r="D1281" i="16" a="1"/>
  <c r="D1281" i="16"/>
  <c r="D1282" i="16" a="1"/>
  <c r="D1282" i="16"/>
  <c r="D1283" i="16" a="1"/>
  <c r="D1283" i="16"/>
  <c r="D1284" i="16" a="1"/>
  <c r="D1284" i="16"/>
  <c r="D1285" i="16" a="1"/>
  <c r="D1285" i="16"/>
  <c r="D1286" i="16" a="1"/>
  <c r="D1286" i="16"/>
  <c r="D1287" i="16" a="1"/>
  <c r="D1287" i="16"/>
  <c r="D1288" i="16" a="1"/>
  <c r="D1288" i="16"/>
  <c r="D1289" i="16" a="1"/>
  <c r="D1289" i="16"/>
  <c r="D1290" i="16" a="1"/>
  <c r="D1290" i="16"/>
  <c r="D1291" i="16" a="1"/>
  <c r="D1291" i="16"/>
  <c r="D1292" i="16" a="1"/>
  <c r="D1292" i="16"/>
  <c r="D1293" i="16" a="1"/>
  <c r="D1293" i="16"/>
  <c r="D1294" i="16" a="1"/>
  <c r="D1294" i="16"/>
  <c r="D1295" i="16" a="1"/>
  <c r="D1295" i="16"/>
  <c r="D1296" i="16" a="1"/>
  <c r="D1296" i="16"/>
  <c r="D1297" i="16" a="1"/>
  <c r="D1297" i="16"/>
  <c r="D1298" i="16" a="1"/>
  <c r="D1298" i="16"/>
  <c r="D1299" i="16" a="1"/>
  <c r="D1299" i="16"/>
  <c r="D1300" i="16" a="1"/>
  <c r="D1300" i="16"/>
  <c r="D1301" i="16" a="1"/>
  <c r="D1301" i="16"/>
  <c r="D1302" i="16" a="1"/>
  <c r="D1302" i="16"/>
  <c r="D1303" i="16" a="1"/>
  <c r="D1303" i="16"/>
  <c r="D1304" i="16" a="1"/>
  <c r="D1304" i="16"/>
  <c r="D1305" i="16" a="1"/>
  <c r="D1305" i="16"/>
  <c r="D1306" i="16" a="1"/>
  <c r="D1306" i="16"/>
  <c r="D1307" i="16" a="1"/>
  <c r="D1307" i="16"/>
  <c r="D1308" i="16" a="1"/>
  <c r="D1308" i="16"/>
  <c r="D1309" i="16" a="1"/>
  <c r="D1309" i="16"/>
  <c r="D1310" i="16" a="1"/>
  <c r="D1310" i="16"/>
  <c r="D1311" i="16" a="1"/>
  <c r="D1311" i="16"/>
  <c r="D1312" i="16" a="1"/>
  <c r="D1312" i="16"/>
  <c r="D1313" i="16" a="1"/>
  <c r="D1313" i="16"/>
  <c r="D1314" i="16" a="1"/>
  <c r="D1314" i="16"/>
  <c r="D1315" i="16" a="1"/>
  <c r="D1315" i="16"/>
  <c r="D1316" i="16" a="1"/>
  <c r="D1316" i="16"/>
  <c r="D1317" i="16" a="1"/>
  <c r="D1317" i="16"/>
  <c r="D1318" i="16" a="1"/>
  <c r="D1318" i="16"/>
  <c r="D1319" i="16" a="1"/>
  <c r="D1319" i="16"/>
  <c r="D1320" i="16" a="1"/>
  <c r="D1320" i="16"/>
  <c r="D1321" i="16" a="1"/>
  <c r="D1321" i="16"/>
  <c r="D1322" i="16" a="1"/>
  <c r="D1322" i="16"/>
  <c r="D1323" i="16" a="1"/>
  <c r="D1323" i="16"/>
  <c r="D1324" i="16" a="1"/>
  <c r="D1324" i="16"/>
  <c r="D1325" i="16" a="1"/>
  <c r="D1325" i="16"/>
  <c r="D1326" i="16" a="1"/>
  <c r="D1326" i="16"/>
  <c r="D1327" i="16" a="1"/>
  <c r="D1327" i="16"/>
  <c r="D1328" i="16" a="1"/>
  <c r="D1328" i="16"/>
  <c r="D1329" i="16" a="1"/>
  <c r="D1329" i="16"/>
  <c r="D1330" i="16" a="1"/>
  <c r="D1330" i="16"/>
  <c r="D1331" i="16" a="1"/>
  <c r="D1331" i="16"/>
  <c r="D1332" i="16" a="1"/>
  <c r="D1332" i="16"/>
  <c r="D1333" i="16" a="1"/>
  <c r="D1333" i="16"/>
  <c r="D1334" i="16" a="1"/>
  <c r="D1334" i="16"/>
  <c r="D1335" i="16" a="1"/>
  <c r="D1335" i="16"/>
  <c r="D1336" i="16" a="1"/>
  <c r="D1336" i="16"/>
  <c r="D1337" i="16" a="1"/>
  <c r="D1337" i="16"/>
  <c r="D1338" i="16" a="1"/>
  <c r="D1338" i="16"/>
  <c r="D1339" i="16" a="1"/>
  <c r="D1339" i="16"/>
  <c r="D1340" i="16" a="1"/>
  <c r="D1340" i="16"/>
  <c r="D1341" i="16" a="1"/>
  <c r="D1341" i="16"/>
  <c r="D1342" i="16" a="1"/>
  <c r="D1342" i="16"/>
  <c r="D1343" i="16" a="1"/>
  <c r="D1343" i="16"/>
  <c r="D1344" i="16" a="1"/>
  <c r="D1344" i="16"/>
  <c r="D1345" i="16" a="1"/>
  <c r="D1345" i="16"/>
  <c r="D1346" i="16" a="1"/>
  <c r="D1346" i="16"/>
  <c r="D1347" i="16" a="1"/>
  <c r="D1347" i="16"/>
  <c r="D1348" i="16" a="1"/>
  <c r="D1348" i="16"/>
  <c r="D1349" i="16" a="1"/>
  <c r="D1349" i="16"/>
  <c r="D1350" i="16" a="1"/>
  <c r="D1350" i="16"/>
  <c r="D1351" i="16" a="1"/>
  <c r="D1351" i="16"/>
  <c r="D1352" i="16" a="1"/>
  <c r="D1352" i="16"/>
  <c r="D1353" i="16" a="1"/>
  <c r="D1353" i="16"/>
  <c r="D1354" i="16" a="1"/>
  <c r="D1354" i="16"/>
  <c r="D1355" i="16" a="1"/>
  <c r="D1355" i="16"/>
  <c r="D1356" i="16" a="1"/>
  <c r="D1356" i="16"/>
  <c r="D1357" i="16" a="1"/>
  <c r="D1357" i="16"/>
  <c r="D1358" i="16" a="1"/>
  <c r="D1358" i="16"/>
  <c r="D1359" i="16" a="1"/>
  <c r="D1359" i="16"/>
  <c r="D1360" i="16" a="1"/>
  <c r="D1360" i="16"/>
  <c r="D1361" i="16" a="1"/>
  <c r="D1361" i="16"/>
  <c r="D1362" i="16" a="1"/>
  <c r="D1362" i="16"/>
  <c r="D1363" i="16" a="1"/>
  <c r="D1363" i="16"/>
  <c r="D1364" i="16" a="1"/>
  <c r="D1364" i="16"/>
  <c r="D1365" i="16" a="1"/>
  <c r="D1365" i="16"/>
  <c r="D1366" i="16" a="1"/>
  <c r="D1366" i="16"/>
  <c r="D1367" i="16" a="1"/>
  <c r="D1367" i="16"/>
  <c r="D1368" i="16" a="1"/>
  <c r="D1368" i="16"/>
  <c r="D1369" i="16" a="1"/>
  <c r="D1369" i="16"/>
  <c r="D1370" i="16" a="1"/>
  <c r="D1370" i="16"/>
  <c r="D1371" i="16" a="1"/>
  <c r="D1371" i="16"/>
  <c r="D1372" i="16" a="1"/>
  <c r="D1372" i="16"/>
  <c r="D1373" i="16" a="1"/>
  <c r="D1373" i="16"/>
  <c r="D1374" i="16" a="1"/>
  <c r="D1374" i="16"/>
  <c r="D1375" i="16" a="1"/>
  <c r="D1375" i="16"/>
  <c r="D1376" i="16" a="1"/>
  <c r="D1376" i="16"/>
  <c r="D1377" i="16" a="1"/>
  <c r="D1377" i="16"/>
  <c r="D1378" i="16" a="1"/>
  <c r="D1378" i="16"/>
  <c r="D1379" i="16" a="1"/>
  <c r="D1379" i="16"/>
  <c r="D1380" i="16" a="1"/>
  <c r="D1380" i="16"/>
  <c r="D1381" i="16" a="1"/>
  <c r="D1381" i="16"/>
  <c r="D1382" i="16" a="1"/>
  <c r="D1382" i="16"/>
  <c r="D1383" i="16" a="1"/>
  <c r="D1383" i="16"/>
  <c r="D1384" i="16" a="1"/>
  <c r="D1384" i="16"/>
  <c r="D1385" i="16" a="1"/>
  <c r="D1385" i="16"/>
  <c r="D1386" i="16" a="1"/>
  <c r="D1386" i="16"/>
  <c r="D1387" i="16" a="1"/>
  <c r="D1387" i="16"/>
  <c r="D1388" i="16" a="1"/>
  <c r="D1388" i="16"/>
  <c r="D1389" i="16" a="1"/>
  <c r="D1389" i="16"/>
  <c r="D1390" i="16" a="1"/>
  <c r="D1390" i="16"/>
  <c r="D1391" i="16" a="1"/>
  <c r="D1391" i="16"/>
  <c r="D1392" i="16" a="1"/>
  <c r="D1392" i="16"/>
  <c r="D1393" i="16" a="1"/>
  <c r="D1393" i="16"/>
  <c r="D1394" i="16" a="1"/>
  <c r="D1394" i="16"/>
  <c r="D1395" i="16" a="1"/>
  <c r="D1395" i="16"/>
  <c r="D1396" i="16" a="1"/>
  <c r="D1396" i="16"/>
  <c r="D1397" i="16" a="1"/>
  <c r="D1397" i="16"/>
  <c r="D1398" i="16" a="1"/>
  <c r="D1398" i="16"/>
  <c r="D1399" i="16" a="1"/>
  <c r="D1399" i="16"/>
  <c r="D1400" i="16" a="1"/>
  <c r="D1400" i="16"/>
  <c r="D1401" i="16" a="1"/>
  <c r="D1401" i="16"/>
  <c r="D1402" i="16" a="1"/>
  <c r="D1402" i="16"/>
  <c r="D1403" i="16" a="1"/>
  <c r="D1403" i="16"/>
  <c r="D1404" i="16" a="1"/>
  <c r="D1404" i="16"/>
  <c r="D1405" i="16" a="1"/>
  <c r="D1405" i="16"/>
  <c r="D1406" i="16" a="1"/>
  <c r="D1406" i="16"/>
  <c r="D1407" i="16" a="1"/>
  <c r="D1407" i="16"/>
  <c r="D1408" i="16" a="1"/>
  <c r="D1408" i="16"/>
  <c r="D1409" i="16" a="1"/>
  <c r="D1409" i="16"/>
  <c r="D1410" i="16" a="1"/>
  <c r="D1410" i="16"/>
  <c r="D1411" i="16" a="1"/>
  <c r="D1411" i="16"/>
  <c r="D1412" i="16" a="1"/>
  <c r="D1412" i="16"/>
  <c r="D1413" i="16" a="1"/>
  <c r="D1413" i="16"/>
  <c r="D1414" i="16" a="1"/>
  <c r="D1414" i="16"/>
  <c r="D1415" i="16" a="1"/>
  <c r="D1415" i="16"/>
  <c r="D1416" i="16" a="1"/>
  <c r="D1416" i="16"/>
  <c r="D1417" i="16" a="1"/>
  <c r="D1417" i="16"/>
  <c r="D1418" i="16" a="1"/>
  <c r="D1418" i="16"/>
  <c r="D1419" i="16" a="1"/>
  <c r="D1419" i="16"/>
  <c r="D1420" i="16" a="1"/>
  <c r="D1420" i="16"/>
  <c r="D1421" i="16" a="1"/>
  <c r="D1421" i="16"/>
  <c r="D1422" i="16" a="1"/>
  <c r="D1422" i="16"/>
  <c r="D1423" i="16" a="1"/>
  <c r="D1423" i="16"/>
  <c r="D1424" i="16" a="1"/>
  <c r="D1424" i="16"/>
  <c r="D1425" i="16" a="1"/>
  <c r="D1425" i="16"/>
  <c r="D1426" i="16" a="1"/>
  <c r="D1426" i="16"/>
  <c r="D1427" i="16" a="1"/>
  <c r="D1427" i="16"/>
  <c r="D1428" i="16" a="1"/>
  <c r="D1428" i="16"/>
  <c r="D1429" i="16" a="1"/>
  <c r="D1429" i="16"/>
  <c r="D1430" i="16" a="1"/>
  <c r="D1430" i="16"/>
  <c r="D1431" i="16" a="1"/>
  <c r="D1431" i="16"/>
  <c r="D1432" i="16" a="1"/>
  <c r="D1432" i="16"/>
  <c r="D1433" i="16" a="1"/>
  <c r="D1433" i="16"/>
  <c r="D1434" i="16" a="1"/>
  <c r="D1434" i="16"/>
  <c r="D1435" i="16" a="1"/>
  <c r="D1435" i="16"/>
  <c r="D1436" i="16" a="1"/>
  <c r="D1436" i="16"/>
  <c r="D1437" i="16" a="1"/>
  <c r="D1437" i="16"/>
  <c r="D1438" i="16" a="1"/>
  <c r="D1438" i="16"/>
  <c r="D1439" i="16" a="1"/>
  <c r="D1439" i="16"/>
  <c r="D1440" i="16" a="1"/>
  <c r="D1440" i="16"/>
  <c r="D1441" i="16" a="1"/>
  <c r="D1441" i="16"/>
  <c r="D1442" i="16" a="1"/>
  <c r="D1442" i="16"/>
  <c r="D1443" i="16" a="1"/>
  <c r="D1443" i="16"/>
  <c r="D1444" i="16" a="1"/>
  <c r="D1444" i="16"/>
  <c r="D1445" i="16" a="1"/>
  <c r="D1445" i="16"/>
  <c r="D1446" i="16" a="1"/>
  <c r="D1446" i="16"/>
  <c r="D1447" i="16" a="1"/>
  <c r="D1447" i="16"/>
  <c r="D1448" i="16" a="1"/>
  <c r="D1448" i="16"/>
  <c r="D1449" i="16" a="1"/>
  <c r="D1449" i="16"/>
  <c r="D1450" i="16" a="1"/>
  <c r="D1450" i="16"/>
  <c r="D1451" i="16" a="1"/>
  <c r="D1451" i="16"/>
  <c r="D1452" i="16" a="1"/>
  <c r="D1452" i="16"/>
  <c r="D1453" i="16" a="1"/>
  <c r="D1453" i="16"/>
  <c r="D1454" i="16" a="1"/>
  <c r="D1454" i="16"/>
  <c r="D1455" i="16" a="1"/>
  <c r="D1455" i="16"/>
  <c r="D1456" i="16" a="1"/>
  <c r="D1456" i="16"/>
  <c r="D1457" i="16" a="1"/>
  <c r="D1457" i="16"/>
  <c r="D1458" i="16" a="1"/>
  <c r="D1458" i="16"/>
  <c r="D1459" i="16" a="1"/>
  <c r="D1459" i="16"/>
  <c r="D1460" i="16" a="1"/>
  <c r="D1460" i="16"/>
  <c r="D1461" i="16" a="1"/>
  <c r="D1461" i="16"/>
  <c r="D1462" i="16" a="1"/>
  <c r="D1462" i="16"/>
  <c r="D1463" i="16" a="1"/>
  <c r="D1463" i="16"/>
  <c r="D1464" i="16" a="1"/>
  <c r="D1464" i="16"/>
  <c r="D1465" i="16" a="1"/>
  <c r="D1465" i="16"/>
  <c r="D1466" i="16" a="1"/>
  <c r="D1466" i="16"/>
  <c r="D1467" i="16" a="1"/>
  <c r="D1467" i="16"/>
  <c r="D1468" i="16" a="1"/>
  <c r="D1468" i="16"/>
  <c r="D1469" i="16" a="1"/>
  <c r="D1469" i="16"/>
  <c r="D1470" i="16" a="1"/>
  <c r="D1470" i="16"/>
  <c r="D1471" i="16" a="1"/>
  <c r="D1471" i="16"/>
  <c r="D1472" i="16" a="1"/>
  <c r="D1472" i="16"/>
  <c r="D1473" i="16" a="1"/>
  <c r="D1473" i="16"/>
  <c r="D1474" i="16" a="1"/>
  <c r="D1474" i="16"/>
  <c r="D1475" i="16" a="1"/>
  <c r="D1475" i="16"/>
  <c r="D1476" i="16" a="1"/>
  <c r="D1476" i="16"/>
  <c r="D1477" i="16" a="1"/>
  <c r="D1477" i="16"/>
  <c r="D1478" i="16" a="1"/>
  <c r="D1478" i="16"/>
  <c r="D1479" i="16" a="1"/>
  <c r="D1479" i="16"/>
  <c r="D1480" i="16" a="1"/>
  <c r="D1480" i="16"/>
  <c r="D1481" i="16" a="1"/>
  <c r="D1481" i="16"/>
  <c r="D1482" i="16" a="1"/>
  <c r="D1482" i="16"/>
  <c r="D1483" i="16" a="1"/>
  <c r="D1483" i="16"/>
  <c r="D1484" i="16" a="1"/>
  <c r="D1484" i="16"/>
  <c r="D1485" i="16" a="1"/>
  <c r="D1485" i="16"/>
  <c r="D1486" i="16" a="1"/>
  <c r="D1486" i="16"/>
  <c r="D1487" i="16" a="1"/>
  <c r="D1487" i="16"/>
  <c r="D1488" i="16" a="1"/>
  <c r="D1488" i="16"/>
  <c r="D1489" i="16" a="1"/>
  <c r="D1489" i="16"/>
  <c r="D1490" i="16" a="1"/>
  <c r="D1490" i="16"/>
  <c r="D1491" i="16" a="1"/>
  <c r="D1491" i="16"/>
  <c r="D1492" i="16" a="1"/>
  <c r="D1492" i="16"/>
  <c r="D1493" i="16" a="1"/>
  <c r="D1493" i="16"/>
  <c r="D1494" i="16" a="1"/>
  <c r="D1494" i="16"/>
  <c r="D1495" i="16" a="1"/>
  <c r="D1495" i="16"/>
  <c r="D1496" i="16" a="1"/>
  <c r="D1496" i="16"/>
  <c r="D1497" i="16" a="1"/>
  <c r="D1497" i="16"/>
  <c r="D1498" i="16" a="1"/>
  <c r="D1498" i="16"/>
  <c r="D1499" i="16" a="1"/>
  <c r="D1499" i="16"/>
  <c r="D1500" i="16" a="1"/>
  <c r="D1500" i="16"/>
  <c r="D1501" i="16" a="1"/>
  <c r="D1501" i="16"/>
  <c r="D1502" i="16" a="1"/>
  <c r="D1502" i="16"/>
  <c r="D1503" i="16" a="1"/>
  <c r="D1503" i="16"/>
  <c r="D1504" i="16" a="1"/>
  <c r="D1504" i="16"/>
  <c r="D1505" i="16" a="1"/>
  <c r="D1505" i="16"/>
  <c r="D1506" i="16" a="1"/>
  <c r="D1506" i="16"/>
  <c r="D1507" i="16" a="1"/>
  <c r="D1507" i="16"/>
  <c r="D1508" i="16" a="1"/>
  <c r="D1508" i="16"/>
  <c r="D1509" i="16" a="1"/>
  <c r="D1509" i="16"/>
  <c r="D1510" i="16" a="1"/>
  <c r="D1510" i="16"/>
  <c r="D1511" i="16" a="1"/>
  <c r="D1511" i="16"/>
  <c r="D1512" i="16" a="1"/>
  <c r="D1512" i="16"/>
  <c r="D1513" i="16" a="1"/>
  <c r="D1513" i="16"/>
  <c r="D1514" i="16" a="1"/>
  <c r="D1514" i="16"/>
  <c r="D1515" i="16" a="1"/>
  <c r="D1515" i="16"/>
  <c r="D1516" i="16" a="1"/>
  <c r="D1516" i="16"/>
  <c r="D1517" i="16" a="1"/>
  <c r="D1517" i="16"/>
  <c r="D1518" i="16" a="1"/>
  <c r="D1518" i="16"/>
  <c r="D1519" i="16" a="1"/>
  <c r="D1519" i="16"/>
  <c r="D1520" i="16" a="1"/>
  <c r="D1520" i="16"/>
  <c r="D1521" i="16" a="1"/>
  <c r="D1521" i="16"/>
  <c r="D1522" i="16" a="1"/>
  <c r="D1522" i="16"/>
  <c r="D1523" i="16" a="1"/>
  <c r="D1523" i="16"/>
  <c r="D1524" i="16" a="1"/>
  <c r="D1524" i="16"/>
  <c r="D1525" i="16" a="1"/>
  <c r="D1525" i="16"/>
  <c r="D1526" i="16" a="1"/>
  <c r="D1526" i="16"/>
  <c r="D1527" i="16" a="1"/>
  <c r="D1527" i="16"/>
  <c r="D1528" i="16" a="1"/>
  <c r="D1528" i="16"/>
  <c r="D1529" i="16" a="1"/>
  <c r="D1529" i="16"/>
  <c r="D1530" i="16" a="1"/>
  <c r="D1530" i="16"/>
  <c r="D1531" i="16" a="1"/>
  <c r="D1531" i="16"/>
  <c r="D1532" i="16" a="1"/>
  <c r="D1532" i="16"/>
  <c r="D1533" i="16" a="1"/>
  <c r="D1533" i="16"/>
  <c r="D1534" i="16" a="1"/>
  <c r="D1534" i="16"/>
  <c r="D1535" i="16" a="1"/>
  <c r="D1535" i="16"/>
  <c r="D1536" i="16" a="1"/>
  <c r="D1536" i="16"/>
  <c r="D1537" i="16" a="1"/>
  <c r="D1537" i="16"/>
  <c r="D1538" i="16" a="1"/>
  <c r="D1538" i="16"/>
  <c r="D1539" i="16" a="1"/>
  <c r="D1539" i="16"/>
  <c r="D1540" i="16" a="1"/>
  <c r="D1540" i="16"/>
  <c r="D1541" i="16" a="1"/>
  <c r="D1541" i="16"/>
  <c r="D1542" i="16" a="1"/>
  <c r="D1542" i="16"/>
  <c r="D1543" i="16" a="1"/>
  <c r="D1543" i="16"/>
  <c r="D1544" i="16" a="1"/>
  <c r="D1544" i="16"/>
  <c r="D1545" i="16" a="1"/>
  <c r="D1545" i="16"/>
  <c r="D1546" i="16" a="1"/>
  <c r="D1546" i="16"/>
  <c r="D1547" i="16" a="1"/>
  <c r="D1547" i="16"/>
  <c r="D1548" i="16" a="1"/>
  <c r="D1548" i="16"/>
  <c r="D1549" i="16" a="1"/>
  <c r="D1549" i="16"/>
  <c r="D1550" i="16" a="1"/>
  <c r="D1550" i="16"/>
  <c r="D1551" i="16" a="1"/>
  <c r="D1551" i="16"/>
  <c r="D1552" i="16" a="1"/>
  <c r="D1552" i="16"/>
  <c r="D1553" i="16" a="1"/>
  <c r="D1553" i="16"/>
  <c r="D1554" i="16" a="1"/>
  <c r="D1554" i="16"/>
  <c r="D1555" i="16" a="1"/>
  <c r="D1555" i="16"/>
  <c r="D1556" i="16" a="1"/>
  <c r="D1556" i="16"/>
  <c r="D1557" i="16" a="1"/>
  <c r="D1557" i="16"/>
  <c r="D1558" i="16" a="1"/>
  <c r="D1558" i="16"/>
  <c r="D1559" i="16" a="1"/>
  <c r="D1559" i="16"/>
  <c r="D1560" i="16" a="1"/>
  <c r="D1560" i="16"/>
  <c r="D1561" i="16" a="1"/>
  <c r="D1561" i="16"/>
  <c r="D1562" i="16" a="1"/>
  <c r="D1562" i="16"/>
  <c r="D1563" i="16" a="1"/>
  <c r="D1563" i="16"/>
  <c r="D1564" i="16" a="1"/>
  <c r="D1564" i="16"/>
  <c r="D1565" i="16" a="1"/>
  <c r="D1565" i="16"/>
  <c r="D1566" i="16" a="1"/>
  <c r="D1566" i="16"/>
  <c r="D1567" i="16" a="1"/>
  <c r="D1567" i="16"/>
  <c r="D1568" i="16" a="1"/>
  <c r="D1568" i="16"/>
  <c r="D1569" i="16" a="1"/>
  <c r="D1569" i="16"/>
  <c r="D1570" i="16" a="1"/>
  <c r="D1570" i="16"/>
  <c r="D1571" i="16" a="1"/>
  <c r="D1571" i="16"/>
  <c r="D1572" i="16" a="1"/>
  <c r="D1572" i="16"/>
  <c r="D1573" i="16" a="1"/>
  <c r="D1573" i="16"/>
  <c r="D1574" i="16" a="1"/>
  <c r="D1574" i="16"/>
  <c r="D1575" i="16" a="1"/>
  <c r="D1575" i="16"/>
  <c r="D1576" i="16" a="1"/>
  <c r="D1576" i="16"/>
  <c r="D1577" i="16" a="1"/>
  <c r="D1577" i="16"/>
  <c r="D1578" i="16" a="1"/>
  <c r="D1578" i="16"/>
  <c r="D1579" i="16" a="1"/>
  <c r="D1579" i="16"/>
  <c r="D1580" i="16" a="1"/>
  <c r="D1580" i="16"/>
  <c r="D1581" i="16" a="1"/>
  <c r="D1581" i="16"/>
  <c r="D1582" i="16" a="1"/>
  <c r="D1582" i="16"/>
  <c r="D1583" i="16" a="1"/>
  <c r="D1583" i="16"/>
  <c r="D1584" i="16" a="1"/>
  <c r="D1584" i="16"/>
  <c r="D1585" i="16" a="1"/>
  <c r="D1585" i="16"/>
  <c r="D1586" i="16" a="1"/>
  <c r="D1586" i="16"/>
  <c r="D1587" i="16" a="1"/>
  <c r="D1587" i="16"/>
  <c r="D1588" i="16" a="1"/>
  <c r="D1588" i="16"/>
  <c r="D1589" i="16" a="1"/>
  <c r="D1589" i="16"/>
  <c r="D1590" i="16" a="1"/>
  <c r="D1590" i="16"/>
  <c r="D1591" i="16" a="1"/>
  <c r="D1591" i="16"/>
  <c r="D1592" i="16" a="1"/>
  <c r="D1592" i="16"/>
  <c r="D1593" i="16" a="1"/>
  <c r="D1593" i="16"/>
  <c r="D1594" i="16" a="1"/>
  <c r="D1594" i="16"/>
  <c r="D1595" i="16" a="1"/>
  <c r="D1595" i="16"/>
  <c r="D1596" i="16" a="1"/>
  <c r="D1596" i="16"/>
  <c r="D1597" i="16" a="1"/>
  <c r="D1597" i="16"/>
  <c r="D1598" i="16" a="1"/>
  <c r="D1598" i="16"/>
  <c r="D1599" i="16" a="1"/>
  <c r="D1599" i="16"/>
  <c r="D1600" i="16" a="1"/>
  <c r="D1600" i="16"/>
  <c r="D1601" i="16" a="1"/>
  <c r="D1601" i="16"/>
  <c r="D1602" i="16" a="1"/>
  <c r="D1602" i="16"/>
  <c r="D1603" i="16" a="1"/>
  <c r="D1603" i="16"/>
  <c r="D1604" i="16" a="1"/>
  <c r="D1604" i="16"/>
  <c r="D1605" i="16" a="1"/>
  <c r="D1605" i="16"/>
  <c r="D1606" i="16" a="1"/>
  <c r="D1606" i="16"/>
  <c r="D1607" i="16" a="1"/>
  <c r="D1607" i="16"/>
  <c r="D1608" i="16" a="1"/>
  <c r="D1608" i="16"/>
  <c r="D1609" i="16" a="1"/>
  <c r="D1609" i="16"/>
  <c r="D1610" i="16" a="1"/>
  <c r="D1610" i="16"/>
  <c r="D1611" i="16" a="1"/>
  <c r="D1611" i="16"/>
  <c r="D1612" i="16" a="1"/>
  <c r="D1612" i="16"/>
  <c r="D1613" i="16" a="1"/>
  <c r="D1613" i="16"/>
  <c r="D1614" i="16" a="1"/>
  <c r="D1614" i="16"/>
  <c r="D1615" i="16" a="1"/>
  <c r="D1615" i="16"/>
  <c r="D1616" i="16" a="1"/>
  <c r="D1616" i="16"/>
  <c r="D1617" i="16" a="1"/>
  <c r="D1617" i="16"/>
  <c r="D1618" i="16" a="1"/>
  <c r="D1618" i="16"/>
  <c r="D1619" i="16" a="1"/>
  <c r="D1619" i="16"/>
  <c r="D1620" i="16" a="1"/>
  <c r="D1620" i="16"/>
  <c r="D1621" i="16" a="1"/>
  <c r="D1621" i="16"/>
  <c r="D1622" i="16" a="1"/>
  <c r="D1622" i="16"/>
  <c r="D1623" i="16" a="1"/>
  <c r="D1623" i="16"/>
  <c r="D1624" i="16" a="1"/>
  <c r="D1624" i="16"/>
  <c r="D1625" i="16" a="1"/>
  <c r="D1625" i="16"/>
  <c r="D1626" i="16" a="1"/>
  <c r="D1626" i="16"/>
  <c r="D1627" i="16" a="1"/>
  <c r="D1627" i="16"/>
  <c r="D1628" i="16" a="1"/>
  <c r="D1628" i="16"/>
  <c r="D1629" i="16" a="1"/>
  <c r="D1629" i="16"/>
  <c r="D1630" i="16" a="1"/>
  <c r="D1630" i="16"/>
  <c r="D1631" i="16" a="1"/>
  <c r="D1631" i="16"/>
  <c r="D1632" i="16" a="1"/>
  <c r="D1632" i="16"/>
  <c r="D1633" i="16" a="1"/>
  <c r="D1633" i="16"/>
  <c r="D1634" i="16" a="1"/>
  <c r="D1634" i="16"/>
  <c r="D1635" i="16" a="1"/>
  <c r="D1635" i="16"/>
  <c r="D1636" i="16" a="1"/>
  <c r="D1636" i="16"/>
  <c r="D1637" i="16" a="1"/>
  <c r="D1637" i="16"/>
  <c r="D1638" i="16" a="1"/>
  <c r="D1638" i="16"/>
  <c r="D1639" i="16" a="1"/>
  <c r="D1639" i="16"/>
  <c r="D1640" i="16" a="1"/>
  <c r="D1640" i="16"/>
  <c r="D1641" i="16" a="1"/>
  <c r="D1641" i="16"/>
  <c r="D1642" i="16" a="1"/>
  <c r="D1642" i="16"/>
  <c r="D1643" i="16" a="1"/>
  <c r="D1643" i="16"/>
  <c r="D1644" i="16" a="1"/>
  <c r="D1644" i="16"/>
  <c r="D1645" i="16" a="1"/>
  <c r="D1645" i="16"/>
  <c r="D1646" i="16" a="1"/>
  <c r="D1646" i="16"/>
  <c r="D1647" i="16" a="1"/>
  <c r="D1647" i="16"/>
  <c r="D1648" i="16" a="1"/>
  <c r="D1648" i="16"/>
  <c r="D1649" i="16" a="1"/>
  <c r="D1649" i="16"/>
  <c r="D1650" i="16" a="1"/>
  <c r="D1650" i="16"/>
  <c r="D1651" i="16" a="1"/>
  <c r="D1651" i="16"/>
  <c r="D1652" i="16" a="1"/>
  <c r="D1652" i="16"/>
  <c r="D1653" i="16" a="1"/>
  <c r="D1653" i="16"/>
  <c r="D1654" i="16" a="1"/>
  <c r="D1654" i="16"/>
  <c r="D1655" i="16" a="1"/>
  <c r="D1655" i="16"/>
  <c r="D1656" i="16" a="1"/>
  <c r="D1656" i="16"/>
  <c r="D1657" i="16" a="1"/>
  <c r="D1657" i="16"/>
  <c r="D1658" i="16" a="1"/>
  <c r="D1658" i="16"/>
  <c r="D1659" i="16" a="1"/>
  <c r="D1659" i="16"/>
  <c r="D1660" i="16" a="1"/>
  <c r="D1660" i="16"/>
  <c r="D1661" i="16" a="1"/>
  <c r="D1661" i="16"/>
  <c r="D1662" i="16" a="1"/>
  <c r="D1662" i="16"/>
  <c r="D1663" i="16" a="1"/>
  <c r="D1663" i="16"/>
  <c r="D1664" i="16" a="1"/>
  <c r="D1664" i="16"/>
  <c r="D1665" i="16" a="1"/>
  <c r="D1665" i="16"/>
  <c r="D1666" i="16" a="1"/>
  <c r="D1666" i="16"/>
  <c r="D1667" i="16" a="1"/>
  <c r="D1667" i="16"/>
  <c r="D1668" i="16" a="1"/>
  <c r="D1668" i="16"/>
  <c r="D1669" i="16" a="1"/>
  <c r="D1669" i="16"/>
  <c r="D1670" i="16" a="1"/>
  <c r="D1670" i="16"/>
  <c r="D1671" i="16" a="1"/>
  <c r="D1671" i="16"/>
  <c r="D1672" i="16" a="1"/>
  <c r="D1672" i="16"/>
  <c r="D1673" i="16" a="1"/>
  <c r="D1673" i="16"/>
  <c r="D1674" i="16" a="1"/>
  <c r="D1674" i="16"/>
  <c r="D1675" i="16" a="1"/>
  <c r="D1675" i="16"/>
  <c r="D1676" i="16" a="1"/>
  <c r="D1676" i="16"/>
  <c r="D1677" i="16" a="1"/>
  <c r="D1677" i="16"/>
  <c r="D1678" i="16" a="1"/>
  <c r="D1678" i="16"/>
  <c r="D1679" i="16" a="1"/>
  <c r="D1679" i="16"/>
  <c r="D1680" i="16" a="1"/>
  <c r="D1680" i="16"/>
  <c r="D1681" i="16" a="1"/>
  <c r="D1681" i="16"/>
  <c r="D1682" i="16" a="1"/>
  <c r="D1682" i="16"/>
  <c r="D1683" i="16" a="1"/>
  <c r="D1683" i="16"/>
  <c r="D1684" i="16" a="1"/>
  <c r="D1684" i="16"/>
  <c r="D1685" i="16" a="1"/>
  <c r="D1685" i="16"/>
  <c r="D1686" i="16" a="1"/>
  <c r="D1686" i="16"/>
  <c r="D1687" i="16" a="1"/>
  <c r="D1687" i="16"/>
  <c r="D1688" i="16" a="1"/>
  <c r="D1688" i="16"/>
  <c r="D1689" i="16" a="1"/>
  <c r="D1689" i="16"/>
  <c r="D1690" i="16" a="1"/>
  <c r="D1690" i="16"/>
  <c r="D1691" i="16" a="1"/>
  <c r="D1691" i="16"/>
  <c r="D1692" i="16" a="1"/>
  <c r="D1692" i="16"/>
  <c r="D1693" i="16" a="1"/>
  <c r="D1693" i="16"/>
  <c r="D1694" i="16" a="1"/>
  <c r="D1694" i="16"/>
  <c r="D1695" i="16" a="1"/>
  <c r="D1695" i="16"/>
  <c r="D1696" i="16" a="1"/>
  <c r="D1696" i="16"/>
  <c r="D1697" i="16" a="1"/>
  <c r="D1697" i="16"/>
  <c r="D1698" i="16" a="1"/>
  <c r="D1698" i="16"/>
  <c r="D1699" i="16" a="1"/>
  <c r="D1699" i="16"/>
  <c r="D1700" i="16" a="1"/>
  <c r="D1700" i="16"/>
  <c r="D1701" i="16" a="1"/>
  <c r="D1701" i="16"/>
  <c r="D1702" i="16" a="1"/>
  <c r="D1702" i="16"/>
  <c r="D1703" i="16" a="1"/>
  <c r="D1703" i="16"/>
  <c r="D1704" i="16" a="1"/>
  <c r="D1704" i="16"/>
  <c r="D1705" i="16" a="1"/>
  <c r="D1705" i="16"/>
  <c r="D1706" i="16" a="1"/>
  <c r="D1706" i="16"/>
  <c r="D1707" i="16" a="1"/>
  <c r="D1707" i="16"/>
  <c r="D1708" i="16" a="1"/>
  <c r="D1708" i="16"/>
  <c r="D1709" i="16" a="1"/>
  <c r="D1709" i="16"/>
  <c r="D1710" i="16" a="1"/>
  <c r="D1710" i="16"/>
  <c r="D1711" i="16" a="1"/>
  <c r="D1711" i="16"/>
  <c r="D1712" i="16" a="1"/>
  <c r="D1712" i="16"/>
  <c r="D1713" i="16" a="1"/>
  <c r="D1713" i="16"/>
  <c r="D1714" i="16" a="1"/>
  <c r="D1714" i="16"/>
  <c r="D1715" i="16" a="1"/>
  <c r="D1715" i="16"/>
  <c r="D1716" i="16" a="1"/>
  <c r="D1716" i="16"/>
  <c r="D1717" i="16" a="1"/>
  <c r="D1717" i="16"/>
  <c r="D1718" i="16" a="1"/>
  <c r="D1718" i="16"/>
  <c r="D1719" i="16" a="1"/>
  <c r="D1719" i="16"/>
  <c r="D1720" i="16" a="1"/>
  <c r="D1720" i="16"/>
  <c r="D1721" i="16" a="1"/>
  <c r="D1721" i="16"/>
  <c r="D1722" i="16" a="1"/>
  <c r="D1722" i="16"/>
  <c r="D1723" i="16" a="1"/>
  <c r="D1723" i="16"/>
  <c r="D1724" i="16" a="1"/>
  <c r="D1724" i="16"/>
  <c r="D1725" i="16" a="1"/>
  <c r="D1725" i="16"/>
  <c r="D1726" i="16" a="1"/>
  <c r="D1726" i="16"/>
  <c r="D1727" i="16" a="1"/>
  <c r="D1727" i="16"/>
  <c r="D1728" i="16" a="1"/>
  <c r="D1728" i="16"/>
  <c r="D1729" i="16" a="1"/>
  <c r="D1729" i="16"/>
  <c r="D1730" i="16" a="1"/>
  <c r="D1730" i="16"/>
  <c r="D1731" i="16" a="1"/>
  <c r="D1731" i="16"/>
  <c r="D1732" i="16" a="1"/>
  <c r="D1732" i="16"/>
  <c r="D1733" i="16" a="1"/>
  <c r="D1733" i="16"/>
  <c r="D1734" i="16" a="1"/>
  <c r="D1734" i="16"/>
  <c r="D1735" i="16" a="1"/>
  <c r="D1735" i="16"/>
  <c r="D1736" i="16" a="1"/>
  <c r="D1736" i="16"/>
  <c r="D1737" i="16" a="1"/>
  <c r="D1737" i="16"/>
  <c r="D1738" i="16" a="1"/>
  <c r="D1738" i="16"/>
  <c r="D1739" i="16" a="1"/>
  <c r="D1739" i="16"/>
  <c r="D1740" i="16" a="1"/>
  <c r="D1740" i="16"/>
  <c r="D1741" i="16" a="1"/>
  <c r="D1741" i="16"/>
  <c r="D1742" i="16" a="1"/>
  <c r="D1742" i="16"/>
  <c r="D1743" i="16" a="1"/>
  <c r="D1743" i="16"/>
  <c r="D1744" i="16" a="1"/>
  <c r="D1744" i="16"/>
  <c r="D1745" i="16" a="1"/>
  <c r="D1745" i="16"/>
  <c r="D1746" i="16" a="1"/>
  <c r="D1746" i="16"/>
  <c r="D1747" i="16" a="1"/>
  <c r="D1747" i="16"/>
  <c r="D1748" i="16" a="1"/>
  <c r="D1748" i="16"/>
  <c r="D1749" i="16" a="1"/>
  <c r="D1749" i="16"/>
  <c r="D1750" i="16" a="1"/>
  <c r="D1750" i="16"/>
  <c r="D1751" i="16" a="1"/>
  <c r="D1751" i="16"/>
  <c r="D1752" i="16" a="1"/>
  <c r="D1752" i="16"/>
  <c r="D1753" i="16" a="1"/>
  <c r="D1753" i="16"/>
  <c r="D1754" i="16" a="1"/>
  <c r="D1754" i="16"/>
  <c r="D1755" i="16" a="1"/>
  <c r="D1755" i="16"/>
  <c r="D1756" i="16" a="1"/>
  <c r="D1756" i="16"/>
  <c r="D1757" i="16" a="1"/>
  <c r="D1757" i="16"/>
  <c r="D1758" i="16" a="1"/>
  <c r="D1758" i="16"/>
  <c r="D1759" i="16" a="1"/>
  <c r="D1759" i="16"/>
  <c r="D1760" i="16" a="1"/>
  <c r="D1760" i="16"/>
  <c r="D1761" i="16" a="1"/>
  <c r="D1761" i="16"/>
  <c r="D1762" i="16" a="1"/>
  <c r="D1762" i="16"/>
  <c r="D1763" i="16" a="1"/>
  <c r="D1763" i="16"/>
  <c r="D1764" i="16" a="1"/>
  <c r="D1764" i="16"/>
  <c r="D1765" i="16" a="1"/>
  <c r="D1765" i="16"/>
  <c r="D1766" i="16" a="1"/>
  <c r="D1766" i="16"/>
  <c r="D1767" i="16" a="1"/>
  <c r="D1767" i="16"/>
  <c r="D1768" i="16" a="1"/>
  <c r="D1768" i="16"/>
  <c r="D1769" i="16" a="1"/>
  <c r="D1769" i="16"/>
  <c r="D1770" i="16" a="1"/>
  <c r="D1770" i="16"/>
  <c r="D1771" i="16" a="1"/>
  <c r="D1771" i="16"/>
  <c r="D1772" i="16" a="1"/>
  <c r="D1772" i="16"/>
  <c r="D1773" i="16" a="1"/>
  <c r="D1773" i="16"/>
  <c r="D1774" i="16" a="1"/>
  <c r="D1774" i="16"/>
  <c r="D1775" i="16" a="1"/>
  <c r="D1775" i="16"/>
  <c r="D1776" i="16" a="1"/>
  <c r="D1776" i="16"/>
  <c r="D1777" i="16" a="1"/>
  <c r="D1777" i="16"/>
  <c r="D1778" i="16" a="1"/>
  <c r="D1778" i="16"/>
  <c r="D1779" i="16" a="1"/>
  <c r="D1779" i="16"/>
  <c r="D1780" i="16" a="1"/>
  <c r="D1780" i="16"/>
  <c r="D1781" i="16" a="1"/>
  <c r="D1781" i="16"/>
  <c r="D1782" i="16" a="1"/>
  <c r="D1782" i="16"/>
  <c r="D1783" i="16" a="1"/>
  <c r="D1783" i="16"/>
  <c r="D1784" i="16" a="1"/>
  <c r="D1784" i="16"/>
  <c r="D1785" i="16" a="1"/>
  <c r="D1785" i="16"/>
  <c r="D1786" i="16" a="1"/>
  <c r="D1786" i="16"/>
  <c r="D1787" i="16" a="1"/>
  <c r="D1787" i="16"/>
  <c r="D1788" i="16" a="1"/>
  <c r="D1788" i="16"/>
  <c r="D1789" i="16" a="1"/>
  <c r="D1789" i="16"/>
  <c r="D1790" i="16" a="1"/>
  <c r="D1790" i="16"/>
  <c r="D1791" i="16" a="1"/>
  <c r="D1791" i="16"/>
  <c r="D1792" i="16" a="1"/>
  <c r="D1792" i="16"/>
  <c r="D1793" i="16" a="1"/>
  <c r="D1793" i="16"/>
  <c r="D1794" i="16" a="1"/>
  <c r="D1794" i="16"/>
  <c r="D1795" i="16" a="1"/>
  <c r="D1795" i="16"/>
  <c r="D1796" i="16" a="1"/>
  <c r="D1796" i="16"/>
  <c r="D1797" i="16" a="1"/>
  <c r="D1797" i="16"/>
  <c r="D1798" i="16" a="1"/>
  <c r="D1798" i="16"/>
  <c r="D1799" i="16" a="1"/>
  <c r="D1799" i="16"/>
  <c r="D1800" i="16" a="1"/>
  <c r="D1800" i="16"/>
  <c r="D1801" i="16" a="1"/>
  <c r="D1801" i="16"/>
  <c r="D1802" i="16" a="1"/>
  <c r="D1802" i="16"/>
  <c r="D1803" i="16" a="1"/>
  <c r="D1803" i="16"/>
  <c r="D1804" i="16" a="1"/>
  <c r="D1804" i="16"/>
  <c r="D1805" i="16" a="1"/>
  <c r="D1805" i="16"/>
  <c r="D1806" i="16" a="1"/>
  <c r="D1806" i="16"/>
  <c r="D1807" i="16" a="1"/>
  <c r="D1807" i="16"/>
  <c r="D1808" i="16" a="1"/>
  <c r="D1808" i="16"/>
  <c r="D1809" i="16" a="1"/>
  <c r="D1809" i="16"/>
  <c r="D1810" i="16" a="1"/>
  <c r="D1810" i="16"/>
  <c r="D1811" i="16" a="1"/>
  <c r="D1811" i="16"/>
  <c r="D1812" i="16" a="1"/>
  <c r="D1812" i="16"/>
  <c r="D1813" i="16" a="1"/>
  <c r="D1813" i="16"/>
  <c r="D1814" i="16" a="1"/>
  <c r="D1814" i="16"/>
  <c r="D1815" i="16" a="1"/>
  <c r="D1815" i="16"/>
  <c r="D1816" i="16" a="1"/>
  <c r="D1816" i="16"/>
  <c r="D1817" i="16" a="1"/>
  <c r="D1817" i="16"/>
  <c r="D1818" i="16" a="1"/>
  <c r="D1818" i="16"/>
  <c r="D1819" i="16" a="1"/>
  <c r="D1819" i="16"/>
  <c r="D1820" i="16" a="1"/>
  <c r="D1820" i="16"/>
  <c r="D1821" i="16" a="1"/>
  <c r="D1821" i="16"/>
  <c r="D1822" i="16" a="1"/>
  <c r="D1822" i="16"/>
  <c r="D1823" i="16" a="1"/>
  <c r="D1823" i="16"/>
  <c r="D1824" i="16" a="1"/>
  <c r="D1824" i="16"/>
  <c r="D1825" i="16" a="1"/>
  <c r="D1825" i="16"/>
  <c r="D1826" i="16" a="1"/>
  <c r="D1826" i="16"/>
  <c r="D1827" i="16" a="1"/>
  <c r="D1827" i="16"/>
  <c r="D1828" i="16" a="1"/>
  <c r="D1828" i="16"/>
  <c r="D1829" i="16" a="1"/>
  <c r="D1829" i="16"/>
  <c r="D1830" i="16" a="1"/>
  <c r="D1830" i="16"/>
  <c r="D1831" i="16" a="1"/>
  <c r="D1831" i="16"/>
  <c r="D1832" i="16" a="1"/>
  <c r="D1832" i="16"/>
  <c r="D1833" i="16" a="1"/>
  <c r="D1833" i="16"/>
  <c r="D1834" i="16" a="1"/>
  <c r="D1834" i="16"/>
  <c r="D1835" i="16" a="1"/>
  <c r="D1835" i="16"/>
  <c r="D1836" i="16" a="1"/>
  <c r="D1836" i="16"/>
  <c r="D1837" i="16" a="1"/>
  <c r="D1837" i="16"/>
  <c r="D1838" i="16" a="1"/>
  <c r="D1838" i="16"/>
  <c r="D1839" i="16" a="1"/>
  <c r="D1839" i="16"/>
  <c r="D1840" i="16" a="1"/>
  <c r="D1840" i="16"/>
  <c r="D1841" i="16" a="1"/>
  <c r="D1841" i="16"/>
  <c r="D1842" i="16" a="1"/>
  <c r="D1842" i="16"/>
  <c r="D1843" i="16" a="1"/>
  <c r="D1843" i="16"/>
  <c r="D1844" i="16" a="1"/>
  <c r="D1844" i="16"/>
  <c r="D1845" i="16" a="1"/>
  <c r="D1845" i="16"/>
  <c r="D1846" i="16" a="1"/>
  <c r="D1846" i="16"/>
  <c r="D1847" i="16" a="1"/>
  <c r="D1847" i="16"/>
  <c r="D1848" i="16" a="1"/>
  <c r="D1848" i="16"/>
  <c r="D1849" i="16" a="1"/>
  <c r="D1849" i="16"/>
  <c r="D1850" i="16" a="1"/>
  <c r="D1850" i="16"/>
  <c r="D1851" i="16" a="1"/>
  <c r="D1851" i="16"/>
  <c r="D1852" i="16" a="1"/>
  <c r="D1852" i="16"/>
  <c r="D1853" i="16" a="1"/>
  <c r="D1853" i="16"/>
  <c r="D1854" i="16" a="1"/>
  <c r="D1854" i="16"/>
  <c r="D1855" i="16" a="1"/>
  <c r="D1855" i="16"/>
  <c r="D1856" i="16" a="1"/>
  <c r="D1856" i="16"/>
  <c r="D1857" i="16" a="1"/>
  <c r="D1857" i="16"/>
  <c r="D1858" i="16" a="1"/>
  <c r="D1858" i="16"/>
  <c r="D1859" i="16" a="1"/>
  <c r="D1859" i="16"/>
  <c r="D1860" i="16" a="1"/>
  <c r="D1860" i="16"/>
  <c r="D1861" i="16" a="1"/>
  <c r="D1861" i="16"/>
  <c r="D1862" i="16" a="1"/>
  <c r="D1862" i="16"/>
  <c r="D1863" i="16" a="1"/>
  <c r="D1863" i="16"/>
  <c r="D1864" i="16" a="1"/>
  <c r="D1864" i="16"/>
  <c r="D1865" i="16" a="1"/>
  <c r="D1865" i="16"/>
  <c r="D1866" i="16" a="1"/>
  <c r="D1866" i="16"/>
  <c r="D1867" i="16" a="1"/>
  <c r="D1867" i="16"/>
  <c r="D1868" i="16" a="1"/>
  <c r="D1868" i="16"/>
  <c r="D1869" i="16" a="1"/>
  <c r="D1869" i="16"/>
  <c r="D1870" i="16" a="1"/>
  <c r="D1870" i="16"/>
  <c r="D1871" i="16" a="1"/>
  <c r="D1871" i="16"/>
  <c r="D1872" i="16" a="1"/>
  <c r="D1872" i="16"/>
  <c r="D1873" i="16" a="1"/>
  <c r="D1873" i="16"/>
  <c r="D1874" i="16" a="1"/>
  <c r="D1874" i="16"/>
  <c r="D1875" i="16" a="1"/>
  <c r="D1875" i="16"/>
  <c r="D1876" i="16" a="1"/>
  <c r="D1876" i="16"/>
  <c r="D1877" i="16" a="1"/>
  <c r="D1877" i="16"/>
  <c r="D1878" i="16" a="1"/>
  <c r="D1878" i="16"/>
  <c r="D1879" i="16" a="1"/>
  <c r="D1879" i="16"/>
  <c r="D1880" i="16" a="1"/>
  <c r="D1880" i="16"/>
  <c r="D1881" i="16" a="1"/>
  <c r="D1881" i="16"/>
  <c r="D1882" i="16" a="1"/>
  <c r="D1882" i="16"/>
  <c r="D1883" i="16" a="1"/>
  <c r="D1883" i="16"/>
  <c r="D1884" i="16" a="1"/>
  <c r="D1884" i="16"/>
  <c r="D1885" i="16" a="1"/>
  <c r="D1885" i="16"/>
  <c r="D1886" i="16" a="1"/>
  <c r="D1886" i="16"/>
  <c r="D1887" i="16" a="1"/>
  <c r="D1887" i="16"/>
  <c r="D1888" i="16" a="1"/>
  <c r="D1888" i="16"/>
  <c r="D1889" i="16" a="1"/>
  <c r="D1889" i="16"/>
  <c r="D1890" i="16" a="1"/>
  <c r="D1890" i="16"/>
  <c r="D1891" i="16" a="1"/>
  <c r="D1891" i="16"/>
  <c r="D1892" i="16" a="1"/>
  <c r="D1892" i="16"/>
  <c r="D1893" i="16" a="1"/>
  <c r="D1893" i="16"/>
  <c r="D1894" i="16" a="1"/>
  <c r="D1894" i="16"/>
  <c r="D1895" i="16" a="1"/>
  <c r="D1895" i="16"/>
  <c r="D1896" i="16" a="1"/>
  <c r="D1896" i="16"/>
  <c r="D1897" i="16" a="1"/>
  <c r="D1897" i="16"/>
  <c r="D1898" i="16" a="1"/>
  <c r="D1898" i="16"/>
  <c r="D1899" i="16" a="1"/>
  <c r="D1899" i="16"/>
  <c r="D1900" i="16" a="1"/>
  <c r="D1900" i="16"/>
  <c r="D1901" i="16" a="1"/>
  <c r="D1901" i="16"/>
  <c r="D1902" i="16" a="1"/>
  <c r="D1902" i="16"/>
  <c r="D1903" i="16" a="1"/>
  <c r="D1903" i="16"/>
  <c r="D1904" i="16" a="1"/>
  <c r="D1904" i="16"/>
  <c r="D1905" i="16" a="1"/>
  <c r="D1905" i="16"/>
  <c r="D1906" i="16" a="1"/>
  <c r="D1906" i="16"/>
  <c r="D1907" i="16" a="1"/>
  <c r="D1907" i="16"/>
  <c r="D1908" i="16" a="1"/>
  <c r="D1908" i="16"/>
  <c r="D1909" i="16" a="1"/>
  <c r="D1909" i="16"/>
  <c r="D1910" i="16" a="1"/>
  <c r="D1910" i="16"/>
  <c r="D1911" i="16" a="1"/>
  <c r="D1911" i="16"/>
  <c r="D1912" i="16" a="1"/>
  <c r="D1912" i="16"/>
  <c r="D1913" i="16" a="1"/>
  <c r="D1913" i="16"/>
  <c r="D1914" i="16" a="1"/>
  <c r="D1914" i="16"/>
  <c r="D1915" i="16" a="1"/>
  <c r="D1915" i="16"/>
  <c r="D1916" i="16" a="1"/>
  <c r="D1916" i="16"/>
  <c r="D1917" i="16" a="1"/>
  <c r="D1917" i="16"/>
  <c r="D1918" i="16" a="1"/>
  <c r="D1918" i="16"/>
  <c r="D1919" i="16" a="1"/>
  <c r="D1919" i="16"/>
  <c r="D1920" i="16" a="1"/>
  <c r="D1920" i="16"/>
  <c r="D1921" i="16" a="1"/>
  <c r="D1921" i="16"/>
  <c r="D1922" i="16" a="1"/>
  <c r="D1922" i="16"/>
  <c r="D1923" i="16" a="1"/>
  <c r="D1923" i="16"/>
  <c r="D1924" i="16" a="1"/>
  <c r="D1924" i="16"/>
  <c r="D1925" i="16" a="1"/>
  <c r="D1925" i="16"/>
  <c r="D1926" i="16" a="1"/>
  <c r="D1926" i="16"/>
  <c r="D1927" i="16" a="1"/>
  <c r="D1927" i="16"/>
  <c r="D1928" i="16" a="1"/>
  <c r="D1928" i="16"/>
  <c r="D1929" i="16" a="1"/>
  <c r="D1929" i="16"/>
  <c r="D1930" i="16" a="1"/>
  <c r="D1930" i="16"/>
  <c r="D1931" i="16" a="1"/>
  <c r="D1931" i="16"/>
  <c r="D1932" i="16" a="1"/>
  <c r="D1932" i="16"/>
  <c r="D1933" i="16" a="1"/>
  <c r="D1933" i="16"/>
  <c r="D1934" i="16" a="1"/>
  <c r="D1934" i="16"/>
  <c r="D1935" i="16" a="1"/>
  <c r="D1935" i="16"/>
  <c r="D1936" i="16" a="1"/>
  <c r="D1936" i="16"/>
  <c r="D1937" i="16" a="1"/>
  <c r="D1937" i="16"/>
  <c r="D1938" i="16" a="1"/>
  <c r="D1938" i="16"/>
  <c r="D1939" i="16" a="1"/>
  <c r="D1939" i="16"/>
  <c r="D1940" i="16" a="1"/>
  <c r="D1940" i="16"/>
  <c r="D1941" i="16" a="1"/>
  <c r="D1941" i="16"/>
  <c r="D1942" i="16" a="1"/>
  <c r="D1942" i="16"/>
  <c r="D1943" i="16" a="1"/>
  <c r="D1943" i="16"/>
  <c r="D1944" i="16" a="1"/>
  <c r="D1944" i="16"/>
  <c r="D1945" i="16" a="1"/>
  <c r="D1945" i="16"/>
  <c r="D1946" i="16" a="1"/>
  <c r="D1946" i="16"/>
  <c r="D1947" i="16" a="1"/>
  <c r="D1947" i="16"/>
  <c r="D1948" i="16" a="1"/>
  <c r="D1948" i="16"/>
  <c r="D1949" i="16" a="1"/>
  <c r="D1949" i="16"/>
  <c r="D1950" i="16" a="1"/>
  <c r="D1950" i="16"/>
  <c r="D1951" i="16" a="1"/>
  <c r="D1951" i="16"/>
  <c r="D1952" i="16" a="1"/>
  <c r="D1952" i="16"/>
  <c r="D1953" i="16" a="1"/>
  <c r="D1953" i="16"/>
  <c r="D1954" i="16" a="1"/>
  <c r="D1954" i="16"/>
  <c r="D1955" i="16" a="1"/>
  <c r="D1955" i="16"/>
  <c r="D1956" i="16" a="1"/>
  <c r="D1956" i="16"/>
  <c r="D1957" i="16" a="1"/>
  <c r="D1957" i="16"/>
  <c r="D1958" i="16" a="1"/>
  <c r="D1958" i="16"/>
  <c r="D1959" i="16" a="1"/>
  <c r="D1959" i="16"/>
  <c r="D1960" i="16" a="1"/>
  <c r="D1960" i="16"/>
  <c r="D1961" i="16" a="1"/>
  <c r="D1961" i="16"/>
  <c r="D1962" i="16" a="1"/>
  <c r="D1962" i="16"/>
  <c r="D1963" i="16" a="1"/>
  <c r="D1963" i="16"/>
  <c r="D1964" i="16" a="1"/>
  <c r="D1964" i="16"/>
  <c r="D1965" i="16" a="1"/>
  <c r="D1965" i="16"/>
  <c r="D1966" i="16" a="1"/>
  <c r="D1966" i="16"/>
  <c r="D1967" i="16" a="1"/>
  <c r="D1967" i="16"/>
  <c r="D1968" i="16" a="1"/>
  <c r="D1968" i="16"/>
  <c r="D1969" i="16" a="1"/>
  <c r="D1969" i="16"/>
  <c r="D1970" i="16" a="1"/>
  <c r="D1970" i="16"/>
  <c r="D1971" i="16" a="1"/>
  <c r="D1971" i="16"/>
  <c r="D1972" i="16" a="1"/>
  <c r="D1972" i="16"/>
  <c r="D1973" i="16" a="1"/>
  <c r="D1973" i="16"/>
  <c r="D1974" i="16" a="1"/>
  <c r="D1974" i="16"/>
  <c r="D1975" i="16" a="1"/>
  <c r="D1975" i="16"/>
  <c r="D1976" i="16" a="1"/>
  <c r="D1976" i="16"/>
  <c r="D1977" i="16" a="1"/>
  <c r="D1977" i="16"/>
  <c r="D1978" i="16" a="1"/>
  <c r="D1978" i="16"/>
  <c r="D1979" i="16" a="1"/>
  <c r="D1979" i="16"/>
  <c r="D1980" i="16" a="1"/>
  <c r="D1980" i="16"/>
  <c r="D1981" i="16" a="1"/>
  <c r="D1981" i="16"/>
  <c r="D1982" i="16" a="1"/>
  <c r="D1982" i="16"/>
  <c r="D1983" i="16" a="1"/>
  <c r="D1983" i="16"/>
  <c r="D1984" i="16" a="1"/>
  <c r="D1984" i="16"/>
  <c r="D1985" i="16" a="1"/>
  <c r="D1985" i="16"/>
  <c r="D1986" i="16" a="1"/>
  <c r="D1986" i="16"/>
  <c r="D1987" i="16" a="1"/>
  <c r="D1987" i="16"/>
  <c r="D1988" i="16" a="1"/>
  <c r="D1988" i="16"/>
  <c r="D1989" i="16" a="1"/>
  <c r="D1989" i="16"/>
  <c r="D1990" i="16" a="1"/>
  <c r="D1990" i="16"/>
  <c r="D1991" i="16" a="1"/>
  <c r="D1991" i="16"/>
  <c r="D1992" i="16" a="1"/>
  <c r="D1992" i="16"/>
  <c r="D1993" i="16" a="1"/>
  <c r="D1993" i="16"/>
  <c r="D1994" i="16" a="1"/>
  <c r="D1994" i="16"/>
  <c r="D1995" i="16" a="1"/>
  <c r="D1995" i="16"/>
  <c r="D1996" i="16" a="1"/>
  <c r="D1996" i="16"/>
  <c r="D1997" i="16" a="1"/>
  <c r="D1997" i="16"/>
  <c r="D1998" i="16" a="1"/>
  <c r="D1998" i="16"/>
  <c r="D1999" i="16" a="1"/>
  <c r="D1999" i="16"/>
  <c r="D2000" i="16" a="1"/>
  <c r="D2000" i="16"/>
  <c r="D2001" i="16" a="1"/>
  <c r="D2001" i="16"/>
  <c r="D2002" i="16" a="1"/>
  <c r="D2002" i="16"/>
  <c r="D2003" i="16" a="1"/>
  <c r="D2003" i="16"/>
  <c r="D2004" i="16" a="1"/>
  <c r="D2004" i="16"/>
  <c r="D2005" i="16" a="1"/>
  <c r="D2005" i="16"/>
  <c r="D2006" i="16" a="1"/>
  <c r="D2006" i="16"/>
  <c r="D2007" i="16" a="1"/>
  <c r="D2007" i="16"/>
  <c r="D2008" i="16" a="1"/>
  <c r="D2008" i="16"/>
  <c r="D2009" i="16" a="1"/>
  <c r="D2009" i="16"/>
  <c r="D2010" i="16" a="1"/>
  <c r="D2010" i="16"/>
  <c r="D2011" i="16" a="1"/>
  <c r="D2011" i="16"/>
  <c r="D2012" i="16" a="1"/>
  <c r="D2012" i="16"/>
  <c r="D2013" i="16" a="1"/>
  <c r="D2013" i="16"/>
  <c r="D2014" i="16" a="1"/>
  <c r="D2014" i="16"/>
  <c r="D2015" i="16" a="1"/>
  <c r="D2015" i="16"/>
  <c r="D2016" i="16" a="1"/>
  <c r="D2016" i="16"/>
  <c r="D2017" i="16" a="1"/>
  <c r="D2017" i="16"/>
  <c r="D2018" i="16" a="1"/>
  <c r="D2018" i="16"/>
  <c r="D2019" i="16" a="1"/>
  <c r="D2019" i="16"/>
  <c r="D2020" i="16" a="1"/>
  <c r="D2020" i="16"/>
  <c r="D2021" i="16" a="1"/>
  <c r="D2021" i="16"/>
  <c r="D2022" i="16" a="1"/>
  <c r="D2022" i="16"/>
  <c r="D2023" i="16" a="1"/>
  <c r="D2023" i="16"/>
  <c r="D2024" i="16" a="1"/>
  <c r="D2024" i="16"/>
  <c r="D2025" i="16" a="1"/>
  <c r="D2025" i="16"/>
  <c r="D2026" i="16" a="1"/>
  <c r="D2026" i="16"/>
  <c r="D2027" i="16" a="1"/>
  <c r="D2027" i="16"/>
  <c r="D2028" i="16" a="1"/>
  <c r="D2028" i="16"/>
  <c r="D2029" i="16" a="1"/>
  <c r="D2029" i="16"/>
  <c r="D2030" i="16" a="1"/>
  <c r="D2030" i="16"/>
  <c r="D2031" i="16" a="1"/>
  <c r="D2031" i="16"/>
  <c r="D2032" i="16" a="1"/>
  <c r="D2032" i="16"/>
  <c r="D2033" i="16" a="1"/>
  <c r="D2033" i="16"/>
  <c r="D2034" i="16" a="1"/>
  <c r="D2034" i="16"/>
  <c r="D2035" i="16" a="1"/>
  <c r="D2035" i="16"/>
  <c r="D2036" i="16" a="1"/>
  <c r="D2036" i="16"/>
  <c r="D2037" i="16" a="1"/>
  <c r="D2037" i="16"/>
  <c r="D2038" i="16" a="1"/>
  <c r="D2038" i="16"/>
  <c r="D2039" i="16" a="1"/>
  <c r="D2039" i="16"/>
  <c r="D2040" i="16" a="1"/>
  <c r="D2040" i="16"/>
  <c r="D2041" i="16" a="1"/>
  <c r="D2041" i="16"/>
  <c r="D2042" i="16" a="1"/>
  <c r="D2042" i="16"/>
  <c r="D2043" i="16" a="1"/>
  <c r="D2043" i="16"/>
  <c r="D2044" i="16" a="1"/>
  <c r="D2044" i="16"/>
  <c r="D2045" i="16" a="1"/>
  <c r="D2045" i="16"/>
  <c r="D2046" i="16" a="1"/>
  <c r="D2046" i="16"/>
  <c r="D2047" i="16" a="1"/>
  <c r="D2047" i="16"/>
  <c r="D2048" i="16" a="1"/>
  <c r="D2048" i="16"/>
  <c r="D2049" i="16" a="1"/>
  <c r="D2049" i="16"/>
  <c r="D2050" i="16" a="1"/>
  <c r="D2050" i="16"/>
  <c r="D2051" i="16" a="1"/>
  <c r="D2051" i="16"/>
  <c r="D2052" i="16" a="1"/>
  <c r="D2052" i="16"/>
  <c r="D2053" i="16" a="1"/>
  <c r="D2053" i="16"/>
  <c r="D2054" i="16" a="1"/>
  <c r="D2054" i="16"/>
  <c r="D2055" i="16" a="1"/>
  <c r="D2055" i="16"/>
  <c r="D2056" i="16" a="1"/>
  <c r="D2056" i="16"/>
  <c r="D2057" i="16" a="1"/>
  <c r="D2057" i="16"/>
  <c r="D2058" i="16" a="1"/>
  <c r="D2058" i="16"/>
  <c r="D2059" i="16" a="1"/>
  <c r="D2059" i="16"/>
  <c r="D2060" i="16" a="1"/>
  <c r="D2060" i="16"/>
  <c r="D2061" i="16" a="1"/>
  <c r="D2061" i="16"/>
  <c r="D2062" i="16" a="1"/>
  <c r="D2062" i="16"/>
  <c r="D2063" i="16" a="1"/>
  <c r="D2063" i="16"/>
  <c r="D2064" i="16" a="1"/>
  <c r="D2064" i="16"/>
  <c r="D2065" i="16" a="1"/>
  <c r="D2065" i="16"/>
  <c r="D2066" i="16" a="1"/>
  <c r="D2066" i="16"/>
  <c r="D2067" i="16" a="1"/>
  <c r="D2067" i="16"/>
  <c r="D2068" i="16" a="1"/>
  <c r="D2068" i="16"/>
  <c r="D2069" i="16" a="1"/>
  <c r="D2069" i="16"/>
  <c r="D2070" i="16" a="1"/>
  <c r="D2070" i="16"/>
  <c r="D2071" i="16" a="1"/>
  <c r="D2071" i="16"/>
  <c r="D2072" i="16" a="1"/>
  <c r="D2072" i="16"/>
  <c r="D2073" i="16" a="1"/>
  <c r="D2073" i="16"/>
  <c r="D2074" i="16" a="1"/>
  <c r="D2074" i="16"/>
  <c r="D2075" i="16" a="1"/>
  <c r="D2075" i="16"/>
  <c r="D2076" i="16" a="1"/>
  <c r="D2076" i="16"/>
  <c r="D2077" i="16" a="1"/>
  <c r="D2077" i="16"/>
  <c r="D2078" i="16" a="1"/>
  <c r="D2078" i="16"/>
  <c r="D2079" i="16" a="1"/>
  <c r="D2079" i="16"/>
  <c r="D2080" i="16" a="1"/>
  <c r="D2080" i="16"/>
  <c r="D2081" i="16" a="1"/>
  <c r="D2081" i="16"/>
  <c r="D2082" i="16" a="1"/>
  <c r="D2082" i="16"/>
  <c r="D2083" i="16" a="1"/>
  <c r="D2083" i="16"/>
  <c r="D2084" i="16" a="1"/>
  <c r="D2084" i="16"/>
  <c r="D2085" i="16" a="1"/>
  <c r="D2085" i="16"/>
  <c r="D2086" i="16" a="1"/>
  <c r="D2086" i="16"/>
  <c r="D2087" i="16" a="1"/>
  <c r="D2087" i="16"/>
  <c r="D2088" i="16" a="1"/>
  <c r="D2088" i="16"/>
  <c r="D2089" i="16" a="1"/>
  <c r="D2089" i="16"/>
  <c r="D2090" i="16" a="1"/>
  <c r="D2090" i="16"/>
  <c r="D2091" i="16" a="1"/>
  <c r="D2091" i="16"/>
  <c r="D2092" i="16" a="1"/>
  <c r="D2092" i="16"/>
  <c r="D2093" i="16" a="1"/>
  <c r="D2093" i="16"/>
  <c r="D2094" i="16" a="1"/>
  <c r="D2094" i="16"/>
  <c r="D2095" i="16" a="1"/>
  <c r="D2095" i="16"/>
  <c r="D2096" i="16" a="1"/>
  <c r="D2096" i="16"/>
  <c r="D2097" i="16" a="1"/>
  <c r="D2097" i="16"/>
  <c r="D2098" i="16" a="1"/>
  <c r="D2098" i="16"/>
  <c r="D2099" i="16" a="1"/>
  <c r="D2099" i="16"/>
  <c r="D2100" i="16" a="1"/>
  <c r="D2100" i="16"/>
  <c r="D2101" i="16" a="1"/>
  <c r="D2101" i="16"/>
  <c r="D2102" i="16" a="1"/>
  <c r="D2102" i="16"/>
  <c r="D2103" i="16" a="1"/>
  <c r="D2103" i="16"/>
  <c r="D2104" i="16" a="1"/>
  <c r="D2104" i="16"/>
  <c r="D2105" i="16" a="1"/>
  <c r="D2105" i="16"/>
  <c r="D2106" i="16" a="1"/>
  <c r="D2106" i="16"/>
  <c r="D2107" i="16" a="1"/>
  <c r="D2107" i="16"/>
  <c r="D2108" i="16" a="1"/>
  <c r="D2108" i="16"/>
  <c r="D2109" i="16" a="1"/>
  <c r="D2109" i="16"/>
  <c r="D2110" i="16" a="1"/>
  <c r="D2110" i="16"/>
  <c r="D2111" i="16" a="1"/>
  <c r="D2111" i="16"/>
  <c r="D2112" i="16" a="1"/>
  <c r="D2112" i="16"/>
  <c r="D2113" i="16" a="1"/>
  <c r="D2113" i="16"/>
  <c r="D2114" i="16" a="1"/>
  <c r="D2114" i="16"/>
  <c r="D2115" i="16" a="1"/>
  <c r="D2115" i="16"/>
  <c r="D2116" i="16" a="1"/>
  <c r="D2116" i="16"/>
  <c r="D2117" i="16" a="1"/>
  <c r="D2117" i="16"/>
  <c r="D2118" i="16" a="1"/>
  <c r="D2118" i="16"/>
  <c r="D2119" i="16" a="1"/>
  <c r="D2119" i="16"/>
  <c r="D2120" i="16" a="1"/>
  <c r="D2120" i="16"/>
  <c r="D2121" i="16" a="1"/>
  <c r="D2121" i="16"/>
  <c r="D2122" i="16" a="1"/>
  <c r="D2122" i="16"/>
  <c r="D2123" i="16" a="1"/>
  <c r="D2123" i="16"/>
  <c r="D2124" i="16" a="1"/>
  <c r="D2124" i="16"/>
  <c r="D2125" i="16" a="1"/>
  <c r="D2125" i="16"/>
  <c r="D2126" i="16" a="1"/>
  <c r="D2126" i="16"/>
  <c r="D2127" i="16" a="1"/>
  <c r="D2127" i="16"/>
  <c r="D2128" i="16" a="1"/>
  <c r="D2128" i="16"/>
  <c r="D2129" i="16" a="1"/>
  <c r="D2129" i="16"/>
  <c r="D2130" i="16" a="1"/>
  <c r="D2130" i="16"/>
  <c r="D2131" i="16" a="1"/>
  <c r="D2131" i="16"/>
  <c r="D2132" i="16" a="1"/>
  <c r="D2132" i="16"/>
  <c r="D2133" i="16" a="1"/>
  <c r="D2133" i="16"/>
  <c r="D2134" i="16" a="1"/>
  <c r="D2134" i="16"/>
  <c r="D2135" i="16" a="1"/>
  <c r="D2135" i="16"/>
  <c r="D2136" i="16" a="1"/>
  <c r="D2136" i="16"/>
  <c r="D2137" i="16" a="1"/>
  <c r="D2137" i="16"/>
  <c r="D2138" i="16" a="1"/>
  <c r="D2138" i="16"/>
  <c r="D2139" i="16" a="1"/>
  <c r="D2139" i="16"/>
  <c r="D2140" i="16" a="1"/>
  <c r="D2140" i="16"/>
  <c r="D2141" i="16" a="1"/>
  <c r="D2141" i="16"/>
  <c r="D2142" i="16" a="1"/>
  <c r="D2142" i="16"/>
  <c r="D2143" i="16" a="1"/>
  <c r="D2143" i="16"/>
  <c r="D2144" i="16" a="1"/>
  <c r="D2144" i="16"/>
  <c r="D2145" i="16" a="1"/>
  <c r="D2145" i="16"/>
  <c r="D2146" i="16" a="1"/>
  <c r="D2146" i="16"/>
  <c r="D2147" i="16" a="1"/>
  <c r="D2147" i="16"/>
  <c r="D2148" i="16" a="1"/>
  <c r="D2148" i="16"/>
  <c r="D2149" i="16" a="1"/>
  <c r="D2149" i="16"/>
  <c r="D2150" i="16" a="1"/>
  <c r="D2150" i="16"/>
  <c r="D2151" i="16" a="1"/>
  <c r="D2151" i="16"/>
  <c r="D2152" i="16" a="1"/>
  <c r="D2152" i="16"/>
  <c r="D2153" i="16" a="1"/>
  <c r="D2153" i="16"/>
  <c r="D2154" i="16" a="1"/>
  <c r="D2154" i="16"/>
  <c r="D2155" i="16" a="1"/>
  <c r="D2155" i="16"/>
  <c r="D2156" i="16" a="1"/>
  <c r="D2156" i="16"/>
  <c r="D2157" i="16" a="1"/>
  <c r="D2157" i="16"/>
  <c r="D2158" i="16" a="1"/>
  <c r="D2158" i="16"/>
  <c r="D2159" i="16" a="1"/>
  <c r="D2159" i="16"/>
  <c r="D2160" i="16" a="1"/>
  <c r="D2160" i="16"/>
  <c r="D2161" i="16" a="1"/>
  <c r="D2161" i="16"/>
  <c r="D2162" i="16" a="1"/>
  <c r="D2162" i="16"/>
  <c r="D2163" i="16" a="1"/>
  <c r="D2163" i="16"/>
  <c r="D2164" i="16" a="1"/>
  <c r="D2164" i="16"/>
  <c r="D2165" i="16" a="1"/>
  <c r="D2165" i="16"/>
  <c r="D2166" i="16" a="1"/>
  <c r="D2166" i="16"/>
  <c r="D2167" i="16" a="1"/>
  <c r="D2167" i="16"/>
  <c r="D2168" i="16" a="1"/>
  <c r="D2168" i="16"/>
  <c r="D2169" i="16" a="1"/>
  <c r="D2169" i="16"/>
  <c r="D2170" i="16" a="1"/>
  <c r="D2170" i="16"/>
  <c r="D2171" i="16" a="1"/>
  <c r="D2171" i="16"/>
  <c r="D2172" i="16" a="1"/>
  <c r="D2172" i="16"/>
  <c r="D2173" i="16" a="1"/>
  <c r="D2173" i="16"/>
  <c r="D2174" i="16" a="1"/>
  <c r="D2174" i="16"/>
  <c r="D2175" i="16" a="1"/>
  <c r="D2175" i="16"/>
  <c r="D2176" i="16" a="1"/>
  <c r="D2176" i="16"/>
  <c r="D2177" i="16" a="1"/>
  <c r="D2177" i="16"/>
  <c r="D2178" i="16" a="1"/>
  <c r="D2178" i="16"/>
  <c r="D2179" i="16" a="1"/>
  <c r="D2179" i="16"/>
  <c r="D2180" i="16" a="1"/>
  <c r="D2180" i="16"/>
  <c r="D2181" i="16" a="1"/>
  <c r="D2181" i="16"/>
  <c r="D2182" i="16" a="1"/>
  <c r="D2182" i="16"/>
  <c r="D2183" i="16" a="1"/>
  <c r="D2183" i="16"/>
  <c r="D2184" i="16" a="1"/>
  <c r="D2184" i="16"/>
  <c r="D2185" i="16" a="1"/>
  <c r="D2185" i="16"/>
  <c r="D2186" i="16" a="1"/>
  <c r="D2186" i="16"/>
  <c r="D2187" i="16" a="1"/>
  <c r="D2187" i="16"/>
  <c r="D2188" i="16" a="1"/>
  <c r="D2188" i="16"/>
  <c r="D2189" i="16" a="1"/>
  <c r="D2189" i="16"/>
  <c r="D2190" i="16" a="1"/>
  <c r="D2190" i="16"/>
  <c r="D2191" i="16" a="1"/>
  <c r="D2191" i="16"/>
  <c r="D2192" i="16" a="1"/>
  <c r="D2192" i="16"/>
  <c r="D2193" i="16" a="1"/>
  <c r="D2193" i="16"/>
  <c r="D2194" i="16" a="1"/>
  <c r="D2194" i="16"/>
  <c r="D2195" i="16" a="1"/>
  <c r="D2195" i="16"/>
  <c r="D2196" i="16" a="1"/>
  <c r="D2196" i="16"/>
  <c r="D2197" i="16" a="1"/>
  <c r="D2197" i="16"/>
  <c r="D2198" i="16" a="1"/>
  <c r="D2198" i="16"/>
  <c r="D2199" i="16" a="1"/>
  <c r="D2199" i="16"/>
  <c r="D2200" i="16" a="1"/>
  <c r="D2200" i="16"/>
  <c r="D2201" i="16" a="1"/>
  <c r="D2201" i="16"/>
  <c r="D2202" i="16" a="1"/>
  <c r="D2202" i="16"/>
  <c r="D2203" i="16" a="1"/>
  <c r="D2203" i="16"/>
  <c r="D2204" i="16" a="1"/>
  <c r="D2204" i="16"/>
  <c r="D2205" i="16" a="1"/>
  <c r="D2205" i="16"/>
  <c r="D2206" i="16" a="1"/>
  <c r="D2206" i="16"/>
  <c r="D2207" i="16" a="1"/>
  <c r="D2207" i="16"/>
  <c r="D2208" i="16" a="1"/>
  <c r="D2208" i="16"/>
  <c r="D2209" i="16" a="1"/>
  <c r="D2209" i="16"/>
  <c r="D2210" i="16" a="1"/>
  <c r="D2210" i="16"/>
  <c r="D2211" i="16" a="1"/>
  <c r="D2211" i="16"/>
  <c r="D2212" i="16" a="1"/>
  <c r="D2212" i="16"/>
  <c r="D2213" i="16" a="1"/>
  <c r="D2213" i="16"/>
  <c r="D2214" i="16" a="1"/>
  <c r="D2214" i="16"/>
  <c r="D2215" i="16" a="1"/>
  <c r="D2215" i="16"/>
  <c r="D2216" i="16" a="1"/>
  <c r="D2216" i="16"/>
  <c r="D2217" i="16" a="1"/>
  <c r="D2217" i="16"/>
  <c r="D2218" i="16" a="1"/>
  <c r="D2218" i="16"/>
  <c r="D2219" i="16" a="1"/>
  <c r="D2219" i="16"/>
  <c r="D2220" i="16" a="1"/>
  <c r="D2220" i="16"/>
  <c r="D2221" i="16" a="1"/>
  <c r="D2221" i="16"/>
  <c r="D2222" i="16" a="1"/>
  <c r="D2222" i="16"/>
  <c r="D2223" i="16" a="1"/>
  <c r="D2223" i="16"/>
  <c r="D2224" i="16" a="1"/>
  <c r="D2224" i="16"/>
  <c r="D2225" i="16" a="1"/>
  <c r="D2225" i="16"/>
  <c r="D2226" i="16" a="1"/>
  <c r="D2226" i="16"/>
  <c r="D2227" i="16" a="1"/>
  <c r="D2227" i="16"/>
  <c r="D2228" i="16" a="1"/>
  <c r="D2228" i="16"/>
  <c r="D2229" i="16" a="1"/>
  <c r="D2229" i="16"/>
  <c r="D2230" i="16" a="1"/>
  <c r="D2230" i="16"/>
  <c r="D2231" i="16" a="1"/>
  <c r="D2231" i="16"/>
  <c r="D2232" i="16" a="1"/>
  <c r="D2232" i="16"/>
  <c r="D2233" i="16" a="1"/>
  <c r="D2233" i="16"/>
  <c r="D2234" i="16" a="1"/>
  <c r="D2234" i="16"/>
  <c r="D2235" i="16" a="1"/>
  <c r="D2235" i="16"/>
  <c r="D2236" i="16" a="1"/>
  <c r="D2236" i="16"/>
  <c r="D2237" i="16" a="1"/>
  <c r="D2237" i="16"/>
  <c r="D2238" i="16" a="1"/>
  <c r="D2238" i="16"/>
  <c r="D2239" i="16" a="1"/>
  <c r="D2239" i="16"/>
  <c r="D2240" i="16" a="1"/>
  <c r="D2240" i="16"/>
  <c r="D2241" i="16" a="1"/>
  <c r="D2241" i="16"/>
  <c r="D2242" i="16" a="1"/>
  <c r="D2242" i="16"/>
  <c r="D2243" i="16" a="1"/>
  <c r="D2243" i="16"/>
  <c r="D2244" i="16" a="1"/>
  <c r="D2244" i="16"/>
  <c r="D2245" i="16" a="1"/>
  <c r="D2245" i="16"/>
  <c r="D2246" i="16" a="1"/>
  <c r="D2246" i="16"/>
  <c r="D2247" i="16" a="1"/>
  <c r="D2247" i="16"/>
  <c r="D2248" i="16" a="1"/>
  <c r="D2248" i="16"/>
  <c r="D2249" i="16" a="1"/>
  <c r="D2249" i="16"/>
  <c r="D2250" i="16" a="1"/>
  <c r="D2250" i="16"/>
  <c r="D2251" i="16" a="1"/>
  <c r="D2251" i="16"/>
  <c r="D2252" i="16" a="1"/>
  <c r="D2252" i="16"/>
  <c r="D2253" i="16" a="1"/>
  <c r="D2253" i="16"/>
  <c r="D2254" i="16" a="1"/>
  <c r="D2254" i="16"/>
  <c r="D2255" i="16" a="1"/>
  <c r="D2255" i="16"/>
  <c r="D2256" i="16" a="1"/>
  <c r="D2256" i="16"/>
  <c r="D2257" i="16" a="1"/>
  <c r="D2257" i="16"/>
  <c r="D2258" i="16" a="1"/>
  <c r="D2258" i="16"/>
  <c r="D2259" i="16" a="1"/>
  <c r="D2259" i="16"/>
  <c r="D2260" i="16" a="1"/>
  <c r="D2260" i="16"/>
  <c r="D2261" i="16" a="1"/>
  <c r="D2261" i="16"/>
  <c r="D2262" i="16" a="1"/>
  <c r="D2262" i="16"/>
  <c r="D2263" i="16" a="1"/>
  <c r="D2263" i="16"/>
  <c r="D2264" i="16" a="1"/>
  <c r="D2264" i="16"/>
  <c r="D2265" i="16" a="1"/>
  <c r="D2265" i="16"/>
  <c r="D2266" i="16" a="1"/>
  <c r="D2266" i="16"/>
  <c r="D2267" i="16" a="1"/>
  <c r="D2267" i="16"/>
  <c r="D2268" i="16" a="1"/>
  <c r="D2268" i="16"/>
  <c r="D2269" i="16" a="1"/>
  <c r="D2269" i="16"/>
  <c r="D2270" i="16" a="1"/>
  <c r="D2270" i="16"/>
  <c r="D2271" i="16" a="1"/>
  <c r="D2271" i="16"/>
  <c r="D2272" i="16" a="1"/>
  <c r="D2272" i="16"/>
  <c r="D2273" i="16" a="1"/>
  <c r="D2273" i="16"/>
  <c r="D2274" i="16" a="1"/>
  <c r="D2274" i="16"/>
  <c r="D2275" i="16" a="1"/>
  <c r="D2275" i="16"/>
  <c r="D2276" i="16" a="1"/>
  <c r="D2276" i="16"/>
  <c r="D2277" i="16" a="1"/>
  <c r="D2277" i="16"/>
  <c r="D2278" i="16" a="1"/>
  <c r="D2278" i="16"/>
  <c r="D2279" i="16" a="1"/>
  <c r="D2279" i="16"/>
  <c r="D2280" i="16" a="1"/>
  <c r="D2280" i="16"/>
  <c r="D2281" i="16" a="1"/>
  <c r="D2281" i="16"/>
  <c r="D2282" i="16" a="1"/>
  <c r="D2282" i="16"/>
  <c r="D2283" i="16" a="1"/>
  <c r="D2283" i="16"/>
  <c r="D2284" i="16" a="1"/>
  <c r="D2284" i="16"/>
  <c r="D2285" i="16" a="1"/>
  <c r="D2285" i="16"/>
  <c r="D2286" i="16" a="1"/>
  <c r="D2286" i="16"/>
  <c r="D2287" i="16" a="1"/>
  <c r="D2287" i="16"/>
  <c r="D2288" i="16" a="1"/>
  <c r="D2288" i="16"/>
  <c r="D2289" i="16" a="1"/>
  <c r="D2289" i="16"/>
  <c r="D2290" i="16" a="1"/>
  <c r="D2290" i="16"/>
  <c r="D2291" i="16" a="1"/>
  <c r="D2291" i="16"/>
  <c r="D2292" i="16" a="1"/>
  <c r="D2292" i="16"/>
  <c r="D2293" i="16" a="1"/>
  <c r="D2293" i="16"/>
  <c r="D2294" i="16" a="1"/>
  <c r="D2294" i="16"/>
  <c r="D2295" i="16" a="1"/>
  <c r="D2295" i="16"/>
  <c r="D2296" i="16" a="1"/>
  <c r="D2296" i="16"/>
  <c r="D2297" i="16" a="1"/>
  <c r="D2297" i="16"/>
  <c r="D2298" i="16" a="1"/>
  <c r="D2298" i="16"/>
  <c r="D2299" i="16" a="1"/>
  <c r="D2299" i="16"/>
  <c r="D2300" i="16" a="1"/>
  <c r="D2300" i="16"/>
  <c r="D2301" i="16" a="1"/>
  <c r="D2301" i="16"/>
  <c r="D2302" i="16" a="1"/>
  <c r="D2302" i="16"/>
  <c r="D2303" i="16" a="1"/>
  <c r="D2303" i="16"/>
  <c r="D2304" i="16" a="1"/>
  <c r="D2304" i="16"/>
  <c r="D2305" i="16" a="1"/>
  <c r="D2305" i="16"/>
  <c r="D2306" i="16" a="1"/>
  <c r="D2306" i="16"/>
  <c r="D2307" i="16" a="1"/>
  <c r="D2307" i="16"/>
  <c r="D2308" i="16" a="1"/>
  <c r="D2308" i="16"/>
  <c r="D2309" i="16" a="1"/>
  <c r="D2309" i="16"/>
  <c r="D2310" i="16" a="1"/>
  <c r="D2310" i="16"/>
  <c r="D2311" i="16" a="1"/>
  <c r="D2311" i="16"/>
  <c r="D2312" i="16" a="1"/>
  <c r="D2312" i="16"/>
  <c r="D2313" i="16" a="1"/>
  <c r="D2313" i="16"/>
  <c r="D2314" i="16" a="1"/>
  <c r="D2314" i="16"/>
  <c r="D2315" i="16" a="1"/>
  <c r="D2315" i="16"/>
  <c r="D2316" i="16" a="1"/>
  <c r="D2316" i="16"/>
  <c r="D2317" i="16" a="1"/>
  <c r="D2317" i="16"/>
  <c r="D2318" i="16" a="1"/>
  <c r="D2318" i="16"/>
  <c r="D2319" i="16" a="1"/>
  <c r="D2319" i="16"/>
  <c r="D2320" i="16" a="1"/>
  <c r="D2320" i="16"/>
  <c r="D2321" i="16" a="1"/>
  <c r="D2321" i="16"/>
  <c r="D2322" i="16" a="1"/>
  <c r="D2322" i="16"/>
  <c r="D2323" i="16" a="1"/>
  <c r="D2323" i="16"/>
  <c r="D2324" i="16" a="1"/>
  <c r="D2324" i="16"/>
  <c r="D2325" i="16" a="1"/>
  <c r="D2325" i="16"/>
  <c r="D2326" i="16" a="1"/>
  <c r="D2326" i="16"/>
  <c r="D2327" i="16" a="1"/>
  <c r="D2327" i="16"/>
  <c r="D2328" i="16" a="1"/>
  <c r="D2328" i="16"/>
  <c r="D2329" i="16" a="1"/>
  <c r="D2329" i="16"/>
  <c r="D2330" i="16" a="1"/>
  <c r="D2330" i="16"/>
  <c r="D2331" i="16" a="1"/>
  <c r="D2331" i="16"/>
  <c r="D2332" i="16" a="1"/>
  <c r="D2332" i="16"/>
  <c r="D2333" i="16" a="1"/>
  <c r="D2333" i="16"/>
  <c r="D2334" i="16" a="1"/>
  <c r="D2334" i="16"/>
  <c r="D2335" i="16" a="1"/>
  <c r="D2335" i="16"/>
  <c r="D2336" i="16" a="1"/>
  <c r="D2336" i="16"/>
  <c r="D2337" i="16" a="1"/>
  <c r="D2337" i="16"/>
  <c r="D2338" i="16" a="1"/>
  <c r="D2338" i="16"/>
  <c r="D2339" i="16" a="1"/>
  <c r="D2339" i="16"/>
  <c r="D2340" i="16" a="1"/>
  <c r="D2340" i="16"/>
  <c r="D2341" i="16" a="1"/>
  <c r="D2341" i="16"/>
  <c r="D2342" i="16" a="1"/>
  <c r="D2342" i="16"/>
  <c r="D2343" i="16" a="1"/>
  <c r="D2343" i="16"/>
  <c r="D2344" i="16" a="1"/>
  <c r="D2344" i="16"/>
  <c r="D2345" i="16" a="1"/>
  <c r="D2345" i="16"/>
  <c r="D2346" i="16" a="1"/>
  <c r="D2346" i="16"/>
  <c r="D2347" i="16" a="1"/>
  <c r="D2347" i="16"/>
  <c r="D2348" i="16" a="1"/>
  <c r="D2348" i="16"/>
  <c r="D2349" i="16" a="1"/>
  <c r="D2349" i="16"/>
  <c r="D2350" i="16" a="1"/>
  <c r="D2350" i="16"/>
  <c r="D2351" i="16" a="1"/>
  <c r="D2351" i="16"/>
  <c r="D2352" i="16" a="1"/>
  <c r="D2352" i="16"/>
  <c r="D2353" i="16" a="1"/>
  <c r="D2353" i="16"/>
  <c r="D2354" i="16" a="1"/>
  <c r="D2354" i="16"/>
  <c r="D2355" i="16" a="1"/>
  <c r="D2355" i="16"/>
  <c r="D2356" i="16" a="1"/>
  <c r="D2356" i="16"/>
  <c r="D2357" i="16" a="1"/>
  <c r="D2357" i="16"/>
  <c r="D2358" i="16" a="1"/>
  <c r="D2358" i="16"/>
  <c r="D2359" i="16" a="1"/>
  <c r="D2359" i="16"/>
  <c r="D2360" i="16" a="1"/>
  <c r="D2360" i="16"/>
  <c r="D2361" i="16" a="1"/>
  <c r="D2361" i="16"/>
  <c r="D2362" i="16" a="1"/>
  <c r="D2362" i="16"/>
  <c r="D2363" i="16" a="1"/>
  <c r="D2363" i="16"/>
  <c r="D2364" i="16" a="1"/>
  <c r="D2364" i="16"/>
  <c r="D2365" i="16" a="1"/>
  <c r="D2365" i="16"/>
  <c r="D2366" i="16" a="1"/>
  <c r="D2366" i="16"/>
  <c r="D2367" i="16" a="1"/>
  <c r="D2367" i="16"/>
  <c r="D2368" i="16" a="1"/>
  <c r="D2368" i="16"/>
  <c r="D2369" i="16" a="1"/>
  <c r="D2369" i="16"/>
  <c r="D2370" i="16" a="1"/>
  <c r="D2370" i="16"/>
  <c r="D2371" i="16" a="1"/>
  <c r="D2371" i="16"/>
  <c r="D2372" i="16" a="1"/>
  <c r="D2372" i="16"/>
  <c r="D2373" i="16" a="1"/>
  <c r="D2373" i="16"/>
  <c r="D2374" i="16" a="1"/>
  <c r="D2374" i="16"/>
  <c r="D2375" i="16" a="1"/>
  <c r="D2375" i="16"/>
  <c r="D2376" i="16" a="1"/>
  <c r="D2376" i="16"/>
  <c r="D2377" i="16" a="1"/>
  <c r="D2377" i="16"/>
  <c r="D2378" i="16" a="1"/>
  <c r="D2378" i="16"/>
  <c r="D2379" i="16" a="1"/>
  <c r="D2379" i="16"/>
  <c r="D2380" i="16" a="1"/>
  <c r="D2380" i="16"/>
  <c r="D2381" i="16" a="1"/>
  <c r="D2381" i="16"/>
  <c r="D2382" i="16" a="1"/>
  <c r="D2382" i="16"/>
  <c r="D2383" i="16" a="1"/>
  <c r="D2383" i="16"/>
  <c r="D2384" i="16" a="1"/>
  <c r="D2384" i="16"/>
  <c r="D2385" i="16" a="1"/>
  <c r="D2385" i="16"/>
  <c r="D2386" i="16" a="1"/>
  <c r="D2386" i="16"/>
  <c r="D2387" i="16" a="1"/>
  <c r="D2387" i="16"/>
  <c r="D2388" i="16" a="1"/>
  <c r="D2388" i="16"/>
  <c r="D2389" i="16" a="1"/>
  <c r="D2389" i="16"/>
  <c r="D2390" i="16" a="1"/>
  <c r="D2390" i="16"/>
  <c r="D2391" i="16" a="1"/>
  <c r="D2391" i="16"/>
  <c r="D2392" i="16" a="1"/>
  <c r="D2392" i="16"/>
  <c r="D2393" i="16" a="1"/>
  <c r="D2393" i="16"/>
  <c r="D2394" i="16" a="1"/>
  <c r="D2394" i="16"/>
  <c r="D2395" i="16" a="1"/>
  <c r="D2395" i="16"/>
  <c r="D2396" i="16" a="1"/>
  <c r="D2396" i="16"/>
  <c r="D2397" i="16" a="1"/>
  <c r="D2397" i="16"/>
  <c r="D2398" i="16" a="1"/>
  <c r="D2398" i="16"/>
  <c r="D2399" i="16" a="1"/>
  <c r="D2399" i="16"/>
  <c r="D2400" i="16" a="1"/>
  <c r="D2400" i="16"/>
  <c r="D2401" i="16" a="1"/>
  <c r="D2401" i="16"/>
  <c r="D2402" i="16" a="1"/>
  <c r="D2402" i="16"/>
  <c r="D2403" i="16" a="1"/>
  <c r="D2403" i="16"/>
  <c r="D2404" i="16" a="1"/>
  <c r="D2404" i="16"/>
  <c r="D2405" i="16" a="1"/>
  <c r="D2405" i="16"/>
  <c r="D2406" i="16" a="1"/>
  <c r="D2406" i="16"/>
  <c r="D2407" i="16" a="1"/>
  <c r="D2407" i="16"/>
  <c r="D2408" i="16" a="1"/>
  <c r="D2408" i="16"/>
  <c r="D2409" i="16" a="1"/>
  <c r="D2409" i="16"/>
  <c r="D2410" i="16" a="1"/>
  <c r="D2410" i="16"/>
  <c r="D2411" i="16" a="1"/>
  <c r="D2411" i="16"/>
  <c r="D2412" i="16" a="1"/>
  <c r="D2412" i="16"/>
  <c r="D2413" i="16" a="1"/>
  <c r="D2413" i="16"/>
  <c r="D2414" i="16" a="1"/>
  <c r="D2414" i="16"/>
  <c r="D2415" i="16" a="1"/>
  <c r="D2415" i="16"/>
  <c r="D2416" i="16" a="1"/>
  <c r="D2416" i="16"/>
  <c r="D2417" i="16" a="1"/>
  <c r="D2417" i="16"/>
  <c r="D2418" i="16" a="1"/>
  <c r="D2418" i="16"/>
  <c r="D2419" i="16" a="1"/>
  <c r="D2419" i="16"/>
  <c r="D2420" i="16" a="1"/>
  <c r="D2420" i="16"/>
  <c r="D2421" i="16" a="1"/>
  <c r="D2421" i="16"/>
  <c r="D2422" i="16" a="1"/>
  <c r="D2422" i="16"/>
  <c r="D2423" i="16" a="1"/>
  <c r="D2423" i="16"/>
  <c r="D2424" i="16" a="1"/>
  <c r="D2424" i="16"/>
  <c r="D2425" i="16" a="1"/>
  <c r="D2425" i="16"/>
  <c r="D2426" i="16" a="1"/>
  <c r="D2426" i="16"/>
  <c r="D2427" i="16" a="1"/>
  <c r="D2427" i="16"/>
  <c r="D2428" i="16" a="1"/>
  <c r="D2428" i="16"/>
  <c r="D2429" i="16" a="1"/>
  <c r="D2429" i="16"/>
  <c r="D2430" i="16" a="1"/>
  <c r="D2430" i="16"/>
  <c r="D2431" i="16" a="1"/>
  <c r="D2431" i="16"/>
  <c r="D2432" i="16" a="1"/>
  <c r="D2432" i="16"/>
  <c r="D2433" i="16" a="1"/>
  <c r="D2433" i="16"/>
  <c r="D2434" i="16" a="1"/>
  <c r="D2434" i="16"/>
  <c r="D2435" i="16" a="1"/>
  <c r="D2435" i="16"/>
  <c r="D2436" i="16" a="1"/>
  <c r="D2436" i="16"/>
  <c r="D2437" i="16" a="1"/>
  <c r="D2437" i="16"/>
  <c r="D2438" i="16" a="1"/>
  <c r="D2438" i="16"/>
  <c r="D2439" i="16" a="1"/>
  <c r="D2439" i="16"/>
  <c r="D2440" i="16" a="1"/>
  <c r="D2440" i="16"/>
  <c r="D2441" i="16" a="1"/>
  <c r="D2441" i="16"/>
  <c r="D2442" i="16" a="1"/>
  <c r="D2442" i="16"/>
  <c r="D2443" i="16" a="1"/>
  <c r="D2443" i="16"/>
  <c r="D2444" i="16" a="1"/>
  <c r="D2444" i="16"/>
  <c r="D2445" i="16" a="1"/>
  <c r="D2445" i="16"/>
  <c r="D2446" i="16" a="1"/>
  <c r="D2446" i="16"/>
  <c r="D2447" i="16" a="1"/>
  <c r="D2447" i="16"/>
  <c r="D2448" i="16" a="1"/>
  <c r="D2448" i="16"/>
  <c r="D2449" i="16" a="1"/>
  <c r="D2449" i="16"/>
  <c r="D2450" i="16" a="1"/>
  <c r="D2450" i="16"/>
  <c r="D2451" i="16" a="1"/>
  <c r="D2451" i="16"/>
  <c r="D2452" i="16" a="1"/>
  <c r="D2452" i="16"/>
  <c r="D2453" i="16" a="1"/>
  <c r="D2453" i="16"/>
  <c r="D2454" i="16" a="1"/>
  <c r="D2454" i="16"/>
  <c r="D2455" i="16" a="1"/>
  <c r="D2455" i="16"/>
  <c r="D2456" i="16" a="1"/>
  <c r="D2456" i="16"/>
  <c r="D2457" i="16" a="1"/>
  <c r="D2457" i="16"/>
  <c r="D2458" i="16" a="1"/>
  <c r="D2458" i="16"/>
  <c r="D2459" i="16" a="1"/>
  <c r="D2459" i="16"/>
  <c r="D2460" i="16" a="1"/>
  <c r="D2460" i="16"/>
  <c r="D2461" i="16" a="1"/>
  <c r="D2461" i="16"/>
  <c r="D2462" i="16" a="1"/>
  <c r="D2462" i="16"/>
  <c r="D2463" i="16" a="1"/>
  <c r="D2463" i="16"/>
  <c r="D2464" i="16" a="1"/>
  <c r="D2464" i="16"/>
  <c r="D2465" i="16" a="1"/>
  <c r="D2465" i="16"/>
  <c r="D2466" i="16" a="1"/>
  <c r="D2466" i="16"/>
  <c r="D2467" i="16" a="1"/>
  <c r="D2467" i="16"/>
  <c r="D2468" i="16" a="1"/>
  <c r="D2468" i="16"/>
  <c r="D2469" i="16" a="1"/>
  <c r="D2469" i="16"/>
  <c r="D2470" i="16" a="1"/>
  <c r="D2470" i="16"/>
  <c r="D2471" i="16" a="1"/>
  <c r="D2471" i="16"/>
  <c r="D2472" i="16" a="1"/>
  <c r="D2472" i="16"/>
  <c r="D2473" i="16" a="1"/>
  <c r="D2473" i="16"/>
  <c r="D2474" i="16" a="1"/>
  <c r="D2474" i="16"/>
  <c r="D2475" i="16" a="1"/>
  <c r="D2475" i="16"/>
  <c r="D2476" i="16" a="1"/>
  <c r="D2476" i="16"/>
  <c r="D2477" i="16" a="1"/>
  <c r="D2477" i="16"/>
  <c r="D2478" i="16" a="1"/>
  <c r="D2478" i="16"/>
  <c r="D2479" i="16" a="1"/>
  <c r="D2479" i="16"/>
  <c r="D2480" i="16" a="1"/>
  <c r="D2480" i="16"/>
  <c r="D2481" i="16" a="1"/>
  <c r="D2481" i="16"/>
  <c r="D2482" i="16" a="1"/>
  <c r="D2482" i="16"/>
  <c r="D2483" i="16" a="1"/>
  <c r="D2483" i="16"/>
  <c r="D2484" i="16" a="1"/>
  <c r="D2484" i="16"/>
  <c r="D2485" i="16" a="1"/>
  <c r="D2485" i="16"/>
  <c r="D2486" i="16" a="1"/>
  <c r="D2486" i="16"/>
  <c r="D2487" i="16" a="1"/>
  <c r="D2487" i="16"/>
  <c r="D2488" i="16" a="1"/>
  <c r="D2488" i="16"/>
  <c r="D2489" i="16" a="1"/>
  <c r="D2489" i="16"/>
  <c r="D2490" i="16" a="1"/>
  <c r="D2490" i="16"/>
  <c r="D2491" i="16" a="1"/>
  <c r="D2491" i="16"/>
  <c r="D2492" i="16" a="1"/>
  <c r="D2492" i="16"/>
  <c r="D2493" i="16" a="1"/>
  <c r="D2493" i="16"/>
  <c r="D2494" i="16" a="1"/>
  <c r="D2494" i="16"/>
  <c r="D2495" i="16" a="1"/>
  <c r="D2495" i="16"/>
  <c r="D2496" i="16" a="1"/>
  <c r="D2496" i="16"/>
  <c r="D2497" i="16" a="1"/>
  <c r="D2497" i="16"/>
  <c r="D2498" i="16" a="1"/>
  <c r="D2498" i="16"/>
  <c r="D2499" i="16" a="1"/>
  <c r="D2499" i="16"/>
  <c r="D2500" i="16" a="1"/>
  <c r="D2500" i="16"/>
  <c r="D2501" i="16" a="1"/>
  <c r="D2501" i="16"/>
  <c r="D2502" i="16" a="1"/>
  <c r="D2502" i="16"/>
  <c r="D2503" i="16" a="1"/>
  <c r="D2503" i="16"/>
  <c r="D2504" i="16" a="1"/>
  <c r="D2504" i="16"/>
  <c r="D2505" i="16" a="1"/>
  <c r="D2505" i="16"/>
  <c r="D2506" i="16" a="1"/>
  <c r="D2506" i="16"/>
  <c r="D2507" i="16" a="1"/>
  <c r="D2507" i="16"/>
  <c r="D2508" i="16" a="1"/>
  <c r="D2508" i="16"/>
  <c r="D2509" i="16" a="1"/>
  <c r="D2509" i="16"/>
  <c r="D2510" i="16" a="1"/>
  <c r="D2510" i="16"/>
  <c r="D2511" i="16" a="1"/>
  <c r="D2511" i="16"/>
  <c r="D2512" i="16" a="1"/>
  <c r="D2512" i="16"/>
  <c r="D2513" i="16" a="1"/>
  <c r="D2513" i="16"/>
  <c r="D2514" i="16" a="1"/>
  <c r="D2514" i="16"/>
  <c r="D2515" i="16" a="1"/>
  <c r="D2515" i="16"/>
  <c r="D2516" i="16" a="1"/>
  <c r="D2516" i="16"/>
  <c r="D2517" i="16" a="1"/>
  <c r="D2517" i="16"/>
  <c r="D2518" i="16" a="1"/>
  <c r="D2518" i="16"/>
  <c r="D2519" i="16" a="1"/>
  <c r="D2519" i="16"/>
  <c r="D2520" i="16" a="1"/>
  <c r="D2520" i="16"/>
  <c r="D2521" i="16" a="1"/>
  <c r="D2521" i="16"/>
  <c r="D2522" i="16" a="1"/>
  <c r="D2522" i="16"/>
  <c r="D2523" i="16" a="1"/>
  <c r="D2523" i="16"/>
  <c r="D2524" i="16" a="1"/>
  <c r="D2524" i="16"/>
  <c r="D2525" i="16" a="1"/>
  <c r="D2525" i="16"/>
  <c r="D2526" i="16" a="1"/>
  <c r="D2526" i="16"/>
  <c r="D2527" i="16" a="1"/>
  <c r="D2527" i="16"/>
  <c r="D2528" i="16" a="1"/>
  <c r="D2528" i="16"/>
  <c r="D2529" i="16" a="1"/>
  <c r="D2529" i="16"/>
  <c r="D2530" i="16" a="1"/>
  <c r="D2530" i="16"/>
  <c r="D2531" i="16" a="1"/>
  <c r="D2531" i="16"/>
  <c r="D2532" i="16" a="1"/>
  <c r="D2532" i="16"/>
  <c r="D2533" i="16" a="1"/>
  <c r="D2533" i="16"/>
  <c r="D2534" i="16" a="1"/>
  <c r="D2534" i="16"/>
  <c r="D2535" i="16" a="1"/>
  <c r="D2535" i="16"/>
  <c r="D2536" i="16" a="1"/>
  <c r="D2536" i="16"/>
  <c r="D2537" i="16" a="1"/>
  <c r="D2537" i="16"/>
  <c r="D2538" i="16" a="1"/>
  <c r="D2538" i="16"/>
  <c r="D2539" i="16" a="1"/>
  <c r="D2539" i="16"/>
  <c r="D2540" i="16" a="1"/>
  <c r="D2540" i="16"/>
  <c r="D2541" i="16" a="1"/>
  <c r="D2541" i="16"/>
  <c r="D2542" i="16" a="1"/>
  <c r="D2542" i="16"/>
  <c r="D2543" i="16" a="1"/>
  <c r="D2543" i="16"/>
  <c r="D2544" i="16" a="1"/>
  <c r="D2544" i="16"/>
  <c r="D2545" i="16" a="1"/>
  <c r="D2545" i="16"/>
  <c r="D2546" i="16" a="1"/>
  <c r="D2546" i="16"/>
  <c r="D2547" i="16" a="1"/>
  <c r="D2547" i="16"/>
  <c r="D2548" i="16" a="1"/>
  <c r="D2548" i="16"/>
  <c r="D2549" i="16" a="1"/>
  <c r="D2549" i="16"/>
  <c r="D2550" i="16" a="1"/>
  <c r="D2550" i="16"/>
  <c r="D2551" i="16" a="1"/>
  <c r="D2551" i="16"/>
  <c r="D2552" i="16" a="1"/>
  <c r="D2552" i="16"/>
  <c r="D2553" i="16" a="1"/>
  <c r="D2553" i="16"/>
  <c r="D2554" i="16" a="1"/>
  <c r="D2554" i="16"/>
  <c r="D2555" i="16" a="1"/>
  <c r="D2555" i="16"/>
  <c r="D2556" i="16" a="1"/>
  <c r="D2556" i="16"/>
  <c r="D2557" i="16" a="1"/>
  <c r="D2557" i="16"/>
  <c r="D2558" i="16" a="1"/>
  <c r="D2558" i="16"/>
  <c r="D2559" i="16" a="1"/>
  <c r="D2559" i="16"/>
  <c r="D2560" i="16" a="1"/>
  <c r="D2560" i="16"/>
  <c r="D2561" i="16" a="1"/>
  <c r="D2561" i="16"/>
  <c r="D2562" i="16" a="1"/>
  <c r="D2562" i="16"/>
  <c r="D2563" i="16" a="1"/>
  <c r="D2563" i="16"/>
  <c r="D2564" i="16" a="1"/>
  <c r="D2564" i="16"/>
  <c r="D2565" i="16" a="1"/>
  <c r="D2565" i="16"/>
  <c r="D2566" i="16" a="1"/>
  <c r="D2566" i="16"/>
  <c r="D2567" i="16" a="1"/>
  <c r="D2567" i="16"/>
  <c r="D2568" i="16" a="1"/>
  <c r="D2568" i="16"/>
  <c r="D2569" i="16" a="1"/>
  <c r="D2569" i="16"/>
  <c r="D2570" i="16" a="1"/>
  <c r="D2570" i="16"/>
  <c r="D2571" i="16" a="1"/>
  <c r="D2571" i="16"/>
  <c r="D2572" i="16" a="1"/>
  <c r="D2572" i="16"/>
  <c r="D2573" i="16" a="1"/>
  <c r="D2573" i="16"/>
  <c r="D2574" i="16" a="1"/>
  <c r="D2574" i="16"/>
  <c r="D2575" i="16" a="1"/>
  <c r="D2575" i="16"/>
  <c r="D2576" i="16" a="1"/>
  <c r="D2576" i="16"/>
  <c r="D2577" i="16" a="1"/>
  <c r="D2577" i="16"/>
  <c r="D2578" i="16" a="1"/>
  <c r="D2578" i="16"/>
  <c r="D2579" i="16" a="1"/>
  <c r="D2579" i="16"/>
  <c r="D2580" i="16" a="1"/>
  <c r="D2580" i="16"/>
  <c r="D2581" i="16" a="1"/>
  <c r="D2581" i="16"/>
  <c r="D2582" i="16" a="1"/>
  <c r="D2582" i="16"/>
  <c r="D2583" i="16" a="1"/>
  <c r="D2583" i="16"/>
  <c r="D2584" i="16" a="1"/>
  <c r="D2584" i="16"/>
  <c r="D2585" i="16" a="1"/>
  <c r="D2585" i="16"/>
  <c r="D2586" i="16" a="1"/>
  <c r="D2586" i="16"/>
  <c r="D2587" i="16" a="1"/>
  <c r="D2587" i="16"/>
  <c r="D2588" i="16" a="1"/>
  <c r="D2588" i="16"/>
  <c r="D2589" i="16" a="1"/>
  <c r="D2589" i="16"/>
  <c r="D2590" i="16" a="1"/>
  <c r="D2590" i="16"/>
  <c r="D2591" i="16" a="1"/>
  <c r="D2591" i="16"/>
  <c r="D2592" i="16" a="1"/>
  <c r="D2592" i="16"/>
  <c r="D2593" i="16" a="1"/>
  <c r="D2593" i="16"/>
  <c r="D2594" i="16" a="1"/>
  <c r="D2594" i="16"/>
  <c r="D2595" i="16" a="1"/>
  <c r="D2595" i="16"/>
  <c r="D2596" i="16" a="1"/>
  <c r="D2596" i="16"/>
  <c r="D2597" i="16" a="1"/>
  <c r="D2597" i="16"/>
  <c r="D2598" i="16" a="1"/>
  <c r="D2598" i="16"/>
  <c r="D2599" i="16" a="1"/>
  <c r="D2599" i="16"/>
  <c r="D2600" i="16" a="1"/>
  <c r="D2600" i="16"/>
  <c r="D2601" i="16" a="1"/>
  <c r="D2601" i="16"/>
  <c r="D2602" i="16" a="1"/>
  <c r="D2602" i="16"/>
  <c r="D2603" i="16" a="1"/>
  <c r="D2603" i="16"/>
  <c r="D2604" i="16" a="1"/>
  <c r="D2604" i="16"/>
  <c r="D2605" i="16" a="1"/>
  <c r="D2605" i="16"/>
  <c r="D2606" i="16" a="1"/>
  <c r="D2606" i="16"/>
  <c r="D2607" i="16" a="1"/>
  <c r="D2607" i="16"/>
  <c r="D2608" i="16" a="1"/>
  <c r="D2608" i="16"/>
  <c r="D2609" i="16" a="1"/>
  <c r="D2609" i="16"/>
  <c r="D2610" i="16" a="1"/>
  <c r="D2610" i="16"/>
  <c r="D2611" i="16" a="1"/>
  <c r="D2611" i="16"/>
  <c r="D2612" i="16" a="1"/>
  <c r="D2612" i="16"/>
  <c r="D2613" i="16" a="1"/>
  <c r="D2613" i="16"/>
  <c r="D2614" i="16" a="1"/>
  <c r="D2614" i="16"/>
  <c r="D2615" i="16" a="1"/>
  <c r="D2615" i="16"/>
  <c r="D2616" i="16" a="1"/>
  <c r="D2616" i="16"/>
  <c r="D2617" i="16" a="1"/>
  <c r="D2617" i="16"/>
  <c r="D2618" i="16" a="1"/>
  <c r="D2618" i="16"/>
  <c r="D2619" i="16" a="1"/>
  <c r="D2619" i="16"/>
  <c r="D2620" i="16" a="1"/>
  <c r="D2620" i="16"/>
  <c r="D2621" i="16" a="1"/>
  <c r="D2621" i="16"/>
  <c r="D2622" i="16" a="1"/>
  <c r="D2622" i="16"/>
  <c r="D2623" i="16" a="1"/>
  <c r="D2623" i="16"/>
  <c r="D2624" i="16" a="1"/>
  <c r="D2624" i="16"/>
  <c r="D2625" i="16" a="1"/>
  <c r="D2625" i="16"/>
  <c r="D2626" i="16" a="1"/>
  <c r="D2626" i="16"/>
  <c r="D2627" i="16" a="1"/>
  <c r="D2627" i="16"/>
  <c r="D2628" i="16" a="1"/>
  <c r="D2628" i="16"/>
  <c r="D2629" i="16" a="1"/>
  <c r="D2629" i="16"/>
  <c r="D2630" i="16" a="1"/>
  <c r="D2630" i="16"/>
  <c r="D2631" i="16" a="1"/>
  <c r="D2631" i="16"/>
  <c r="D2632" i="16" a="1"/>
  <c r="D2632" i="16"/>
  <c r="D2633" i="16" a="1"/>
  <c r="D2633" i="16"/>
  <c r="D2634" i="16" a="1"/>
  <c r="D2634" i="16"/>
  <c r="D2635" i="16" a="1"/>
  <c r="D2635" i="16"/>
  <c r="D2636" i="16" a="1"/>
  <c r="D2636" i="16"/>
  <c r="D2637" i="16" a="1"/>
  <c r="D2637" i="16"/>
  <c r="D2638" i="16" a="1"/>
  <c r="D2638" i="16"/>
  <c r="D2639" i="16" a="1"/>
  <c r="D2639" i="16"/>
  <c r="D2640" i="16" a="1"/>
  <c r="D2640" i="16"/>
  <c r="D2641" i="16" a="1"/>
  <c r="D2641" i="16"/>
  <c r="D2642" i="16" a="1"/>
  <c r="D2642" i="16"/>
  <c r="D2643" i="16" a="1"/>
  <c r="D2643" i="16"/>
  <c r="D2644" i="16" a="1"/>
  <c r="D2644" i="16"/>
  <c r="D2645" i="16" a="1"/>
  <c r="D2645" i="16"/>
  <c r="D2646" i="16" a="1"/>
  <c r="D2646" i="16"/>
  <c r="D2647" i="16" a="1"/>
  <c r="D2647" i="16"/>
  <c r="D2648" i="16" a="1"/>
  <c r="D2648" i="16"/>
  <c r="D2649" i="16" a="1"/>
  <c r="D2649" i="16"/>
  <c r="D2650" i="16" a="1"/>
  <c r="D2650" i="16"/>
  <c r="D2651" i="16" a="1"/>
  <c r="D2651" i="16"/>
  <c r="D2652" i="16" a="1"/>
  <c r="D2652" i="16"/>
  <c r="D2653" i="16" a="1"/>
  <c r="D2653" i="16"/>
  <c r="D2654" i="16" a="1"/>
  <c r="D2654" i="16"/>
  <c r="D2655" i="16" a="1"/>
  <c r="D2655" i="16"/>
  <c r="D2656" i="16" a="1"/>
  <c r="D2656" i="16"/>
  <c r="D2657" i="16" a="1"/>
  <c r="D2657" i="16"/>
  <c r="D2658" i="16" a="1"/>
  <c r="D2658" i="16"/>
  <c r="D2659" i="16" a="1"/>
  <c r="D2659" i="16"/>
  <c r="D2660" i="16" a="1"/>
  <c r="D2660" i="16"/>
  <c r="D2661" i="16" a="1"/>
  <c r="D2661" i="16"/>
  <c r="D2662" i="16" a="1"/>
  <c r="D2662" i="16"/>
  <c r="D2663" i="16" a="1"/>
  <c r="D2663" i="16"/>
  <c r="D2664" i="16" a="1"/>
  <c r="D2664" i="16"/>
  <c r="D2665" i="16" a="1"/>
  <c r="D2665" i="16"/>
  <c r="D2666" i="16" a="1"/>
  <c r="D2666" i="16"/>
  <c r="D2667" i="16" a="1"/>
  <c r="D2667" i="16"/>
  <c r="D2668" i="16" a="1"/>
  <c r="D2668" i="16"/>
  <c r="D2669" i="16" a="1"/>
  <c r="D2669" i="16"/>
  <c r="D2670" i="16" a="1"/>
  <c r="D2670" i="16"/>
  <c r="D2671" i="16" a="1"/>
  <c r="D2671" i="16"/>
  <c r="D2672" i="16" a="1"/>
  <c r="D2672" i="16"/>
  <c r="D2673" i="16" a="1"/>
  <c r="D2673" i="16"/>
  <c r="D2674" i="16" a="1"/>
  <c r="D2674" i="16"/>
  <c r="D2675" i="16" a="1"/>
  <c r="D2675" i="16"/>
  <c r="D2676" i="16" a="1"/>
  <c r="D2676" i="16"/>
  <c r="D2677" i="16" a="1"/>
  <c r="D2677" i="16"/>
  <c r="D2678" i="16" a="1"/>
  <c r="D2678" i="16"/>
  <c r="D2679" i="16" a="1"/>
  <c r="D2679" i="16"/>
  <c r="D2680" i="16" a="1"/>
  <c r="D2680" i="16"/>
  <c r="D2681" i="16" a="1"/>
  <c r="D2681" i="16"/>
  <c r="D2682" i="16" a="1"/>
  <c r="D2682" i="16"/>
  <c r="D2683" i="16" a="1"/>
  <c r="D2683" i="16"/>
  <c r="D2684" i="16" a="1"/>
  <c r="D2684" i="16"/>
  <c r="D2685" i="16" a="1"/>
  <c r="D2685" i="16"/>
  <c r="D2686" i="16" a="1"/>
  <c r="D2686" i="16"/>
  <c r="D2687" i="16" a="1"/>
  <c r="D2687" i="16"/>
  <c r="D2688" i="16" a="1"/>
  <c r="D2688" i="16"/>
  <c r="D2689" i="16" a="1"/>
  <c r="D2689" i="16"/>
  <c r="D2690" i="16" a="1"/>
  <c r="D2690" i="16"/>
  <c r="D2691" i="16" a="1"/>
  <c r="D2691" i="16"/>
  <c r="D2692" i="16" a="1"/>
  <c r="D2692" i="16"/>
  <c r="D2693" i="16" a="1"/>
  <c r="D2693" i="16"/>
  <c r="D2694" i="16" a="1"/>
  <c r="D2694" i="16"/>
  <c r="D2695" i="16" a="1"/>
  <c r="D2695" i="16"/>
  <c r="D2696" i="16" a="1"/>
  <c r="D2696" i="16"/>
  <c r="D2697" i="16" a="1"/>
  <c r="D2697" i="16"/>
  <c r="D2698" i="16" a="1"/>
  <c r="D2698" i="16"/>
  <c r="D2699" i="16" a="1"/>
  <c r="D2699" i="16"/>
  <c r="D2700" i="16" a="1"/>
  <c r="D2700" i="16"/>
  <c r="D2701" i="16" a="1"/>
  <c r="D2701" i="16"/>
  <c r="D2702" i="16" a="1"/>
  <c r="D2702" i="16"/>
  <c r="D2703" i="16" a="1"/>
  <c r="D2703" i="16"/>
  <c r="D2704" i="16" a="1"/>
  <c r="D2704" i="16"/>
  <c r="D2705" i="16" a="1"/>
  <c r="D2705" i="16"/>
  <c r="D2706" i="16" a="1"/>
  <c r="D2706" i="16"/>
  <c r="D2707" i="16" a="1"/>
  <c r="D2707" i="16"/>
  <c r="D2708" i="16" a="1"/>
  <c r="D2708" i="16"/>
  <c r="D2709" i="16" a="1"/>
  <c r="D2709" i="16"/>
  <c r="D2710" i="16" a="1"/>
  <c r="D2710" i="16"/>
  <c r="D2711" i="16" a="1"/>
  <c r="D2711" i="16"/>
  <c r="D2712" i="16" a="1"/>
  <c r="D2712" i="16"/>
  <c r="D2713" i="16" a="1"/>
  <c r="D2713" i="16"/>
  <c r="D2714" i="16" a="1"/>
  <c r="D2714" i="16"/>
  <c r="D2715" i="16" a="1"/>
  <c r="D2715" i="16"/>
  <c r="D2716" i="16" a="1"/>
  <c r="D2716" i="16"/>
  <c r="D2717" i="16" a="1"/>
  <c r="D2717" i="16"/>
  <c r="D2718" i="16" a="1"/>
  <c r="D2718" i="16"/>
  <c r="D2719" i="16" a="1"/>
  <c r="D2719" i="16"/>
  <c r="D2720" i="16" a="1"/>
  <c r="D2720" i="16"/>
  <c r="D2721" i="16" a="1"/>
  <c r="D2721" i="16"/>
  <c r="D2722" i="16" a="1"/>
  <c r="D2722" i="16"/>
  <c r="D2723" i="16" a="1"/>
  <c r="D2723" i="16"/>
  <c r="D2724" i="16" a="1"/>
  <c r="D2724" i="16"/>
  <c r="D2725" i="16" a="1"/>
  <c r="D2725" i="16"/>
  <c r="D2726" i="16" a="1"/>
  <c r="D2726" i="16"/>
  <c r="D2727" i="16" a="1"/>
  <c r="D2727" i="16"/>
  <c r="D2728" i="16" a="1"/>
  <c r="D2728" i="16"/>
  <c r="D2729" i="16" a="1"/>
  <c r="D2729" i="16"/>
  <c r="D2730" i="16" a="1"/>
  <c r="D2730" i="16"/>
  <c r="D2731" i="16" a="1"/>
  <c r="D2731" i="16"/>
  <c r="D2732" i="16" a="1"/>
  <c r="D2732" i="16"/>
  <c r="D2733" i="16" a="1"/>
  <c r="D2733" i="16"/>
  <c r="D2734" i="16" a="1"/>
  <c r="D2734" i="16"/>
  <c r="D2735" i="16" a="1"/>
  <c r="D2735" i="16"/>
  <c r="D2736" i="16" a="1"/>
  <c r="D2736" i="16"/>
  <c r="D2737" i="16" a="1"/>
  <c r="D2737" i="16"/>
  <c r="D2738" i="16" a="1"/>
  <c r="D2738" i="16"/>
  <c r="D2739" i="16" a="1"/>
  <c r="D2739" i="16"/>
  <c r="D2740" i="16" a="1"/>
  <c r="D2740" i="16"/>
  <c r="D2741" i="16" a="1"/>
  <c r="D2741" i="16"/>
  <c r="D2742" i="16" a="1"/>
  <c r="D2742" i="16"/>
  <c r="D2743" i="16" a="1"/>
  <c r="D2743" i="16"/>
  <c r="D2744" i="16" a="1"/>
  <c r="D2744" i="16"/>
  <c r="D2745" i="16" a="1"/>
  <c r="D2745" i="16"/>
  <c r="D2746" i="16" a="1"/>
  <c r="D2746" i="16"/>
  <c r="D2747" i="16" a="1"/>
  <c r="D2747" i="16"/>
  <c r="D2748" i="16" a="1"/>
  <c r="D2748" i="16"/>
  <c r="D2749" i="16" a="1"/>
  <c r="D2749" i="16"/>
  <c r="D2750" i="16" a="1"/>
  <c r="D2750" i="16"/>
  <c r="D2751" i="16" a="1"/>
  <c r="D2751" i="16"/>
  <c r="D2752" i="16" a="1"/>
  <c r="D2752" i="16"/>
  <c r="D2753" i="16" a="1"/>
  <c r="D2753" i="16"/>
  <c r="D2754" i="16" a="1"/>
  <c r="D2754" i="16"/>
  <c r="D2755" i="16" a="1"/>
  <c r="D2755" i="16"/>
  <c r="D2756" i="16" a="1"/>
  <c r="D2756" i="16"/>
  <c r="D2757" i="16" a="1"/>
  <c r="D2757" i="16"/>
  <c r="D2758" i="16" a="1"/>
  <c r="D2758" i="16"/>
  <c r="D2759" i="16" a="1"/>
  <c r="D2759" i="16"/>
  <c r="D2760" i="16" a="1"/>
  <c r="D2760" i="16"/>
  <c r="D2761" i="16" a="1"/>
  <c r="D2761" i="16"/>
  <c r="D2762" i="16" a="1"/>
  <c r="D2762" i="16"/>
  <c r="D2763" i="16" a="1"/>
  <c r="D2763" i="16"/>
  <c r="D2764" i="16" a="1"/>
  <c r="D2764" i="16"/>
  <c r="D2765" i="16" a="1"/>
  <c r="D2765" i="16"/>
  <c r="D2766" i="16" a="1"/>
  <c r="D2766" i="16"/>
  <c r="D2767" i="16" a="1"/>
  <c r="D2767" i="16"/>
  <c r="D2768" i="16" a="1"/>
  <c r="D2768" i="16"/>
  <c r="D2769" i="16" a="1"/>
  <c r="D2769" i="16"/>
  <c r="D2770" i="16" a="1"/>
  <c r="D2770" i="16"/>
  <c r="D2771" i="16" a="1"/>
  <c r="D2771" i="16"/>
  <c r="D2772" i="16" a="1"/>
  <c r="D2772" i="16"/>
  <c r="D2773" i="16" a="1"/>
  <c r="D2773" i="16"/>
  <c r="D2774" i="16" a="1"/>
  <c r="D2774" i="16"/>
  <c r="D2775" i="16" a="1"/>
  <c r="D2775" i="16"/>
  <c r="D2776" i="16" a="1"/>
  <c r="D2776" i="16"/>
  <c r="D2777" i="16" a="1"/>
  <c r="D2777" i="16"/>
  <c r="D2778" i="16" a="1"/>
  <c r="D2778" i="16"/>
  <c r="D2779" i="16" a="1"/>
  <c r="D2779" i="16"/>
  <c r="D2780" i="16" a="1"/>
  <c r="D2780" i="16"/>
  <c r="D2781" i="16" a="1"/>
  <c r="D2781" i="16"/>
  <c r="D2782" i="16" a="1"/>
  <c r="D2782" i="16"/>
  <c r="D2783" i="16" a="1"/>
  <c r="D2783" i="16"/>
  <c r="D2784" i="16" a="1"/>
  <c r="D2784" i="16"/>
  <c r="D2785" i="16" a="1"/>
  <c r="D2785" i="16"/>
  <c r="D2786" i="16" a="1"/>
  <c r="D2786" i="16"/>
  <c r="D2787" i="16" a="1"/>
  <c r="D2787" i="16"/>
  <c r="D2788" i="16" a="1"/>
  <c r="D2788" i="16"/>
  <c r="D2789" i="16" a="1"/>
  <c r="D2789" i="16"/>
  <c r="D2790" i="16" a="1"/>
  <c r="D2790" i="16"/>
  <c r="D2791" i="16" a="1"/>
  <c r="D2791" i="16"/>
  <c r="D2792" i="16" a="1"/>
  <c r="D2792" i="16"/>
  <c r="D2793" i="16" a="1"/>
  <c r="D2793" i="16"/>
  <c r="D2794" i="16" a="1"/>
  <c r="D2794" i="16"/>
  <c r="D2795" i="16" a="1"/>
  <c r="D2795" i="16"/>
  <c r="D2796" i="16" a="1"/>
  <c r="D2796" i="16"/>
  <c r="D2797" i="16" a="1"/>
  <c r="D2797" i="16"/>
  <c r="D2798" i="16" a="1"/>
  <c r="D2798" i="16"/>
  <c r="D2799" i="16" a="1"/>
  <c r="D2799" i="16"/>
  <c r="D2800" i="16" a="1"/>
  <c r="D2800" i="16"/>
  <c r="D2801" i="16" a="1"/>
  <c r="D2801" i="16"/>
  <c r="D2802" i="16" a="1"/>
  <c r="D2802" i="16"/>
  <c r="D2803" i="16" a="1"/>
  <c r="D2803" i="16"/>
  <c r="D2804" i="16" a="1"/>
  <c r="D2804" i="16"/>
  <c r="D2805" i="16" a="1"/>
  <c r="D2805" i="16"/>
  <c r="D2806" i="16" a="1"/>
  <c r="D2806" i="16"/>
  <c r="D2807" i="16" a="1"/>
  <c r="D2807" i="16"/>
  <c r="D2808" i="16" a="1"/>
  <c r="D2808" i="16"/>
  <c r="D2809" i="16" a="1"/>
  <c r="D2809" i="16"/>
  <c r="D2810" i="16" a="1"/>
  <c r="D2810" i="16"/>
  <c r="D2811" i="16" a="1"/>
  <c r="D2811" i="16"/>
  <c r="D2812" i="16" a="1"/>
  <c r="D2812" i="16"/>
  <c r="D2813" i="16" a="1"/>
  <c r="D2813" i="16"/>
  <c r="D2814" i="16" a="1"/>
  <c r="D2814" i="16"/>
  <c r="D2815" i="16" a="1"/>
  <c r="D2815" i="16"/>
  <c r="D2816" i="16" a="1"/>
  <c r="D2816" i="16"/>
  <c r="D2817" i="16" a="1"/>
  <c r="D2817" i="16"/>
  <c r="D2818" i="16" a="1"/>
  <c r="D2818" i="16"/>
  <c r="D2819" i="16" a="1"/>
  <c r="D2819" i="16"/>
  <c r="D2820" i="16" a="1"/>
  <c r="D2820" i="16"/>
  <c r="D2821" i="16" a="1"/>
  <c r="D2821" i="16"/>
  <c r="D2822" i="16" a="1"/>
  <c r="D2822" i="16"/>
  <c r="D2823" i="16" a="1"/>
  <c r="D2823" i="16"/>
  <c r="D2824" i="16" a="1"/>
  <c r="D2824" i="16"/>
  <c r="D2825" i="16" a="1"/>
  <c r="D2825" i="16"/>
  <c r="D2826" i="16" a="1"/>
  <c r="D2826" i="16"/>
  <c r="D2827" i="16" a="1"/>
  <c r="D2827" i="16"/>
  <c r="D2828" i="16" a="1"/>
  <c r="D2828" i="16"/>
  <c r="D2829" i="16" a="1"/>
  <c r="D2829" i="16"/>
  <c r="D2830" i="16" a="1"/>
  <c r="D2830" i="16"/>
  <c r="D2831" i="16" a="1"/>
  <c r="D2831" i="16"/>
  <c r="D2832" i="16" a="1"/>
  <c r="D2832" i="16"/>
  <c r="D2833" i="16" a="1"/>
  <c r="D2833" i="16"/>
  <c r="D2834" i="16" a="1"/>
  <c r="D2834" i="16"/>
  <c r="D2835" i="16" a="1"/>
  <c r="D2835" i="16"/>
  <c r="D2836" i="16" a="1"/>
  <c r="D2836" i="16"/>
  <c r="D2837" i="16" a="1"/>
  <c r="D2837" i="16"/>
  <c r="D2838" i="16" a="1"/>
  <c r="D2838" i="16"/>
  <c r="D2839" i="16" a="1"/>
  <c r="D2839" i="16"/>
  <c r="D2840" i="16" a="1"/>
  <c r="D2840" i="16"/>
  <c r="D2841" i="16" a="1"/>
  <c r="D2841" i="16"/>
  <c r="D2842" i="16" a="1"/>
  <c r="D2842" i="16"/>
  <c r="D2843" i="16" a="1"/>
  <c r="D2843" i="16"/>
  <c r="D2844" i="16" a="1"/>
  <c r="D2844" i="16"/>
  <c r="D2845" i="16" a="1"/>
  <c r="D2845" i="16"/>
  <c r="D2846" i="16" a="1"/>
  <c r="D2846" i="16"/>
  <c r="D2847" i="16" a="1"/>
  <c r="D2847" i="16"/>
  <c r="D2848" i="16" a="1"/>
  <c r="D2848" i="16"/>
  <c r="D2849" i="16" a="1"/>
  <c r="D2849" i="16"/>
  <c r="D2850" i="16" a="1"/>
  <c r="D2850" i="16"/>
  <c r="D2851" i="16" a="1"/>
  <c r="D2851" i="16"/>
  <c r="D2852" i="16" a="1"/>
  <c r="D2852" i="16"/>
  <c r="D2853" i="16" a="1"/>
  <c r="D2853" i="16"/>
  <c r="D2854" i="16" a="1"/>
  <c r="D2854" i="16"/>
  <c r="D2855" i="16" a="1"/>
  <c r="D2855" i="16"/>
  <c r="D2856" i="16" a="1"/>
  <c r="D2856" i="16"/>
  <c r="D2857" i="16" a="1"/>
  <c r="D2857" i="16"/>
  <c r="D2858" i="16" a="1"/>
  <c r="D2858" i="16"/>
  <c r="D2859" i="16" a="1"/>
  <c r="D2859" i="16"/>
  <c r="D2860" i="16" a="1"/>
  <c r="D2860" i="16"/>
  <c r="D2861" i="16" a="1"/>
  <c r="D2861" i="16"/>
  <c r="D2862" i="16" a="1"/>
  <c r="D2862" i="16"/>
  <c r="D2863" i="16" a="1"/>
  <c r="D2863" i="16"/>
  <c r="D2864" i="16" a="1"/>
  <c r="D2864" i="16"/>
  <c r="D2865" i="16" a="1"/>
  <c r="D2865" i="16"/>
  <c r="D2866" i="16" a="1"/>
  <c r="D2866" i="16"/>
  <c r="D2867" i="16" a="1"/>
  <c r="D2867" i="16"/>
  <c r="D2868" i="16" a="1"/>
  <c r="D2868" i="16"/>
  <c r="D2869" i="16" a="1"/>
  <c r="D2869" i="16"/>
  <c r="D2870" i="16" a="1"/>
  <c r="D2870" i="16"/>
  <c r="D2871" i="16" a="1"/>
  <c r="D2871" i="16"/>
  <c r="D2872" i="16" a="1"/>
  <c r="D2872" i="16"/>
  <c r="D2873" i="16" a="1"/>
  <c r="D2873" i="16"/>
  <c r="D2874" i="16" a="1"/>
  <c r="D2874" i="16"/>
  <c r="D2875" i="16" a="1"/>
  <c r="D2875" i="16"/>
  <c r="D2876" i="16" a="1"/>
  <c r="D2876" i="16"/>
  <c r="D2877" i="16" a="1"/>
  <c r="D2877" i="16"/>
  <c r="D2878" i="16" a="1"/>
  <c r="D2878" i="16"/>
  <c r="D2879" i="16" a="1"/>
  <c r="D2879" i="16"/>
  <c r="D2880" i="16" a="1"/>
  <c r="D2880" i="16"/>
  <c r="D2881" i="16" a="1"/>
  <c r="D2881" i="16"/>
  <c r="D2882" i="16" a="1"/>
  <c r="D2882" i="16"/>
  <c r="D2883" i="16" a="1"/>
  <c r="D2883" i="16"/>
  <c r="D2884" i="16" a="1"/>
  <c r="D2884" i="16"/>
  <c r="D2885" i="16" a="1"/>
  <c r="D2885" i="16"/>
  <c r="D2886" i="16" a="1"/>
  <c r="D2886" i="16"/>
  <c r="D2887" i="16" a="1"/>
  <c r="D2887" i="16"/>
  <c r="D2888" i="16" a="1"/>
  <c r="D2888" i="16"/>
  <c r="D2889" i="16" a="1"/>
  <c r="D2889" i="16"/>
  <c r="D2890" i="16" a="1"/>
  <c r="D2890" i="16"/>
  <c r="D2891" i="16" a="1"/>
  <c r="D2891" i="16"/>
  <c r="D2892" i="16" a="1"/>
  <c r="D2892" i="16"/>
  <c r="D2893" i="16" a="1"/>
  <c r="D2893" i="16"/>
  <c r="D2894" i="16" a="1"/>
  <c r="D2894" i="16"/>
  <c r="D2895" i="16" a="1"/>
  <c r="D2895" i="16"/>
  <c r="D2896" i="16" a="1"/>
  <c r="D2896" i="16"/>
  <c r="D2897" i="16" a="1"/>
  <c r="D2897" i="16"/>
  <c r="D2898" i="16" a="1"/>
  <c r="D2898" i="16"/>
  <c r="D2899" i="16" a="1"/>
  <c r="D2899" i="16"/>
  <c r="D2900" i="16" a="1"/>
  <c r="D2900" i="16"/>
  <c r="D2901" i="16" a="1"/>
  <c r="D2901" i="16"/>
  <c r="D2902" i="16" a="1"/>
  <c r="D2902" i="16"/>
  <c r="D2903" i="16" a="1"/>
  <c r="D2903" i="16"/>
  <c r="D2904" i="16" a="1"/>
  <c r="D2904" i="16"/>
  <c r="D2905" i="16" a="1"/>
  <c r="D2905" i="16"/>
  <c r="D2906" i="16" a="1"/>
  <c r="D2906" i="16"/>
  <c r="D2907" i="16" a="1"/>
  <c r="D2907" i="16"/>
  <c r="D2908" i="16" a="1"/>
  <c r="D2908" i="16"/>
  <c r="D2909" i="16" a="1"/>
  <c r="D2909" i="16"/>
  <c r="D2910" i="16" a="1"/>
  <c r="D2910" i="16"/>
  <c r="D2911" i="16" a="1"/>
  <c r="D2911" i="16"/>
  <c r="D2912" i="16" a="1"/>
  <c r="D2912" i="16"/>
  <c r="D2913" i="16" a="1"/>
  <c r="D2913" i="16"/>
  <c r="D2914" i="16" a="1"/>
  <c r="D2914" i="16"/>
  <c r="D2915" i="16" a="1"/>
  <c r="D2915" i="16"/>
  <c r="D2916" i="16" a="1"/>
  <c r="D2916" i="16"/>
  <c r="D2917" i="16" a="1"/>
  <c r="D2917" i="16"/>
  <c r="D2918" i="16" a="1"/>
  <c r="D2918" i="16"/>
  <c r="D2919" i="16" a="1"/>
  <c r="D2919" i="16"/>
  <c r="D2920" i="16" a="1"/>
  <c r="D2920" i="16"/>
  <c r="D2921" i="16" a="1"/>
  <c r="D2921" i="16"/>
  <c r="D2922" i="16" a="1"/>
  <c r="D2922" i="16"/>
  <c r="D2923" i="16" a="1"/>
  <c r="D2923" i="16"/>
  <c r="D2924" i="16" a="1"/>
  <c r="D2924" i="16"/>
  <c r="D2925" i="16" a="1"/>
  <c r="D2925" i="16"/>
  <c r="D2926" i="16" a="1"/>
  <c r="D2926" i="16"/>
  <c r="D2927" i="16" a="1"/>
  <c r="D2927" i="16"/>
  <c r="D2928" i="16" a="1"/>
  <c r="D2928" i="16"/>
  <c r="D2929" i="16" a="1"/>
  <c r="D2929" i="16"/>
  <c r="D2930" i="16" a="1"/>
  <c r="D2930" i="16"/>
  <c r="D2931" i="16" a="1"/>
  <c r="D2931" i="16"/>
  <c r="D2932" i="16" a="1"/>
  <c r="D2932" i="16"/>
  <c r="D2933" i="16" a="1"/>
  <c r="D2933" i="16"/>
  <c r="D2934" i="16" a="1"/>
  <c r="D2934" i="16"/>
  <c r="D2935" i="16" a="1"/>
  <c r="D2935" i="16"/>
  <c r="D2936" i="16" a="1"/>
  <c r="D2936" i="16"/>
  <c r="D2937" i="16" a="1"/>
  <c r="D2937" i="16"/>
  <c r="D2938" i="16" a="1"/>
  <c r="D2938" i="16"/>
  <c r="D2939" i="16" a="1"/>
  <c r="D2939" i="16"/>
  <c r="D2940" i="16" a="1"/>
  <c r="D2940" i="16"/>
  <c r="D2941" i="16" a="1"/>
  <c r="D2941" i="16"/>
  <c r="D2942" i="16" a="1"/>
  <c r="D2942" i="16"/>
  <c r="D2943" i="16" a="1"/>
  <c r="D2943" i="16"/>
  <c r="D2944" i="16" a="1"/>
  <c r="D2944" i="16"/>
  <c r="D2945" i="16" a="1"/>
  <c r="D2945" i="16"/>
  <c r="D2946" i="16" a="1"/>
  <c r="D2946" i="16"/>
  <c r="D2947" i="16" a="1"/>
  <c r="D2947" i="16"/>
  <c r="D2948" i="16" a="1"/>
  <c r="D2948" i="16"/>
  <c r="D2949" i="16" a="1"/>
  <c r="D2949" i="16"/>
  <c r="D2950" i="16" a="1"/>
  <c r="D2950" i="16"/>
  <c r="D2951" i="16" a="1"/>
  <c r="D2951" i="16"/>
  <c r="D2952" i="16" a="1"/>
  <c r="D2952" i="16"/>
  <c r="D2953" i="16" a="1"/>
  <c r="D2953" i="16"/>
  <c r="D2954" i="16" a="1"/>
  <c r="D2954" i="16"/>
  <c r="D2955" i="16" a="1"/>
  <c r="D2955" i="16"/>
  <c r="D2956" i="16" a="1"/>
  <c r="D2956" i="16"/>
  <c r="D2957" i="16" a="1"/>
  <c r="D2957" i="16"/>
  <c r="D2958" i="16" a="1"/>
  <c r="D2958" i="16"/>
  <c r="D2959" i="16" a="1"/>
  <c r="D2959" i="16"/>
  <c r="D2960" i="16" a="1"/>
  <c r="D2960" i="16"/>
  <c r="D2961" i="16" a="1"/>
  <c r="D2961" i="16"/>
  <c r="D2962" i="16" a="1"/>
  <c r="D2962" i="16"/>
  <c r="D2963" i="16" a="1"/>
  <c r="D2963" i="16"/>
  <c r="D2964" i="16" a="1"/>
  <c r="D2964" i="16"/>
  <c r="D2965" i="16" a="1"/>
  <c r="D2965" i="16"/>
  <c r="D2966" i="16" a="1"/>
  <c r="D2966" i="16"/>
  <c r="D2967" i="16" a="1"/>
  <c r="D2967" i="16"/>
  <c r="D2968" i="16" a="1"/>
  <c r="D2968" i="16"/>
  <c r="D2969" i="16" a="1"/>
  <c r="D2969" i="16"/>
  <c r="D2970" i="16" a="1"/>
  <c r="D2970" i="16"/>
  <c r="D2971" i="16" a="1"/>
  <c r="D2971" i="16"/>
  <c r="D2972" i="16" a="1"/>
  <c r="D2972" i="16"/>
  <c r="D2973" i="16" a="1"/>
  <c r="D2973" i="16"/>
  <c r="D2974" i="16" a="1"/>
  <c r="D2974" i="16"/>
  <c r="D2975" i="16" a="1"/>
  <c r="D2975" i="16"/>
  <c r="D2976" i="16" a="1"/>
  <c r="D2976" i="16"/>
  <c r="D2977" i="16" a="1"/>
  <c r="D2977" i="16"/>
  <c r="D2978" i="16" a="1"/>
  <c r="D2978" i="16"/>
  <c r="D2979" i="16" a="1"/>
  <c r="D2979" i="16"/>
  <c r="D2980" i="16" a="1"/>
  <c r="D2980" i="16"/>
  <c r="D2981" i="16" a="1"/>
  <c r="D2981" i="16"/>
  <c r="D2982" i="16" a="1"/>
  <c r="D2982" i="16"/>
  <c r="D2983" i="16" a="1"/>
  <c r="D2983" i="16"/>
  <c r="D2984" i="16" a="1"/>
  <c r="D2984" i="16"/>
  <c r="D2985" i="16" a="1"/>
  <c r="D2985" i="16"/>
  <c r="D2986" i="16" a="1"/>
  <c r="D2986" i="16"/>
  <c r="D2987" i="16" a="1"/>
  <c r="D2987" i="16"/>
  <c r="D2988" i="16" a="1"/>
  <c r="D2988" i="16"/>
  <c r="D2989" i="16" a="1"/>
  <c r="D2989" i="16"/>
  <c r="D2990" i="16" a="1"/>
  <c r="D2990" i="16"/>
  <c r="D2991" i="16" a="1"/>
  <c r="D2991" i="16"/>
  <c r="D2992" i="16" a="1"/>
  <c r="D2992" i="16"/>
  <c r="D2993" i="16" a="1"/>
  <c r="D2993" i="16"/>
  <c r="D2994" i="16" a="1"/>
  <c r="D2994" i="16"/>
  <c r="D2995" i="16" a="1"/>
  <c r="D2995" i="16"/>
  <c r="D2996" i="16" a="1"/>
  <c r="D2996" i="16"/>
  <c r="D2997" i="16" a="1"/>
  <c r="D2997" i="16"/>
  <c r="D2998" i="16" a="1"/>
  <c r="D2998" i="16"/>
  <c r="D2999" i="16" a="1"/>
  <c r="D2999" i="16"/>
  <c r="D3000" i="16" a="1"/>
  <c r="D3000" i="16"/>
  <c r="D3001" i="16" a="1"/>
  <c r="D3001" i="16"/>
  <c r="D3002" i="16" a="1"/>
  <c r="D3002" i="16"/>
  <c r="D3003" i="16" a="1"/>
  <c r="D3003" i="16"/>
  <c r="D3004" i="16" a="1"/>
  <c r="D3004" i="16"/>
  <c r="D3005" i="16" a="1"/>
  <c r="D3005" i="16"/>
  <c r="D3006" i="16" a="1"/>
  <c r="D3006" i="16"/>
  <c r="D3007" i="16" a="1"/>
  <c r="D3007" i="16"/>
  <c r="D3008" i="16" a="1"/>
  <c r="D3008" i="16"/>
  <c r="D3009" i="16" a="1"/>
  <c r="D3009" i="16"/>
  <c r="D3010" i="16" a="1"/>
  <c r="D3010" i="16"/>
  <c r="D3011" i="16" a="1"/>
  <c r="D3011" i="16"/>
  <c r="D3012" i="16" a="1"/>
  <c r="D3012" i="16"/>
  <c r="D3013" i="16" a="1"/>
  <c r="D3013" i="16"/>
  <c r="D3014" i="16" a="1"/>
  <c r="D3014" i="16"/>
  <c r="D3015" i="16" a="1"/>
  <c r="D3015" i="16"/>
  <c r="D3016" i="16" a="1"/>
  <c r="D3016" i="16"/>
  <c r="D3017" i="16" a="1"/>
  <c r="D3017" i="16"/>
  <c r="D3018" i="16" a="1"/>
  <c r="D3018" i="16"/>
  <c r="D3019" i="16" a="1"/>
  <c r="D3019" i="16"/>
  <c r="D3020" i="16" a="1"/>
  <c r="D3020" i="16"/>
  <c r="D3021" i="16" a="1"/>
  <c r="D3021" i="16"/>
  <c r="D3022" i="16" a="1"/>
  <c r="D3022" i="16"/>
  <c r="D3023" i="16" a="1"/>
  <c r="D3023" i="16"/>
  <c r="D3024" i="16" a="1"/>
  <c r="D3024" i="16"/>
  <c r="D3025" i="16" a="1"/>
  <c r="D3025" i="16"/>
  <c r="D3026" i="16" a="1"/>
  <c r="D3026" i="16"/>
  <c r="D3027" i="16" a="1"/>
  <c r="D3027" i="16"/>
  <c r="D3028" i="16" a="1"/>
  <c r="D3028" i="16"/>
  <c r="D3029" i="16" a="1"/>
  <c r="D3029" i="16"/>
  <c r="D3030" i="16" a="1"/>
  <c r="D3030" i="16"/>
  <c r="D3031" i="16" a="1"/>
  <c r="D3031" i="16"/>
  <c r="D3032" i="16" a="1"/>
  <c r="D3032" i="16"/>
  <c r="D3033" i="16" a="1"/>
  <c r="D3033" i="16"/>
  <c r="D3034" i="16" a="1"/>
  <c r="D3034" i="16"/>
  <c r="D3035" i="16" a="1"/>
  <c r="D3035" i="16"/>
  <c r="D3036" i="16" a="1"/>
  <c r="D3036" i="16"/>
  <c r="D3037" i="16" a="1"/>
  <c r="D3037" i="16"/>
  <c r="D3038" i="16" a="1"/>
  <c r="D3038" i="16"/>
  <c r="D3039" i="16" a="1"/>
  <c r="D3039" i="16"/>
  <c r="D3040" i="16" a="1"/>
  <c r="D3040" i="16"/>
  <c r="D3041" i="16" a="1"/>
  <c r="D3041" i="16"/>
  <c r="D3042" i="16" a="1"/>
  <c r="D3042" i="16"/>
  <c r="D3043" i="16" a="1"/>
  <c r="D3043" i="16"/>
  <c r="D3044" i="16" a="1"/>
  <c r="D3044" i="16"/>
  <c r="D3045" i="16" a="1"/>
  <c r="D3045" i="16"/>
  <c r="D3046" i="16" a="1"/>
  <c r="D3046" i="16"/>
  <c r="D3047" i="16" a="1"/>
  <c r="D3047" i="16"/>
  <c r="D3048" i="16" a="1"/>
  <c r="D3048" i="16"/>
  <c r="D3049" i="16" a="1"/>
  <c r="D3049" i="16"/>
  <c r="D3050" i="16" a="1"/>
  <c r="D3050" i="16"/>
  <c r="D3051" i="16" a="1"/>
  <c r="D3051" i="16"/>
  <c r="D3052" i="16" a="1"/>
  <c r="D3052" i="16"/>
  <c r="D3053" i="16" a="1"/>
  <c r="D3053" i="16"/>
  <c r="D3054" i="16" a="1"/>
  <c r="D3054" i="16"/>
  <c r="D3055" i="16" a="1"/>
  <c r="D3055" i="16"/>
  <c r="D3056" i="16" a="1"/>
  <c r="D3056" i="16"/>
  <c r="D3057" i="16" a="1"/>
  <c r="D3057" i="16"/>
  <c r="D3058" i="16" a="1"/>
  <c r="D3058" i="16"/>
  <c r="D3059" i="16" a="1"/>
  <c r="D3059" i="16"/>
  <c r="D3060" i="16" a="1"/>
  <c r="D3060" i="16"/>
  <c r="D3061" i="16" a="1"/>
  <c r="D3061" i="16"/>
  <c r="D3062" i="16" a="1"/>
  <c r="D3062" i="16"/>
  <c r="D3063" i="16" a="1"/>
  <c r="D3063" i="16"/>
  <c r="D3064" i="16" a="1"/>
  <c r="D3064" i="16"/>
  <c r="D3065" i="16" a="1"/>
  <c r="D3065" i="16"/>
  <c r="D3066" i="16" a="1"/>
  <c r="D3066" i="16"/>
  <c r="D3067" i="16" a="1"/>
  <c r="D3067" i="16"/>
  <c r="D3068" i="16" a="1"/>
  <c r="D3068" i="16"/>
  <c r="D3069" i="16" a="1"/>
  <c r="D3069" i="16"/>
  <c r="D3070" i="16" a="1"/>
  <c r="D3070" i="16"/>
  <c r="D3071" i="16" a="1"/>
  <c r="D3071" i="16"/>
  <c r="D3072" i="16" a="1"/>
  <c r="D3072" i="16"/>
  <c r="D3073" i="16" a="1"/>
  <c r="D3073" i="16"/>
  <c r="D3074" i="16" a="1"/>
  <c r="D3074" i="16"/>
  <c r="D3075" i="16" a="1"/>
  <c r="D3075" i="16"/>
  <c r="D3076" i="16" a="1"/>
  <c r="D3076" i="16"/>
  <c r="D3077" i="16" a="1"/>
  <c r="D3077" i="16"/>
  <c r="D3078" i="16" a="1"/>
  <c r="D3078" i="16"/>
  <c r="D3079" i="16" a="1"/>
  <c r="D3079" i="16"/>
  <c r="D3080" i="16" a="1"/>
  <c r="D3080" i="16"/>
  <c r="D3081" i="16" a="1"/>
  <c r="D3081" i="16"/>
  <c r="D3082" i="16" a="1"/>
  <c r="D3082" i="16"/>
  <c r="D3083" i="16" a="1"/>
  <c r="D3083" i="16"/>
  <c r="D3084" i="16" a="1"/>
  <c r="D3084" i="16"/>
  <c r="D3085" i="16" a="1"/>
  <c r="D3085" i="16"/>
  <c r="D3086" i="16" a="1"/>
  <c r="D3086" i="16"/>
  <c r="D3087" i="16" a="1"/>
  <c r="D3087" i="16"/>
  <c r="D3088" i="16" a="1"/>
  <c r="D3088" i="16"/>
  <c r="D3089" i="16" a="1"/>
  <c r="D3089" i="16"/>
  <c r="D3090" i="16" a="1"/>
  <c r="D3090" i="16"/>
  <c r="D3091" i="16" a="1"/>
  <c r="D3091" i="16"/>
  <c r="D3092" i="16" a="1"/>
  <c r="D3092" i="16"/>
  <c r="D3093" i="16" a="1"/>
  <c r="D3093" i="16"/>
  <c r="D3094" i="16" a="1"/>
  <c r="D3094" i="16"/>
  <c r="D3095" i="16" a="1"/>
  <c r="D3095" i="16"/>
  <c r="D3096" i="16" a="1"/>
  <c r="D3096" i="16"/>
  <c r="D3097" i="16" a="1"/>
  <c r="D3097" i="16"/>
  <c r="D3098" i="16" a="1"/>
  <c r="D3098" i="16"/>
  <c r="D3099" i="16" a="1"/>
  <c r="D3099" i="16"/>
  <c r="D3100" i="16" a="1"/>
  <c r="D3100" i="16"/>
  <c r="D3101" i="16" a="1"/>
  <c r="D3101" i="16"/>
  <c r="D3102" i="16" a="1"/>
  <c r="D3102" i="16"/>
  <c r="D3103" i="16" a="1"/>
  <c r="D3103" i="16"/>
  <c r="D3104" i="16" a="1"/>
  <c r="D3104" i="16"/>
  <c r="D3105" i="16" a="1"/>
  <c r="D3105" i="16"/>
  <c r="D3106" i="16" a="1"/>
  <c r="D3106" i="16"/>
  <c r="D3107" i="16" a="1"/>
  <c r="D3107" i="16"/>
  <c r="D3108" i="16" a="1"/>
  <c r="D3108" i="16"/>
  <c r="D3109" i="16" a="1"/>
  <c r="D3109" i="16"/>
  <c r="D3110" i="16" a="1"/>
  <c r="D3110" i="16"/>
  <c r="D3111" i="16" a="1"/>
  <c r="D3111" i="16"/>
  <c r="D3112" i="16" a="1"/>
  <c r="D3112" i="16"/>
  <c r="D3113" i="16" a="1"/>
  <c r="D3113" i="16"/>
  <c r="D3114" i="16" a="1"/>
  <c r="D3114" i="16"/>
  <c r="D3115" i="16" a="1"/>
  <c r="D3115" i="16"/>
  <c r="D3116" i="16" a="1"/>
  <c r="D3116" i="16"/>
  <c r="D3117" i="16" a="1"/>
  <c r="D3117" i="16"/>
  <c r="D3118" i="16" a="1"/>
  <c r="D3118" i="16"/>
  <c r="D3119" i="16" a="1"/>
  <c r="D3119" i="16"/>
  <c r="D3120" i="16" a="1"/>
  <c r="D3120" i="16"/>
  <c r="D3121" i="16" a="1"/>
  <c r="D3121" i="16"/>
  <c r="D3122" i="16" a="1"/>
  <c r="D3122" i="16"/>
  <c r="D3123" i="16" a="1"/>
  <c r="D3123" i="16"/>
  <c r="D3124" i="16" a="1"/>
  <c r="D3124" i="16"/>
  <c r="D3125" i="16" a="1"/>
  <c r="D3125" i="16"/>
  <c r="D3126" i="16" a="1"/>
  <c r="D3126" i="16"/>
  <c r="D3127" i="16" a="1"/>
  <c r="D3127" i="16"/>
  <c r="D3128" i="16" a="1"/>
  <c r="D3128" i="16"/>
  <c r="D3129" i="16" a="1"/>
  <c r="D3129" i="16"/>
  <c r="D3130" i="16" a="1"/>
  <c r="D3130" i="16"/>
  <c r="D3131" i="16" a="1"/>
  <c r="D3131" i="16"/>
  <c r="D3132" i="16" a="1"/>
  <c r="D3132" i="16"/>
  <c r="D3133" i="16" a="1"/>
  <c r="D3133" i="16"/>
  <c r="D3134" i="16" a="1"/>
  <c r="D3134" i="16"/>
  <c r="D3135" i="16" a="1"/>
  <c r="D3135" i="16"/>
  <c r="D3136" i="16" a="1"/>
  <c r="D3136" i="16"/>
  <c r="D3137" i="16" a="1"/>
  <c r="D3137" i="16"/>
  <c r="D3138" i="16" a="1"/>
  <c r="D3138" i="16"/>
  <c r="D3139" i="16" a="1"/>
  <c r="D3139" i="16"/>
  <c r="D3140" i="16" a="1"/>
  <c r="D3140" i="16"/>
  <c r="D3141" i="16" a="1"/>
  <c r="D3141" i="16"/>
  <c r="D3142" i="16" a="1"/>
  <c r="D3142" i="16"/>
  <c r="D3143" i="16" a="1"/>
  <c r="D3143" i="16"/>
  <c r="D3144" i="16" a="1"/>
  <c r="D3144" i="16"/>
  <c r="D3145" i="16" a="1"/>
  <c r="D3145" i="16"/>
  <c r="D3146" i="16" a="1"/>
  <c r="D3146" i="16"/>
  <c r="D3147" i="16" a="1"/>
  <c r="D3147" i="16"/>
  <c r="D3148" i="16" a="1"/>
  <c r="D3148" i="16"/>
  <c r="D3149" i="16" a="1"/>
  <c r="D3149" i="16"/>
  <c r="D3150" i="16" a="1"/>
  <c r="D3150" i="16"/>
  <c r="D3151" i="16" a="1"/>
  <c r="D3151" i="16"/>
  <c r="D3152" i="16" a="1"/>
  <c r="D3152" i="16"/>
  <c r="D3153" i="16" a="1"/>
  <c r="D3153" i="16"/>
  <c r="D3154" i="16" a="1"/>
  <c r="D3154" i="16"/>
  <c r="D3155" i="16" a="1"/>
  <c r="D3155" i="16"/>
  <c r="D3156" i="16" a="1"/>
  <c r="D3156" i="16"/>
  <c r="D3157" i="16" a="1"/>
  <c r="D3157" i="16"/>
  <c r="D3158" i="16" a="1"/>
  <c r="D3158" i="16"/>
  <c r="D3159" i="16" a="1"/>
  <c r="D3159" i="16"/>
  <c r="D3160" i="16" a="1"/>
  <c r="D3160" i="16"/>
  <c r="D3161" i="16" a="1"/>
  <c r="D3161" i="16"/>
  <c r="D3162" i="16" a="1"/>
  <c r="D3162" i="16"/>
  <c r="D3163" i="16" a="1"/>
  <c r="D3163" i="16"/>
  <c r="D3164" i="16" a="1"/>
  <c r="D3164" i="16"/>
  <c r="D3165" i="16" a="1"/>
  <c r="D3165" i="16"/>
  <c r="D3166" i="16" a="1"/>
  <c r="D3166" i="16"/>
  <c r="D3167" i="16" a="1"/>
  <c r="D3167" i="16"/>
  <c r="D3168" i="16" a="1"/>
  <c r="D3168" i="16"/>
  <c r="D3169" i="16" a="1"/>
  <c r="D3169" i="16"/>
  <c r="D3170" i="16" a="1"/>
  <c r="D3170" i="16"/>
  <c r="D3171" i="16" a="1"/>
  <c r="D3171" i="16"/>
  <c r="D3172" i="16" a="1"/>
  <c r="D3172" i="16"/>
  <c r="D3173" i="16" a="1"/>
  <c r="D3173" i="16"/>
  <c r="D3174" i="16" a="1"/>
  <c r="D3174" i="16"/>
  <c r="D3175" i="16" a="1"/>
  <c r="D3175" i="16"/>
  <c r="D3176" i="16" a="1"/>
  <c r="D3176" i="16"/>
  <c r="D3177" i="16" a="1"/>
  <c r="D3177" i="16"/>
  <c r="D3178" i="16" a="1"/>
  <c r="D3178" i="16"/>
  <c r="D3179" i="16" a="1"/>
  <c r="D3179" i="16"/>
  <c r="D3180" i="16" a="1"/>
  <c r="D3180" i="16"/>
  <c r="D3181" i="16" a="1"/>
  <c r="D3181" i="16"/>
  <c r="D3182" i="16" a="1"/>
  <c r="D3182" i="16"/>
  <c r="D3183" i="16" a="1"/>
  <c r="D3183" i="16"/>
  <c r="D3184" i="16" a="1"/>
  <c r="D3184" i="16"/>
  <c r="D3185" i="16" a="1"/>
  <c r="D3185" i="16"/>
  <c r="D3186" i="16" a="1"/>
  <c r="D3186" i="16"/>
  <c r="D3187" i="16" a="1"/>
  <c r="D3187" i="16"/>
  <c r="D3188" i="16" a="1"/>
  <c r="D3188" i="16"/>
  <c r="D3189" i="16" a="1"/>
  <c r="D3189" i="16"/>
  <c r="D3190" i="16" a="1"/>
  <c r="D3190" i="16"/>
  <c r="D3191" i="16" a="1"/>
  <c r="D3191" i="16"/>
  <c r="D3192" i="16" a="1"/>
  <c r="D3192" i="16"/>
  <c r="D3193" i="16" a="1"/>
  <c r="D3193" i="16"/>
  <c r="D3194" i="16" a="1"/>
  <c r="D3194" i="16"/>
  <c r="D3195" i="16" a="1"/>
  <c r="D3195" i="16"/>
  <c r="D3196" i="16" a="1"/>
  <c r="D3196" i="16"/>
  <c r="D3197" i="16" a="1"/>
  <c r="D3197" i="16"/>
  <c r="D3198" i="16" a="1"/>
  <c r="D3198" i="16"/>
  <c r="D3199" i="16" a="1"/>
  <c r="D3199" i="16"/>
  <c r="D3200" i="16" a="1"/>
  <c r="D3200" i="16"/>
  <c r="D3201" i="16" a="1"/>
  <c r="D3201" i="16"/>
  <c r="D3202" i="16" a="1"/>
  <c r="D3202" i="16"/>
  <c r="D3203" i="16" a="1"/>
  <c r="D3203" i="16"/>
  <c r="D3204" i="16" a="1"/>
  <c r="D3204" i="16"/>
  <c r="D3205" i="16" a="1"/>
  <c r="D3205" i="16"/>
  <c r="D3206" i="16" a="1"/>
  <c r="D3206" i="16"/>
  <c r="D3207" i="16" a="1"/>
  <c r="D3207" i="16"/>
  <c r="D3208" i="16" a="1"/>
  <c r="D3208" i="16"/>
  <c r="D3209" i="16" a="1"/>
  <c r="D3209" i="16"/>
  <c r="D3210" i="16" a="1"/>
  <c r="D3210" i="16"/>
  <c r="D3211" i="16" a="1"/>
  <c r="D3211" i="16"/>
  <c r="D3212" i="16" a="1"/>
  <c r="D3212" i="16"/>
  <c r="D3213" i="16" a="1"/>
  <c r="D3213" i="16"/>
  <c r="D3214" i="16" a="1"/>
  <c r="D3214" i="16"/>
  <c r="D3215" i="16" a="1"/>
  <c r="D3215" i="16"/>
  <c r="D3216" i="16" a="1"/>
  <c r="D3216" i="16"/>
  <c r="D3217" i="16" a="1"/>
  <c r="D3217" i="16"/>
  <c r="D3218" i="16" a="1"/>
  <c r="D3218" i="16"/>
  <c r="D3219" i="16" a="1"/>
  <c r="D3219" i="16"/>
  <c r="D3220" i="16" a="1"/>
  <c r="D3220" i="16"/>
  <c r="D3221" i="16" a="1"/>
  <c r="D3221" i="16"/>
  <c r="D3222" i="16" a="1"/>
  <c r="D3222" i="16"/>
  <c r="D3223" i="16" a="1"/>
  <c r="D3223" i="16"/>
  <c r="D3224" i="16" a="1"/>
  <c r="D3224" i="16"/>
  <c r="D3225" i="16" a="1"/>
  <c r="D3225" i="16"/>
  <c r="D3226" i="16" a="1"/>
  <c r="D3226" i="16"/>
  <c r="D3227" i="16" a="1"/>
  <c r="D3227" i="16"/>
  <c r="D3228" i="16" a="1"/>
  <c r="D3228" i="16"/>
  <c r="D3229" i="16" a="1"/>
  <c r="D3229" i="16"/>
  <c r="D3230" i="16" a="1"/>
  <c r="D3230" i="16"/>
  <c r="D3231" i="16" a="1"/>
  <c r="D3231" i="16"/>
  <c r="D3232" i="16" a="1"/>
  <c r="D3232" i="16"/>
  <c r="D3233" i="16" a="1"/>
  <c r="D3233" i="16"/>
  <c r="D3234" i="16" a="1"/>
  <c r="D3234" i="16"/>
  <c r="D3235" i="16" a="1"/>
  <c r="D3235" i="16"/>
  <c r="D3236" i="16" a="1"/>
  <c r="D3236" i="16"/>
  <c r="D3237" i="16" a="1"/>
  <c r="D3237" i="16"/>
  <c r="D3238" i="16" a="1"/>
  <c r="D3238" i="16"/>
  <c r="D3239" i="16" a="1"/>
  <c r="D3239" i="16"/>
  <c r="D3240" i="16" a="1"/>
  <c r="D3240" i="16"/>
  <c r="D3241" i="16" a="1"/>
  <c r="D3241" i="16"/>
  <c r="D3242" i="16" a="1"/>
  <c r="D3242" i="16"/>
  <c r="D3243" i="16" a="1"/>
  <c r="D3243" i="16"/>
  <c r="D3244" i="16" a="1"/>
  <c r="D3244" i="16"/>
  <c r="D3245" i="16" a="1"/>
  <c r="D3245" i="16"/>
  <c r="D3246" i="16" a="1"/>
  <c r="D3246" i="16"/>
  <c r="D3247" i="16" a="1"/>
  <c r="D3247" i="16"/>
  <c r="D3248" i="16" a="1"/>
  <c r="D3248" i="16"/>
  <c r="D3249" i="16" a="1"/>
  <c r="D3249" i="16"/>
  <c r="D3250" i="16" a="1"/>
  <c r="D3250" i="16"/>
  <c r="D3251" i="16" a="1"/>
  <c r="D3251" i="16"/>
  <c r="D3252" i="16" a="1"/>
  <c r="D3252" i="16"/>
  <c r="D3253" i="16" a="1"/>
  <c r="D3253" i="16"/>
  <c r="D3254" i="16" a="1"/>
  <c r="D3254" i="16"/>
  <c r="D3255" i="16" a="1"/>
  <c r="D3255" i="16"/>
  <c r="D3256" i="16" a="1"/>
  <c r="D3256" i="16"/>
  <c r="D3257" i="16" a="1"/>
  <c r="D3257" i="16"/>
  <c r="D3258" i="16" a="1"/>
  <c r="D3258" i="16"/>
  <c r="D3259" i="16" a="1"/>
  <c r="D3259" i="16"/>
  <c r="D3260" i="16" a="1"/>
  <c r="D3260" i="16"/>
  <c r="D3261" i="16" a="1"/>
  <c r="D3261" i="16"/>
  <c r="D3262" i="16" a="1"/>
  <c r="D3262" i="16"/>
  <c r="D3263" i="16" a="1"/>
  <c r="D3263" i="16"/>
  <c r="D3264" i="16" a="1"/>
  <c r="D3264" i="16"/>
  <c r="D3265" i="16" a="1"/>
  <c r="D3265" i="16"/>
  <c r="D3266" i="16" a="1"/>
  <c r="D3266" i="16"/>
  <c r="D3267" i="16" a="1"/>
  <c r="D3267" i="16"/>
  <c r="D3268" i="16" a="1"/>
  <c r="D3268" i="16"/>
  <c r="D3269" i="16" a="1"/>
  <c r="D3269" i="16"/>
  <c r="D3270" i="16" a="1"/>
  <c r="D3270" i="16"/>
  <c r="D3271" i="16" a="1"/>
  <c r="D3271" i="16"/>
  <c r="D3272" i="16" a="1"/>
  <c r="D3272" i="16"/>
  <c r="D3273" i="16" a="1"/>
  <c r="D3273" i="16"/>
  <c r="D3274" i="16" a="1"/>
  <c r="D3274" i="16"/>
  <c r="D3275" i="16" a="1"/>
  <c r="D3275" i="16"/>
  <c r="D3276" i="16" a="1"/>
  <c r="D3276" i="16"/>
  <c r="D3277" i="16" a="1"/>
  <c r="D3277" i="16"/>
  <c r="D3278" i="16" a="1"/>
  <c r="D3278" i="16"/>
  <c r="D3279" i="16" a="1"/>
  <c r="D3279" i="16"/>
  <c r="D3280" i="16" a="1"/>
  <c r="D3280" i="16"/>
  <c r="D3281" i="16" a="1"/>
  <c r="D3281" i="16"/>
  <c r="D3282" i="16" a="1"/>
  <c r="D3282" i="16"/>
  <c r="D3283" i="16" a="1"/>
  <c r="D3283" i="16"/>
  <c r="D3284" i="16" a="1"/>
  <c r="D3284" i="16"/>
  <c r="D3285" i="16" a="1"/>
  <c r="D3285" i="16"/>
  <c r="D3286" i="16" a="1"/>
  <c r="D3286" i="16"/>
  <c r="D3287" i="16" a="1"/>
  <c r="D3287" i="16"/>
  <c r="D3288" i="16" a="1"/>
  <c r="D3288" i="16"/>
  <c r="D3289" i="16" a="1"/>
  <c r="D3289" i="16"/>
  <c r="D3290" i="16" a="1"/>
  <c r="D3290" i="16"/>
  <c r="D3291" i="16" a="1"/>
  <c r="D3291" i="16"/>
  <c r="D3292" i="16" a="1"/>
  <c r="D3292" i="16"/>
  <c r="D3293" i="16" a="1"/>
  <c r="D3293" i="16"/>
  <c r="D3294" i="16" a="1"/>
  <c r="D3294" i="16"/>
  <c r="D3295" i="16" a="1"/>
  <c r="D3295" i="16"/>
  <c r="D3296" i="16" a="1"/>
  <c r="D3296" i="16"/>
  <c r="D3297" i="16" a="1"/>
  <c r="D3297" i="16"/>
  <c r="D3298" i="16" a="1"/>
  <c r="D3298" i="16"/>
  <c r="D3299" i="16" a="1"/>
  <c r="D3299" i="16"/>
  <c r="D3300" i="16" a="1"/>
  <c r="D3300" i="16"/>
  <c r="D3301" i="16" a="1"/>
  <c r="D3301" i="16"/>
  <c r="D3302" i="16" a="1"/>
  <c r="D3302" i="16"/>
  <c r="D3303" i="16" a="1"/>
  <c r="D3303" i="16"/>
  <c r="D3304" i="16" a="1"/>
  <c r="D3304" i="16"/>
  <c r="D3305" i="16" a="1"/>
  <c r="D3305" i="16"/>
  <c r="D3306" i="16" a="1"/>
  <c r="D3306" i="16"/>
  <c r="D3307" i="16" a="1"/>
  <c r="D3307" i="16"/>
  <c r="D3308" i="16" a="1"/>
  <c r="D3308" i="16"/>
  <c r="D3309" i="16" a="1"/>
  <c r="D3309" i="16"/>
  <c r="D3310" i="16" a="1"/>
  <c r="D3310" i="16"/>
  <c r="D3311" i="16" a="1"/>
  <c r="D3311" i="16"/>
  <c r="D3312" i="16" a="1"/>
  <c r="D3312" i="16"/>
  <c r="D3313" i="16" a="1"/>
  <c r="D3313" i="16"/>
  <c r="D3314" i="16" a="1"/>
  <c r="D3314" i="16"/>
  <c r="D3315" i="16" a="1"/>
  <c r="D3315" i="16"/>
  <c r="D3316" i="16" a="1"/>
  <c r="D3316" i="16"/>
  <c r="D3317" i="16" a="1"/>
  <c r="D3317" i="16"/>
  <c r="D3318" i="16" a="1"/>
  <c r="D3318" i="16"/>
  <c r="D3319" i="16" a="1"/>
  <c r="D3319" i="16"/>
  <c r="D3320" i="16" a="1"/>
  <c r="D3320" i="16"/>
  <c r="D3321" i="16" a="1"/>
  <c r="D3321" i="16"/>
  <c r="D3322" i="16" a="1"/>
  <c r="D3322" i="16"/>
  <c r="D3323" i="16" a="1"/>
  <c r="D3323" i="16"/>
  <c r="D3324" i="16" a="1"/>
  <c r="D3324" i="16"/>
  <c r="D3325" i="16" a="1"/>
  <c r="D3325" i="16"/>
  <c r="D3326" i="16" a="1"/>
  <c r="D3326" i="16"/>
  <c r="D3327" i="16" a="1"/>
  <c r="D3327" i="16"/>
  <c r="D3328" i="16" a="1"/>
  <c r="D3328" i="16"/>
  <c r="D3329" i="16" a="1"/>
  <c r="D3329" i="16"/>
  <c r="D3330" i="16" a="1"/>
  <c r="D3330" i="16"/>
  <c r="D3331" i="16" a="1"/>
  <c r="D3331" i="16"/>
  <c r="D3332" i="16" a="1"/>
  <c r="D3332" i="16"/>
  <c r="D3333" i="16" a="1"/>
  <c r="D3333" i="16"/>
  <c r="D3334" i="16" a="1"/>
  <c r="D3334" i="16"/>
  <c r="D3335" i="16" a="1"/>
  <c r="D3335" i="16"/>
  <c r="D3336" i="16" a="1"/>
  <c r="D3336" i="16"/>
  <c r="D3337" i="16" a="1"/>
  <c r="D3337" i="16"/>
  <c r="D3338" i="16" a="1"/>
  <c r="D3338" i="16"/>
  <c r="D3339" i="16" a="1"/>
  <c r="D3339" i="16"/>
  <c r="D3340" i="16" a="1"/>
  <c r="D3340" i="16"/>
  <c r="D3341" i="16" a="1"/>
  <c r="D3341" i="16"/>
  <c r="D3342" i="16" a="1"/>
  <c r="D3342" i="16"/>
  <c r="D3343" i="16" a="1"/>
  <c r="D3343" i="16"/>
  <c r="D3344" i="16" a="1"/>
  <c r="D3344" i="16"/>
  <c r="D3345" i="16" a="1"/>
  <c r="D3345" i="16"/>
  <c r="D3346" i="16" a="1"/>
  <c r="D3346" i="16"/>
  <c r="D3347" i="16" a="1"/>
  <c r="D3347" i="16"/>
  <c r="D3348" i="16" a="1"/>
  <c r="D3348" i="16"/>
  <c r="D3349" i="16" a="1"/>
  <c r="D3349" i="16"/>
  <c r="D3350" i="16" a="1"/>
  <c r="D3350" i="16"/>
  <c r="D3351" i="16" a="1"/>
  <c r="D3351" i="16"/>
  <c r="D3352" i="16" a="1"/>
  <c r="D3352" i="16"/>
  <c r="D3353" i="16" a="1"/>
  <c r="D3353" i="16"/>
  <c r="D3354" i="16" a="1"/>
  <c r="D3354" i="16"/>
  <c r="D3355" i="16" a="1"/>
  <c r="D3355" i="16"/>
  <c r="D3356" i="16" a="1"/>
  <c r="D3356" i="16"/>
  <c r="D3357" i="16" a="1"/>
  <c r="D3357" i="16"/>
  <c r="D3358" i="16" a="1"/>
  <c r="D3358" i="16"/>
  <c r="D3359" i="16" a="1"/>
  <c r="D3359" i="16"/>
  <c r="D3360" i="16" a="1"/>
  <c r="D3360" i="16"/>
  <c r="D3361" i="16" a="1"/>
  <c r="D3361" i="16"/>
  <c r="D3362" i="16" a="1"/>
  <c r="D3362" i="16"/>
  <c r="D3363" i="16" a="1"/>
  <c r="D3363" i="16"/>
  <c r="D3364" i="16" a="1"/>
  <c r="D3364" i="16"/>
  <c r="D3365" i="16" a="1"/>
  <c r="D3365" i="16"/>
  <c r="D3366" i="16" a="1"/>
  <c r="D3366" i="16"/>
  <c r="D3367" i="16" a="1"/>
  <c r="D3367" i="16"/>
  <c r="D3368" i="16" a="1"/>
  <c r="D3368" i="16"/>
  <c r="D3369" i="16" a="1"/>
  <c r="D3369" i="16"/>
  <c r="D3370" i="16" a="1"/>
  <c r="D3370" i="16"/>
  <c r="D3371" i="16" a="1"/>
  <c r="D3371" i="16"/>
  <c r="D3372" i="16" a="1"/>
  <c r="D3372" i="16"/>
  <c r="D3373" i="16" a="1"/>
  <c r="D3373" i="16"/>
  <c r="D3374" i="16" a="1"/>
  <c r="D3374" i="16"/>
  <c r="D3375" i="16" a="1"/>
  <c r="D3375" i="16"/>
  <c r="D3376" i="16" a="1"/>
  <c r="D3376" i="16"/>
  <c r="D3377" i="16" a="1"/>
  <c r="D3377" i="16"/>
  <c r="D3378" i="16" a="1"/>
  <c r="D3378" i="16"/>
  <c r="D3379" i="16" a="1"/>
  <c r="D3379" i="16"/>
  <c r="D3380" i="16" a="1"/>
  <c r="D3380" i="16"/>
  <c r="D3381" i="16" a="1"/>
  <c r="D3381" i="16"/>
  <c r="D3382" i="16" a="1"/>
  <c r="D3382" i="16"/>
  <c r="D3383" i="16" a="1"/>
  <c r="D3383" i="16"/>
  <c r="D3384" i="16" a="1"/>
  <c r="D3384" i="16"/>
  <c r="D3385" i="16" a="1"/>
  <c r="D3385" i="16"/>
  <c r="D3386" i="16" a="1"/>
  <c r="D3386" i="16"/>
  <c r="D3387" i="16" a="1"/>
  <c r="D3387" i="16"/>
  <c r="D3388" i="16" a="1"/>
  <c r="D3388" i="16"/>
  <c r="D3389" i="16" a="1"/>
  <c r="D3389" i="16"/>
  <c r="D3390" i="16" a="1"/>
  <c r="D3390" i="16"/>
  <c r="D3391" i="16" a="1"/>
  <c r="D3391" i="16"/>
  <c r="D3392" i="16" a="1"/>
  <c r="D3392" i="16"/>
  <c r="D3393" i="16" a="1"/>
  <c r="D3393" i="16"/>
  <c r="D3394" i="16" a="1"/>
  <c r="D3394" i="16"/>
  <c r="D3395" i="16" a="1"/>
  <c r="D3395" i="16"/>
  <c r="D3396" i="16" a="1"/>
  <c r="D3396" i="16"/>
  <c r="D3397" i="16" a="1"/>
  <c r="D3397" i="16"/>
  <c r="D3398" i="16" a="1"/>
  <c r="D3398" i="16"/>
  <c r="D3399" i="16" a="1"/>
  <c r="D3399" i="16"/>
  <c r="D3400" i="16" a="1"/>
  <c r="D3400" i="16"/>
  <c r="D3401" i="16" a="1"/>
  <c r="D3401" i="16"/>
  <c r="D3402" i="16" a="1"/>
  <c r="D3402" i="16"/>
  <c r="D3403" i="16" a="1"/>
  <c r="D3403" i="16"/>
  <c r="D3404" i="16" a="1"/>
  <c r="D3404" i="16"/>
  <c r="D3405" i="16" a="1"/>
  <c r="D3405" i="16"/>
  <c r="D3406" i="16" a="1"/>
  <c r="D3406" i="16"/>
  <c r="D3407" i="16" a="1"/>
  <c r="D3407" i="16"/>
  <c r="D3408" i="16" a="1"/>
  <c r="D3408" i="16"/>
  <c r="D3409" i="16" a="1"/>
  <c r="D3409" i="16"/>
  <c r="D3410" i="16" a="1"/>
  <c r="D3410" i="16"/>
  <c r="D3411" i="16" a="1"/>
  <c r="D3411" i="16"/>
  <c r="D3412" i="16" a="1"/>
  <c r="D3412" i="16"/>
  <c r="D3413" i="16" a="1"/>
  <c r="D3413" i="16"/>
  <c r="D3414" i="16" a="1"/>
  <c r="D3414" i="16"/>
  <c r="D3415" i="16" a="1"/>
  <c r="D3415" i="16"/>
  <c r="D3416" i="16" a="1"/>
  <c r="D3416" i="16"/>
  <c r="D3417" i="16" a="1"/>
  <c r="D3417" i="16"/>
  <c r="D3418" i="16" a="1"/>
  <c r="D3418" i="16"/>
  <c r="D3419" i="16" a="1"/>
  <c r="D3419" i="16"/>
  <c r="D3420" i="16" a="1"/>
  <c r="D3420" i="16"/>
  <c r="D3421" i="16" a="1"/>
  <c r="D3421" i="16"/>
  <c r="D3422" i="16" a="1"/>
  <c r="D3422" i="16"/>
  <c r="D3423" i="16" a="1"/>
  <c r="D3423" i="16"/>
  <c r="D3424" i="16" a="1"/>
  <c r="D3424" i="16"/>
  <c r="D3425" i="16" a="1"/>
  <c r="D3425" i="16"/>
  <c r="D3426" i="16" a="1"/>
  <c r="D3426" i="16"/>
  <c r="D3427" i="16" a="1"/>
  <c r="D3427" i="16"/>
  <c r="D3428" i="16" a="1"/>
  <c r="D3428" i="16"/>
  <c r="D3429" i="16" a="1"/>
  <c r="D3429" i="16"/>
  <c r="D3430" i="16" a="1"/>
  <c r="D3430" i="16"/>
  <c r="D3431" i="16" a="1"/>
  <c r="D3431" i="16"/>
  <c r="D3432" i="16" a="1"/>
  <c r="D3432" i="16"/>
  <c r="D3433" i="16" a="1"/>
  <c r="D3433" i="16"/>
  <c r="D3434" i="16" a="1"/>
  <c r="D3434" i="16"/>
  <c r="D3435" i="16" a="1"/>
  <c r="D3435" i="16"/>
  <c r="D3436" i="16" a="1"/>
  <c r="D3436" i="16"/>
  <c r="D3437" i="16" a="1"/>
  <c r="D3437" i="16"/>
  <c r="D3438" i="16" a="1"/>
  <c r="D3438" i="16"/>
  <c r="D3439" i="16" a="1"/>
  <c r="D3439" i="16"/>
  <c r="D3440" i="16" a="1"/>
  <c r="D3440" i="16"/>
  <c r="D3441" i="16" a="1"/>
  <c r="D3441" i="16"/>
  <c r="D3442" i="16" a="1"/>
  <c r="D3442" i="16"/>
  <c r="D3443" i="16" a="1"/>
  <c r="D3443" i="16"/>
  <c r="D3444" i="16" a="1"/>
  <c r="D3444" i="16"/>
  <c r="D3445" i="16" a="1"/>
  <c r="D3445" i="16"/>
  <c r="D3446" i="16" a="1"/>
  <c r="D3446" i="16"/>
  <c r="D3447" i="16" a="1"/>
  <c r="D3447" i="16"/>
  <c r="D3448" i="16" a="1"/>
  <c r="D3448" i="16"/>
  <c r="D3449" i="16" a="1"/>
  <c r="D3449" i="16"/>
  <c r="D3450" i="16" a="1"/>
  <c r="D3450" i="16"/>
  <c r="D3451" i="16" a="1"/>
  <c r="D3451" i="16"/>
  <c r="D3452" i="16" a="1"/>
  <c r="D3452" i="16"/>
  <c r="D3453" i="16" a="1"/>
  <c r="D3453" i="16"/>
  <c r="D3454" i="16" a="1"/>
  <c r="D3454" i="16"/>
  <c r="D3455" i="16" a="1"/>
  <c r="D3455" i="16"/>
  <c r="D3456" i="16" a="1"/>
  <c r="D3456" i="16"/>
  <c r="D3457" i="16" a="1"/>
  <c r="D3457" i="16"/>
  <c r="D3458" i="16" a="1"/>
  <c r="D3458" i="16"/>
  <c r="D3459" i="16" a="1"/>
  <c r="D3459" i="16"/>
  <c r="D3460" i="16" a="1"/>
  <c r="D3460" i="16"/>
  <c r="D3461" i="16" a="1"/>
  <c r="D3461" i="16"/>
  <c r="D3462" i="16" a="1"/>
  <c r="D3462" i="16"/>
  <c r="D3463" i="16" a="1"/>
  <c r="D3463" i="16"/>
  <c r="D3464" i="16" a="1"/>
  <c r="D3464" i="16"/>
  <c r="D3465" i="16" a="1"/>
  <c r="D3465" i="16"/>
  <c r="D3466" i="16" a="1"/>
  <c r="D3466" i="16"/>
  <c r="D3467" i="16" a="1"/>
  <c r="D3467" i="16"/>
  <c r="D3468" i="16" a="1"/>
  <c r="D3468" i="16"/>
  <c r="D3469" i="16" a="1"/>
  <c r="D3469" i="16"/>
  <c r="D3470" i="16" a="1"/>
  <c r="D3470" i="16"/>
  <c r="D3471" i="16" a="1"/>
  <c r="D3471" i="16"/>
  <c r="D3472" i="16" a="1"/>
  <c r="D3472" i="16"/>
  <c r="D3473" i="16" a="1"/>
  <c r="D3473" i="16"/>
  <c r="D3474" i="16" a="1"/>
  <c r="D3474" i="16"/>
  <c r="D3475" i="16" a="1"/>
  <c r="D3475" i="16"/>
  <c r="D3476" i="16" a="1"/>
  <c r="D3476" i="16"/>
  <c r="D3477" i="16" a="1"/>
  <c r="D3477" i="16"/>
  <c r="D3478" i="16" a="1"/>
  <c r="D3478" i="16"/>
  <c r="D3479" i="16" a="1"/>
  <c r="D3479" i="16"/>
  <c r="D3480" i="16" a="1"/>
  <c r="D3480" i="16"/>
  <c r="D3481" i="16" a="1"/>
  <c r="D3481" i="16"/>
  <c r="D3482" i="16" a="1"/>
  <c r="D3482" i="16"/>
  <c r="D3483" i="16" a="1"/>
  <c r="D3483" i="16"/>
  <c r="D3484" i="16" a="1"/>
  <c r="D3484" i="16"/>
  <c r="D3485" i="16" a="1"/>
  <c r="D3485" i="16"/>
  <c r="D3486" i="16" a="1"/>
  <c r="D3486" i="16"/>
  <c r="D3487" i="16" a="1"/>
  <c r="D3487" i="16"/>
  <c r="D3488" i="16" a="1"/>
  <c r="D3488" i="16"/>
  <c r="D3489" i="16" a="1"/>
  <c r="D3489" i="16"/>
  <c r="D3490" i="16" a="1"/>
  <c r="D3490" i="16"/>
  <c r="D3491" i="16" a="1"/>
  <c r="D3491" i="16"/>
  <c r="D3492" i="16" a="1"/>
  <c r="D3492" i="16"/>
  <c r="D3493" i="16" a="1"/>
  <c r="D3493" i="16"/>
  <c r="D3494" i="16" a="1"/>
  <c r="D3494" i="16"/>
  <c r="D3495" i="16" a="1"/>
  <c r="D3495" i="16"/>
  <c r="D3496" i="16" a="1"/>
  <c r="D3496" i="16"/>
  <c r="D3497" i="16" a="1"/>
  <c r="D3497" i="16"/>
  <c r="D3498" i="16" a="1"/>
  <c r="D3498" i="16"/>
  <c r="D3499" i="16" a="1"/>
  <c r="D3499" i="16"/>
  <c r="D3500" i="16" a="1"/>
  <c r="D3500" i="16"/>
  <c r="D3501" i="16" a="1"/>
  <c r="D3501" i="16"/>
  <c r="D3502" i="16" a="1"/>
  <c r="D3502" i="16"/>
  <c r="D3503" i="16" a="1"/>
  <c r="D3503" i="16"/>
  <c r="D3504" i="16" a="1"/>
  <c r="D3504" i="16"/>
  <c r="D3505" i="16" a="1"/>
  <c r="D3505" i="16"/>
  <c r="D3506" i="16" a="1"/>
  <c r="D3506" i="16"/>
  <c r="D3507" i="16" a="1"/>
  <c r="D3507" i="16"/>
  <c r="D3508" i="16" a="1"/>
  <c r="D3508" i="16"/>
  <c r="D3509" i="16" a="1"/>
  <c r="D3509" i="16"/>
  <c r="D3510" i="16" a="1"/>
  <c r="D3510" i="16"/>
  <c r="D3511" i="16" a="1"/>
  <c r="D3511" i="16"/>
  <c r="D3512" i="16" a="1"/>
  <c r="D3512" i="16"/>
  <c r="D3513" i="16" a="1"/>
  <c r="D3513" i="16"/>
  <c r="D3514" i="16" a="1"/>
  <c r="D3514" i="16"/>
  <c r="D3515" i="16" a="1"/>
  <c r="D3515" i="16"/>
  <c r="D3516" i="16" a="1"/>
  <c r="D3516" i="16"/>
  <c r="D3517" i="16" a="1"/>
  <c r="D3517" i="16"/>
  <c r="D3518" i="16" a="1"/>
  <c r="D3518" i="16"/>
  <c r="D3519" i="16" a="1"/>
  <c r="D3519" i="16"/>
  <c r="D3520" i="16" a="1"/>
  <c r="D3520" i="16"/>
  <c r="D3521" i="16" a="1"/>
  <c r="D3521" i="16"/>
  <c r="D3522" i="16" a="1"/>
  <c r="D3522" i="16"/>
  <c r="D3523" i="16" a="1"/>
  <c r="D3523" i="16"/>
  <c r="D3524" i="16" a="1"/>
  <c r="D3524" i="16"/>
  <c r="D3525" i="16" a="1"/>
  <c r="D3525" i="16"/>
  <c r="D3526" i="16" a="1"/>
  <c r="D3526" i="16"/>
  <c r="D3527" i="16" a="1"/>
  <c r="D3527" i="16"/>
  <c r="D3528" i="16" a="1"/>
  <c r="D3528" i="16"/>
  <c r="D3529" i="16" a="1"/>
  <c r="D3529" i="16"/>
  <c r="D3530" i="16" a="1"/>
  <c r="D3530" i="16"/>
  <c r="D3531" i="16" a="1"/>
  <c r="D3531" i="16"/>
  <c r="D3532" i="16" a="1"/>
  <c r="D3532" i="16"/>
  <c r="D3533" i="16" a="1"/>
  <c r="D3533" i="16"/>
  <c r="D3534" i="16" a="1"/>
  <c r="D3534" i="16"/>
  <c r="D3535" i="16" a="1"/>
  <c r="D3535" i="16"/>
  <c r="D3536" i="16" a="1"/>
  <c r="D3536" i="16"/>
  <c r="D3537" i="16" a="1"/>
  <c r="D3537" i="16"/>
  <c r="D3538" i="16" a="1"/>
  <c r="D3538" i="16"/>
  <c r="D3539" i="16" a="1"/>
  <c r="D3539" i="16"/>
  <c r="D3540" i="16" a="1"/>
  <c r="D3540" i="16"/>
  <c r="D3541" i="16" a="1"/>
  <c r="D3541" i="16"/>
  <c r="D3542" i="16" a="1"/>
  <c r="D3542" i="16"/>
  <c r="D3543" i="16" a="1"/>
  <c r="D3543" i="16"/>
  <c r="D3544" i="16" a="1"/>
  <c r="D3544" i="16"/>
  <c r="D3545" i="16" a="1"/>
  <c r="D3545" i="16"/>
  <c r="D3546" i="16" a="1"/>
  <c r="D3546" i="16"/>
  <c r="D3547" i="16" a="1"/>
  <c r="D3547" i="16"/>
  <c r="D3548" i="16" a="1"/>
  <c r="D3548" i="16"/>
  <c r="D3549" i="16" a="1"/>
  <c r="D3549" i="16"/>
  <c r="D3550" i="16" a="1"/>
  <c r="D3550" i="16"/>
  <c r="D3551" i="16" a="1"/>
  <c r="D3551" i="16"/>
  <c r="D3552" i="16" a="1"/>
  <c r="D3552" i="16"/>
  <c r="D3553" i="16" a="1"/>
  <c r="D3553" i="16"/>
  <c r="D3554" i="16" a="1"/>
  <c r="D3554" i="16"/>
  <c r="D3555" i="16" a="1"/>
  <c r="D3555" i="16"/>
  <c r="D3556" i="16" a="1"/>
  <c r="D3556" i="16"/>
  <c r="D3557" i="16" a="1"/>
  <c r="D3557" i="16"/>
  <c r="D3558" i="16" a="1"/>
  <c r="D3558" i="16"/>
  <c r="D3559" i="16" a="1"/>
  <c r="D3559" i="16"/>
  <c r="D3560" i="16" a="1"/>
  <c r="D3560" i="16"/>
  <c r="D3561" i="16" a="1"/>
  <c r="D3561" i="16"/>
  <c r="D3562" i="16" a="1"/>
  <c r="D3562" i="16"/>
  <c r="D3563" i="16" a="1"/>
  <c r="D3563" i="16"/>
  <c r="D3564" i="16" a="1"/>
  <c r="D3564" i="16"/>
  <c r="D3565" i="16" a="1"/>
  <c r="D3565" i="16"/>
  <c r="D3566" i="16" a="1"/>
  <c r="D3566" i="16"/>
  <c r="D3567" i="16" a="1"/>
  <c r="D3567" i="16"/>
  <c r="D3568" i="16" a="1"/>
  <c r="D3568" i="16"/>
  <c r="D3569" i="16" a="1"/>
  <c r="D3569" i="16"/>
  <c r="D3570" i="16" a="1"/>
  <c r="D3570" i="16"/>
  <c r="D3571" i="16" a="1"/>
  <c r="D3571" i="16"/>
  <c r="D3572" i="16" a="1"/>
  <c r="D3572" i="16"/>
  <c r="D3573" i="16" a="1"/>
  <c r="D3573" i="16"/>
  <c r="D3574" i="16" a="1"/>
  <c r="D3574" i="16"/>
  <c r="D3575" i="16" a="1"/>
  <c r="D3575" i="16"/>
  <c r="D3576" i="16" a="1"/>
  <c r="D3576" i="16"/>
  <c r="D3577" i="16" a="1"/>
  <c r="D3577" i="16"/>
  <c r="D3578" i="16" a="1"/>
  <c r="D3578" i="16"/>
  <c r="D3579" i="16" a="1"/>
  <c r="D3579" i="16"/>
  <c r="D3580" i="16" a="1"/>
  <c r="D3580" i="16"/>
  <c r="D3581" i="16" a="1"/>
  <c r="D3581" i="16"/>
  <c r="D3582" i="16" a="1"/>
  <c r="D3582" i="16"/>
  <c r="D3583" i="16" a="1"/>
  <c r="D3583" i="16"/>
  <c r="D3584" i="16" a="1"/>
  <c r="D3584" i="16"/>
  <c r="D3585" i="16" a="1"/>
  <c r="D3585" i="16"/>
  <c r="D3586" i="16" a="1"/>
  <c r="D3586" i="16"/>
  <c r="D3587" i="16" a="1"/>
  <c r="D3587" i="16"/>
  <c r="D3588" i="16" a="1"/>
  <c r="D3588" i="16"/>
  <c r="D3589" i="16" a="1"/>
  <c r="D3589" i="16"/>
  <c r="D3590" i="16" a="1"/>
  <c r="D3590" i="16"/>
  <c r="D3591" i="16" a="1"/>
  <c r="D3591" i="16"/>
  <c r="D3592" i="16" a="1"/>
  <c r="D3592" i="16"/>
  <c r="D3593" i="16" a="1"/>
  <c r="D3593" i="16"/>
  <c r="D3594" i="16" a="1"/>
  <c r="D3594" i="16"/>
  <c r="D3595" i="16" a="1"/>
  <c r="D3595" i="16"/>
  <c r="D3596" i="16" a="1"/>
  <c r="D3596" i="16"/>
  <c r="D3597" i="16" a="1"/>
  <c r="D3597" i="16"/>
  <c r="D3598" i="16" a="1"/>
  <c r="D3598" i="16"/>
  <c r="D3599" i="16" a="1"/>
  <c r="D3599" i="16"/>
  <c r="D3600" i="16" a="1"/>
  <c r="D3600" i="16"/>
  <c r="D3601" i="16" a="1"/>
  <c r="D3601" i="16"/>
  <c r="D3602" i="16" a="1"/>
  <c r="D3602" i="16"/>
  <c r="D3603" i="16" a="1"/>
  <c r="D3603" i="16"/>
  <c r="D3604" i="16" a="1"/>
  <c r="D3604" i="16"/>
  <c r="D3605" i="16" a="1"/>
  <c r="D3605" i="16"/>
  <c r="D3606" i="16" a="1"/>
  <c r="D3606" i="16"/>
  <c r="D3607" i="16" a="1"/>
  <c r="D3607" i="16"/>
  <c r="D3608" i="16" a="1"/>
  <c r="D3608" i="16"/>
  <c r="D3609" i="16" a="1"/>
  <c r="D3609" i="16"/>
  <c r="D3610" i="16" a="1"/>
  <c r="D3610" i="16"/>
  <c r="D3611" i="16" a="1"/>
  <c r="D3611" i="16"/>
  <c r="D3612" i="16" a="1"/>
  <c r="D3612" i="16"/>
  <c r="D3613" i="16" a="1"/>
  <c r="D3613" i="16"/>
  <c r="D3614" i="16" a="1"/>
  <c r="D3614" i="16"/>
  <c r="D3615" i="16" a="1"/>
  <c r="D3615" i="16"/>
  <c r="D3616" i="16" a="1"/>
  <c r="D3616" i="16"/>
  <c r="D3617" i="16" a="1"/>
  <c r="D3617" i="16"/>
  <c r="D3618" i="16" a="1"/>
  <c r="D3618" i="16"/>
  <c r="D3619" i="16" a="1"/>
  <c r="D3619" i="16"/>
  <c r="D3620" i="16" a="1"/>
  <c r="D3620" i="16"/>
  <c r="D3621" i="16" a="1"/>
  <c r="D3621" i="16"/>
  <c r="D3622" i="16" a="1"/>
  <c r="D3622" i="16"/>
  <c r="D3623" i="16" a="1"/>
  <c r="D3623" i="16"/>
  <c r="D3624" i="16" a="1"/>
  <c r="D3624" i="16"/>
  <c r="D3625" i="16" a="1"/>
  <c r="D3625" i="16"/>
  <c r="D3626" i="16" a="1"/>
  <c r="D3626" i="16"/>
  <c r="D3627" i="16" a="1"/>
  <c r="D3627" i="16"/>
  <c r="D3628" i="16" a="1"/>
  <c r="D3628" i="16"/>
  <c r="D3629" i="16" a="1"/>
  <c r="D3629" i="16"/>
  <c r="D3630" i="16" a="1"/>
  <c r="D3630" i="16"/>
  <c r="D3631" i="16" a="1"/>
  <c r="D3631" i="16"/>
  <c r="D3632" i="16" a="1"/>
  <c r="D3632" i="16"/>
  <c r="D3633" i="16" a="1"/>
  <c r="D3633" i="16"/>
  <c r="D3634" i="16" a="1"/>
  <c r="D3634" i="16"/>
  <c r="D3635" i="16" a="1"/>
  <c r="D3635" i="16"/>
  <c r="D3636" i="16" a="1"/>
  <c r="D3636" i="16"/>
  <c r="D3637" i="16" a="1"/>
  <c r="D3637" i="16"/>
  <c r="D3638" i="16" a="1"/>
  <c r="D3638" i="16"/>
  <c r="D3639" i="16" a="1"/>
  <c r="D3639" i="16"/>
  <c r="D3640" i="16" a="1"/>
  <c r="D3640" i="16"/>
  <c r="D3641" i="16" a="1"/>
  <c r="D3641" i="16"/>
  <c r="D3642" i="16" a="1"/>
  <c r="D3642" i="16"/>
  <c r="D3643" i="16" a="1"/>
  <c r="D3643" i="16"/>
  <c r="D3644" i="16" a="1"/>
  <c r="D3644" i="16"/>
  <c r="D3645" i="16" a="1"/>
  <c r="D3645" i="16"/>
  <c r="D3646" i="16" a="1"/>
  <c r="D3646" i="16"/>
  <c r="D3647" i="16" a="1"/>
  <c r="D3647" i="16"/>
  <c r="D3648" i="16" a="1"/>
  <c r="D3648" i="16"/>
  <c r="D3649" i="16" a="1"/>
  <c r="D3649" i="16"/>
  <c r="D3650" i="16" a="1"/>
  <c r="D3650" i="16"/>
  <c r="D3651" i="16" a="1"/>
  <c r="D3651" i="16"/>
  <c r="D3652" i="16" a="1"/>
  <c r="D3652" i="16"/>
  <c r="D3653" i="16" a="1"/>
  <c r="D3653" i="16"/>
  <c r="D3654" i="16" a="1"/>
  <c r="D3654" i="16"/>
  <c r="D3655" i="16" a="1"/>
  <c r="D3655" i="16"/>
  <c r="D3656" i="16" a="1"/>
  <c r="D3656" i="16"/>
  <c r="D3657" i="16" a="1"/>
  <c r="D3657" i="16"/>
  <c r="D3658" i="16" a="1"/>
  <c r="D3658" i="16"/>
  <c r="D3659" i="16" a="1"/>
  <c r="D3659" i="16"/>
  <c r="D3660" i="16" a="1"/>
  <c r="D3660" i="16"/>
  <c r="D3661" i="16" a="1"/>
  <c r="D3661" i="16"/>
  <c r="D3662" i="16" a="1"/>
  <c r="D3662" i="16"/>
  <c r="D3663" i="16" a="1"/>
  <c r="D3663" i="16"/>
  <c r="D3664" i="16" a="1"/>
  <c r="D3664" i="16"/>
  <c r="D3665" i="16" a="1"/>
  <c r="D3665" i="16"/>
  <c r="D3666" i="16" a="1"/>
  <c r="D3666" i="16"/>
  <c r="D3667" i="16" a="1"/>
  <c r="D3667" i="16"/>
  <c r="D3668" i="16" a="1"/>
  <c r="D3668" i="16"/>
  <c r="D3669" i="16" a="1"/>
  <c r="D3669" i="16"/>
  <c r="D3670" i="16" a="1"/>
  <c r="D3670" i="16"/>
  <c r="D3671" i="16" a="1"/>
  <c r="D3671" i="16"/>
  <c r="D3672" i="16" a="1"/>
  <c r="D3672" i="16"/>
  <c r="D3673" i="16" a="1"/>
  <c r="D3673" i="16"/>
  <c r="D3674" i="16" a="1"/>
  <c r="D3674" i="16"/>
  <c r="D3675" i="16" a="1"/>
  <c r="D3675" i="16"/>
  <c r="D3676" i="16" a="1"/>
  <c r="D3676" i="16"/>
  <c r="D3677" i="16" a="1"/>
  <c r="D3677" i="16"/>
  <c r="D3678" i="16" a="1"/>
  <c r="D3678" i="16"/>
  <c r="D3679" i="16" a="1"/>
  <c r="D3679" i="16"/>
  <c r="D3680" i="16" a="1"/>
  <c r="D3680" i="16"/>
  <c r="D3681" i="16" a="1"/>
  <c r="D3681" i="16"/>
  <c r="D3682" i="16" a="1"/>
  <c r="D3682" i="16"/>
  <c r="D3683" i="16" a="1"/>
  <c r="D3683" i="16"/>
  <c r="D3684" i="16" a="1"/>
  <c r="D3684" i="16"/>
  <c r="D3685" i="16" a="1"/>
  <c r="D3685" i="16"/>
  <c r="D3686" i="16" a="1"/>
  <c r="D3686" i="16"/>
  <c r="D3687" i="16" a="1"/>
  <c r="D3687" i="16"/>
  <c r="D3688" i="16" a="1"/>
  <c r="D3688" i="16"/>
  <c r="D3689" i="16" a="1"/>
  <c r="D3689" i="16"/>
  <c r="D3690" i="16" a="1"/>
  <c r="D3690" i="16"/>
  <c r="D3691" i="16" a="1"/>
  <c r="D3691" i="16"/>
  <c r="D3692" i="16" a="1"/>
  <c r="D3692" i="16"/>
  <c r="D3693" i="16" a="1"/>
  <c r="D3693" i="16"/>
  <c r="D3694" i="16" a="1"/>
  <c r="D3694" i="16"/>
  <c r="D3695" i="16" a="1"/>
  <c r="D3695" i="16"/>
  <c r="D3696" i="16" a="1"/>
  <c r="D3696" i="16"/>
  <c r="D3697" i="16" a="1"/>
  <c r="D3697" i="16"/>
  <c r="D3698" i="16" a="1"/>
  <c r="D3698" i="16"/>
  <c r="D3699" i="16" a="1"/>
  <c r="D3699" i="16"/>
  <c r="D3700" i="16" a="1"/>
  <c r="D3700" i="16"/>
  <c r="D3701" i="16" a="1"/>
  <c r="D3701" i="16"/>
  <c r="D3702" i="16" a="1"/>
  <c r="D3702" i="16"/>
  <c r="D3703" i="16" a="1"/>
  <c r="D3703" i="16"/>
  <c r="D3704" i="16" a="1"/>
  <c r="D3704" i="16"/>
  <c r="D3705" i="16" a="1"/>
  <c r="D3705" i="16"/>
  <c r="D3706" i="16" a="1"/>
  <c r="D3706" i="16"/>
  <c r="D3707" i="16" a="1"/>
  <c r="D3707" i="16"/>
  <c r="D3708" i="16" a="1"/>
  <c r="D3708" i="16"/>
  <c r="D3709" i="16" a="1"/>
  <c r="D3709" i="16"/>
  <c r="D3710" i="16" a="1"/>
  <c r="D3710" i="16"/>
  <c r="D3711" i="16" a="1"/>
  <c r="D3711" i="16"/>
  <c r="D3712" i="16" a="1"/>
  <c r="D3712" i="16"/>
  <c r="D3713" i="16" a="1"/>
  <c r="D3713" i="16"/>
  <c r="D3714" i="16" a="1"/>
  <c r="D3714" i="16"/>
  <c r="D3715" i="16" a="1"/>
  <c r="D3715" i="16"/>
  <c r="D3716" i="16" a="1"/>
  <c r="D3716" i="16"/>
  <c r="D3717" i="16" a="1"/>
  <c r="D3717" i="16"/>
  <c r="D3718" i="16" a="1"/>
  <c r="D3718" i="16"/>
  <c r="D3719" i="16" a="1"/>
  <c r="D3719" i="16"/>
  <c r="D3720" i="16" a="1"/>
  <c r="D3720" i="16"/>
  <c r="D3721" i="16" a="1"/>
  <c r="D3721" i="16"/>
  <c r="D3722" i="16" a="1"/>
  <c r="D3722" i="16"/>
  <c r="D3723" i="16" a="1"/>
  <c r="D3723" i="16"/>
  <c r="D3724" i="16" a="1"/>
  <c r="D3724" i="16"/>
  <c r="D3725" i="16" a="1"/>
  <c r="D3725" i="16"/>
  <c r="D3726" i="16" a="1"/>
  <c r="D3726" i="16"/>
  <c r="D3727" i="16" a="1"/>
  <c r="D3727" i="16"/>
  <c r="D3728" i="16" a="1"/>
  <c r="D3728" i="16"/>
  <c r="D3729" i="16" a="1"/>
  <c r="D3729" i="16"/>
  <c r="D3730" i="16" a="1"/>
  <c r="D3730" i="16"/>
  <c r="D3731" i="16" a="1"/>
  <c r="D3731" i="16"/>
  <c r="D3732" i="16" a="1"/>
  <c r="D3732" i="16"/>
  <c r="D3733" i="16" a="1"/>
  <c r="D3733" i="16"/>
  <c r="D3734" i="16" a="1"/>
  <c r="D3734" i="16"/>
  <c r="D3735" i="16" a="1"/>
  <c r="D3735" i="16"/>
  <c r="D3736" i="16" a="1"/>
  <c r="D3736" i="16"/>
  <c r="D3737" i="16" a="1"/>
  <c r="D3737" i="16"/>
  <c r="D3738" i="16" a="1"/>
  <c r="D3738" i="16"/>
  <c r="D3739" i="16" a="1"/>
  <c r="D3739" i="16"/>
  <c r="D3740" i="16" a="1"/>
  <c r="D3740" i="16"/>
  <c r="D3741" i="16" a="1"/>
  <c r="D3741" i="16"/>
  <c r="D3742" i="16" a="1"/>
  <c r="D3742" i="16"/>
  <c r="D3743" i="16" a="1"/>
  <c r="D3743" i="16"/>
  <c r="D3744" i="16" a="1"/>
  <c r="D3744" i="16"/>
  <c r="D3745" i="16" a="1"/>
  <c r="D3745" i="16"/>
  <c r="D3746" i="16" a="1"/>
  <c r="D3746" i="16"/>
  <c r="D3747" i="16" a="1"/>
  <c r="D3747" i="16"/>
  <c r="D3748" i="16" a="1"/>
  <c r="D3748" i="16"/>
  <c r="D3749" i="16" a="1"/>
  <c r="D3749" i="16"/>
  <c r="D3750" i="16" a="1"/>
  <c r="D3750" i="16"/>
  <c r="D3751" i="16" a="1"/>
  <c r="D3751" i="16"/>
  <c r="D3752" i="16" a="1"/>
  <c r="D3752" i="16"/>
  <c r="D3753" i="16" a="1"/>
  <c r="D3753" i="16"/>
  <c r="D3754" i="16" a="1"/>
  <c r="D3754" i="16"/>
  <c r="D3755" i="16" a="1"/>
  <c r="D3755" i="16"/>
  <c r="D3756" i="16" a="1"/>
  <c r="D3756" i="16"/>
  <c r="D3757" i="16" a="1"/>
  <c r="D3757" i="16"/>
  <c r="D3758" i="16" a="1"/>
  <c r="D3758" i="16"/>
  <c r="D3759" i="16" a="1"/>
  <c r="D3759" i="16"/>
  <c r="D3760" i="16" a="1"/>
  <c r="D3760" i="16"/>
  <c r="D3761" i="16" a="1"/>
  <c r="D3761" i="16"/>
  <c r="D3762" i="16" a="1"/>
  <c r="D3762" i="16"/>
  <c r="D3763" i="16" a="1"/>
  <c r="D3763" i="16"/>
  <c r="D3764" i="16" a="1"/>
  <c r="D3764" i="16"/>
  <c r="D3765" i="16" a="1"/>
  <c r="D3765" i="16"/>
  <c r="D3766" i="16" a="1"/>
  <c r="D3766" i="16"/>
  <c r="D3767" i="16" a="1"/>
  <c r="D3767" i="16"/>
  <c r="D3768" i="16" a="1"/>
  <c r="D3768" i="16"/>
  <c r="D3769" i="16" a="1"/>
  <c r="D3769" i="16"/>
  <c r="D3770" i="16" a="1"/>
  <c r="D3770" i="16"/>
  <c r="D3771" i="16" a="1"/>
  <c r="D3771" i="16"/>
  <c r="D3772" i="16" a="1"/>
  <c r="D3772" i="16"/>
  <c r="D3773" i="16" a="1"/>
  <c r="D3773" i="16"/>
  <c r="D3774" i="16" a="1"/>
  <c r="D3774" i="16"/>
  <c r="D3775" i="16" a="1"/>
  <c r="D3775" i="16"/>
  <c r="D3776" i="16" a="1"/>
  <c r="D3776" i="16"/>
  <c r="D3777" i="16" a="1"/>
  <c r="D3777" i="16"/>
  <c r="D3778" i="16" a="1"/>
  <c r="D3778" i="16"/>
  <c r="D3779" i="16" a="1"/>
  <c r="D3779" i="16"/>
  <c r="D3780" i="16" a="1"/>
  <c r="D3780" i="16"/>
  <c r="D3781" i="16" a="1"/>
  <c r="D3781" i="16"/>
  <c r="D3782" i="16" a="1"/>
  <c r="D3782" i="16"/>
  <c r="D3783" i="16" a="1"/>
  <c r="D3783" i="16"/>
  <c r="D3784" i="16" a="1"/>
  <c r="D3784" i="16"/>
  <c r="D3785" i="16" a="1"/>
  <c r="D3785" i="16"/>
  <c r="D3786" i="16" a="1"/>
  <c r="D3786" i="16"/>
  <c r="D3787" i="16" a="1"/>
  <c r="D3787" i="16"/>
  <c r="D3788" i="16" a="1"/>
  <c r="D3788" i="16"/>
  <c r="D3789" i="16" a="1"/>
  <c r="D3789" i="16"/>
  <c r="D3790" i="16" a="1"/>
  <c r="D3790" i="16"/>
  <c r="D3791" i="16" a="1"/>
  <c r="D3791" i="16"/>
  <c r="D3792" i="16" a="1"/>
  <c r="D3792" i="16"/>
  <c r="D3793" i="16" a="1"/>
  <c r="D3793" i="16"/>
  <c r="D3794" i="16" a="1"/>
  <c r="D3794" i="16"/>
  <c r="D3795" i="16" a="1"/>
  <c r="D3795" i="16"/>
  <c r="D3796" i="16" a="1"/>
  <c r="D3796" i="16"/>
  <c r="D3797" i="16" a="1"/>
  <c r="D3797" i="16"/>
  <c r="D3798" i="16" a="1"/>
  <c r="D3798" i="16"/>
  <c r="D3799" i="16" a="1"/>
  <c r="D3799" i="16"/>
  <c r="D3800" i="16" a="1"/>
  <c r="D3800" i="16"/>
  <c r="D3801" i="16" a="1"/>
  <c r="D3801" i="16"/>
  <c r="D3802" i="16" a="1"/>
  <c r="D3802" i="16"/>
  <c r="D3803" i="16" a="1"/>
  <c r="D3803" i="16"/>
  <c r="D3804" i="16" a="1"/>
  <c r="D3804" i="16"/>
  <c r="D3805" i="16" a="1"/>
  <c r="D3805" i="16"/>
  <c r="D3806" i="16" a="1"/>
  <c r="D3806" i="16"/>
  <c r="D3807" i="16" a="1"/>
  <c r="D3807" i="16"/>
  <c r="D3808" i="16" a="1"/>
  <c r="D3808" i="16"/>
  <c r="D3809" i="16" a="1"/>
  <c r="D3809" i="16"/>
  <c r="D3810" i="16" a="1"/>
  <c r="D3810" i="16"/>
  <c r="D3811" i="16" a="1"/>
  <c r="D3811" i="16"/>
  <c r="D3812" i="16" a="1"/>
  <c r="D3812" i="16"/>
  <c r="D3813" i="16" a="1"/>
  <c r="D3813" i="16"/>
  <c r="D3814" i="16" a="1"/>
  <c r="D3814" i="16"/>
  <c r="D3815" i="16" a="1"/>
  <c r="D3815" i="16"/>
  <c r="D3816" i="16" a="1"/>
  <c r="D3816" i="16"/>
  <c r="D3817" i="16" a="1"/>
  <c r="D3817" i="16"/>
  <c r="D3818" i="16" a="1"/>
  <c r="D3818" i="16"/>
  <c r="D3819" i="16" a="1"/>
  <c r="D3819" i="16"/>
  <c r="D3820" i="16" a="1"/>
  <c r="D3820" i="16"/>
  <c r="D3821" i="16" a="1"/>
  <c r="D3821" i="16"/>
  <c r="D3822" i="16" a="1"/>
  <c r="D3822" i="16"/>
  <c r="D3823" i="16" a="1"/>
  <c r="D3823" i="16"/>
  <c r="D3824" i="16" a="1"/>
  <c r="D3824" i="16"/>
  <c r="D3825" i="16" a="1"/>
  <c r="D3825" i="16"/>
  <c r="D3826" i="16" a="1"/>
  <c r="D3826" i="16"/>
  <c r="D3827" i="16" a="1"/>
  <c r="D3827" i="16"/>
  <c r="D3828" i="16" a="1"/>
  <c r="D3828" i="16"/>
  <c r="D3829" i="16" a="1"/>
  <c r="D3829" i="16"/>
  <c r="D3830" i="16" a="1"/>
  <c r="D3830" i="16"/>
  <c r="D3831" i="16" a="1"/>
  <c r="D3831" i="16"/>
  <c r="D3832" i="16" a="1"/>
  <c r="D3832" i="16"/>
  <c r="D3833" i="16" a="1"/>
  <c r="D3833" i="16"/>
  <c r="D3834" i="16" a="1"/>
  <c r="D3834" i="16"/>
  <c r="D3835" i="16" a="1"/>
  <c r="D3835" i="16"/>
  <c r="D3836" i="16" a="1"/>
  <c r="D3836" i="16"/>
  <c r="D3837" i="16" a="1"/>
  <c r="D3837" i="16"/>
  <c r="D3838" i="16" a="1"/>
  <c r="D3838" i="16"/>
  <c r="D3839" i="16" a="1"/>
  <c r="D3839" i="16"/>
  <c r="D3840" i="16" a="1"/>
  <c r="D3840" i="16"/>
  <c r="D3841" i="16" a="1"/>
  <c r="D3841" i="16"/>
  <c r="D3842" i="16" a="1"/>
  <c r="D3842" i="16"/>
  <c r="D3843" i="16" a="1"/>
  <c r="D3843" i="16"/>
  <c r="D3844" i="16" a="1"/>
  <c r="D3844" i="16"/>
  <c r="D3845" i="16" a="1"/>
  <c r="D3845" i="16"/>
  <c r="D3846" i="16" a="1"/>
  <c r="D3846" i="16"/>
  <c r="D3847" i="16" a="1"/>
  <c r="D3847" i="16"/>
  <c r="D3848" i="16" a="1"/>
  <c r="D3848" i="16"/>
  <c r="D3849" i="16" a="1"/>
  <c r="D3849" i="16"/>
  <c r="D3850" i="16" a="1"/>
  <c r="D3850" i="16"/>
  <c r="D3851" i="16" a="1"/>
  <c r="D3851" i="16"/>
  <c r="D3852" i="16" a="1"/>
  <c r="D3852" i="16"/>
  <c r="D3853" i="16" a="1"/>
  <c r="D3853" i="16"/>
  <c r="D3854" i="16" a="1"/>
  <c r="D3854" i="16"/>
  <c r="D3855" i="16" a="1"/>
  <c r="D3855" i="16"/>
  <c r="D3856" i="16" a="1"/>
  <c r="D3856" i="16"/>
  <c r="D3857" i="16" a="1"/>
  <c r="D3857" i="16"/>
  <c r="D3858" i="16" a="1"/>
  <c r="D3858" i="16"/>
  <c r="D3859" i="16" a="1"/>
  <c r="D3859" i="16"/>
  <c r="D3860" i="16" a="1"/>
  <c r="D3860" i="16"/>
  <c r="D3861" i="16" a="1"/>
  <c r="D3861" i="16"/>
  <c r="D3862" i="16" a="1"/>
  <c r="D3862" i="16"/>
  <c r="D3863" i="16" a="1"/>
  <c r="D3863" i="16"/>
  <c r="D3864" i="16" a="1"/>
  <c r="D3864" i="16"/>
  <c r="D3865" i="16" a="1"/>
  <c r="D3865" i="16"/>
  <c r="D3866" i="16" a="1"/>
  <c r="D3866" i="16"/>
  <c r="D3867" i="16" a="1"/>
  <c r="D3867" i="16"/>
  <c r="D3868" i="16" a="1"/>
  <c r="D3868" i="16"/>
  <c r="D3869" i="16" a="1"/>
  <c r="D3869" i="16"/>
  <c r="D3870" i="16" a="1"/>
  <c r="D3870" i="16"/>
  <c r="D3871" i="16" a="1"/>
  <c r="D3871" i="16"/>
  <c r="D3872" i="16" a="1"/>
  <c r="D3872" i="16"/>
  <c r="D3873" i="16" a="1"/>
  <c r="D3873" i="16"/>
  <c r="D3874" i="16" a="1"/>
  <c r="D3874" i="16"/>
  <c r="D3875" i="16" a="1"/>
  <c r="D3875" i="16"/>
  <c r="D3876" i="16" a="1"/>
  <c r="D3876" i="16"/>
  <c r="D3877" i="16" a="1"/>
  <c r="D3877" i="16"/>
  <c r="D3878" i="16" a="1"/>
  <c r="D3878" i="16"/>
  <c r="D3879" i="16" a="1"/>
  <c r="D3879" i="16"/>
  <c r="D3880" i="16" a="1"/>
  <c r="D3880" i="16"/>
  <c r="D3881" i="16" a="1"/>
  <c r="D3881" i="16"/>
  <c r="D3882" i="16" a="1"/>
  <c r="D3882" i="16"/>
  <c r="D3883" i="16" a="1"/>
  <c r="D3883" i="16"/>
  <c r="D3884" i="16" a="1"/>
  <c r="D3884" i="16"/>
  <c r="D3885" i="16" a="1"/>
  <c r="D3885" i="16"/>
  <c r="D3886" i="16" a="1"/>
  <c r="D3886" i="16"/>
  <c r="D3887" i="16" a="1"/>
  <c r="D3887" i="16"/>
  <c r="D3888" i="16" a="1"/>
  <c r="D3888" i="16"/>
  <c r="D3889" i="16" a="1"/>
  <c r="D3889" i="16"/>
  <c r="D3890" i="16" a="1"/>
  <c r="D3890" i="16"/>
  <c r="D3891" i="16" a="1"/>
  <c r="D3891" i="16"/>
  <c r="D3892" i="16" a="1"/>
  <c r="D3892" i="16"/>
  <c r="D3893" i="16" a="1"/>
  <c r="D3893" i="16"/>
  <c r="D3894" i="16" a="1"/>
  <c r="D3894" i="16"/>
  <c r="D3895" i="16" a="1"/>
  <c r="D3895" i="16"/>
  <c r="D3896" i="16" a="1"/>
  <c r="D3896" i="16"/>
  <c r="D3897" i="16" a="1"/>
  <c r="D3897" i="16"/>
  <c r="D3898" i="16" a="1"/>
  <c r="D3898" i="16"/>
  <c r="D3899" i="16" a="1"/>
  <c r="D3899" i="16"/>
  <c r="D3900" i="16" a="1"/>
  <c r="D3900" i="16"/>
  <c r="D3901" i="16" a="1"/>
  <c r="D3901" i="16"/>
  <c r="D3902" i="16" a="1"/>
  <c r="D3902" i="16"/>
  <c r="D3903" i="16" a="1"/>
  <c r="D3903" i="16"/>
  <c r="D3904" i="16" a="1"/>
  <c r="D3904" i="16"/>
  <c r="D3905" i="16" a="1"/>
  <c r="D3905" i="16"/>
  <c r="D3906" i="16" a="1"/>
  <c r="D3906" i="16"/>
  <c r="D3907" i="16" a="1"/>
  <c r="D3907" i="16"/>
  <c r="D3908" i="16" a="1"/>
  <c r="D3908" i="16"/>
  <c r="D3909" i="16" a="1"/>
  <c r="D3909" i="16"/>
  <c r="D3910" i="16" a="1"/>
  <c r="D3910" i="16"/>
  <c r="D3911" i="16" a="1"/>
  <c r="D3911" i="16"/>
  <c r="D3912" i="16" a="1"/>
  <c r="D3912" i="16"/>
  <c r="D3913" i="16" a="1"/>
  <c r="D3913" i="16"/>
  <c r="D3914" i="16" a="1"/>
  <c r="D3914" i="16"/>
  <c r="D3915" i="16" a="1"/>
  <c r="D3915" i="16"/>
  <c r="D3916" i="16" a="1"/>
  <c r="D3916" i="16"/>
  <c r="D3917" i="16" a="1"/>
  <c r="D3917" i="16"/>
  <c r="D3918" i="16" a="1"/>
  <c r="D3918" i="16"/>
  <c r="D3919" i="16" a="1"/>
  <c r="D3919" i="16"/>
  <c r="D3920" i="16" a="1"/>
  <c r="D3920" i="16"/>
  <c r="D3921" i="16" a="1"/>
  <c r="D3921" i="16"/>
  <c r="D3922" i="16" a="1"/>
  <c r="D3922" i="16"/>
  <c r="D3923" i="16" a="1"/>
  <c r="D3923" i="16"/>
  <c r="D3924" i="16" a="1"/>
  <c r="D3924" i="16"/>
  <c r="D3925" i="16" a="1"/>
  <c r="D3925" i="16"/>
  <c r="D3926" i="16" a="1"/>
  <c r="D3926" i="16"/>
  <c r="D3927" i="16" a="1"/>
  <c r="D3927" i="16"/>
  <c r="D3928" i="16" a="1"/>
  <c r="D3928" i="16"/>
  <c r="D3929" i="16" a="1"/>
  <c r="D3929" i="16"/>
  <c r="D3930" i="16" a="1"/>
  <c r="D3930" i="16"/>
  <c r="D3931" i="16" a="1"/>
  <c r="D3931" i="16"/>
  <c r="D3932" i="16" a="1"/>
  <c r="D3932" i="16"/>
  <c r="D3933" i="16" a="1"/>
  <c r="D3933" i="16"/>
  <c r="D3934" i="16" a="1"/>
  <c r="D3934" i="16"/>
  <c r="D3935" i="16" a="1"/>
  <c r="D3935" i="16"/>
  <c r="D3936" i="16" a="1"/>
  <c r="D3936" i="16"/>
  <c r="D3937" i="16" a="1"/>
  <c r="D3937" i="16"/>
  <c r="D3938" i="16" a="1"/>
  <c r="D3938" i="16"/>
  <c r="D3939" i="16" a="1"/>
  <c r="D3939" i="16"/>
  <c r="D3940" i="16" a="1"/>
  <c r="D3940" i="16"/>
  <c r="D3941" i="16" a="1"/>
  <c r="D3941" i="16"/>
  <c r="D3942" i="16" a="1"/>
  <c r="D3942" i="16"/>
  <c r="D3943" i="16" a="1"/>
  <c r="D3943" i="16"/>
  <c r="D3944" i="16" a="1"/>
  <c r="D3944" i="16"/>
  <c r="D3945" i="16" a="1"/>
  <c r="D3945" i="16"/>
  <c r="D3946" i="16" a="1"/>
  <c r="D3946" i="16"/>
  <c r="D3947" i="16" a="1"/>
  <c r="D3947" i="16"/>
  <c r="D3948" i="16" a="1"/>
  <c r="D3948" i="16"/>
  <c r="D3949" i="16" a="1"/>
  <c r="D3949" i="16"/>
  <c r="D3950" i="16" a="1"/>
  <c r="D3950" i="16"/>
  <c r="D3951" i="16" a="1"/>
  <c r="D3951" i="16"/>
  <c r="D3952" i="16" a="1"/>
  <c r="D3952" i="16"/>
  <c r="D3953" i="16" a="1"/>
  <c r="D3953" i="16"/>
  <c r="D3954" i="16" a="1"/>
  <c r="D3954" i="16"/>
  <c r="D3955" i="16" a="1"/>
  <c r="D3955" i="16"/>
  <c r="D3956" i="16" a="1"/>
  <c r="D3956" i="16"/>
  <c r="D3957" i="16" a="1"/>
  <c r="D3957" i="16"/>
  <c r="D3958" i="16" a="1"/>
  <c r="D3958" i="16"/>
  <c r="D3959" i="16" a="1"/>
  <c r="D3959" i="16"/>
  <c r="D3960" i="16" a="1"/>
  <c r="D3960" i="16"/>
  <c r="D3961" i="16" a="1"/>
  <c r="D3961" i="16"/>
  <c r="D3962" i="16" a="1"/>
  <c r="D3962" i="16"/>
  <c r="D3963" i="16" a="1"/>
  <c r="D3963" i="16"/>
  <c r="D3964" i="16" a="1"/>
  <c r="D3964" i="16"/>
  <c r="D3965" i="16" a="1"/>
  <c r="D3965" i="16"/>
  <c r="D3966" i="16" a="1"/>
  <c r="D3966" i="16"/>
  <c r="D3967" i="16" a="1"/>
  <c r="D3967" i="16"/>
  <c r="D3968" i="16" a="1"/>
  <c r="D3968" i="16"/>
  <c r="D3969" i="16" a="1"/>
  <c r="D3969" i="16"/>
  <c r="D3970" i="16" a="1"/>
  <c r="D3970" i="16"/>
  <c r="D3971" i="16" a="1"/>
  <c r="D3971" i="16"/>
  <c r="D3972" i="16" a="1"/>
  <c r="D3972" i="16"/>
  <c r="D3973" i="16" a="1"/>
  <c r="D3973" i="16"/>
  <c r="D3974" i="16" a="1"/>
  <c r="D3974" i="16"/>
  <c r="D3975" i="16" a="1"/>
  <c r="D3975" i="16"/>
  <c r="D3976" i="16" a="1"/>
  <c r="D3976" i="16"/>
  <c r="D3977" i="16" a="1"/>
  <c r="D3977" i="16"/>
  <c r="D3978" i="16" a="1"/>
  <c r="D3978" i="16"/>
  <c r="D3979" i="16" a="1"/>
  <c r="D3979" i="16"/>
  <c r="D3980" i="16" a="1"/>
  <c r="D3980" i="16"/>
  <c r="D3981" i="16" a="1"/>
  <c r="D3981" i="16"/>
  <c r="D3982" i="16" a="1"/>
  <c r="D3982" i="16"/>
  <c r="D3983" i="16" a="1"/>
  <c r="D3983" i="16"/>
  <c r="D3984" i="16" a="1"/>
  <c r="D3984" i="16"/>
  <c r="D3985" i="16" a="1"/>
  <c r="D3985" i="16"/>
  <c r="D3986" i="16" a="1"/>
  <c r="D3986" i="16"/>
  <c r="D3987" i="16" a="1"/>
  <c r="D3987" i="16"/>
  <c r="D3988" i="16" a="1"/>
  <c r="D3988" i="16"/>
  <c r="D3989" i="16" a="1"/>
  <c r="D3989" i="16"/>
  <c r="D3990" i="16" a="1"/>
  <c r="D3990" i="16"/>
  <c r="D3991" i="16" a="1"/>
  <c r="D3991" i="16"/>
  <c r="D3992" i="16" a="1"/>
  <c r="D3992" i="16"/>
  <c r="D3993" i="16" a="1"/>
  <c r="D3993" i="16"/>
  <c r="D3994" i="16" a="1"/>
  <c r="D3994" i="16"/>
  <c r="D3995" i="16" a="1"/>
  <c r="D3995" i="16"/>
  <c r="D3996" i="16" a="1"/>
  <c r="D3996" i="16"/>
  <c r="D3997" i="16" a="1"/>
  <c r="D3997" i="16"/>
  <c r="D3998" i="16" a="1"/>
  <c r="D3998" i="16"/>
  <c r="D3999" i="16" a="1"/>
  <c r="D3999" i="16"/>
  <c r="D4000" i="16" a="1"/>
  <c r="D4000" i="16"/>
  <c r="D4001" i="16" a="1"/>
  <c r="D4001" i="16"/>
  <c r="D4002" i="16" a="1"/>
  <c r="D4002" i="16"/>
  <c r="D4003" i="16" a="1"/>
  <c r="D4003" i="16"/>
  <c r="D4004" i="16" a="1"/>
  <c r="D4004" i="16"/>
  <c r="D4005" i="16" a="1"/>
  <c r="D4005" i="16"/>
  <c r="D4006" i="16" a="1"/>
  <c r="D4006" i="16"/>
  <c r="D4007" i="16" a="1"/>
  <c r="D4007" i="16"/>
  <c r="D4008" i="16" a="1"/>
  <c r="D4008" i="16"/>
  <c r="D4009" i="16" a="1"/>
  <c r="D4009" i="16"/>
  <c r="D4010" i="16" a="1"/>
  <c r="D4010" i="16"/>
  <c r="D4011" i="16" a="1"/>
  <c r="D4011" i="16"/>
  <c r="D4012" i="16" a="1"/>
  <c r="D4012" i="16"/>
  <c r="D4013" i="16" a="1"/>
  <c r="D4013" i="16"/>
  <c r="D4014" i="16" a="1"/>
  <c r="D4014" i="16"/>
  <c r="D4015" i="16" a="1"/>
  <c r="D4015" i="16"/>
  <c r="D4016" i="16" a="1"/>
  <c r="D4016" i="16"/>
  <c r="D4017" i="16" a="1"/>
  <c r="D4017" i="16"/>
  <c r="D4018" i="16" a="1"/>
  <c r="D4018" i="16"/>
  <c r="D4019" i="16" a="1"/>
  <c r="D4019" i="16"/>
  <c r="D4020" i="16" a="1"/>
  <c r="D4020" i="16"/>
  <c r="D4021" i="16" a="1"/>
  <c r="D4021" i="16"/>
  <c r="D4022" i="16" a="1"/>
  <c r="D4022" i="16"/>
  <c r="D4023" i="16" a="1"/>
  <c r="D4023" i="16"/>
  <c r="D4024" i="16" a="1"/>
  <c r="D4024" i="16"/>
  <c r="D4025" i="16" a="1"/>
  <c r="D4025" i="16"/>
  <c r="D4026" i="16" a="1"/>
  <c r="D4026" i="16"/>
  <c r="D4027" i="16" a="1"/>
  <c r="D4027" i="16"/>
  <c r="D4028" i="16" a="1"/>
  <c r="D4028" i="16"/>
  <c r="D4029" i="16" a="1"/>
  <c r="D4029" i="16"/>
  <c r="D4030" i="16" a="1"/>
  <c r="D4030" i="16"/>
  <c r="D4031" i="16" a="1"/>
  <c r="D4031" i="16"/>
  <c r="D4032" i="16" a="1"/>
  <c r="D4032" i="16"/>
  <c r="D4033" i="16" a="1"/>
  <c r="D4033" i="16"/>
  <c r="D4034" i="16" a="1"/>
  <c r="D4034" i="16"/>
  <c r="D4035" i="16" a="1"/>
  <c r="D4035" i="16"/>
  <c r="D4036" i="16" a="1"/>
  <c r="D4036" i="16"/>
  <c r="D4037" i="16" a="1"/>
  <c r="D4037" i="16"/>
  <c r="D4038" i="16" a="1"/>
  <c r="D4038" i="16"/>
  <c r="D4039" i="16" a="1"/>
  <c r="D4039" i="16"/>
  <c r="D4040" i="16" a="1"/>
  <c r="D4040" i="16"/>
  <c r="D4041" i="16" a="1"/>
  <c r="D4041" i="16"/>
  <c r="D4042" i="16" a="1"/>
  <c r="D4042" i="16"/>
  <c r="D4043" i="16" a="1"/>
  <c r="D4043" i="16"/>
  <c r="D4044" i="16" a="1"/>
  <c r="D4044" i="16"/>
  <c r="D4045" i="16" a="1"/>
  <c r="D4045" i="16"/>
  <c r="D4046" i="16" a="1"/>
  <c r="D4046" i="16"/>
  <c r="D4047" i="16" a="1"/>
  <c r="D4047" i="16"/>
  <c r="D4048" i="16" a="1"/>
  <c r="D4048" i="16"/>
  <c r="D4049" i="16" a="1"/>
  <c r="D4049" i="16"/>
  <c r="D4050" i="16" a="1"/>
  <c r="D4050" i="16"/>
  <c r="D4051" i="16" a="1"/>
  <c r="D4051" i="16"/>
  <c r="D4052" i="16" a="1"/>
  <c r="D4052" i="16"/>
  <c r="D4053" i="16" a="1"/>
  <c r="D4053" i="16"/>
  <c r="D4054" i="16" a="1"/>
  <c r="D4054" i="16"/>
  <c r="D4055" i="16" a="1"/>
  <c r="D4055" i="16"/>
  <c r="D4056" i="16" a="1"/>
  <c r="D4056" i="16"/>
  <c r="D4057" i="16" a="1"/>
  <c r="D4057" i="16"/>
  <c r="D4058" i="16" a="1"/>
  <c r="D4058" i="16"/>
  <c r="D4059" i="16" a="1"/>
  <c r="D4059" i="16"/>
  <c r="D4060" i="16" a="1"/>
  <c r="D4060" i="16"/>
  <c r="D4061" i="16" a="1"/>
  <c r="D4061" i="16"/>
  <c r="D4062" i="16" a="1"/>
  <c r="D4062" i="16"/>
  <c r="D4063" i="16" a="1"/>
  <c r="D4063" i="16"/>
  <c r="D4064" i="16" a="1"/>
  <c r="D4064" i="16"/>
  <c r="D4065" i="16" a="1"/>
  <c r="D4065" i="16"/>
  <c r="D4066" i="16" a="1"/>
  <c r="D4066" i="16"/>
  <c r="D4067" i="16" a="1"/>
  <c r="D4067" i="16"/>
  <c r="D4068" i="16" a="1"/>
  <c r="D4068" i="16"/>
  <c r="D4069" i="16" a="1"/>
  <c r="D4069" i="16"/>
  <c r="D4070" i="16" a="1"/>
  <c r="D4070" i="16"/>
  <c r="D4071" i="16" a="1"/>
  <c r="D4071" i="16"/>
  <c r="D4072" i="16" a="1"/>
  <c r="D4072" i="16"/>
  <c r="D4073" i="16" a="1"/>
  <c r="D4073" i="16"/>
  <c r="D4074" i="16" a="1"/>
  <c r="D4074" i="16"/>
  <c r="D4075" i="16" a="1"/>
  <c r="D4075" i="16"/>
  <c r="D4076" i="16" a="1"/>
  <c r="D4076" i="16"/>
  <c r="D4077" i="16" a="1"/>
  <c r="D4077" i="16"/>
  <c r="D4078" i="16" a="1"/>
  <c r="D4078" i="16"/>
  <c r="D4079" i="16" a="1"/>
  <c r="D4079" i="16"/>
  <c r="D4080" i="16" a="1"/>
  <c r="D4080" i="16"/>
  <c r="D4081" i="16" a="1"/>
  <c r="D4081" i="16"/>
  <c r="D4082" i="16" a="1"/>
  <c r="D4082" i="16"/>
  <c r="D4083" i="16" a="1"/>
  <c r="D4083" i="16"/>
  <c r="D4084" i="16" a="1"/>
  <c r="D4084" i="16"/>
  <c r="D4085" i="16" a="1"/>
  <c r="D4085" i="16"/>
  <c r="D4086" i="16" a="1"/>
  <c r="D4086" i="16"/>
  <c r="D4087" i="16" a="1"/>
  <c r="D4087" i="16"/>
  <c r="D4088" i="16" a="1"/>
  <c r="D4088" i="16"/>
  <c r="D4089" i="16" a="1"/>
  <c r="D4089" i="16"/>
  <c r="D4090" i="16" a="1"/>
  <c r="D4090" i="16"/>
  <c r="D4091" i="16" a="1"/>
  <c r="D4091" i="16"/>
  <c r="D4092" i="16" a="1"/>
  <c r="D4092" i="16"/>
  <c r="D4093" i="16" a="1"/>
  <c r="D4093" i="16"/>
  <c r="D4094" i="16" a="1"/>
  <c r="D4094" i="16"/>
  <c r="D4095" i="16" a="1"/>
  <c r="D4095" i="16"/>
  <c r="D4096" i="16" a="1"/>
  <c r="D4096" i="16"/>
  <c r="D4097" i="16" a="1"/>
  <c r="D4097" i="16"/>
  <c r="D4098" i="16" a="1"/>
  <c r="D4098" i="16"/>
  <c r="D4099" i="16" a="1"/>
  <c r="D4099" i="16"/>
  <c r="D4100" i="16" a="1"/>
  <c r="D4100" i="16"/>
  <c r="D4101" i="16" a="1"/>
  <c r="D4101" i="16"/>
  <c r="D4102" i="16" a="1"/>
  <c r="D4102" i="16"/>
  <c r="D4103" i="16" a="1"/>
  <c r="D4103" i="16"/>
  <c r="D4104" i="16" a="1"/>
  <c r="D4104" i="16"/>
  <c r="D4105" i="16" a="1"/>
  <c r="D4105" i="16"/>
  <c r="D4106" i="16" a="1"/>
  <c r="D4106" i="16"/>
  <c r="D4107" i="16" a="1"/>
  <c r="D4107" i="16"/>
  <c r="D4108" i="16" a="1"/>
  <c r="D4108" i="16"/>
  <c r="D4109" i="16" a="1"/>
  <c r="D4109" i="16"/>
  <c r="D4110" i="16" a="1"/>
  <c r="D4110" i="16"/>
  <c r="D4111" i="16" a="1"/>
  <c r="D4111" i="16"/>
  <c r="D4112" i="16" a="1"/>
  <c r="D4112" i="16"/>
  <c r="D4113" i="16" a="1"/>
  <c r="D4113" i="16"/>
  <c r="D4114" i="16" a="1"/>
  <c r="D4114" i="16"/>
  <c r="D4115" i="16" a="1"/>
  <c r="D4115" i="16"/>
  <c r="D4116" i="16" a="1"/>
  <c r="D4116" i="16"/>
  <c r="D4117" i="16" a="1"/>
  <c r="D4117" i="16"/>
  <c r="D4118" i="16" a="1"/>
  <c r="D4118" i="16"/>
  <c r="D4119" i="16" a="1"/>
  <c r="D4119" i="16"/>
  <c r="D4120" i="16" a="1"/>
  <c r="D4120" i="16"/>
  <c r="D4121" i="16" a="1"/>
  <c r="D4121" i="16"/>
  <c r="D4122" i="16" a="1"/>
  <c r="D4122" i="16"/>
  <c r="D4123" i="16" a="1"/>
  <c r="D4123" i="16"/>
  <c r="D4124" i="16" a="1"/>
  <c r="D4124" i="16"/>
  <c r="D4125" i="16" a="1"/>
  <c r="D4125" i="16"/>
  <c r="D4126" i="16" a="1"/>
  <c r="D4126" i="16"/>
  <c r="D4127" i="16" a="1"/>
  <c r="D4127" i="16"/>
  <c r="D4128" i="16" a="1"/>
  <c r="D4128" i="16"/>
  <c r="D4129" i="16" a="1"/>
  <c r="D4129" i="16"/>
  <c r="D4130" i="16" a="1"/>
  <c r="D4130" i="16"/>
  <c r="D4131" i="16" a="1"/>
  <c r="D4131" i="16"/>
  <c r="D4132" i="16" a="1"/>
  <c r="D4132" i="16"/>
  <c r="D4133" i="16" a="1"/>
  <c r="D4133" i="16"/>
  <c r="D4134" i="16" a="1"/>
  <c r="D4134" i="16"/>
  <c r="D4135" i="16" a="1"/>
  <c r="D4135" i="16"/>
  <c r="D4136" i="16" a="1"/>
  <c r="D4136" i="16"/>
  <c r="D4137" i="16" a="1"/>
  <c r="D4137" i="16"/>
  <c r="D4138" i="16" a="1"/>
  <c r="D4138" i="16"/>
  <c r="D4139" i="16" a="1"/>
  <c r="D4139" i="16"/>
  <c r="D4140" i="16" a="1"/>
  <c r="D4140" i="16"/>
  <c r="D4141" i="16" a="1"/>
  <c r="D4141" i="16"/>
  <c r="D4142" i="16" a="1"/>
  <c r="D4142" i="16"/>
  <c r="D4143" i="16" a="1"/>
  <c r="D4143" i="16"/>
  <c r="D4144" i="16" a="1"/>
  <c r="D4144" i="16"/>
  <c r="D4145" i="16" a="1"/>
  <c r="D4145" i="16"/>
  <c r="D4146" i="16" a="1"/>
  <c r="D4146" i="16"/>
  <c r="D4147" i="16" a="1"/>
  <c r="D4147" i="16"/>
  <c r="D4148" i="16" a="1"/>
  <c r="D4148" i="16"/>
  <c r="D4149" i="16" a="1"/>
  <c r="D4149" i="16"/>
  <c r="D4150" i="16" a="1"/>
  <c r="D4150" i="16"/>
  <c r="D4151" i="16" a="1"/>
  <c r="D4151" i="16"/>
  <c r="D4152" i="16" a="1"/>
  <c r="D4152" i="16"/>
  <c r="D4153" i="16" a="1"/>
  <c r="D4153" i="16"/>
  <c r="D4154" i="16" a="1"/>
  <c r="D4154" i="16"/>
  <c r="D4155" i="16" a="1"/>
  <c r="D4155" i="16"/>
  <c r="D4156" i="16" a="1"/>
  <c r="D4156" i="16"/>
  <c r="D4157" i="16" a="1"/>
  <c r="D4157" i="16"/>
  <c r="D4158" i="16" a="1"/>
  <c r="D4158" i="16"/>
  <c r="D4159" i="16" a="1"/>
  <c r="D4159" i="16"/>
  <c r="D4160" i="16" a="1"/>
  <c r="D4160" i="16"/>
  <c r="D4161" i="16" a="1"/>
  <c r="D4161" i="16"/>
  <c r="D4162" i="16" a="1"/>
  <c r="D4162" i="16"/>
  <c r="D4163" i="16" a="1"/>
  <c r="D4163" i="16"/>
  <c r="D4164" i="16" a="1"/>
  <c r="D4164" i="16"/>
  <c r="D4165" i="16" a="1"/>
  <c r="D4165" i="16"/>
  <c r="D4166" i="16" a="1"/>
  <c r="D4166" i="16"/>
  <c r="D4167" i="16" a="1"/>
  <c r="D4167" i="16"/>
  <c r="D4168" i="16" a="1"/>
  <c r="D4168" i="16"/>
  <c r="D4169" i="16" a="1"/>
  <c r="D4169" i="16"/>
  <c r="D4170" i="16" a="1"/>
  <c r="D4170" i="16"/>
  <c r="D4171" i="16" a="1"/>
  <c r="D4171" i="16"/>
  <c r="D4172" i="16" a="1"/>
  <c r="D4172" i="16"/>
  <c r="D4173" i="16" a="1"/>
  <c r="D4173" i="16"/>
  <c r="D4174" i="16" a="1"/>
  <c r="D4174" i="16"/>
  <c r="D4175" i="16" a="1"/>
  <c r="D4175" i="16"/>
  <c r="D4176" i="16" a="1"/>
  <c r="D4176" i="16"/>
  <c r="D4177" i="16" a="1"/>
  <c r="D4177" i="16"/>
  <c r="D4178" i="16" a="1"/>
  <c r="D4178" i="16"/>
  <c r="D4179" i="16" a="1"/>
  <c r="D4179" i="16"/>
  <c r="D4180" i="16" a="1"/>
  <c r="D4180" i="16"/>
  <c r="D4181" i="16" a="1"/>
  <c r="D4181" i="16"/>
  <c r="D4182" i="16" a="1"/>
  <c r="D4182" i="16"/>
  <c r="D4183" i="16" a="1"/>
  <c r="D4183" i="16"/>
  <c r="D4184" i="16" a="1"/>
  <c r="D4184" i="16"/>
  <c r="D4185" i="16" a="1"/>
  <c r="D4185" i="16"/>
  <c r="D4186" i="16" a="1"/>
  <c r="D4186" i="16"/>
  <c r="D4187" i="16" a="1"/>
  <c r="D4187" i="16"/>
  <c r="D4188" i="16" a="1"/>
  <c r="D4188" i="16"/>
  <c r="D4189" i="16" a="1"/>
  <c r="D4189" i="16"/>
  <c r="D4190" i="16" a="1"/>
  <c r="D4190" i="16"/>
  <c r="D4191" i="16" a="1"/>
  <c r="D4191" i="16"/>
  <c r="D4192" i="16" a="1"/>
  <c r="D4192" i="16"/>
  <c r="D4193" i="16" a="1"/>
  <c r="D4193" i="16"/>
  <c r="D4194" i="16" a="1"/>
  <c r="D4194" i="16"/>
  <c r="D4195" i="16" a="1"/>
  <c r="D4195" i="16"/>
  <c r="D4196" i="16" a="1"/>
  <c r="D4196" i="16"/>
  <c r="D4197" i="16" a="1"/>
  <c r="D4197" i="16"/>
  <c r="D4198" i="16" a="1"/>
  <c r="D4198" i="16"/>
  <c r="D4199" i="16" a="1"/>
  <c r="D4199" i="16"/>
  <c r="D4200" i="16" a="1"/>
  <c r="D4200" i="16"/>
  <c r="D4201" i="16" a="1"/>
  <c r="D4201" i="16"/>
  <c r="D4202" i="16" a="1"/>
  <c r="D4202" i="16"/>
  <c r="D4203" i="16" a="1"/>
  <c r="D4203" i="16"/>
  <c r="D4204" i="16" a="1"/>
  <c r="D4204" i="16"/>
  <c r="D4205" i="16" a="1"/>
  <c r="D4205" i="16"/>
  <c r="D4206" i="16" a="1"/>
  <c r="D4206" i="16"/>
  <c r="D4207" i="16" a="1"/>
  <c r="D4207" i="16"/>
  <c r="D4208" i="16" a="1"/>
  <c r="D4208" i="16"/>
  <c r="D4209" i="16" a="1"/>
  <c r="D4209" i="16"/>
  <c r="D4210" i="16" a="1"/>
  <c r="D4210" i="16"/>
  <c r="D4211" i="16" a="1"/>
  <c r="D4211" i="16"/>
  <c r="D4212" i="16" a="1"/>
  <c r="D4212" i="16"/>
  <c r="D4213" i="16" a="1"/>
  <c r="D4213" i="16"/>
  <c r="D4214" i="16" a="1"/>
  <c r="D4214" i="16"/>
  <c r="D4215" i="16" a="1"/>
  <c r="D4215" i="16"/>
  <c r="D4216" i="16" a="1"/>
  <c r="D4216" i="16"/>
  <c r="D4217" i="16" a="1"/>
  <c r="D4217" i="16"/>
  <c r="D4218" i="16" a="1"/>
  <c r="D4218" i="16"/>
  <c r="D4219" i="16" a="1"/>
  <c r="D4219" i="16"/>
  <c r="D4220" i="16" a="1"/>
  <c r="D4220" i="16"/>
  <c r="D4221" i="16" a="1"/>
  <c r="D4221" i="16"/>
  <c r="D4222" i="16" a="1"/>
  <c r="D4222" i="16"/>
  <c r="D4223" i="16" a="1"/>
  <c r="D4223" i="16"/>
  <c r="D4224" i="16" a="1"/>
  <c r="D4224" i="16"/>
  <c r="D4225" i="16" a="1"/>
  <c r="D4225" i="16"/>
  <c r="D4226" i="16" a="1"/>
  <c r="D4226" i="16"/>
  <c r="D4227" i="16" a="1"/>
  <c r="D4227" i="16"/>
  <c r="D4228" i="16" a="1"/>
  <c r="D4228" i="16"/>
  <c r="D4229" i="16" a="1"/>
  <c r="D4229" i="16"/>
  <c r="D4230" i="16" a="1"/>
  <c r="D4230" i="16"/>
  <c r="D4231" i="16" a="1"/>
  <c r="D4231" i="16"/>
  <c r="D4232" i="16" a="1"/>
  <c r="D4232" i="16"/>
  <c r="D4233" i="16" a="1"/>
  <c r="D4233" i="16"/>
  <c r="D4234" i="16" a="1"/>
  <c r="D4234" i="16"/>
  <c r="D4235" i="16" a="1"/>
  <c r="D4235" i="16"/>
  <c r="D4236" i="16" a="1"/>
  <c r="D4236" i="16"/>
  <c r="D4237" i="16" a="1"/>
  <c r="D4237" i="16"/>
  <c r="D4238" i="16" a="1"/>
  <c r="D4238" i="16"/>
  <c r="D4239" i="16" a="1"/>
  <c r="D4239" i="16"/>
  <c r="D4240" i="16" a="1"/>
  <c r="D4240" i="16"/>
  <c r="D4241" i="16" a="1"/>
  <c r="D4241" i="16"/>
  <c r="D4242" i="16" a="1"/>
  <c r="D4242" i="16"/>
  <c r="D4243" i="16" a="1"/>
  <c r="D4243" i="16"/>
  <c r="D4244" i="16" a="1"/>
  <c r="D4244" i="16"/>
  <c r="D4245" i="16" a="1"/>
  <c r="D4245" i="16"/>
  <c r="D4246" i="16" a="1"/>
  <c r="D4246" i="16"/>
  <c r="D4247" i="16" a="1"/>
  <c r="D4247" i="16"/>
  <c r="D4248" i="16" a="1"/>
  <c r="D4248" i="16"/>
  <c r="D4249" i="16" a="1"/>
  <c r="D4249" i="16"/>
  <c r="D4250" i="16" a="1"/>
  <c r="D4250" i="16"/>
  <c r="D4251" i="16" a="1"/>
  <c r="D4251" i="16"/>
  <c r="D4252" i="16" a="1"/>
  <c r="D4252" i="16"/>
  <c r="D4253" i="16" a="1"/>
  <c r="D4253" i="16"/>
  <c r="D4254" i="16" a="1"/>
  <c r="D4254" i="16"/>
  <c r="D4255" i="16" a="1"/>
  <c r="D4255" i="16"/>
  <c r="D4256" i="16" a="1"/>
  <c r="D4256" i="16"/>
  <c r="D4257" i="16" a="1"/>
  <c r="D4257" i="16"/>
  <c r="D4258" i="16" a="1"/>
  <c r="D4258" i="16"/>
  <c r="D4259" i="16" a="1"/>
  <c r="D4259" i="16"/>
  <c r="D4260" i="16" a="1"/>
  <c r="D4260" i="16"/>
  <c r="D4261" i="16" a="1"/>
  <c r="D4261" i="16"/>
  <c r="D4262" i="16" a="1"/>
  <c r="D4262" i="16"/>
  <c r="D4263" i="16" a="1"/>
  <c r="D4263" i="16"/>
  <c r="D4264" i="16" a="1"/>
  <c r="D4264" i="16"/>
  <c r="D4265" i="16" a="1"/>
  <c r="D4265" i="16"/>
  <c r="D4266" i="16" a="1"/>
  <c r="D4266" i="16"/>
  <c r="D4267" i="16" a="1"/>
  <c r="D4267" i="16"/>
  <c r="D4268" i="16" a="1"/>
  <c r="D4268" i="16"/>
  <c r="D4269" i="16" a="1"/>
  <c r="D4269" i="16"/>
  <c r="D4270" i="16" a="1"/>
  <c r="D4270" i="16"/>
  <c r="D4271" i="16" a="1"/>
  <c r="D4271" i="16"/>
  <c r="D4272" i="16" a="1"/>
  <c r="D4272" i="16"/>
  <c r="D4273" i="16" a="1"/>
  <c r="D4273" i="16"/>
  <c r="D4274" i="16" a="1"/>
  <c r="D4274" i="16"/>
  <c r="D4275" i="16" a="1"/>
  <c r="D4275" i="16"/>
  <c r="D4276" i="16" a="1"/>
  <c r="D4276" i="16"/>
  <c r="D4277" i="16" a="1"/>
  <c r="D4277" i="16"/>
  <c r="D4278" i="16" a="1"/>
  <c r="D4278" i="16"/>
  <c r="D4279" i="16" a="1"/>
  <c r="D4279" i="16"/>
  <c r="D4280" i="16" a="1"/>
  <c r="D4280" i="16"/>
  <c r="D4281" i="16" a="1"/>
  <c r="D4281" i="16"/>
  <c r="D4282" i="16" a="1"/>
  <c r="D4282" i="16"/>
  <c r="D4283" i="16" a="1"/>
  <c r="D4283" i="16"/>
  <c r="D4284" i="16" a="1"/>
  <c r="D4284" i="16"/>
  <c r="D4285" i="16" a="1"/>
  <c r="D4285" i="16"/>
  <c r="D4286" i="16" a="1"/>
  <c r="D4286" i="16"/>
  <c r="D4287" i="16" a="1"/>
  <c r="D4287" i="16"/>
  <c r="D4288" i="16" a="1"/>
  <c r="D4288" i="16"/>
  <c r="D4289" i="16" a="1"/>
  <c r="D4289" i="16"/>
  <c r="D4290" i="16" a="1"/>
  <c r="D4290" i="16"/>
  <c r="D4291" i="16" a="1"/>
  <c r="D4291" i="16"/>
  <c r="D4292" i="16" a="1"/>
  <c r="D4292" i="16"/>
  <c r="D4293" i="16" a="1"/>
  <c r="D4293" i="16"/>
  <c r="D4294" i="16" a="1"/>
  <c r="D4294" i="16"/>
  <c r="D4295" i="16" a="1"/>
  <c r="D4295" i="16"/>
  <c r="D4296" i="16" a="1"/>
  <c r="D4296" i="16"/>
  <c r="D4297" i="16" a="1"/>
  <c r="D4297" i="16"/>
  <c r="D4298" i="16" a="1"/>
  <c r="D4298" i="16"/>
  <c r="D4299" i="16" a="1"/>
  <c r="D4299" i="16"/>
  <c r="D4300" i="16" a="1"/>
  <c r="D4300" i="16"/>
  <c r="D4301" i="16" a="1"/>
  <c r="D4301" i="16"/>
  <c r="D4302" i="16" a="1"/>
  <c r="D4302" i="16"/>
  <c r="D4303" i="16" a="1"/>
  <c r="D4303" i="16"/>
  <c r="D4304" i="16" a="1"/>
  <c r="D4304" i="16"/>
  <c r="D4305" i="16" a="1"/>
  <c r="D4305" i="16"/>
  <c r="D4306" i="16" a="1"/>
  <c r="D4306" i="16"/>
  <c r="D4307" i="16" a="1"/>
  <c r="D4307" i="16"/>
  <c r="D4308" i="16" a="1"/>
  <c r="D4308" i="16"/>
  <c r="D4309" i="16" a="1"/>
  <c r="D4309" i="16"/>
  <c r="D4310" i="16" a="1"/>
  <c r="D4310" i="16"/>
  <c r="D4311" i="16" a="1"/>
  <c r="D4311" i="16"/>
  <c r="D4312" i="16" a="1"/>
  <c r="D4312" i="16"/>
  <c r="D4313" i="16" a="1"/>
  <c r="D4313" i="16"/>
  <c r="D4314" i="16" a="1"/>
  <c r="D4314" i="16"/>
  <c r="D4315" i="16" a="1"/>
  <c r="D4315" i="16"/>
  <c r="D4316" i="16" a="1"/>
  <c r="D4316" i="16"/>
  <c r="D4317" i="16" a="1"/>
  <c r="D4317" i="16"/>
  <c r="D4318" i="16" a="1"/>
  <c r="D4318" i="16"/>
  <c r="D4319" i="16" a="1"/>
  <c r="D4319" i="16"/>
  <c r="D4320" i="16" a="1"/>
  <c r="D4320" i="16"/>
  <c r="D4321" i="16" a="1"/>
  <c r="D4321" i="16"/>
  <c r="D4322" i="16" a="1"/>
  <c r="D4322" i="16"/>
  <c r="D4323" i="16" a="1"/>
  <c r="D4323" i="16"/>
  <c r="D4324" i="16" a="1"/>
  <c r="D4324" i="16"/>
  <c r="D4325" i="16" a="1"/>
  <c r="D4325" i="16"/>
  <c r="D4326" i="16" a="1"/>
  <c r="D4326" i="16"/>
  <c r="D4327" i="16" a="1"/>
  <c r="D4327" i="16"/>
  <c r="D4328" i="16" a="1"/>
  <c r="D4328" i="16"/>
  <c r="D4329" i="16" a="1"/>
  <c r="D4329" i="16"/>
  <c r="D4330" i="16" a="1"/>
  <c r="D4330" i="16"/>
  <c r="D4331" i="16" a="1"/>
  <c r="D4331" i="16"/>
  <c r="D4332" i="16" a="1"/>
  <c r="D4332" i="16"/>
  <c r="D4333" i="16" a="1"/>
  <c r="D4333" i="16"/>
  <c r="D4334" i="16" a="1"/>
  <c r="D4334" i="16"/>
  <c r="D4335" i="16" a="1"/>
  <c r="D4335" i="16"/>
  <c r="D4336" i="16" a="1"/>
  <c r="D4336" i="16"/>
  <c r="D4337" i="16" a="1"/>
  <c r="D4337" i="16"/>
  <c r="D4338" i="16" a="1"/>
  <c r="D4338" i="16"/>
  <c r="D4339" i="16" a="1"/>
  <c r="D4339" i="16"/>
  <c r="D4340" i="16" a="1"/>
  <c r="D4340" i="16"/>
  <c r="D4341" i="16" a="1"/>
  <c r="D4341" i="16"/>
  <c r="D4342" i="16" a="1"/>
  <c r="D4342" i="16"/>
  <c r="D4343" i="16" a="1"/>
  <c r="D4343" i="16"/>
  <c r="D4344" i="16" a="1"/>
  <c r="D4344" i="16"/>
  <c r="D4345" i="16" a="1"/>
  <c r="D4345" i="16"/>
  <c r="D4346" i="16" a="1"/>
  <c r="D4346" i="16"/>
  <c r="D4347" i="16" a="1"/>
  <c r="D4347" i="16"/>
  <c r="D4348" i="16" a="1"/>
  <c r="D4348" i="16"/>
  <c r="D4349" i="16" a="1"/>
  <c r="D4349" i="16"/>
  <c r="D4350" i="16" a="1"/>
  <c r="D4350" i="16"/>
  <c r="D4351" i="16" a="1"/>
  <c r="D4351" i="16"/>
  <c r="D4352" i="16" a="1"/>
  <c r="D4352" i="16"/>
  <c r="D4353" i="16" a="1"/>
  <c r="D4353" i="16"/>
  <c r="D4354" i="16" a="1"/>
  <c r="D4354" i="16"/>
  <c r="D4355" i="16" a="1"/>
  <c r="D4355" i="16"/>
  <c r="D4356" i="16" a="1"/>
  <c r="D4356" i="16"/>
  <c r="D4357" i="16" a="1"/>
  <c r="D4357" i="16"/>
  <c r="D4358" i="16" a="1"/>
  <c r="D4358" i="16"/>
  <c r="D4359" i="16" a="1"/>
  <c r="D4359" i="16"/>
  <c r="D4360" i="16" a="1"/>
  <c r="D4360" i="16"/>
  <c r="D4361" i="16" a="1"/>
  <c r="D4361" i="16"/>
  <c r="D4362" i="16" a="1"/>
  <c r="D4362" i="16"/>
  <c r="D4363" i="16" a="1"/>
  <c r="D4363" i="16"/>
  <c r="D4364" i="16" a="1"/>
  <c r="D4364" i="16"/>
  <c r="D4365" i="16" a="1"/>
  <c r="D4365" i="16"/>
  <c r="D4366" i="16" a="1"/>
  <c r="D4366" i="16"/>
  <c r="D4367" i="16" a="1"/>
  <c r="D4367" i="16"/>
  <c r="D4368" i="16" a="1"/>
  <c r="D4368" i="16"/>
  <c r="D4369" i="16" a="1"/>
  <c r="D4369" i="16"/>
  <c r="D4370" i="16" a="1"/>
  <c r="D4370" i="16"/>
  <c r="D4371" i="16" a="1"/>
  <c r="D4371" i="16"/>
  <c r="D4372" i="16" a="1"/>
  <c r="D4372" i="16"/>
  <c r="D4373" i="16" a="1"/>
  <c r="D4373" i="16"/>
  <c r="D4374" i="16" a="1"/>
  <c r="D4374" i="16"/>
  <c r="D4375" i="16" a="1"/>
  <c r="D4375" i="16"/>
  <c r="D4376" i="16" a="1"/>
  <c r="D4376" i="16"/>
  <c r="D4377" i="16" a="1"/>
  <c r="D4377" i="16"/>
  <c r="D4378" i="16" a="1"/>
  <c r="D4378" i="16"/>
  <c r="D4379" i="16" a="1"/>
  <c r="D4379" i="16"/>
  <c r="D4380" i="16" a="1"/>
  <c r="D4380" i="16"/>
  <c r="D4381" i="16" a="1"/>
  <c r="D4381" i="16"/>
  <c r="D4382" i="16" a="1"/>
  <c r="D4382" i="16"/>
  <c r="D4383" i="16" a="1"/>
  <c r="D4383" i="16"/>
  <c r="D4384" i="16" a="1"/>
  <c r="D4384" i="16"/>
  <c r="D4385" i="16" a="1"/>
  <c r="D4385" i="16"/>
  <c r="D4386" i="16" a="1"/>
  <c r="D4386" i="16"/>
  <c r="D4387" i="16" a="1"/>
  <c r="D4387" i="16"/>
  <c r="D4388" i="16" a="1"/>
  <c r="D4388" i="16"/>
  <c r="D4389" i="16" a="1"/>
  <c r="D4389" i="16"/>
  <c r="D4390" i="16" a="1"/>
  <c r="D4390" i="16"/>
  <c r="D4391" i="16" a="1"/>
  <c r="D4391" i="16"/>
  <c r="D4392" i="16" a="1"/>
  <c r="D4392" i="16"/>
  <c r="D4393" i="16" a="1"/>
  <c r="D4393" i="16"/>
  <c r="D4394" i="16" a="1"/>
  <c r="D4394" i="16"/>
  <c r="D4395" i="16" a="1"/>
  <c r="D4395" i="16"/>
  <c r="D4396" i="16" a="1"/>
  <c r="D4396" i="16"/>
  <c r="D4397" i="16" a="1"/>
  <c r="D4397" i="16"/>
  <c r="D4398" i="16" a="1"/>
  <c r="D4398" i="16"/>
  <c r="D4399" i="16" a="1"/>
  <c r="D4399" i="16"/>
  <c r="D4400" i="16" a="1"/>
  <c r="D4400" i="16"/>
  <c r="D4401" i="16" a="1"/>
  <c r="D4401" i="16"/>
  <c r="D4402" i="16" a="1"/>
  <c r="D4402" i="16"/>
  <c r="D4403" i="16" a="1"/>
  <c r="D4403" i="16"/>
  <c r="D4404" i="16" a="1"/>
  <c r="D4404" i="16"/>
  <c r="D4405" i="16" a="1"/>
  <c r="D4405" i="16"/>
  <c r="D4406" i="16" a="1"/>
  <c r="D4406" i="16"/>
  <c r="D4407" i="16" a="1"/>
  <c r="D4407" i="16"/>
  <c r="D4408" i="16" a="1"/>
  <c r="D4408" i="16"/>
  <c r="D4409" i="16" a="1"/>
  <c r="D4409" i="16"/>
  <c r="D4410" i="16" a="1"/>
  <c r="D4410" i="16"/>
  <c r="D4411" i="16" a="1"/>
  <c r="D4411" i="16"/>
  <c r="D4412" i="16" a="1"/>
  <c r="D4412" i="16"/>
  <c r="D4413" i="16" a="1"/>
  <c r="D4413" i="16"/>
  <c r="D4414" i="16" a="1"/>
  <c r="D4414" i="16"/>
  <c r="D4415" i="16" a="1"/>
  <c r="D4415" i="16"/>
  <c r="D4416" i="16" a="1"/>
  <c r="D4416" i="16"/>
  <c r="D4417" i="16" a="1"/>
  <c r="D4417" i="16"/>
  <c r="D4418" i="16" a="1"/>
  <c r="D4418" i="16"/>
  <c r="D4419" i="16" a="1"/>
  <c r="D4419" i="16"/>
  <c r="D4420" i="16" a="1"/>
  <c r="D4420" i="16"/>
  <c r="D4421" i="16" a="1"/>
  <c r="D4421" i="16"/>
  <c r="D4422" i="16" a="1"/>
  <c r="D4422" i="16"/>
  <c r="D4423" i="16" a="1"/>
  <c r="D4423" i="16"/>
  <c r="D4424" i="16" a="1"/>
  <c r="D4424" i="16"/>
  <c r="D4425" i="16" a="1"/>
  <c r="D4425" i="16"/>
  <c r="D4426" i="16" a="1"/>
  <c r="D4426" i="16"/>
  <c r="D4427" i="16" a="1"/>
  <c r="D4427" i="16"/>
  <c r="D4428" i="16" a="1"/>
  <c r="D4428" i="16"/>
  <c r="D4429" i="16" a="1"/>
  <c r="D4429" i="16"/>
  <c r="D4430" i="16" a="1"/>
  <c r="D4430" i="16"/>
  <c r="D4431" i="16" a="1"/>
  <c r="D4431" i="16"/>
  <c r="D4432" i="16" a="1"/>
  <c r="D4432" i="16"/>
  <c r="D4433" i="16" a="1"/>
  <c r="D4433" i="16"/>
  <c r="D4434" i="16" a="1"/>
  <c r="D4434" i="16"/>
  <c r="D4435" i="16" a="1"/>
  <c r="D4435" i="16"/>
  <c r="D4436" i="16" a="1"/>
  <c r="D4436" i="16"/>
  <c r="D4437" i="16" a="1"/>
  <c r="D4437" i="16"/>
  <c r="D4438" i="16" a="1"/>
  <c r="D4438" i="16"/>
  <c r="D4439" i="16" a="1"/>
  <c r="D4439" i="16"/>
  <c r="D4440" i="16" a="1"/>
  <c r="D4440" i="16"/>
  <c r="D4441" i="16" a="1"/>
  <c r="D4441" i="16"/>
  <c r="D4442" i="16" a="1"/>
  <c r="D4442" i="16"/>
  <c r="D4443" i="16" a="1"/>
  <c r="D4443" i="16"/>
  <c r="D4444" i="16" a="1"/>
  <c r="D4444" i="16"/>
  <c r="D4445" i="16" a="1"/>
  <c r="D4445" i="16"/>
  <c r="D4446" i="16" a="1"/>
  <c r="D4446" i="16"/>
  <c r="D4447" i="16" a="1"/>
  <c r="D4447" i="16"/>
  <c r="D4448" i="16" a="1"/>
  <c r="D4448" i="16"/>
  <c r="D4449" i="16" a="1"/>
  <c r="D4449" i="16"/>
  <c r="D4450" i="16" a="1"/>
  <c r="D4450" i="16"/>
  <c r="D4451" i="16" a="1"/>
  <c r="D4451" i="16"/>
  <c r="D4452" i="16" a="1"/>
  <c r="D4452" i="16"/>
  <c r="D4453" i="16" a="1"/>
  <c r="D4453" i="16"/>
  <c r="D4454" i="16" a="1"/>
  <c r="D4454" i="16"/>
  <c r="D4455" i="16" a="1"/>
  <c r="D4455" i="16"/>
  <c r="D4456" i="16" a="1"/>
  <c r="D4456" i="16"/>
  <c r="D4457" i="16" a="1"/>
  <c r="D4457" i="16"/>
  <c r="D4458" i="16" a="1"/>
  <c r="D4458" i="16"/>
  <c r="D4459" i="16" a="1"/>
  <c r="D4459" i="16"/>
  <c r="D4460" i="16" a="1"/>
  <c r="D4460" i="16"/>
  <c r="D4461" i="16" a="1"/>
  <c r="D4461" i="16"/>
  <c r="D4462" i="16" a="1"/>
  <c r="D4462" i="16"/>
  <c r="D4463" i="16" a="1"/>
  <c r="D4463" i="16"/>
  <c r="D4464" i="16" a="1"/>
  <c r="D4464" i="16"/>
  <c r="D4465" i="16" a="1"/>
  <c r="D4465" i="16"/>
  <c r="D4466" i="16" a="1"/>
  <c r="D4466" i="16"/>
  <c r="D4467" i="16" a="1"/>
  <c r="D4467" i="16"/>
  <c r="D4468" i="16" a="1"/>
  <c r="D4468" i="16"/>
  <c r="D4469" i="16" a="1"/>
  <c r="D4469" i="16"/>
  <c r="D4470" i="16" a="1"/>
  <c r="D4470" i="16"/>
  <c r="D4471" i="16" a="1"/>
  <c r="D4471" i="16"/>
  <c r="D4472" i="16" a="1"/>
  <c r="D4472" i="16"/>
  <c r="D4473" i="16" a="1"/>
  <c r="D4473" i="16"/>
  <c r="D4474" i="16" a="1"/>
  <c r="D4474" i="16"/>
  <c r="D4475" i="16" a="1"/>
  <c r="D4475" i="16"/>
  <c r="D4476" i="16" a="1"/>
  <c r="D4476" i="16"/>
  <c r="D4477" i="16" a="1"/>
  <c r="D4477" i="16"/>
  <c r="D4478" i="16" a="1"/>
  <c r="D4478" i="16"/>
  <c r="D4479" i="16" a="1"/>
  <c r="D4479" i="16"/>
  <c r="D4480" i="16" a="1"/>
  <c r="D4480" i="16"/>
  <c r="D4481" i="16" a="1"/>
  <c r="D4481" i="16"/>
  <c r="D4482" i="16" a="1"/>
  <c r="D4482" i="16"/>
  <c r="D4483" i="16" a="1"/>
  <c r="D4483" i="16"/>
  <c r="D4484" i="16" a="1"/>
  <c r="D4484" i="16"/>
  <c r="D4485" i="16" a="1"/>
  <c r="D4485" i="16"/>
  <c r="D4486" i="16" a="1"/>
  <c r="D4486" i="16"/>
  <c r="D4487" i="16" a="1"/>
  <c r="D4487" i="16"/>
  <c r="D4488" i="16" a="1"/>
  <c r="D4488" i="16"/>
  <c r="D4489" i="16" a="1"/>
  <c r="D4489" i="16"/>
  <c r="D4490" i="16" a="1"/>
  <c r="D4490" i="16"/>
  <c r="D4491" i="16" a="1"/>
  <c r="D4491" i="16"/>
  <c r="D4492" i="16" a="1"/>
  <c r="D4492" i="16"/>
  <c r="D4493" i="16" a="1"/>
  <c r="D4493" i="16"/>
  <c r="D4494" i="16" a="1"/>
  <c r="D4494" i="16"/>
  <c r="D4495" i="16" a="1"/>
  <c r="D4495" i="16"/>
  <c r="D4496" i="16" a="1"/>
  <c r="D4496" i="16"/>
  <c r="D4497" i="16" a="1"/>
  <c r="D4497" i="16"/>
  <c r="D4498" i="16" a="1"/>
  <c r="D4498" i="16"/>
  <c r="D4499" i="16" a="1"/>
  <c r="D4499" i="16"/>
  <c r="D4500" i="16" a="1"/>
  <c r="D4500" i="16"/>
  <c r="D4501" i="16" a="1"/>
  <c r="D4501" i="16"/>
  <c r="D4502" i="16" a="1"/>
  <c r="D4502" i="16"/>
  <c r="D4503" i="16" a="1"/>
  <c r="D4503" i="16"/>
  <c r="D4504" i="16" a="1"/>
  <c r="D4504" i="16"/>
  <c r="D4505" i="16" a="1"/>
  <c r="D4505" i="16"/>
  <c r="D4506" i="16" a="1"/>
  <c r="D4506" i="16"/>
  <c r="D4507" i="16" a="1"/>
  <c r="D4507" i="16"/>
  <c r="D4508" i="16" a="1"/>
  <c r="D4508" i="16"/>
  <c r="D4509" i="16" a="1"/>
  <c r="D4509" i="16"/>
  <c r="D4510" i="16" a="1"/>
  <c r="D4510" i="16"/>
  <c r="D4511" i="16" a="1"/>
  <c r="D4511" i="16"/>
  <c r="D4512" i="16" a="1"/>
  <c r="D4512" i="16"/>
  <c r="D4513" i="16" a="1"/>
  <c r="D4513" i="16"/>
  <c r="D4514" i="16" a="1"/>
  <c r="D4514" i="16"/>
  <c r="D4515" i="16" a="1"/>
  <c r="D4515" i="16"/>
  <c r="D4516" i="16" a="1"/>
  <c r="D4516" i="16"/>
  <c r="D4517" i="16" a="1"/>
  <c r="D4517" i="16"/>
  <c r="D4518" i="16" a="1"/>
  <c r="D4518" i="16"/>
  <c r="D4519" i="16" a="1"/>
  <c r="D4519" i="16"/>
  <c r="D4520" i="16" a="1"/>
  <c r="D4520" i="16"/>
  <c r="D4521" i="16" a="1"/>
  <c r="D4521" i="16"/>
  <c r="D4522" i="16" a="1"/>
  <c r="D4522" i="16"/>
  <c r="D4523" i="16" a="1"/>
  <c r="D4523" i="16"/>
  <c r="D4524" i="16" a="1"/>
  <c r="D4524" i="16"/>
  <c r="D4525" i="16" a="1"/>
  <c r="D4525" i="16"/>
  <c r="D4526" i="16" a="1"/>
  <c r="D4526" i="16"/>
  <c r="D4527" i="16" a="1"/>
  <c r="D4527" i="16"/>
  <c r="D4528" i="16" a="1"/>
  <c r="D4528" i="16"/>
  <c r="D4529" i="16" a="1"/>
  <c r="D4529" i="16"/>
  <c r="D4530" i="16" a="1"/>
  <c r="D4530" i="16"/>
  <c r="D4531" i="16" a="1"/>
  <c r="D4531" i="16"/>
  <c r="D4532" i="16" a="1"/>
  <c r="D4532" i="16"/>
  <c r="D4533" i="16" a="1"/>
  <c r="D4533" i="16"/>
  <c r="D4534" i="16" a="1"/>
  <c r="D4534" i="16"/>
  <c r="D4535" i="16" a="1"/>
  <c r="D4535" i="16"/>
  <c r="D4536" i="16" a="1"/>
  <c r="D4536" i="16"/>
  <c r="D4537" i="16" a="1"/>
  <c r="D4537" i="16"/>
  <c r="D4538" i="16" a="1"/>
  <c r="D4538" i="16"/>
  <c r="D4539" i="16" a="1"/>
  <c r="D4539" i="16"/>
  <c r="D4540" i="16" a="1"/>
  <c r="D4540" i="16"/>
  <c r="D4541" i="16" a="1"/>
  <c r="D4541" i="16"/>
  <c r="D4542" i="16" a="1"/>
  <c r="D4542" i="16"/>
  <c r="D4543" i="16" a="1"/>
  <c r="D4543" i="16"/>
  <c r="D4544" i="16" a="1"/>
  <c r="D4544" i="16"/>
  <c r="D4545" i="16" a="1"/>
  <c r="D4545" i="16"/>
  <c r="D4546" i="16" a="1"/>
  <c r="D4546" i="16"/>
  <c r="D4547" i="16" a="1"/>
  <c r="D4547" i="16"/>
  <c r="D4548" i="16" a="1"/>
  <c r="D4548" i="16"/>
  <c r="D4549" i="16" a="1"/>
  <c r="D4549" i="16"/>
  <c r="D4550" i="16" a="1"/>
  <c r="D4550" i="16"/>
  <c r="D4551" i="16" a="1"/>
  <c r="D4551" i="16"/>
  <c r="D4552" i="16" a="1"/>
  <c r="D4552" i="16"/>
  <c r="D4553" i="16" a="1"/>
  <c r="D4553" i="16"/>
  <c r="D4554" i="16" a="1"/>
  <c r="D4554" i="16"/>
  <c r="D4555" i="16" a="1"/>
  <c r="D4555" i="16"/>
  <c r="D4556" i="16" a="1"/>
  <c r="D4556" i="16"/>
  <c r="D4557" i="16" a="1"/>
  <c r="D4557" i="16"/>
  <c r="D4558" i="16" a="1"/>
  <c r="D4558" i="16"/>
  <c r="D4559" i="16" a="1"/>
  <c r="D4559" i="16"/>
  <c r="D4560" i="16" a="1"/>
  <c r="D4560" i="16"/>
  <c r="D4561" i="16" a="1"/>
  <c r="D4561" i="16"/>
  <c r="D4562" i="16" a="1"/>
  <c r="D4562" i="16"/>
  <c r="D4563" i="16" a="1"/>
  <c r="D4563" i="16"/>
  <c r="D4564" i="16" a="1"/>
  <c r="D4564" i="16"/>
  <c r="D4565" i="16" a="1"/>
  <c r="D4565" i="16"/>
  <c r="D4566" i="16" a="1"/>
  <c r="D4566" i="16"/>
  <c r="D4567" i="16" a="1"/>
  <c r="D4567" i="16"/>
  <c r="D4568" i="16" a="1"/>
  <c r="D4568" i="16"/>
  <c r="D4569" i="16" a="1"/>
  <c r="D4569" i="16"/>
  <c r="D4570" i="16" a="1"/>
  <c r="D4570" i="16"/>
  <c r="D4571" i="16" a="1"/>
  <c r="D4571" i="16"/>
  <c r="D4572" i="16" a="1"/>
  <c r="D4572" i="16"/>
  <c r="D4573" i="16" a="1"/>
  <c r="D4573" i="16"/>
  <c r="D4574" i="16" a="1"/>
  <c r="D4574" i="16"/>
  <c r="D4575" i="16" a="1"/>
  <c r="D4575" i="16"/>
  <c r="D4576" i="16" a="1"/>
  <c r="D4576" i="16"/>
  <c r="D4577" i="16" a="1"/>
  <c r="D4577" i="16"/>
  <c r="D4578" i="16" a="1"/>
  <c r="D4578" i="16"/>
  <c r="D4579" i="16" a="1"/>
  <c r="D4579" i="16"/>
  <c r="D4580" i="16" a="1"/>
  <c r="D4580" i="16"/>
  <c r="D4581" i="16" a="1"/>
  <c r="D4581" i="16"/>
  <c r="D4582" i="16" a="1"/>
  <c r="D4582" i="16"/>
  <c r="D4583" i="16" a="1"/>
  <c r="D4583" i="16"/>
  <c r="D4584" i="16" a="1"/>
  <c r="D4584" i="16"/>
  <c r="D4585" i="16" a="1"/>
  <c r="D4585" i="16"/>
  <c r="D4586" i="16" a="1"/>
  <c r="D4586" i="16"/>
  <c r="D4587" i="16" a="1"/>
  <c r="D4587" i="16"/>
  <c r="D4588" i="16" a="1"/>
  <c r="D4588" i="16"/>
  <c r="D4589" i="16" a="1"/>
  <c r="D4589" i="16"/>
  <c r="D4590" i="16" a="1"/>
  <c r="D4590" i="16"/>
  <c r="D4591" i="16" a="1"/>
  <c r="D4591" i="16"/>
  <c r="D4592" i="16" a="1"/>
  <c r="D4592" i="16"/>
  <c r="D4593" i="16" a="1"/>
  <c r="D4593" i="16"/>
  <c r="D4594" i="16" a="1"/>
  <c r="D4594" i="16"/>
  <c r="D4595" i="16" a="1"/>
  <c r="D4595" i="16"/>
  <c r="D4596" i="16" a="1"/>
  <c r="D4596" i="16"/>
  <c r="D4597" i="16" a="1"/>
  <c r="D4597" i="16"/>
  <c r="D4598" i="16" a="1"/>
  <c r="D4598" i="16"/>
  <c r="D4599" i="16" a="1"/>
  <c r="D4599" i="16"/>
  <c r="D4600" i="16" a="1"/>
  <c r="D4600" i="16"/>
  <c r="D4601" i="16" a="1"/>
  <c r="D4601" i="16"/>
  <c r="D4602" i="16" a="1"/>
  <c r="D4602" i="16"/>
  <c r="D4603" i="16" a="1"/>
  <c r="D4603" i="16"/>
  <c r="D4604" i="16" a="1"/>
  <c r="D4604" i="16"/>
  <c r="D4605" i="16" a="1"/>
  <c r="D4605" i="16"/>
  <c r="D4606" i="16" a="1"/>
  <c r="D4606" i="16"/>
  <c r="D4607" i="16" a="1"/>
  <c r="D4607" i="16"/>
  <c r="D4608" i="16" a="1"/>
  <c r="D4608" i="16"/>
  <c r="D4609" i="16" a="1"/>
  <c r="D4609" i="16"/>
  <c r="D4610" i="16" a="1"/>
  <c r="D4610" i="16"/>
  <c r="D4611" i="16" a="1"/>
  <c r="D4611" i="16"/>
  <c r="D4612" i="16" a="1"/>
  <c r="D4612" i="16"/>
  <c r="D4613" i="16" a="1"/>
  <c r="D4613" i="16"/>
  <c r="D4614" i="16" a="1"/>
  <c r="D4614" i="16"/>
  <c r="D4615" i="16" a="1"/>
  <c r="D4615" i="16"/>
  <c r="D4616" i="16" a="1"/>
  <c r="D4616" i="16"/>
  <c r="D4617" i="16" a="1"/>
  <c r="D4617" i="16"/>
  <c r="D4618" i="16" a="1"/>
  <c r="D4618" i="16"/>
  <c r="D4619" i="16" a="1"/>
  <c r="D4619" i="16"/>
  <c r="D4620" i="16" a="1"/>
  <c r="D4620" i="16"/>
  <c r="D4621" i="16" a="1"/>
  <c r="D4621" i="16"/>
  <c r="D4622" i="16" a="1"/>
  <c r="D4622" i="16"/>
  <c r="D4623" i="16" a="1"/>
  <c r="D4623" i="16"/>
  <c r="D4624" i="16" a="1"/>
  <c r="D4624" i="16"/>
  <c r="D4625" i="16" a="1"/>
  <c r="D4625" i="16"/>
  <c r="D4626" i="16" a="1"/>
  <c r="D4626" i="16"/>
  <c r="D4627" i="16" a="1"/>
  <c r="D4627" i="16"/>
  <c r="D4628" i="16" a="1"/>
  <c r="D4628" i="16"/>
  <c r="D4629" i="16" a="1"/>
  <c r="D4629" i="16"/>
  <c r="D4630" i="16" a="1"/>
  <c r="D4630" i="16"/>
  <c r="D4631" i="16" a="1"/>
  <c r="D4631" i="16"/>
  <c r="D4632" i="16" a="1"/>
  <c r="D4632" i="16"/>
  <c r="D4633" i="16" a="1"/>
  <c r="D4633" i="16"/>
  <c r="D4634" i="16" a="1"/>
  <c r="D4634" i="16"/>
  <c r="D4635" i="16" a="1"/>
  <c r="D4635" i="16"/>
  <c r="D4636" i="16" a="1"/>
  <c r="D4636" i="16"/>
  <c r="D4637" i="16" a="1"/>
  <c r="D4637" i="16"/>
  <c r="D4638" i="16" a="1"/>
  <c r="D4638" i="16"/>
  <c r="D4639" i="16" a="1"/>
  <c r="D4639" i="16"/>
  <c r="D4640" i="16" a="1"/>
  <c r="D4640" i="16"/>
  <c r="D4641" i="16" a="1"/>
  <c r="D4641" i="16"/>
  <c r="D4642" i="16" a="1"/>
  <c r="D4642" i="16"/>
  <c r="D4643" i="16" a="1"/>
  <c r="D4643" i="16"/>
  <c r="D4644" i="16" a="1"/>
  <c r="D4644" i="16"/>
  <c r="D4645" i="16" a="1"/>
  <c r="D4645" i="16"/>
  <c r="D4646" i="16" a="1"/>
  <c r="D4646" i="16"/>
  <c r="D4647" i="16" a="1"/>
  <c r="D4647" i="16"/>
  <c r="D4648" i="16" a="1"/>
  <c r="D4648" i="16"/>
  <c r="D4649" i="16" a="1"/>
  <c r="D4649" i="16"/>
  <c r="D4650" i="16" a="1"/>
  <c r="D4650" i="16"/>
  <c r="D4651" i="16" a="1"/>
  <c r="D4651" i="16"/>
  <c r="D4652" i="16" a="1"/>
  <c r="D4652" i="16"/>
  <c r="D4653" i="16" a="1"/>
  <c r="D4653" i="16"/>
  <c r="D4654" i="16" a="1"/>
  <c r="D4654" i="16"/>
  <c r="D4655" i="16" a="1"/>
  <c r="D4655" i="16"/>
  <c r="D4656" i="16" a="1"/>
  <c r="D4656" i="16"/>
  <c r="D4657" i="16" a="1"/>
  <c r="D4657" i="16"/>
  <c r="D4658" i="16" a="1"/>
  <c r="D4658" i="16"/>
  <c r="D4659" i="16" a="1"/>
  <c r="D4659" i="16"/>
  <c r="D4660" i="16" a="1"/>
  <c r="D4660" i="16"/>
  <c r="D4661" i="16" a="1"/>
  <c r="D4661" i="16"/>
  <c r="D4662" i="16" a="1"/>
  <c r="D4662" i="16"/>
  <c r="D4663" i="16" a="1"/>
  <c r="D4663" i="16"/>
  <c r="D4664" i="16" a="1"/>
  <c r="D4664" i="16"/>
  <c r="D4665" i="16" a="1"/>
  <c r="D4665" i="16"/>
  <c r="D4666" i="16" a="1"/>
  <c r="D4666" i="16"/>
  <c r="D4667" i="16" a="1"/>
  <c r="D4667" i="16"/>
  <c r="D4668" i="16" a="1"/>
  <c r="D4668" i="16"/>
  <c r="D4669" i="16" a="1"/>
  <c r="D4669" i="16"/>
  <c r="D4670" i="16" a="1"/>
  <c r="D4670" i="16"/>
  <c r="D4671" i="16" a="1"/>
  <c r="D4671" i="16"/>
  <c r="D4672" i="16" a="1"/>
  <c r="D4672" i="16"/>
  <c r="D4673" i="16" a="1"/>
  <c r="D4673" i="16"/>
  <c r="D4674" i="16" a="1"/>
  <c r="D4674" i="16"/>
  <c r="D4675" i="16" a="1"/>
  <c r="D4675" i="16"/>
  <c r="D4676" i="16" a="1"/>
  <c r="D4676" i="16"/>
  <c r="D4677" i="16" a="1"/>
  <c r="D4677" i="16"/>
  <c r="D4678" i="16" a="1"/>
  <c r="D4678" i="16"/>
  <c r="D4679" i="16" a="1"/>
  <c r="D4679" i="16"/>
  <c r="D4680" i="16" a="1"/>
  <c r="D4680" i="16"/>
  <c r="D4681" i="16" a="1"/>
  <c r="D4681" i="16"/>
  <c r="D4682" i="16" a="1"/>
  <c r="D4682" i="16"/>
  <c r="D4683" i="16" a="1"/>
  <c r="D4683" i="16"/>
  <c r="D4684" i="16" a="1"/>
  <c r="D4684" i="16"/>
  <c r="D4685" i="16" a="1"/>
  <c r="D4685" i="16"/>
  <c r="D4686" i="16" a="1"/>
  <c r="D4686" i="16"/>
  <c r="D4687" i="16" a="1"/>
  <c r="D4687" i="16"/>
  <c r="D4688" i="16" a="1"/>
  <c r="D4688" i="16"/>
  <c r="D4689" i="16" a="1"/>
  <c r="D4689" i="16"/>
  <c r="D4690" i="16" a="1"/>
  <c r="D4690" i="16"/>
  <c r="D4691" i="16" a="1"/>
  <c r="D4691" i="16"/>
  <c r="D4692" i="16" a="1"/>
  <c r="D4692" i="16"/>
  <c r="D4693" i="16" a="1"/>
  <c r="D4693" i="16"/>
  <c r="D4694" i="16" a="1"/>
  <c r="D4694" i="16"/>
  <c r="D4695" i="16" a="1"/>
  <c r="D4695" i="16"/>
  <c r="D4696" i="16" a="1"/>
  <c r="D4696" i="16"/>
  <c r="D4697" i="16" a="1"/>
  <c r="D4697" i="16"/>
  <c r="D4698" i="16" a="1"/>
  <c r="D4698" i="16"/>
  <c r="D4699" i="16" a="1"/>
  <c r="D4699" i="16"/>
  <c r="D4700" i="16" a="1"/>
  <c r="D4700" i="16"/>
  <c r="D4701" i="16" a="1"/>
  <c r="D4701" i="16"/>
  <c r="D4702" i="16" a="1"/>
  <c r="D4702" i="16"/>
  <c r="D4703" i="16" a="1"/>
  <c r="D4703" i="16"/>
  <c r="D4704" i="16" a="1"/>
  <c r="D4704" i="16"/>
  <c r="D4705" i="16" a="1"/>
  <c r="D4705" i="16"/>
  <c r="D4706" i="16" a="1"/>
  <c r="D4706" i="16"/>
  <c r="D4707" i="16" a="1"/>
  <c r="D4707" i="16"/>
  <c r="D4708" i="16" a="1"/>
  <c r="D4708" i="16"/>
  <c r="D4709" i="16" a="1"/>
  <c r="D4709" i="16"/>
  <c r="D4710" i="16" a="1"/>
  <c r="D4710" i="16"/>
  <c r="D4711" i="16" a="1"/>
  <c r="D4711" i="16"/>
  <c r="D4712" i="16" a="1"/>
  <c r="D4712" i="16"/>
  <c r="D4713" i="16" a="1"/>
  <c r="D4713" i="16"/>
  <c r="D4714" i="16" a="1"/>
  <c r="D4714" i="16"/>
  <c r="D4715" i="16" a="1"/>
  <c r="D4715" i="16"/>
  <c r="D4716" i="16" a="1"/>
  <c r="D4716" i="16"/>
  <c r="D4717" i="16" a="1"/>
  <c r="D4717" i="16"/>
  <c r="D4718" i="16" a="1"/>
  <c r="D4718" i="16"/>
  <c r="D4719" i="16" a="1"/>
  <c r="D4719" i="16"/>
  <c r="D4720" i="16" a="1"/>
  <c r="D4720" i="16"/>
  <c r="D4721" i="16" a="1"/>
  <c r="D4721" i="16"/>
  <c r="D4722" i="16" a="1"/>
  <c r="D4722" i="16"/>
  <c r="D4723" i="16" a="1"/>
  <c r="D4723" i="16"/>
  <c r="D4724" i="16" a="1"/>
  <c r="D4724" i="16"/>
  <c r="D4725" i="16" a="1"/>
  <c r="D4725" i="16"/>
  <c r="D4726" i="16" a="1"/>
  <c r="D4726" i="16"/>
  <c r="D4727" i="16" a="1"/>
  <c r="D4727" i="16"/>
  <c r="D4728" i="16" a="1"/>
  <c r="D4728" i="16"/>
  <c r="D4729" i="16" a="1"/>
  <c r="D4729" i="16"/>
  <c r="D4730" i="16" a="1"/>
  <c r="D4730" i="16"/>
  <c r="D4731" i="16" a="1"/>
  <c r="D4731" i="16"/>
  <c r="D4732" i="16" a="1"/>
  <c r="D4732" i="16"/>
  <c r="D4733" i="16" a="1"/>
  <c r="D4733" i="16"/>
  <c r="D4734" i="16" a="1"/>
  <c r="D4734" i="16"/>
  <c r="D4735" i="16" a="1"/>
  <c r="D4735" i="16"/>
  <c r="D4736" i="16" a="1"/>
  <c r="D4736" i="16"/>
  <c r="D4737" i="16" a="1"/>
  <c r="D4737" i="16"/>
  <c r="D4738" i="16" a="1"/>
  <c r="D4738" i="16"/>
  <c r="D4739" i="16" a="1"/>
  <c r="D4739" i="16"/>
  <c r="D4740" i="16" a="1"/>
  <c r="D4740" i="16"/>
  <c r="D4741" i="16" a="1"/>
  <c r="D4741" i="16"/>
  <c r="D4742" i="16" a="1"/>
  <c r="D4742" i="16"/>
  <c r="D4743" i="16" a="1"/>
  <c r="D4743" i="16"/>
  <c r="D4744" i="16" a="1"/>
  <c r="D4744" i="16"/>
  <c r="D4745" i="16" a="1"/>
  <c r="D4745" i="16"/>
  <c r="D4746" i="16" a="1"/>
  <c r="D4746" i="16"/>
  <c r="D4747" i="16" a="1"/>
  <c r="D4747" i="16"/>
  <c r="D4748" i="16" a="1"/>
  <c r="D4748" i="16"/>
  <c r="D4749" i="16" a="1"/>
  <c r="D4749" i="16"/>
  <c r="D4750" i="16" a="1"/>
  <c r="D4750" i="16"/>
  <c r="D4751" i="16" a="1"/>
  <c r="D4751" i="16"/>
  <c r="D4752" i="16" a="1"/>
  <c r="D4752" i="16"/>
  <c r="D4753" i="16" a="1"/>
  <c r="D4753" i="16"/>
  <c r="D4754" i="16" a="1"/>
  <c r="D4754" i="16"/>
  <c r="D4755" i="16" a="1"/>
  <c r="D4755" i="16"/>
  <c r="D4756" i="16" a="1"/>
  <c r="D4756" i="16"/>
  <c r="D4757" i="16" a="1"/>
  <c r="D4757" i="16"/>
  <c r="D4758" i="16" a="1"/>
  <c r="D4758" i="16"/>
  <c r="D4759" i="16" a="1"/>
  <c r="D4759" i="16"/>
  <c r="D4760" i="16" a="1"/>
  <c r="D4760" i="16"/>
  <c r="D4761" i="16" a="1"/>
  <c r="D4761" i="16"/>
  <c r="D4762" i="16" a="1"/>
  <c r="D4762" i="16"/>
  <c r="D4763" i="16" a="1"/>
  <c r="D4763" i="16"/>
  <c r="D4764" i="16" a="1"/>
  <c r="D4764" i="16"/>
  <c r="D4765" i="16" a="1"/>
  <c r="D4765" i="16"/>
  <c r="D4766" i="16" a="1"/>
  <c r="D4766" i="16"/>
  <c r="D4767" i="16" a="1"/>
  <c r="D4767" i="16"/>
  <c r="D4768" i="16" a="1"/>
  <c r="D4768" i="16"/>
  <c r="D4769" i="16" a="1"/>
  <c r="D4769" i="16"/>
  <c r="D4770" i="16" a="1"/>
  <c r="D4770" i="16"/>
  <c r="D4771" i="16" a="1"/>
  <c r="D4771" i="16"/>
  <c r="D4772" i="16" a="1"/>
  <c r="D4772" i="16"/>
  <c r="D4773" i="16" a="1"/>
  <c r="D4773" i="16"/>
  <c r="D4774" i="16" a="1"/>
  <c r="D4774" i="16"/>
  <c r="D4775" i="16" a="1"/>
  <c r="D4775" i="16"/>
  <c r="D4776" i="16" a="1"/>
  <c r="D4776" i="16"/>
  <c r="D4777" i="16" a="1"/>
  <c r="D4777" i="16"/>
  <c r="D4778" i="16" a="1"/>
  <c r="D4778" i="16"/>
  <c r="D4779" i="16" a="1"/>
  <c r="D4779" i="16"/>
  <c r="D4780" i="16" a="1"/>
  <c r="D4780" i="16"/>
  <c r="D4781" i="16" a="1"/>
  <c r="D4781" i="16"/>
  <c r="D4782" i="16" a="1"/>
  <c r="D4782" i="16"/>
  <c r="D4783" i="16" a="1"/>
  <c r="D4783" i="16"/>
  <c r="D4784" i="16" a="1"/>
  <c r="D4784" i="16"/>
  <c r="D4785" i="16" a="1"/>
  <c r="D4785" i="16"/>
  <c r="D4786" i="16" a="1"/>
  <c r="D4786" i="16"/>
  <c r="D4787" i="16" a="1"/>
  <c r="D4787" i="16"/>
  <c r="D4788" i="16" a="1"/>
  <c r="D4788" i="16"/>
  <c r="D4789" i="16" a="1"/>
  <c r="D4789" i="16"/>
  <c r="D4790" i="16" a="1"/>
  <c r="D4790" i="16"/>
  <c r="D4791" i="16" a="1"/>
  <c r="D4791" i="16"/>
  <c r="D4792" i="16" a="1"/>
  <c r="D4792" i="16"/>
  <c r="D4793" i="16" a="1"/>
  <c r="D4793" i="16"/>
  <c r="D4794" i="16" a="1"/>
  <c r="D4794" i="16"/>
  <c r="D4795" i="16" a="1"/>
  <c r="D4795" i="16"/>
  <c r="D4796" i="16" a="1"/>
  <c r="D4796" i="16"/>
  <c r="D4797" i="16" a="1"/>
  <c r="D4797" i="16"/>
  <c r="D4798" i="16" a="1"/>
  <c r="D4798" i="16"/>
  <c r="D4799" i="16" a="1"/>
  <c r="D4799" i="16"/>
  <c r="D4800" i="16" a="1"/>
  <c r="D4800" i="16"/>
  <c r="D4801" i="16" a="1"/>
  <c r="D4801" i="16"/>
  <c r="D4802" i="16" a="1"/>
  <c r="D4802" i="16"/>
  <c r="D4803" i="16" a="1"/>
  <c r="D4803" i="16"/>
  <c r="D4804" i="16" a="1"/>
  <c r="D4804" i="16"/>
  <c r="D4805" i="16" a="1"/>
  <c r="D4805" i="16"/>
  <c r="D4806" i="16" a="1"/>
  <c r="D4806" i="16"/>
  <c r="D4807" i="16" a="1"/>
  <c r="D4807" i="16"/>
  <c r="D4808" i="16" a="1"/>
  <c r="D4808" i="16"/>
  <c r="D4809" i="16" a="1"/>
  <c r="D4809" i="16"/>
  <c r="D4810" i="16" a="1"/>
  <c r="D4810" i="16"/>
  <c r="D4811" i="16" a="1"/>
  <c r="D4811" i="16"/>
  <c r="D4812" i="16" a="1"/>
  <c r="D4812" i="16"/>
  <c r="D4813" i="16" a="1"/>
  <c r="D4813" i="16"/>
  <c r="D4814" i="16" a="1"/>
  <c r="D4814" i="16"/>
  <c r="D4815" i="16" a="1"/>
  <c r="D4815" i="16"/>
  <c r="D4816" i="16" a="1"/>
  <c r="D4816" i="16"/>
  <c r="D4817" i="16" a="1"/>
  <c r="D4817" i="16"/>
  <c r="D4818" i="16" a="1"/>
  <c r="D4818" i="16"/>
  <c r="D4819" i="16" a="1"/>
  <c r="D4819" i="16"/>
  <c r="D4820" i="16" a="1"/>
  <c r="D4820" i="16"/>
  <c r="D4821" i="16" a="1"/>
  <c r="D4821" i="16"/>
  <c r="D4822" i="16" a="1"/>
  <c r="D4822" i="16"/>
  <c r="D4823" i="16" a="1"/>
  <c r="D4823" i="16"/>
  <c r="D4824" i="16" a="1"/>
  <c r="D4824" i="16"/>
  <c r="D4825" i="16" a="1"/>
  <c r="D4825" i="16"/>
  <c r="D4826" i="16" a="1"/>
  <c r="D4826" i="16"/>
  <c r="D4827" i="16" a="1"/>
  <c r="D4827" i="16"/>
  <c r="D4828" i="16" a="1"/>
  <c r="D4828" i="16"/>
  <c r="D4829" i="16" a="1"/>
  <c r="D4829" i="16"/>
  <c r="D4830" i="16" a="1"/>
  <c r="D4830" i="16"/>
  <c r="D4831" i="16" a="1"/>
  <c r="D4831" i="16"/>
  <c r="D4832" i="16" a="1"/>
  <c r="D4832" i="16"/>
  <c r="D4833" i="16" a="1"/>
  <c r="D4833" i="16"/>
  <c r="D4834" i="16" a="1"/>
  <c r="D4834" i="16"/>
  <c r="D4835" i="16" a="1"/>
  <c r="D4835" i="16"/>
  <c r="D4836" i="16" a="1"/>
  <c r="D4836" i="16"/>
  <c r="D4837" i="16" a="1"/>
  <c r="D4837" i="16"/>
  <c r="D4838" i="16" a="1"/>
  <c r="D4838" i="16"/>
  <c r="D4839" i="16" a="1"/>
  <c r="D4839" i="16"/>
  <c r="D4840" i="16" a="1"/>
  <c r="D4840" i="16"/>
  <c r="D4841" i="16" a="1"/>
  <c r="D4841" i="16"/>
  <c r="D4842" i="16" a="1"/>
  <c r="D4842" i="16"/>
  <c r="D4843" i="16" a="1"/>
  <c r="D4843" i="16"/>
  <c r="D4844" i="16" a="1"/>
  <c r="D4844" i="16"/>
  <c r="D4845" i="16" a="1"/>
  <c r="D4845" i="16"/>
  <c r="D4846" i="16" a="1"/>
  <c r="D4846" i="16"/>
  <c r="D4847" i="16" a="1"/>
  <c r="D4847" i="16"/>
  <c r="D4848" i="16" a="1"/>
  <c r="D4848" i="16"/>
  <c r="D4849" i="16" a="1"/>
  <c r="D4849" i="16"/>
  <c r="D4850" i="16" a="1"/>
  <c r="D4850" i="16"/>
  <c r="D4851" i="16" a="1"/>
  <c r="D4851" i="16"/>
  <c r="D4852" i="16" a="1"/>
  <c r="D4852" i="16"/>
  <c r="D4853" i="16" a="1"/>
  <c r="D4853" i="16"/>
  <c r="D4854" i="16" a="1"/>
  <c r="D4854" i="16"/>
  <c r="D4855" i="16" a="1"/>
  <c r="D4855" i="16"/>
  <c r="D4856" i="16" a="1"/>
  <c r="D4856" i="16"/>
  <c r="D4857" i="16" a="1"/>
  <c r="D4857" i="16"/>
  <c r="D4858" i="16" a="1"/>
  <c r="D4858" i="16"/>
  <c r="D4859" i="16" a="1"/>
  <c r="D4859" i="16"/>
  <c r="D4860" i="16" a="1"/>
  <c r="D4860" i="16"/>
  <c r="D4861" i="16" a="1"/>
  <c r="D4861" i="16"/>
  <c r="D4862" i="16" a="1"/>
  <c r="D4862" i="16"/>
  <c r="D4863" i="16" a="1"/>
  <c r="D4863" i="16"/>
  <c r="D4864" i="16" a="1"/>
  <c r="D4864" i="16"/>
  <c r="D4865" i="16" a="1"/>
  <c r="D4865" i="16"/>
  <c r="D4866" i="16" a="1"/>
  <c r="D4866" i="16"/>
  <c r="D4867" i="16" a="1"/>
  <c r="D4867" i="16"/>
  <c r="D4868" i="16" a="1"/>
  <c r="D4868" i="16"/>
  <c r="D4869" i="16" a="1"/>
  <c r="D4869" i="16"/>
  <c r="D4870" i="16" a="1"/>
  <c r="D4870" i="16"/>
  <c r="D4871" i="16" a="1"/>
  <c r="D4871" i="16"/>
  <c r="D4872" i="16" a="1"/>
  <c r="D4872" i="16"/>
  <c r="D4873" i="16" a="1"/>
  <c r="D4873" i="16"/>
  <c r="D4874" i="16" a="1"/>
  <c r="D4874" i="16"/>
  <c r="D4875" i="16" a="1"/>
  <c r="D4875" i="16"/>
  <c r="D4876" i="16" a="1"/>
  <c r="D4876" i="16"/>
  <c r="D4877" i="16" a="1"/>
  <c r="D4877" i="16"/>
  <c r="D4878" i="16" a="1"/>
  <c r="D4878" i="16"/>
  <c r="D4879" i="16" a="1"/>
  <c r="D4879" i="16"/>
  <c r="D4880" i="16" a="1"/>
  <c r="D4880" i="16"/>
  <c r="D4881" i="16" a="1"/>
  <c r="D4881" i="16"/>
  <c r="D4882" i="16" a="1"/>
  <c r="D4882" i="16"/>
  <c r="D4883" i="16" a="1"/>
  <c r="D4883" i="16"/>
  <c r="D4884" i="16" a="1"/>
  <c r="D4884" i="16"/>
  <c r="D4885" i="16" a="1"/>
  <c r="D4885" i="16"/>
  <c r="D4886" i="16" a="1"/>
  <c r="D4886" i="16"/>
  <c r="D4887" i="16" a="1"/>
  <c r="D4887" i="16"/>
  <c r="D4888" i="16" a="1"/>
  <c r="D4888" i="16"/>
  <c r="D4889" i="16" a="1"/>
  <c r="D4889" i="16"/>
  <c r="D4890" i="16" a="1"/>
  <c r="D4890" i="16"/>
  <c r="D4891" i="16" a="1"/>
  <c r="D4891" i="16"/>
  <c r="D4892" i="16" a="1"/>
  <c r="D4892" i="16"/>
  <c r="D4893" i="16" a="1"/>
  <c r="D4893" i="16"/>
  <c r="D4894" i="16" a="1"/>
  <c r="D4894" i="16"/>
  <c r="D4895" i="16" a="1"/>
  <c r="D4895" i="16"/>
  <c r="D4896" i="16" a="1"/>
  <c r="D4896" i="16"/>
  <c r="D4897" i="16" a="1"/>
  <c r="D4897" i="16"/>
  <c r="D4898" i="16" a="1"/>
  <c r="D4898" i="16"/>
  <c r="D4899" i="16" a="1"/>
  <c r="D4899" i="16"/>
  <c r="D4900" i="16" a="1"/>
  <c r="D4900" i="16"/>
  <c r="D4901" i="16" a="1"/>
  <c r="D4901" i="16"/>
  <c r="D4902" i="16" a="1"/>
  <c r="D4902" i="16"/>
  <c r="D4903" i="16" a="1"/>
  <c r="D4903" i="16"/>
  <c r="D4904" i="16" a="1"/>
  <c r="D4904" i="16"/>
  <c r="D4905" i="16" a="1"/>
  <c r="D4905" i="16"/>
  <c r="D4906" i="16" a="1"/>
  <c r="D4906" i="16"/>
  <c r="D4907" i="16" a="1"/>
  <c r="D4907" i="16"/>
  <c r="D4908" i="16" a="1"/>
  <c r="D4908" i="16"/>
  <c r="D4909" i="16" a="1"/>
  <c r="D4909" i="16"/>
  <c r="D4910" i="16" a="1"/>
  <c r="D4910" i="16"/>
  <c r="D4911" i="16" a="1"/>
  <c r="D4911" i="16"/>
  <c r="D4912" i="16" a="1"/>
  <c r="D4912" i="16"/>
  <c r="D4913" i="16" a="1"/>
  <c r="D4913" i="16"/>
  <c r="D4914" i="16" a="1"/>
  <c r="D4914" i="16"/>
  <c r="D4915" i="16" a="1"/>
  <c r="D4915" i="16"/>
  <c r="D4916" i="16" a="1"/>
  <c r="D4916" i="16"/>
  <c r="D4917" i="16" a="1"/>
  <c r="D4917" i="16"/>
  <c r="D4918" i="16" a="1"/>
  <c r="D4918" i="16"/>
  <c r="D4919" i="16" a="1"/>
  <c r="D4919" i="16"/>
  <c r="D4920" i="16" a="1"/>
  <c r="D4920" i="16"/>
  <c r="D4921" i="16" a="1"/>
  <c r="D4921" i="16"/>
  <c r="D4922" i="16" a="1"/>
  <c r="D4922" i="16"/>
  <c r="D4923" i="16" a="1"/>
  <c r="D4923" i="16"/>
  <c r="D4924" i="16" a="1"/>
  <c r="D4924" i="16"/>
  <c r="D4925" i="16" a="1"/>
  <c r="D4925" i="16"/>
  <c r="D4926" i="16" a="1"/>
  <c r="D4926" i="16"/>
  <c r="D4927" i="16" a="1"/>
  <c r="D4927" i="16"/>
  <c r="D4928" i="16" a="1"/>
  <c r="D4928" i="16"/>
  <c r="D4929" i="16" a="1"/>
  <c r="D4929" i="16"/>
  <c r="D4930" i="16" a="1"/>
  <c r="D4930" i="16"/>
  <c r="D4931" i="16" a="1"/>
  <c r="D4931" i="16"/>
  <c r="D4932" i="16" a="1"/>
  <c r="D4932" i="16"/>
  <c r="D4933" i="16" a="1"/>
  <c r="D4933" i="16"/>
  <c r="D4934" i="16" a="1"/>
  <c r="D4934" i="16"/>
  <c r="D4935" i="16" a="1"/>
  <c r="D4935" i="16"/>
  <c r="D4936" i="16" a="1"/>
  <c r="D4936" i="16"/>
  <c r="D4937" i="16" a="1"/>
  <c r="D4937" i="16"/>
  <c r="D4938" i="16" a="1"/>
  <c r="D4938" i="16"/>
  <c r="D4939" i="16" a="1"/>
  <c r="D4939" i="16"/>
  <c r="D4940" i="16" a="1"/>
  <c r="D4940" i="16"/>
  <c r="D4941" i="16" a="1"/>
  <c r="D4941" i="16"/>
  <c r="D4942" i="16" a="1"/>
  <c r="D4942" i="16"/>
  <c r="D4943" i="16" a="1"/>
  <c r="D4943" i="16"/>
  <c r="D4944" i="16" a="1"/>
  <c r="D4944" i="16"/>
  <c r="D4945" i="16" a="1"/>
  <c r="D4945" i="16"/>
  <c r="D4946" i="16" a="1"/>
  <c r="D4946" i="16"/>
  <c r="D4947" i="16" a="1"/>
  <c r="D4947" i="16"/>
  <c r="D4948" i="16" a="1"/>
  <c r="D4948" i="16"/>
  <c r="D4949" i="16" a="1"/>
  <c r="D4949" i="16"/>
  <c r="D4950" i="16" a="1"/>
  <c r="D4950" i="16"/>
  <c r="D4951" i="16" a="1"/>
  <c r="D4951" i="16"/>
  <c r="D4952" i="16" a="1"/>
  <c r="D4952" i="16"/>
  <c r="D4953" i="16" a="1"/>
  <c r="D4953" i="16"/>
  <c r="D4954" i="16" a="1"/>
  <c r="D4954" i="16"/>
  <c r="D4955" i="16" a="1"/>
  <c r="D4955" i="16"/>
  <c r="D4956" i="16" a="1"/>
  <c r="D4956" i="16"/>
  <c r="D4957" i="16" a="1"/>
  <c r="D4957" i="16"/>
  <c r="D4958" i="16" a="1"/>
  <c r="D4958" i="16"/>
  <c r="D4959" i="16" a="1"/>
  <c r="D4959" i="16"/>
  <c r="D4960" i="16" a="1"/>
  <c r="D4960" i="16"/>
  <c r="D4961" i="16" a="1"/>
  <c r="D4961" i="16"/>
  <c r="D4962" i="16" a="1"/>
  <c r="D4962" i="16"/>
  <c r="D4963" i="16" a="1"/>
  <c r="D4963" i="16"/>
  <c r="D4964" i="16" a="1"/>
  <c r="D4964" i="16"/>
  <c r="D4965" i="16" a="1"/>
  <c r="D4965" i="16"/>
  <c r="D4966" i="16" a="1"/>
  <c r="D4966" i="16"/>
  <c r="D4967" i="16" a="1"/>
  <c r="D4967" i="16"/>
  <c r="D4968" i="16" a="1"/>
  <c r="D4968" i="16"/>
  <c r="D4969" i="16" a="1"/>
  <c r="D4969" i="16"/>
  <c r="D4970" i="16" a="1"/>
  <c r="D4970" i="16"/>
  <c r="D4971" i="16" a="1"/>
  <c r="D4971" i="16"/>
  <c r="D4972" i="16" a="1"/>
  <c r="D4972" i="16"/>
  <c r="D4973" i="16" a="1"/>
  <c r="D4973" i="16"/>
  <c r="D4974" i="16" a="1"/>
  <c r="D4974" i="16"/>
  <c r="D4975" i="16" a="1"/>
  <c r="D4975" i="16"/>
  <c r="D4976" i="16" a="1"/>
  <c r="D4976" i="16"/>
  <c r="D4977" i="16" a="1"/>
  <c r="D4977" i="16"/>
  <c r="D4978" i="16" a="1"/>
  <c r="D4978" i="16"/>
  <c r="D4979" i="16" a="1"/>
  <c r="D4979" i="16"/>
  <c r="D4980" i="16" a="1"/>
  <c r="D4980" i="16"/>
  <c r="D4981" i="16" a="1"/>
  <c r="D4981" i="16"/>
  <c r="D4982" i="16" a="1"/>
  <c r="D4982" i="16"/>
  <c r="D4983" i="16" a="1"/>
  <c r="D4983" i="16"/>
  <c r="D4984" i="16" a="1"/>
  <c r="D4984" i="16"/>
  <c r="D4985" i="16" a="1"/>
  <c r="D4985" i="16"/>
  <c r="D4986" i="16" a="1"/>
  <c r="D4986" i="16"/>
  <c r="D4987" i="16" a="1"/>
  <c r="D4987" i="16"/>
  <c r="D4988" i="16" a="1"/>
  <c r="D4988" i="16"/>
  <c r="D4989" i="16" a="1"/>
  <c r="D4989" i="16"/>
  <c r="D4990" i="16" a="1"/>
  <c r="D4990" i="16"/>
  <c r="D4991" i="16" a="1"/>
  <c r="D4991" i="16"/>
  <c r="D4992" i="16" a="1"/>
  <c r="D4992" i="16"/>
  <c r="D4993" i="16" a="1"/>
  <c r="D4993" i="16"/>
  <c r="D4994" i="16" a="1"/>
  <c r="D4994" i="16"/>
  <c r="D4995" i="16" a="1"/>
  <c r="D4995" i="16"/>
  <c r="D4996" i="16" a="1"/>
  <c r="D4996" i="16"/>
  <c r="D4997" i="16" a="1"/>
  <c r="D4997" i="16"/>
  <c r="D4998" i="16" a="1"/>
  <c r="D4998" i="16"/>
  <c r="D4999" i="16" a="1"/>
  <c r="D4999" i="16"/>
  <c r="E3" i="16" a="1"/>
  <c r="E3" i="16"/>
  <c r="E4" i="16" a="1"/>
  <c r="E4" i="16"/>
  <c r="E5" i="16" a="1"/>
  <c r="E5" i="16"/>
  <c r="E6" i="16" a="1"/>
  <c r="E6" i="16"/>
  <c r="E7" i="16" a="1"/>
  <c r="E7" i="16"/>
  <c r="E8" i="16" a="1"/>
  <c r="E8" i="16"/>
  <c r="E9" i="16" a="1"/>
  <c r="E9" i="16"/>
  <c r="E10" i="16" a="1"/>
  <c r="E10" i="16"/>
  <c r="E11" i="16" a="1"/>
  <c r="E11" i="16"/>
  <c r="E12" i="16" a="1"/>
  <c r="E12" i="16"/>
  <c r="E13" i="16" a="1"/>
  <c r="E13" i="16"/>
  <c r="E14" i="16" a="1"/>
  <c r="E14" i="16"/>
  <c r="E15" i="16" a="1"/>
  <c r="E15" i="16"/>
  <c r="E16" i="16" a="1"/>
  <c r="E16" i="16"/>
  <c r="E17" i="16" a="1"/>
  <c r="E17" i="16"/>
  <c r="E18" i="16" a="1"/>
  <c r="E18" i="16"/>
  <c r="E19" i="16" a="1"/>
  <c r="E19" i="16"/>
  <c r="E20" i="16" a="1"/>
  <c r="E20" i="16"/>
  <c r="E21" i="16" a="1"/>
  <c r="E21" i="16"/>
  <c r="E22" i="16" a="1"/>
  <c r="E22" i="16"/>
  <c r="E23" i="16" a="1"/>
  <c r="E23" i="16"/>
  <c r="E24" i="16" a="1"/>
  <c r="E24" i="16"/>
  <c r="E25" i="16" a="1"/>
  <c r="E25" i="16"/>
  <c r="E26" i="16" a="1"/>
  <c r="E26" i="16"/>
  <c r="E27" i="16" a="1"/>
  <c r="E27" i="16"/>
  <c r="E28" i="16" a="1"/>
  <c r="E28" i="16"/>
  <c r="E29" i="16" a="1"/>
  <c r="E29" i="16"/>
  <c r="E30" i="16" a="1"/>
  <c r="E30" i="16"/>
  <c r="E31" i="16" a="1"/>
  <c r="E31" i="16"/>
  <c r="E32" i="16" a="1"/>
  <c r="E32" i="16"/>
  <c r="E33" i="16" a="1"/>
  <c r="E33" i="16"/>
  <c r="E34" i="16" a="1"/>
  <c r="E34" i="16"/>
  <c r="E35" i="16" a="1"/>
  <c r="E35" i="16"/>
  <c r="E36" i="16" a="1"/>
  <c r="E36" i="16"/>
  <c r="E37" i="16" a="1"/>
  <c r="E37" i="16"/>
  <c r="E38" i="16" a="1"/>
  <c r="E38" i="16"/>
  <c r="E39" i="16" a="1"/>
  <c r="E39" i="16"/>
  <c r="E40" i="16" a="1"/>
  <c r="E40" i="16"/>
  <c r="E41" i="16" a="1"/>
  <c r="E41" i="16"/>
  <c r="E42" i="16" a="1"/>
  <c r="E42" i="16"/>
  <c r="E43" i="16" a="1"/>
  <c r="E43" i="16"/>
  <c r="E44" i="16" a="1"/>
  <c r="E44" i="16"/>
  <c r="E45" i="16" a="1"/>
  <c r="E45" i="16"/>
  <c r="E46" i="16" a="1"/>
  <c r="E46" i="16"/>
  <c r="E47" i="16" a="1"/>
  <c r="E47" i="16"/>
  <c r="E48" i="16" a="1"/>
  <c r="E48" i="16"/>
  <c r="E49" i="16" a="1"/>
  <c r="E49" i="16"/>
  <c r="E50" i="16" a="1"/>
  <c r="E50" i="16"/>
  <c r="E51" i="16" a="1"/>
  <c r="E51" i="16"/>
  <c r="E52" i="16" a="1"/>
  <c r="E52" i="16"/>
  <c r="E53" i="16" a="1"/>
  <c r="E53" i="16"/>
  <c r="E54" i="16" a="1"/>
  <c r="E54" i="16"/>
  <c r="E55" i="16" a="1"/>
  <c r="E55" i="16"/>
  <c r="E56" i="16" a="1"/>
  <c r="E56" i="16"/>
  <c r="E57" i="16" a="1"/>
  <c r="E57" i="16"/>
  <c r="E58" i="16" a="1"/>
  <c r="E58" i="16"/>
  <c r="E59" i="16" a="1"/>
  <c r="E59" i="16"/>
  <c r="E60" i="16" a="1"/>
  <c r="E60" i="16"/>
  <c r="E61" i="16" a="1"/>
  <c r="E61" i="16"/>
  <c r="E62" i="16" a="1"/>
  <c r="E62" i="16"/>
  <c r="E63" i="16" a="1"/>
  <c r="E63" i="16"/>
  <c r="E64" i="16" a="1"/>
  <c r="E64" i="16"/>
  <c r="E65" i="16" a="1"/>
  <c r="E65" i="16"/>
  <c r="E66" i="16" a="1"/>
  <c r="E66" i="16"/>
  <c r="E67" i="16" a="1"/>
  <c r="E67" i="16"/>
  <c r="E68" i="16" a="1"/>
  <c r="E68" i="16"/>
  <c r="E69" i="16" a="1"/>
  <c r="E69" i="16"/>
  <c r="E70" i="16" a="1"/>
  <c r="E70" i="16"/>
  <c r="E71" i="16" a="1"/>
  <c r="E71" i="16"/>
  <c r="E72" i="16" a="1"/>
  <c r="E72" i="16"/>
  <c r="E73" i="16" a="1"/>
  <c r="E73" i="16"/>
  <c r="E74" i="16" a="1"/>
  <c r="E74" i="16"/>
  <c r="E75" i="16" a="1"/>
  <c r="E75" i="16"/>
  <c r="E76" i="16" a="1"/>
  <c r="E76" i="16"/>
  <c r="E77" i="16" a="1"/>
  <c r="E77" i="16"/>
  <c r="E78" i="16" a="1"/>
  <c r="E78" i="16"/>
  <c r="E79" i="16" a="1"/>
  <c r="E79" i="16"/>
  <c r="E80" i="16" a="1"/>
  <c r="E80" i="16"/>
  <c r="E81" i="16" a="1"/>
  <c r="E81" i="16"/>
  <c r="E82" i="16" a="1"/>
  <c r="E82" i="16"/>
  <c r="E83" i="16" a="1"/>
  <c r="E83" i="16"/>
  <c r="E84" i="16" a="1"/>
  <c r="E84" i="16"/>
  <c r="E85" i="16" a="1"/>
  <c r="E85" i="16"/>
  <c r="E86" i="16" a="1"/>
  <c r="E86" i="16"/>
  <c r="E87" i="16" a="1"/>
  <c r="E87" i="16"/>
  <c r="E88" i="16" a="1"/>
  <c r="E88" i="16"/>
  <c r="E89" i="16" a="1"/>
  <c r="E89" i="16"/>
  <c r="E90" i="16" a="1"/>
  <c r="E90" i="16"/>
  <c r="E91" i="16" a="1"/>
  <c r="E91" i="16"/>
  <c r="E92" i="16" a="1"/>
  <c r="E92" i="16"/>
  <c r="E93" i="16" a="1"/>
  <c r="E93" i="16"/>
  <c r="E94" i="16" a="1"/>
  <c r="E94" i="16"/>
  <c r="E95" i="16" a="1"/>
  <c r="E95" i="16"/>
  <c r="E96" i="16" a="1"/>
  <c r="E96" i="16"/>
  <c r="E97" i="16" a="1"/>
  <c r="E97" i="16"/>
  <c r="E98" i="16" a="1"/>
  <c r="E98" i="16"/>
  <c r="E99" i="16" a="1"/>
  <c r="E99" i="16"/>
  <c r="E100" i="16" a="1"/>
  <c r="E100" i="16"/>
  <c r="E101" i="16" a="1"/>
  <c r="E101" i="16"/>
  <c r="E102" i="16" a="1"/>
  <c r="E102" i="16"/>
  <c r="E103" i="16" a="1"/>
  <c r="E103" i="16"/>
  <c r="E104" i="16" a="1"/>
  <c r="E104" i="16"/>
  <c r="E105" i="16" a="1"/>
  <c r="E105" i="16"/>
  <c r="E106" i="16" a="1"/>
  <c r="E106" i="16"/>
  <c r="E107" i="16" a="1"/>
  <c r="E107" i="16"/>
  <c r="E108" i="16" a="1"/>
  <c r="E108" i="16"/>
  <c r="E109" i="16" a="1"/>
  <c r="E109" i="16"/>
  <c r="E110" i="16" a="1"/>
  <c r="E110" i="16"/>
  <c r="E111" i="16" a="1"/>
  <c r="E111" i="16"/>
  <c r="E112" i="16" a="1"/>
  <c r="E112" i="16"/>
  <c r="E113" i="16" a="1"/>
  <c r="E113" i="16"/>
  <c r="E114" i="16" a="1"/>
  <c r="E114" i="16"/>
  <c r="E115" i="16" a="1"/>
  <c r="E115" i="16"/>
  <c r="E116" i="16" a="1"/>
  <c r="E116" i="16"/>
  <c r="E117" i="16" a="1"/>
  <c r="E117" i="16"/>
  <c r="E118" i="16" a="1"/>
  <c r="E118" i="16"/>
  <c r="E119" i="16" a="1"/>
  <c r="E119" i="16"/>
  <c r="E120" i="16" a="1"/>
  <c r="E120" i="16"/>
  <c r="E121" i="16" a="1"/>
  <c r="E121" i="16"/>
  <c r="E122" i="16" a="1"/>
  <c r="E122" i="16"/>
  <c r="E123" i="16" a="1"/>
  <c r="E123" i="16"/>
  <c r="E124" i="16" a="1"/>
  <c r="E124" i="16"/>
  <c r="E125" i="16" a="1"/>
  <c r="E125" i="16"/>
  <c r="E126" i="16" a="1"/>
  <c r="E126" i="16"/>
  <c r="E127" i="16" a="1"/>
  <c r="E127" i="16"/>
  <c r="E128" i="16" a="1"/>
  <c r="E128" i="16"/>
  <c r="E129" i="16" a="1"/>
  <c r="E129" i="16"/>
  <c r="E130" i="16" a="1"/>
  <c r="E130" i="16"/>
  <c r="E131" i="16" a="1"/>
  <c r="E131" i="16"/>
  <c r="E132" i="16" a="1"/>
  <c r="E132" i="16"/>
  <c r="E133" i="16" a="1"/>
  <c r="E133" i="16"/>
  <c r="E134" i="16" a="1"/>
  <c r="E134" i="16"/>
  <c r="E135" i="16" a="1"/>
  <c r="E135" i="16"/>
  <c r="E136" i="16" a="1"/>
  <c r="E136" i="16"/>
  <c r="E137" i="16" a="1"/>
  <c r="E137" i="16"/>
  <c r="E138" i="16" a="1"/>
  <c r="E138" i="16"/>
  <c r="E139" i="16" a="1"/>
  <c r="E139" i="16"/>
  <c r="E140" i="16" a="1"/>
  <c r="E140" i="16"/>
  <c r="E141" i="16" a="1"/>
  <c r="E141" i="16"/>
  <c r="E142" i="16" a="1"/>
  <c r="E142" i="16"/>
  <c r="E143" i="16" a="1"/>
  <c r="E143" i="16"/>
  <c r="E144" i="16" a="1"/>
  <c r="E144" i="16"/>
  <c r="E145" i="16" a="1"/>
  <c r="E145" i="16"/>
  <c r="E146" i="16" a="1"/>
  <c r="E146" i="16"/>
  <c r="E147" i="16" a="1"/>
  <c r="E147" i="16"/>
  <c r="E148" i="16" a="1"/>
  <c r="E148" i="16"/>
  <c r="E149" i="16" a="1"/>
  <c r="E149" i="16"/>
  <c r="E150" i="16" a="1"/>
  <c r="E150" i="16"/>
  <c r="E151" i="16" a="1"/>
  <c r="E151" i="16"/>
  <c r="E152" i="16" a="1"/>
  <c r="E152" i="16"/>
  <c r="E153" i="16" a="1"/>
  <c r="E153" i="16"/>
  <c r="E154" i="16" a="1"/>
  <c r="E154" i="16"/>
  <c r="E155" i="16" a="1"/>
  <c r="E155" i="16"/>
  <c r="E156" i="16" a="1"/>
  <c r="E156" i="16"/>
  <c r="E157" i="16" a="1"/>
  <c r="E157" i="16"/>
  <c r="E158" i="16" a="1"/>
  <c r="E158" i="16"/>
  <c r="E159" i="16" a="1"/>
  <c r="E159" i="16"/>
  <c r="E160" i="16" a="1"/>
  <c r="E160" i="16"/>
  <c r="E161" i="16" a="1"/>
  <c r="E161" i="16"/>
  <c r="E162" i="16" a="1"/>
  <c r="E162" i="16"/>
  <c r="E163" i="16" a="1"/>
  <c r="E163" i="16"/>
  <c r="E164" i="16" a="1"/>
  <c r="E164" i="16"/>
  <c r="E165" i="16" a="1"/>
  <c r="E165" i="16"/>
  <c r="E166" i="16" a="1"/>
  <c r="E166" i="16"/>
  <c r="E167" i="16" a="1"/>
  <c r="E167" i="16"/>
  <c r="E168" i="16" a="1"/>
  <c r="E168" i="16"/>
  <c r="E169" i="16" a="1"/>
  <c r="E169" i="16"/>
  <c r="E170" i="16" a="1"/>
  <c r="E170" i="16"/>
  <c r="E171" i="16" a="1"/>
  <c r="E171" i="16"/>
  <c r="E172" i="16" a="1"/>
  <c r="E172" i="16"/>
  <c r="E173" i="16" a="1"/>
  <c r="E173" i="16"/>
  <c r="E174" i="16" a="1"/>
  <c r="E174" i="16"/>
  <c r="E175" i="16" a="1"/>
  <c r="E175" i="16"/>
  <c r="E176" i="16" a="1"/>
  <c r="E176" i="16"/>
  <c r="E177" i="16" a="1"/>
  <c r="E177" i="16"/>
  <c r="E178" i="16" a="1"/>
  <c r="E178" i="16"/>
  <c r="E179" i="16" a="1"/>
  <c r="E179" i="16"/>
  <c r="E180" i="16" a="1"/>
  <c r="E180" i="16"/>
  <c r="E181" i="16" a="1"/>
  <c r="E181" i="16"/>
  <c r="E182" i="16" a="1"/>
  <c r="E182" i="16"/>
  <c r="E183" i="16" a="1"/>
  <c r="E183" i="16"/>
  <c r="E184" i="16" a="1"/>
  <c r="E184" i="16"/>
  <c r="E185" i="16" a="1"/>
  <c r="E185" i="16"/>
  <c r="E186" i="16" a="1"/>
  <c r="E186" i="16"/>
  <c r="E187" i="16" a="1"/>
  <c r="E187" i="16"/>
  <c r="E188" i="16" a="1"/>
  <c r="E188" i="16"/>
  <c r="E189" i="16" a="1"/>
  <c r="E189" i="16"/>
  <c r="E190" i="16" a="1"/>
  <c r="E190" i="16"/>
  <c r="E191" i="16" a="1"/>
  <c r="E191" i="16"/>
  <c r="E192" i="16" a="1"/>
  <c r="E192" i="16"/>
  <c r="E193" i="16" a="1"/>
  <c r="E193" i="16"/>
  <c r="E194" i="16" a="1"/>
  <c r="E194" i="16"/>
  <c r="E195" i="16" a="1"/>
  <c r="E195" i="16"/>
  <c r="E196" i="16" a="1"/>
  <c r="E196" i="16"/>
  <c r="E197" i="16" a="1"/>
  <c r="E197" i="16"/>
  <c r="E198" i="16" a="1"/>
  <c r="E198" i="16"/>
  <c r="E199" i="16" a="1"/>
  <c r="E199" i="16"/>
  <c r="E200" i="16" a="1"/>
  <c r="E200" i="16"/>
  <c r="E201" i="16" a="1"/>
  <c r="E201" i="16"/>
  <c r="E202" i="16" a="1"/>
  <c r="E202" i="16"/>
  <c r="E203" i="16" a="1"/>
  <c r="E203" i="16"/>
  <c r="E204" i="16" a="1"/>
  <c r="E204" i="16"/>
  <c r="E205" i="16" a="1"/>
  <c r="E205" i="16"/>
  <c r="E206" i="16" a="1"/>
  <c r="E206" i="16"/>
  <c r="E207" i="16" a="1"/>
  <c r="E207" i="16"/>
  <c r="E208" i="16" a="1"/>
  <c r="E208" i="16"/>
  <c r="E209" i="16" a="1"/>
  <c r="E209" i="16"/>
  <c r="E210" i="16" a="1"/>
  <c r="E210" i="16"/>
  <c r="E211" i="16" a="1"/>
  <c r="E211" i="16"/>
  <c r="E212" i="16" a="1"/>
  <c r="E212" i="16"/>
  <c r="E213" i="16" a="1"/>
  <c r="E213" i="16"/>
  <c r="E214" i="16" a="1"/>
  <c r="E214" i="16"/>
  <c r="E215" i="16" a="1"/>
  <c r="E215" i="16"/>
  <c r="E216" i="16" a="1"/>
  <c r="E216" i="16"/>
  <c r="E217" i="16" a="1"/>
  <c r="E217" i="16"/>
  <c r="E218" i="16" a="1"/>
  <c r="E218" i="16"/>
  <c r="E219" i="16" a="1"/>
  <c r="E219" i="16"/>
  <c r="E220" i="16" a="1"/>
  <c r="E220" i="16"/>
  <c r="E221" i="16" a="1"/>
  <c r="E221" i="16"/>
  <c r="E222" i="16" a="1"/>
  <c r="E222" i="16"/>
  <c r="E223" i="16" a="1"/>
  <c r="E223" i="16"/>
  <c r="E224" i="16" a="1"/>
  <c r="E224" i="16"/>
  <c r="E225" i="16" a="1"/>
  <c r="E225" i="16"/>
  <c r="E226" i="16" a="1"/>
  <c r="E226" i="16"/>
  <c r="E227" i="16" a="1"/>
  <c r="E227" i="16"/>
  <c r="E228" i="16" a="1"/>
  <c r="E228" i="16"/>
  <c r="E229" i="16" a="1"/>
  <c r="E229" i="16"/>
  <c r="E230" i="16" a="1"/>
  <c r="E230" i="16"/>
  <c r="E231" i="16" a="1"/>
  <c r="E231" i="16"/>
  <c r="E232" i="16" a="1"/>
  <c r="E232" i="16"/>
  <c r="E233" i="16" a="1"/>
  <c r="E233" i="16"/>
  <c r="E234" i="16" a="1"/>
  <c r="E234" i="16"/>
  <c r="E235" i="16" a="1"/>
  <c r="E235" i="16"/>
  <c r="E236" i="16" a="1"/>
  <c r="E236" i="16"/>
  <c r="E237" i="16" a="1"/>
  <c r="E237" i="16"/>
  <c r="E238" i="16" a="1"/>
  <c r="E238" i="16"/>
  <c r="E239" i="16" a="1"/>
  <c r="E239" i="16"/>
  <c r="E240" i="16" a="1"/>
  <c r="E240" i="16"/>
  <c r="E241" i="16" a="1"/>
  <c r="E241" i="16"/>
  <c r="E242" i="16" a="1"/>
  <c r="E242" i="16"/>
  <c r="E243" i="16" a="1"/>
  <c r="E243" i="16"/>
  <c r="E244" i="16" a="1"/>
  <c r="E244" i="16"/>
  <c r="E245" i="16" a="1"/>
  <c r="E245" i="16"/>
  <c r="E246" i="16" a="1"/>
  <c r="E246" i="16"/>
  <c r="E247" i="16" a="1"/>
  <c r="E247" i="16"/>
  <c r="E248" i="16" a="1"/>
  <c r="E248" i="16"/>
  <c r="E249" i="16" a="1"/>
  <c r="E249" i="16"/>
  <c r="E250" i="16" a="1"/>
  <c r="E250" i="16"/>
  <c r="E251" i="16" a="1"/>
  <c r="E251" i="16"/>
  <c r="E252" i="16" a="1"/>
  <c r="E252" i="16"/>
  <c r="E253" i="16" a="1"/>
  <c r="E253" i="16"/>
  <c r="E254" i="16" a="1"/>
  <c r="E254" i="16"/>
  <c r="E255" i="16" a="1"/>
  <c r="E255" i="16"/>
  <c r="E256" i="16" a="1"/>
  <c r="E256" i="16"/>
  <c r="E257" i="16" a="1"/>
  <c r="E257" i="16"/>
  <c r="E258" i="16" a="1"/>
  <c r="E258" i="16"/>
  <c r="E259" i="16" a="1"/>
  <c r="E259" i="16"/>
  <c r="E260" i="16" a="1"/>
  <c r="E260" i="16"/>
  <c r="E261" i="16" a="1"/>
  <c r="E261" i="16"/>
  <c r="E262" i="16" a="1"/>
  <c r="E262" i="16"/>
  <c r="E263" i="16" a="1"/>
  <c r="E263" i="16"/>
  <c r="E264" i="16" a="1"/>
  <c r="E264" i="16"/>
  <c r="E265" i="16" a="1"/>
  <c r="E265" i="16"/>
  <c r="E266" i="16" a="1"/>
  <c r="E266" i="16"/>
  <c r="E267" i="16" a="1"/>
  <c r="E267" i="16"/>
  <c r="E268" i="16" a="1"/>
  <c r="E268" i="16"/>
  <c r="E269" i="16" a="1"/>
  <c r="E269" i="16"/>
  <c r="E270" i="16" a="1"/>
  <c r="E270" i="16"/>
  <c r="E271" i="16" a="1"/>
  <c r="E271" i="16"/>
  <c r="E272" i="16" a="1"/>
  <c r="E272" i="16"/>
  <c r="E273" i="16" a="1"/>
  <c r="E273" i="16"/>
  <c r="E274" i="16" a="1"/>
  <c r="E274" i="16"/>
  <c r="E275" i="16" a="1"/>
  <c r="E275" i="16"/>
  <c r="E276" i="16" a="1"/>
  <c r="E276" i="16"/>
  <c r="E277" i="16" a="1"/>
  <c r="E277" i="16"/>
  <c r="E278" i="16" a="1"/>
  <c r="E278" i="16"/>
  <c r="E279" i="16" a="1"/>
  <c r="E279" i="16"/>
  <c r="E280" i="16" a="1"/>
  <c r="E280" i="16"/>
  <c r="E281" i="16" a="1"/>
  <c r="E281" i="16"/>
  <c r="E282" i="16" a="1"/>
  <c r="E282" i="16"/>
  <c r="E283" i="16" a="1"/>
  <c r="E283" i="16"/>
  <c r="E284" i="16" a="1"/>
  <c r="E284" i="16"/>
  <c r="E285" i="16" a="1"/>
  <c r="E285" i="16"/>
  <c r="E286" i="16" a="1"/>
  <c r="E286" i="16"/>
  <c r="E287" i="16" a="1"/>
  <c r="E287" i="16"/>
  <c r="E288" i="16" a="1"/>
  <c r="E288" i="16"/>
  <c r="E289" i="16" a="1"/>
  <c r="E289" i="16"/>
  <c r="E290" i="16" a="1"/>
  <c r="E290" i="16"/>
  <c r="E291" i="16" a="1"/>
  <c r="E291" i="16"/>
  <c r="E292" i="16" a="1"/>
  <c r="E292" i="16"/>
  <c r="E293" i="16" a="1"/>
  <c r="E293" i="16"/>
  <c r="E294" i="16" a="1"/>
  <c r="E294" i="16"/>
  <c r="E295" i="16" a="1"/>
  <c r="E295" i="16"/>
  <c r="E296" i="16" a="1"/>
  <c r="E296" i="16"/>
  <c r="E297" i="16" a="1"/>
  <c r="E297" i="16"/>
  <c r="E298" i="16" a="1"/>
  <c r="E298" i="16"/>
  <c r="E299" i="16" a="1"/>
  <c r="E299" i="16"/>
  <c r="E300" i="16" a="1"/>
  <c r="E300" i="16"/>
  <c r="E301" i="16" a="1"/>
  <c r="E301" i="16"/>
  <c r="E302" i="16" a="1"/>
  <c r="E302" i="16"/>
  <c r="E303" i="16" a="1"/>
  <c r="E303" i="16"/>
  <c r="E304" i="16" a="1"/>
  <c r="E304" i="16"/>
  <c r="E305" i="16" a="1"/>
  <c r="E305" i="16"/>
  <c r="E306" i="16" a="1"/>
  <c r="E306" i="16"/>
  <c r="E307" i="16" a="1"/>
  <c r="E307" i="16"/>
  <c r="E308" i="16" a="1"/>
  <c r="E308" i="16"/>
  <c r="E309" i="16" a="1"/>
  <c r="E309" i="16"/>
  <c r="E310" i="16" a="1"/>
  <c r="E310" i="16"/>
  <c r="E311" i="16" a="1"/>
  <c r="E311" i="16"/>
  <c r="E312" i="16" a="1"/>
  <c r="E312" i="16"/>
  <c r="E313" i="16" a="1"/>
  <c r="E313" i="16"/>
  <c r="E314" i="16" a="1"/>
  <c r="E314" i="16"/>
  <c r="E315" i="16" a="1"/>
  <c r="E315" i="16"/>
  <c r="E316" i="16" a="1"/>
  <c r="E316" i="16"/>
  <c r="E317" i="16" a="1"/>
  <c r="E317" i="16"/>
  <c r="E318" i="16" a="1"/>
  <c r="E318" i="16"/>
  <c r="E319" i="16" a="1"/>
  <c r="E319" i="16"/>
  <c r="E320" i="16" a="1"/>
  <c r="E320" i="16"/>
  <c r="E321" i="16" a="1"/>
  <c r="E321" i="16"/>
  <c r="E322" i="16" a="1"/>
  <c r="E322" i="16"/>
  <c r="E323" i="16" a="1"/>
  <c r="E323" i="16"/>
  <c r="E324" i="16" a="1"/>
  <c r="E324" i="16"/>
  <c r="E325" i="16" a="1"/>
  <c r="E325" i="16"/>
  <c r="E326" i="16" a="1"/>
  <c r="E326" i="16"/>
  <c r="E327" i="16" a="1"/>
  <c r="E327" i="16"/>
  <c r="E328" i="16" a="1"/>
  <c r="E328" i="16"/>
  <c r="E329" i="16" a="1"/>
  <c r="E329" i="16"/>
  <c r="E330" i="16" a="1"/>
  <c r="E330" i="16"/>
  <c r="E331" i="16" a="1"/>
  <c r="E331" i="16"/>
  <c r="E332" i="16" a="1"/>
  <c r="E332" i="16"/>
  <c r="E333" i="16" a="1"/>
  <c r="E333" i="16"/>
  <c r="E334" i="16" a="1"/>
  <c r="E334" i="16"/>
  <c r="E335" i="16" a="1"/>
  <c r="E335" i="16"/>
  <c r="E336" i="16" a="1"/>
  <c r="E336" i="16"/>
  <c r="E337" i="16" a="1"/>
  <c r="E337" i="16"/>
  <c r="E338" i="16" a="1"/>
  <c r="E338" i="16"/>
  <c r="E339" i="16" a="1"/>
  <c r="E339" i="16"/>
  <c r="E340" i="16" a="1"/>
  <c r="E340" i="16"/>
  <c r="E341" i="16" a="1"/>
  <c r="E341" i="16"/>
  <c r="E342" i="16" a="1"/>
  <c r="E342" i="16"/>
  <c r="E343" i="16" a="1"/>
  <c r="E343" i="16"/>
  <c r="E344" i="16" a="1"/>
  <c r="E344" i="16"/>
  <c r="E345" i="16" a="1"/>
  <c r="E345" i="16"/>
  <c r="E346" i="16" a="1"/>
  <c r="E346" i="16"/>
  <c r="E347" i="16" a="1"/>
  <c r="E347" i="16"/>
  <c r="E348" i="16" a="1"/>
  <c r="E348" i="16"/>
  <c r="E349" i="16" a="1"/>
  <c r="E349" i="16"/>
  <c r="E350" i="16" a="1"/>
  <c r="E350" i="16"/>
  <c r="E351" i="16" a="1"/>
  <c r="E351" i="16"/>
  <c r="E352" i="16" a="1"/>
  <c r="E352" i="16"/>
  <c r="E353" i="16" a="1"/>
  <c r="E353" i="16"/>
  <c r="E354" i="16" a="1"/>
  <c r="E354" i="16"/>
  <c r="E355" i="16" a="1"/>
  <c r="E355" i="16"/>
  <c r="E356" i="16" a="1"/>
  <c r="E356" i="16"/>
  <c r="E357" i="16" a="1"/>
  <c r="E357" i="16"/>
  <c r="E358" i="16" a="1"/>
  <c r="E358" i="16"/>
  <c r="E359" i="16" a="1"/>
  <c r="E359" i="16"/>
  <c r="E360" i="16" a="1"/>
  <c r="E360" i="16"/>
  <c r="E361" i="16" a="1"/>
  <c r="E361" i="16"/>
  <c r="E362" i="16" a="1"/>
  <c r="E362" i="16"/>
  <c r="E363" i="16" a="1"/>
  <c r="E363" i="16"/>
  <c r="E364" i="16" a="1"/>
  <c r="E364" i="16"/>
  <c r="E365" i="16" a="1"/>
  <c r="E365" i="16"/>
  <c r="E366" i="16" a="1"/>
  <c r="E366" i="16"/>
  <c r="E367" i="16" a="1"/>
  <c r="E367" i="16"/>
  <c r="E368" i="16" a="1"/>
  <c r="E368" i="16"/>
  <c r="E369" i="16" a="1"/>
  <c r="E369" i="16"/>
  <c r="E370" i="16" a="1"/>
  <c r="E370" i="16"/>
  <c r="E371" i="16" a="1"/>
  <c r="E371" i="16"/>
  <c r="E372" i="16" a="1"/>
  <c r="E372" i="16"/>
  <c r="E373" i="16" a="1"/>
  <c r="E373" i="16"/>
  <c r="E374" i="16" a="1"/>
  <c r="E374" i="16"/>
  <c r="E375" i="16" a="1"/>
  <c r="E375" i="16"/>
  <c r="E376" i="16" a="1"/>
  <c r="E376" i="16"/>
  <c r="E377" i="16" a="1"/>
  <c r="E377" i="16"/>
  <c r="E378" i="16" a="1"/>
  <c r="E378" i="16"/>
  <c r="E379" i="16" a="1"/>
  <c r="E379" i="16"/>
  <c r="E380" i="16" a="1"/>
  <c r="E380" i="16"/>
  <c r="E381" i="16" a="1"/>
  <c r="E381" i="16"/>
  <c r="E382" i="16" a="1"/>
  <c r="E382" i="16"/>
  <c r="E383" i="16" a="1"/>
  <c r="E383" i="16"/>
  <c r="E384" i="16" a="1"/>
  <c r="E384" i="16"/>
  <c r="E385" i="16" a="1"/>
  <c r="E385" i="16"/>
  <c r="E386" i="16" a="1"/>
  <c r="E386" i="16"/>
  <c r="E387" i="16" a="1"/>
  <c r="E387" i="16"/>
  <c r="E388" i="16" a="1"/>
  <c r="E388" i="16"/>
  <c r="E389" i="16" a="1"/>
  <c r="E389" i="16"/>
  <c r="E390" i="16" a="1"/>
  <c r="E390" i="16"/>
  <c r="E391" i="16" a="1"/>
  <c r="E391" i="16"/>
  <c r="E392" i="16" a="1"/>
  <c r="E392" i="16"/>
  <c r="E393" i="16" a="1"/>
  <c r="E393" i="16"/>
  <c r="E394" i="16" a="1"/>
  <c r="E394" i="16"/>
  <c r="E395" i="16" a="1"/>
  <c r="E395" i="16"/>
  <c r="E396" i="16" a="1"/>
  <c r="E396" i="16"/>
  <c r="E397" i="16" a="1"/>
  <c r="E397" i="16"/>
  <c r="E398" i="16" a="1"/>
  <c r="E398" i="16"/>
  <c r="E399" i="16" a="1"/>
  <c r="E399" i="16"/>
  <c r="E400" i="16" a="1"/>
  <c r="E400" i="16"/>
  <c r="E401" i="16" a="1"/>
  <c r="E401" i="16"/>
  <c r="E402" i="16" a="1"/>
  <c r="E402" i="16"/>
  <c r="E403" i="16" a="1"/>
  <c r="E403" i="16"/>
  <c r="E404" i="16" a="1"/>
  <c r="E404" i="16"/>
  <c r="E405" i="16" a="1"/>
  <c r="E405" i="16"/>
  <c r="E406" i="16" a="1"/>
  <c r="E406" i="16"/>
  <c r="E407" i="16" a="1"/>
  <c r="E407" i="16"/>
  <c r="E408" i="16" a="1"/>
  <c r="E408" i="16"/>
  <c r="E409" i="16" a="1"/>
  <c r="E409" i="16"/>
  <c r="E410" i="16" a="1"/>
  <c r="E410" i="16"/>
  <c r="E411" i="16" a="1"/>
  <c r="E411" i="16"/>
  <c r="E412" i="16" a="1"/>
  <c r="E412" i="16"/>
  <c r="E413" i="16" a="1"/>
  <c r="E413" i="16"/>
  <c r="E414" i="16" a="1"/>
  <c r="E414" i="16"/>
  <c r="E415" i="16" a="1"/>
  <c r="E415" i="16"/>
  <c r="E416" i="16" a="1"/>
  <c r="E416" i="16"/>
  <c r="E417" i="16" a="1"/>
  <c r="E417" i="16"/>
  <c r="E418" i="16" a="1"/>
  <c r="E418" i="16"/>
  <c r="E419" i="16" a="1"/>
  <c r="E419" i="16"/>
  <c r="E420" i="16" a="1"/>
  <c r="E420" i="16"/>
  <c r="E421" i="16" a="1"/>
  <c r="E421" i="16"/>
  <c r="E422" i="16" a="1"/>
  <c r="E422" i="16"/>
  <c r="E423" i="16" a="1"/>
  <c r="E423" i="16"/>
  <c r="E424" i="16" a="1"/>
  <c r="E424" i="16"/>
  <c r="E425" i="16" a="1"/>
  <c r="E425" i="16"/>
  <c r="E426" i="16" a="1"/>
  <c r="E426" i="16"/>
  <c r="E427" i="16" a="1"/>
  <c r="E427" i="16"/>
  <c r="E428" i="16" a="1"/>
  <c r="E428" i="16"/>
  <c r="E429" i="16" a="1"/>
  <c r="E429" i="16"/>
  <c r="E430" i="16" a="1"/>
  <c r="E430" i="16"/>
  <c r="E431" i="16" a="1"/>
  <c r="E431" i="16"/>
  <c r="E432" i="16" a="1"/>
  <c r="E432" i="16"/>
  <c r="E433" i="16" a="1"/>
  <c r="E433" i="16"/>
  <c r="E434" i="16" a="1"/>
  <c r="E434" i="16"/>
  <c r="E435" i="16" a="1"/>
  <c r="E435" i="16"/>
  <c r="E436" i="16" a="1"/>
  <c r="E436" i="16"/>
  <c r="E437" i="16" a="1"/>
  <c r="E437" i="16"/>
  <c r="E438" i="16" a="1"/>
  <c r="E438" i="16"/>
  <c r="E439" i="16" a="1"/>
  <c r="E439" i="16"/>
  <c r="E440" i="16" a="1"/>
  <c r="E440" i="16"/>
  <c r="E441" i="16" a="1"/>
  <c r="E441" i="16"/>
  <c r="E442" i="16" a="1"/>
  <c r="E442" i="16"/>
  <c r="E443" i="16" a="1"/>
  <c r="E443" i="16"/>
  <c r="E444" i="16" a="1"/>
  <c r="E444" i="16"/>
  <c r="E445" i="16" a="1"/>
  <c r="E445" i="16"/>
  <c r="E446" i="16" a="1"/>
  <c r="E446" i="16"/>
  <c r="E447" i="16" a="1"/>
  <c r="E447" i="16"/>
  <c r="E448" i="16" a="1"/>
  <c r="E448" i="16"/>
  <c r="E449" i="16" a="1"/>
  <c r="E449" i="16"/>
  <c r="E450" i="16" a="1"/>
  <c r="E450" i="16"/>
  <c r="E451" i="16" a="1"/>
  <c r="E451" i="16"/>
  <c r="E452" i="16" a="1"/>
  <c r="E452" i="16"/>
  <c r="E453" i="16" a="1"/>
  <c r="E453" i="16"/>
  <c r="E454" i="16" a="1"/>
  <c r="E454" i="16"/>
  <c r="E455" i="16" a="1"/>
  <c r="E455" i="16"/>
  <c r="E456" i="16" a="1"/>
  <c r="E456" i="16"/>
  <c r="E457" i="16" a="1"/>
  <c r="E457" i="16"/>
  <c r="E458" i="16" a="1"/>
  <c r="E458" i="16"/>
  <c r="E459" i="16" a="1"/>
  <c r="E459" i="16"/>
  <c r="E460" i="16" a="1"/>
  <c r="E460" i="16"/>
  <c r="E461" i="16" a="1"/>
  <c r="E461" i="16"/>
  <c r="E462" i="16" a="1"/>
  <c r="E462" i="16"/>
  <c r="E463" i="16" a="1"/>
  <c r="E463" i="16"/>
  <c r="E464" i="16" a="1"/>
  <c r="E464" i="16"/>
  <c r="E465" i="16" a="1"/>
  <c r="E465" i="16"/>
  <c r="E466" i="16" a="1"/>
  <c r="E466" i="16"/>
  <c r="E467" i="16" a="1"/>
  <c r="E467" i="16"/>
  <c r="E468" i="16" a="1"/>
  <c r="E468" i="16"/>
  <c r="E469" i="16" a="1"/>
  <c r="E469" i="16"/>
  <c r="E470" i="16" a="1"/>
  <c r="E470" i="16"/>
  <c r="E471" i="16" a="1"/>
  <c r="E471" i="16"/>
  <c r="E472" i="16" a="1"/>
  <c r="E472" i="16"/>
  <c r="E473" i="16" a="1"/>
  <c r="E473" i="16"/>
  <c r="E474" i="16" a="1"/>
  <c r="E474" i="16"/>
  <c r="E475" i="16" a="1"/>
  <c r="E475" i="16"/>
  <c r="E476" i="16" a="1"/>
  <c r="E476" i="16"/>
  <c r="E477" i="16" a="1"/>
  <c r="E477" i="16"/>
  <c r="E478" i="16" a="1"/>
  <c r="E478" i="16"/>
  <c r="E479" i="16" a="1"/>
  <c r="E479" i="16"/>
  <c r="E480" i="16" a="1"/>
  <c r="E480" i="16"/>
  <c r="E481" i="16" a="1"/>
  <c r="E481" i="16"/>
  <c r="E482" i="16" a="1"/>
  <c r="E482" i="16"/>
  <c r="E483" i="16" a="1"/>
  <c r="E483" i="16"/>
  <c r="E484" i="16" a="1"/>
  <c r="E484" i="16"/>
  <c r="E485" i="16" a="1"/>
  <c r="E485" i="16"/>
  <c r="E486" i="16" a="1"/>
  <c r="E486" i="16"/>
  <c r="E487" i="16" a="1"/>
  <c r="E487" i="16"/>
  <c r="E488" i="16" a="1"/>
  <c r="E488" i="16"/>
  <c r="E489" i="16" a="1"/>
  <c r="E489" i="16"/>
  <c r="E490" i="16" a="1"/>
  <c r="E490" i="16"/>
  <c r="E491" i="16" a="1"/>
  <c r="E491" i="16"/>
  <c r="E492" i="16" a="1"/>
  <c r="E492" i="16"/>
  <c r="E493" i="16" a="1"/>
  <c r="E493" i="16"/>
  <c r="E494" i="16" a="1"/>
  <c r="E494" i="16"/>
  <c r="E495" i="16" a="1"/>
  <c r="E495" i="16"/>
  <c r="E496" i="16" a="1"/>
  <c r="E496" i="16"/>
  <c r="E497" i="16" a="1"/>
  <c r="E497" i="16"/>
  <c r="E498" i="16" a="1"/>
  <c r="E498" i="16"/>
  <c r="E499" i="16" a="1"/>
  <c r="E499" i="16"/>
  <c r="E500" i="16" a="1"/>
  <c r="E500" i="16"/>
  <c r="E501" i="16" a="1"/>
  <c r="E501" i="16"/>
  <c r="E502" i="16" a="1"/>
  <c r="E502" i="16"/>
  <c r="E503" i="16" a="1"/>
  <c r="E503" i="16"/>
  <c r="E504" i="16" a="1"/>
  <c r="E504" i="16"/>
  <c r="E505" i="16" a="1"/>
  <c r="E505" i="16"/>
  <c r="E506" i="16" a="1"/>
  <c r="E506" i="16"/>
  <c r="E507" i="16" a="1"/>
  <c r="E507" i="16"/>
  <c r="E508" i="16" a="1"/>
  <c r="E508" i="16"/>
  <c r="E509" i="16" a="1"/>
  <c r="E509" i="16"/>
  <c r="E510" i="16" a="1"/>
  <c r="E510" i="16"/>
  <c r="E511" i="16" a="1"/>
  <c r="E511" i="16"/>
  <c r="E512" i="16" a="1"/>
  <c r="E512" i="16"/>
  <c r="E513" i="16" a="1"/>
  <c r="E513" i="16"/>
  <c r="E514" i="16" a="1"/>
  <c r="E514" i="16"/>
  <c r="E515" i="16" a="1"/>
  <c r="E515" i="16"/>
  <c r="E516" i="16" a="1"/>
  <c r="E516" i="16"/>
  <c r="E517" i="16" a="1"/>
  <c r="E517" i="16"/>
  <c r="E518" i="16" a="1"/>
  <c r="E518" i="16"/>
  <c r="E519" i="16" a="1"/>
  <c r="E519" i="16"/>
  <c r="E520" i="16" a="1"/>
  <c r="E520" i="16"/>
  <c r="E521" i="16" a="1"/>
  <c r="E521" i="16"/>
  <c r="E522" i="16" a="1"/>
  <c r="E522" i="16"/>
  <c r="E523" i="16" a="1"/>
  <c r="E523" i="16"/>
  <c r="E524" i="16" a="1"/>
  <c r="E524" i="16"/>
  <c r="E525" i="16" a="1"/>
  <c r="E525" i="16"/>
  <c r="E526" i="16" a="1"/>
  <c r="E526" i="16"/>
  <c r="E527" i="16" a="1"/>
  <c r="E527" i="16"/>
  <c r="E528" i="16" a="1"/>
  <c r="E528" i="16"/>
  <c r="E529" i="16" a="1"/>
  <c r="E529" i="16"/>
  <c r="E530" i="16" a="1"/>
  <c r="E530" i="16"/>
  <c r="E531" i="16" a="1"/>
  <c r="E531" i="16"/>
  <c r="E532" i="16" a="1"/>
  <c r="E532" i="16"/>
  <c r="E533" i="16" a="1"/>
  <c r="E533" i="16"/>
  <c r="E534" i="16" a="1"/>
  <c r="E534" i="16"/>
  <c r="E535" i="16" a="1"/>
  <c r="E535" i="16"/>
  <c r="E536" i="16" a="1"/>
  <c r="E536" i="16"/>
  <c r="E537" i="16" a="1"/>
  <c r="E537" i="16"/>
  <c r="E538" i="16" a="1"/>
  <c r="E538" i="16"/>
  <c r="E539" i="16" a="1"/>
  <c r="E539" i="16"/>
  <c r="E540" i="16" a="1"/>
  <c r="E540" i="16"/>
  <c r="E541" i="16" a="1"/>
  <c r="E541" i="16"/>
  <c r="E542" i="16" a="1"/>
  <c r="E542" i="16"/>
  <c r="E543" i="16" a="1"/>
  <c r="E543" i="16"/>
  <c r="E544" i="16" a="1"/>
  <c r="E544" i="16"/>
  <c r="E545" i="16" a="1"/>
  <c r="E545" i="16"/>
  <c r="E546" i="16" a="1"/>
  <c r="E546" i="16"/>
  <c r="E547" i="16" a="1"/>
  <c r="E547" i="16"/>
  <c r="E548" i="16" a="1"/>
  <c r="E548" i="16"/>
  <c r="E549" i="16" a="1"/>
  <c r="E549" i="16"/>
  <c r="E550" i="16" a="1"/>
  <c r="E550" i="16"/>
  <c r="E551" i="16" a="1"/>
  <c r="E551" i="16"/>
  <c r="E552" i="16" a="1"/>
  <c r="E552" i="16"/>
  <c r="E553" i="16" a="1"/>
  <c r="E553" i="16"/>
  <c r="E554" i="16" a="1"/>
  <c r="E554" i="16"/>
  <c r="E555" i="16" a="1"/>
  <c r="E555" i="16"/>
  <c r="E556" i="16" a="1"/>
  <c r="E556" i="16"/>
  <c r="E557" i="16" a="1"/>
  <c r="E557" i="16"/>
  <c r="E558" i="16" a="1"/>
  <c r="E558" i="16"/>
  <c r="E559" i="16" a="1"/>
  <c r="E559" i="16"/>
  <c r="E560" i="16" a="1"/>
  <c r="E560" i="16"/>
  <c r="E561" i="16" a="1"/>
  <c r="E561" i="16"/>
  <c r="E562" i="16" a="1"/>
  <c r="E562" i="16"/>
  <c r="E563" i="16" a="1"/>
  <c r="E563" i="16"/>
  <c r="E564" i="16" a="1"/>
  <c r="E564" i="16"/>
  <c r="E565" i="16" a="1"/>
  <c r="E565" i="16"/>
  <c r="E566" i="16" a="1"/>
  <c r="E566" i="16"/>
  <c r="E567" i="16" a="1"/>
  <c r="E567" i="16"/>
  <c r="E568" i="16" a="1"/>
  <c r="E568" i="16"/>
  <c r="E569" i="16" a="1"/>
  <c r="E569" i="16"/>
  <c r="E570" i="16" a="1"/>
  <c r="E570" i="16"/>
  <c r="E571" i="16" a="1"/>
  <c r="E571" i="16"/>
  <c r="E572" i="16" a="1"/>
  <c r="E572" i="16"/>
  <c r="E573" i="16" a="1"/>
  <c r="E573" i="16"/>
  <c r="E574" i="16" a="1"/>
  <c r="E574" i="16"/>
  <c r="E575" i="16" a="1"/>
  <c r="E575" i="16"/>
  <c r="E576" i="16" a="1"/>
  <c r="E576" i="16"/>
  <c r="E577" i="16" a="1"/>
  <c r="E577" i="16"/>
  <c r="E578" i="16" a="1"/>
  <c r="E578" i="16"/>
  <c r="E579" i="16" a="1"/>
  <c r="E579" i="16"/>
  <c r="E580" i="16" a="1"/>
  <c r="E580" i="16"/>
  <c r="E581" i="16" a="1"/>
  <c r="E581" i="16"/>
  <c r="E582" i="16" a="1"/>
  <c r="E582" i="16"/>
  <c r="E583" i="16" a="1"/>
  <c r="E583" i="16"/>
  <c r="E584" i="16" a="1"/>
  <c r="E584" i="16"/>
  <c r="E585" i="16" a="1"/>
  <c r="E585" i="16"/>
  <c r="E586" i="16" a="1"/>
  <c r="E586" i="16"/>
  <c r="E587" i="16" a="1"/>
  <c r="E587" i="16"/>
  <c r="E588" i="16" a="1"/>
  <c r="E588" i="16"/>
  <c r="E589" i="16" a="1"/>
  <c r="E589" i="16"/>
  <c r="E590" i="16" a="1"/>
  <c r="E590" i="16"/>
  <c r="E591" i="16" a="1"/>
  <c r="E591" i="16"/>
  <c r="E592" i="16" a="1"/>
  <c r="E592" i="16"/>
  <c r="E593" i="16" a="1"/>
  <c r="E593" i="16"/>
  <c r="E594" i="16" a="1"/>
  <c r="E594" i="16"/>
  <c r="E595" i="16" a="1"/>
  <c r="E595" i="16"/>
  <c r="E596" i="16" a="1"/>
  <c r="E596" i="16"/>
  <c r="E597" i="16" a="1"/>
  <c r="E597" i="16"/>
  <c r="E598" i="16" a="1"/>
  <c r="E598" i="16"/>
  <c r="E599" i="16" a="1"/>
  <c r="E599" i="16"/>
  <c r="E600" i="16" a="1"/>
  <c r="E600" i="16"/>
  <c r="E601" i="16" a="1"/>
  <c r="E601" i="16"/>
  <c r="E602" i="16" a="1"/>
  <c r="E602" i="16"/>
  <c r="E603" i="16" a="1"/>
  <c r="E603" i="16"/>
  <c r="E604" i="16" a="1"/>
  <c r="E604" i="16"/>
  <c r="E605" i="16" a="1"/>
  <c r="E605" i="16"/>
  <c r="E606" i="16" a="1"/>
  <c r="E606" i="16"/>
  <c r="E607" i="16" a="1"/>
  <c r="E607" i="16"/>
  <c r="E608" i="16" a="1"/>
  <c r="E608" i="16"/>
  <c r="E609" i="16" a="1"/>
  <c r="E609" i="16"/>
  <c r="E610" i="16" a="1"/>
  <c r="E610" i="16"/>
  <c r="E611" i="16" a="1"/>
  <c r="E611" i="16"/>
  <c r="E612" i="16" a="1"/>
  <c r="E612" i="16"/>
  <c r="E613" i="16" a="1"/>
  <c r="E613" i="16"/>
  <c r="E614" i="16" a="1"/>
  <c r="E614" i="16"/>
  <c r="E615" i="16" a="1"/>
  <c r="E615" i="16"/>
  <c r="E616" i="16" a="1"/>
  <c r="E616" i="16"/>
  <c r="E617" i="16" a="1"/>
  <c r="E617" i="16"/>
  <c r="E618" i="16" a="1"/>
  <c r="E618" i="16"/>
  <c r="E619" i="16" a="1"/>
  <c r="E619" i="16"/>
  <c r="E620" i="16" a="1"/>
  <c r="E620" i="16"/>
  <c r="E621" i="16" a="1"/>
  <c r="E621" i="16"/>
  <c r="E622" i="16" a="1"/>
  <c r="E622" i="16"/>
  <c r="E623" i="16" a="1"/>
  <c r="E623" i="16"/>
  <c r="E624" i="16" a="1"/>
  <c r="E624" i="16"/>
  <c r="E625" i="16" a="1"/>
  <c r="E625" i="16"/>
  <c r="E626" i="16" a="1"/>
  <c r="E626" i="16"/>
  <c r="E627" i="16" a="1"/>
  <c r="E627" i="16"/>
  <c r="E628" i="16" a="1"/>
  <c r="E628" i="16"/>
  <c r="E629" i="16" a="1"/>
  <c r="E629" i="16"/>
  <c r="E630" i="16" a="1"/>
  <c r="E630" i="16"/>
  <c r="E631" i="16" a="1"/>
  <c r="E631" i="16"/>
  <c r="E632" i="16" a="1"/>
  <c r="E632" i="16"/>
  <c r="E633" i="16" a="1"/>
  <c r="E633" i="16"/>
  <c r="E634" i="16" a="1"/>
  <c r="E634" i="16"/>
  <c r="E635" i="16" a="1"/>
  <c r="E635" i="16"/>
  <c r="E636" i="16" a="1"/>
  <c r="E636" i="16"/>
  <c r="E637" i="16" a="1"/>
  <c r="E637" i="16"/>
  <c r="E638" i="16" a="1"/>
  <c r="E638" i="16"/>
  <c r="E639" i="16" a="1"/>
  <c r="E639" i="16"/>
  <c r="E640" i="16" a="1"/>
  <c r="E640" i="16"/>
  <c r="E641" i="16" a="1"/>
  <c r="E641" i="16"/>
  <c r="E642" i="16" a="1"/>
  <c r="E642" i="16"/>
  <c r="E643" i="16" a="1"/>
  <c r="E643" i="16"/>
  <c r="E644" i="16" a="1"/>
  <c r="E644" i="16"/>
  <c r="E645" i="16" a="1"/>
  <c r="E645" i="16"/>
  <c r="E646" i="16" a="1"/>
  <c r="E646" i="16"/>
  <c r="E647" i="16" a="1"/>
  <c r="E647" i="16"/>
  <c r="E648" i="16" a="1"/>
  <c r="E648" i="16"/>
  <c r="E649" i="16" a="1"/>
  <c r="E649" i="16"/>
  <c r="E650" i="16" a="1"/>
  <c r="E650" i="16"/>
  <c r="E651" i="16" a="1"/>
  <c r="E651" i="16"/>
  <c r="E652" i="16" a="1"/>
  <c r="E652" i="16"/>
  <c r="E653" i="16" a="1"/>
  <c r="E653" i="16"/>
  <c r="E654" i="16" a="1"/>
  <c r="E654" i="16"/>
  <c r="E655" i="16" a="1"/>
  <c r="E655" i="16"/>
  <c r="E656" i="16" a="1"/>
  <c r="E656" i="16"/>
  <c r="E657" i="16" a="1"/>
  <c r="E657" i="16"/>
  <c r="E658" i="16" a="1"/>
  <c r="E658" i="16"/>
  <c r="E659" i="16" a="1"/>
  <c r="E659" i="16"/>
  <c r="E660" i="16" a="1"/>
  <c r="E660" i="16"/>
  <c r="E661" i="16" a="1"/>
  <c r="E661" i="16"/>
  <c r="E662" i="16" a="1"/>
  <c r="E662" i="16"/>
  <c r="E663" i="16" a="1"/>
  <c r="E663" i="16"/>
  <c r="E664" i="16" a="1"/>
  <c r="E664" i="16"/>
  <c r="E665" i="16" a="1"/>
  <c r="E665" i="16"/>
  <c r="E666" i="16" a="1"/>
  <c r="E666" i="16"/>
  <c r="E667" i="16" a="1"/>
  <c r="E667" i="16"/>
  <c r="E668" i="16" a="1"/>
  <c r="E668" i="16"/>
  <c r="E669" i="16" a="1"/>
  <c r="E669" i="16"/>
  <c r="E670" i="16" a="1"/>
  <c r="E670" i="16"/>
  <c r="E671" i="16" a="1"/>
  <c r="E671" i="16"/>
  <c r="E672" i="16" a="1"/>
  <c r="E672" i="16"/>
  <c r="E673" i="16" a="1"/>
  <c r="E673" i="16"/>
  <c r="E674" i="16" a="1"/>
  <c r="E674" i="16"/>
  <c r="E675" i="16" a="1"/>
  <c r="E675" i="16"/>
  <c r="E676" i="16" a="1"/>
  <c r="E676" i="16"/>
  <c r="E677" i="16" a="1"/>
  <c r="E677" i="16"/>
  <c r="E678" i="16" a="1"/>
  <c r="E678" i="16"/>
  <c r="E679" i="16" a="1"/>
  <c r="E679" i="16"/>
  <c r="E680" i="16" a="1"/>
  <c r="E680" i="16"/>
  <c r="E681" i="16" a="1"/>
  <c r="E681" i="16"/>
  <c r="E682" i="16" a="1"/>
  <c r="E682" i="16"/>
  <c r="E683" i="16" a="1"/>
  <c r="E683" i="16"/>
  <c r="E684" i="16" a="1"/>
  <c r="E684" i="16"/>
  <c r="E685" i="16" a="1"/>
  <c r="E685" i="16"/>
  <c r="E686" i="16" a="1"/>
  <c r="E686" i="16"/>
  <c r="E687" i="16" a="1"/>
  <c r="E687" i="16"/>
  <c r="E688" i="16" a="1"/>
  <c r="E688" i="16"/>
  <c r="E689" i="16" a="1"/>
  <c r="E689" i="16"/>
  <c r="E690" i="16" a="1"/>
  <c r="E690" i="16"/>
  <c r="E691" i="16" a="1"/>
  <c r="E691" i="16"/>
  <c r="E692" i="16" a="1"/>
  <c r="E692" i="16"/>
  <c r="E693" i="16" a="1"/>
  <c r="E693" i="16"/>
  <c r="E694" i="16" a="1"/>
  <c r="E694" i="16"/>
  <c r="E695" i="16" a="1"/>
  <c r="E695" i="16"/>
  <c r="E696" i="16" a="1"/>
  <c r="E696" i="16"/>
  <c r="E697" i="16" a="1"/>
  <c r="E697" i="16"/>
  <c r="E698" i="16" a="1"/>
  <c r="E698" i="16"/>
  <c r="E699" i="16" a="1"/>
  <c r="E699" i="16"/>
  <c r="E700" i="16" a="1"/>
  <c r="E700" i="16"/>
  <c r="E701" i="16" a="1"/>
  <c r="E701" i="16"/>
  <c r="E702" i="16" a="1"/>
  <c r="E702" i="16"/>
  <c r="E703" i="16" a="1"/>
  <c r="E703" i="16"/>
  <c r="E704" i="16" a="1"/>
  <c r="E704" i="16"/>
  <c r="E705" i="16" a="1"/>
  <c r="E705" i="16"/>
  <c r="E706" i="16" a="1"/>
  <c r="E706" i="16"/>
  <c r="E707" i="16" a="1"/>
  <c r="E707" i="16"/>
  <c r="E708" i="16" a="1"/>
  <c r="E708" i="16"/>
  <c r="E709" i="16" a="1"/>
  <c r="E709" i="16"/>
  <c r="E710" i="16" a="1"/>
  <c r="E710" i="16"/>
  <c r="E711" i="16" a="1"/>
  <c r="E711" i="16"/>
  <c r="E712" i="16" a="1"/>
  <c r="E712" i="16"/>
  <c r="E713" i="16" a="1"/>
  <c r="E713" i="16"/>
  <c r="E714" i="16" a="1"/>
  <c r="E714" i="16"/>
  <c r="E715" i="16" a="1"/>
  <c r="E715" i="16"/>
  <c r="E716" i="16" a="1"/>
  <c r="E716" i="16"/>
  <c r="E717" i="16" a="1"/>
  <c r="E717" i="16"/>
  <c r="E718" i="16" a="1"/>
  <c r="E718" i="16"/>
  <c r="E719" i="16" a="1"/>
  <c r="E719" i="16"/>
  <c r="E720" i="16" a="1"/>
  <c r="E720" i="16"/>
  <c r="E721" i="16" a="1"/>
  <c r="E721" i="16"/>
  <c r="E722" i="16" a="1"/>
  <c r="E722" i="16"/>
  <c r="E723" i="16" a="1"/>
  <c r="E723" i="16"/>
  <c r="E724" i="16" a="1"/>
  <c r="E724" i="16"/>
  <c r="E725" i="16" a="1"/>
  <c r="E725" i="16"/>
  <c r="E726" i="16" a="1"/>
  <c r="E726" i="16"/>
  <c r="E727" i="16" a="1"/>
  <c r="E727" i="16"/>
  <c r="E728" i="16" a="1"/>
  <c r="E728" i="16"/>
  <c r="E729" i="16" a="1"/>
  <c r="E729" i="16"/>
  <c r="E730" i="16" a="1"/>
  <c r="E730" i="16"/>
  <c r="E731" i="16" a="1"/>
  <c r="E731" i="16"/>
  <c r="E732" i="16" a="1"/>
  <c r="E732" i="16"/>
  <c r="E733" i="16" a="1"/>
  <c r="E733" i="16"/>
  <c r="E734" i="16" a="1"/>
  <c r="E734" i="16"/>
  <c r="E735" i="16" a="1"/>
  <c r="E735" i="16"/>
  <c r="E736" i="16" a="1"/>
  <c r="E736" i="16"/>
  <c r="E737" i="16" a="1"/>
  <c r="E737" i="16"/>
  <c r="E738" i="16" a="1"/>
  <c r="E738" i="16"/>
  <c r="E739" i="16" a="1"/>
  <c r="E739" i="16"/>
  <c r="E740" i="16" a="1"/>
  <c r="E740" i="16"/>
  <c r="E741" i="16" a="1"/>
  <c r="E741" i="16"/>
  <c r="E742" i="16" a="1"/>
  <c r="E742" i="16"/>
  <c r="E743" i="16" a="1"/>
  <c r="E743" i="16"/>
  <c r="E744" i="16" a="1"/>
  <c r="E744" i="16"/>
  <c r="E745" i="16" a="1"/>
  <c r="E745" i="16"/>
  <c r="E746" i="16" a="1"/>
  <c r="E746" i="16"/>
  <c r="E747" i="16" a="1"/>
  <c r="E747" i="16"/>
  <c r="E748" i="16" a="1"/>
  <c r="E748" i="16"/>
  <c r="E749" i="16" a="1"/>
  <c r="E749" i="16"/>
  <c r="E750" i="16" a="1"/>
  <c r="E750" i="16"/>
  <c r="E751" i="16" a="1"/>
  <c r="E751" i="16"/>
  <c r="E752" i="16" a="1"/>
  <c r="E752" i="16"/>
  <c r="E753" i="16" a="1"/>
  <c r="E753" i="16"/>
  <c r="E754" i="16" a="1"/>
  <c r="E754" i="16"/>
  <c r="E755" i="16" a="1"/>
  <c r="E755" i="16"/>
  <c r="E756" i="16" a="1"/>
  <c r="E756" i="16"/>
  <c r="E757" i="16" a="1"/>
  <c r="E757" i="16"/>
  <c r="E758" i="16" a="1"/>
  <c r="E758" i="16"/>
  <c r="E759" i="16" a="1"/>
  <c r="E759" i="16"/>
  <c r="E760" i="16" a="1"/>
  <c r="E760" i="16"/>
  <c r="E761" i="16" a="1"/>
  <c r="E761" i="16"/>
  <c r="E762" i="16" a="1"/>
  <c r="E762" i="16"/>
  <c r="E763" i="16" a="1"/>
  <c r="E763" i="16"/>
  <c r="E764" i="16" a="1"/>
  <c r="E764" i="16"/>
  <c r="E765" i="16" a="1"/>
  <c r="E765" i="16"/>
  <c r="E766" i="16" a="1"/>
  <c r="E766" i="16"/>
  <c r="E767" i="16" a="1"/>
  <c r="E767" i="16"/>
  <c r="E768" i="16" a="1"/>
  <c r="E768" i="16"/>
  <c r="E769" i="16" a="1"/>
  <c r="E769" i="16"/>
  <c r="E770" i="16" a="1"/>
  <c r="E770" i="16"/>
  <c r="E771" i="16" a="1"/>
  <c r="E771" i="16"/>
  <c r="E772" i="16" a="1"/>
  <c r="E772" i="16"/>
  <c r="E773" i="16" a="1"/>
  <c r="E773" i="16"/>
  <c r="E774" i="16" a="1"/>
  <c r="E774" i="16"/>
  <c r="E775" i="16" a="1"/>
  <c r="E775" i="16"/>
  <c r="E776" i="16" a="1"/>
  <c r="E776" i="16"/>
  <c r="E777" i="16" a="1"/>
  <c r="E777" i="16"/>
  <c r="E778" i="16" a="1"/>
  <c r="E778" i="16"/>
  <c r="E779" i="16" a="1"/>
  <c r="E779" i="16"/>
  <c r="E780" i="16" a="1"/>
  <c r="E780" i="16"/>
  <c r="E781" i="16" a="1"/>
  <c r="E781" i="16"/>
  <c r="E782" i="16" a="1"/>
  <c r="E782" i="16"/>
  <c r="E783" i="16" a="1"/>
  <c r="E783" i="16"/>
  <c r="E784" i="16" a="1"/>
  <c r="E784" i="16"/>
  <c r="E785" i="16" a="1"/>
  <c r="E785" i="16"/>
  <c r="E786" i="16" a="1"/>
  <c r="E786" i="16"/>
  <c r="E787" i="16" a="1"/>
  <c r="E787" i="16"/>
  <c r="E788" i="16" a="1"/>
  <c r="E788" i="16"/>
  <c r="E789" i="16" a="1"/>
  <c r="E789" i="16"/>
  <c r="E790" i="16" a="1"/>
  <c r="E790" i="16"/>
  <c r="E791" i="16" a="1"/>
  <c r="E791" i="16"/>
  <c r="E792" i="16" a="1"/>
  <c r="E792" i="16"/>
  <c r="E793" i="16" a="1"/>
  <c r="E793" i="16"/>
  <c r="E794" i="16" a="1"/>
  <c r="E794" i="16"/>
  <c r="E795" i="16" a="1"/>
  <c r="E795" i="16"/>
  <c r="E796" i="16" a="1"/>
  <c r="E796" i="16"/>
  <c r="E797" i="16" a="1"/>
  <c r="E797" i="16"/>
  <c r="E798" i="16" a="1"/>
  <c r="E798" i="16"/>
  <c r="E799" i="16" a="1"/>
  <c r="E799" i="16"/>
  <c r="E800" i="16" a="1"/>
  <c r="E800" i="16"/>
  <c r="E801" i="16" a="1"/>
  <c r="E801" i="16"/>
  <c r="E802" i="16" a="1"/>
  <c r="E802" i="16"/>
  <c r="E803" i="16" a="1"/>
  <c r="E803" i="16"/>
  <c r="E804" i="16" a="1"/>
  <c r="E804" i="16"/>
  <c r="E805" i="16" a="1"/>
  <c r="E805" i="16"/>
  <c r="E806" i="16" a="1"/>
  <c r="E806" i="16"/>
  <c r="E807" i="16" a="1"/>
  <c r="E807" i="16"/>
  <c r="E808" i="16" a="1"/>
  <c r="E808" i="16"/>
  <c r="E809" i="16" a="1"/>
  <c r="E809" i="16"/>
  <c r="E810" i="16" a="1"/>
  <c r="E810" i="16"/>
  <c r="E811" i="16" a="1"/>
  <c r="E811" i="16"/>
  <c r="E812" i="16" a="1"/>
  <c r="E812" i="16"/>
  <c r="E813" i="16" a="1"/>
  <c r="E813" i="16"/>
  <c r="E814" i="16" a="1"/>
  <c r="E814" i="16"/>
  <c r="E815" i="16" a="1"/>
  <c r="E815" i="16"/>
  <c r="E816" i="16" a="1"/>
  <c r="E816" i="16"/>
  <c r="E817" i="16" a="1"/>
  <c r="E817" i="16"/>
  <c r="E818" i="16" a="1"/>
  <c r="E818" i="16"/>
  <c r="E819" i="16" a="1"/>
  <c r="E819" i="16"/>
  <c r="E820" i="16" a="1"/>
  <c r="E820" i="16"/>
  <c r="E821" i="16" a="1"/>
  <c r="E821" i="16"/>
  <c r="E822" i="16" a="1"/>
  <c r="E822" i="16"/>
  <c r="E823" i="16" a="1"/>
  <c r="E823" i="16"/>
  <c r="E824" i="16" a="1"/>
  <c r="E824" i="16"/>
  <c r="E825" i="16" a="1"/>
  <c r="E825" i="16"/>
  <c r="E826" i="16" a="1"/>
  <c r="E826" i="16"/>
  <c r="E827" i="16" a="1"/>
  <c r="E827" i="16"/>
  <c r="E828" i="16" a="1"/>
  <c r="E828" i="16"/>
  <c r="E829" i="16" a="1"/>
  <c r="E829" i="16"/>
  <c r="E830" i="16" a="1"/>
  <c r="E830" i="16"/>
  <c r="E831" i="16" a="1"/>
  <c r="E831" i="16"/>
  <c r="E832" i="16" a="1"/>
  <c r="E832" i="16"/>
  <c r="E833" i="16" a="1"/>
  <c r="E833" i="16"/>
  <c r="E834" i="16" a="1"/>
  <c r="E834" i="16"/>
  <c r="E835" i="16" a="1"/>
  <c r="E835" i="16"/>
  <c r="E836" i="16" a="1"/>
  <c r="E836" i="16"/>
  <c r="E837" i="16" a="1"/>
  <c r="E837" i="16"/>
  <c r="E838" i="16" a="1"/>
  <c r="E838" i="16"/>
  <c r="E839" i="16" a="1"/>
  <c r="E839" i="16"/>
  <c r="E840" i="16" a="1"/>
  <c r="E840" i="16"/>
  <c r="E841" i="16" a="1"/>
  <c r="E841" i="16"/>
  <c r="E842" i="16" a="1"/>
  <c r="E842" i="16"/>
  <c r="E843" i="16" a="1"/>
  <c r="E843" i="16"/>
  <c r="E844" i="16" a="1"/>
  <c r="E844" i="16"/>
  <c r="E845" i="16" a="1"/>
  <c r="E845" i="16"/>
  <c r="E846" i="16" a="1"/>
  <c r="E846" i="16"/>
  <c r="E847" i="16" a="1"/>
  <c r="E847" i="16"/>
  <c r="E848" i="16" a="1"/>
  <c r="E848" i="16"/>
  <c r="E849" i="16" a="1"/>
  <c r="E849" i="16"/>
  <c r="E850" i="16" a="1"/>
  <c r="E850" i="16"/>
  <c r="E851" i="16" a="1"/>
  <c r="E851" i="16"/>
  <c r="E852" i="16" a="1"/>
  <c r="E852" i="16"/>
  <c r="E853" i="16" a="1"/>
  <c r="E853" i="16"/>
  <c r="E854" i="16" a="1"/>
  <c r="E854" i="16"/>
  <c r="E855" i="16" a="1"/>
  <c r="E855" i="16"/>
  <c r="E856" i="16" a="1"/>
  <c r="E856" i="16"/>
  <c r="E857" i="16" a="1"/>
  <c r="E857" i="16"/>
  <c r="E858" i="16" a="1"/>
  <c r="E858" i="16"/>
  <c r="E859" i="16" a="1"/>
  <c r="E859" i="16"/>
  <c r="E860" i="16" a="1"/>
  <c r="E860" i="16"/>
  <c r="E861" i="16" a="1"/>
  <c r="E861" i="16"/>
  <c r="E862" i="16" a="1"/>
  <c r="E862" i="16"/>
  <c r="E863" i="16" a="1"/>
  <c r="E863" i="16"/>
  <c r="E864" i="16" a="1"/>
  <c r="E864" i="16"/>
  <c r="E865" i="16" a="1"/>
  <c r="E865" i="16"/>
  <c r="E866" i="16" a="1"/>
  <c r="E866" i="16"/>
  <c r="E867" i="16" a="1"/>
  <c r="E867" i="16"/>
  <c r="E868" i="16" a="1"/>
  <c r="E868" i="16"/>
  <c r="E869" i="16" a="1"/>
  <c r="E869" i="16"/>
  <c r="E870" i="16" a="1"/>
  <c r="E870" i="16"/>
  <c r="E871" i="16" a="1"/>
  <c r="E871" i="16"/>
  <c r="E872" i="16" a="1"/>
  <c r="E872" i="16"/>
  <c r="E873" i="16" a="1"/>
  <c r="E873" i="16"/>
  <c r="E874" i="16" a="1"/>
  <c r="E874" i="16"/>
  <c r="E875" i="16" a="1"/>
  <c r="E875" i="16"/>
  <c r="E876" i="16" a="1"/>
  <c r="E876" i="16"/>
  <c r="E877" i="16" a="1"/>
  <c r="E877" i="16"/>
  <c r="E878" i="16" a="1"/>
  <c r="E878" i="16"/>
  <c r="E879" i="16" a="1"/>
  <c r="E879" i="16"/>
  <c r="E880" i="16" a="1"/>
  <c r="E880" i="16"/>
  <c r="E881" i="16" a="1"/>
  <c r="E881" i="16"/>
  <c r="E882" i="16" a="1"/>
  <c r="E882" i="16"/>
  <c r="E883" i="16" a="1"/>
  <c r="E883" i="16"/>
  <c r="E884" i="16" a="1"/>
  <c r="E884" i="16"/>
  <c r="E885" i="16" a="1"/>
  <c r="E885" i="16"/>
  <c r="E886" i="16" a="1"/>
  <c r="E886" i="16"/>
  <c r="E887" i="16" a="1"/>
  <c r="E887" i="16"/>
  <c r="E888" i="16" a="1"/>
  <c r="E888" i="16"/>
  <c r="E889" i="16" a="1"/>
  <c r="E889" i="16"/>
  <c r="E890" i="16" a="1"/>
  <c r="E890" i="16"/>
  <c r="E891" i="16" a="1"/>
  <c r="E891" i="16"/>
  <c r="E892" i="16" a="1"/>
  <c r="E892" i="16"/>
  <c r="E893" i="16" a="1"/>
  <c r="E893" i="16"/>
  <c r="E894" i="16" a="1"/>
  <c r="E894" i="16"/>
  <c r="E895" i="16" a="1"/>
  <c r="E895" i="16"/>
  <c r="E896" i="16" a="1"/>
  <c r="E896" i="16"/>
  <c r="E897" i="16" a="1"/>
  <c r="E897" i="16"/>
  <c r="E898" i="16" a="1"/>
  <c r="E898" i="16"/>
  <c r="E899" i="16" a="1"/>
  <c r="E899" i="16"/>
  <c r="E900" i="16" a="1"/>
  <c r="E900" i="16"/>
  <c r="E901" i="16" a="1"/>
  <c r="E901" i="16"/>
  <c r="E902" i="16" a="1"/>
  <c r="E902" i="16"/>
  <c r="E903" i="16" a="1"/>
  <c r="E903" i="16"/>
  <c r="E904" i="16" a="1"/>
  <c r="E904" i="16"/>
  <c r="E905" i="16" a="1"/>
  <c r="E905" i="16"/>
  <c r="E906" i="16" a="1"/>
  <c r="E906" i="16"/>
  <c r="E907" i="16" a="1"/>
  <c r="E907" i="16"/>
  <c r="E908" i="16" a="1"/>
  <c r="E908" i="16"/>
  <c r="E909" i="16" a="1"/>
  <c r="E909" i="16"/>
  <c r="E910" i="16" a="1"/>
  <c r="E910" i="16"/>
  <c r="E911" i="16" a="1"/>
  <c r="E911" i="16"/>
  <c r="E912" i="16" a="1"/>
  <c r="E912" i="16"/>
  <c r="E913" i="16" a="1"/>
  <c r="E913" i="16"/>
  <c r="E914" i="16" a="1"/>
  <c r="E914" i="16"/>
  <c r="E915" i="16" a="1"/>
  <c r="E915" i="16"/>
  <c r="E916" i="16" a="1"/>
  <c r="E916" i="16"/>
  <c r="E917" i="16" a="1"/>
  <c r="E917" i="16"/>
  <c r="E918" i="16" a="1"/>
  <c r="E918" i="16"/>
  <c r="E919" i="16" a="1"/>
  <c r="E919" i="16"/>
  <c r="E920" i="16" a="1"/>
  <c r="E920" i="16"/>
  <c r="E921" i="16" a="1"/>
  <c r="E921" i="16"/>
  <c r="E922" i="16" a="1"/>
  <c r="E922" i="16"/>
  <c r="E923" i="16" a="1"/>
  <c r="E923" i="16"/>
  <c r="E924" i="16" a="1"/>
  <c r="E924" i="16"/>
  <c r="E925" i="16" a="1"/>
  <c r="E925" i="16"/>
  <c r="E926" i="16" a="1"/>
  <c r="E926" i="16"/>
  <c r="E927" i="16" a="1"/>
  <c r="E927" i="16"/>
  <c r="E928" i="16" a="1"/>
  <c r="E928" i="16"/>
  <c r="E929" i="16" a="1"/>
  <c r="E929" i="16"/>
  <c r="E930" i="16" a="1"/>
  <c r="E930" i="16"/>
  <c r="E931" i="16" a="1"/>
  <c r="E931" i="16"/>
  <c r="E932" i="16" a="1"/>
  <c r="E932" i="16"/>
  <c r="E933" i="16" a="1"/>
  <c r="E933" i="16"/>
  <c r="E934" i="16" a="1"/>
  <c r="E934" i="16"/>
  <c r="E935" i="16" a="1"/>
  <c r="E935" i="16"/>
  <c r="E936" i="16" a="1"/>
  <c r="E936" i="16"/>
  <c r="E937" i="16" a="1"/>
  <c r="E937" i="16"/>
  <c r="E938" i="16" a="1"/>
  <c r="E938" i="16"/>
  <c r="E939" i="16" a="1"/>
  <c r="E939" i="16"/>
  <c r="E940" i="16" a="1"/>
  <c r="E940" i="16"/>
  <c r="E941" i="16" a="1"/>
  <c r="E941" i="16"/>
  <c r="E942" i="16" a="1"/>
  <c r="E942" i="16"/>
  <c r="E943" i="16" a="1"/>
  <c r="E943" i="16"/>
  <c r="E944" i="16" a="1"/>
  <c r="E944" i="16"/>
  <c r="E945" i="16" a="1"/>
  <c r="E945" i="16"/>
  <c r="E946" i="16" a="1"/>
  <c r="E946" i="16"/>
  <c r="E947" i="16" a="1"/>
  <c r="E947" i="16"/>
  <c r="E948" i="16" a="1"/>
  <c r="E948" i="16"/>
  <c r="E949" i="16" a="1"/>
  <c r="E949" i="16"/>
  <c r="E950" i="16" a="1"/>
  <c r="E950" i="16"/>
  <c r="E951" i="16" a="1"/>
  <c r="E951" i="16"/>
  <c r="E952" i="16" a="1"/>
  <c r="E952" i="16"/>
  <c r="E953" i="16" a="1"/>
  <c r="E953" i="16"/>
  <c r="E954" i="16" a="1"/>
  <c r="E954" i="16"/>
  <c r="E955" i="16" a="1"/>
  <c r="E955" i="16"/>
  <c r="E956" i="16" a="1"/>
  <c r="E956" i="16"/>
  <c r="E957" i="16" a="1"/>
  <c r="E957" i="16"/>
  <c r="E958" i="16" a="1"/>
  <c r="E958" i="16"/>
  <c r="E959" i="16" a="1"/>
  <c r="E959" i="16"/>
  <c r="E960" i="16" a="1"/>
  <c r="E960" i="16"/>
  <c r="E961" i="16" a="1"/>
  <c r="E961" i="16"/>
  <c r="E962" i="16" a="1"/>
  <c r="E962" i="16"/>
  <c r="E963" i="16" a="1"/>
  <c r="E963" i="16"/>
  <c r="E964" i="16" a="1"/>
  <c r="E964" i="16"/>
  <c r="E965" i="16" a="1"/>
  <c r="E965" i="16"/>
  <c r="E966" i="16" a="1"/>
  <c r="E966" i="16"/>
  <c r="E967" i="16" a="1"/>
  <c r="E967" i="16"/>
  <c r="E968" i="16" a="1"/>
  <c r="E968" i="16"/>
  <c r="E969" i="16" a="1"/>
  <c r="E969" i="16"/>
  <c r="E970" i="16" a="1"/>
  <c r="E970" i="16"/>
  <c r="E971" i="16" a="1"/>
  <c r="E971" i="16"/>
  <c r="E972" i="16" a="1"/>
  <c r="E972" i="16"/>
  <c r="E973" i="16" a="1"/>
  <c r="E973" i="16"/>
  <c r="E974" i="16" a="1"/>
  <c r="E974" i="16"/>
  <c r="E975" i="16" a="1"/>
  <c r="E975" i="16"/>
  <c r="E976" i="16" a="1"/>
  <c r="E976" i="16"/>
  <c r="E977" i="16" a="1"/>
  <c r="E977" i="16"/>
  <c r="E978" i="16" a="1"/>
  <c r="E978" i="16"/>
  <c r="E979" i="16" a="1"/>
  <c r="E979" i="16"/>
  <c r="E980" i="16" a="1"/>
  <c r="E980" i="16"/>
  <c r="E981" i="16" a="1"/>
  <c r="E981" i="16"/>
  <c r="E982" i="16" a="1"/>
  <c r="E982" i="16"/>
  <c r="E983" i="16" a="1"/>
  <c r="E983" i="16"/>
  <c r="E984" i="16" a="1"/>
  <c r="E984" i="16"/>
  <c r="E985" i="16" a="1"/>
  <c r="E985" i="16"/>
  <c r="E986" i="16" a="1"/>
  <c r="E986" i="16"/>
  <c r="E987" i="16" a="1"/>
  <c r="E987" i="16"/>
  <c r="E988" i="16" a="1"/>
  <c r="E988" i="16"/>
  <c r="E989" i="16" a="1"/>
  <c r="E989" i="16"/>
  <c r="E990" i="16" a="1"/>
  <c r="E990" i="16"/>
  <c r="E991" i="16" a="1"/>
  <c r="E991" i="16"/>
  <c r="E992" i="16" a="1"/>
  <c r="E992" i="16"/>
  <c r="E993" i="16" a="1"/>
  <c r="E993" i="16"/>
  <c r="E994" i="16" a="1"/>
  <c r="E994" i="16"/>
  <c r="E995" i="16" a="1"/>
  <c r="E995" i="16"/>
  <c r="E996" i="16" a="1"/>
  <c r="E996" i="16"/>
  <c r="E997" i="16" a="1"/>
  <c r="E997" i="16"/>
  <c r="E998" i="16" a="1"/>
  <c r="E998" i="16"/>
  <c r="E999" i="16" a="1"/>
  <c r="E999" i="16"/>
  <c r="E1000" i="16" a="1"/>
  <c r="E1000" i="16"/>
  <c r="E1001" i="16" a="1"/>
  <c r="E1001" i="16"/>
  <c r="E1002" i="16" a="1"/>
  <c r="E1002" i="16"/>
  <c r="E1003" i="16" a="1"/>
  <c r="E1003" i="16"/>
  <c r="E1004" i="16" a="1"/>
  <c r="E1004" i="16"/>
  <c r="E1005" i="16" a="1"/>
  <c r="E1005" i="16"/>
  <c r="E1006" i="16" a="1"/>
  <c r="E1006" i="16"/>
  <c r="E1007" i="16" a="1"/>
  <c r="E1007" i="16"/>
  <c r="E1008" i="16" a="1"/>
  <c r="E1008" i="16"/>
  <c r="E1009" i="16" a="1"/>
  <c r="E1009" i="16"/>
  <c r="E1010" i="16" a="1"/>
  <c r="E1010" i="16"/>
  <c r="E1011" i="16" a="1"/>
  <c r="E1011" i="16"/>
  <c r="E1012" i="16" a="1"/>
  <c r="E1012" i="16"/>
  <c r="E1013" i="16" a="1"/>
  <c r="E1013" i="16"/>
  <c r="E1014" i="16" a="1"/>
  <c r="E1014" i="16"/>
  <c r="E1015" i="16" a="1"/>
  <c r="E1015" i="16"/>
  <c r="E1016" i="16" a="1"/>
  <c r="E1016" i="16"/>
  <c r="E1017" i="16" a="1"/>
  <c r="E1017" i="16"/>
  <c r="E1018" i="16" a="1"/>
  <c r="E1018" i="16"/>
  <c r="E1019" i="16" a="1"/>
  <c r="E1019" i="16"/>
  <c r="E1020" i="16" a="1"/>
  <c r="E1020" i="16"/>
  <c r="E1021" i="16" a="1"/>
  <c r="E1021" i="16"/>
  <c r="E1022" i="16" a="1"/>
  <c r="E1022" i="16"/>
  <c r="E1023" i="16" a="1"/>
  <c r="E1023" i="16"/>
  <c r="E1024" i="16" a="1"/>
  <c r="E1024" i="16"/>
  <c r="E1025" i="16" a="1"/>
  <c r="E1025" i="16"/>
  <c r="E1026" i="16" a="1"/>
  <c r="E1026" i="16"/>
  <c r="E1027" i="16" a="1"/>
  <c r="E1027" i="16"/>
  <c r="E1028" i="16" a="1"/>
  <c r="E1028" i="16"/>
  <c r="E1029" i="16" a="1"/>
  <c r="E1029" i="16"/>
  <c r="E1030" i="16" a="1"/>
  <c r="E1030" i="16"/>
  <c r="E1031" i="16" a="1"/>
  <c r="E1031" i="16"/>
  <c r="E1032" i="16" a="1"/>
  <c r="E1032" i="16"/>
  <c r="E1033" i="16" a="1"/>
  <c r="E1033" i="16"/>
  <c r="E1034" i="16" a="1"/>
  <c r="E1034" i="16"/>
  <c r="E1035" i="16" a="1"/>
  <c r="E1035" i="16"/>
  <c r="E1036" i="16" a="1"/>
  <c r="E1036" i="16"/>
  <c r="E1037" i="16" a="1"/>
  <c r="E1037" i="16"/>
  <c r="E1038" i="16" a="1"/>
  <c r="E1038" i="16"/>
  <c r="E1039" i="16" a="1"/>
  <c r="E1039" i="16"/>
  <c r="E1040" i="16" a="1"/>
  <c r="E1040" i="16"/>
  <c r="E1041" i="16" a="1"/>
  <c r="E1041" i="16"/>
  <c r="E1042" i="16" a="1"/>
  <c r="E1042" i="16"/>
  <c r="E1043" i="16" a="1"/>
  <c r="E1043" i="16"/>
  <c r="E1044" i="16" a="1"/>
  <c r="E1044" i="16"/>
  <c r="E1045" i="16" a="1"/>
  <c r="E1045" i="16"/>
  <c r="E1046" i="16" a="1"/>
  <c r="E1046" i="16"/>
  <c r="E1047" i="16" a="1"/>
  <c r="E1047" i="16"/>
  <c r="E1048" i="16" a="1"/>
  <c r="E1048" i="16"/>
  <c r="E1049" i="16" a="1"/>
  <c r="E1049" i="16"/>
  <c r="E1050" i="16" a="1"/>
  <c r="E1050" i="16"/>
  <c r="E1051" i="16" a="1"/>
  <c r="E1051" i="16"/>
  <c r="E1052" i="16" a="1"/>
  <c r="E1052" i="16"/>
  <c r="E1053" i="16" a="1"/>
  <c r="E1053" i="16"/>
  <c r="E1054" i="16" a="1"/>
  <c r="E1054" i="16"/>
  <c r="E1055" i="16" a="1"/>
  <c r="E1055" i="16"/>
  <c r="E1056" i="16" a="1"/>
  <c r="E1056" i="16"/>
  <c r="E1057" i="16" a="1"/>
  <c r="E1057" i="16"/>
  <c r="E1058" i="16" a="1"/>
  <c r="E1058" i="16"/>
  <c r="E1059" i="16" a="1"/>
  <c r="E1059" i="16"/>
  <c r="E1060" i="16" a="1"/>
  <c r="E1060" i="16"/>
  <c r="E1061" i="16" a="1"/>
  <c r="E1061" i="16"/>
  <c r="E1062" i="16" a="1"/>
  <c r="E1062" i="16"/>
  <c r="E1063" i="16" a="1"/>
  <c r="E1063" i="16"/>
  <c r="E1064" i="16" a="1"/>
  <c r="E1064" i="16"/>
  <c r="E1065" i="16" a="1"/>
  <c r="E1065" i="16"/>
  <c r="E1066" i="16" a="1"/>
  <c r="E1066" i="16"/>
  <c r="E1067" i="16" a="1"/>
  <c r="E1067" i="16"/>
  <c r="E1068" i="16" a="1"/>
  <c r="E1068" i="16"/>
  <c r="E1069" i="16" a="1"/>
  <c r="E1069" i="16"/>
  <c r="E1070" i="16" a="1"/>
  <c r="E1070" i="16"/>
  <c r="E1071" i="16" a="1"/>
  <c r="E1071" i="16"/>
  <c r="E1072" i="16" a="1"/>
  <c r="E1072" i="16"/>
  <c r="E1073" i="16" a="1"/>
  <c r="E1073" i="16"/>
  <c r="E1074" i="16" a="1"/>
  <c r="E1074" i="16"/>
  <c r="E1075" i="16" a="1"/>
  <c r="E1075" i="16"/>
  <c r="E1076" i="16" a="1"/>
  <c r="E1076" i="16"/>
  <c r="E1077" i="16" a="1"/>
  <c r="E1077" i="16"/>
  <c r="E1078" i="16" a="1"/>
  <c r="E1078" i="16"/>
  <c r="E1079" i="16" a="1"/>
  <c r="E1079" i="16"/>
  <c r="E1080" i="16" a="1"/>
  <c r="E1080" i="16"/>
  <c r="E1081" i="16" a="1"/>
  <c r="E1081" i="16"/>
  <c r="E1082" i="16" a="1"/>
  <c r="E1082" i="16"/>
  <c r="E1083" i="16" a="1"/>
  <c r="E1083" i="16"/>
  <c r="E1084" i="16" a="1"/>
  <c r="E1084" i="16"/>
  <c r="E1085" i="16" a="1"/>
  <c r="E1085" i="16"/>
  <c r="E1086" i="16" a="1"/>
  <c r="E1086" i="16"/>
  <c r="E1087" i="16" a="1"/>
  <c r="E1087" i="16"/>
  <c r="E1088" i="16" a="1"/>
  <c r="E1088" i="16"/>
  <c r="E1089" i="16" a="1"/>
  <c r="E1089" i="16"/>
  <c r="E1090" i="16" a="1"/>
  <c r="E1090" i="16"/>
  <c r="E1091" i="16" a="1"/>
  <c r="E1091" i="16"/>
  <c r="E1092" i="16" a="1"/>
  <c r="E1092" i="16"/>
  <c r="E1093" i="16" a="1"/>
  <c r="E1093" i="16"/>
  <c r="E1094" i="16" a="1"/>
  <c r="E1094" i="16"/>
  <c r="E1095" i="16" a="1"/>
  <c r="E1095" i="16"/>
  <c r="E1096" i="16" a="1"/>
  <c r="E1096" i="16"/>
  <c r="E1097" i="16" a="1"/>
  <c r="E1097" i="16"/>
  <c r="E1098" i="16" a="1"/>
  <c r="E1098" i="16"/>
  <c r="E1099" i="16" a="1"/>
  <c r="E1099" i="16"/>
  <c r="E1100" i="16" a="1"/>
  <c r="E1100" i="16"/>
  <c r="E1101" i="16" a="1"/>
  <c r="E1101" i="16"/>
  <c r="E1102" i="16" a="1"/>
  <c r="E1102" i="16"/>
  <c r="E1103" i="16" a="1"/>
  <c r="E1103" i="16"/>
  <c r="E1104" i="16" a="1"/>
  <c r="E1104" i="16"/>
  <c r="E1105" i="16" a="1"/>
  <c r="E1105" i="16"/>
  <c r="E1106" i="16" a="1"/>
  <c r="E1106" i="16"/>
  <c r="E1107" i="16" a="1"/>
  <c r="E1107" i="16"/>
  <c r="E1108" i="16" a="1"/>
  <c r="E1108" i="16"/>
  <c r="E1109" i="16" a="1"/>
  <c r="E1109" i="16"/>
  <c r="E1110" i="16" a="1"/>
  <c r="E1110" i="16"/>
  <c r="E1111" i="16" a="1"/>
  <c r="E1111" i="16"/>
  <c r="E1112" i="16" a="1"/>
  <c r="E1112" i="16"/>
  <c r="E1113" i="16" a="1"/>
  <c r="E1113" i="16"/>
  <c r="E1114" i="16" a="1"/>
  <c r="E1114" i="16"/>
  <c r="E1115" i="16" a="1"/>
  <c r="E1115" i="16"/>
  <c r="E1116" i="16" a="1"/>
  <c r="E1116" i="16"/>
  <c r="E1117" i="16" a="1"/>
  <c r="E1117" i="16"/>
  <c r="E1118" i="16" a="1"/>
  <c r="E1118" i="16"/>
  <c r="E1119" i="16" a="1"/>
  <c r="E1119" i="16"/>
  <c r="E1120" i="16" a="1"/>
  <c r="E1120" i="16"/>
  <c r="E1121" i="16" a="1"/>
  <c r="E1121" i="16"/>
  <c r="E1122" i="16" a="1"/>
  <c r="E1122" i="16"/>
  <c r="E1123" i="16" a="1"/>
  <c r="E1123" i="16"/>
  <c r="E1124" i="16" a="1"/>
  <c r="E1124" i="16"/>
  <c r="E1125" i="16" a="1"/>
  <c r="E1125" i="16"/>
  <c r="E1126" i="16" a="1"/>
  <c r="E1126" i="16"/>
  <c r="E1127" i="16" a="1"/>
  <c r="E1127" i="16"/>
  <c r="E1128" i="16" a="1"/>
  <c r="E1128" i="16"/>
  <c r="E1129" i="16" a="1"/>
  <c r="E1129" i="16"/>
  <c r="E1130" i="16" a="1"/>
  <c r="E1130" i="16"/>
  <c r="E1131" i="16" a="1"/>
  <c r="E1131" i="16"/>
  <c r="E1132" i="16" a="1"/>
  <c r="E1132" i="16"/>
  <c r="E1133" i="16" a="1"/>
  <c r="E1133" i="16"/>
  <c r="E1134" i="16" a="1"/>
  <c r="E1134" i="16"/>
  <c r="E1135" i="16" a="1"/>
  <c r="E1135" i="16"/>
  <c r="E1136" i="16" a="1"/>
  <c r="E1136" i="16"/>
  <c r="E1137" i="16" a="1"/>
  <c r="E1137" i="16"/>
  <c r="E1138" i="16" a="1"/>
  <c r="E1138" i="16"/>
  <c r="E1139" i="16" a="1"/>
  <c r="E1139" i="16"/>
  <c r="E1140" i="16" a="1"/>
  <c r="E1140" i="16"/>
  <c r="E1141" i="16" a="1"/>
  <c r="E1141" i="16"/>
  <c r="E1142" i="16" a="1"/>
  <c r="E1142" i="16"/>
  <c r="E1143" i="16" a="1"/>
  <c r="E1143" i="16"/>
  <c r="E1144" i="16" a="1"/>
  <c r="E1144" i="16"/>
  <c r="E1145" i="16" a="1"/>
  <c r="E1145" i="16"/>
  <c r="E1146" i="16" a="1"/>
  <c r="E1146" i="16"/>
  <c r="E1147" i="16" a="1"/>
  <c r="E1147" i="16"/>
  <c r="E1148" i="16" a="1"/>
  <c r="E1148" i="16"/>
  <c r="E1149" i="16" a="1"/>
  <c r="E1149" i="16"/>
  <c r="E1150" i="16" a="1"/>
  <c r="E1150" i="16"/>
  <c r="E1151" i="16" a="1"/>
  <c r="E1151" i="16"/>
  <c r="E1152" i="16" a="1"/>
  <c r="E1152" i="16"/>
  <c r="E1153" i="16" a="1"/>
  <c r="E1153" i="16"/>
  <c r="E1154" i="16" a="1"/>
  <c r="E1154" i="16"/>
  <c r="E1155" i="16" a="1"/>
  <c r="E1155" i="16"/>
  <c r="E1156" i="16" a="1"/>
  <c r="E1156" i="16"/>
  <c r="E1157" i="16" a="1"/>
  <c r="E1157" i="16"/>
  <c r="E1158" i="16" a="1"/>
  <c r="E1158" i="16"/>
  <c r="E1159" i="16" a="1"/>
  <c r="E1159" i="16"/>
  <c r="E1160" i="16" a="1"/>
  <c r="E1160" i="16"/>
  <c r="E1161" i="16" a="1"/>
  <c r="E1161" i="16"/>
  <c r="E1162" i="16" a="1"/>
  <c r="E1162" i="16"/>
  <c r="E1163" i="16" a="1"/>
  <c r="E1163" i="16"/>
  <c r="E1164" i="16" a="1"/>
  <c r="E1164" i="16"/>
  <c r="E1165" i="16" a="1"/>
  <c r="E1165" i="16"/>
  <c r="E1166" i="16" a="1"/>
  <c r="E1166" i="16"/>
  <c r="E1167" i="16" a="1"/>
  <c r="E1167" i="16"/>
  <c r="E1168" i="16" a="1"/>
  <c r="E1168" i="16"/>
  <c r="E1169" i="16" a="1"/>
  <c r="E1169" i="16"/>
  <c r="E1170" i="16" a="1"/>
  <c r="E1170" i="16"/>
  <c r="E1171" i="16" a="1"/>
  <c r="E1171" i="16"/>
  <c r="E1172" i="16" a="1"/>
  <c r="E1172" i="16"/>
  <c r="E1173" i="16" a="1"/>
  <c r="E1173" i="16"/>
  <c r="E1174" i="16" a="1"/>
  <c r="E1174" i="16"/>
  <c r="E1175" i="16" a="1"/>
  <c r="E1175" i="16"/>
  <c r="E1176" i="16" a="1"/>
  <c r="E1176" i="16"/>
  <c r="E1177" i="16" a="1"/>
  <c r="E1177" i="16"/>
  <c r="E1178" i="16" a="1"/>
  <c r="E1178" i="16"/>
  <c r="E1179" i="16" a="1"/>
  <c r="E1179" i="16"/>
  <c r="E1180" i="16" a="1"/>
  <c r="E1180" i="16"/>
  <c r="E1181" i="16" a="1"/>
  <c r="E1181" i="16"/>
  <c r="E1182" i="16" a="1"/>
  <c r="E1182" i="16"/>
  <c r="E1183" i="16" a="1"/>
  <c r="E1183" i="16"/>
  <c r="E1184" i="16" a="1"/>
  <c r="E1184" i="16"/>
  <c r="E1185" i="16" a="1"/>
  <c r="E1185" i="16"/>
  <c r="E1186" i="16" a="1"/>
  <c r="E1186" i="16"/>
  <c r="E1187" i="16" a="1"/>
  <c r="E1187" i="16"/>
  <c r="E1188" i="16" a="1"/>
  <c r="E1188" i="16"/>
  <c r="E1189" i="16" a="1"/>
  <c r="E1189" i="16"/>
  <c r="E1190" i="16" a="1"/>
  <c r="E1190" i="16"/>
  <c r="E1191" i="16" a="1"/>
  <c r="E1191" i="16"/>
  <c r="E1192" i="16" a="1"/>
  <c r="E1192" i="16"/>
  <c r="E1193" i="16" a="1"/>
  <c r="E1193" i="16"/>
  <c r="E1194" i="16" a="1"/>
  <c r="E1194" i="16"/>
  <c r="E1195" i="16" a="1"/>
  <c r="E1195" i="16"/>
  <c r="E1196" i="16" a="1"/>
  <c r="E1196" i="16"/>
  <c r="E1197" i="16" a="1"/>
  <c r="E1197" i="16"/>
  <c r="E1198" i="16" a="1"/>
  <c r="E1198" i="16"/>
  <c r="E1199" i="16" a="1"/>
  <c r="E1199" i="16"/>
  <c r="E1200" i="16" a="1"/>
  <c r="E1200" i="16"/>
  <c r="E1201" i="16" a="1"/>
  <c r="E1201" i="16"/>
  <c r="E1202" i="16" a="1"/>
  <c r="E1202" i="16"/>
  <c r="E1203" i="16" a="1"/>
  <c r="E1203" i="16"/>
  <c r="E1204" i="16" a="1"/>
  <c r="E1204" i="16"/>
  <c r="E1205" i="16" a="1"/>
  <c r="E1205" i="16"/>
  <c r="E1206" i="16" a="1"/>
  <c r="E1206" i="16"/>
  <c r="E1207" i="16" a="1"/>
  <c r="E1207" i="16"/>
  <c r="E1208" i="16" a="1"/>
  <c r="E1208" i="16"/>
  <c r="E1209" i="16" a="1"/>
  <c r="E1209" i="16"/>
  <c r="E1210" i="16" a="1"/>
  <c r="E1210" i="16"/>
  <c r="E1211" i="16" a="1"/>
  <c r="E1211" i="16"/>
  <c r="E1212" i="16" a="1"/>
  <c r="E1212" i="16"/>
  <c r="E1213" i="16" a="1"/>
  <c r="E1213" i="16"/>
  <c r="E1214" i="16" a="1"/>
  <c r="E1214" i="16"/>
  <c r="E1215" i="16" a="1"/>
  <c r="E1215" i="16"/>
  <c r="E1216" i="16" a="1"/>
  <c r="E1216" i="16"/>
  <c r="E1217" i="16" a="1"/>
  <c r="E1217" i="16"/>
  <c r="E1218" i="16" a="1"/>
  <c r="E1218" i="16"/>
  <c r="E1219" i="16" a="1"/>
  <c r="E1219" i="16"/>
  <c r="E1220" i="16" a="1"/>
  <c r="E1220" i="16"/>
  <c r="E1221" i="16" a="1"/>
  <c r="E1221" i="16"/>
  <c r="E1222" i="16" a="1"/>
  <c r="E1222" i="16"/>
  <c r="E1223" i="16" a="1"/>
  <c r="E1223" i="16"/>
  <c r="E1224" i="16" a="1"/>
  <c r="E1224" i="16"/>
  <c r="E1225" i="16" a="1"/>
  <c r="E1225" i="16"/>
  <c r="E1226" i="16" a="1"/>
  <c r="E1226" i="16"/>
  <c r="E1227" i="16" a="1"/>
  <c r="E1227" i="16"/>
  <c r="E1228" i="16" a="1"/>
  <c r="E1228" i="16"/>
  <c r="E1229" i="16" a="1"/>
  <c r="E1229" i="16"/>
  <c r="E1230" i="16" a="1"/>
  <c r="E1230" i="16"/>
  <c r="E1231" i="16" a="1"/>
  <c r="E1231" i="16"/>
  <c r="E1232" i="16" a="1"/>
  <c r="E1232" i="16"/>
  <c r="E1233" i="16" a="1"/>
  <c r="E1233" i="16"/>
  <c r="E1234" i="16" a="1"/>
  <c r="E1234" i="16"/>
  <c r="E1235" i="16" a="1"/>
  <c r="E1235" i="16"/>
  <c r="E1236" i="16" a="1"/>
  <c r="E1236" i="16"/>
  <c r="E1237" i="16" a="1"/>
  <c r="E1237" i="16"/>
  <c r="E1238" i="16" a="1"/>
  <c r="E1238" i="16"/>
  <c r="E1239" i="16" a="1"/>
  <c r="E1239" i="16"/>
  <c r="E1240" i="16" a="1"/>
  <c r="E1240" i="16"/>
  <c r="E1241" i="16" a="1"/>
  <c r="E1241" i="16"/>
  <c r="E1242" i="16" a="1"/>
  <c r="E1242" i="16"/>
  <c r="E1243" i="16" a="1"/>
  <c r="E1243" i="16"/>
  <c r="E1244" i="16" a="1"/>
  <c r="E1244" i="16"/>
  <c r="E1245" i="16" a="1"/>
  <c r="E1245" i="16"/>
  <c r="E1246" i="16" a="1"/>
  <c r="E1246" i="16"/>
  <c r="E1247" i="16" a="1"/>
  <c r="E1247" i="16"/>
  <c r="E1248" i="16" a="1"/>
  <c r="E1248" i="16"/>
  <c r="E1249" i="16" a="1"/>
  <c r="E1249" i="16"/>
  <c r="E1250" i="16" a="1"/>
  <c r="E1250" i="16"/>
  <c r="E1251" i="16" a="1"/>
  <c r="E1251" i="16"/>
  <c r="E1252" i="16" a="1"/>
  <c r="E1252" i="16"/>
  <c r="E1253" i="16" a="1"/>
  <c r="E1253" i="16"/>
  <c r="E1254" i="16" a="1"/>
  <c r="E1254" i="16"/>
  <c r="E1255" i="16" a="1"/>
  <c r="E1255" i="16"/>
  <c r="E1256" i="16" a="1"/>
  <c r="E1256" i="16"/>
  <c r="E1257" i="16" a="1"/>
  <c r="E1257" i="16"/>
  <c r="E1258" i="16" a="1"/>
  <c r="E1258" i="16"/>
  <c r="E1259" i="16" a="1"/>
  <c r="E1259" i="16"/>
  <c r="E1260" i="16" a="1"/>
  <c r="E1260" i="16"/>
  <c r="E1261" i="16" a="1"/>
  <c r="E1261" i="16"/>
  <c r="E1262" i="16" a="1"/>
  <c r="E1262" i="16"/>
  <c r="E1263" i="16" a="1"/>
  <c r="E1263" i="16"/>
  <c r="E1264" i="16" a="1"/>
  <c r="E1264" i="16"/>
  <c r="E1265" i="16" a="1"/>
  <c r="E1265" i="16"/>
  <c r="E1266" i="16" a="1"/>
  <c r="E1266" i="16"/>
  <c r="E1267" i="16" a="1"/>
  <c r="E1267" i="16"/>
  <c r="E1268" i="16" a="1"/>
  <c r="E1268" i="16"/>
  <c r="E1269" i="16" a="1"/>
  <c r="E1269" i="16"/>
  <c r="E1270" i="16" a="1"/>
  <c r="E1270" i="16"/>
  <c r="E1271" i="16" a="1"/>
  <c r="E1271" i="16"/>
  <c r="E1272" i="16" a="1"/>
  <c r="E1272" i="16"/>
  <c r="E1273" i="16" a="1"/>
  <c r="E1273" i="16"/>
  <c r="E1274" i="16" a="1"/>
  <c r="E1274" i="16"/>
  <c r="E1275" i="16" a="1"/>
  <c r="E1275" i="16"/>
  <c r="E1276" i="16" a="1"/>
  <c r="E1276" i="16"/>
  <c r="E1277" i="16" a="1"/>
  <c r="E1277" i="16"/>
  <c r="E1278" i="16" a="1"/>
  <c r="E1278" i="16"/>
  <c r="E1279" i="16" a="1"/>
  <c r="E1279" i="16"/>
  <c r="E1280" i="16" a="1"/>
  <c r="E1280" i="16"/>
  <c r="E1281" i="16" a="1"/>
  <c r="E1281" i="16"/>
  <c r="E1282" i="16" a="1"/>
  <c r="E1282" i="16"/>
  <c r="E1283" i="16" a="1"/>
  <c r="E1283" i="16"/>
  <c r="E1284" i="16" a="1"/>
  <c r="E1284" i="16"/>
  <c r="E1285" i="16" a="1"/>
  <c r="E1285" i="16"/>
  <c r="E1286" i="16" a="1"/>
  <c r="E1286" i="16"/>
  <c r="E1287" i="16" a="1"/>
  <c r="E1287" i="16"/>
  <c r="E1288" i="16" a="1"/>
  <c r="E1288" i="16"/>
  <c r="E1289" i="16" a="1"/>
  <c r="E1289" i="16"/>
  <c r="E1290" i="16" a="1"/>
  <c r="E1290" i="16"/>
  <c r="E1291" i="16" a="1"/>
  <c r="E1291" i="16"/>
  <c r="E1292" i="16" a="1"/>
  <c r="E1292" i="16"/>
  <c r="E1293" i="16" a="1"/>
  <c r="E1293" i="16"/>
  <c r="E1294" i="16" a="1"/>
  <c r="E1294" i="16"/>
  <c r="E1295" i="16" a="1"/>
  <c r="E1295" i="16"/>
  <c r="E1296" i="16" a="1"/>
  <c r="E1296" i="16"/>
  <c r="E1297" i="16" a="1"/>
  <c r="E1297" i="16"/>
  <c r="E1298" i="16" a="1"/>
  <c r="E1298" i="16"/>
  <c r="E1299" i="16" a="1"/>
  <c r="E1299" i="16"/>
  <c r="E1300" i="16" a="1"/>
  <c r="E1300" i="16"/>
  <c r="E1301" i="16" a="1"/>
  <c r="E1301" i="16"/>
  <c r="E1302" i="16" a="1"/>
  <c r="E1302" i="16"/>
  <c r="E1303" i="16" a="1"/>
  <c r="E1303" i="16"/>
  <c r="E1304" i="16" a="1"/>
  <c r="E1304" i="16"/>
  <c r="E1305" i="16" a="1"/>
  <c r="E1305" i="16"/>
  <c r="E1306" i="16" a="1"/>
  <c r="E1306" i="16"/>
  <c r="E1307" i="16" a="1"/>
  <c r="E1307" i="16"/>
  <c r="E1308" i="16" a="1"/>
  <c r="E1308" i="16"/>
  <c r="E1309" i="16" a="1"/>
  <c r="E1309" i="16"/>
  <c r="E1310" i="16" a="1"/>
  <c r="E1310" i="16"/>
  <c r="E1311" i="16" a="1"/>
  <c r="E1311" i="16"/>
  <c r="E1312" i="16" a="1"/>
  <c r="E1312" i="16"/>
  <c r="E1313" i="16" a="1"/>
  <c r="E1313" i="16"/>
  <c r="E1314" i="16" a="1"/>
  <c r="E1314" i="16"/>
  <c r="E1315" i="16" a="1"/>
  <c r="E1315" i="16"/>
  <c r="E1316" i="16" a="1"/>
  <c r="E1316" i="16"/>
  <c r="E1317" i="16" a="1"/>
  <c r="E1317" i="16"/>
  <c r="E1318" i="16" a="1"/>
  <c r="E1318" i="16"/>
  <c r="E1319" i="16" a="1"/>
  <c r="E1319" i="16"/>
  <c r="E1320" i="16" a="1"/>
  <c r="E1320" i="16"/>
  <c r="E1321" i="16" a="1"/>
  <c r="E1321" i="16"/>
  <c r="E1322" i="16" a="1"/>
  <c r="E1322" i="16"/>
  <c r="E1323" i="16" a="1"/>
  <c r="E1323" i="16"/>
  <c r="E1324" i="16" a="1"/>
  <c r="E1324" i="16"/>
  <c r="E1325" i="16" a="1"/>
  <c r="E1325" i="16"/>
  <c r="E1326" i="16" a="1"/>
  <c r="E1326" i="16"/>
  <c r="E1327" i="16" a="1"/>
  <c r="E1327" i="16"/>
  <c r="E1328" i="16" a="1"/>
  <c r="E1328" i="16"/>
  <c r="E1329" i="16" a="1"/>
  <c r="E1329" i="16"/>
  <c r="E1330" i="16" a="1"/>
  <c r="E1330" i="16"/>
  <c r="E1331" i="16" a="1"/>
  <c r="E1331" i="16"/>
  <c r="E1332" i="16" a="1"/>
  <c r="E1332" i="16"/>
  <c r="E1333" i="16" a="1"/>
  <c r="E1333" i="16"/>
  <c r="E1334" i="16" a="1"/>
  <c r="E1334" i="16"/>
  <c r="E1335" i="16" a="1"/>
  <c r="E1335" i="16"/>
  <c r="E1336" i="16" a="1"/>
  <c r="E1336" i="16"/>
  <c r="E1337" i="16" a="1"/>
  <c r="E1337" i="16"/>
  <c r="E1338" i="16" a="1"/>
  <c r="E1338" i="16"/>
  <c r="E1339" i="16" a="1"/>
  <c r="E1339" i="16"/>
  <c r="E1340" i="16" a="1"/>
  <c r="E1340" i="16"/>
  <c r="E1341" i="16" a="1"/>
  <c r="E1341" i="16"/>
  <c r="E1342" i="16" a="1"/>
  <c r="E1342" i="16"/>
  <c r="E1343" i="16" a="1"/>
  <c r="E1343" i="16"/>
  <c r="E1344" i="16" a="1"/>
  <c r="E1344" i="16"/>
  <c r="E1345" i="16" a="1"/>
  <c r="E1345" i="16"/>
  <c r="E1346" i="16" a="1"/>
  <c r="E1346" i="16"/>
  <c r="E1347" i="16" a="1"/>
  <c r="E1347" i="16"/>
  <c r="E1348" i="16" a="1"/>
  <c r="E1348" i="16"/>
  <c r="E1349" i="16" a="1"/>
  <c r="E1349" i="16"/>
  <c r="E1350" i="16" a="1"/>
  <c r="E1350" i="16"/>
  <c r="E1351" i="16" a="1"/>
  <c r="E1351" i="16"/>
  <c r="E1352" i="16" a="1"/>
  <c r="E1352" i="16"/>
  <c r="E1353" i="16" a="1"/>
  <c r="E1353" i="16"/>
  <c r="E1354" i="16" a="1"/>
  <c r="E1354" i="16"/>
  <c r="E1355" i="16" a="1"/>
  <c r="E1355" i="16"/>
  <c r="E1356" i="16" a="1"/>
  <c r="E1356" i="16"/>
  <c r="E1357" i="16" a="1"/>
  <c r="E1357" i="16"/>
  <c r="E1358" i="16" a="1"/>
  <c r="E1358" i="16"/>
  <c r="E1359" i="16" a="1"/>
  <c r="E1359" i="16"/>
  <c r="E1360" i="16" a="1"/>
  <c r="E1360" i="16"/>
  <c r="E1361" i="16" a="1"/>
  <c r="E1361" i="16"/>
  <c r="E1362" i="16" a="1"/>
  <c r="E1362" i="16"/>
  <c r="E1363" i="16" a="1"/>
  <c r="E1363" i="16"/>
  <c r="E1364" i="16" a="1"/>
  <c r="E1364" i="16"/>
  <c r="E1365" i="16" a="1"/>
  <c r="E1365" i="16"/>
  <c r="E1366" i="16" a="1"/>
  <c r="E1366" i="16"/>
  <c r="E1367" i="16" a="1"/>
  <c r="E1367" i="16"/>
  <c r="E1368" i="16" a="1"/>
  <c r="E1368" i="16"/>
  <c r="E1369" i="16" a="1"/>
  <c r="E1369" i="16"/>
  <c r="E1370" i="16" a="1"/>
  <c r="E1370" i="16"/>
  <c r="E1371" i="16" a="1"/>
  <c r="E1371" i="16"/>
  <c r="E1372" i="16" a="1"/>
  <c r="E1372" i="16"/>
  <c r="E1373" i="16" a="1"/>
  <c r="E1373" i="16"/>
  <c r="E1374" i="16" a="1"/>
  <c r="E1374" i="16"/>
  <c r="E1375" i="16" a="1"/>
  <c r="E1375" i="16"/>
  <c r="E1376" i="16" a="1"/>
  <c r="E1376" i="16"/>
  <c r="E1377" i="16" a="1"/>
  <c r="E1377" i="16"/>
  <c r="E1378" i="16" a="1"/>
  <c r="E1378" i="16"/>
  <c r="E1379" i="16" a="1"/>
  <c r="E1379" i="16"/>
  <c r="E1380" i="16" a="1"/>
  <c r="E1380" i="16"/>
  <c r="E1381" i="16" a="1"/>
  <c r="E1381" i="16"/>
  <c r="E1382" i="16" a="1"/>
  <c r="E1382" i="16"/>
  <c r="E1383" i="16" a="1"/>
  <c r="E1383" i="16"/>
  <c r="E1384" i="16" a="1"/>
  <c r="E1384" i="16"/>
  <c r="E1385" i="16" a="1"/>
  <c r="E1385" i="16"/>
  <c r="E1386" i="16" a="1"/>
  <c r="E1386" i="16"/>
  <c r="E1387" i="16" a="1"/>
  <c r="E1387" i="16"/>
  <c r="E1388" i="16" a="1"/>
  <c r="E1388" i="16"/>
  <c r="E1389" i="16" a="1"/>
  <c r="E1389" i="16"/>
  <c r="E1390" i="16" a="1"/>
  <c r="E1390" i="16"/>
  <c r="E1391" i="16" a="1"/>
  <c r="E1391" i="16"/>
  <c r="E1392" i="16" a="1"/>
  <c r="E1392" i="16"/>
  <c r="E1393" i="16" a="1"/>
  <c r="E1393" i="16"/>
  <c r="E1394" i="16" a="1"/>
  <c r="E1394" i="16"/>
  <c r="E1395" i="16" a="1"/>
  <c r="E1395" i="16"/>
  <c r="E1396" i="16" a="1"/>
  <c r="E1396" i="16"/>
  <c r="E1397" i="16" a="1"/>
  <c r="E1397" i="16"/>
  <c r="E1398" i="16" a="1"/>
  <c r="E1398" i="16"/>
  <c r="E1399" i="16" a="1"/>
  <c r="E1399" i="16"/>
  <c r="E1400" i="16" a="1"/>
  <c r="E1400" i="16"/>
  <c r="E1401" i="16" a="1"/>
  <c r="E1401" i="16"/>
  <c r="E1402" i="16" a="1"/>
  <c r="E1402" i="16"/>
  <c r="E1403" i="16" a="1"/>
  <c r="E1403" i="16"/>
  <c r="E1404" i="16" a="1"/>
  <c r="E1404" i="16"/>
  <c r="E1405" i="16" a="1"/>
  <c r="E1405" i="16"/>
  <c r="E1406" i="16" a="1"/>
  <c r="E1406" i="16"/>
  <c r="E1407" i="16" a="1"/>
  <c r="E1407" i="16"/>
  <c r="E1408" i="16" a="1"/>
  <c r="E1408" i="16"/>
  <c r="E1409" i="16" a="1"/>
  <c r="E1409" i="16"/>
  <c r="E1410" i="16" a="1"/>
  <c r="E1410" i="16"/>
  <c r="E1411" i="16" a="1"/>
  <c r="E1411" i="16"/>
  <c r="E1412" i="16" a="1"/>
  <c r="E1412" i="16"/>
  <c r="E1413" i="16" a="1"/>
  <c r="E1413" i="16"/>
  <c r="E1414" i="16" a="1"/>
  <c r="E1414" i="16"/>
  <c r="E1415" i="16" a="1"/>
  <c r="E1415" i="16"/>
  <c r="E1416" i="16" a="1"/>
  <c r="E1416" i="16"/>
  <c r="E1417" i="16" a="1"/>
  <c r="E1417" i="16"/>
  <c r="E1418" i="16" a="1"/>
  <c r="E1418" i="16"/>
  <c r="E1419" i="16" a="1"/>
  <c r="E1419" i="16"/>
  <c r="E1420" i="16" a="1"/>
  <c r="E1420" i="16"/>
  <c r="E1421" i="16" a="1"/>
  <c r="E1421" i="16"/>
  <c r="E1422" i="16" a="1"/>
  <c r="E1422" i="16"/>
  <c r="E1423" i="16" a="1"/>
  <c r="E1423" i="16"/>
  <c r="E1424" i="16" a="1"/>
  <c r="E1424" i="16"/>
  <c r="E1425" i="16" a="1"/>
  <c r="E1425" i="16"/>
  <c r="E1426" i="16" a="1"/>
  <c r="E1426" i="16"/>
  <c r="E1427" i="16" a="1"/>
  <c r="E1427" i="16"/>
  <c r="E1428" i="16" a="1"/>
  <c r="E1428" i="16"/>
  <c r="E1429" i="16" a="1"/>
  <c r="E1429" i="16"/>
  <c r="E1430" i="16" a="1"/>
  <c r="E1430" i="16"/>
  <c r="E1431" i="16" a="1"/>
  <c r="E1431" i="16"/>
  <c r="E1432" i="16" a="1"/>
  <c r="E1432" i="16"/>
  <c r="E1433" i="16" a="1"/>
  <c r="E1433" i="16"/>
  <c r="E1434" i="16" a="1"/>
  <c r="E1434" i="16"/>
  <c r="E1435" i="16" a="1"/>
  <c r="E1435" i="16"/>
  <c r="E1436" i="16" a="1"/>
  <c r="E1436" i="16"/>
  <c r="E1437" i="16" a="1"/>
  <c r="E1437" i="16"/>
  <c r="E1438" i="16" a="1"/>
  <c r="E1438" i="16"/>
  <c r="E1439" i="16" a="1"/>
  <c r="E1439" i="16"/>
  <c r="E1440" i="16" a="1"/>
  <c r="E1440" i="16"/>
  <c r="E1441" i="16" a="1"/>
  <c r="E1441" i="16"/>
  <c r="E1442" i="16" a="1"/>
  <c r="E1442" i="16"/>
  <c r="E1443" i="16" a="1"/>
  <c r="E1443" i="16"/>
  <c r="E1444" i="16" a="1"/>
  <c r="E1444" i="16"/>
  <c r="E1445" i="16" a="1"/>
  <c r="E1445" i="16"/>
  <c r="E1446" i="16" a="1"/>
  <c r="E1446" i="16"/>
  <c r="E1447" i="16" a="1"/>
  <c r="E1447" i="16"/>
  <c r="E1448" i="16" a="1"/>
  <c r="E1448" i="16"/>
  <c r="E1449" i="16" a="1"/>
  <c r="E1449" i="16"/>
  <c r="E1450" i="16" a="1"/>
  <c r="E1450" i="16"/>
  <c r="E1451" i="16" a="1"/>
  <c r="E1451" i="16"/>
  <c r="E1452" i="16" a="1"/>
  <c r="E1452" i="16"/>
  <c r="E1453" i="16" a="1"/>
  <c r="E1453" i="16"/>
  <c r="E1454" i="16" a="1"/>
  <c r="E1454" i="16"/>
  <c r="E1455" i="16" a="1"/>
  <c r="E1455" i="16"/>
  <c r="E1456" i="16" a="1"/>
  <c r="E1456" i="16"/>
  <c r="E1457" i="16" a="1"/>
  <c r="E1457" i="16"/>
  <c r="E1458" i="16" a="1"/>
  <c r="E1458" i="16"/>
  <c r="E1459" i="16" a="1"/>
  <c r="E1459" i="16"/>
  <c r="E1460" i="16" a="1"/>
  <c r="E1460" i="16"/>
  <c r="E1461" i="16" a="1"/>
  <c r="E1461" i="16"/>
  <c r="E1462" i="16" a="1"/>
  <c r="E1462" i="16"/>
  <c r="E1463" i="16" a="1"/>
  <c r="E1463" i="16"/>
  <c r="E1464" i="16" a="1"/>
  <c r="E1464" i="16"/>
  <c r="E1465" i="16" a="1"/>
  <c r="E1465" i="16"/>
  <c r="E1466" i="16" a="1"/>
  <c r="E1466" i="16"/>
  <c r="E1467" i="16" a="1"/>
  <c r="E1467" i="16"/>
  <c r="E1468" i="16" a="1"/>
  <c r="E1468" i="16"/>
  <c r="E1469" i="16" a="1"/>
  <c r="E1469" i="16"/>
  <c r="E1470" i="16" a="1"/>
  <c r="E1470" i="16"/>
  <c r="E1471" i="16" a="1"/>
  <c r="E1471" i="16"/>
  <c r="E1472" i="16" a="1"/>
  <c r="E1472" i="16"/>
  <c r="E1473" i="16" a="1"/>
  <c r="E1473" i="16"/>
  <c r="E1474" i="16" a="1"/>
  <c r="E1474" i="16"/>
  <c r="E1475" i="16" a="1"/>
  <c r="E1475" i="16"/>
  <c r="E1476" i="16" a="1"/>
  <c r="E1476" i="16"/>
  <c r="E1477" i="16" a="1"/>
  <c r="E1477" i="16"/>
  <c r="E1478" i="16" a="1"/>
  <c r="E1478" i="16"/>
  <c r="E1479" i="16" a="1"/>
  <c r="E1479" i="16"/>
  <c r="E1480" i="16" a="1"/>
  <c r="E1480" i="16"/>
  <c r="E1481" i="16" a="1"/>
  <c r="E1481" i="16"/>
  <c r="E1482" i="16" a="1"/>
  <c r="E1482" i="16"/>
  <c r="E1483" i="16" a="1"/>
  <c r="E1483" i="16"/>
  <c r="E1484" i="16" a="1"/>
  <c r="E1484" i="16"/>
  <c r="E1485" i="16" a="1"/>
  <c r="E1485" i="16"/>
  <c r="E1486" i="16" a="1"/>
  <c r="E1486" i="16"/>
  <c r="E1487" i="16" a="1"/>
  <c r="E1487" i="16"/>
  <c r="E1488" i="16" a="1"/>
  <c r="E1488" i="16"/>
  <c r="E1489" i="16" a="1"/>
  <c r="E1489" i="16"/>
  <c r="E1490" i="16" a="1"/>
  <c r="E1490" i="16"/>
  <c r="E1491" i="16" a="1"/>
  <c r="E1491" i="16"/>
  <c r="E1492" i="16" a="1"/>
  <c r="E1492" i="16"/>
  <c r="E1493" i="16" a="1"/>
  <c r="E1493" i="16"/>
  <c r="E1494" i="16" a="1"/>
  <c r="E1494" i="16"/>
  <c r="E1495" i="16" a="1"/>
  <c r="E1495" i="16"/>
  <c r="E1496" i="16" a="1"/>
  <c r="E1496" i="16"/>
  <c r="E1497" i="16" a="1"/>
  <c r="E1497" i="16"/>
  <c r="E1498" i="16" a="1"/>
  <c r="E1498" i="16"/>
  <c r="E1499" i="16" a="1"/>
  <c r="E1499" i="16"/>
  <c r="E1500" i="16" a="1"/>
  <c r="E1500" i="16"/>
  <c r="E1501" i="16" a="1"/>
  <c r="E1501" i="16"/>
  <c r="E1502" i="16" a="1"/>
  <c r="E1502" i="16"/>
  <c r="E1503" i="16" a="1"/>
  <c r="E1503" i="16"/>
  <c r="E1504" i="16" a="1"/>
  <c r="E1504" i="16"/>
  <c r="E1505" i="16" a="1"/>
  <c r="E1505" i="16"/>
  <c r="E1506" i="16" a="1"/>
  <c r="E1506" i="16"/>
  <c r="E1507" i="16" a="1"/>
  <c r="E1507" i="16"/>
  <c r="E1508" i="16" a="1"/>
  <c r="E1508" i="16"/>
  <c r="E1509" i="16" a="1"/>
  <c r="E1509" i="16"/>
  <c r="E1510" i="16" a="1"/>
  <c r="E1510" i="16"/>
  <c r="E1511" i="16" a="1"/>
  <c r="E1511" i="16"/>
  <c r="E1512" i="16" a="1"/>
  <c r="E1512" i="16"/>
  <c r="E1513" i="16" a="1"/>
  <c r="E1513" i="16"/>
  <c r="E1514" i="16" a="1"/>
  <c r="E1514" i="16"/>
  <c r="E1515" i="16" a="1"/>
  <c r="E1515" i="16"/>
  <c r="E1516" i="16" a="1"/>
  <c r="E1516" i="16"/>
  <c r="E1517" i="16" a="1"/>
  <c r="E1517" i="16"/>
  <c r="E1518" i="16" a="1"/>
  <c r="E1518" i="16"/>
  <c r="E1519" i="16" a="1"/>
  <c r="E1519" i="16"/>
  <c r="E1520" i="16" a="1"/>
  <c r="E1520" i="16"/>
  <c r="E1521" i="16" a="1"/>
  <c r="E1521" i="16"/>
  <c r="E1522" i="16" a="1"/>
  <c r="E1522" i="16"/>
  <c r="E1523" i="16" a="1"/>
  <c r="E1523" i="16"/>
  <c r="E1524" i="16" a="1"/>
  <c r="E1524" i="16"/>
  <c r="E1525" i="16" a="1"/>
  <c r="E1525" i="16"/>
  <c r="E1526" i="16" a="1"/>
  <c r="E1526" i="16"/>
  <c r="E1527" i="16" a="1"/>
  <c r="E1527" i="16"/>
  <c r="E1528" i="16" a="1"/>
  <c r="E1528" i="16"/>
  <c r="E1529" i="16" a="1"/>
  <c r="E1529" i="16"/>
  <c r="E1530" i="16" a="1"/>
  <c r="E1530" i="16"/>
  <c r="E1531" i="16" a="1"/>
  <c r="E1531" i="16"/>
  <c r="E1532" i="16" a="1"/>
  <c r="E1532" i="16"/>
  <c r="E1533" i="16" a="1"/>
  <c r="E1533" i="16"/>
  <c r="E1534" i="16" a="1"/>
  <c r="E1534" i="16"/>
  <c r="E1535" i="16" a="1"/>
  <c r="E1535" i="16"/>
  <c r="E1536" i="16" a="1"/>
  <c r="E1536" i="16"/>
  <c r="E1537" i="16" a="1"/>
  <c r="E1537" i="16"/>
  <c r="E1538" i="16" a="1"/>
  <c r="E1538" i="16"/>
  <c r="E1539" i="16" a="1"/>
  <c r="E1539" i="16"/>
  <c r="E1540" i="16" a="1"/>
  <c r="E1540" i="16"/>
  <c r="E1541" i="16" a="1"/>
  <c r="E1541" i="16"/>
  <c r="E1542" i="16" a="1"/>
  <c r="E1542" i="16"/>
  <c r="E1543" i="16" a="1"/>
  <c r="E1543" i="16"/>
  <c r="E1544" i="16" a="1"/>
  <c r="E1544" i="16"/>
  <c r="E1545" i="16" a="1"/>
  <c r="E1545" i="16"/>
  <c r="E1546" i="16" a="1"/>
  <c r="E1546" i="16"/>
  <c r="E1547" i="16" a="1"/>
  <c r="E1547" i="16"/>
  <c r="E1548" i="16" a="1"/>
  <c r="E1548" i="16"/>
  <c r="E1549" i="16" a="1"/>
  <c r="E1549" i="16"/>
  <c r="E1550" i="16" a="1"/>
  <c r="E1550" i="16"/>
  <c r="E1551" i="16" a="1"/>
  <c r="E1551" i="16"/>
  <c r="E1552" i="16" a="1"/>
  <c r="E1552" i="16"/>
  <c r="E1553" i="16" a="1"/>
  <c r="E1553" i="16"/>
  <c r="E1554" i="16" a="1"/>
  <c r="E1554" i="16"/>
  <c r="E1555" i="16" a="1"/>
  <c r="E1555" i="16"/>
  <c r="E1556" i="16" a="1"/>
  <c r="E1556" i="16"/>
  <c r="E1557" i="16" a="1"/>
  <c r="E1557" i="16"/>
  <c r="E1558" i="16" a="1"/>
  <c r="E1558" i="16"/>
  <c r="E1559" i="16" a="1"/>
  <c r="E1559" i="16"/>
  <c r="E1560" i="16" a="1"/>
  <c r="E1560" i="16"/>
  <c r="E1561" i="16" a="1"/>
  <c r="E1561" i="16"/>
  <c r="E1562" i="16" a="1"/>
  <c r="E1562" i="16"/>
  <c r="E1563" i="16" a="1"/>
  <c r="E1563" i="16"/>
  <c r="E1564" i="16" a="1"/>
  <c r="E1564" i="16"/>
  <c r="E1565" i="16" a="1"/>
  <c r="E1565" i="16"/>
  <c r="E1566" i="16" a="1"/>
  <c r="E1566" i="16"/>
  <c r="E1567" i="16" a="1"/>
  <c r="E1567" i="16"/>
  <c r="E1568" i="16" a="1"/>
  <c r="E1568" i="16"/>
  <c r="E1569" i="16" a="1"/>
  <c r="E1569" i="16"/>
  <c r="E1570" i="16" a="1"/>
  <c r="E1570" i="16"/>
  <c r="E1571" i="16" a="1"/>
  <c r="E1571" i="16"/>
  <c r="E1572" i="16" a="1"/>
  <c r="E1572" i="16"/>
  <c r="E1573" i="16" a="1"/>
  <c r="E1573" i="16"/>
  <c r="E1574" i="16" a="1"/>
  <c r="E1574" i="16"/>
  <c r="E1575" i="16" a="1"/>
  <c r="E1575" i="16"/>
  <c r="E1576" i="16" a="1"/>
  <c r="E1576" i="16"/>
  <c r="E1577" i="16" a="1"/>
  <c r="E1577" i="16"/>
  <c r="E1578" i="16" a="1"/>
  <c r="E1578" i="16"/>
  <c r="E1579" i="16" a="1"/>
  <c r="E1579" i="16"/>
  <c r="E1580" i="16" a="1"/>
  <c r="E1580" i="16"/>
  <c r="E1581" i="16" a="1"/>
  <c r="E1581" i="16"/>
  <c r="E1582" i="16" a="1"/>
  <c r="E1582" i="16"/>
  <c r="E1583" i="16" a="1"/>
  <c r="E1583" i="16"/>
  <c r="E1584" i="16" a="1"/>
  <c r="E1584" i="16"/>
  <c r="E1585" i="16" a="1"/>
  <c r="E1585" i="16"/>
  <c r="E1586" i="16" a="1"/>
  <c r="E1586" i="16"/>
  <c r="E1587" i="16" a="1"/>
  <c r="E1587" i="16"/>
  <c r="E1588" i="16" a="1"/>
  <c r="E1588" i="16"/>
  <c r="E1589" i="16" a="1"/>
  <c r="E1589" i="16"/>
  <c r="E1590" i="16" a="1"/>
  <c r="E1590" i="16"/>
  <c r="E1591" i="16" a="1"/>
  <c r="E1591" i="16"/>
  <c r="E1592" i="16" a="1"/>
  <c r="E1592" i="16"/>
  <c r="E1593" i="16" a="1"/>
  <c r="E1593" i="16"/>
  <c r="E1594" i="16" a="1"/>
  <c r="E1594" i="16"/>
  <c r="E1595" i="16" a="1"/>
  <c r="E1595" i="16"/>
  <c r="E1596" i="16" a="1"/>
  <c r="E1596" i="16"/>
  <c r="E1597" i="16" a="1"/>
  <c r="E1597" i="16"/>
  <c r="E1598" i="16" a="1"/>
  <c r="E1598" i="16"/>
  <c r="E1599" i="16" a="1"/>
  <c r="E1599" i="16"/>
  <c r="E1600" i="16" a="1"/>
  <c r="E1600" i="16"/>
  <c r="E1601" i="16" a="1"/>
  <c r="E1601" i="16"/>
  <c r="E1602" i="16" a="1"/>
  <c r="E1602" i="16"/>
  <c r="E1603" i="16" a="1"/>
  <c r="E1603" i="16"/>
  <c r="E1604" i="16" a="1"/>
  <c r="E1604" i="16"/>
  <c r="E1605" i="16" a="1"/>
  <c r="E1605" i="16"/>
  <c r="E1606" i="16" a="1"/>
  <c r="E1606" i="16"/>
  <c r="E1607" i="16" a="1"/>
  <c r="E1607" i="16"/>
  <c r="E1608" i="16" a="1"/>
  <c r="E1608" i="16"/>
  <c r="E1609" i="16" a="1"/>
  <c r="E1609" i="16"/>
  <c r="E1610" i="16" a="1"/>
  <c r="E1610" i="16"/>
  <c r="E1611" i="16" a="1"/>
  <c r="E1611" i="16"/>
  <c r="E1612" i="16" a="1"/>
  <c r="E1612" i="16"/>
  <c r="E1613" i="16" a="1"/>
  <c r="E1613" i="16"/>
  <c r="E1614" i="16" a="1"/>
  <c r="E1614" i="16"/>
  <c r="E1615" i="16" a="1"/>
  <c r="E1615" i="16"/>
  <c r="E1616" i="16" a="1"/>
  <c r="E1616" i="16"/>
  <c r="E1617" i="16" a="1"/>
  <c r="E1617" i="16"/>
  <c r="E1618" i="16" a="1"/>
  <c r="E1618" i="16"/>
  <c r="E1619" i="16" a="1"/>
  <c r="E1619" i="16"/>
  <c r="E1620" i="16" a="1"/>
  <c r="E1620" i="16"/>
  <c r="E1621" i="16" a="1"/>
  <c r="E1621" i="16"/>
  <c r="E1622" i="16" a="1"/>
  <c r="E1622" i="16"/>
  <c r="E1623" i="16" a="1"/>
  <c r="E1623" i="16"/>
  <c r="E1624" i="16" a="1"/>
  <c r="E1624" i="16"/>
  <c r="E1625" i="16" a="1"/>
  <c r="E1625" i="16"/>
  <c r="E1626" i="16" a="1"/>
  <c r="E1626" i="16"/>
  <c r="E1627" i="16" a="1"/>
  <c r="E1627" i="16"/>
  <c r="E1628" i="16" a="1"/>
  <c r="E1628" i="16"/>
  <c r="E1629" i="16" a="1"/>
  <c r="E1629" i="16"/>
  <c r="E1630" i="16" a="1"/>
  <c r="E1630" i="16"/>
  <c r="E1631" i="16" a="1"/>
  <c r="E1631" i="16"/>
  <c r="E1632" i="16" a="1"/>
  <c r="E1632" i="16"/>
  <c r="E1633" i="16" a="1"/>
  <c r="E1633" i="16"/>
  <c r="E1634" i="16" a="1"/>
  <c r="E1634" i="16"/>
  <c r="E1635" i="16" a="1"/>
  <c r="E1635" i="16"/>
  <c r="E1636" i="16" a="1"/>
  <c r="E1636" i="16"/>
  <c r="E1637" i="16" a="1"/>
  <c r="E1637" i="16"/>
  <c r="E1638" i="16" a="1"/>
  <c r="E1638" i="16"/>
  <c r="E1639" i="16" a="1"/>
  <c r="E1639" i="16"/>
  <c r="E1640" i="16" a="1"/>
  <c r="E1640" i="16"/>
  <c r="E1641" i="16" a="1"/>
  <c r="E1641" i="16"/>
  <c r="E1642" i="16" a="1"/>
  <c r="E1642" i="16"/>
  <c r="E1643" i="16" a="1"/>
  <c r="E1643" i="16"/>
  <c r="E1644" i="16" a="1"/>
  <c r="E1644" i="16"/>
  <c r="E1645" i="16" a="1"/>
  <c r="E1645" i="16"/>
  <c r="E1646" i="16" a="1"/>
  <c r="E1646" i="16"/>
  <c r="E1647" i="16" a="1"/>
  <c r="E1647" i="16"/>
  <c r="E1648" i="16" a="1"/>
  <c r="E1648" i="16"/>
  <c r="E1649" i="16" a="1"/>
  <c r="E1649" i="16"/>
  <c r="E1650" i="16" a="1"/>
  <c r="E1650" i="16"/>
  <c r="E1651" i="16" a="1"/>
  <c r="E1651" i="16"/>
  <c r="E1652" i="16" a="1"/>
  <c r="E1652" i="16"/>
  <c r="E1653" i="16" a="1"/>
  <c r="E1653" i="16"/>
  <c r="E1654" i="16" a="1"/>
  <c r="E1654" i="16"/>
  <c r="E1655" i="16" a="1"/>
  <c r="E1655" i="16"/>
  <c r="E1656" i="16" a="1"/>
  <c r="E1656" i="16"/>
  <c r="E1657" i="16" a="1"/>
  <c r="E1657" i="16"/>
  <c r="E1658" i="16" a="1"/>
  <c r="E1658" i="16"/>
  <c r="E1659" i="16" a="1"/>
  <c r="E1659" i="16"/>
  <c r="E1660" i="16" a="1"/>
  <c r="E1660" i="16"/>
  <c r="E1661" i="16" a="1"/>
  <c r="E1661" i="16"/>
  <c r="E1662" i="16" a="1"/>
  <c r="E1662" i="16"/>
  <c r="E1663" i="16" a="1"/>
  <c r="E1663" i="16"/>
  <c r="E1664" i="16" a="1"/>
  <c r="E1664" i="16"/>
  <c r="E1665" i="16" a="1"/>
  <c r="E1665" i="16"/>
  <c r="E1666" i="16" a="1"/>
  <c r="E1666" i="16"/>
  <c r="E1667" i="16" a="1"/>
  <c r="E1667" i="16"/>
  <c r="E1668" i="16" a="1"/>
  <c r="E1668" i="16"/>
  <c r="E1669" i="16" a="1"/>
  <c r="E1669" i="16"/>
  <c r="E1670" i="16" a="1"/>
  <c r="E1670" i="16"/>
  <c r="E1671" i="16" a="1"/>
  <c r="E1671" i="16"/>
  <c r="E1672" i="16" a="1"/>
  <c r="E1672" i="16"/>
  <c r="E1673" i="16" a="1"/>
  <c r="E1673" i="16"/>
  <c r="E1674" i="16" a="1"/>
  <c r="E1674" i="16"/>
  <c r="E1675" i="16" a="1"/>
  <c r="E1675" i="16"/>
  <c r="E1676" i="16" a="1"/>
  <c r="E1676" i="16"/>
  <c r="E1677" i="16" a="1"/>
  <c r="E1677" i="16"/>
  <c r="E1678" i="16" a="1"/>
  <c r="E1678" i="16"/>
  <c r="E1679" i="16" a="1"/>
  <c r="E1679" i="16"/>
  <c r="E1680" i="16" a="1"/>
  <c r="E1680" i="16"/>
  <c r="E1681" i="16" a="1"/>
  <c r="E1681" i="16"/>
  <c r="E1682" i="16" a="1"/>
  <c r="E1682" i="16"/>
  <c r="E1683" i="16" a="1"/>
  <c r="E1683" i="16"/>
  <c r="E1684" i="16" a="1"/>
  <c r="E1684" i="16"/>
  <c r="E1685" i="16" a="1"/>
  <c r="E1685" i="16"/>
  <c r="E1686" i="16" a="1"/>
  <c r="E1686" i="16"/>
  <c r="E1687" i="16" a="1"/>
  <c r="E1687" i="16"/>
  <c r="E1688" i="16" a="1"/>
  <c r="E1688" i="16"/>
  <c r="E1689" i="16" a="1"/>
  <c r="E1689" i="16"/>
  <c r="E1690" i="16" a="1"/>
  <c r="E1690" i="16"/>
  <c r="E1691" i="16" a="1"/>
  <c r="E1691" i="16"/>
  <c r="E1692" i="16" a="1"/>
  <c r="E1692" i="16"/>
  <c r="E1693" i="16" a="1"/>
  <c r="E1693" i="16"/>
  <c r="E1694" i="16" a="1"/>
  <c r="E1694" i="16"/>
  <c r="E1695" i="16" a="1"/>
  <c r="E1695" i="16"/>
  <c r="E1696" i="16" a="1"/>
  <c r="E1696" i="16"/>
  <c r="E1697" i="16" a="1"/>
  <c r="E1697" i="16"/>
  <c r="E1698" i="16" a="1"/>
  <c r="E1698" i="16"/>
  <c r="E1699" i="16" a="1"/>
  <c r="E1699" i="16"/>
  <c r="E1700" i="16" a="1"/>
  <c r="E1700" i="16"/>
  <c r="E1701" i="16" a="1"/>
  <c r="E1701" i="16"/>
  <c r="E1702" i="16" a="1"/>
  <c r="E1702" i="16"/>
  <c r="E1703" i="16" a="1"/>
  <c r="E1703" i="16"/>
  <c r="E1704" i="16" a="1"/>
  <c r="E1704" i="16"/>
  <c r="E1705" i="16" a="1"/>
  <c r="E1705" i="16"/>
  <c r="E1706" i="16" a="1"/>
  <c r="E1706" i="16"/>
  <c r="E1707" i="16" a="1"/>
  <c r="E1707" i="16"/>
  <c r="E1708" i="16" a="1"/>
  <c r="E1708" i="16"/>
  <c r="E1709" i="16" a="1"/>
  <c r="E1709" i="16"/>
  <c r="E1710" i="16" a="1"/>
  <c r="E1710" i="16"/>
  <c r="E1711" i="16" a="1"/>
  <c r="E1711" i="16"/>
  <c r="E1712" i="16" a="1"/>
  <c r="E1712" i="16"/>
  <c r="E1713" i="16" a="1"/>
  <c r="E1713" i="16"/>
  <c r="E1714" i="16" a="1"/>
  <c r="E1714" i="16"/>
  <c r="E1715" i="16" a="1"/>
  <c r="E1715" i="16"/>
  <c r="E1716" i="16" a="1"/>
  <c r="E1716" i="16"/>
  <c r="E1717" i="16" a="1"/>
  <c r="E1717" i="16"/>
  <c r="E1718" i="16" a="1"/>
  <c r="E1718" i="16"/>
  <c r="E1719" i="16" a="1"/>
  <c r="E1719" i="16"/>
  <c r="E1720" i="16" a="1"/>
  <c r="E1720" i="16"/>
  <c r="E1721" i="16" a="1"/>
  <c r="E1721" i="16"/>
  <c r="E1722" i="16" a="1"/>
  <c r="E1722" i="16"/>
  <c r="E1723" i="16" a="1"/>
  <c r="E1723" i="16"/>
  <c r="E1724" i="16" a="1"/>
  <c r="E1724" i="16"/>
  <c r="E1725" i="16" a="1"/>
  <c r="E1725" i="16"/>
  <c r="E1726" i="16" a="1"/>
  <c r="E1726" i="16"/>
  <c r="E1727" i="16" a="1"/>
  <c r="E1727" i="16"/>
  <c r="E1728" i="16" a="1"/>
  <c r="E1728" i="16"/>
  <c r="E1729" i="16" a="1"/>
  <c r="E1729" i="16"/>
  <c r="E1730" i="16" a="1"/>
  <c r="E1730" i="16"/>
  <c r="E1731" i="16" a="1"/>
  <c r="E1731" i="16"/>
  <c r="E1732" i="16" a="1"/>
  <c r="E1732" i="16"/>
  <c r="E1733" i="16" a="1"/>
  <c r="E1733" i="16"/>
  <c r="E1734" i="16" a="1"/>
  <c r="E1734" i="16"/>
  <c r="E1735" i="16" a="1"/>
  <c r="E1735" i="16"/>
  <c r="E1736" i="16" a="1"/>
  <c r="E1736" i="16"/>
  <c r="E1737" i="16" a="1"/>
  <c r="E1737" i="16"/>
  <c r="E1738" i="16" a="1"/>
  <c r="E1738" i="16"/>
  <c r="E1739" i="16" a="1"/>
  <c r="E1739" i="16"/>
  <c r="E1740" i="16" a="1"/>
  <c r="E1740" i="16"/>
  <c r="E1741" i="16" a="1"/>
  <c r="E1741" i="16"/>
  <c r="E1742" i="16" a="1"/>
  <c r="E1742" i="16"/>
  <c r="E1743" i="16" a="1"/>
  <c r="E1743" i="16"/>
  <c r="E1744" i="16" a="1"/>
  <c r="E1744" i="16"/>
  <c r="E1745" i="16" a="1"/>
  <c r="E1745" i="16"/>
  <c r="E1746" i="16" a="1"/>
  <c r="E1746" i="16"/>
  <c r="E1747" i="16" a="1"/>
  <c r="E1747" i="16"/>
  <c r="E1748" i="16" a="1"/>
  <c r="E1748" i="16"/>
  <c r="E1749" i="16" a="1"/>
  <c r="E1749" i="16"/>
  <c r="E1750" i="16" a="1"/>
  <c r="E1750" i="16"/>
  <c r="E1751" i="16" a="1"/>
  <c r="E1751" i="16"/>
  <c r="E1752" i="16" a="1"/>
  <c r="E1752" i="16"/>
  <c r="E1753" i="16" a="1"/>
  <c r="E1753" i="16"/>
  <c r="E1754" i="16" a="1"/>
  <c r="E1754" i="16"/>
  <c r="E1755" i="16" a="1"/>
  <c r="E1755" i="16"/>
  <c r="E1756" i="16" a="1"/>
  <c r="E1756" i="16"/>
  <c r="E1757" i="16" a="1"/>
  <c r="E1757" i="16"/>
  <c r="E1758" i="16" a="1"/>
  <c r="E1758" i="16"/>
  <c r="E1759" i="16" a="1"/>
  <c r="E1759" i="16"/>
  <c r="E1760" i="16" a="1"/>
  <c r="E1760" i="16"/>
  <c r="E1761" i="16" a="1"/>
  <c r="E1761" i="16"/>
  <c r="E1762" i="16" a="1"/>
  <c r="E1762" i="16"/>
  <c r="E1763" i="16" a="1"/>
  <c r="E1763" i="16"/>
  <c r="E1764" i="16" a="1"/>
  <c r="E1764" i="16"/>
  <c r="E1765" i="16" a="1"/>
  <c r="E1765" i="16"/>
  <c r="E1766" i="16" a="1"/>
  <c r="E1766" i="16"/>
  <c r="E1767" i="16" a="1"/>
  <c r="E1767" i="16"/>
  <c r="E1768" i="16" a="1"/>
  <c r="E1768" i="16"/>
  <c r="E1769" i="16" a="1"/>
  <c r="E1769" i="16"/>
  <c r="E1770" i="16" a="1"/>
  <c r="E1770" i="16"/>
  <c r="E1771" i="16" a="1"/>
  <c r="E1771" i="16"/>
  <c r="E1772" i="16" a="1"/>
  <c r="E1772" i="16"/>
  <c r="E1773" i="16" a="1"/>
  <c r="E1773" i="16"/>
  <c r="E1774" i="16" a="1"/>
  <c r="E1774" i="16"/>
  <c r="E1775" i="16" a="1"/>
  <c r="E1775" i="16"/>
  <c r="E1776" i="16" a="1"/>
  <c r="E1776" i="16"/>
  <c r="E1777" i="16" a="1"/>
  <c r="E1777" i="16"/>
  <c r="E1778" i="16" a="1"/>
  <c r="E1778" i="16"/>
  <c r="E1779" i="16" a="1"/>
  <c r="E1779" i="16"/>
  <c r="E1780" i="16" a="1"/>
  <c r="E1780" i="16"/>
  <c r="E1781" i="16" a="1"/>
  <c r="E1781" i="16"/>
  <c r="E1782" i="16" a="1"/>
  <c r="E1782" i="16"/>
  <c r="E1783" i="16" a="1"/>
  <c r="E1783" i="16"/>
  <c r="E1784" i="16" a="1"/>
  <c r="E1784" i="16"/>
  <c r="E1785" i="16" a="1"/>
  <c r="E1785" i="16"/>
  <c r="E1786" i="16" a="1"/>
  <c r="E1786" i="16"/>
  <c r="E1787" i="16" a="1"/>
  <c r="E1787" i="16"/>
  <c r="E1788" i="16" a="1"/>
  <c r="E1788" i="16"/>
  <c r="E1789" i="16" a="1"/>
  <c r="E1789" i="16"/>
  <c r="E1790" i="16" a="1"/>
  <c r="E1790" i="16"/>
  <c r="E1791" i="16" a="1"/>
  <c r="E1791" i="16"/>
  <c r="E1792" i="16" a="1"/>
  <c r="E1792" i="16"/>
  <c r="E1793" i="16" a="1"/>
  <c r="E1793" i="16"/>
  <c r="E1794" i="16" a="1"/>
  <c r="E1794" i="16"/>
  <c r="E1795" i="16" a="1"/>
  <c r="E1795" i="16"/>
  <c r="E1796" i="16" a="1"/>
  <c r="E1796" i="16"/>
  <c r="E1797" i="16" a="1"/>
  <c r="E1797" i="16"/>
  <c r="E1798" i="16" a="1"/>
  <c r="E1798" i="16"/>
  <c r="E1799" i="16" a="1"/>
  <c r="E1799" i="16"/>
  <c r="E1800" i="16" a="1"/>
  <c r="E1800" i="16"/>
  <c r="E1801" i="16" a="1"/>
  <c r="E1801" i="16"/>
  <c r="E1802" i="16" a="1"/>
  <c r="E1802" i="16"/>
  <c r="E1803" i="16" a="1"/>
  <c r="E1803" i="16"/>
  <c r="E1804" i="16" a="1"/>
  <c r="E1804" i="16"/>
  <c r="E1805" i="16" a="1"/>
  <c r="E1805" i="16"/>
  <c r="E1806" i="16" a="1"/>
  <c r="E1806" i="16"/>
  <c r="E1807" i="16" a="1"/>
  <c r="E1807" i="16"/>
  <c r="E1808" i="16" a="1"/>
  <c r="E1808" i="16"/>
  <c r="E1809" i="16" a="1"/>
  <c r="E1809" i="16"/>
  <c r="E1810" i="16" a="1"/>
  <c r="E1810" i="16"/>
  <c r="E1811" i="16" a="1"/>
  <c r="E1811" i="16"/>
  <c r="E1812" i="16" a="1"/>
  <c r="E1812" i="16"/>
  <c r="E1813" i="16" a="1"/>
  <c r="E1813" i="16"/>
  <c r="E1814" i="16" a="1"/>
  <c r="E1814" i="16"/>
  <c r="E1815" i="16" a="1"/>
  <c r="E1815" i="16"/>
  <c r="E1816" i="16" a="1"/>
  <c r="E1816" i="16"/>
  <c r="E1817" i="16" a="1"/>
  <c r="E1817" i="16"/>
  <c r="E1818" i="16" a="1"/>
  <c r="E1818" i="16"/>
  <c r="E1819" i="16" a="1"/>
  <c r="E1819" i="16"/>
  <c r="E1820" i="16" a="1"/>
  <c r="E1820" i="16"/>
  <c r="E1821" i="16" a="1"/>
  <c r="E1821" i="16"/>
  <c r="E1822" i="16" a="1"/>
  <c r="E1822" i="16"/>
  <c r="E1823" i="16" a="1"/>
  <c r="E1823" i="16"/>
  <c r="E1824" i="16" a="1"/>
  <c r="E1824" i="16"/>
  <c r="E1825" i="16" a="1"/>
  <c r="E1825" i="16"/>
  <c r="E1826" i="16" a="1"/>
  <c r="E1826" i="16"/>
  <c r="E1827" i="16" a="1"/>
  <c r="E1827" i="16"/>
  <c r="E1828" i="16" a="1"/>
  <c r="E1828" i="16"/>
  <c r="E1829" i="16" a="1"/>
  <c r="E1829" i="16"/>
  <c r="E1830" i="16" a="1"/>
  <c r="E1830" i="16"/>
  <c r="E1831" i="16" a="1"/>
  <c r="E1831" i="16"/>
  <c r="E1832" i="16" a="1"/>
  <c r="E1832" i="16"/>
  <c r="E1833" i="16" a="1"/>
  <c r="E1833" i="16"/>
  <c r="E1834" i="16" a="1"/>
  <c r="E1834" i="16"/>
  <c r="E1835" i="16" a="1"/>
  <c r="E1835" i="16"/>
  <c r="E1836" i="16" a="1"/>
  <c r="E1836" i="16"/>
  <c r="E1837" i="16" a="1"/>
  <c r="E1837" i="16"/>
  <c r="E1838" i="16" a="1"/>
  <c r="E1838" i="16"/>
  <c r="E1839" i="16" a="1"/>
  <c r="E1839" i="16"/>
  <c r="E1840" i="16" a="1"/>
  <c r="E1840" i="16"/>
  <c r="E1841" i="16" a="1"/>
  <c r="E1841" i="16"/>
  <c r="E1842" i="16" a="1"/>
  <c r="E1842" i="16"/>
  <c r="E1843" i="16" a="1"/>
  <c r="E1843" i="16"/>
  <c r="E1844" i="16" a="1"/>
  <c r="E1844" i="16"/>
  <c r="E1845" i="16" a="1"/>
  <c r="E1845" i="16"/>
  <c r="E1846" i="16" a="1"/>
  <c r="E1846" i="16"/>
  <c r="E1847" i="16" a="1"/>
  <c r="E1847" i="16"/>
  <c r="E1848" i="16" a="1"/>
  <c r="E1848" i="16"/>
  <c r="E1849" i="16" a="1"/>
  <c r="E1849" i="16"/>
  <c r="E1850" i="16" a="1"/>
  <c r="E1850" i="16"/>
  <c r="E1851" i="16" a="1"/>
  <c r="E1851" i="16"/>
  <c r="E1852" i="16" a="1"/>
  <c r="E1852" i="16"/>
  <c r="E1853" i="16" a="1"/>
  <c r="E1853" i="16"/>
  <c r="E1854" i="16" a="1"/>
  <c r="E1854" i="16"/>
  <c r="E1855" i="16" a="1"/>
  <c r="E1855" i="16"/>
  <c r="E1856" i="16" a="1"/>
  <c r="E1856" i="16"/>
  <c r="E1857" i="16" a="1"/>
  <c r="E1857" i="16"/>
  <c r="E1858" i="16" a="1"/>
  <c r="E1858" i="16"/>
  <c r="E1859" i="16" a="1"/>
  <c r="E1859" i="16"/>
  <c r="E1860" i="16" a="1"/>
  <c r="E1860" i="16"/>
  <c r="E1861" i="16" a="1"/>
  <c r="E1861" i="16"/>
  <c r="E1862" i="16" a="1"/>
  <c r="E1862" i="16"/>
  <c r="E1863" i="16" a="1"/>
  <c r="E1863" i="16"/>
  <c r="E1864" i="16" a="1"/>
  <c r="E1864" i="16"/>
  <c r="E1865" i="16" a="1"/>
  <c r="E1865" i="16"/>
  <c r="E1866" i="16" a="1"/>
  <c r="E1866" i="16"/>
  <c r="E1867" i="16" a="1"/>
  <c r="E1867" i="16"/>
  <c r="E1868" i="16" a="1"/>
  <c r="E1868" i="16"/>
  <c r="E1869" i="16" a="1"/>
  <c r="E1869" i="16"/>
  <c r="E1870" i="16" a="1"/>
  <c r="E1870" i="16"/>
  <c r="E1871" i="16" a="1"/>
  <c r="E1871" i="16"/>
  <c r="E1872" i="16" a="1"/>
  <c r="E1872" i="16"/>
  <c r="E1873" i="16" a="1"/>
  <c r="E1873" i="16"/>
  <c r="E1874" i="16" a="1"/>
  <c r="E1874" i="16"/>
  <c r="E1875" i="16" a="1"/>
  <c r="E1875" i="16"/>
  <c r="E1876" i="16" a="1"/>
  <c r="E1876" i="16"/>
  <c r="E1877" i="16" a="1"/>
  <c r="E1877" i="16"/>
  <c r="E1878" i="16" a="1"/>
  <c r="E1878" i="16"/>
  <c r="E1879" i="16" a="1"/>
  <c r="E1879" i="16"/>
  <c r="E1880" i="16" a="1"/>
  <c r="E1880" i="16"/>
  <c r="E1881" i="16" a="1"/>
  <c r="E1881" i="16"/>
  <c r="E1882" i="16" a="1"/>
  <c r="E1882" i="16"/>
  <c r="E1883" i="16" a="1"/>
  <c r="E1883" i="16"/>
  <c r="E1884" i="16" a="1"/>
  <c r="E1884" i="16"/>
  <c r="E1885" i="16" a="1"/>
  <c r="E1885" i="16"/>
  <c r="E1886" i="16" a="1"/>
  <c r="E1886" i="16"/>
  <c r="E1887" i="16" a="1"/>
  <c r="E1887" i="16"/>
  <c r="E1888" i="16" a="1"/>
  <c r="E1888" i="16"/>
  <c r="E1889" i="16" a="1"/>
  <c r="E1889" i="16"/>
  <c r="E1890" i="16" a="1"/>
  <c r="E1890" i="16"/>
  <c r="E1891" i="16" a="1"/>
  <c r="E1891" i="16"/>
  <c r="E1892" i="16" a="1"/>
  <c r="E1892" i="16"/>
  <c r="E1893" i="16" a="1"/>
  <c r="E1893" i="16"/>
  <c r="E1894" i="16" a="1"/>
  <c r="E1894" i="16"/>
  <c r="E1895" i="16" a="1"/>
  <c r="E1895" i="16"/>
  <c r="E1896" i="16" a="1"/>
  <c r="E1896" i="16"/>
  <c r="E1897" i="16" a="1"/>
  <c r="E1897" i="16"/>
  <c r="E1898" i="16" a="1"/>
  <c r="E1898" i="16"/>
  <c r="E1899" i="16" a="1"/>
  <c r="E1899" i="16"/>
  <c r="E1900" i="16" a="1"/>
  <c r="E1900" i="16"/>
  <c r="E1901" i="16" a="1"/>
  <c r="E1901" i="16"/>
  <c r="E1902" i="16" a="1"/>
  <c r="E1902" i="16"/>
  <c r="E1903" i="16" a="1"/>
  <c r="E1903" i="16"/>
  <c r="E1904" i="16" a="1"/>
  <c r="E1904" i="16"/>
  <c r="E1905" i="16" a="1"/>
  <c r="E1905" i="16"/>
  <c r="E1906" i="16" a="1"/>
  <c r="E1906" i="16"/>
  <c r="E1907" i="16" a="1"/>
  <c r="E1907" i="16"/>
  <c r="E1908" i="16" a="1"/>
  <c r="E1908" i="16"/>
  <c r="E1909" i="16" a="1"/>
  <c r="E1909" i="16"/>
  <c r="E1910" i="16" a="1"/>
  <c r="E1910" i="16"/>
  <c r="E1911" i="16" a="1"/>
  <c r="E1911" i="16"/>
  <c r="E1912" i="16" a="1"/>
  <c r="E1912" i="16"/>
  <c r="E1913" i="16" a="1"/>
  <c r="E1913" i="16"/>
  <c r="E1914" i="16" a="1"/>
  <c r="E1914" i="16"/>
  <c r="E1915" i="16" a="1"/>
  <c r="E1915" i="16"/>
  <c r="E1916" i="16" a="1"/>
  <c r="E1916" i="16"/>
  <c r="E1917" i="16" a="1"/>
  <c r="E1917" i="16"/>
  <c r="E1918" i="16" a="1"/>
  <c r="E1918" i="16"/>
  <c r="E1919" i="16" a="1"/>
  <c r="E1919" i="16"/>
  <c r="E1920" i="16" a="1"/>
  <c r="E1920" i="16"/>
  <c r="E1921" i="16" a="1"/>
  <c r="E1921" i="16"/>
  <c r="E1922" i="16" a="1"/>
  <c r="E1922" i="16"/>
  <c r="E1923" i="16" a="1"/>
  <c r="E1923" i="16"/>
  <c r="E1924" i="16" a="1"/>
  <c r="E1924" i="16"/>
  <c r="E1925" i="16" a="1"/>
  <c r="E1925" i="16"/>
  <c r="E1926" i="16" a="1"/>
  <c r="E1926" i="16"/>
  <c r="E1927" i="16" a="1"/>
  <c r="E1927" i="16"/>
  <c r="E1928" i="16" a="1"/>
  <c r="E1928" i="16"/>
  <c r="E1929" i="16" a="1"/>
  <c r="E1929" i="16"/>
  <c r="E1930" i="16" a="1"/>
  <c r="E1930" i="16"/>
  <c r="E1931" i="16" a="1"/>
  <c r="E1931" i="16"/>
  <c r="E1932" i="16" a="1"/>
  <c r="E1932" i="16"/>
  <c r="E1933" i="16" a="1"/>
  <c r="E1933" i="16"/>
  <c r="E1934" i="16" a="1"/>
  <c r="E1934" i="16"/>
  <c r="E1935" i="16" a="1"/>
  <c r="E1935" i="16"/>
  <c r="E1936" i="16" a="1"/>
  <c r="E1936" i="16"/>
  <c r="E1937" i="16" a="1"/>
  <c r="E1937" i="16"/>
  <c r="E1938" i="16" a="1"/>
  <c r="E1938" i="16"/>
  <c r="E1939" i="16" a="1"/>
  <c r="E1939" i="16"/>
  <c r="E1940" i="16" a="1"/>
  <c r="E1940" i="16"/>
  <c r="E1941" i="16" a="1"/>
  <c r="E1941" i="16"/>
  <c r="E1942" i="16" a="1"/>
  <c r="E1942" i="16"/>
  <c r="E1943" i="16" a="1"/>
  <c r="E1943" i="16"/>
  <c r="E1944" i="16" a="1"/>
  <c r="E1944" i="16"/>
  <c r="E1945" i="16" a="1"/>
  <c r="E1945" i="16"/>
  <c r="E1946" i="16" a="1"/>
  <c r="E1946" i="16"/>
  <c r="E1947" i="16" a="1"/>
  <c r="E1947" i="16"/>
  <c r="E1948" i="16" a="1"/>
  <c r="E1948" i="16"/>
  <c r="E1949" i="16" a="1"/>
  <c r="E1949" i="16"/>
  <c r="E1950" i="16" a="1"/>
  <c r="E1950" i="16"/>
  <c r="E1951" i="16" a="1"/>
  <c r="E1951" i="16"/>
  <c r="E1952" i="16" a="1"/>
  <c r="E1952" i="16"/>
  <c r="E1953" i="16" a="1"/>
  <c r="E1953" i="16"/>
  <c r="E1954" i="16" a="1"/>
  <c r="E1954" i="16"/>
  <c r="E1955" i="16" a="1"/>
  <c r="E1955" i="16"/>
  <c r="E1956" i="16" a="1"/>
  <c r="E1956" i="16"/>
  <c r="E1957" i="16" a="1"/>
  <c r="E1957" i="16"/>
  <c r="E1958" i="16" a="1"/>
  <c r="E1958" i="16"/>
  <c r="E1959" i="16" a="1"/>
  <c r="E1959" i="16"/>
  <c r="E1960" i="16" a="1"/>
  <c r="E1960" i="16"/>
  <c r="E1961" i="16" a="1"/>
  <c r="E1961" i="16"/>
  <c r="E1962" i="16" a="1"/>
  <c r="E1962" i="16"/>
  <c r="E1963" i="16" a="1"/>
  <c r="E1963" i="16"/>
  <c r="E1964" i="16" a="1"/>
  <c r="E1964" i="16"/>
  <c r="E1965" i="16" a="1"/>
  <c r="E1965" i="16"/>
  <c r="E1966" i="16" a="1"/>
  <c r="E1966" i="16"/>
  <c r="E1967" i="16" a="1"/>
  <c r="E1967" i="16"/>
  <c r="E1968" i="16" a="1"/>
  <c r="E1968" i="16"/>
  <c r="E1969" i="16" a="1"/>
  <c r="E1969" i="16"/>
  <c r="E1970" i="16" a="1"/>
  <c r="E1970" i="16"/>
  <c r="E1971" i="16" a="1"/>
  <c r="E1971" i="16"/>
  <c r="E1972" i="16" a="1"/>
  <c r="E1972" i="16"/>
  <c r="E1973" i="16" a="1"/>
  <c r="E1973" i="16"/>
  <c r="E1974" i="16" a="1"/>
  <c r="E1974" i="16"/>
  <c r="E1975" i="16" a="1"/>
  <c r="E1975" i="16"/>
  <c r="E1976" i="16" a="1"/>
  <c r="E1976" i="16"/>
  <c r="E1977" i="16" a="1"/>
  <c r="E1977" i="16"/>
  <c r="E1978" i="16" a="1"/>
  <c r="E1978" i="16"/>
  <c r="E1979" i="16" a="1"/>
  <c r="E1979" i="16"/>
  <c r="E1980" i="16" a="1"/>
  <c r="E1980" i="16"/>
  <c r="E1981" i="16" a="1"/>
  <c r="E1981" i="16"/>
  <c r="E1982" i="16" a="1"/>
  <c r="E1982" i="16"/>
  <c r="E1983" i="16" a="1"/>
  <c r="E1983" i="16"/>
  <c r="E1984" i="16" a="1"/>
  <c r="E1984" i="16"/>
  <c r="E1985" i="16" a="1"/>
  <c r="E1985" i="16"/>
  <c r="E1986" i="16" a="1"/>
  <c r="E1986" i="16"/>
  <c r="E1987" i="16" a="1"/>
  <c r="E1987" i="16"/>
  <c r="E1988" i="16" a="1"/>
  <c r="E1988" i="16"/>
  <c r="E1989" i="16" a="1"/>
  <c r="E1989" i="16"/>
  <c r="E1990" i="16" a="1"/>
  <c r="E1990" i="16"/>
  <c r="E1991" i="16" a="1"/>
  <c r="E1991" i="16"/>
  <c r="E1992" i="16" a="1"/>
  <c r="E1992" i="16"/>
  <c r="E1993" i="16" a="1"/>
  <c r="E1993" i="16"/>
  <c r="E1994" i="16" a="1"/>
  <c r="E1994" i="16"/>
  <c r="E1995" i="16" a="1"/>
  <c r="E1995" i="16"/>
  <c r="E1996" i="16" a="1"/>
  <c r="E1996" i="16"/>
  <c r="E1997" i="16" a="1"/>
  <c r="E1997" i="16"/>
  <c r="E1998" i="16" a="1"/>
  <c r="E1998" i="16"/>
  <c r="E1999" i="16" a="1"/>
  <c r="E1999" i="16"/>
  <c r="E2000" i="16" a="1"/>
  <c r="E2000" i="16"/>
  <c r="E2001" i="16" a="1"/>
  <c r="E2001" i="16"/>
  <c r="E2002" i="16" a="1"/>
  <c r="E2002" i="16"/>
  <c r="E2003" i="16" a="1"/>
  <c r="E2003" i="16"/>
  <c r="E2004" i="16" a="1"/>
  <c r="E2004" i="16"/>
  <c r="E2005" i="16" a="1"/>
  <c r="E2005" i="16"/>
  <c r="E2006" i="16" a="1"/>
  <c r="E2006" i="16"/>
  <c r="E2007" i="16" a="1"/>
  <c r="E2007" i="16"/>
  <c r="E2008" i="16" a="1"/>
  <c r="E2008" i="16"/>
  <c r="E2009" i="16" a="1"/>
  <c r="E2009" i="16"/>
  <c r="E2010" i="16" a="1"/>
  <c r="E2010" i="16"/>
  <c r="E2011" i="16" a="1"/>
  <c r="E2011" i="16"/>
  <c r="E2012" i="16" a="1"/>
  <c r="E2012" i="16"/>
  <c r="E2013" i="16" a="1"/>
  <c r="E2013" i="16"/>
  <c r="E2014" i="16" a="1"/>
  <c r="E2014" i="16"/>
  <c r="E2015" i="16" a="1"/>
  <c r="E2015" i="16"/>
  <c r="E2016" i="16" a="1"/>
  <c r="E2016" i="16"/>
  <c r="E2017" i="16" a="1"/>
  <c r="E2017" i="16"/>
  <c r="E2018" i="16" a="1"/>
  <c r="E2018" i="16"/>
  <c r="E2019" i="16" a="1"/>
  <c r="E2019" i="16"/>
  <c r="E2020" i="16" a="1"/>
  <c r="E2020" i="16"/>
  <c r="E2021" i="16" a="1"/>
  <c r="E2021" i="16"/>
  <c r="E2022" i="16" a="1"/>
  <c r="E2022" i="16"/>
  <c r="E2023" i="16" a="1"/>
  <c r="E2023" i="16"/>
  <c r="E2024" i="16" a="1"/>
  <c r="E2024" i="16"/>
  <c r="E2025" i="16" a="1"/>
  <c r="E2025" i="16"/>
  <c r="E2026" i="16" a="1"/>
  <c r="E2026" i="16"/>
  <c r="E2027" i="16" a="1"/>
  <c r="E2027" i="16"/>
  <c r="E2028" i="16" a="1"/>
  <c r="E2028" i="16"/>
  <c r="E2029" i="16" a="1"/>
  <c r="E2029" i="16"/>
  <c r="E2030" i="16" a="1"/>
  <c r="E2030" i="16"/>
  <c r="E2031" i="16" a="1"/>
  <c r="E2031" i="16"/>
  <c r="E2032" i="16" a="1"/>
  <c r="E2032" i="16"/>
  <c r="E2033" i="16" a="1"/>
  <c r="E2033" i="16"/>
  <c r="E2034" i="16" a="1"/>
  <c r="E2034" i="16"/>
  <c r="E2035" i="16" a="1"/>
  <c r="E2035" i="16"/>
  <c r="E2036" i="16" a="1"/>
  <c r="E2036" i="16"/>
  <c r="E2037" i="16" a="1"/>
  <c r="E2037" i="16"/>
  <c r="E2038" i="16" a="1"/>
  <c r="E2038" i="16"/>
  <c r="E2039" i="16" a="1"/>
  <c r="E2039" i="16"/>
  <c r="E2040" i="16" a="1"/>
  <c r="E2040" i="16"/>
  <c r="E2041" i="16" a="1"/>
  <c r="E2041" i="16"/>
  <c r="E2042" i="16" a="1"/>
  <c r="E2042" i="16"/>
  <c r="E2043" i="16" a="1"/>
  <c r="E2043" i="16"/>
  <c r="E2044" i="16" a="1"/>
  <c r="E2044" i="16"/>
  <c r="E2045" i="16" a="1"/>
  <c r="E2045" i="16"/>
  <c r="E2046" i="16" a="1"/>
  <c r="E2046" i="16"/>
  <c r="E2047" i="16" a="1"/>
  <c r="E2047" i="16"/>
  <c r="E2048" i="16" a="1"/>
  <c r="E2048" i="16"/>
  <c r="E2049" i="16" a="1"/>
  <c r="E2049" i="16"/>
  <c r="E2050" i="16" a="1"/>
  <c r="E2050" i="16"/>
  <c r="E2051" i="16" a="1"/>
  <c r="E2051" i="16"/>
  <c r="E2052" i="16" a="1"/>
  <c r="E2052" i="16"/>
  <c r="E2053" i="16" a="1"/>
  <c r="E2053" i="16"/>
  <c r="E2054" i="16" a="1"/>
  <c r="E2054" i="16"/>
  <c r="E2055" i="16" a="1"/>
  <c r="E2055" i="16"/>
  <c r="E2056" i="16" a="1"/>
  <c r="E2056" i="16"/>
  <c r="E2057" i="16" a="1"/>
  <c r="E2057" i="16"/>
  <c r="E2058" i="16" a="1"/>
  <c r="E2058" i="16"/>
  <c r="E2059" i="16" a="1"/>
  <c r="E2059" i="16"/>
  <c r="E2060" i="16" a="1"/>
  <c r="E2060" i="16"/>
  <c r="E2061" i="16" a="1"/>
  <c r="E2061" i="16"/>
  <c r="E2062" i="16" a="1"/>
  <c r="E2062" i="16"/>
  <c r="E2063" i="16" a="1"/>
  <c r="E2063" i="16"/>
  <c r="E2064" i="16" a="1"/>
  <c r="E2064" i="16"/>
  <c r="E2065" i="16" a="1"/>
  <c r="E2065" i="16"/>
  <c r="E2066" i="16" a="1"/>
  <c r="E2066" i="16"/>
  <c r="E2067" i="16" a="1"/>
  <c r="E2067" i="16"/>
  <c r="E2068" i="16" a="1"/>
  <c r="E2068" i="16"/>
  <c r="E2069" i="16" a="1"/>
  <c r="E2069" i="16"/>
  <c r="E2070" i="16" a="1"/>
  <c r="E2070" i="16"/>
  <c r="E2071" i="16" a="1"/>
  <c r="E2071" i="16"/>
  <c r="E2072" i="16" a="1"/>
  <c r="E2072" i="16"/>
  <c r="E2073" i="16" a="1"/>
  <c r="E2073" i="16"/>
  <c r="E2074" i="16" a="1"/>
  <c r="E2074" i="16"/>
  <c r="E2075" i="16" a="1"/>
  <c r="E2075" i="16"/>
  <c r="E2076" i="16" a="1"/>
  <c r="E2076" i="16"/>
  <c r="E2077" i="16" a="1"/>
  <c r="E2077" i="16"/>
  <c r="E2078" i="16" a="1"/>
  <c r="E2078" i="16"/>
  <c r="E2079" i="16" a="1"/>
  <c r="E2079" i="16"/>
  <c r="E2080" i="16" a="1"/>
  <c r="E2080" i="16"/>
  <c r="E2081" i="16" a="1"/>
  <c r="E2081" i="16"/>
  <c r="E2082" i="16" a="1"/>
  <c r="E2082" i="16"/>
  <c r="E2083" i="16" a="1"/>
  <c r="E2083" i="16"/>
  <c r="E2084" i="16" a="1"/>
  <c r="E2084" i="16"/>
  <c r="E2085" i="16" a="1"/>
  <c r="E2085" i="16"/>
  <c r="E2086" i="16" a="1"/>
  <c r="E2086" i="16"/>
  <c r="E2087" i="16" a="1"/>
  <c r="E2087" i="16"/>
  <c r="E2088" i="16" a="1"/>
  <c r="E2088" i="16"/>
  <c r="E2089" i="16" a="1"/>
  <c r="E2089" i="16"/>
  <c r="E2090" i="16" a="1"/>
  <c r="E2090" i="16"/>
  <c r="E2091" i="16" a="1"/>
  <c r="E2091" i="16"/>
  <c r="E2092" i="16" a="1"/>
  <c r="E2092" i="16"/>
  <c r="E2093" i="16" a="1"/>
  <c r="E2093" i="16"/>
  <c r="E2094" i="16" a="1"/>
  <c r="E2094" i="16"/>
  <c r="E2095" i="16" a="1"/>
  <c r="E2095" i="16"/>
  <c r="E2096" i="16" a="1"/>
  <c r="E2096" i="16"/>
  <c r="E2097" i="16" a="1"/>
  <c r="E2097" i="16"/>
  <c r="E2098" i="16" a="1"/>
  <c r="E2098" i="16"/>
  <c r="E2099" i="16" a="1"/>
  <c r="E2099" i="16"/>
  <c r="E2100" i="16" a="1"/>
  <c r="E2100" i="16"/>
  <c r="E2101" i="16" a="1"/>
  <c r="E2101" i="16"/>
  <c r="E2102" i="16" a="1"/>
  <c r="E2102" i="16"/>
  <c r="E2103" i="16" a="1"/>
  <c r="E2103" i="16"/>
  <c r="E2104" i="16" a="1"/>
  <c r="E2104" i="16"/>
  <c r="E2105" i="16" a="1"/>
  <c r="E2105" i="16"/>
  <c r="E2106" i="16" a="1"/>
  <c r="E2106" i="16"/>
  <c r="E2107" i="16" a="1"/>
  <c r="E2107" i="16"/>
  <c r="E2108" i="16" a="1"/>
  <c r="E2108" i="16"/>
  <c r="E2109" i="16" a="1"/>
  <c r="E2109" i="16"/>
  <c r="E2110" i="16" a="1"/>
  <c r="E2110" i="16"/>
  <c r="E2111" i="16" a="1"/>
  <c r="E2111" i="16"/>
  <c r="E2112" i="16" a="1"/>
  <c r="E2112" i="16"/>
  <c r="E2113" i="16" a="1"/>
  <c r="E2113" i="16"/>
  <c r="E2114" i="16" a="1"/>
  <c r="E2114" i="16"/>
  <c r="E2115" i="16" a="1"/>
  <c r="E2115" i="16"/>
  <c r="E2116" i="16" a="1"/>
  <c r="E2116" i="16"/>
  <c r="E2117" i="16" a="1"/>
  <c r="E2117" i="16"/>
  <c r="E2118" i="16" a="1"/>
  <c r="E2118" i="16"/>
  <c r="E2119" i="16" a="1"/>
  <c r="E2119" i="16"/>
  <c r="E2120" i="16" a="1"/>
  <c r="E2120" i="16"/>
  <c r="E2121" i="16" a="1"/>
  <c r="E2121" i="16"/>
  <c r="E2122" i="16" a="1"/>
  <c r="E2122" i="16"/>
  <c r="E2123" i="16" a="1"/>
  <c r="E2123" i="16"/>
  <c r="E2124" i="16" a="1"/>
  <c r="E2124" i="16"/>
  <c r="E2125" i="16" a="1"/>
  <c r="E2125" i="16"/>
  <c r="E2126" i="16" a="1"/>
  <c r="E2126" i="16"/>
  <c r="E2127" i="16" a="1"/>
  <c r="E2127" i="16"/>
  <c r="E2128" i="16" a="1"/>
  <c r="E2128" i="16"/>
  <c r="E2129" i="16" a="1"/>
  <c r="E2129" i="16"/>
  <c r="E2130" i="16" a="1"/>
  <c r="E2130" i="16"/>
  <c r="E2131" i="16" a="1"/>
  <c r="E2131" i="16"/>
  <c r="E2132" i="16" a="1"/>
  <c r="E2132" i="16"/>
  <c r="E2133" i="16" a="1"/>
  <c r="E2133" i="16"/>
  <c r="E2134" i="16" a="1"/>
  <c r="E2134" i="16"/>
  <c r="E2135" i="16" a="1"/>
  <c r="E2135" i="16"/>
  <c r="E2136" i="16" a="1"/>
  <c r="E2136" i="16"/>
  <c r="E2137" i="16" a="1"/>
  <c r="E2137" i="16"/>
  <c r="E2138" i="16" a="1"/>
  <c r="E2138" i="16"/>
  <c r="E2139" i="16" a="1"/>
  <c r="E2139" i="16"/>
  <c r="E2140" i="16" a="1"/>
  <c r="E2140" i="16"/>
  <c r="E2141" i="16" a="1"/>
  <c r="E2141" i="16"/>
  <c r="E2142" i="16" a="1"/>
  <c r="E2142" i="16"/>
  <c r="E2143" i="16" a="1"/>
  <c r="E2143" i="16"/>
  <c r="E2144" i="16" a="1"/>
  <c r="E2144" i="16"/>
  <c r="E2145" i="16" a="1"/>
  <c r="E2145" i="16"/>
  <c r="E2146" i="16" a="1"/>
  <c r="E2146" i="16"/>
  <c r="E2147" i="16" a="1"/>
  <c r="E2147" i="16"/>
  <c r="E2148" i="16" a="1"/>
  <c r="E2148" i="16"/>
  <c r="E2149" i="16" a="1"/>
  <c r="E2149" i="16"/>
  <c r="E2150" i="16" a="1"/>
  <c r="E2150" i="16"/>
  <c r="E2151" i="16" a="1"/>
  <c r="E2151" i="16"/>
  <c r="E2152" i="16" a="1"/>
  <c r="E2152" i="16"/>
  <c r="E2153" i="16" a="1"/>
  <c r="E2153" i="16"/>
  <c r="E2154" i="16" a="1"/>
  <c r="E2154" i="16"/>
  <c r="E2155" i="16" a="1"/>
  <c r="E2155" i="16"/>
  <c r="E2156" i="16" a="1"/>
  <c r="E2156" i="16"/>
  <c r="E2157" i="16" a="1"/>
  <c r="E2157" i="16"/>
  <c r="E2158" i="16" a="1"/>
  <c r="E2158" i="16"/>
  <c r="E2159" i="16" a="1"/>
  <c r="E2159" i="16"/>
  <c r="E2160" i="16" a="1"/>
  <c r="E2160" i="16"/>
  <c r="E2161" i="16" a="1"/>
  <c r="E2161" i="16"/>
  <c r="E2162" i="16" a="1"/>
  <c r="E2162" i="16"/>
  <c r="E2163" i="16" a="1"/>
  <c r="E2163" i="16"/>
  <c r="E2164" i="16" a="1"/>
  <c r="E2164" i="16"/>
  <c r="E2165" i="16" a="1"/>
  <c r="E2165" i="16"/>
  <c r="E2166" i="16" a="1"/>
  <c r="E2166" i="16"/>
  <c r="E2167" i="16" a="1"/>
  <c r="E2167" i="16"/>
  <c r="E2168" i="16" a="1"/>
  <c r="E2168" i="16"/>
  <c r="E2169" i="16" a="1"/>
  <c r="E2169" i="16"/>
  <c r="E2170" i="16" a="1"/>
  <c r="E2170" i="16"/>
  <c r="E2171" i="16" a="1"/>
  <c r="E2171" i="16"/>
  <c r="E2172" i="16" a="1"/>
  <c r="E2172" i="16"/>
  <c r="E2173" i="16" a="1"/>
  <c r="E2173" i="16"/>
  <c r="E2174" i="16" a="1"/>
  <c r="E2174" i="16"/>
  <c r="E2175" i="16" a="1"/>
  <c r="E2175" i="16"/>
  <c r="E2176" i="16" a="1"/>
  <c r="E2176" i="16"/>
  <c r="E2177" i="16" a="1"/>
  <c r="E2177" i="16"/>
  <c r="E2178" i="16" a="1"/>
  <c r="E2178" i="16"/>
  <c r="E2179" i="16" a="1"/>
  <c r="E2179" i="16"/>
  <c r="E2180" i="16" a="1"/>
  <c r="E2180" i="16"/>
  <c r="E2181" i="16" a="1"/>
  <c r="E2181" i="16"/>
  <c r="E2182" i="16" a="1"/>
  <c r="E2182" i="16"/>
  <c r="E2183" i="16" a="1"/>
  <c r="E2183" i="16"/>
  <c r="E2184" i="16" a="1"/>
  <c r="E2184" i="16"/>
  <c r="E2185" i="16" a="1"/>
  <c r="E2185" i="16"/>
  <c r="E2186" i="16" a="1"/>
  <c r="E2186" i="16"/>
  <c r="E2187" i="16" a="1"/>
  <c r="E2187" i="16"/>
  <c r="E2188" i="16" a="1"/>
  <c r="E2188" i="16"/>
  <c r="E2189" i="16" a="1"/>
  <c r="E2189" i="16"/>
  <c r="E2190" i="16" a="1"/>
  <c r="E2190" i="16"/>
  <c r="E2191" i="16" a="1"/>
  <c r="E2191" i="16"/>
  <c r="E2192" i="16" a="1"/>
  <c r="E2192" i="16"/>
  <c r="E2193" i="16" a="1"/>
  <c r="E2193" i="16"/>
  <c r="E2194" i="16" a="1"/>
  <c r="E2194" i="16"/>
  <c r="E2195" i="16" a="1"/>
  <c r="E2195" i="16"/>
  <c r="E2196" i="16" a="1"/>
  <c r="E2196" i="16"/>
  <c r="E2197" i="16" a="1"/>
  <c r="E2197" i="16"/>
  <c r="E2198" i="16" a="1"/>
  <c r="E2198" i="16"/>
  <c r="E2199" i="16" a="1"/>
  <c r="E2199" i="16"/>
  <c r="E2200" i="16" a="1"/>
  <c r="E2200" i="16"/>
  <c r="E2201" i="16" a="1"/>
  <c r="E2201" i="16"/>
  <c r="E2202" i="16" a="1"/>
  <c r="E2202" i="16"/>
  <c r="E2203" i="16" a="1"/>
  <c r="E2203" i="16"/>
  <c r="E2204" i="16" a="1"/>
  <c r="E2204" i="16"/>
  <c r="E2205" i="16" a="1"/>
  <c r="E2205" i="16"/>
  <c r="E2206" i="16" a="1"/>
  <c r="E2206" i="16"/>
  <c r="E2207" i="16" a="1"/>
  <c r="E2207" i="16"/>
  <c r="E2208" i="16" a="1"/>
  <c r="E2208" i="16"/>
  <c r="E2209" i="16" a="1"/>
  <c r="E2209" i="16"/>
  <c r="E2210" i="16" a="1"/>
  <c r="E2210" i="16"/>
  <c r="E2211" i="16" a="1"/>
  <c r="E2211" i="16"/>
  <c r="E2212" i="16" a="1"/>
  <c r="E2212" i="16"/>
  <c r="E2213" i="16" a="1"/>
  <c r="E2213" i="16"/>
  <c r="E2214" i="16" a="1"/>
  <c r="E2214" i="16"/>
  <c r="E2215" i="16" a="1"/>
  <c r="E2215" i="16"/>
  <c r="E2216" i="16" a="1"/>
  <c r="E2216" i="16"/>
  <c r="E2217" i="16" a="1"/>
  <c r="E2217" i="16"/>
  <c r="E2218" i="16" a="1"/>
  <c r="E2218" i="16"/>
  <c r="E2219" i="16" a="1"/>
  <c r="E2219" i="16"/>
  <c r="E2220" i="16" a="1"/>
  <c r="E2220" i="16"/>
  <c r="E2221" i="16" a="1"/>
  <c r="E2221" i="16"/>
  <c r="E2222" i="16" a="1"/>
  <c r="E2222" i="16"/>
  <c r="E2223" i="16" a="1"/>
  <c r="E2223" i="16"/>
  <c r="E2224" i="16" a="1"/>
  <c r="E2224" i="16"/>
  <c r="E2225" i="16" a="1"/>
  <c r="E2225" i="16"/>
  <c r="E2226" i="16" a="1"/>
  <c r="E2226" i="16"/>
  <c r="E2227" i="16" a="1"/>
  <c r="E2227" i="16"/>
  <c r="E2228" i="16" a="1"/>
  <c r="E2228" i="16"/>
  <c r="E2229" i="16" a="1"/>
  <c r="E2229" i="16"/>
  <c r="E2230" i="16" a="1"/>
  <c r="E2230" i="16"/>
  <c r="E2231" i="16" a="1"/>
  <c r="E2231" i="16"/>
  <c r="E2232" i="16" a="1"/>
  <c r="E2232" i="16"/>
  <c r="E2233" i="16" a="1"/>
  <c r="E2233" i="16"/>
  <c r="E2234" i="16" a="1"/>
  <c r="E2234" i="16"/>
  <c r="E2235" i="16" a="1"/>
  <c r="E2235" i="16"/>
  <c r="E2236" i="16" a="1"/>
  <c r="E2236" i="16"/>
  <c r="E2237" i="16" a="1"/>
  <c r="E2237" i="16"/>
  <c r="E2238" i="16" a="1"/>
  <c r="E2238" i="16"/>
  <c r="E2239" i="16" a="1"/>
  <c r="E2239" i="16"/>
  <c r="E2240" i="16" a="1"/>
  <c r="E2240" i="16"/>
  <c r="E2241" i="16" a="1"/>
  <c r="E2241" i="16"/>
  <c r="E2242" i="16" a="1"/>
  <c r="E2242" i="16"/>
  <c r="E2243" i="16" a="1"/>
  <c r="E2243" i="16"/>
  <c r="E2244" i="16" a="1"/>
  <c r="E2244" i="16"/>
  <c r="E2245" i="16" a="1"/>
  <c r="E2245" i="16"/>
  <c r="E2246" i="16" a="1"/>
  <c r="E2246" i="16"/>
  <c r="E2247" i="16" a="1"/>
  <c r="E2247" i="16"/>
  <c r="E2248" i="16" a="1"/>
  <c r="E2248" i="16"/>
  <c r="E2249" i="16" a="1"/>
  <c r="E2249" i="16"/>
  <c r="E2250" i="16" a="1"/>
  <c r="E2250" i="16"/>
  <c r="E2251" i="16" a="1"/>
  <c r="E2251" i="16"/>
  <c r="E2252" i="16" a="1"/>
  <c r="E2252" i="16"/>
  <c r="E2253" i="16" a="1"/>
  <c r="E2253" i="16"/>
  <c r="E2254" i="16" a="1"/>
  <c r="E2254" i="16"/>
  <c r="E2255" i="16" a="1"/>
  <c r="E2255" i="16"/>
  <c r="E2256" i="16" a="1"/>
  <c r="E2256" i="16"/>
  <c r="E2257" i="16" a="1"/>
  <c r="E2257" i="16"/>
  <c r="E2258" i="16" a="1"/>
  <c r="E2258" i="16"/>
  <c r="E2259" i="16" a="1"/>
  <c r="E2259" i="16"/>
  <c r="E2260" i="16" a="1"/>
  <c r="E2260" i="16"/>
  <c r="E2261" i="16" a="1"/>
  <c r="E2261" i="16"/>
  <c r="E2262" i="16" a="1"/>
  <c r="E2262" i="16"/>
  <c r="E2263" i="16" a="1"/>
  <c r="E2263" i="16"/>
  <c r="E2264" i="16" a="1"/>
  <c r="E2264" i="16"/>
  <c r="E2265" i="16" a="1"/>
  <c r="E2265" i="16"/>
  <c r="E2266" i="16" a="1"/>
  <c r="E2266" i="16"/>
  <c r="E2267" i="16" a="1"/>
  <c r="E2267" i="16"/>
  <c r="E2268" i="16" a="1"/>
  <c r="E2268" i="16"/>
  <c r="E2269" i="16" a="1"/>
  <c r="E2269" i="16"/>
  <c r="E2270" i="16" a="1"/>
  <c r="E2270" i="16"/>
  <c r="E2271" i="16" a="1"/>
  <c r="E2271" i="16"/>
  <c r="E2272" i="16" a="1"/>
  <c r="E2272" i="16"/>
  <c r="E2273" i="16" a="1"/>
  <c r="E2273" i="16"/>
  <c r="E2274" i="16" a="1"/>
  <c r="E2274" i="16"/>
  <c r="E2275" i="16" a="1"/>
  <c r="E2275" i="16"/>
  <c r="E2276" i="16" a="1"/>
  <c r="E2276" i="16"/>
  <c r="E2277" i="16" a="1"/>
  <c r="E2277" i="16"/>
  <c r="E2278" i="16" a="1"/>
  <c r="E2278" i="16"/>
  <c r="E2279" i="16" a="1"/>
  <c r="E2279" i="16"/>
  <c r="E2280" i="16" a="1"/>
  <c r="E2280" i="16"/>
  <c r="E2281" i="16" a="1"/>
  <c r="E2281" i="16"/>
  <c r="E2282" i="16" a="1"/>
  <c r="E2282" i="16"/>
  <c r="E2283" i="16" a="1"/>
  <c r="E2283" i="16"/>
  <c r="E2284" i="16" a="1"/>
  <c r="E2284" i="16"/>
  <c r="E2285" i="16" a="1"/>
  <c r="E2285" i="16"/>
  <c r="E2286" i="16" a="1"/>
  <c r="E2286" i="16"/>
  <c r="E2287" i="16" a="1"/>
  <c r="E2287" i="16"/>
  <c r="E2288" i="16" a="1"/>
  <c r="E2288" i="16"/>
  <c r="E2289" i="16" a="1"/>
  <c r="E2289" i="16"/>
  <c r="E2290" i="16" a="1"/>
  <c r="E2290" i="16"/>
  <c r="E2291" i="16" a="1"/>
  <c r="E2291" i="16"/>
  <c r="E2292" i="16" a="1"/>
  <c r="E2292" i="16"/>
  <c r="E2293" i="16" a="1"/>
  <c r="E2293" i="16"/>
  <c r="E2294" i="16" a="1"/>
  <c r="E2294" i="16"/>
  <c r="E2295" i="16" a="1"/>
  <c r="E2295" i="16"/>
  <c r="E2296" i="16" a="1"/>
  <c r="E2296" i="16"/>
  <c r="E2297" i="16" a="1"/>
  <c r="E2297" i="16"/>
  <c r="E2298" i="16" a="1"/>
  <c r="E2298" i="16"/>
  <c r="E2299" i="16" a="1"/>
  <c r="E2299" i="16"/>
  <c r="E2300" i="16" a="1"/>
  <c r="E2300" i="16"/>
  <c r="E2301" i="16" a="1"/>
  <c r="E2301" i="16"/>
  <c r="E2302" i="16" a="1"/>
  <c r="E2302" i="16"/>
  <c r="E2303" i="16" a="1"/>
  <c r="E2303" i="16"/>
  <c r="E2304" i="16" a="1"/>
  <c r="E2304" i="16"/>
  <c r="E2305" i="16" a="1"/>
  <c r="E2305" i="16"/>
  <c r="E2306" i="16" a="1"/>
  <c r="E2306" i="16"/>
  <c r="E2307" i="16" a="1"/>
  <c r="E2307" i="16"/>
  <c r="E2308" i="16" a="1"/>
  <c r="E2308" i="16"/>
  <c r="E2309" i="16" a="1"/>
  <c r="E2309" i="16"/>
  <c r="E2310" i="16" a="1"/>
  <c r="E2310" i="16"/>
  <c r="E2311" i="16" a="1"/>
  <c r="E2311" i="16"/>
  <c r="E2312" i="16" a="1"/>
  <c r="E2312" i="16"/>
  <c r="E2313" i="16" a="1"/>
  <c r="E2313" i="16"/>
  <c r="E2314" i="16" a="1"/>
  <c r="E2314" i="16"/>
  <c r="E2315" i="16" a="1"/>
  <c r="E2315" i="16"/>
  <c r="E2316" i="16" a="1"/>
  <c r="E2316" i="16"/>
  <c r="E2317" i="16" a="1"/>
  <c r="E2317" i="16"/>
  <c r="E2318" i="16" a="1"/>
  <c r="E2318" i="16"/>
  <c r="E2319" i="16" a="1"/>
  <c r="E2319" i="16"/>
  <c r="E2320" i="16" a="1"/>
  <c r="E2320" i="16"/>
  <c r="E2321" i="16" a="1"/>
  <c r="E2321" i="16"/>
  <c r="E2322" i="16" a="1"/>
  <c r="E2322" i="16"/>
  <c r="E2323" i="16" a="1"/>
  <c r="E2323" i="16"/>
  <c r="E2324" i="16" a="1"/>
  <c r="E2324" i="16"/>
  <c r="E2325" i="16" a="1"/>
  <c r="E2325" i="16"/>
  <c r="E2326" i="16" a="1"/>
  <c r="E2326" i="16"/>
  <c r="E2327" i="16" a="1"/>
  <c r="E2327" i="16"/>
  <c r="E2328" i="16" a="1"/>
  <c r="E2328" i="16"/>
  <c r="E2329" i="16" a="1"/>
  <c r="E2329" i="16"/>
  <c r="E2330" i="16" a="1"/>
  <c r="E2330" i="16"/>
  <c r="E2331" i="16" a="1"/>
  <c r="E2331" i="16"/>
  <c r="E2332" i="16" a="1"/>
  <c r="E2332" i="16"/>
  <c r="E2333" i="16" a="1"/>
  <c r="E2333" i="16"/>
  <c r="E2334" i="16" a="1"/>
  <c r="E2334" i="16"/>
  <c r="E2335" i="16" a="1"/>
  <c r="E2335" i="16"/>
  <c r="E2336" i="16" a="1"/>
  <c r="E2336" i="16"/>
  <c r="E2337" i="16" a="1"/>
  <c r="E2337" i="16"/>
  <c r="E2338" i="16" a="1"/>
  <c r="E2338" i="16"/>
  <c r="E2339" i="16" a="1"/>
  <c r="E2339" i="16"/>
  <c r="E2340" i="16" a="1"/>
  <c r="E2340" i="16"/>
  <c r="E2341" i="16" a="1"/>
  <c r="E2341" i="16"/>
  <c r="E2342" i="16" a="1"/>
  <c r="E2342" i="16"/>
  <c r="E2343" i="16" a="1"/>
  <c r="E2343" i="16"/>
  <c r="E2344" i="16" a="1"/>
  <c r="E2344" i="16"/>
  <c r="E2345" i="16" a="1"/>
  <c r="E2345" i="16"/>
  <c r="E2346" i="16" a="1"/>
  <c r="E2346" i="16"/>
  <c r="E2347" i="16" a="1"/>
  <c r="E2347" i="16"/>
  <c r="E2348" i="16" a="1"/>
  <c r="E2348" i="16"/>
  <c r="E2349" i="16" a="1"/>
  <c r="E2349" i="16"/>
  <c r="E2350" i="16" a="1"/>
  <c r="E2350" i="16"/>
  <c r="E2351" i="16" a="1"/>
  <c r="E2351" i="16"/>
  <c r="E2352" i="16" a="1"/>
  <c r="E2352" i="16"/>
  <c r="E2353" i="16" a="1"/>
  <c r="E2353" i="16"/>
  <c r="E2354" i="16" a="1"/>
  <c r="E2354" i="16"/>
  <c r="E2355" i="16" a="1"/>
  <c r="E2355" i="16"/>
  <c r="E2356" i="16" a="1"/>
  <c r="E2356" i="16"/>
  <c r="E2357" i="16" a="1"/>
  <c r="E2357" i="16"/>
  <c r="E2358" i="16" a="1"/>
  <c r="E2358" i="16"/>
  <c r="E2359" i="16" a="1"/>
  <c r="E2359" i="16"/>
  <c r="E2360" i="16" a="1"/>
  <c r="E2360" i="16"/>
  <c r="E2361" i="16" a="1"/>
  <c r="E2361" i="16"/>
  <c r="E2362" i="16" a="1"/>
  <c r="E2362" i="16"/>
  <c r="E2363" i="16" a="1"/>
  <c r="E2363" i="16"/>
  <c r="E2364" i="16" a="1"/>
  <c r="E2364" i="16"/>
  <c r="E2365" i="16" a="1"/>
  <c r="E2365" i="16"/>
  <c r="E2366" i="16" a="1"/>
  <c r="E2366" i="16"/>
  <c r="E2367" i="16" a="1"/>
  <c r="E2367" i="16"/>
  <c r="E2368" i="16" a="1"/>
  <c r="E2368" i="16"/>
  <c r="E2369" i="16" a="1"/>
  <c r="E2369" i="16"/>
  <c r="E2370" i="16" a="1"/>
  <c r="E2370" i="16"/>
  <c r="E2371" i="16" a="1"/>
  <c r="E2371" i="16"/>
  <c r="E2372" i="16" a="1"/>
  <c r="E2372" i="16"/>
  <c r="E2373" i="16" a="1"/>
  <c r="E2373" i="16"/>
  <c r="E2374" i="16" a="1"/>
  <c r="E2374" i="16"/>
  <c r="E2375" i="16" a="1"/>
  <c r="E2375" i="16"/>
  <c r="E2376" i="16" a="1"/>
  <c r="E2376" i="16"/>
  <c r="E2377" i="16" a="1"/>
  <c r="E2377" i="16"/>
  <c r="E2378" i="16" a="1"/>
  <c r="E2378" i="16"/>
  <c r="E2379" i="16" a="1"/>
  <c r="E2379" i="16"/>
  <c r="E2380" i="16" a="1"/>
  <c r="E2380" i="16"/>
  <c r="E2381" i="16" a="1"/>
  <c r="E2381" i="16"/>
  <c r="E2382" i="16" a="1"/>
  <c r="E2382" i="16"/>
  <c r="E2383" i="16" a="1"/>
  <c r="E2383" i="16"/>
  <c r="E2384" i="16" a="1"/>
  <c r="E2384" i="16"/>
  <c r="E2385" i="16" a="1"/>
  <c r="E2385" i="16"/>
  <c r="E2386" i="16" a="1"/>
  <c r="E2386" i="16"/>
  <c r="E2387" i="16" a="1"/>
  <c r="E2387" i="16"/>
  <c r="E2388" i="16" a="1"/>
  <c r="E2388" i="16"/>
  <c r="E2389" i="16" a="1"/>
  <c r="E2389" i="16"/>
  <c r="E2390" i="16" a="1"/>
  <c r="E2390" i="16"/>
  <c r="E2391" i="16" a="1"/>
  <c r="E2391" i="16"/>
  <c r="E2392" i="16" a="1"/>
  <c r="E2392" i="16"/>
  <c r="E2393" i="16" a="1"/>
  <c r="E2393" i="16"/>
  <c r="E2394" i="16" a="1"/>
  <c r="E2394" i="16"/>
  <c r="E2395" i="16" a="1"/>
  <c r="E2395" i="16"/>
  <c r="E2396" i="16" a="1"/>
  <c r="E2396" i="16"/>
  <c r="E2397" i="16" a="1"/>
  <c r="E2397" i="16"/>
  <c r="E2398" i="16" a="1"/>
  <c r="E2398" i="16"/>
  <c r="E2399" i="16" a="1"/>
  <c r="E2399" i="16"/>
  <c r="E2400" i="16" a="1"/>
  <c r="E2400" i="16"/>
  <c r="E2401" i="16" a="1"/>
  <c r="E2401" i="16"/>
  <c r="E2402" i="16" a="1"/>
  <c r="E2402" i="16"/>
  <c r="E2403" i="16" a="1"/>
  <c r="E2403" i="16"/>
  <c r="E2404" i="16" a="1"/>
  <c r="E2404" i="16"/>
  <c r="E2405" i="16" a="1"/>
  <c r="E2405" i="16"/>
  <c r="E2406" i="16" a="1"/>
  <c r="E2406" i="16"/>
  <c r="E2407" i="16" a="1"/>
  <c r="E2407" i="16"/>
  <c r="E2408" i="16" a="1"/>
  <c r="E2408" i="16"/>
  <c r="E2409" i="16" a="1"/>
  <c r="E2409" i="16"/>
  <c r="E2410" i="16" a="1"/>
  <c r="E2410" i="16"/>
  <c r="E2411" i="16" a="1"/>
  <c r="E2411" i="16"/>
  <c r="E2412" i="16" a="1"/>
  <c r="E2412" i="16"/>
  <c r="E2413" i="16" a="1"/>
  <c r="E2413" i="16"/>
  <c r="E2414" i="16" a="1"/>
  <c r="E2414" i="16"/>
  <c r="E2415" i="16" a="1"/>
  <c r="E2415" i="16"/>
  <c r="E2416" i="16" a="1"/>
  <c r="E2416" i="16"/>
  <c r="E2417" i="16" a="1"/>
  <c r="E2417" i="16"/>
  <c r="E2418" i="16" a="1"/>
  <c r="E2418" i="16"/>
  <c r="E2419" i="16" a="1"/>
  <c r="E2419" i="16"/>
  <c r="E2420" i="16" a="1"/>
  <c r="E2420" i="16"/>
  <c r="E2421" i="16" a="1"/>
  <c r="E2421" i="16"/>
  <c r="E2422" i="16" a="1"/>
  <c r="E2422" i="16"/>
  <c r="E2423" i="16" a="1"/>
  <c r="E2423" i="16"/>
  <c r="E2424" i="16" a="1"/>
  <c r="E2424" i="16"/>
  <c r="E2425" i="16" a="1"/>
  <c r="E2425" i="16"/>
  <c r="E2426" i="16" a="1"/>
  <c r="E2426" i="16"/>
  <c r="E2427" i="16" a="1"/>
  <c r="E2427" i="16"/>
  <c r="E2428" i="16" a="1"/>
  <c r="E2428" i="16"/>
  <c r="E2429" i="16" a="1"/>
  <c r="E2429" i="16"/>
  <c r="E2430" i="16" a="1"/>
  <c r="E2430" i="16"/>
  <c r="E2431" i="16" a="1"/>
  <c r="E2431" i="16"/>
  <c r="E2432" i="16" a="1"/>
  <c r="E2432" i="16"/>
  <c r="E2433" i="16" a="1"/>
  <c r="E2433" i="16"/>
  <c r="E2434" i="16" a="1"/>
  <c r="E2434" i="16"/>
  <c r="E2435" i="16" a="1"/>
  <c r="E2435" i="16"/>
  <c r="E2436" i="16" a="1"/>
  <c r="E2436" i="16"/>
  <c r="E2437" i="16" a="1"/>
  <c r="E2437" i="16"/>
  <c r="E2438" i="16" a="1"/>
  <c r="E2438" i="16"/>
  <c r="E2439" i="16" a="1"/>
  <c r="E2439" i="16"/>
  <c r="E2440" i="16" a="1"/>
  <c r="E2440" i="16"/>
  <c r="E2441" i="16" a="1"/>
  <c r="E2441" i="16"/>
  <c r="E2442" i="16" a="1"/>
  <c r="E2442" i="16"/>
  <c r="E2443" i="16" a="1"/>
  <c r="E2443" i="16"/>
  <c r="E2444" i="16" a="1"/>
  <c r="E2444" i="16"/>
  <c r="E2445" i="16" a="1"/>
  <c r="E2445" i="16"/>
  <c r="E2446" i="16" a="1"/>
  <c r="E2446" i="16"/>
  <c r="E2447" i="16" a="1"/>
  <c r="E2447" i="16"/>
  <c r="E2448" i="16" a="1"/>
  <c r="E2448" i="16"/>
  <c r="E2449" i="16" a="1"/>
  <c r="E2449" i="16"/>
  <c r="E2450" i="16" a="1"/>
  <c r="E2450" i="16"/>
  <c r="E2451" i="16" a="1"/>
  <c r="E2451" i="16"/>
  <c r="E2452" i="16" a="1"/>
  <c r="E2452" i="16"/>
  <c r="E2453" i="16" a="1"/>
  <c r="E2453" i="16"/>
  <c r="E2454" i="16" a="1"/>
  <c r="E2454" i="16"/>
  <c r="E2455" i="16" a="1"/>
  <c r="E2455" i="16"/>
  <c r="E2456" i="16" a="1"/>
  <c r="E2456" i="16"/>
  <c r="E2457" i="16" a="1"/>
  <c r="E2457" i="16"/>
  <c r="E2458" i="16" a="1"/>
  <c r="E2458" i="16"/>
  <c r="E2459" i="16" a="1"/>
  <c r="E2459" i="16"/>
  <c r="E2460" i="16" a="1"/>
  <c r="E2460" i="16"/>
  <c r="E2461" i="16" a="1"/>
  <c r="E2461" i="16"/>
  <c r="E2462" i="16" a="1"/>
  <c r="E2462" i="16"/>
  <c r="E2463" i="16" a="1"/>
  <c r="E2463" i="16"/>
  <c r="E2464" i="16" a="1"/>
  <c r="E2464" i="16"/>
  <c r="E2465" i="16" a="1"/>
  <c r="E2465" i="16"/>
  <c r="E2466" i="16" a="1"/>
  <c r="E2466" i="16"/>
  <c r="E2467" i="16" a="1"/>
  <c r="E2467" i="16"/>
  <c r="E2468" i="16" a="1"/>
  <c r="E2468" i="16"/>
  <c r="E2469" i="16" a="1"/>
  <c r="E2469" i="16"/>
  <c r="E2470" i="16" a="1"/>
  <c r="E2470" i="16"/>
  <c r="E2471" i="16" a="1"/>
  <c r="E2471" i="16"/>
  <c r="E2472" i="16" a="1"/>
  <c r="E2472" i="16"/>
  <c r="E2473" i="16" a="1"/>
  <c r="E2473" i="16"/>
  <c r="E2474" i="16" a="1"/>
  <c r="E2474" i="16"/>
  <c r="E2475" i="16" a="1"/>
  <c r="E2475" i="16"/>
  <c r="E2476" i="16" a="1"/>
  <c r="E2476" i="16"/>
  <c r="E2477" i="16" a="1"/>
  <c r="E2477" i="16"/>
  <c r="E2478" i="16" a="1"/>
  <c r="E2478" i="16"/>
  <c r="E2479" i="16" a="1"/>
  <c r="E2479" i="16"/>
  <c r="E2480" i="16" a="1"/>
  <c r="E2480" i="16"/>
  <c r="E2481" i="16" a="1"/>
  <c r="E2481" i="16"/>
  <c r="E2482" i="16" a="1"/>
  <c r="E2482" i="16"/>
  <c r="E2483" i="16" a="1"/>
  <c r="E2483" i="16"/>
  <c r="E2484" i="16" a="1"/>
  <c r="E2484" i="16"/>
  <c r="E2485" i="16" a="1"/>
  <c r="E2485" i="16"/>
  <c r="E2486" i="16" a="1"/>
  <c r="E2486" i="16"/>
  <c r="E2487" i="16" a="1"/>
  <c r="E2487" i="16"/>
  <c r="E2488" i="16" a="1"/>
  <c r="E2488" i="16"/>
  <c r="E2489" i="16" a="1"/>
  <c r="E2489" i="16"/>
  <c r="E2490" i="16" a="1"/>
  <c r="E2490" i="16"/>
  <c r="E2491" i="16" a="1"/>
  <c r="E2491" i="16"/>
  <c r="E2492" i="16" a="1"/>
  <c r="E2492" i="16"/>
  <c r="E2493" i="16" a="1"/>
  <c r="E2493" i="16"/>
  <c r="E2494" i="16" a="1"/>
  <c r="E2494" i="16"/>
  <c r="E2495" i="16" a="1"/>
  <c r="E2495" i="16"/>
  <c r="E2496" i="16" a="1"/>
  <c r="E2496" i="16"/>
  <c r="E2497" i="16" a="1"/>
  <c r="E2497" i="16"/>
  <c r="E2498" i="16" a="1"/>
  <c r="E2498" i="16"/>
  <c r="E2499" i="16" a="1"/>
  <c r="E2499" i="16"/>
  <c r="E2500" i="16" a="1"/>
  <c r="E2500" i="16"/>
  <c r="E2501" i="16" a="1"/>
  <c r="E2501" i="16"/>
  <c r="E2502" i="16" a="1"/>
  <c r="E2502" i="16"/>
  <c r="E2503" i="16" a="1"/>
  <c r="E2503" i="16"/>
  <c r="E2504" i="16" a="1"/>
  <c r="E2504" i="16"/>
  <c r="E2505" i="16" a="1"/>
  <c r="E2505" i="16"/>
  <c r="E2506" i="16" a="1"/>
  <c r="E2506" i="16"/>
  <c r="E2507" i="16" a="1"/>
  <c r="E2507" i="16"/>
  <c r="E2508" i="16" a="1"/>
  <c r="E2508" i="16"/>
  <c r="E2509" i="16" a="1"/>
  <c r="E2509" i="16"/>
  <c r="E2510" i="16" a="1"/>
  <c r="E2510" i="16"/>
  <c r="E2511" i="16" a="1"/>
  <c r="E2511" i="16"/>
  <c r="E2512" i="16" a="1"/>
  <c r="E2512" i="16"/>
  <c r="E2513" i="16" a="1"/>
  <c r="E2513" i="16"/>
  <c r="E2514" i="16" a="1"/>
  <c r="E2514" i="16"/>
  <c r="E2515" i="16" a="1"/>
  <c r="E2515" i="16"/>
  <c r="E2516" i="16" a="1"/>
  <c r="E2516" i="16"/>
  <c r="E2517" i="16" a="1"/>
  <c r="E2517" i="16"/>
  <c r="E2518" i="16" a="1"/>
  <c r="E2518" i="16"/>
  <c r="E2519" i="16" a="1"/>
  <c r="E2519" i="16"/>
  <c r="E2520" i="16" a="1"/>
  <c r="E2520" i="16"/>
  <c r="E2521" i="16" a="1"/>
  <c r="E2521" i="16"/>
  <c r="E2522" i="16" a="1"/>
  <c r="E2522" i="16"/>
  <c r="E2523" i="16" a="1"/>
  <c r="E2523" i="16"/>
  <c r="E2524" i="16" a="1"/>
  <c r="E2524" i="16"/>
  <c r="E2525" i="16" a="1"/>
  <c r="E2525" i="16"/>
  <c r="E2526" i="16" a="1"/>
  <c r="E2526" i="16"/>
  <c r="E2527" i="16" a="1"/>
  <c r="E2527" i="16"/>
  <c r="E2528" i="16" a="1"/>
  <c r="E2528" i="16"/>
  <c r="E2529" i="16" a="1"/>
  <c r="E2529" i="16"/>
  <c r="E2530" i="16" a="1"/>
  <c r="E2530" i="16"/>
  <c r="E2531" i="16" a="1"/>
  <c r="E2531" i="16"/>
  <c r="E2532" i="16" a="1"/>
  <c r="E2532" i="16"/>
  <c r="E2533" i="16" a="1"/>
  <c r="E2533" i="16"/>
  <c r="E2534" i="16" a="1"/>
  <c r="E2534" i="16"/>
  <c r="E2535" i="16" a="1"/>
  <c r="E2535" i="16"/>
  <c r="E2536" i="16" a="1"/>
  <c r="E2536" i="16"/>
  <c r="E2537" i="16" a="1"/>
  <c r="E2537" i="16"/>
  <c r="E2538" i="16" a="1"/>
  <c r="E2538" i="16"/>
  <c r="E2539" i="16" a="1"/>
  <c r="E2539" i="16"/>
  <c r="E2540" i="16" a="1"/>
  <c r="E2540" i="16"/>
  <c r="E2541" i="16" a="1"/>
  <c r="E2541" i="16"/>
  <c r="E2542" i="16" a="1"/>
  <c r="E2542" i="16"/>
  <c r="E2543" i="16" a="1"/>
  <c r="E2543" i="16"/>
  <c r="E2544" i="16" a="1"/>
  <c r="E2544" i="16"/>
  <c r="E2545" i="16" a="1"/>
  <c r="E2545" i="16"/>
  <c r="E2546" i="16" a="1"/>
  <c r="E2546" i="16"/>
  <c r="E2547" i="16" a="1"/>
  <c r="E2547" i="16"/>
  <c r="E2548" i="16" a="1"/>
  <c r="E2548" i="16"/>
  <c r="E2549" i="16" a="1"/>
  <c r="E2549" i="16"/>
  <c r="E2550" i="16" a="1"/>
  <c r="E2550" i="16"/>
  <c r="E2551" i="16" a="1"/>
  <c r="E2551" i="16"/>
  <c r="E2552" i="16" a="1"/>
  <c r="E2552" i="16"/>
  <c r="E2553" i="16" a="1"/>
  <c r="E2553" i="16"/>
  <c r="E2554" i="16" a="1"/>
  <c r="E2554" i="16"/>
  <c r="E2555" i="16" a="1"/>
  <c r="E2555" i="16"/>
  <c r="E2556" i="16" a="1"/>
  <c r="E2556" i="16"/>
  <c r="E2557" i="16" a="1"/>
  <c r="E2557" i="16"/>
  <c r="E2558" i="16" a="1"/>
  <c r="E2558" i="16"/>
  <c r="E2559" i="16" a="1"/>
  <c r="E2559" i="16"/>
  <c r="E2560" i="16" a="1"/>
  <c r="E2560" i="16"/>
  <c r="E2561" i="16" a="1"/>
  <c r="E2561" i="16"/>
  <c r="E2562" i="16" a="1"/>
  <c r="E2562" i="16"/>
  <c r="E2563" i="16" a="1"/>
  <c r="E2563" i="16"/>
  <c r="E2564" i="16" a="1"/>
  <c r="E2564" i="16"/>
  <c r="E2565" i="16" a="1"/>
  <c r="E2565" i="16"/>
  <c r="E2566" i="16" a="1"/>
  <c r="E2566" i="16"/>
  <c r="E2567" i="16" a="1"/>
  <c r="E2567" i="16"/>
  <c r="E2568" i="16" a="1"/>
  <c r="E2568" i="16"/>
  <c r="E2569" i="16" a="1"/>
  <c r="E2569" i="16"/>
  <c r="E2570" i="16" a="1"/>
  <c r="E2570" i="16"/>
  <c r="E2571" i="16" a="1"/>
  <c r="E2571" i="16"/>
  <c r="E2572" i="16" a="1"/>
  <c r="E2572" i="16"/>
  <c r="E2573" i="16" a="1"/>
  <c r="E2573" i="16"/>
  <c r="E2574" i="16" a="1"/>
  <c r="E2574" i="16"/>
  <c r="E2575" i="16" a="1"/>
  <c r="E2575" i="16"/>
  <c r="E2576" i="16" a="1"/>
  <c r="E2576" i="16"/>
  <c r="E2577" i="16" a="1"/>
  <c r="E2577" i="16"/>
  <c r="E2578" i="16" a="1"/>
  <c r="E2578" i="16"/>
  <c r="E2579" i="16" a="1"/>
  <c r="E2579" i="16"/>
  <c r="E2580" i="16" a="1"/>
  <c r="E2580" i="16"/>
  <c r="E2581" i="16" a="1"/>
  <c r="E2581" i="16"/>
  <c r="E2582" i="16" a="1"/>
  <c r="E2582" i="16"/>
  <c r="E2583" i="16" a="1"/>
  <c r="E2583" i="16"/>
  <c r="E2584" i="16" a="1"/>
  <c r="E2584" i="16"/>
  <c r="E2585" i="16" a="1"/>
  <c r="E2585" i="16"/>
  <c r="E2586" i="16" a="1"/>
  <c r="E2586" i="16"/>
  <c r="E2587" i="16" a="1"/>
  <c r="E2587" i="16"/>
  <c r="E2588" i="16" a="1"/>
  <c r="E2588" i="16"/>
  <c r="E2589" i="16" a="1"/>
  <c r="E2589" i="16"/>
  <c r="E2590" i="16" a="1"/>
  <c r="E2590" i="16"/>
  <c r="E2591" i="16" a="1"/>
  <c r="E2591" i="16"/>
  <c r="E2592" i="16" a="1"/>
  <c r="E2592" i="16"/>
  <c r="E2593" i="16" a="1"/>
  <c r="E2593" i="16"/>
  <c r="E2594" i="16" a="1"/>
  <c r="E2594" i="16"/>
  <c r="E2595" i="16" a="1"/>
  <c r="E2595" i="16"/>
  <c r="E2596" i="16" a="1"/>
  <c r="E2596" i="16"/>
  <c r="E2597" i="16" a="1"/>
  <c r="E2597" i="16"/>
  <c r="E2598" i="16" a="1"/>
  <c r="E2598" i="16"/>
  <c r="E2599" i="16" a="1"/>
  <c r="E2599" i="16"/>
  <c r="E2600" i="16" a="1"/>
  <c r="E2600" i="16"/>
  <c r="E2601" i="16" a="1"/>
  <c r="E2601" i="16"/>
  <c r="E2602" i="16" a="1"/>
  <c r="E2602" i="16"/>
  <c r="E2603" i="16" a="1"/>
  <c r="E2603" i="16"/>
  <c r="E2604" i="16" a="1"/>
  <c r="E2604" i="16"/>
  <c r="E2605" i="16" a="1"/>
  <c r="E2605" i="16"/>
  <c r="E2606" i="16" a="1"/>
  <c r="E2606" i="16"/>
  <c r="E2607" i="16" a="1"/>
  <c r="E2607" i="16"/>
  <c r="E2608" i="16" a="1"/>
  <c r="E2608" i="16"/>
  <c r="E2609" i="16" a="1"/>
  <c r="E2609" i="16"/>
  <c r="E2610" i="16" a="1"/>
  <c r="E2610" i="16"/>
  <c r="E2611" i="16" a="1"/>
  <c r="E2611" i="16"/>
  <c r="E2612" i="16" a="1"/>
  <c r="E2612" i="16"/>
  <c r="E2613" i="16" a="1"/>
  <c r="E2613" i="16"/>
  <c r="E2614" i="16" a="1"/>
  <c r="E2614" i="16"/>
  <c r="E2615" i="16" a="1"/>
  <c r="E2615" i="16"/>
  <c r="E2616" i="16" a="1"/>
  <c r="E2616" i="16"/>
  <c r="E2617" i="16" a="1"/>
  <c r="E2617" i="16"/>
  <c r="E2618" i="16" a="1"/>
  <c r="E2618" i="16"/>
  <c r="E2619" i="16" a="1"/>
  <c r="E2619" i="16"/>
  <c r="E2620" i="16" a="1"/>
  <c r="E2620" i="16"/>
  <c r="E2621" i="16" a="1"/>
  <c r="E2621" i="16"/>
  <c r="E2622" i="16" a="1"/>
  <c r="E2622" i="16"/>
  <c r="E2623" i="16" a="1"/>
  <c r="E2623" i="16"/>
  <c r="E2624" i="16" a="1"/>
  <c r="E2624" i="16"/>
  <c r="E2625" i="16" a="1"/>
  <c r="E2625" i="16"/>
  <c r="E2626" i="16" a="1"/>
  <c r="E2626" i="16"/>
  <c r="E2627" i="16" a="1"/>
  <c r="E2627" i="16"/>
  <c r="E2628" i="16" a="1"/>
  <c r="E2628" i="16"/>
  <c r="E2629" i="16" a="1"/>
  <c r="E2629" i="16"/>
  <c r="E2630" i="16" a="1"/>
  <c r="E2630" i="16"/>
  <c r="E2631" i="16" a="1"/>
  <c r="E2631" i="16"/>
  <c r="E2632" i="16" a="1"/>
  <c r="E2632" i="16"/>
  <c r="E2633" i="16" a="1"/>
  <c r="E2633" i="16"/>
  <c r="E2634" i="16" a="1"/>
  <c r="E2634" i="16"/>
  <c r="E2635" i="16" a="1"/>
  <c r="E2635" i="16"/>
  <c r="E2636" i="16" a="1"/>
  <c r="E2636" i="16"/>
  <c r="E2637" i="16" a="1"/>
  <c r="E2637" i="16"/>
  <c r="E2638" i="16" a="1"/>
  <c r="E2638" i="16"/>
  <c r="E2639" i="16" a="1"/>
  <c r="E2639" i="16"/>
  <c r="E2640" i="16" a="1"/>
  <c r="E2640" i="16"/>
  <c r="E2641" i="16" a="1"/>
  <c r="E2641" i="16"/>
  <c r="E2642" i="16" a="1"/>
  <c r="E2642" i="16"/>
  <c r="E2643" i="16" a="1"/>
  <c r="E2643" i="16"/>
  <c r="E2644" i="16" a="1"/>
  <c r="E2644" i="16"/>
  <c r="E2645" i="16" a="1"/>
  <c r="E2645" i="16"/>
  <c r="E2646" i="16" a="1"/>
  <c r="E2646" i="16"/>
  <c r="E2647" i="16" a="1"/>
  <c r="E2647" i="16"/>
  <c r="E2648" i="16" a="1"/>
  <c r="E2648" i="16"/>
  <c r="E2649" i="16" a="1"/>
  <c r="E2649" i="16"/>
  <c r="E2650" i="16" a="1"/>
  <c r="E2650" i="16"/>
  <c r="E2651" i="16" a="1"/>
  <c r="E2651" i="16"/>
  <c r="E2652" i="16" a="1"/>
  <c r="E2652" i="16"/>
  <c r="E2653" i="16" a="1"/>
  <c r="E2653" i="16"/>
  <c r="E2654" i="16" a="1"/>
  <c r="E2654" i="16"/>
  <c r="E2655" i="16" a="1"/>
  <c r="E2655" i="16"/>
  <c r="E2656" i="16" a="1"/>
  <c r="E2656" i="16"/>
  <c r="E2657" i="16" a="1"/>
  <c r="E2657" i="16"/>
  <c r="E2658" i="16" a="1"/>
  <c r="E2658" i="16"/>
  <c r="E2659" i="16" a="1"/>
  <c r="E2659" i="16"/>
  <c r="E2660" i="16" a="1"/>
  <c r="E2660" i="16"/>
  <c r="E2661" i="16" a="1"/>
  <c r="E2661" i="16"/>
  <c r="E2662" i="16" a="1"/>
  <c r="E2662" i="16"/>
  <c r="E2663" i="16" a="1"/>
  <c r="E2663" i="16"/>
  <c r="E2664" i="16" a="1"/>
  <c r="E2664" i="16"/>
  <c r="E2665" i="16" a="1"/>
  <c r="E2665" i="16"/>
  <c r="E2666" i="16" a="1"/>
  <c r="E2666" i="16"/>
  <c r="E2667" i="16" a="1"/>
  <c r="E2667" i="16"/>
  <c r="E2668" i="16" a="1"/>
  <c r="E2668" i="16"/>
  <c r="E2669" i="16" a="1"/>
  <c r="E2669" i="16"/>
  <c r="E2670" i="16" a="1"/>
  <c r="E2670" i="16"/>
  <c r="E2671" i="16" a="1"/>
  <c r="E2671" i="16"/>
  <c r="E2672" i="16" a="1"/>
  <c r="E2672" i="16"/>
  <c r="E2673" i="16" a="1"/>
  <c r="E2673" i="16"/>
  <c r="E2674" i="16" a="1"/>
  <c r="E2674" i="16"/>
  <c r="E2675" i="16" a="1"/>
  <c r="E2675" i="16"/>
  <c r="E2676" i="16" a="1"/>
  <c r="E2676" i="16"/>
  <c r="E2677" i="16" a="1"/>
  <c r="E2677" i="16"/>
  <c r="E2678" i="16" a="1"/>
  <c r="E2678" i="16"/>
  <c r="E2679" i="16" a="1"/>
  <c r="E2679" i="16"/>
  <c r="E2680" i="16" a="1"/>
  <c r="E2680" i="16"/>
  <c r="E2681" i="16" a="1"/>
  <c r="E2681" i="16"/>
  <c r="E2682" i="16" a="1"/>
  <c r="E2682" i="16"/>
  <c r="E2683" i="16" a="1"/>
  <c r="E2683" i="16"/>
  <c r="E2684" i="16" a="1"/>
  <c r="E2684" i="16"/>
  <c r="E2685" i="16" a="1"/>
  <c r="E2685" i="16"/>
  <c r="E2686" i="16" a="1"/>
  <c r="E2686" i="16"/>
  <c r="E2687" i="16" a="1"/>
  <c r="E2687" i="16"/>
  <c r="E2688" i="16" a="1"/>
  <c r="E2688" i="16"/>
  <c r="E2689" i="16" a="1"/>
  <c r="E2689" i="16"/>
  <c r="E2690" i="16" a="1"/>
  <c r="E2690" i="16"/>
  <c r="E2691" i="16" a="1"/>
  <c r="E2691" i="16"/>
  <c r="E2692" i="16" a="1"/>
  <c r="E2692" i="16"/>
  <c r="E2693" i="16" a="1"/>
  <c r="E2693" i="16"/>
  <c r="E2694" i="16" a="1"/>
  <c r="E2694" i="16"/>
  <c r="E2695" i="16" a="1"/>
  <c r="E2695" i="16"/>
  <c r="E2696" i="16" a="1"/>
  <c r="E2696" i="16"/>
  <c r="E2697" i="16" a="1"/>
  <c r="E2697" i="16"/>
  <c r="E2698" i="16" a="1"/>
  <c r="E2698" i="16"/>
  <c r="E2699" i="16" a="1"/>
  <c r="E2699" i="16"/>
  <c r="E2700" i="16" a="1"/>
  <c r="E2700" i="16"/>
  <c r="E2701" i="16" a="1"/>
  <c r="E2701" i="16"/>
  <c r="E2702" i="16" a="1"/>
  <c r="E2702" i="16"/>
  <c r="E2703" i="16" a="1"/>
  <c r="E2703" i="16"/>
  <c r="E2704" i="16" a="1"/>
  <c r="E2704" i="16"/>
  <c r="E2705" i="16" a="1"/>
  <c r="E2705" i="16"/>
  <c r="E2706" i="16" a="1"/>
  <c r="E2706" i="16"/>
  <c r="E2707" i="16" a="1"/>
  <c r="E2707" i="16"/>
  <c r="E2708" i="16" a="1"/>
  <c r="E2708" i="16"/>
  <c r="E2709" i="16" a="1"/>
  <c r="E2709" i="16"/>
  <c r="E2710" i="16" a="1"/>
  <c r="E2710" i="16"/>
  <c r="E2711" i="16" a="1"/>
  <c r="E2711" i="16"/>
  <c r="E2712" i="16" a="1"/>
  <c r="E2712" i="16"/>
  <c r="E2713" i="16" a="1"/>
  <c r="E2713" i="16"/>
  <c r="E2714" i="16" a="1"/>
  <c r="E2714" i="16"/>
  <c r="E2715" i="16" a="1"/>
  <c r="E2715" i="16"/>
  <c r="E2716" i="16" a="1"/>
  <c r="E2716" i="16"/>
  <c r="E2717" i="16" a="1"/>
  <c r="E2717" i="16"/>
  <c r="E2718" i="16" a="1"/>
  <c r="E2718" i="16"/>
  <c r="E2719" i="16" a="1"/>
  <c r="E2719" i="16"/>
  <c r="E2720" i="16" a="1"/>
  <c r="E2720" i="16"/>
  <c r="E2721" i="16" a="1"/>
  <c r="E2721" i="16"/>
  <c r="E2722" i="16" a="1"/>
  <c r="E2722" i="16"/>
  <c r="E2723" i="16" a="1"/>
  <c r="E2723" i="16"/>
  <c r="E2724" i="16" a="1"/>
  <c r="E2724" i="16"/>
  <c r="E2725" i="16" a="1"/>
  <c r="E2725" i="16"/>
  <c r="E2726" i="16" a="1"/>
  <c r="E2726" i="16"/>
  <c r="E2727" i="16" a="1"/>
  <c r="E2727" i="16"/>
  <c r="E2728" i="16" a="1"/>
  <c r="E2728" i="16"/>
  <c r="E2729" i="16" a="1"/>
  <c r="E2729" i="16"/>
  <c r="E2730" i="16" a="1"/>
  <c r="E2730" i="16"/>
  <c r="E2731" i="16" a="1"/>
  <c r="E2731" i="16"/>
  <c r="E2732" i="16" a="1"/>
  <c r="E2732" i="16"/>
  <c r="E2733" i="16" a="1"/>
  <c r="E2733" i="16"/>
  <c r="E2734" i="16" a="1"/>
  <c r="E2734" i="16"/>
  <c r="E2735" i="16" a="1"/>
  <c r="E2735" i="16"/>
  <c r="E2736" i="16" a="1"/>
  <c r="E2736" i="16"/>
  <c r="E2737" i="16" a="1"/>
  <c r="E2737" i="16"/>
  <c r="E2738" i="16" a="1"/>
  <c r="E2738" i="16"/>
  <c r="E2739" i="16" a="1"/>
  <c r="E2739" i="16"/>
  <c r="E2740" i="16" a="1"/>
  <c r="E2740" i="16"/>
  <c r="E2741" i="16" a="1"/>
  <c r="E2741" i="16"/>
  <c r="E2742" i="16" a="1"/>
  <c r="E2742" i="16"/>
  <c r="E2743" i="16" a="1"/>
  <c r="E2743" i="16"/>
  <c r="E2744" i="16" a="1"/>
  <c r="E2744" i="16"/>
  <c r="E2745" i="16" a="1"/>
  <c r="E2745" i="16"/>
  <c r="E2746" i="16" a="1"/>
  <c r="E2746" i="16"/>
  <c r="E2747" i="16" a="1"/>
  <c r="E2747" i="16"/>
  <c r="E2748" i="16" a="1"/>
  <c r="E2748" i="16"/>
  <c r="E2749" i="16" a="1"/>
  <c r="E2749" i="16"/>
  <c r="E2750" i="16" a="1"/>
  <c r="E2750" i="16"/>
  <c r="E2751" i="16" a="1"/>
  <c r="E2751" i="16"/>
  <c r="E2752" i="16" a="1"/>
  <c r="E2752" i="16"/>
  <c r="E2753" i="16" a="1"/>
  <c r="E2753" i="16"/>
  <c r="E2754" i="16" a="1"/>
  <c r="E2754" i="16"/>
  <c r="E2755" i="16" a="1"/>
  <c r="E2755" i="16"/>
  <c r="E2756" i="16" a="1"/>
  <c r="E2756" i="16"/>
  <c r="E2757" i="16" a="1"/>
  <c r="E2757" i="16"/>
  <c r="E2758" i="16" a="1"/>
  <c r="E2758" i="16"/>
  <c r="E2759" i="16" a="1"/>
  <c r="E2759" i="16"/>
  <c r="E2760" i="16" a="1"/>
  <c r="E2760" i="16"/>
  <c r="E2761" i="16" a="1"/>
  <c r="E2761" i="16"/>
  <c r="E2762" i="16" a="1"/>
  <c r="E2762" i="16"/>
  <c r="E2763" i="16" a="1"/>
  <c r="E2763" i="16"/>
  <c r="E2764" i="16" a="1"/>
  <c r="E2764" i="16"/>
  <c r="E2765" i="16" a="1"/>
  <c r="E2765" i="16"/>
  <c r="E2766" i="16" a="1"/>
  <c r="E2766" i="16"/>
  <c r="E2767" i="16" a="1"/>
  <c r="E2767" i="16"/>
  <c r="E2768" i="16" a="1"/>
  <c r="E2768" i="16"/>
  <c r="E2769" i="16" a="1"/>
  <c r="E2769" i="16"/>
  <c r="E2770" i="16" a="1"/>
  <c r="E2770" i="16"/>
  <c r="E2771" i="16" a="1"/>
  <c r="E2771" i="16"/>
  <c r="E2772" i="16" a="1"/>
  <c r="E2772" i="16"/>
  <c r="E2773" i="16" a="1"/>
  <c r="E2773" i="16"/>
  <c r="E2774" i="16" a="1"/>
  <c r="E2774" i="16"/>
  <c r="E2775" i="16" a="1"/>
  <c r="E2775" i="16"/>
  <c r="E2776" i="16" a="1"/>
  <c r="E2776" i="16"/>
  <c r="E2777" i="16" a="1"/>
  <c r="E2777" i="16"/>
  <c r="E2778" i="16" a="1"/>
  <c r="E2778" i="16"/>
  <c r="E2779" i="16" a="1"/>
  <c r="E2779" i="16"/>
  <c r="E2780" i="16" a="1"/>
  <c r="E2780" i="16"/>
  <c r="E2781" i="16" a="1"/>
  <c r="E2781" i="16"/>
  <c r="E2782" i="16" a="1"/>
  <c r="E2782" i="16"/>
  <c r="E2783" i="16" a="1"/>
  <c r="E2783" i="16"/>
  <c r="E2784" i="16" a="1"/>
  <c r="E2784" i="16"/>
  <c r="E2785" i="16" a="1"/>
  <c r="E2785" i="16"/>
  <c r="E2786" i="16" a="1"/>
  <c r="E2786" i="16"/>
  <c r="E2787" i="16" a="1"/>
  <c r="E2787" i="16"/>
  <c r="E2788" i="16" a="1"/>
  <c r="E2788" i="16"/>
  <c r="E2789" i="16" a="1"/>
  <c r="E2789" i="16"/>
  <c r="E2790" i="16" a="1"/>
  <c r="E2790" i="16"/>
  <c r="E2791" i="16" a="1"/>
  <c r="E2791" i="16"/>
  <c r="E2792" i="16" a="1"/>
  <c r="E2792" i="16"/>
  <c r="E2793" i="16" a="1"/>
  <c r="E2793" i="16"/>
  <c r="E2794" i="16" a="1"/>
  <c r="E2794" i="16"/>
  <c r="E2795" i="16" a="1"/>
  <c r="E2795" i="16"/>
  <c r="E2796" i="16" a="1"/>
  <c r="E2796" i="16"/>
  <c r="E2797" i="16" a="1"/>
  <c r="E2797" i="16"/>
  <c r="E2798" i="16" a="1"/>
  <c r="E2798" i="16"/>
  <c r="E2799" i="16" a="1"/>
  <c r="E2799" i="16"/>
  <c r="E2800" i="16" a="1"/>
  <c r="E2800" i="16"/>
  <c r="E2801" i="16" a="1"/>
  <c r="E2801" i="16"/>
  <c r="E2802" i="16" a="1"/>
  <c r="E2802" i="16"/>
  <c r="E2803" i="16" a="1"/>
  <c r="E2803" i="16"/>
  <c r="E2804" i="16" a="1"/>
  <c r="E2804" i="16"/>
  <c r="E2805" i="16" a="1"/>
  <c r="E2805" i="16"/>
  <c r="E2806" i="16" a="1"/>
  <c r="E2806" i="16"/>
  <c r="E2807" i="16" a="1"/>
  <c r="E2807" i="16"/>
  <c r="E2808" i="16" a="1"/>
  <c r="E2808" i="16"/>
  <c r="E2809" i="16" a="1"/>
  <c r="E2809" i="16"/>
  <c r="E2810" i="16" a="1"/>
  <c r="E2810" i="16"/>
  <c r="E2811" i="16" a="1"/>
  <c r="E2811" i="16"/>
  <c r="E2812" i="16" a="1"/>
  <c r="E2812" i="16"/>
  <c r="E2813" i="16" a="1"/>
  <c r="E2813" i="16"/>
  <c r="E2814" i="16" a="1"/>
  <c r="E2814" i="16"/>
  <c r="E2815" i="16" a="1"/>
  <c r="E2815" i="16"/>
  <c r="E2816" i="16" a="1"/>
  <c r="E2816" i="16"/>
  <c r="E2817" i="16" a="1"/>
  <c r="E2817" i="16"/>
  <c r="E2818" i="16" a="1"/>
  <c r="E2818" i="16"/>
  <c r="E2819" i="16" a="1"/>
  <c r="E2819" i="16"/>
  <c r="E2820" i="16" a="1"/>
  <c r="E2820" i="16"/>
  <c r="E2821" i="16" a="1"/>
  <c r="E2821" i="16"/>
  <c r="E2822" i="16" a="1"/>
  <c r="E2822" i="16"/>
  <c r="E2823" i="16" a="1"/>
  <c r="E2823" i="16"/>
  <c r="E2824" i="16" a="1"/>
  <c r="E2824" i="16"/>
  <c r="E2825" i="16" a="1"/>
  <c r="E2825" i="16"/>
  <c r="E2826" i="16" a="1"/>
  <c r="E2826" i="16"/>
  <c r="E2827" i="16" a="1"/>
  <c r="E2827" i="16"/>
  <c r="E2828" i="16" a="1"/>
  <c r="E2828" i="16"/>
  <c r="E2829" i="16" a="1"/>
  <c r="E2829" i="16"/>
  <c r="E2830" i="16" a="1"/>
  <c r="E2830" i="16"/>
  <c r="E2831" i="16" a="1"/>
  <c r="E2831" i="16"/>
  <c r="E2832" i="16" a="1"/>
  <c r="E2832" i="16"/>
  <c r="E2833" i="16" a="1"/>
  <c r="E2833" i="16"/>
  <c r="E2834" i="16" a="1"/>
  <c r="E2834" i="16"/>
  <c r="E2835" i="16" a="1"/>
  <c r="E2835" i="16"/>
  <c r="E2836" i="16" a="1"/>
  <c r="E2836" i="16"/>
  <c r="E2837" i="16" a="1"/>
  <c r="E2837" i="16"/>
  <c r="E2838" i="16" a="1"/>
  <c r="E2838" i="16"/>
  <c r="E2839" i="16" a="1"/>
  <c r="E2839" i="16"/>
  <c r="E2840" i="16" a="1"/>
  <c r="E2840" i="16"/>
  <c r="E2841" i="16" a="1"/>
  <c r="E2841" i="16"/>
  <c r="E2842" i="16" a="1"/>
  <c r="E2842" i="16"/>
  <c r="E2843" i="16" a="1"/>
  <c r="E2843" i="16"/>
  <c r="E2844" i="16" a="1"/>
  <c r="E2844" i="16"/>
  <c r="E2845" i="16" a="1"/>
  <c r="E2845" i="16"/>
  <c r="E2846" i="16" a="1"/>
  <c r="E2846" i="16"/>
  <c r="E2847" i="16" a="1"/>
  <c r="E2847" i="16"/>
  <c r="E2848" i="16" a="1"/>
  <c r="E2848" i="16"/>
  <c r="E2849" i="16" a="1"/>
  <c r="E2849" i="16"/>
  <c r="E2850" i="16" a="1"/>
  <c r="E2850" i="16"/>
  <c r="E2851" i="16" a="1"/>
  <c r="E2851" i="16"/>
  <c r="E2852" i="16" a="1"/>
  <c r="E2852" i="16"/>
  <c r="E2853" i="16" a="1"/>
  <c r="E2853" i="16"/>
  <c r="E2854" i="16" a="1"/>
  <c r="E2854" i="16"/>
  <c r="E2855" i="16" a="1"/>
  <c r="E2855" i="16"/>
  <c r="E2856" i="16" a="1"/>
  <c r="E2856" i="16"/>
  <c r="E2857" i="16" a="1"/>
  <c r="E2857" i="16"/>
  <c r="E2858" i="16" a="1"/>
  <c r="E2858" i="16"/>
  <c r="E2859" i="16" a="1"/>
  <c r="E2859" i="16"/>
  <c r="E2860" i="16" a="1"/>
  <c r="E2860" i="16"/>
  <c r="E2861" i="16" a="1"/>
  <c r="E2861" i="16"/>
  <c r="E2862" i="16" a="1"/>
  <c r="E2862" i="16"/>
  <c r="E2863" i="16" a="1"/>
  <c r="E2863" i="16"/>
  <c r="E2864" i="16" a="1"/>
  <c r="E2864" i="16"/>
  <c r="E2865" i="16" a="1"/>
  <c r="E2865" i="16"/>
  <c r="E2866" i="16" a="1"/>
  <c r="E2866" i="16"/>
  <c r="E2867" i="16" a="1"/>
  <c r="E2867" i="16"/>
  <c r="E2868" i="16" a="1"/>
  <c r="E2868" i="16"/>
  <c r="E2869" i="16" a="1"/>
  <c r="E2869" i="16"/>
  <c r="E2870" i="16" a="1"/>
  <c r="E2870" i="16"/>
  <c r="E2871" i="16" a="1"/>
  <c r="E2871" i="16"/>
  <c r="E2872" i="16" a="1"/>
  <c r="E2872" i="16"/>
  <c r="E2873" i="16" a="1"/>
  <c r="E2873" i="16"/>
  <c r="E2874" i="16" a="1"/>
  <c r="E2874" i="16"/>
  <c r="E2875" i="16" a="1"/>
  <c r="E2875" i="16"/>
  <c r="E2876" i="16" a="1"/>
  <c r="E2876" i="16"/>
  <c r="E2877" i="16" a="1"/>
  <c r="E2877" i="16"/>
  <c r="E2878" i="16" a="1"/>
  <c r="E2878" i="16"/>
  <c r="E2879" i="16" a="1"/>
  <c r="E2879" i="16"/>
  <c r="E2880" i="16" a="1"/>
  <c r="E2880" i="16"/>
  <c r="E2881" i="16" a="1"/>
  <c r="E2881" i="16"/>
  <c r="E2882" i="16" a="1"/>
  <c r="E2882" i="16"/>
  <c r="E2883" i="16" a="1"/>
  <c r="E2883" i="16"/>
  <c r="E2884" i="16" a="1"/>
  <c r="E2884" i="16"/>
  <c r="E2885" i="16" a="1"/>
  <c r="E2885" i="16"/>
  <c r="E2886" i="16" a="1"/>
  <c r="E2886" i="16"/>
  <c r="E2887" i="16" a="1"/>
  <c r="E2887" i="16"/>
  <c r="E2888" i="16" a="1"/>
  <c r="E2888" i="16"/>
  <c r="E2889" i="16" a="1"/>
  <c r="E2889" i="16"/>
  <c r="E2890" i="16" a="1"/>
  <c r="E2890" i="16"/>
  <c r="E2891" i="16" a="1"/>
  <c r="E2891" i="16"/>
  <c r="E2892" i="16" a="1"/>
  <c r="E2892" i="16"/>
  <c r="E2893" i="16" a="1"/>
  <c r="E2893" i="16"/>
  <c r="E2894" i="16" a="1"/>
  <c r="E2894" i="16"/>
  <c r="E2895" i="16" a="1"/>
  <c r="E2895" i="16"/>
  <c r="E2896" i="16" a="1"/>
  <c r="E2896" i="16"/>
  <c r="E2897" i="16" a="1"/>
  <c r="E2897" i="16"/>
  <c r="E2898" i="16" a="1"/>
  <c r="E2898" i="16"/>
  <c r="E2899" i="16" a="1"/>
  <c r="E2899" i="16"/>
  <c r="E2900" i="16" a="1"/>
  <c r="E2900" i="16"/>
  <c r="E2901" i="16" a="1"/>
  <c r="E2901" i="16"/>
  <c r="E2902" i="16" a="1"/>
  <c r="E2902" i="16"/>
  <c r="E2903" i="16" a="1"/>
  <c r="E2903" i="16"/>
  <c r="E2904" i="16" a="1"/>
  <c r="E2904" i="16"/>
  <c r="E2905" i="16" a="1"/>
  <c r="E2905" i="16"/>
  <c r="E2906" i="16" a="1"/>
  <c r="E2906" i="16"/>
  <c r="E2907" i="16" a="1"/>
  <c r="E2907" i="16"/>
  <c r="E2908" i="16" a="1"/>
  <c r="E2908" i="16"/>
  <c r="E2909" i="16" a="1"/>
  <c r="E2909" i="16"/>
  <c r="E2910" i="16" a="1"/>
  <c r="E2910" i="16"/>
  <c r="E2911" i="16" a="1"/>
  <c r="E2911" i="16"/>
  <c r="E2912" i="16" a="1"/>
  <c r="E2912" i="16"/>
  <c r="E2913" i="16" a="1"/>
  <c r="E2913" i="16"/>
  <c r="E2914" i="16" a="1"/>
  <c r="E2914" i="16"/>
  <c r="E2915" i="16" a="1"/>
  <c r="E2915" i="16"/>
  <c r="E2916" i="16" a="1"/>
  <c r="E2916" i="16"/>
  <c r="E2917" i="16" a="1"/>
  <c r="E2917" i="16"/>
  <c r="E2918" i="16" a="1"/>
  <c r="E2918" i="16"/>
  <c r="E2919" i="16" a="1"/>
  <c r="E2919" i="16"/>
  <c r="E2920" i="16" a="1"/>
  <c r="E2920" i="16"/>
  <c r="E2921" i="16" a="1"/>
  <c r="E2921" i="16"/>
  <c r="E2922" i="16" a="1"/>
  <c r="E2922" i="16"/>
  <c r="E2923" i="16" a="1"/>
  <c r="E2923" i="16"/>
  <c r="E2924" i="16" a="1"/>
  <c r="E2924" i="16"/>
  <c r="E2925" i="16" a="1"/>
  <c r="E2925" i="16"/>
  <c r="E2926" i="16" a="1"/>
  <c r="E2926" i="16"/>
  <c r="E2927" i="16" a="1"/>
  <c r="E2927" i="16"/>
  <c r="E2928" i="16" a="1"/>
  <c r="E2928" i="16"/>
  <c r="E2929" i="16" a="1"/>
  <c r="E2929" i="16"/>
  <c r="E2930" i="16" a="1"/>
  <c r="E2930" i="16"/>
  <c r="E2931" i="16" a="1"/>
  <c r="E2931" i="16"/>
  <c r="E2932" i="16" a="1"/>
  <c r="E2932" i="16"/>
  <c r="E2933" i="16" a="1"/>
  <c r="E2933" i="16"/>
  <c r="E2934" i="16" a="1"/>
  <c r="E2934" i="16"/>
  <c r="E2935" i="16" a="1"/>
  <c r="E2935" i="16"/>
  <c r="E2936" i="16" a="1"/>
  <c r="E2936" i="16"/>
  <c r="E2937" i="16" a="1"/>
  <c r="E2937" i="16"/>
  <c r="E2938" i="16" a="1"/>
  <c r="E2938" i="16"/>
  <c r="E2939" i="16" a="1"/>
  <c r="E2939" i="16"/>
  <c r="E2940" i="16" a="1"/>
  <c r="E2940" i="16"/>
  <c r="E2941" i="16" a="1"/>
  <c r="E2941" i="16"/>
  <c r="E2942" i="16" a="1"/>
  <c r="E2942" i="16"/>
  <c r="E2943" i="16" a="1"/>
  <c r="E2943" i="16"/>
  <c r="E2944" i="16" a="1"/>
  <c r="E2944" i="16"/>
  <c r="E2945" i="16" a="1"/>
  <c r="E2945" i="16"/>
  <c r="E2946" i="16" a="1"/>
  <c r="E2946" i="16"/>
  <c r="E2947" i="16" a="1"/>
  <c r="E2947" i="16"/>
  <c r="E2948" i="16" a="1"/>
  <c r="E2948" i="16"/>
  <c r="E2949" i="16" a="1"/>
  <c r="E2949" i="16"/>
  <c r="E2950" i="16" a="1"/>
  <c r="E2950" i="16"/>
  <c r="E2951" i="16" a="1"/>
  <c r="E2951" i="16"/>
  <c r="E2952" i="16" a="1"/>
  <c r="E2952" i="16"/>
  <c r="E2953" i="16" a="1"/>
  <c r="E2953" i="16"/>
  <c r="E2954" i="16" a="1"/>
  <c r="E2954" i="16"/>
  <c r="E2955" i="16" a="1"/>
  <c r="E2955" i="16"/>
  <c r="E2956" i="16" a="1"/>
  <c r="E2956" i="16"/>
  <c r="E2957" i="16" a="1"/>
  <c r="E2957" i="16"/>
  <c r="E2958" i="16" a="1"/>
  <c r="E2958" i="16"/>
  <c r="E2959" i="16" a="1"/>
  <c r="E2959" i="16"/>
  <c r="E2960" i="16" a="1"/>
  <c r="E2960" i="16"/>
  <c r="E2961" i="16" a="1"/>
  <c r="E2961" i="16"/>
  <c r="E2962" i="16" a="1"/>
  <c r="E2962" i="16"/>
  <c r="E2963" i="16" a="1"/>
  <c r="E2963" i="16"/>
  <c r="E2964" i="16" a="1"/>
  <c r="E2964" i="16"/>
  <c r="E2965" i="16" a="1"/>
  <c r="E2965" i="16"/>
  <c r="E2966" i="16" a="1"/>
  <c r="E2966" i="16"/>
  <c r="E2967" i="16" a="1"/>
  <c r="E2967" i="16"/>
  <c r="E2968" i="16" a="1"/>
  <c r="E2968" i="16"/>
  <c r="E2969" i="16" a="1"/>
  <c r="E2969" i="16"/>
  <c r="E2970" i="16" a="1"/>
  <c r="E2970" i="16"/>
  <c r="E2971" i="16" a="1"/>
  <c r="E2971" i="16"/>
  <c r="E2972" i="16" a="1"/>
  <c r="E2972" i="16"/>
  <c r="E2973" i="16" a="1"/>
  <c r="E2973" i="16"/>
  <c r="E2974" i="16" a="1"/>
  <c r="E2974" i="16"/>
  <c r="E2975" i="16" a="1"/>
  <c r="E2975" i="16"/>
  <c r="E2976" i="16" a="1"/>
  <c r="E2976" i="16"/>
  <c r="E2977" i="16" a="1"/>
  <c r="E2977" i="16"/>
  <c r="E2978" i="16" a="1"/>
  <c r="E2978" i="16"/>
  <c r="E2979" i="16" a="1"/>
  <c r="E2979" i="16"/>
  <c r="E2980" i="16" a="1"/>
  <c r="E2980" i="16"/>
  <c r="E2981" i="16" a="1"/>
  <c r="E2981" i="16"/>
  <c r="E2982" i="16" a="1"/>
  <c r="E2982" i="16"/>
  <c r="E2983" i="16" a="1"/>
  <c r="E2983" i="16"/>
  <c r="E2984" i="16" a="1"/>
  <c r="E2984" i="16"/>
  <c r="E2985" i="16" a="1"/>
  <c r="E2985" i="16"/>
  <c r="E2986" i="16" a="1"/>
  <c r="E2986" i="16"/>
  <c r="E2987" i="16" a="1"/>
  <c r="E2987" i="16"/>
  <c r="E2988" i="16" a="1"/>
  <c r="E2988" i="16"/>
  <c r="E2989" i="16" a="1"/>
  <c r="E2989" i="16"/>
  <c r="E2990" i="16" a="1"/>
  <c r="E2990" i="16"/>
  <c r="E2991" i="16" a="1"/>
  <c r="E2991" i="16"/>
  <c r="E2992" i="16" a="1"/>
  <c r="E2992" i="16"/>
  <c r="E2993" i="16" a="1"/>
  <c r="E2993" i="16"/>
  <c r="E2994" i="16" a="1"/>
  <c r="E2994" i="16"/>
  <c r="E2995" i="16" a="1"/>
  <c r="E2995" i="16"/>
  <c r="E2996" i="16" a="1"/>
  <c r="E2996" i="16"/>
  <c r="E2997" i="16" a="1"/>
  <c r="E2997" i="16"/>
  <c r="E2998" i="16" a="1"/>
  <c r="E2998" i="16"/>
  <c r="E2999" i="16" a="1"/>
  <c r="E2999" i="16"/>
  <c r="E3000" i="16" a="1"/>
  <c r="E3000" i="16"/>
  <c r="E3001" i="16" a="1"/>
  <c r="E3001" i="16"/>
  <c r="E3002" i="16" a="1"/>
  <c r="E3002" i="16"/>
  <c r="E3003" i="16" a="1"/>
  <c r="E3003" i="16"/>
  <c r="E3004" i="16" a="1"/>
  <c r="E3004" i="16"/>
  <c r="E3005" i="16" a="1"/>
  <c r="E3005" i="16"/>
  <c r="E3006" i="16" a="1"/>
  <c r="E3006" i="16"/>
  <c r="E3007" i="16" a="1"/>
  <c r="E3007" i="16"/>
  <c r="E3008" i="16" a="1"/>
  <c r="E3008" i="16"/>
  <c r="E3009" i="16" a="1"/>
  <c r="E3009" i="16"/>
  <c r="E3010" i="16" a="1"/>
  <c r="E3010" i="16"/>
  <c r="E3011" i="16" a="1"/>
  <c r="E3011" i="16"/>
  <c r="E3012" i="16" a="1"/>
  <c r="E3012" i="16"/>
  <c r="E3013" i="16" a="1"/>
  <c r="E3013" i="16"/>
  <c r="E3014" i="16" a="1"/>
  <c r="E3014" i="16"/>
  <c r="E3015" i="16" a="1"/>
  <c r="E3015" i="16"/>
  <c r="E3016" i="16" a="1"/>
  <c r="E3016" i="16"/>
  <c r="E3017" i="16" a="1"/>
  <c r="E3017" i="16"/>
  <c r="E3018" i="16" a="1"/>
  <c r="E3018" i="16"/>
  <c r="E3019" i="16" a="1"/>
  <c r="E3019" i="16"/>
  <c r="E3020" i="16" a="1"/>
  <c r="E3020" i="16"/>
  <c r="E3021" i="16" a="1"/>
  <c r="E3021" i="16"/>
  <c r="E3022" i="16" a="1"/>
  <c r="E3022" i="16"/>
  <c r="E3023" i="16" a="1"/>
  <c r="E3023" i="16"/>
  <c r="E3024" i="16" a="1"/>
  <c r="E3024" i="16"/>
  <c r="E3025" i="16" a="1"/>
  <c r="E3025" i="16"/>
  <c r="E3026" i="16" a="1"/>
  <c r="E3026" i="16"/>
  <c r="E3027" i="16" a="1"/>
  <c r="E3027" i="16"/>
  <c r="E3028" i="16" a="1"/>
  <c r="E3028" i="16"/>
  <c r="E3029" i="16" a="1"/>
  <c r="E3029" i="16"/>
  <c r="E3030" i="16" a="1"/>
  <c r="E3030" i="16"/>
  <c r="E3031" i="16" a="1"/>
  <c r="E3031" i="16"/>
  <c r="E3032" i="16" a="1"/>
  <c r="E3032" i="16"/>
  <c r="E3033" i="16" a="1"/>
  <c r="E3033" i="16"/>
  <c r="E3034" i="16" a="1"/>
  <c r="E3034" i="16"/>
  <c r="E3035" i="16" a="1"/>
  <c r="E3035" i="16"/>
  <c r="E3036" i="16" a="1"/>
  <c r="E3036" i="16"/>
  <c r="E3037" i="16" a="1"/>
  <c r="E3037" i="16"/>
  <c r="E3038" i="16" a="1"/>
  <c r="E3038" i="16"/>
  <c r="E3039" i="16" a="1"/>
  <c r="E3039" i="16"/>
  <c r="E3040" i="16" a="1"/>
  <c r="E3040" i="16"/>
  <c r="E3041" i="16" a="1"/>
  <c r="E3041" i="16"/>
  <c r="E3042" i="16" a="1"/>
  <c r="E3042" i="16"/>
  <c r="E3043" i="16" a="1"/>
  <c r="E3043" i="16"/>
  <c r="E3044" i="16" a="1"/>
  <c r="E3044" i="16"/>
  <c r="E3045" i="16" a="1"/>
  <c r="E3045" i="16"/>
  <c r="E3046" i="16" a="1"/>
  <c r="E3046" i="16"/>
  <c r="E3047" i="16" a="1"/>
  <c r="E3047" i="16"/>
  <c r="E3048" i="16" a="1"/>
  <c r="E3048" i="16"/>
  <c r="E3049" i="16" a="1"/>
  <c r="E3049" i="16"/>
  <c r="E3050" i="16" a="1"/>
  <c r="E3050" i="16"/>
  <c r="E3051" i="16" a="1"/>
  <c r="E3051" i="16"/>
  <c r="E3052" i="16" a="1"/>
  <c r="E3052" i="16"/>
  <c r="E3053" i="16" a="1"/>
  <c r="E3053" i="16"/>
  <c r="E3054" i="16" a="1"/>
  <c r="E3054" i="16"/>
  <c r="E3055" i="16" a="1"/>
  <c r="E3055" i="16"/>
  <c r="E3056" i="16" a="1"/>
  <c r="E3056" i="16"/>
  <c r="E3057" i="16" a="1"/>
  <c r="E3057" i="16"/>
  <c r="E3058" i="16" a="1"/>
  <c r="E3058" i="16"/>
  <c r="E3059" i="16" a="1"/>
  <c r="E3059" i="16"/>
  <c r="E3060" i="16" a="1"/>
  <c r="E3060" i="16"/>
  <c r="E3061" i="16" a="1"/>
  <c r="E3061" i="16"/>
  <c r="E3062" i="16" a="1"/>
  <c r="E3062" i="16"/>
  <c r="E3063" i="16" a="1"/>
  <c r="E3063" i="16"/>
  <c r="E3064" i="16" a="1"/>
  <c r="E3064" i="16"/>
  <c r="E3065" i="16" a="1"/>
  <c r="E3065" i="16"/>
  <c r="E3066" i="16" a="1"/>
  <c r="E3066" i="16"/>
  <c r="E3067" i="16" a="1"/>
  <c r="E3067" i="16"/>
  <c r="E3068" i="16" a="1"/>
  <c r="E3068" i="16"/>
  <c r="E3069" i="16" a="1"/>
  <c r="E3069" i="16"/>
  <c r="E3070" i="16" a="1"/>
  <c r="E3070" i="16"/>
  <c r="E3071" i="16" a="1"/>
  <c r="E3071" i="16"/>
  <c r="E3072" i="16" a="1"/>
  <c r="E3072" i="16"/>
  <c r="E3073" i="16" a="1"/>
  <c r="E3073" i="16"/>
  <c r="E3074" i="16" a="1"/>
  <c r="E3074" i="16"/>
  <c r="E3075" i="16" a="1"/>
  <c r="E3075" i="16"/>
  <c r="E3076" i="16" a="1"/>
  <c r="E3076" i="16"/>
  <c r="E3077" i="16" a="1"/>
  <c r="E3077" i="16"/>
  <c r="E3078" i="16" a="1"/>
  <c r="E3078" i="16"/>
  <c r="E3079" i="16" a="1"/>
  <c r="E3079" i="16"/>
  <c r="E3080" i="16" a="1"/>
  <c r="E3080" i="16"/>
  <c r="E3081" i="16" a="1"/>
  <c r="E3081" i="16"/>
  <c r="E3082" i="16" a="1"/>
  <c r="E3082" i="16"/>
  <c r="E3083" i="16" a="1"/>
  <c r="E3083" i="16"/>
  <c r="E3084" i="16" a="1"/>
  <c r="E3084" i="16"/>
  <c r="E3085" i="16" a="1"/>
  <c r="E3085" i="16"/>
  <c r="E3086" i="16" a="1"/>
  <c r="E3086" i="16"/>
  <c r="E3087" i="16" a="1"/>
  <c r="E3087" i="16"/>
  <c r="E3088" i="16" a="1"/>
  <c r="E3088" i="16"/>
  <c r="E3089" i="16" a="1"/>
  <c r="E3089" i="16"/>
  <c r="E3090" i="16" a="1"/>
  <c r="E3090" i="16"/>
  <c r="E3091" i="16" a="1"/>
  <c r="E3091" i="16"/>
  <c r="E3092" i="16" a="1"/>
  <c r="E3092" i="16"/>
  <c r="E3093" i="16" a="1"/>
  <c r="E3093" i="16"/>
  <c r="E3094" i="16" a="1"/>
  <c r="E3094" i="16"/>
  <c r="E3095" i="16" a="1"/>
  <c r="E3095" i="16"/>
  <c r="E3096" i="16" a="1"/>
  <c r="E3096" i="16"/>
  <c r="E3097" i="16" a="1"/>
  <c r="E3097" i="16"/>
  <c r="E3098" i="16" a="1"/>
  <c r="E3098" i="16"/>
  <c r="E3099" i="16" a="1"/>
  <c r="E3099" i="16"/>
  <c r="E3100" i="16" a="1"/>
  <c r="E3100" i="16"/>
  <c r="E3101" i="16" a="1"/>
  <c r="E3101" i="16"/>
  <c r="E3102" i="16" a="1"/>
  <c r="E3102" i="16"/>
  <c r="E3103" i="16" a="1"/>
  <c r="E3103" i="16"/>
  <c r="E3104" i="16" a="1"/>
  <c r="E3104" i="16"/>
  <c r="E3105" i="16" a="1"/>
  <c r="E3105" i="16"/>
  <c r="E3106" i="16" a="1"/>
  <c r="E3106" i="16"/>
  <c r="E3107" i="16" a="1"/>
  <c r="E3107" i="16"/>
  <c r="E3108" i="16" a="1"/>
  <c r="E3108" i="16"/>
  <c r="E3109" i="16" a="1"/>
  <c r="E3109" i="16"/>
  <c r="E3110" i="16" a="1"/>
  <c r="E3110" i="16"/>
  <c r="E3111" i="16" a="1"/>
  <c r="E3111" i="16"/>
  <c r="E3112" i="16" a="1"/>
  <c r="E3112" i="16"/>
  <c r="E3113" i="16" a="1"/>
  <c r="E3113" i="16"/>
  <c r="E3114" i="16" a="1"/>
  <c r="E3114" i="16"/>
  <c r="E3115" i="16" a="1"/>
  <c r="E3115" i="16"/>
  <c r="E3116" i="16" a="1"/>
  <c r="E3116" i="16"/>
  <c r="E3117" i="16" a="1"/>
  <c r="E3117" i="16"/>
  <c r="E3118" i="16" a="1"/>
  <c r="E3118" i="16"/>
  <c r="E3119" i="16" a="1"/>
  <c r="E3119" i="16"/>
  <c r="E3120" i="16" a="1"/>
  <c r="E3120" i="16"/>
  <c r="E3121" i="16" a="1"/>
  <c r="E3121" i="16"/>
  <c r="E3122" i="16" a="1"/>
  <c r="E3122" i="16"/>
  <c r="E3123" i="16" a="1"/>
  <c r="E3123" i="16"/>
  <c r="E3124" i="16" a="1"/>
  <c r="E3124" i="16"/>
  <c r="E3125" i="16" a="1"/>
  <c r="E3125" i="16"/>
  <c r="E3126" i="16" a="1"/>
  <c r="E3126" i="16"/>
  <c r="E3127" i="16" a="1"/>
  <c r="E3127" i="16"/>
  <c r="E3128" i="16" a="1"/>
  <c r="E3128" i="16"/>
  <c r="E3129" i="16" a="1"/>
  <c r="E3129" i="16"/>
  <c r="E3130" i="16" a="1"/>
  <c r="E3130" i="16"/>
  <c r="E3131" i="16" a="1"/>
  <c r="E3131" i="16"/>
  <c r="E3132" i="16" a="1"/>
  <c r="E3132" i="16"/>
  <c r="E3133" i="16" a="1"/>
  <c r="E3133" i="16"/>
  <c r="E3134" i="16" a="1"/>
  <c r="E3134" i="16"/>
  <c r="E3135" i="16" a="1"/>
  <c r="E3135" i="16"/>
  <c r="E3136" i="16" a="1"/>
  <c r="E3136" i="16"/>
  <c r="E3137" i="16" a="1"/>
  <c r="E3137" i="16"/>
  <c r="E3138" i="16" a="1"/>
  <c r="E3138" i="16"/>
  <c r="E3139" i="16" a="1"/>
  <c r="E3139" i="16"/>
  <c r="E3140" i="16" a="1"/>
  <c r="E3140" i="16"/>
  <c r="E3141" i="16" a="1"/>
  <c r="E3141" i="16"/>
  <c r="E3142" i="16" a="1"/>
  <c r="E3142" i="16"/>
  <c r="E3143" i="16" a="1"/>
  <c r="E3143" i="16"/>
  <c r="E3144" i="16" a="1"/>
  <c r="E3144" i="16"/>
  <c r="E3145" i="16" a="1"/>
  <c r="E3145" i="16"/>
  <c r="E3146" i="16" a="1"/>
  <c r="E3146" i="16"/>
  <c r="E3147" i="16" a="1"/>
  <c r="E3147" i="16"/>
  <c r="E3148" i="16" a="1"/>
  <c r="E3148" i="16"/>
  <c r="E3149" i="16" a="1"/>
  <c r="E3149" i="16"/>
  <c r="E3150" i="16" a="1"/>
  <c r="E3150" i="16"/>
  <c r="E3151" i="16" a="1"/>
  <c r="E3151" i="16"/>
  <c r="E3152" i="16" a="1"/>
  <c r="E3152" i="16"/>
  <c r="E3153" i="16" a="1"/>
  <c r="E3153" i="16"/>
  <c r="E3154" i="16" a="1"/>
  <c r="E3154" i="16"/>
  <c r="E3155" i="16" a="1"/>
  <c r="E3155" i="16"/>
  <c r="E3156" i="16" a="1"/>
  <c r="E3156" i="16"/>
  <c r="E3157" i="16" a="1"/>
  <c r="E3157" i="16"/>
  <c r="E3158" i="16" a="1"/>
  <c r="E3158" i="16"/>
  <c r="E3159" i="16" a="1"/>
  <c r="E3159" i="16"/>
  <c r="E3160" i="16" a="1"/>
  <c r="E3160" i="16"/>
  <c r="E3161" i="16" a="1"/>
  <c r="E3161" i="16"/>
  <c r="E3162" i="16" a="1"/>
  <c r="E3162" i="16"/>
  <c r="E3163" i="16" a="1"/>
  <c r="E3163" i="16"/>
  <c r="E3164" i="16" a="1"/>
  <c r="E3164" i="16"/>
  <c r="E3165" i="16" a="1"/>
  <c r="E3165" i="16"/>
  <c r="E3166" i="16" a="1"/>
  <c r="E3166" i="16"/>
  <c r="E3167" i="16" a="1"/>
  <c r="E3167" i="16"/>
  <c r="E3168" i="16" a="1"/>
  <c r="E3168" i="16"/>
  <c r="E3169" i="16" a="1"/>
  <c r="E3169" i="16"/>
  <c r="E3170" i="16" a="1"/>
  <c r="E3170" i="16"/>
  <c r="E3171" i="16" a="1"/>
  <c r="E3171" i="16"/>
  <c r="E3172" i="16" a="1"/>
  <c r="E3172" i="16"/>
  <c r="E3173" i="16" a="1"/>
  <c r="E3173" i="16"/>
  <c r="E3174" i="16" a="1"/>
  <c r="E3174" i="16"/>
  <c r="E3175" i="16" a="1"/>
  <c r="E3175" i="16"/>
  <c r="E3176" i="16" a="1"/>
  <c r="E3176" i="16"/>
  <c r="E3177" i="16" a="1"/>
  <c r="E3177" i="16"/>
  <c r="E3178" i="16" a="1"/>
  <c r="E3178" i="16"/>
  <c r="E3179" i="16" a="1"/>
  <c r="E3179" i="16"/>
  <c r="E3180" i="16" a="1"/>
  <c r="E3180" i="16"/>
  <c r="E3181" i="16" a="1"/>
  <c r="E3181" i="16"/>
  <c r="E3182" i="16" a="1"/>
  <c r="E3182" i="16"/>
  <c r="E3183" i="16" a="1"/>
  <c r="E3183" i="16"/>
  <c r="E3184" i="16" a="1"/>
  <c r="E3184" i="16"/>
  <c r="E3185" i="16" a="1"/>
  <c r="E3185" i="16"/>
  <c r="E3186" i="16" a="1"/>
  <c r="E3186" i="16"/>
  <c r="E3187" i="16" a="1"/>
  <c r="E3187" i="16"/>
  <c r="E3188" i="16" a="1"/>
  <c r="E3188" i="16"/>
  <c r="E3189" i="16" a="1"/>
  <c r="E3189" i="16"/>
  <c r="E3190" i="16" a="1"/>
  <c r="E3190" i="16"/>
  <c r="E3191" i="16" a="1"/>
  <c r="E3191" i="16"/>
  <c r="E3192" i="16" a="1"/>
  <c r="E3192" i="16"/>
  <c r="E3193" i="16" a="1"/>
  <c r="E3193" i="16"/>
  <c r="E3194" i="16" a="1"/>
  <c r="E3194" i="16"/>
  <c r="E3195" i="16" a="1"/>
  <c r="E3195" i="16"/>
  <c r="E3196" i="16" a="1"/>
  <c r="E3196" i="16"/>
  <c r="E3197" i="16" a="1"/>
  <c r="E3197" i="16"/>
  <c r="E3198" i="16" a="1"/>
  <c r="E3198" i="16"/>
  <c r="E3199" i="16" a="1"/>
  <c r="E3199" i="16"/>
  <c r="E3200" i="16" a="1"/>
  <c r="E3200" i="16"/>
  <c r="E3201" i="16" a="1"/>
  <c r="E3201" i="16"/>
  <c r="E3202" i="16" a="1"/>
  <c r="E3202" i="16"/>
  <c r="E3203" i="16" a="1"/>
  <c r="E3203" i="16"/>
  <c r="E3204" i="16" a="1"/>
  <c r="E3204" i="16"/>
  <c r="E3205" i="16" a="1"/>
  <c r="E3205" i="16"/>
  <c r="E3206" i="16" a="1"/>
  <c r="E3206" i="16"/>
  <c r="E3207" i="16" a="1"/>
  <c r="E3207" i="16"/>
  <c r="E3208" i="16" a="1"/>
  <c r="E3208" i="16"/>
  <c r="E3209" i="16" a="1"/>
  <c r="E3209" i="16"/>
  <c r="E3210" i="16" a="1"/>
  <c r="E3210" i="16"/>
  <c r="E3211" i="16" a="1"/>
  <c r="E3211" i="16"/>
  <c r="E3212" i="16" a="1"/>
  <c r="E3212" i="16"/>
  <c r="E3213" i="16" a="1"/>
  <c r="E3213" i="16"/>
  <c r="E3214" i="16" a="1"/>
  <c r="E3214" i="16"/>
  <c r="E3215" i="16" a="1"/>
  <c r="E3215" i="16"/>
  <c r="E3216" i="16" a="1"/>
  <c r="E3216" i="16"/>
  <c r="E3217" i="16" a="1"/>
  <c r="E3217" i="16"/>
  <c r="E3218" i="16" a="1"/>
  <c r="E3218" i="16"/>
  <c r="E3219" i="16" a="1"/>
  <c r="E3219" i="16"/>
  <c r="E3220" i="16" a="1"/>
  <c r="E3220" i="16"/>
  <c r="E3221" i="16" a="1"/>
  <c r="E3221" i="16"/>
  <c r="E3222" i="16" a="1"/>
  <c r="E3222" i="16"/>
  <c r="E3223" i="16" a="1"/>
  <c r="E3223" i="16"/>
  <c r="E3224" i="16" a="1"/>
  <c r="E3224" i="16"/>
  <c r="E3225" i="16" a="1"/>
  <c r="E3225" i="16"/>
  <c r="E3226" i="16" a="1"/>
  <c r="E3226" i="16"/>
  <c r="E3227" i="16" a="1"/>
  <c r="E3227" i="16"/>
  <c r="E3228" i="16" a="1"/>
  <c r="E3228" i="16"/>
  <c r="E3229" i="16" a="1"/>
  <c r="E3229" i="16"/>
  <c r="E3230" i="16" a="1"/>
  <c r="E3230" i="16"/>
  <c r="E3231" i="16" a="1"/>
  <c r="E3231" i="16"/>
  <c r="E3232" i="16" a="1"/>
  <c r="E3232" i="16"/>
  <c r="E3233" i="16" a="1"/>
  <c r="E3233" i="16"/>
  <c r="E3234" i="16" a="1"/>
  <c r="E3234" i="16"/>
  <c r="E3235" i="16" a="1"/>
  <c r="E3235" i="16"/>
  <c r="E3236" i="16" a="1"/>
  <c r="E3236" i="16"/>
  <c r="E3237" i="16" a="1"/>
  <c r="E3237" i="16"/>
  <c r="E3238" i="16" a="1"/>
  <c r="E3238" i="16"/>
  <c r="E3239" i="16" a="1"/>
  <c r="E3239" i="16"/>
  <c r="E3240" i="16" a="1"/>
  <c r="E3240" i="16"/>
  <c r="E3241" i="16" a="1"/>
  <c r="E3241" i="16"/>
  <c r="E3242" i="16" a="1"/>
  <c r="E3242" i="16"/>
  <c r="E3243" i="16" a="1"/>
  <c r="E3243" i="16"/>
  <c r="E3244" i="16" a="1"/>
  <c r="E3244" i="16"/>
  <c r="E3245" i="16" a="1"/>
  <c r="E3245" i="16"/>
  <c r="E3246" i="16" a="1"/>
  <c r="E3246" i="16"/>
  <c r="E3247" i="16" a="1"/>
  <c r="E3247" i="16"/>
  <c r="E3248" i="16" a="1"/>
  <c r="E3248" i="16"/>
  <c r="E3249" i="16" a="1"/>
  <c r="E3249" i="16"/>
  <c r="E3250" i="16" a="1"/>
  <c r="E3250" i="16"/>
  <c r="E3251" i="16" a="1"/>
  <c r="E3251" i="16"/>
  <c r="E3252" i="16" a="1"/>
  <c r="E3252" i="16"/>
  <c r="E3253" i="16" a="1"/>
  <c r="E3253" i="16"/>
  <c r="E3254" i="16" a="1"/>
  <c r="E3254" i="16"/>
  <c r="E3255" i="16" a="1"/>
  <c r="E3255" i="16"/>
  <c r="E3256" i="16" a="1"/>
  <c r="E3256" i="16"/>
  <c r="E3257" i="16" a="1"/>
  <c r="E3257" i="16"/>
  <c r="E3258" i="16" a="1"/>
  <c r="E3258" i="16"/>
  <c r="E3259" i="16" a="1"/>
  <c r="E3259" i="16"/>
  <c r="E3260" i="16" a="1"/>
  <c r="E3260" i="16"/>
  <c r="E3261" i="16" a="1"/>
  <c r="E3261" i="16"/>
  <c r="E3262" i="16" a="1"/>
  <c r="E3262" i="16"/>
  <c r="E3263" i="16" a="1"/>
  <c r="E3263" i="16"/>
  <c r="E3264" i="16" a="1"/>
  <c r="E3264" i="16"/>
  <c r="E3265" i="16" a="1"/>
  <c r="E3265" i="16"/>
  <c r="E3266" i="16" a="1"/>
  <c r="E3266" i="16"/>
  <c r="E3267" i="16" a="1"/>
  <c r="E3267" i="16"/>
  <c r="E3268" i="16" a="1"/>
  <c r="E3268" i="16"/>
  <c r="E3269" i="16" a="1"/>
  <c r="E3269" i="16"/>
  <c r="E3270" i="16" a="1"/>
  <c r="E3270" i="16"/>
  <c r="E3271" i="16" a="1"/>
  <c r="E3271" i="16"/>
  <c r="E3272" i="16" a="1"/>
  <c r="E3272" i="16"/>
  <c r="E3273" i="16" a="1"/>
  <c r="E3273" i="16"/>
  <c r="E3274" i="16" a="1"/>
  <c r="E3274" i="16"/>
  <c r="E3275" i="16" a="1"/>
  <c r="E3275" i="16"/>
  <c r="E3276" i="16" a="1"/>
  <c r="E3276" i="16"/>
  <c r="E3277" i="16" a="1"/>
  <c r="E3277" i="16"/>
  <c r="E3278" i="16" a="1"/>
  <c r="E3278" i="16"/>
  <c r="E3279" i="16" a="1"/>
  <c r="E3279" i="16"/>
  <c r="E3280" i="16" a="1"/>
  <c r="E3280" i="16"/>
  <c r="E3281" i="16" a="1"/>
  <c r="E3281" i="16"/>
  <c r="E3282" i="16" a="1"/>
  <c r="E3282" i="16"/>
  <c r="E3283" i="16" a="1"/>
  <c r="E3283" i="16"/>
  <c r="E3284" i="16" a="1"/>
  <c r="E3284" i="16"/>
  <c r="E3285" i="16" a="1"/>
  <c r="E3285" i="16"/>
  <c r="E3286" i="16" a="1"/>
  <c r="E3286" i="16"/>
  <c r="E3287" i="16" a="1"/>
  <c r="E3287" i="16"/>
  <c r="E3288" i="16" a="1"/>
  <c r="E3288" i="16"/>
  <c r="E3289" i="16" a="1"/>
  <c r="E3289" i="16"/>
  <c r="E3290" i="16" a="1"/>
  <c r="E3290" i="16"/>
  <c r="E3291" i="16" a="1"/>
  <c r="E3291" i="16"/>
  <c r="E3292" i="16" a="1"/>
  <c r="E3292" i="16"/>
  <c r="E3293" i="16" a="1"/>
  <c r="E3293" i="16"/>
  <c r="E3294" i="16" a="1"/>
  <c r="E3294" i="16"/>
  <c r="E3295" i="16" a="1"/>
  <c r="E3295" i="16"/>
  <c r="E3296" i="16" a="1"/>
  <c r="E3296" i="16"/>
  <c r="E3297" i="16" a="1"/>
  <c r="E3297" i="16"/>
  <c r="E3298" i="16" a="1"/>
  <c r="E3298" i="16"/>
  <c r="E3299" i="16" a="1"/>
  <c r="E3299" i="16"/>
  <c r="E3300" i="16" a="1"/>
  <c r="E3300" i="16"/>
  <c r="E3301" i="16" a="1"/>
  <c r="E3301" i="16"/>
  <c r="E3302" i="16" a="1"/>
  <c r="E3302" i="16"/>
  <c r="E3303" i="16" a="1"/>
  <c r="E3303" i="16"/>
  <c r="E3304" i="16" a="1"/>
  <c r="E3304" i="16"/>
  <c r="E3305" i="16" a="1"/>
  <c r="E3305" i="16"/>
  <c r="E3306" i="16" a="1"/>
  <c r="E3306" i="16"/>
  <c r="E3307" i="16" a="1"/>
  <c r="E3307" i="16"/>
  <c r="E3308" i="16" a="1"/>
  <c r="E3308" i="16"/>
  <c r="E3309" i="16" a="1"/>
  <c r="E3309" i="16"/>
  <c r="E3310" i="16" a="1"/>
  <c r="E3310" i="16"/>
  <c r="E3311" i="16" a="1"/>
  <c r="E3311" i="16"/>
  <c r="E3312" i="16" a="1"/>
  <c r="E3312" i="16"/>
  <c r="E3313" i="16" a="1"/>
  <c r="E3313" i="16"/>
  <c r="E3314" i="16" a="1"/>
  <c r="E3314" i="16"/>
  <c r="E3315" i="16" a="1"/>
  <c r="E3315" i="16"/>
  <c r="E3316" i="16" a="1"/>
  <c r="E3316" i="16"/>
  <c r="E3317" i="16" a="1"/>
  <c r="E3317" i="16"/>
  <c r="E3318" i="16" a="1"/>
  <c r="E3318" i="16"/>
  <c r="E3319" i="16" a="1"/>
  <c r="E3319" i="16"/>
  <c r="E3320" i="16" a="1"/>
  <c r="E3320" i="16"/>
  <c r="E3321" i="16" a="1"/>
  <c r="E3321" i="16"/>
  <c r="E3322" i="16" a="1"/>
  <c r="E3322" i="16"/>
  <c r="E3323" i="16" a="1"/>
  <c r="E3323" i="16"/>
  <c r="E3324" i="16" a="1"/>
  <c r="E3324" i="16"/>
  <c r="E3325" i="16" a="1"/>
  <c r="E3325" i="16"/>
  <c r="E3326" i="16" a="1"/>
  <c r="E3326" i="16"/>
  <c r="E3327" i="16" a="1"/>
  <c r="E3327" i="16"/>
  <c r="E3328" i="16" a="1"/>
  <c r="E3328" i="16"/>
  <c r="E3329" i="16" a="1"/>
  <c r="E3329" i="16"/>
  <c r="E3330" i="16" a="1"/>
  <c r="E3330" i="16"/>
  <c r="E3331" i="16" a="1"/>
  <c r="E3331" i="16"/>
  <c r="E3332" i="16" a="1"/>
  <c r="E3332" i="16"/>
  <c r="E3333" i="16" a="1"/>
  <c r="E3333" i="16"/>
  <c r="E3334" i="16" a="1"/>
  <c r="E3334" i="16"/>
  <c r="E3335" i="16" a="1"/>
  <c r="E3335" i="16"/>
  <c r="E3336" i="16" a="1"/>
  <c r="E3336" i="16"/>
  <c r="E3337" i="16" a="1"/>
  <c r="E3337" i="16"/>
  <c r="E3338" i="16" a="1"/>
  <c r="E3338" i="16"/>
  <c r="E3339" i="16" a="1"/>
  <c r="E3339" i="16"/>
  <c r="E3340" i="16" a="1"/>
  <c r="E3340" i="16"/>
  <c r="E3341" i="16" a="1"/>
  <c r="E3341" i="16"/>
  <c r="E3342" i="16" a="1"/>
  <c r="E3342" i="16"/>
  <c r="E3343" i="16" a="1"/>
  <c r="E3343" i="16"/>
  <c r="E3344" i="16" a="1"/>
  <c r="E3344" i="16"/>
  <c r="E3345" i="16" a="1"/>
  <c r="E3345" i="16"/>
  <c r="E3346" i="16" a="1"/>
  <c r="E3346" i="16"/>
  <c r="E3347" i="16" a="1"/>
  <c r="E3347" i="16"/>
  <c r="E3348" i="16" a="1"/>
  <c r="E3348" i="16"/>
  <c r="E3349" i="16" a="1"/>
  <c r="E3349" i="16"/>
  <c r="E3350" i="16" a="1"/>
  <c r="E3350" i="16"/>
  <c r="E3351" i="16" a="1"/>
  <c r="E3351" i="16"/>
  <c r="E3352" i="16" a="1"/>
  <c r="E3352" i="16"/>
  <c r="E3353" i="16" a="1"/>
  <c r="E3353" i="16"/>
  <c r="E3354" i="16" a="1"/>
  <c r="E3354" i="16"/>
  <c r="E3355" i="16" a="1"/>
  <c r="E3355" i="16"/>
  <c r="E3356" i="16" a="1"/>
  <c r="E3356" i="16"/>
  <c r="E3357" i="16" a="1"/>
  <c r="E3357" i="16"/>
  <c r="E3358" i="16" a="1"/>
  <c r="E3358" i="16"/>
  <c r="E3359" i="16" a="1"/>
  <c r="E3359" i="16"/>
  <c r="E3360" i="16" a="1"/>
  <c r="E3360" i="16"/>
  <c r="E3361" i="16" a="1"/>
  <c r="E3361" i="16"/>
  <c r="E3362" i="16" a="1"/>
  <c r="E3362" i="16"/>
  <c r="E3363" i="16" a="1"/>
  <c r="E3363" i="16"/>
  <c r="E3364" i="16" a="1"/>
  <c r="E3364" i="16"/>
  <c r="E3365" i="16" a="1"/>
  <c r="E3365" i="16"/>
  <c r="E3366" i="16" a="1"/>
  <c r="E3366" i="16"/>
  <c r="E3367" i="16" a="1"/>
  <c r="E3367" i="16"/>
  <c r="E3368" i="16" a="1"/>
  <c r="E3368" i="16"/>
  <c r="E3369" i="16" a="1"/>
  <c r="E3369" i="16"/>
  <c r="E3370" i="16" a="1"/>
  <c r="E3370" i="16"/>
  <c r="E3371" i="16" a="1"/>
  <c r="E3371" i="16"/>
  <c r="E3372" i="16" a="1"/>
  <c r="E3372" i="16"/>
  <c r="E3373" i="16" a="1"/>
  <c r="E3373" i="16"/>
  <c r="E3374" i="16" a="1"/>
  <c r="E3374" i="16"/>
  <c r="E3375" i="16" a="1"/>
  <c r="E3375" i="16"/>
  <c r="E3376" i="16" a="1"/>
  <c r="E3376" i="16"/>
  <c r="E3377" i="16" a="1"/>
  <c r="E3377" i="16"/>
  <c r="E3378" i="16" a="1"/>
  <c r="E3378" i="16"/>
  <c r="E3379" i="16" a="1"/>
  <c r="E3379" i="16"/>
  <c r="E3380" i="16" a="1"/>
  <c r="E3380" i="16"/>
  <c r="E3381" i="16" a="1"/>
  <c r="E3381" i="16"/>
  <c r="E3382" i="16" a="1"/>
  <c r="E3382" i="16"/>
  <c r="E3383" i="16" a="1"/>
  <c r="E3383" i="16"/>
  <c r="E3384" i="16" a="1"/>
  <c r="E3384" i="16"/>
  <c r="E3385" i="16" a="1"/>
  <c r="E3385" i="16"/>
  <c r="E3386" i="16" a="1"/>
  <c r="E3386" i="16"/>
  <c r="E3387" i="16" a="1"/>
  <c r="E3387" i="16"/>
  <c r="E3388" i="16" a="1"/>
  <c r="E3388" i="16"/>
  <c r="E3389" i="16" a="1"/>
  <c r="E3389" i="16"/>
  <c r="E3390" i="16" a="1"/>
  <c r="E3390" i="16"/>
  <c r="E3391" i="16" a="1"/>
  <c r="E3391" i="16"/>
  <c r="E3392" i="16" a="1"/>
  <c r="E3392" i="16"/>
  <c r="E3393" i="16" a="1"/>
  <c r="E3393" i="16"/>
  <c r="E3394" i="16" a="1"/>
  <c r="E3394" i="16"/>
  <c r="E3395" i="16" a="1"/>
  <c r="E3395" i="16"/>
  <c r="E3396" i="16" a="1"/>
  <c r="E3396" i="16"/>
  <c r="E3397" i="16" a="1"/>
  <c r="E3397" i="16"/>
  <c r="E3398" i="16" a="1"/>
  <c r="E3398" i="16"/>
  <c r="E3399" i="16" a="1"/>
  <c r="E3399" i="16"/>
  <c r="E3400" i="16" a="1"/>
  <c r="E3400" i="16"/>
  <c r="E3401" i="16" a="1"/>
  <c r="E3401" i="16"/>
  <c r="E3402" i="16" a="1"/>
  <c r="E3402" i="16"/>
  <c r="E3403" i="16" a="1"/>
  <c r="E3403" i="16"/>
  <c r="E3404" i="16" a="1"/>
  <c r="E3404" i="16"/>
  <c r="E3405" i="16" a="1"/>
  <c r="E3405" i="16"/>
  <c r="E3406" i="16" a="1"/>
  <c r="E3406" i="16"/>
  <c r="E3407" i="16" a="1"/>
  <c r="E3407" i="16"/>
  <c r="E3408" i="16" a="1"/>
  <c r="E3408" i="16"/>
  <c r="E3409" i="16" a="1"/>
  <c r="E3409" i="16"/>
  <c r="E3410" i="16" a="1"/>
  <c r="E3410" i="16"/>
  <c r="E3411" i="16" a="1"/>
  <c r="E3411" i="16"/>
  <c r="E3412" i="16" a="1"/>
  <c r="E3412" i="16"/>
  <c r="E3413" i="16" a="1"/>
  <c r="E3413" i="16"/>
  <c r="E3414" i="16" a="1"/>
  <c r="E3414" i="16"/>
  <c r="E3415" i="16" a="1"/>
  <c r="E3415" i="16"/>
  <c r="E3416" i="16" a="1"/>
  <c r="E3416" i="16"/>
  <c r="E3417" i="16" a="1"/>
  <c r="E3417" i="16"/>
  <c r="E3418" i="16" a="1"/>
  <c r="E3418" i="16"/>
  <c r="E3419" i="16" a="1"/>
  <c r="E3419" i="16"/>
  <c r="E3420" i="16" a="1"/>
  <c r="E3420" i="16"/>
  <c r="E3421" i="16" a="1"/>
  <c r="E3421" i="16"/>
  <c r="E3422" i="16" a="1"/>
  <c r="E3422" i="16"/>
  <c r="E3423" i="16" a="1"/>
  <c r="E3423" i="16"/>
  <c r="E3424" i="16" a="1"/>
  <c r="E3424" i="16"/>
  <c r="E3425" i="16" a="1"/>
  <c r="E3425" i="16"/>
  <c r="E3426" i="16" a="1"/>
  <c r="E3426" i="16"/>
  <c r="E3427" i="16" a="1"/>
  <c r="E3427" i="16"/>
  <c r="E3428" i="16" a="1"/>
  <c r="E3428" i="16"/>
  <c r="E3429" i="16" a="1"/>
  <c r="E3429" i="16"/>
  <c r="E3430" i="16" a="1"/>
  <c r="E3430" i="16"/>
  <c r="E3431" i="16" a="1"/>
  <c r="E3431" i="16"/>
  <c r="E3432" i="16" a="1"/>
  <c r="E3432" i="16"/>
  <c r="E3433" i="16" a="1"/>
  <c r="E3433" i="16"/>
  <c r="E3434" i="16" a="1"/>
  <c r="E3434" i="16"/>
  <c r="E3435" i="16" a="1"/>
  <c r="E3435" i="16"/>
  <c r="E3436" i="16" a="1"/>
  <c r="E3436" i="16"/>
  <c r="E3437" i="16" a="1"/>
  <c r="E3437" i="16"/>
  <c r="E3438" i="16" a="1"/>
  <c r="E3438" i="16"/>
  <c r="E3439" i="16" a="1"/>
  <c r="E3439" i="16"/>
  <c r="E3440" i="16" a="1"/>
  <c r="E3440" i="16"/>
  <c r="E3441" i="16" a="1"/>
  <c r="E3441" i="16"/>
  <c r="E3442" i="16" a="1"/>
  <c r="E3442" i="16"/>
  <c r="E3443" i="16" a="1"/>
  <c r="E3443" i="16"/>
  <c r="E3444" i="16" a="1"/>
  <c r="E3444" i="16"/>
  <c r="E3445" i="16" a="1"/>
  <c r="E3445" i="16"/>
  <c r="E3446" i="16" a="1"/>
  <c r="E3446" i="16"/>
  <c r="E3447" i="16" a="1"/>
  <c r="E3447" i="16"/>
  <c r="E3448" i="16" a="1"/>
  <c r="E3448" i="16"/>
  <c r="E3449" i="16" a="1"/>
  <c r="E3449" i="16"/>
  <c r="E3450" i="16" a="1"/>
  <c r="E3450" i="16"/>
  <c r="E3451" i="16" a="1"/>
  <c r="E3451" i="16"/>
  <c r="E3452" i="16" a="1"/>
  <c r="E3452" i="16"/>
  <c r="E3453" i="16" a="1"/>
  <c r="E3453" i="16"/>
  <c r="E3454" i="16" a="1"/>
  <c r="E3454" i="16"/>
  <c r="E3455" i="16" a="1"/>
  <c r="E3455" i="16"/>
  <c r="E3456" i="16" a="1"/>
  <c r="E3456" i="16"/>
  <c r="E3457" i="16" a="1"/>
  <c r="E3457" i="16"/>
  <c r="E3458" i="16" a="1"/>
  <c r="E3458" i="16"/>
  <c r="E3459" i="16" a="1"/>
  <c r="E3459" i="16"/>
  <c r="E3460" i="16" a="1"/>
  <c r="E3460" i="16"/>
  <c r="E3461" i="16" a="1"/>
  <c r="E3461" i="16"/>
  <c r="E3462" i="16" a="1"/>
  <c r="E3462" i="16"/>
  <c r="E3463" i="16" a="1"/>
  <c r="E3463" i="16"/>
  <c r="E3464" i="16" a="1"/>
  <c r="E3464" i="16"/>
  <c r="E3465" i="16" a="1"/>
  <c r="E3465" i="16"/>
  <c r="E3466" i="16" a="1"/>
  <c r="E3466" i="16"/>
  <c r="E3467" i="16" a="1"/>
  <c r="E3467" i="16"/>
  <c r="E3468" i="16" a="1"/>
  <c r="E3468" i="16"/>
  <c r="E3469" i="16" a="1"/>
  <c r="E3469" i="16"/>
  <c r="E3470" i="16" a="1"/>
  <c r="E3470" i="16"/>
  <c r="E3471" i="16" a="1"/>
  <c r="E3471" i="16"/>
  <c r="E3472" i="16" a="1"/>
  <c r="E3472" i="16"/>
  <c r="E3473" i="16" a="1"/>
  <c r="E3473" i="16"/>
  <c r="E3474" i="16" a="1"/>
  <c r="E3474" i="16"/>
  <c r="E3475" i="16" a="1"/>
  <c r="E3475" i="16"/>
  <c r="E3476" i="16" a="1"/>
  <c r="E3476" i="16"/>
  <c r="E3477" i="16" a="1"/>
  <c r="E3477" i="16"/>
  <c r="E3478" i="16" a="1"/>
  <c r="E3478" i="16"/>
  <c r="E3479" i="16" a="1"/>
  <c r="E3479" i="16"/>
  <c r="E3480" i="16" a="1"/>
  <c r="E3480" i="16"/>
  <c r="E3481" i="16" a="1"/>
  <c r="E3481" i="16"/>
  <c r="E3482" i="16" a="1"/>
  <c r="E3482" i="16"/>
  <c r="E3483" i="16" a="1"/>
  <c r="E3483" i="16"/>
  <c r="E3484" i="16" a="1"/>
  <c r="E3484" i="16"/>
  <c r="E3485" i="16" a="1"/>
  <c r="E3485" i="16"/>
  <c r="E3486" i="16" a="1"/>
  <c r="E3486" i="16"/>
  <c r="E3487" i="16" a="1"/>
  <c r="E3487" i="16"/>
  <c r="E3488" i="16" a="1"/>
  <c r="E3488" i="16"/>
  <c r="E3489" i="16" a="1"/>
  <c r="E3489" i="16"/>
  <c r="E3490" i="16" a="1"/>
  <c r="E3490" i="16"/>
  <c r="E3491" i="16" a="1"/>
  <c r="E3491" i="16"/>
  <c r="E3492" i="16" a="1"/>
  <c r="E3492" i="16"/>
  <c r="E3493" i="16" a="1"/>
  <c r="E3493" i="16"/>
  <c r="E3494" i="16" a="1"/>
  <c r="E3494" i="16"/>
  <c r="E3495" i="16" a="1"/>
  <c r="E3495" i="16"/>
  <c r="E3496" i="16" a="1"/>
  <c r="E3496" i="16"/>
  <c r="E3497" i="16" a="1"/>
  <c r="E3497" i="16"/>
  <c r="E3498" i="16" a="1"/>
  <c r="E3498" i="16"/>
  <c r="E3499" i="16" a="1"/>
  <c r="E3499" i="16"/>
  <c r="E3500" i="16" a="1"/>
  <c r="E3500" i="16"/>
  <c r="E3501" i="16" a="1"/>
  <c r="E3501" i="16"/>
  <c r="E3502" i="16" a="1"/>
  <c r="E3502" i="16"/>
  <c r="E3503" i="16" a="1"/>
  <c r="E3503" i="16"/>
  <c r="E3504" i="16" a="1"/>
  <c r="E3504" i="16"/>
  <c r="E3505" i="16" a="1"/>
  <c r="E3505" i="16"/>
  <c r="E3506" i="16" a="1"/>
  <c r="E3506" i="16"/>
  <c r="E3507" i="16" a="1"/>
  <c r="E3507" i="16"/>
  <c r="E3508" i="16" a="1"/>
  <c r="E3508" i="16"/>
  <c r="E3509" i="16" a="1"/>
  <c r="E3509" i="16"/>
  <c r="E3510" i="16" a="1"/>
  <c r="E3510" i="16"/>
  <c r="E3511" i="16" a="1"/>
  <c r="E3511" i="16"/>
  <c r="E3512" i="16" a="1"/>
  <c r="E3512" i="16"/>
  <c r="E3513" i="16" a="1"/>
  <c r="E3513" i="16"/>
  <c r="E3514" i="16" a="1"/>
  <c r="E3514" i="16"/>
  <c r="E3515" i="16" a="1"/>
  <c r="E3515" i="16"/>
  <c r="E3516" i="16" a="1"/>
  <c r="E3516" i="16"/>
  <c r="E3517" i="16" a="1"/>
  <c r="E3517" i="16"/>
  <c r="E3518" i="16" a="1"/>
  <c r="E3518" i="16"/>
  <c r="E3519" i="16" a="1"/>
  <c r="E3519" i="16"/>
  <c r="E3520" i="16" a="1"/>
  <c r="E3520" i="16"/>
  <c r="E3521" i="16" a="1"/>
  <c r="E3521" i="16"/>
  <c r="E3522" i="16" a="1"/>
  <c r="E3522" i="16"/>
  <c r="E3523" i="16" a="1"/>
  <c r="E3523" i="16"/>
  <c r="E3524" i="16" a="1"/>
  <c r="E3524" i="16"/>
  <c r="E3525" i="16" a="1"/>
  <c r="E3525" i="16"/>
  <c r="E3526" i="16" a="1"/>
  <c r="E3526" i="16"/>
  <c r="E3527" i="16" a="1"/>
  <c r="E3527" i="16"/>
  <c r="E3528" i="16" a="1"/>
  <c r="E3528" i="16"/>
  <c r="E3529" i="16" a="1"/>
  <c r="E3529" i="16"/>
  <c r="E3530" i="16" a="1"/>
  <c r="E3530" i="16"/>
  <c r="E3531" i="16" a="1"/>
  <c r="E3531" i="16"/>
  <c r="E3532" i="16" a="1"/>
  <c r="E3532" i="16"/>
  <c r="E3533" i="16" a="1"/>
  <c r="E3533" i="16"/>
  <c r="E3534" i="16" a="1"/>
  <c r="E3534" i="16"/>
  <c r="E3535" i="16" a="1"/>
  <c r="E3535" i="16"/>
  <c r="E3536" i="16" a="1"/>
  <c r="E3536" i="16"/>
  <c r="E3537" i="16" a="1"/>
  <c r="E3537" i="16"/>
  <c r="E3538" i="16" a="1"/>
  <c r="E3538" i="16"/>
  <c r="E3539" i="16" a="1"/>
  <c r="E3539" i="16"/>
  <c r="E3540" i="16" a="1"/>
  <c r="E3540" i="16"/>
  <c r="E3541" i="16" a="1"/>
  <c r="E3541" i="16"/>
  <c r="E3542" i="16" a="1"/>
  <c r="E3542" i="16"/>
  <c r="E3543" i="16" a="1"/>
  <c r="E3543" i="16"/>
  <c r="E3544" i="16" a="1"/>
  <c r="E3544" i="16"/>
  <c r="E3545" i="16" a="1"/>
  <c r="E3545" i="16"/>
  <c r="E3546" i="16" a="1"/>
  <c r="E3546" i="16"/>
  <c r="E3547" i="16" a="1"/>
  <c r="E3547" i="16"/>
  <c r="E3548" i="16" a="1"/>
  <c r="E3548" i="16"/>
  <c r="E3549" i="16" a="1"/>
  <c r="E3549" i="16"/>
  <c r="E3550" i="16" a="1"/>
  <c r="E3550" i="16"/>
  <c r="E3551" i="16" a="1"/>
  <c r="E3551" i="16"/>
  <c r="E3552" i="16" a="1"/>
  <c r="E3552" i="16"/>
  <c r="E3553" i="16" a="1"/>
  <c r="E3553" i="16"/>
  <c r="E3554" i="16" a="1"/>
  <c r="E3554" i="16"/>
  <c r="E3555" i="16" a="1"/>
  <c r="E3555" i="16"/>
  <c r="E3556" i="16" a="1"/>
  <c r="E3556" i="16"/>
  <c r="E3557" i="16" a="1"/>
  <c r="E3557" i="16"/>
  <c r="E3558" i="16" a="1"/>
  <c r="E3558" i="16"/>
  <c r="E3559" i="16" a="1"/>
  <c r="E3559" i="16"/>
  <c r="E3560" i="16" a="1"/>
  <c r="E3560" i="16"/>
  <c r="E3561" i="16" a="1"/>
  <c r="E3561" i="16"/>
  <c r="E3562" i="16" a="1"/>
  <c r="E3562" i="16"/>
  <c r="E3563" i="16" a="1"/>
  <c r="E3563" i="16"/>
  <c r="E3564" i="16" a="1"/>
  <c r="E3564" i="16"/>
  <c r="E3565" i="16" a="1"/>
  <c r="E3565" i="16"/>
  <c r="E3566" i="16" a="1"/>
  <c r="E3566" i="16"/>
  <c r="E3567" i="16" a="1"/>
  <c r="E3567" i="16"/>
  <c r="E3568" i="16" a="1"/>
  <c r="E3568" i="16"/>
  <c r="E3569" i="16" a="1"/>
  <c r="E3569" i="16"/>
  <c r="E3570" i="16" a="1"/>
  <c r="E3570" i="16"/>
  <c r="E3571" i="16" a="1"/>
  <c r="E3571" i="16"/>
  <c r="E3572" i="16" a="1"/>
  <c r="E3572" i="16"/>
  <c r="E3573" i="16" a="1"/>
  <c r="E3573" i="16"/>
  <c r="E3574" i="16" a="1"/>
  <c r="E3574" i="16"/>
  <c r="E3575" i="16" a="1"/>
  <c r="E3575" i="16"/>
  <c r="E3576" i="16" a="1"/>
  <c r="E3576" i="16"/>
  <c r="E3577" i="16" a="1"/>
  <c r="E3577" i="16"/>
  <c r="E3578" i="16" a="1"/>
  <c r="E3578" i="16"/>
  <c r="E3579" i="16" a="1"/>
  <c r="E3579" i="16"/>
  <c r="E3580" i="16" a="1"/>
  <c r="E3580" i="16"/>
  <c r="E3581" i="16" a="1"/>
  <c r="E3581" i="16"/>
  <c r="E3582" i="16" a="1"/>
  <c r="E3582" i="16"/>
  <c r="E3583" i="16" a="1"/>
  <c r="E3583" i="16"/>
  <c r="E3584" i="16" a="1"/>
  <c r="E3584" i="16"/>
  <c r="E3585" i="16" a="1"/>
  <c r="E3585" i="16"/>
  <c r="E3586" i="16" a="1"/>
  <c r="E3586" i="16"/>
  <c r="E3587" i="16" a="1"/>
  <c r="E3587" i="16"/>
  <c r="E3588" i="16" a="1"/>
  <c r="E3588" i="16"/>
  <c r="E3589" i="16" a="1"/>
  <c r="E3589" i="16"/>
  <c r="E3590" i="16" a="1"/>
  <c r="E3590" i="16"/>
  <c r="E3591" i="16" a="1"/>
  <c r="E3591" i="16"/>
  <c r="E3592" i="16" a="1"/>
  <c r="E3592" i="16"/>
  <c r="E3593" i="16" a="1"/>
  <c r="E3593" i="16"/>
  <c r="E3594" i="16" a="1"/>
  <c r="E3594" i="16"/>
  <c r="E3595" i="16" a="1"/>
  <c r="E3595" i="16"/>
  <c r="E3596" i="16" a="1"/>
  <c r="E3596" i="16"/>
  <c r="E3597" i="16" a="1"/>
  <c r="E3597" i="16"/>
  <c r="E3598" i="16" a="1"/>
  <c r="E3598" i="16"/>
  <c r="E3599" i="16" a="1"/>
  <c r="E3599" i="16"/>
  <c r="E3600" i="16" a="1"/>
  <c r="E3600" i="16"/>
  <c r="E3601" i="16" a="1"/>
  <c r="E3601" i="16"/>
  <c r="E3602" i="16" a="1"/>
  <c r="E3602" i="16"/>
  <c r="E3603" i="16" a="1"/>
  <c r="E3603" i="16"/>
  <c r="E3604" i="16" a="1"/>
  <c r="E3604" i="16"/>
  <c r="E3605" i="16" a="1"/>
  <c r="E3605" i="16"/>
  <c r="E3606" i="16" a="1"/>
  <c r="E3606" i="16"/>
  <c r="E3607" i="16" a="1"/>
  <c r="E3607" i="16"/>
  <c r="E3608" i="16" a="1"/>
  <c r="E3608" i="16"/>
  <c r="E3609" i="16" a="1"/>
  <c r="E3609" i="16"/>
  <c r="E3610" i="16" a="1"/>
  <c r="E3610" i="16"/>
  <c r="E3611" i="16" a="1"/>
  <c r="E3611" i="16"/>
  <c r="E3612" i="16" a="1"/>
  <c r="E3612" i="16"/>
  <c r="E3613" i="16" a="1"/>
  <c r="E3613" i="16"/>
  <c r="E3614" i="16" a="1"/>
  <c r="E3614" i="16"/>
  <c r="E3615" i="16" a="1"/>
  <c r="E3615" i="16"/>
  <c r="E3616" i="16" a="1"/>
  <c r="E3616" i="16"/>
  <c r="E3617" i="16" a="1"/>
  <c r="E3617" i="16"/>
  <c r="E3618" i="16" a="1"/>
  <c r="E3618" i="16"/>
  <c r="E3619" i="16" a="1"/>
  <c r="E3619" i="16"/>
  <c r="E3620" i="16" a="1"/>
  <c r="E3620" i="16"/>
  <c r="E3621" i="16" a="1"/>
  <c r="E3621" i="16"/>
  <c r="E3622" i="16" a="1"/>
  <c r="E3622" i="16"/>
  <c r="E3623" i="16" a="1"/>
  <c r="E3623" i="16"/>
  <c r="E3624" i="16" a="1"/>
  <c r="E3624" i="16"/>
  <c r="E3625" i="16" a="1"/>
  <c r="E3625" i="16"/>
  <c r="E3626" i="16" a="1"/>
  <c r="E3626" i="16"/>
  <c r="E3627" i="16" a="1"/>
  <c r="E3627" i="16"/>
  <c r="E3628" i="16" a="1"/>
  <c r="E3628" i="16"/>
  <c r="E3629" i="16" a="1"/>
  <c r="E3629" i="16"/>
  <c r="E3630" i="16" a="1"/>
  <c r="E3630" i="16"/>
  <c r="E3631" i="16" a="1"/>
  <c r="E3631" i="16"/>
  <c r="E3632" i="16" a="1"/>
  <c r="E3632" i="16"/>
  <c r="E3633" i="16" a="1"/>
  <c r="E3633" i="16"/>
  <c r="E3634" i="16" a="1"/>
  <c r="E3634" i="16"/>
  <c r="E3635" i="16" a="1"/>
  <c r="E3635" i="16"/>
  <c r="E3636" i="16" a="1"/>
  <c r="E3636" i="16"/>
  <c r="E3637" i="16" a="1"/>
  <c r="E3637" i="16"/>
  <c r="E3638" i="16" a="1"/>
  <c r="E3638" i="16"/>
  <c r="E3639" i="16" a="1"/>
  <c r="E3639" i="16"/>
  <c r="E3640" i="16" a="1"/>
  <c r="E3640" i="16"/>
  <c r="E3641" i="16" a="1"/>
  <c r="E3641" i="16"/>
  <c r="E3642" i="16" a="1"/>
  <c r="E3642" i="16"/>
  <c r="E3643" i="16" a="1"/>
  <c r="E3643" i="16"/>
  <c r="E3644" i="16" a="1"/>
  <c r="E3644" i="16"/>
  <c r="E3645" i="16" a="1"/>
  <c r="E3645" i="16"/>
  <c r="E3646" i="16" a="1"/>
  <c r="E3646" i="16"/>
  <c r="E3647" i="16" a="1"/>
  <c r="E3647" i="16"/>
  <c r="E3648" i="16" a="1"/>
  <c r="E3648" i="16"/>
  <c r="E3649" i="16" a="1"/>
  <c r="E3649" i="16"/>
  <c r="E3650" i="16" a="1"/>
  <c r="E3650" i="16"/>
  <c r="E3651" i="16" a="1"/>
  <c r="E3651" i="16"/>
  <c r="E3652" i="16" a="1"/>
  <c r="E3652" i="16"/>
  <c r="E3653" i="16" a="1"/>
  <c r="E3653" i="16"/>
  <c r="E3654" i="16" a="1"/>
  <c r="E3654" i="16"/>
  <c r="E3655" i="16" a="1"/>
  <c r="E3655" i="16"/>
  <c r="E3656" i="16" a="1"/>
  <c r="E3656" i="16"/>
  <c r="E3657" i="16" a="1"/>
  <c r="E3657" i="16"/>
  <c r="E3658" i="16" a="1"/>
  <c r="E3658" i="16"/>
  <c r="E3659" i="16" a="1"/>
  <c r="E3659" i="16"/>
  <c r="E3660" i="16" a="1"/>
  <c r="E3660" i="16"/>
  <c r="E3661" i="16" a="1"/>
  <c r="E3661" i="16"/>
  <c r="E3662" i="16" a="1"/>
  <c r="E3662" i="16"/>
  <c r="E3663" i="16" a="1"/>
  <c r="E3663" i="16"/>
  <c r="E3664" i="16" a="1"/>
  <c r="E3664" i="16"/>
  <c r="E3665" i="16" a="1"/>
  <c r="E3665" i="16"/>
  <c r="E3666" i="16" a="1"/>
  <c r="E3666" i="16"/>
  <c r="E3667" i="16" a="1"/>
  <c r="E3667" i="16"/>
  <c r="E3668" i="16" a="1"/>
  <c r="E3668" i="16"/>
  <c r="E3669" i="16" a="1"/>
  <c r="E3669" i="16"/>
  <c r="E3670" i="16" a="1"/>
  <c r="E3670" i="16"/>
  <c r="E3671" i="16" a="1"/>
  <c r="E3671" i="16"/>
  <c r="E3672" i="16" a="1"/>
  <c r="E3672" i="16"/>
  <c r="E3673" i="16" a="1"/>
  <c r="E3673" i="16"/>
  <c r="E3674" i="16" a="1"/>
  <c r="E3674" i="16"/>
  <c r="E3675" i="16" a="1"/>
  <c r="E3675" i="16"/>
  <c r="E3676" i="16" a="1"/>
  <c r="E3676" i="16"/>
  <c r="E3677" i="16" a="1"/>
  <c r="E3677" i="16"/>
  <c r="E3678" i="16" a="1"/>
  <c r="E3678" i="16"/>
  <c r="E3679" i="16" a="1"/>
  <c r="E3679" i="16"/>
  <c r="E3680" i="16" a="1"/>
  <c r="E3680" i="16"/>
  <c r="E3681" i="16" a="1"/>
  <c r="E3681" i="16"/>
  <c r="E3682" i="16" a="1"/>
  <c r="E3682" i="16"/>
  <c r="E3683" i="16" a="1"/>
  <c r="E3683" i="16"/>
  <c r="E3684" i="16" a="1"/>
  <c r="E3684" i="16"/>
  <c r="E3685" i="16" a="1"/>
  <c r="E3685" i="16"/>
  <c r="E3686" i="16" a="1"/>
  <c r="E3686" i="16"/>
  <c r="E3687" i="16" a="1"/>
  <c r="E3687" i="16"/>
  <c r="E3688" i="16" a="1"/>
  <c r="E3688" i="16"/>
  <c r="E3689" i="16" a="1"/>
  <c r="E3689" i="16"/>
  <c r="E3690" i="16" a="1"/>
  <c r="E3690" i="16"/>
  <c r="E3691" i="16" a="1"/>
  <c r="E3691" i="16"/>
  <c r="E3692" i="16" a="1"/>
  <c r="E3692" i="16"/>
  <c r="E3693" i="16" a="1"/>
  <c r="E3693" i="16"/>
  <c r="E3694" i="16" a="1"/>
  <c r="E3694" i="16"/>
  <c r="E3695" i="16" a="1"/>
  <c r="E3695" i="16"/>
  <c r="E3696" i="16" a="1"/>
  <c r="E3696" i="16"/>
  <c r="E3697" i="16" a="1"/>
  <c r="E3697" i="16"/>
  <c r="E3698" i="16" a="1"/>
  <c r="E3698" i="16"/>
  <c r="E3699" i="16" a="1"/>
  <c r="E3699" i="16"/>
  <c r="E3700" i="16" a="1"/>
  <c r="E3700" i="16"/>
  <c r="E3701" i="16" a="1"/>
  <c r="E3701" i="16"/>
  <c r="E3702" i="16" a="1"/>
  <c r="E3702" i="16"/>
  <c r="E3703" i="16" a="1"/>
  <c r="E3703" i="16"/>
  <c r="E3704" i="16" a="1"/>
  <c r="E3704" i="16"/>
  <c r="E3705" i="16" a="1"/>
  <c r="E3705" i="16"/>
  <c r="E3706" i="16" a="1"/>
  <c r="E3706" i="16"/>
  <c r="E3707" i="16" a="1"/>
  <c r="E3707" i="16"/>
  <c r="E3708" i="16" a="1"/>
  <c r="E3708" i="16"/>
  <c r="E3709" i="16" a="1"/>
  <c r="E3709" i="16"/>
  <c r="E3710" i="16" a="1"/>
  <c r="E3710" i="16"/>
  <c r="E3711" i="16" a="1"/>
  <c r="E3711" i="16"/>
  <c r="E3712" i="16" a="1"/>
  <c r="E3712" i="16"/>
  <c r="E3713" i="16" a="1"/>
  <c r="E3713" i="16"/>
  <c r="E3714" i="16" a="1"/>
  <c r="E3714" i="16"/>
  <c r="E3715" i="16" a="1"/>
  <c r="E3715" i="16"/>
  <c r="E3716" i="16" a="1"/>
  <c r="E3716" i="16"/>
  <c r="E3717" i="16" a="1"/>
  <c r="E3717" i="16"/>
  <c r="E3718" i="16" a="1"/>
  <c r="E3718" i="16"/>
  <c r="E3719" i="16" a="1"/>
  <c r="E3719" i="16"/>
  <c r="E3720" i="16" a="1"/>
  <c r="E3720" i="16"/>
  <c r="E3721" i="16" a="1"/>
  <c r="E3721" i="16"/>
  <c r="E3722" i="16" a="1"/>
  <c r="E3722" i="16"/>
  <c r="E3723" i="16" a="1"/>
  <c r="E3723" i="16"/>
  <c r="E3724" i="16" a="1"/>
  <c r="E3724" i="16"/>
  <c r="E3725" i="16" a="1"/>
  <c r="E3725" i="16"/>
  <c r="E3726" i="16" a="1"/>
  <c r="E3726" i="16"/>
  <c r="E3727" i="16" a="1"/>
  <c r="E3727" i="16"/>
  <c r="E3728" i="16" a="1"/>
  <c r="E3728" i="16"/>
  <c r="E3729" i="16" a="1"/>
  <c r="E3729" i="16"/>
  <c r="E3730" i="16" a="1"/>
  <c r="E3730" i="16"/>
  <c r="E3731" i="16" a="1"/>
  <c r="E3731" i="16"/>
  <c r="E3732" i="16" a="1"/>
  <c r="E3732" i="16"/>
  <c r="E3733" i="16" a="1"/>
  <c r="E3733" i="16"/>
  <c r="E3734" i="16" a="1"/>
  <c r="E3734" i="16"/>
  <c r="E3735" i="16" a="1"/>
  <c r="E3735" i="16"/>
  <c r="E3736" i="16" a="1"/>
  <c r="E3736" i="16"/>
  <c r="E3737" i="16" a="1"/>
  <c r="E3737" i="16"/>
  <c r="E3738" i="16" a="1"/>
  <c r="E3738" i="16"/>
  <c r="E3739" i="16" a="1"/>
  <c r="E3739" i="16"/>
  <c r="E3740" i="16" a="1"/>
  <c r="E3740" i="16"/>
  <c r="E3741" i="16" a="1"/>
  <c r="E3741" i="16"/>
  <c r="E3742" i="16" a="1"/>
  <c r="E3742" i="16"/>
  <c r="E3743" i="16" a="1"/>
  <c r="E3743" i="16"/>
  <c r="E3744" i="16" a="1"/>
  <c r="E3744" i="16"/>
  <c r="E3745" i="16" a="1"/>
  <c r="E3745" i="16"/>
  <c r="E3746" i="16" a="1"/>
  <c r="E3746" i="16"/>
  <c r="E3747" i="16" a="1"/>
  <c r="E3747" i="16"/>
  <c r="E3748" i="16" a="1"/>
  <c r="E3748" i="16"/>
  <c r="E3749" i="16" a="1"/>
  <c r="E3749" i="16"/>
  <c r="E3750" i="16" a="1"/>
  <c r="E3750" i="16"/>
  <c r="E3751" i="16" a="1"/>
  <c r="E3751" i="16"/>
  <c r="E3752" i="16" a="1"/>
  <c r="E3752" i="16"/>
  <c r="E3753" i="16" a="1"/>
  <c r="E3753" i="16"/>
  <c r="E3754" i="16" a="1"/>
  <c r="E3754" i="16"/>
  <c r="E3755" i="16" a="1"/>
  <c r="E3755" i="16"/>
  <c r="E3756" i="16" a="1"/>
  <c r="E3756" i="16"/>
  <c r="E3757" i="16" a="1"/>
  <c r="E3757" i="16"/>
  <c r="E3758" i="16" a="1"/>
  <c r="E3758" i="16"/>
  <c r="E3759" i="16" a="1"/>
  <c r="E3759" i="16"/>
  <c r="E3760" i="16" a="1"/>
  <c r="E3760" i="16"/>
  <c r="E3761" i="16" a="1"/>
  <c r="E3761" i="16"/>
  <c r="E3762" i="16" a="1"/>
  <c r="E3762" i="16"/>
  <c r="E3763" i="16" a="1"/>
  <c r="E3763" i="16"/>
  <c r="E3764" i="16" a="1"/>
  <c r="E3764" i="16"/>
  <c r="E3765" i="16" a="1"/>
  <c r="E3765" i="16"/>
  <c r="E3766" i="16" a="1"/>
  <c r="E3766" i="16"/>
  <c r="E3767" i="16" a="1"/>
  <c r="E3767" i="16"/>
  <c r="E3768" i="16" a="1"/>
  <c r="E3768" i="16"/>
  <c r="E3769" i="16" a="1"/>
  <c r="E3769" i="16"/>
  <c r="E3770" i="16" a="1"/>
  <c r="E3770" i="16"/>
  <c r="E3771" i="16" a="1"/>
  <c r="E3771" i="16"/>
  <c r="E3772" i="16" a="1"/>
  <c r="E3772" i="16"/>
  <c r="E3773" i="16" a="1"/>
  <c r="E3773" i="16"/>
  <c r="E3774" i="16" a="1"/>
  <c r="E3774" i="16"/>
  <c r="E3775" i="16" a="1"/>
  <c r="E3775" i="16"/>
  <c r="E3776" i="16" a="1"/>
  <c r="E3776" i="16"/>
  <c r="E3777" i="16" a="1"/>
  <c r="E3777" i="16"/>
  <c r="E3778" i="16" a="1"/>
  <c r="E3778" i="16"/>
  <c r="E3779" i="16" a="1"/>
  <c r="E3779" i="16"/>
  <c r="E3780" i="16" a="1"/>
  <c r="E3780" i="16"/>
  <c r="E3781" i="16" a="1"/>
  <c r="E3781" i="16"/>
  <c r="E3782" i="16" a="1"/>
  <c r="E3782" i="16"/>
  <c r="E3783" i="16" a="1"/>
  <c r="E3783" i="16"/>
  <c r="E3784" i="16" a="1"/>
  <c r="E3784" i="16"/>
  <c r="E3785" i="16" a="1"/>
  <c r="E3785" i="16"/>
  <c r="E3786" i="16" a="1"/>
  <c r="E3786" i="16"/>
  <c r="E3787" i="16" a="1"/>
  <c r="E3787" i="16"/>
  <c r="E3788" i="16" a="1"/>
  <c r="E3788" i="16"/>
  <c r="E3789" i="16" a="1"/>
  <c r="E3789" i="16"/>
  <c r="E3790" i="16" a="1"/>
  <c r="E3790" i="16"/>
  <c r="E3791" i="16" a="1"/>
  <c r="E3791" i="16"/>
  <c r="E3792" i="16" a="1"/>
  <c r="E3792" i="16"/>
  <c r="E3793" i="16" a="1"/>
  <c r="E3793" i="16"/>
  <c r="E3794" i="16" a="1"/>
  <c r="E3794" i="16"/>
  <c r="E3795" i="16" a="1"/>
  <c r="E3795" i="16"/>
  <c r="E3796" i="16" a="1"/>
  <c r="E3796" i="16"/>
  <c r="E3797" i="16" a="1"/>
  <c r="E3797" i="16"/>
  <c r="E3798" i="16" a="1"/>
  <c r="E3798" i="16"/>
  <c r="E3799" i="16" a="1"/>
  <c r="E3799" i="16"/>
  <c r="E3800" i="16" a="1"/>
  <c r="E3800" i="16"/>
  <c r="E3801" i="16" a="1"/>
  <c r="E3801" i="16"/>
  <c r="E3802" i="16" a="1"/>
  <c r="E3802" i="16"/>
  <c r="E3803" i="16" a="1"/>
  <c r="E3803" i="16"/>
  <c r="E3804" i="16" a="1"/>
  <c r="E3804" i="16"/>
  <c r="E3805" i="16" a="1"/>
  <c r="E3805" i="16"/>
  <c r="E3806" i="16" a="1"/>
  <c r="E3806" i="16"/>
  <c r="E3807" i="16" a="1"/>
  <c r="E3807" i="16"/>
  <c r="E3808" i="16" a="1"/>
  <c r="E3808" i="16"/>
  <c r="E3809" i="16" a="1"/>
  <c r="E3809" i="16"/>
  <c r="E3810" i="16" a="1"/>
  <c r="E3810" i="16"/>
  <c r="E3811" i="16" a="1"/>
  <c r="E3811" i="16"/>
  <c r="E3812" i="16" a="1"/>
  <c r="E3812" i="16"/>
  <c r="E3813" i="16" a="1"/>
  <c r="E3813" i="16"/>
  <c r="E3814" i="16" a="1"/>
  <c r="E3814" i="16"/>
  <c r="E3815" i="16" a="1"/>
  <c r="E3815" i="16"/>
  <c r="E3816" i="16" a="1"/>
  <c r="E3816" i="16"/>
  <c r="E3817" i="16" a="1"/>
  <c r="E3817" i="16"/>
  <c r="E3818" i="16" a="1"/>
  <c r="E3818" i="16"/>
  <c r="E3819" i="16" a="1"/>
  <c r="E3819" i="16"/>
  <c r="E3820" i="16" a="1"/>
  <c r="E3820" i="16"/>
  <c r="E3821" i="16" a="1"/>
  <c r="E3821" i="16"/>
  <c r="E3822" i="16" a="1"/>
  <c r="E3822" i="16"/>
  <c r="E3823" i="16" a="1"/>
  <c r="E3823" i="16"/>
  <c r="E3824" i="16" a="1"/>
  <c r="E3824" i="16"/>
  <c r="E3825" i="16" a="1"/>
  <c r="E3825" i="16"/>
  <c r="E3826" i="16" a="1"/>
  <c r="E3826" i="16"/>
  <c r="E3827" i="16" a="1"/>
  <c r="E3827" i="16"/>
  <c r="E3828" i="16" a="1"/>
  <c r="E3828" i="16"/>
  <c r="E3829" i="16" a="1"/>
  <c r="E3829" i="16"/>
  <c r="E3830" i="16" a="1"/>
  <c r="E3830" i="16"/>
  <c r="E3831" i="16" a="1"/>
  <c r="E3831" i="16"/>
  <c r="E3832" i="16" a="1"/>
  <c r="E3832" i="16"/>
  <c r="E3833" i="16" a="1"/>
  <c r="E3833" i="16"/>
  <c r="E3834" i="16" a="1"/>
  <c r="E3834" i="16"/>
  <c r="E3835" i="16" a="1"/>
  <c r="E3835" i="16"/>
  <c r="E3836" i="16" a="1"/>
  <c r="E3836" i="16"/>
  <c r="E3837" i="16" a="1"/>
  <c r="E3837" i="16"/>
  <c r="E3838" i="16" a="1"/>
  <c r="E3838" i="16"/>
  <c r="E3839" i="16" a="1"/>
  <c r="E3839" i="16"/>
  <c r="E3840" i="16" a="1"/>
  <c r="E3840" i="16"/>
  <c r="E3841" i="16" a="1"/>
  <c r="E3841" i="16"/>
  <c r="E3842" i="16" a="1"/>
  <c r="E3842" i="16"/>
  <c r="E3843" i="16" a="1"/>
  <c r="E3843" i="16"/>
  <c r="E3844" i="16" a="1"/>
  <c r="E3844" i="16"/>
  <c r="E3845" i="16" a="1"/>
  <c r="E3845" i="16"/>
  <c r="E3846" i="16" a="1"/>
  <c r="E3846" i="16"/>
  <c r="E3847" i="16" a="1"/>
  <c r="E3847" i="16"/>
  <c r="E3848" i="16" a="1"/>
  <c r="E3848" i="16"/>
  <c r="E3849" i="16" a="1"/>
  <c r="E3849" i="16"/>
  <c r="E3850" i="16" a="1"/>
  <c r="E3850" i="16"/>
  <c r="E3851" i="16" a="1"/>
  <c r="E3851" i="16"/>
  <c r="E3852" i="16" a="1"/>
  <c r="E3852" i="16"/>
  <c r="E3853" i="16" a="1"/>
  <c r="E3853" i="16"/>
  <c r="E3854" i="16" a="1"/>
  <c r="E3854" i="16"/>
  <c r="E3855" i="16" a="1"/>
  <c r="E3855" i="16"/>
  <c r="E3856" i="16" a="1"/>
  <c r="E3856" i="16"/>
  <c r="E3857" i="16" a="1"/>
  <c r="E3857" i="16"/>
  <c r="E3858" i="16" a="1"/>
  <c r="E3858" i="16"/>
  <c r="E3859" i="16" a="1"/>
  <c r="E3859" i="16"/>
  <c r="E3860" i="16" a="1"/>
  <c r="E3860" i="16"/>
  <c r="E3861" i="16" a="1"/>
  <c r="E3861" i="16"/>
  <c r="E3862" i="16" a="1"/>
  <c r="E3862" i="16"/>
  <c r="E3863" i="16" a="1"/>
  <c r="E3863" i="16"/>
  <c r="E3864" i="16" a="1"/>
  <c r="E3864" i="16"/>
  <c r="E3865" i="16" a="1"/>
  <c r="E3865" i="16"/>
  <c r="E3866" i="16" a="1"/>
  <c r="E3866" i="16"/>
  <c r="E3867" i="16" a="1"/>
  <c r="E3867" i="16"/>
  <c r="E3868" i="16" a="1"/>
  <c r="E3868" i="16"/>
  <c r="E3869" i="16" a="1"/>
  <c r="E3869" i="16"/>
  <c r="E3870" i="16" a="1"/>
  <c r="E3870" i="16"/>
  <c r="E3871" i="16" a="1"/>
  <c r="E3871" i="16"/>
  <c r="E3872" i="16" a="1"/>
  <c r="E3872" i="16"/>
  <c r="E3873" i="16" a="1"/>
  <c r="E3873" i="16"/>
  <c r="E3874" i="16" a="1"/>
  <c r="E3874" i="16"/>
  <c r="E3875" i="16" a="1"/>
  <c r="E3875" i="16"/>
  <c r="E3876" i="16" a="1"/>
  <c r="E3876" i="16"/>
  <c r="E3877" i="16" a="1"/>
  <c r="E3877" i="16"/>
  <c r="E3878" i="16" a="1"/>
  <c r="E3878" i="16"/>
  <c r="E3879" i="16" a="1"/>
  <c r="E3879" i="16"/>
  <c r="E3880" i="16" a="1"/>
  <c r="E3880" i="16"/>
  <c r="E3881" i="16" a="1"/>
  <c r="E3881" i="16"/>
  <c r="E3882" i="16" a="1"/>
  <c r="E3882" i="16"/>
  <c r="E3883" i="16" a="1"/>
  <c r="E3883" i="16"/>
  <c r="E3884" i="16" a="1"/>
  <c r="E3884" i="16"/>
  <c r="E3885" i="16" a="1"/>
  <c r="E3885" i="16"/>
  <c r="E3886" i="16" a="1"/>
  <c r="E3886" i="16"/>
  <c r="E3887" i="16" a="1"/>
  <c r="E3887" i="16"/>
  <c r="E3888" i="16" a="1"/>
  <c r="E3888" i="16"/>
  <c r="E3889" i="16" a="1"/>
  <c r="E3889" i="16"/>
  <c r="E3890" i="16" a="1"/>
  <c r="E3890" i="16"/>
  <c r="E3891" i="16" a="1"/>
  <c r="E3891" i="16"/>
  <c r="E3892" i="16" a="1"/>
  <c r="E3892" i="16"/>
  <c r="E3893" i="16" a="1"/>
  <c r="E3893" i="16"/>
  <c r="E3894" i="16" a="1"/>
  <c r="E3894" i="16"/>
  <c r="E3895" i="16" a="1"/>
  <c r="E3895" i="16"/>
  <c r="E3896" i="16" a="1"/>
  <c r="E3896" i="16"/>
  <c r="E3897" i="16" a="1"/>
  <c r="E3897" i="16"/>
  <c r="E3898" i="16" a="1"/>
  <c r="E3898" i="16"/>
  <c r="E3899" i="16" a="1"/>
  <c r="E3899" i="16"/>
  <c r="E3900" i="16" a="1"/>
  <c r="E3900" i="16"/>
  <c r="E3901" i="16" a="1"/>
  <c r="E3901" i="16"/>
  <c r="E3902" i="16" a="1"/>
  <c r="E3902" i="16"/>
  <c r="E3903" i="16" a="1"/>
  <c r="E3903" i="16"/>
  <c r="E3904" i="16" a="1"/>
  <c r="E3904" i="16"/>
  <c r="E3905" i="16" a="1"/>
  <c r="E3905" i="16"/>
  <c r="E3906" i="16" a="1"/>
  <c r="E3906" i="16"/>
  <c r="E3907" i="16" a="1"/>
  <c r="E3907" i="16"/>
  <c r="E3908" i="16" a="1"/>
  <c r="E3908" i="16"/>
  <c r="E3909" i="16" a="1"/>
  <c r="E3909" i="16"/>
  <c r="E3910" i="16" a="1"/>
  <c r="E3910" i="16"/>
  <c r="E3911" i="16" a="1"/>
  <c r="E3911" i="16"/>
  <c r="E3912" i="16" a="1"/>
  <c r="E3912" i="16"/>
  <c r="E3913" i="16" a="1"/>
  <c r="E3913" i="16"/>
  <c r="E3914" i="16" a="1"/>
  <c r="E3914" i="16"/>
  <c r="E3915" i="16" a="1"/>
  <c r="E3915" i="16"/>
  <c r="E3916" i="16" a="1"/>
  <c r="E3916" i="16"/>
  <c r="E3917" i="16" a="1"/>
  <c r="E3917" i="16"/>
  <c r="E3918" i="16" a="1"/>
  <c r="E3918" i="16"/>
  <c r="E3919" i="16" a="1"/>
  <c r="E3919" i="16"/>
  <c r="E3920" i="16" a="1"/>
  <c r="E3920" i="16"/>
  <c r="E3921" i="16" a="1"/>
  <c r="E3921" i="16"/>
  <c r="E3922" i="16" a="1"/>
  <c r="E3922" i="16"/>
  <c r="E3923" i="16" a="1"/>
  <c r="E3923" i="16"/>
  <c r="E3924" i="16" a="1"/>
  <c r="E3924" i="16"/>
  <c r="E3925" i="16" a="1"/>
  <c r="E3925" i="16"/>
  <c r="E3926" i="16" a="1"/>
  <c r="E3926" i="16"/>
  <c r="E3927" i="16" a="1"/>
  <c r="E3927" i="16"/>
  <c r="E3928" i="16" a="1"/>
  <c r="E3928" i="16"/>
  <c r="E3929" i="16" a="1"/>
  <c r="E3929" i="16"/>
  <c r="E3930" i="16" a="1"/>
  <c r="E3930" i="16"/>
  <c r="E3931" i="16" a="1"/>
  <c r="E3931" i="16"/>
  <c r="E3932" i="16" a="1"/>
  <c r="E3932" i="16"/>
  <c r="E3933" i="16" a="1"/>
  <c r="E3933" i="16"/>
  <c r="E3934" i="16" a="1"/>
  <c r="E3934" i="16"/>
  <c r="E3935" i="16" a="1"/>
  <c r="E3935" i="16"/>
  <c r="E3936" i="16" a="1"/>
  <c r="E3936" i="16"/>
  <c r="E3937" i="16" a="1"/>
  <c r="E3937" i="16"/>
  <c r="E3938" i="16" a="1"/>
  <c r="E3938" i="16"/>
  <c r="E3939" i="16" a="1"/>
  <c r="E3939" i="16"/>
  <c r="E3940" i="16" a="1"/>
  <c r="E3940" i="16"/>
  <c r="E3941" i="16" a="1"/>
  <c r="E3941" i="16"/>
  <c r="E3942" i="16" a="1"/>
  <c r="E3942" i="16"/>
  <c r="E3943" i="16" a="1"/>
  <c r="E3943" i="16"/>
  <c r="E3944" i="16" a="1"/>
  <c r="E3944" i="16"/>
  <c r="E3945" i="16" a="1"/>
  <c r="E3945" i="16"/>
  <c r="E3946" i="16" a="1"/>
  <c r="E3946" i="16"/>
  <c r="E3947" i="16" a="1"/>
  <c r="E3947" i="16"/>
  <c r="E3948" i="16" a="1"/>
  <c r="E3948" i="16"/>
  <c r="E3949" i="16" a="1"/>
  <c r="E3949" i="16"/>
  <c r="E3950" i="16" a="1"/>
  <c r="E3950" i="16"/>
  <c r="E3951" i="16" a="1"/>
  <c r="E3951" i="16"/>
  <c r="E3952" i="16" a="1"/>
  <c r="E3952" i="16"/>
  <c r="E3953" i="16" a="1"/>
  <c r="E3953" i="16"/>
  <c r="E3954" i="16" a="1"/>
  <c r="E3954" i="16"/>
  <c r="E3955" i="16" a="1"/>
  <c r="E3955" i="16"/>
  <c r="E3956" i="16" a="1"/>
  <c r="E3956" i="16"/>
  <c r="E3957" i="16" a="1"/>
  <c r="E3957" i="16"/>
  <c r="E3958" i="16" a="1"/>
  <c r="E3958" i="16"/>
  <c r="E3959" i="16" a="1"/>
  <c r="E3959" i="16"/>
  <c r="E3960" i="16" a="1"/>
  <c r="E3960" i="16"/>
  <c r="E3961" i="16" a="1"/>
  <c r="E3961" i="16"/>
  <c r="E3962" i="16" a="1"/>
  <c r="E3962" i="16"/>
  <c r="E3963" i="16" a="1"/>
  <c r="E3963" i="16"/>
  <c r="E3964" i="16" a="1"/>
  <c r="E3964" i="16"/>
  <c r="E3965" i="16" a="1"/>
  <c r="E3965" i="16"/>
  <c r="E3966" i="16" a="1"/>
  <c r="E3966" i="16"/>
  <c r="E3967" i="16" a="1"/>
  <c r="E3967" i="16"/>
  <c r="E3968" i="16" a="1"/>
  <c r="E3968" i="16"/>
  <c r="E3969" i="16" a="1"/>
  <c r="E3969" i="16"/>
  <c r="E3970" i="16" a="1"/>
  <c r="E3970" i="16"/>
  <c r="E3971" i="16" a="1"/>
  <c r="E3971" i="16"/>
  <c r="E3972" i="16" a="1"/>
  <c r="E3972" i="16"/>
  <c r="E3973" i="16" a="1"/>
  <c r="E3973" i="16"/>
  <c r="E3974" i="16" a="1"/>
  <c r="E3974" i="16"/>
  <c r="E3975" i="16" a="1"/>
  <c r="E3975" i="16"/>
  <c r="E3976" i="16" a="1"/>
  <c r="E3976" i="16"/>
  <c r="E3977" i="16" a="1"/>
  <c r="E3977" i="16"/>
  <c r="E3978" i="16" a="1"/>
  <c r="E3978" i="16"/>
  <c r="E3979" i="16" a="1"/>
  <c r="E3979" i="16"/>
  <c r="E3980" i="16" a="1"/>
  <c r="E3980" i="16"/>
  <c r="E3981" i="16" a="1"/>
  <c r="E3981" i="16"/>
  <c r="E3982" i="16" a="1"/>
  <c r="E3982" i="16"/>
  <c r="E3983" i="16" a="1"/>
  <c r="E3983" i="16"/>
  <c r="E3984" i="16" a="1"/>
  <c r="E3984" i="16"/>
  <c r="E3985" i="16" a="1"/>
  <c r="E3985" i="16"/>
  <c r="E3986" i="16" a="1"/>
  <c r="E3986" i="16"/>
  <c r="E3987" i="16" a="1"/>
  <c r="E3987" i="16"/>
  <c r="E3988" i="16" a="1"/>
  <c r="E3988" i="16"/>
  <c r="E3989" i="16" a="1"/>
  <c r="E3989" i="16"/>
  <c r="E3990" i="16" a="1"/>
  <c r="E3990" i="16"/>
  <c r="E3991" i="16" a="1"/>
  <c r="E3991" i="16"/>
  <c r="E3992" i="16" a="1"/>
  <c r="E3992" i="16"/>
  <c r="E3993" i="16" a="1"/>
  <c r="E3993" i="16"/>
  <c r="E3994" i="16" a="1"/>
  <c r="E3994" i="16"/>
  <c r="E3995" i="16" a="1"/>
  <c r="E3995" i="16"/>
  <c r="E3996" i="16" a="1"/>
  <c r="E3996" i="16"/>
  <c r="E3997" i="16" a="1"/>
  <c r="E3997" i="16"/>
  <c r="E3998" i="16" a="1"/>
  <c r="E3998" i="16"/>
  <c r="E3999" i="16" a="1"/>
  <c r="E3999" i="16"/>
  <c r="E4000" i="16" a="1"/>
  <c r="E4000" i="16"/>
  <c r="E4001" i="16" a="1"/>
  <c r="E4001" i="16"/>
  <c r="E4002" i="16" a="1"/>
  <c r="E4002" i="16"/>
  <c r="E4003" i="16" a="1"/>
  <c r="E4003" i="16"/>
  <c r="E4004" i="16" a="1"/>
  <c r="E4004" i="16"/>
  <c r="E4005" i="16" a="1"/>
  <c r="E4005" i="16"/>
  <c r="E4006" i="16" a="1"/>
  <c r="E4006" i="16"/>
  <c r="E4007" i="16" a="1"/>
  <c r="E4007" i="16"/>
  <c r="E4008" i="16" a="1"/>
  <c r="E4008" i="16"/>
  <c r="E4009" i="16" a="1"/>
  <c r="E4009" i="16"/>
  <c r="E4010" i="16" a="1"/>
  <c r="E4010" i="16"/>
  <c r="E4011" i="16" a="1"/>
  <c r="E4011" i="16"/>
  <c r="E4012" i="16" a="1"/>
  <c r="E4012" i="16"/>
  <c r="E4013" i="16" a="1"/>
  <c r="E4013" i="16"/>
  <c r="E4014" i="16" a="1"/>
  <c r="E4014" i="16"/>
  <c r="E4015" i="16" a="1"/>
  <c r="E4015" i="16"/>
  <c r="E4016" i="16" a="1"/>
  <c r="E4016" i="16"/>
  <c r="E4017" i="16" a="1"/>
  <c r="E4017" i="16"/>
  <c r="E4018" i="16" a="1"/>
  <c r="E4018" i="16"/>
  <c r="E4019" i="16" a="1"/>
  <c r="E4019" i="16"/>
  <c r="E4020" i="16" a="1"/>
  <c r="E4020" i="16"/>
  <c r="E4021" i="16" a="1"/>
  <c r="E4021" i="16"/>
  <c r="E4022" i="16" a="1"/>
  <c r="E4022" i="16"/>
  <c r="E4023" i="16" a="1"/>
  <c r="E4023" i="16"/>
  <c r="E4024" i="16" a="1"/>
  <c r="E4024" i="16"/>
  <c r="E4025" i="16" a="1"/>
  <c r="E4025" i="16"/>
  <c r="E4026" i="16" a="1"/>
  <c r="E4026" i="16"/>
  <c r="E4027" i="16" a="1"/>
  <c r="E4027" i="16"/>
  <c r="E4028" i="16" a="1"/>
  <c r="E4028" i="16"/>
  <c r="E4029" i="16" a="1"/>
  <c r="E4029" i="16"/>
  <c r="E4030" i="16" a="1"/>
  <c r="E4030" i="16"/>
  <c r="E4031" i="16" a="1"/>
  <c r="E4031" i="16"/>
  <c r="E4032" i="16" a="1"/>
  <c r="E4032" i="16"/>
  <c r="E4033" i="16" a="1"/>
  <c r="E4033" i="16"/>
  <c r="E4034" i="16" a="1"/>
  <c r="E4034" i="16"/>
  <c r="E4035" i="16" a="1"/>
  <c r="E4035" i="16"/>
  <c r="E4036" i="16" a="1"/>
  <c r="E4036" i="16"/>
  <c r="E4037" i="16" a="1"/>
  <c r="E4037" i="16"/>
  <c r="E4038" i="16" a="1"/>
  <c r="E4038" i="16"/>
  <c r="E4039" i="16" a="1"/>
  <c r="E4039" i="16"/>
  <c r="E4040" i="16" a="1"/>
  <c r="E4040" i="16"/>
  <c r="E4041" i="16" a="1"/>
  <c r="E4041" i="16"/>
  <c r="E4042" i="16" a="1"/>
  <c r="E4042" i="16"/>
  <c r="E4043" i="16" a="1"/>
  <c r="E4043" i="16"/>
  <c r="E4044" i="16" a="1"/>
  <c r="E4044" i="16"/>
  <c r="E4045" i="16" a="1"/>
  <c r="E4045" i="16"/>
  <c r="E4046" i="16" a="1"/>
  <c r="E4046" i="16"/>
  <c r="E4047" i="16" a="1"/>
  <c r="E4047" i="16"/>
  <c r="E4048" i="16" a="1"/>
  <c r="E4048" i="16"/>
  <c r="E4049" i="16" a="1"/>
  <c r="E4049" i="16"/>
  <c r="E4050" i="16" a="1"/>
  <c r="E4050" i="16"/>
  <c r="E4051" i="16" a="1"/>
  <c r="E4051" i="16"/>
  <c r="E4052" i="16" a="1"/>
  <c r="E4052" i="16"/>
  <c r="E4053" i="16" a="1"/>
  <c r="E4053" i="16"/>
  <c r="E4054" i="16" a="1"/>
  <c r="E4054" i="16"/>
  <c r="E4055" i="16" a="1"/>
  <c r="E4055" i="16"/>
  <c r="E4056" i="16" a="1"/>
  <c r="E4056" i="16"/>
  <c r="E4057" i="16" a="1"/>
  <c r="E4057" i="16"/>
  <c r="E4058" i="16" a="1"/>
  <c r="E4058" i="16"/>
  <c r="E4059" i="16" a="1"/>
  <c r="E4059" i="16"/>
  <c r="E4060" i="16" a="1"/>
  <c r="E4060" i="16"/>
  <c r="E4061" i="16" a="1"/>
  <c r="E4061" i="16"/>
  <c r="E4062" i="16" a="1"/>
  <c r="E4062" i="16"/>
  <c r="E4063" i="16" a="1"/>
  <c r="E4063" i="16"/>
  <c r="E4064" i="16" a="1"/>
  <c r="E4064" i="16"/>
  <c r="E4065" i="16" a="1"/>
  <c r="E4065" i="16"/>
  <c r="E4066" i="16" a="1"/>
  <c r="E4066" i="16"/>
  <c r="E4067" i="16" a="1"/>
  <c r="E4067" i="16"/>
  <c r="E4068" i="16" a="1"/>
  <c r="E4068" i="16"/>
  <c r="E4069" i="16" a="1"/>
  <c r="E4069" i="16"/>
  <c r="E4070" i="16" a="1"/>
  <c r="E4070" i="16"/>
  <c r="E4071" i="16" a="1"/>
  <c r="E4071" i="16"/>
  <c r="E4072" i="16" a="1"/>
  <c r="E4072" i="16"/>
  <c r="E4073" i="16" a="1"/>
  <c r="E4073" i="16"/>
  <c r="E4074" i="16" a="1"/>
  <c r="E4074" i="16"/>
  <c r="E4075" i="16" a="1"/>
  <c r="E4075" i="16"/>
  <c r="E4076" i="16" a="1"/>
  <c r="E4076" i="16"/>
  <c r="E4077" i="16" a="1"/>
  <c r="E4077" i="16"/>
  <c r="E4078" i="16" a="1"/>
  <c r="E4078" i="16"/>
  <c r="E4079" i="16" a="1"/>
  <c r="E4079" i="16"/>
  <c r="E4080" i="16" a="1"/>
  <c r="E4080" i="16"/>
  <c r="E4081" i="16" a="1"/>
  <c r="E4081" i="16"/>
  <c r="E4082" i="16" a="1"/>
  <c r="E4082" i="16"/>
  <c r="E4083" i="16" a="1"/>
  <c r="E4083" i="16"/>
  <c r="E4084" i="16" a="1"/>
  <c r="E4084" i="16"/>
  <c r="E4085" i="16" a="1"/>
  <c r="E4085" i="16"/>
  <c r="E4086" i="16" a="1"/>
  <c r="E4086" i="16"/>
  <c r="E4087" i="16" a="1"/>
  <c r="E4087" i="16"/>
  <c r="E4088" i="16" a="1"/>
  <c r="E4088" i="16"/>
  <c r="E4089" i="16" a="1"/>
  <c r="E4089" i="16"/>
  <c r="E4090" i="16" a="1"/>
  <c r="E4090" i="16"/>
  <c r="E4091" i="16" a="1"/>
  <c r="E4091" i="16"/>
  <c r="E4092" i="16" a="1"/>
  <c r="E4092" i="16"/>
  <c r="E4093" i="16" a="1"/>
  <c r="E4093" i="16"/>
  <c r="E4094" i="16" a="1"/>
  <c r="E4094" i="16"/>
  <c r="E4095" i="16" a="1"/>
  <c r="E4095" i="16"/>
  <c r="E4096" i="16" a="1"/>
  <c r="E4096" i="16"/>
  <c r="E4097" i="16" a="1"/>
  <c r="E4097" i="16"/>
  <c r="E4098" i="16" a="1"/>
  <c r="E4098" i="16"/>
  <c r="E4099" i="16" a="1"/>
  <c r="E4099" i="16"/>
  <c r="E4100" i="16" a="1"/>
  <c r="E4100" i="16"/>
  <c r="E4101" i="16" a="1"/>
  <c r="E4101" i="16"/>
  <c r="E4102" i="16" a="1"/>
  <c r="E4102" i="16"/>
  <c r="E4103" i="16" a="1"/>
  <c r="E4103" i="16"/>
  <c r="E4104" i="16" a="1"/>
  <c r="E4104" i="16"/>
  <c r="E4105" i="16" a="1"/>
  <c r="E4105" i="16"/>
  <c r="E4106" i="16" a="1"/>
  <c r="E4106" i="16"/>
  <c r="E4107" i="16" a="1"/>
  <c r="E4107" i="16"/>
  <c r="E4108" i="16" a="1"/>
  <c r="E4108" i="16"/>
  <c r="E4109" i="16" a="1"/>
  <c r="E4109" i="16"/>
  <c r="E4110" i="16" a="1"/>
  <c r="E4110" i="16"/>
  <c r="E4111" i="16" a="1"/>
  <c r="E4111" i="16"/>
  <c r="E4112" i="16" a="1"/>
  <c r="E4112" i="16"/>
  <c r="E4113" i="16" a="1"/>
  <c r="E4113" i="16"/>
  <c r="E4114" i="16" a="1"/>
  <c r="E4114" i="16"/>
  <c r="E4115" i="16" a="1"/>
  <c r="E4115" i="16"/>
  <c r="E4116" i="16" a="1"/>
  <c r="E4116" i="16"/>
  <c r="E4117" i="16" a="1"/>
  <c r="E4117" i="16"/>
  <c r="E4118" i="16" a="1"/>
  <c r="E4118" i="16"/>
  <c r="E4119" i="16" a="1"/>
  <c r="E4119" i="16"/>
  <c r="E4120" i="16" a="1"/>
  <c r="E4120" i="16"/>
  <c r="E4121" i="16" a="1"/>
  <c r="E4121" i="16"/>
  <c r="E4122" i="16" a="1"/>
  <c r="E4122" i="16"/>
  <c r="E4123" i="16" a="1"/>
  <c r="E4123" i="16"/>
  <c r="E4124" i="16" a="1"/>
  <c r="E4124" i="16"/>
  <c r="E4125" i="16" a="1"/>
  <c r="E4125" i="16"/>
  <c r="E4126" i="16" a="1"/>
  <c r="E4126" i="16"/>
  <c r="E4127" i="16" a="1"/>
  <c r="E4127" i="16"/>
  <c r="E4128" i="16" a="1"/>
  <c r="E4128" i="16"/>
  <c r="E4129" i="16" a="1"/>
  <c r="E4129" i="16"/>
  <c r="E4130" i="16" a="1"/>
  <c r="E4130" i="16"/>
  <c r="E4131" i="16" a="1"/>
  <c r="E4131" i="16"/>
  <c r="E4132" i="16" a="1"/>
  <c r="E4132" i="16"/>
  <c r="E4133" i="16" a="1"/>
  <c r="E4133" i="16"/>
  <c r="E4134" i="16" a="1"/>
  <c r="E4134" i="16"/>
  <c r="E4135" i="16" a="1"/>
  <c r="E4135" i="16"/>
  <c r="E4136" i="16" a="1"/>
  <c r="E4136" i="16"/>
  <c r="E4137" i="16" a="1"/>
  <c r="E4137" i="16"/>
  <c r="E4138" i="16" a="1"/>
  <c r="E4138" i="16"/>
  <c r="E4139" i="16" a="1"/>
  <c r="E4139" i="16"/>
  <c r="E4140" i="16" a="1"/>
  <c r="E4140" i="16"/>
  <c r="E4141" i="16" a="1"/>
  <c r="E4141" i="16"/>
  <c r="E4142" i="16" a="1"/>
  <c r="E4142" i="16"/>
  <c r="E4143" i="16" a="1"/>
  <c r="E4143" i="16"/>
  <c r="E4144" i="16" a="1"/>
  <c r="E4144" i="16"/>
  <c r="E4145" i="16" a="1"/>
  <c r="E4145" i="16"/>
  <c r="E4146" i="16" a="1"/>
  <c r="E4146" i="16"/>
  <c r="E4147" i="16" a="1"/>
  <c r="E4147" i="16"/>
  <c r="E4148" i="16" a="1"/>
  <c r="E4148" i="16"/>
  <c r="E4149" i="16" a="1"/>
  <c r="E4149" i="16"/>
  <c r="E4150" i="16" a="1"/>
  <c r="E4150" i="16"/>
  <c r="E4151" i="16" a="1"/>
  <c r="E4151" i="16"/>
  <c r="E4152" i="16" a="1"/>
  <c r="E4152" i="16"/>
  <c r="E4153" i="16" a="1"/>
  <c r="E4153" i="16"/>
  <c r="E4154" i="16" a="1"/>
  <c r="E4154" i="16"/>
  <c r="E4155" i="16" a="1"/>
  <c r="E4155" i="16"/>
  <c r="E4156" i="16" a="1"/>
  <c r="E4156" i="16"/>
  <c r="E4157" i="16" a="1"/>
  <c r="E4157" i="16"/>
  <c r="E4158" i="16" a="1"/>
  <c r="E4158" i="16"/>
  <c r="E4159" i="16" a="1"/>
  <c r="E4159" i="16"/>
  <c r="E4160" i="16" a="1"/>
  <c r="E4160" i="16"/>
  <c r="E4161" i="16" a="1"/>
  <c r="E4161" i="16"/>
  <c r="E4162" i="16" a="1"/>
  <c r="E4162" i="16"/>
  <c r="E4163" i="16" a="1"/>
  <c r="E4163" i="16"/>
  <c r="E4164" i="16" a="1"/>
  <c r="E4164" i="16"/>
  <c r="E4165" i="16" a="1"/>
  <c r="E4165" i="16"/>
  <c r="E4166" i="16" a="1"/>
  <c r="E4166" i="16"/>
  <c r="E4167" i="16" a="1"/>
  <c r="E4167" i="16"/>
  <c r="E4168" i="16" a="1"/>
  <c r="E4168" i="16"/>
  <c r="E4169" i="16" a="1"/>
  <c r="E4169" i="16"/>
  <c r="E4170" i="16" a="1"/>
  <c r="E4170" i="16"/>
  <c r="E4171" i="16" a="1"/>
  <c r="E4171" i="16"/>
  <c r="E4172" i="16" a="1"/>
  <c r="E4172" i="16"/>
  <c r="E4173" i="16" a="1"/>
  <c r="E4173" i="16"/>
  <c r="E4174" i="16" a="1"/>
  <c r="E4174" i="16"/>
  <c r="E4175" i="16" a="1"/>
  <c r="E4175" i="16"/>
  <c r="E4176" i="16" a="1"/>
  <c r="E4176" i="16"/>
  <c r="E4177" i="16" a="1"/>
  <c r="E4177" i="16"/>
  <c r="E4178" i="16" a="1"/>
  <c r="E4178" i="16"/>
  <c r="E4179" i="16" a="1"/>
  <c r="E4179" i="16"/>
  <c r="E4180" i="16" a="1"/>
  <c r="E4180" i="16"/>
  <c r="E4181" i="16" a="1"/>
  <c r="E4181" i="16"/>
  <c r="E4182" i="16" a="1"/>
  <c r="E4182" i="16"/>
  <c r="E4183" i="16" a="1"/>
  <c r="E4183" i="16"/>
  <c r="E4184" i="16" a="1"/>
  <c r="E4184" i="16"/>
  <c r="E4185" i="16" a="1"/>
  <c r="E4185" i="16"/>
  <c r="E4186" i="16" a="1"/>
  <c r="E4186" i="16"/>
  <c r="E4187" i="16" a="1"/>
  <c r="E4187" i="16"/>
  <c r="E4188" i="16" a="1"/>
  <c r="E4188" i="16"/>
  <c r="E4189" i="16" a="1"/>
  <c r="E4189" i="16"/>
  <c r="E4190" i="16" a="1"/>
  <c r="E4190" i="16"/>
  <c r="E4191" i="16" a="1"/>
  <c r="E4191" i="16"/>
  <c r="E4192" i="16" a="1"/>
  <c r="E4192" i="16"/>
  <c r="E4193" i="16" a="1"/>
  <c r="E4193" i="16"/>
  <c r="E4194" i="16" a="1"/>
  <c r="E4194" i="16"/>
  <c r="E4195" i="16" a="1"/>
  <c r="E4195" i="16"/>
  <c r="E4196" i="16" a="1"/>
  <c r="E4196" i="16"/>
  <c r="E4197" i="16" a="1"/>
  <c r="E4197" i="16"/>
  <c r="E4198" i="16" a="1"/>
  <c r="E4198" i="16"/>
  <c r="E4199" i="16" a="1"/>
  <c r="E4199" i="16"/>
  <c r="E4200" i="16" a="1"/>
  <c r="E4200" i="16"/>
  <c r="E4201" i="16" a="1"/>
  <c r="E4201" i="16"/>
  <c r="E4202" i="16" a="1"/>
  <c r="E4202" i="16"/>
  <c r="E4203" i="16" a="1"/>
  <c r="E4203" i="16"/>
  <c r="E4204" i="16" a="1"/>
  <c r="E4204" i="16"/>
  <c r="E4205" i="16" a="1"/>
  <c r="E4205" i="16"/>
  <c r="E4206" i="16" a="1"/>
  <c r="E4206" i="16"/>
  <c r="E4207" i="16" a="1"/>
  <c r="E4207" i="16"/>
  <c r="E4208" i="16" a="1"/>
  <c r="E4208" i="16"/>
  <c r="E4209" i="16" a="1"/>
  <c r="E4209" i="16"/>
  <c r="E4210" i="16" a="1"/>
  <c r="E4210" i="16"/>
  <c r="E4211" i="16" a="1"/>
  <c r="E4211" i="16"/>
  <c r="E4212" i="16" a="1"/>
  <c r="E4212" i="16"/>
  <c r="E4213" i="16" a="1"/>
  <c r="E4213" i="16"/>
  <c r="E4214" i="16" a="1"/>
  <c r="E4214" i="16"/>
  <c r="E4215" i="16" a="1"/>
  <c r="E4215" i="16"/>
  <c r="E4216" i="16" a="1"/>
  <c r="E4216" i="16"/>
  <c r="E4217" i="16" a="1"/>
  <c r="E4217" i="16"/>
  <c r="E4218" i="16" a="1"/>
  <c r="E4218" i="16"/>
  <c r="E4219" i="16" a="1"/>
  <c r="E4219" i="16"/>
  <c r="E4220" i="16" a="1"/>
  <c r="E4220" i="16"/>
  <c r="E4221" i="16" a="1"/>
  <c r="E4221" i="16"/>
  <c r="E4222" i="16" a="1"/>
  <c r="E4222" i="16"/>
  <c r="E4223" i="16" a="1"/>
  <c r="E4223" i="16"/>
  <c r="E4224" i="16" a="1"/>
  <c r="E4224" i="16"/>
  <c r="E4225" i="16" a="1"/>
  <c r="E4225" i="16"/>
  <c r="E4226" i="16" a="1"/>
  <c r="E4226" i="16"/>
  <c r="E4227" i="16" a="1"/>
  <c r="E4227" i="16"/>
  <c r="E4228" i="16" a="1"/>
  <c r="E4228" i="16"/>
  <c r="E4229" i="16" a="1"/>
  <c r="E4229" i="16"/>
  <c r="E4230" i="16" a="1"/>
  <c r="E4230" i="16"/>
  <c r="E4231" i="16" a="1"/>
  <c r="E4231" i="16"/>
  <c r="E4232" i="16" a="1"/>
  <c r="E4232" i="16"/>
  <c r="E4233" i="16" a="1"/>
  <c r="E4233" i="16"/>
  <c r="E4234" i="16" a="1"/>
  <c r="E4234" i="16"/>
  <c r="E4235" i="16" a="1"/>
  <c r="E4235" i="16"/>
  <c r="E4236" i="16" a="1"/>
  <c r="E4236" i="16"/>
  <c r="E4237" i="16" a="1"/>
  <c r="E4237" i="16"/>
  <c r="E4238" i="16" a="1"/>
  <c r="E4238" i="16"/>
  <c r="E4239" i="16" a="1"/>
  <c r="E4239" i="16"/>
  <c r="E4240" i="16" a="1"/>
  <c r="E4240" i="16"/>
  <c r="E4241" i="16" a="1"/>
  <c r="E4241" i="16"/>
  <c r="E4242" i="16" a="1"/>
  <c r="E4242" i="16"/>
  <c r="E4243" i="16" a="1"/>
  <c r="E4243" i="16"/>
  <c r="E4244" i="16" a="1"/>
  <c r="E4244" i="16"/>
  <c r="E4245" i="16" a="1"/>
  <c r="E4245" i="16"/>
  <c r="E4246" i="16" a="1"/>
  <c r="E4246" i="16"/>
  <c r="E4247" i="16" a="1"/>
  <c r="E4247" i="16"/>
  <c r="E4248" i="16" a="1"/>
  <c r="E4248" i="16"/>
  <c r="E4249" i="16" a="1"/>
  <c r="E4249" i="16"/>
  <c r="E4250" i="16" a="1"/>
  <c r="E4250" i="16"/>
  <c r="E4251" i="16" a="1"/>
  <c r="E4251" i="16"/>
  <c r="E4252" i="16" a="1"/>
  <c r="E4252" i="16"/>
  <c r="E4253" i="16" a="1"/>
  <c r="E4253" i="16"/>
  <c r="E4254" i="16" a="1"/>
  <c r="E4254" i="16"/>
  <c r="E4255" i="16" a="1"/>
  <c r="E4255" i="16"/>
  <c r="E4256" i="16" a="1"/>
  <c r="E4256" i="16"/>
  <c r="E4257" i="16" a="1"/>
  <c r="E4257" i="16"/>
  <c r="E4258" i="16" a="1"/>
  <c r="E4258" i="16"/>
  <c r="E4259" i="16" a="1"/>
  <c r="E4259" i="16"/>
  <c r="E4260" i="16" a="1"/>
  <c r="E4260" i="16"/>
  <c r="E4261" i="16" a="1"/>
  <c r="E4261" i="16"/>
  <c r="E4262" i="16" a="1"/>
  <c r="E4262" i="16"/>
  <c r="E4263" i="16" a="1"/>
  <c r="E4263" i="16"/>
  <c r="E4264" i="16" a="1"/>
  <c r="E4264" i="16"/>
  <c r="E4265" i="16" a="1"/>
  <c r="E4265" i="16"/>
  <c r="E4266" i="16" a="1"/>
  <c r="E4266" i="16"/>
  <c r="E4267" i="16" a="1"/>
  <c r="E4267" i="16"/>
  <c r="E4268" i="16" a="1"/>
  <c r="E4268" i="16"/>
  <c r="E4269" i="16" a="1"/>
  <c r="E4269" i="16"/>
  <c r="E4270" i="16" a="1"/>
  <c r="E4270" i="16"/>
  <c r="E4271" i="16" a="1"/>
  <c r="E4271" i="16"/>
  <c r="E4272" i="16" a="1"/>
  <c r="E4272" i="16"/>
  <c r="E4273" i="16" a="1"/>
  <c r="E4273" i="16"/>
  <c r="E4274" i="16" a="1"/>
  <c r="E4274" i="16"/>
  <c r="E4275" i="16" a="1"/>
  <c r="E4275" i="16"/>
  <c r="E4276" i="16" a="1"/>
  <c r="E4276" i="16"/>
  <c r="E4277" i="16" a="1"/>
  <c r="E4277" i="16"/>
  <c r="E4278" i="16" a="1"/>
  <c r="E4278" i="16"/>
  <c r="E4279" i="16" a="1"/>
  <c r="E4279" i="16"/>
  <c r="E4280" i="16" a="1"/>
  <c r="E4280" i="16"/>
  <c r="E4281" i="16" a="1"/>
  <c r="E4281" i="16"/>
  <c r="E4282" i="16" a="1"/>
  <c r="E4282" i="16"/>
  <c r="E4283" i="16" a="1"/>
  <c r="E4283" i="16"/>
  <c r="E4284" i="16" a="1"/>
  <c r="E4284" i="16"/>
  <c r="E4285" i="16" a="1"/>
  <c r="E4285" i="16"/>
  <c r="E4286" i="16" a="1"/>
  <c r="E4286" i="16"/>
  <c r="E4287" i="16" a="1"/>
  <c r="E4287" i="16"/>
  <c r="E4288" i="16" a="1"/>
  <c r="E4288" i="16"/>
  <c r="E4289" i="16" a="1"/>
  <c r="E4289" i="16"/>
  <c r="E4290" i="16" a="1"/>
  <c r="E4290" i="16"/>
  <c r="E4291" i="16" a="1"/>
  <c r="E4291" i="16"/>
  <c r="E4292" i="16" a="1"/>
  <c r="E4292" i="16"/>
  <c r="E4293" i="16" a="1"/>
  <c r="E4293" i="16"/>
  <c r="E4294" i="16" a="1"/>
  <c r="E4294" i="16"/>
  <c r="E4295" i="16" a="1"/>
  <c r="E4295" i="16"/>
  <c r="E4296" i="16" a="1"/>
  <c r="E4296" i="16"/>
  <c r="E4297" i="16" a="1"/>
  <c r="E4297" i="16"/>
  <c r="E4298" i="16" a="1"/>
  <c r="E4298" i="16"/>
  <c r="E4299" i="16" a="1"/>
  <c r="E4299" i="16"/>
  <c r="E4300" i="16" a="1"/>
  <c r="E4300" i="16"/>
  <c r="E4301" i="16" a="1"/>
  <c r="E4301" i="16"/>
  <c r="E4302" i="16" a="1"/>
  <c r="E4302" i="16"/>
  <c r="E4303" i="16" a="1"/>
  <c r="E4303" i="16"/>
  <c r="E4304" i="16" a="1"/>
  <c r="E4304" i="16"/>
  <c r="E4305" i="16" a="1"/>
  <c r="E4305" i="16"/>
  <c r="E4306" i="16" a="1"/>
  <c r="E4306" i="16"/>
  <c r="E4307" i="16" a="1"/>
  <c r="E4307" i="16"/>
  <c r="E4308" i="16" a="1"/>
  <c r="E4308" i="16"/>
  <c r="E4309" i="16" a="1"/>
  <c r="E4309" i="16"/>
  <c r="E4310" i="16" a="1"/>
  <c r="E4310" i="16"/>
  <c r="E4311" i="16" a="1"/>
  <c r="E4311" i="16"/>
  <c r="E4312" i="16" a="1"/>
  <c r="E4312" i="16"/>
  <c r="E4313" i="16" a="1"/>
  <c r="E4313" i="16"/>
  <c r="E4314" i="16" a="1"/>
  <c r="E4314" i="16"/>
  <c r="E4315" i="16" a="1"/>
  <c r="E4315" i="16"/>
  <c r="E4316" i="16" a="1"/>
  <c r="E4316" i="16"/>
  <c r="E4317" i="16" a="1"/>
  <c r="E4317" i="16"/>
  <c r="E4318" i="16" a="1"/>
  <c r="E4318" i="16"/>
  <c r="E4319" i="16" a="1"/>
  <c r="E4319" i="16"/>
  <c r="E4320" i="16" a="1"/>
  <c r="E4320" i="16"/>
  <c r="E4321" i="16" a="1"/>
  <c r="E4321" i="16"/>
  <c r="E4322" i="16" a="1"/>
  <c r="E4322" i="16"/>
  <c r="E4323" i="16" a="1"/>
  <c r="E4323" i="16"/>
  <c r="E4324" i="16" a="1"/>
  <c r="E4324" i="16"/>
  <c r="E4325" i="16" a="1"/>
  <c r="E4325" i="16"/>
  <c r="E4326" i="16" a="1"/>
  <c r="E4326" i="16"/>
  <c r="E4327" i="16" a="1"/>
  <c r="E4327" i="16"/>
  <c r="E4328" i="16" a="1"/>
  <c r="E4328" i="16"/>
  <c r="E4329" i="16" a="1"/>
  <c r="E4329" i="16"/>
  <c r="E4330" i="16" a="1"/>
  <c r="E4330" i="16"/>
  <c r="E4331" i="16" a="1"/>
  <c r="E4331" i="16"/>
  <c r="E4332" i="16" a="1"/>
  <c r="E4332" i="16"/>
  <c r="E4333" i="16" a="1"/>
  <c r="E4333" i="16"/>
  <c r="E4334" i="16" a="1"/>
  <c r="E4334" i="16"/>
  <c r="E4335" i="16" a="1"/>
  <c r="E4335" i="16"/>
  <c r="E4336" i="16" a="1"/>
  <c r="E4336" i="16"/>
  <c r="E4337" i="16" a="1"/>
  <c r="E4337" i="16"/>
  <c r="E4338" i="16" a="1"/>
  <c r="E4338" i="16"/>
  <c r="E4339" i="16" a="1"/>
  <c r="E4339" i="16"/>
  <c r="E4340" i="16" a="1"/>
  <c r="E4340" i="16"/>
  <c r="E4341" i="16" a="1"/>
  <c r="E4341" i="16"/>
  <c r="E4342" i="16" a="1"/>
  <c r="E4342" i="16"/>
  <c r="E4343" i="16" a="1"/>
  <c r="E4343" i="16"/>
  <c r="E4344" i="16" a="1"/>
  <c r="E4344" i="16"/>
  <c r="E4345" i="16" a="1"/>
  <c r="E4345" i="16"/>
  <c r="E4346" i="16" a="1"/>
  <c r="E4346" i="16"/>
  <c r="E4347" i="16" a="1"/>
  <c r="E4347" i="16"/>
  <c r="E4348" i="16" a="1"/>
  <c r="E4348" i="16"/>
  <c r="E4349" i="16" a="1"/>
  <c r="E4349" i="16"/>
  <c r="E4350" i="16" a="1"/>
  <c r="E4350" i="16"/>
  <c r="E4351" i="16" a="1"/>
  <c r="E4351" i="16"/>
  <c r="E4352" i="16" a="1"/>
  <c r="E4352" i="16"/>
  <c r="E4353" i="16" a="1"/>
  <c r="E4353" i="16"/>
  <c r="E4354" i="16" a="1"/>
  <c r="E4354" i="16"/>
  <c r="E4355" i="16" a="1"/>
  <c r="E4355" i="16"/>
  <c r="E4356" i="16" a="1"/>
  <c r="E4356" i="16"/>
  <c r="E4357" i="16" a="1"/>
  <c r="E4357" i="16"/>
  <c r="E4358" i="16" a="1"/>
  <c r="E4358" i="16"/>
  <c r="E4359" i="16" a="1"/>
  <c r="E4359" i="16"/>
  <c r="E4360" i="16" a="1"/>
  <c r="E4360" i="16"/>
  <c r="E4361" i="16" a="1"/>
  <c r="E4361" i="16"/>
  <c r="E4362" i="16" a="1"/>
  <c r="E4362" i="16"/>
  <c r="E4363" i="16" a="1"/>
  <c r="E4363" i="16"/>
  <c r="E4364" i="16" a="1"/>
  <c r="E4364" i="16"/>
  <c r="E4365" i="16" a="1"/>
  <c r="E4365" i="16"/>
  <c r="E4366" i="16" a="1"/>
  <c r="E4366" i="16"/>
  <c r="E4367" i="16" a="1"/>
  <c r="E4367" i="16"/>
  <c r="E4368" i="16" a="1"/>
  <c r="E4368" i="16"/>
  <c r="E4369" i="16" a="1"/>
  <c r="E4369" i="16"/>
  <c r="E4370" i="16" a="1"/>
  <c r="E4370" i="16"/>
  <c r="E4371" i="16" a="1"/>
  <c r="E4371" i="16"/>
  <c r="E4372" i="16" a="1"/>
  <c r="E4372" i="16"/>
  <c r="E4373" i="16" a="1"/>
  <c r="E4373" i="16"/>
  <c r="E4374" i="16" a="1"/>
  <c r="E4374" i="16"/>
  <c r="E4375" i="16" a="1"/>
  <c r="E4375" i="16"/>
  <c r="E4376" i="16" a="1"/>
  <c r="E4376" i="16"/>
  <c r="E4377" i="16" a="1"/>
  <c r="E4377" i="16"/>
  <c r="E4378" i="16" a="1"/>
  <c r="E4378" i="16"/>
  <c r="E4379" i="16" a="1"/>
  <c r="E4379" i="16"/>
  <c r="E4380" i="16" a="1"/>
  <c r="E4380" i="16"/>
  <c r="E4381" i="16" a="1"/>
  <c r="E4381" i="16"/>
  <c r="E4382" i="16" a="1"/>
  <c r="E4382" i="16"/>
  <c r="E4383" i="16" a="1"/>
  <c r="E4383" i="16"/>
  <c r="E4384" i="16" a="1"/>
  <c r="E4384" i="16"/>
  <c r="E4385" i="16" a="1"/>
  <c r="E4385" i="16"/>
  <c r="E4386" i="16" a="1"/>
  <c r="E4386" i="16"/>
  <c r="E4387" i="16" a="1"/>
  <c r="E4387" i="16"/>
  <c r="E4388" i="16" a="1"/>
  <c r="E4388" i="16"/>
  <c r="E4389" i="16" a="1"/>
  <c r="E4389" i="16"/>
  <c r="E4390" i="16" a="1"/>
  <c r="E4390" i="16"/>
  <c r="E4391" i="16" a="1"/>
  <c r="E4391" i="16"/>
  <c r="E4392" i="16" a="1"/>
  <c r="E4392" i="16"/>
  <c r="E4393" i="16" a="1"/>
  <c r="E4393" i="16"/>
  <c r="E4394" i="16" a="1"/>
  <c r="E4394" i="16"/>
  <c r="E4395" i="16" a="1"/>
  <c r="E4395" i="16"/>
  <c r="E4396" i="16" a="1"/>
  <c r="E4396" i="16"/>
  <c r="E4397" i="16" a="1"/>
  <c r="E4397" i="16"/>
  <c r="E4398" i="16" a="1"/>
  <c r="E4398" i="16"/>
  <c r="E4399" i="16" a="1"/>
  <c r="E4399" i="16"/>
  <c r="E4400" i="16" a="1"/>
  <c r="E4400" i="16"/>
  <c r="E4401" i="16" a="1"/>
  <c r="E4401" i="16"/>
  <c r="E4402" i="16" a="1"/>
  <c r="E4402" i="16"/>
  <c r="E4403" i="16" a="1"/>
  <c r="E4403" i="16"/>
  <c r="E4404" i="16" a="1"/>
  <c r="E4404" i="16"/>
  <c r="E4405" i="16" a="1"/>
  <c r="E4405" i="16"/>
  <c r="E4406" i="16" a="1"/>
  <c r="E4406" i="16"/>
  <c r="E4407" i="16" a="1"/>
  <c r="E4407" i="16"/>
  <c r="E4408" i="16" a="1"/>
  <c r="E4408" i="16"/>
  <c r="E4409" i="16" a="1"/>
  <c r="E4409" i="16"/>
  <c r="E4410" i="16" a="1"/>
  <c r="E4410" i="16"/>
  <c r="E4411" i="16" a="1"/>
  <c r="E4411" i="16"/>
  <c r="E4412" i="16" a="1"/>
  <c r="E4412" i="16"/>
  <c r="E4413" i="16" a="1"/>
  <c r="E4413" i="16"/>
  <c r="E4414" i="16" a="1"/>
  <c r="E4414" i="16"/>
  <c r="E4415" i="16" a="1"/>
  <c r="E4415" i="16"/>
  <c r="E4416" i="16" a="1"/>
  <c r="E4416" i="16"/>
  <c r="E4417" i="16" a="1"/>
  <c r="E4417" i="16"/>
  <c r="E4418" i="16" a="1"/>
  <c r="E4418" i="16"/>
  <c r="E4419" i="16" a="1"/>
  <c r="E4419" i="16"/>
  <c r="E4420" i="16" a="1"/>
  <c r="E4420" i="16"/>
  <c r="E4421" i="16" a="1"/>
  <c r="E4421" i="16"/>
  <c r="E4422" i="16" a="1"/>
  <c r="E4422" i="16"/>
  <c r="E4423" i="16" a="1"/>
  <c r="E4423" i="16"/>
  <c r="E4424" i="16" a="1"/>
  <c r="E4424" i="16"/>
  <c r="E4425" i="16" a="1"/>
  <c r="E4425" i="16"/>
  <c r="E4426" i="16" a="1"/>
  <c r="E4426" i="16"/>
  <c r="E4427" i="16" a="1"/>
  <c r="E4427" i="16"/>
  <c r="E4428" i="16" a="1"/>
  <c r="E4428" i="16"/>
  <c r="E4429" i="16" a="1"/>
  <c r="E4429" i="16"/>
  <c r="E4430" i="16" a="1"/>
  <c r="E4430" i="16"/>
  <c r="E4431" i="16" a="1"/>
  <c r="E4431" i="16"/>
  <c r="E4432" i="16" a="1"/>
  <c r="E4432" i="16"/>
  <c r="E4433" i="16" a="1"/>
  <c r="E4433" i="16"/>
  <c r="E4434" i="16" a="1"/>
  <c r="E4434" i="16"/>
  <c r="E4435" i="16" a="1"/>
  <c r="E4435" i="16"/>
  <c r="E4436" i="16" a="1"/>
  <c r="E4436" i="16"/>
  <c r="E4437" i="16" a="1"/>
  <c r="E4437" i="16"/>
  <c r="E4438" i="16" a="1"/>
  <c r="E4438" i="16"/>
  <c r="E4439" i="16" a="1"/>
  <c r="E4439" i="16"/>
  <c r="E4440" i="16" a="1"/>
  <c r="E4440" i="16"/>
  <c r="E4441" i="16" a="1"/>
  <c r="E4441" i="16"/>
  <c r="E4442" i="16" a="1"/>
  <c r="E4442" i="16"/>
  <c r="E4443" i="16" a="1"/>
  <c r="E4443" i="16"/>
  <c r="E4444" i="16" a="1"/>
  <c r="E4444" i="16"/>
  <c r="E4445" i="16" a="1"/>
  <c r="E4445" i="16"/>
  <c r="E4446" i="16" a="1"/>
  <c r="E4446" i="16"/>
  <c r="E4447" i="16" a="1"/>
  <c r="E4447" i="16"/>
  <c r="E4448" i="16" a="1"/>
  <c r="E4448" i="16"/>
  <c r="E4449" i="16" a="1"/>
  <c r="E4449" i="16"/>
  <c r="E4450" i="16" a="1"/>
  <c r="E4450" i="16"/>
  <c r="E4451" i="16" a="1"/>
  <c r="E4451" i="16"/>
  <c r="E4452" i="16" a="1"/>
  <c r="E4452" i="16"/>
  <c r="E4453" i="16" a="1"/>
  <c r="E4453" i="16"/>
  <c r="E4454" i="16" a="1"/>
  <c r="E4454" i="16"/>
  <c r="E4455" i="16" a="1"/>
  <c r="E4455" i="16"/>
  <c r="E4456" i="16" a="1"/>
  <c r="E4456" i="16"/>
  <c r="E4457" i="16" a="1"/>
  <c r="E4457" i="16"/>
  <c r="E4458" i="16" a="1"/>
  <c r="E4458" i="16"/>
  <c r="E4459" i="16" a="1"/>
  <c r="E4459" i="16"/>
  <c r="E4460" i="16" a="1"/>
  <c r="E4460" i="16"/>
  <c r="E4461" i="16" a="1"/>
  <c r="E4461" i="16"/>
  <c r="E4462" i="16" a="1"/>
  <c r="E4462" i="16"/>
  <c r="E4463" i="16" a="1"/>
  <c r="E4463" i="16"/>
  <c r="E4464" i="16" a="1"/>
  <c r="E4464" i="16"/>
  <c r="E4465" i="16" a="1"/>
  <c r="E4465" i="16"/>
  <c r="E4466" i="16" a="1"/>
  <c r="E4466" i="16"/>
  <c r="E4467" i="16" a="1"/>
  <c r="E4467" i="16"/>
  <c r="E4468" i="16" a="1"/>
  <c r="E4468" i="16"/>
  <c r="E4469" i="16" a="1"/>
  <c r="E4469" i="16"/>
  <c r="E4470" i="16" a="1"/>
  <c r="E4470" i="16"/>
  <c r="E4471" i="16" a="1"/>
  <c r="E4471" i="16"/>
  <c r="E4472" i="16" a="1"/>
  <c r="E4472" i="16"/>
  <c r="E4473" i="16" a="1"/>
  <c r="E4473" i="16"/>
  <c r="E4474" i="16" a="1"/>
  <c r="E4474" i="16"/>
  <c r="E4475" i="16" a="1"/>
  <c r="E4475" i="16"/>
  <c r="E4476" i="16" a="1"/>
  <c r="E4476" i="16"/>
  <c r="E4477" i="16" a="1"/>
  <c r="E4477" i="16"/>
  <c r="E4478" i="16" a="1"/>
  <c r="E4478" i="16"/>
  <c r="E4479" i="16" a="1"/>
  <c r="E4479" i="16"/>
  <c r="E4480" i="16" a="1"/>
  <c r="E4480" i="16"/>
  <c r="E4481" i="16" a="1"/>
  <c r="E4481" i="16"/>
  <c r="E4482" i="16" a="1"/>
  <c r="E4482" i="16"/>
  <c r="E4483" i="16" a="1"/>
  <c r="E4483" i="16"/>
  <c r="E4484" i="16" a="1"/>
  <c r="E4484" i="16"/>
  <c r="E4485" i="16" a="1"/>
  <c r="E4485" i="16"/>
  <c r="E4486" i="16" a="1"/>
  <c r="E4486" i="16"/>
  <c r="E4487" i="16" a="1"/>
  <c r="E4487" i="16"/>
  <c r="E4488" i="16" a="1"/>
  <c r="E4488" i="16"/>
  <c r="E4489" i="16" a="1"/>
  <c r="E4489" i="16"/>
  <c r="E4490" i="16" a="1"/>
  <c r="E4490" i="16"/>
  <c r="E4491" i="16" a="1"/>
  <c r="E4491" i="16"/>
  <c r="E4492" i="16" a="1"/>
  <c r="E4492" i="16"/>
  <c r="E4493" i="16" a="1"/>
  <c r="E4493" i="16"/>
  <c r="E4494" i="16" a="1"/>
  <c r="E4494" i="16"/>
  <c r="E4495" i="16" a="1"/>
  <c r="E4495" i="16"/>
  <c r="E4496" i="16" a="1"/>
  <c r="E4496" i="16"/>
  <c r="E4497" i="16" a="1"/>
  <c r="E4497" i="16"/>
  <c r="E4498" i="16" a="1"/>
  <c r="E4498" i="16"/>
  <c r="E4499" i="16" a="1"/>
  <c r="E4499" i="16"/>
  <c r="E4500" i="16" a="1"/>
  <c r="E4500" i="16"/>
  <c r="E4501" i="16" a="1"/>
  <c r="E4501" i="16"/>
  <c r="E4502" i="16" a="1"/>
  <c r="E4502" i="16"/>
  <c r="E4503" i="16" a="1"/>
  <c r="E4503" i="16"/>
  <c r="E4504" i="16" a="1"/>
  <c r="E4504" i="16"/>
  <c r="E4505" i="16" a="1"/>
  <c r="E4505" i="16"/>
  <c r="E4506" i="16" a="1"/>
  <c r="E4506" i="16"/>
  <c r="E4507" i="16" a="1"/>
  <c r="E4507" i="16"/>
  <c r="E4508" i="16" a="1"/>
  <c r="E4508" i="16"/>
  <c r="E4509" i="16" a="1"/>
  <c r="E4509" i="16"/>
  <c r="E4510" i="16" a="1"/>
  <c r="E4510" i="16"/>
  <c r="E4511" i="16" a="1"/>
  <c r="E4511" i="16"/>
  <c r="E4512" i="16" a="1"/>
  <c r="E4512" i="16"/>
  <c r="E4513" i="16" a="1"/>
  <c r="E4513" i="16"/>
  <c r="E4514" i="16" a="1"/>
  <c r="E4514" i="16"/>
  <c r="E4515" i="16" a="1"/>
  <c r="E4515" i="16"/>
  <c r="E4516" i="16" a="1"/>
  <c r="E4516" i="16"/>
  <c r="E4517" i="16" a="1"/>
  <c r="E4517" i="16"/>
  <c r="E4518" i="16" a="1"/>
  <c r="E4518" i="16"/>
  <c r="E4519" i="16" a="1"/>
  <c r="E4519" i="16"/>
  <c r="E4520" i="16" a="1"/>
  <c r="E4520" i="16"/>
  <c r="E4521" i="16" a="1"/>
  <c r="E4521" i="16"/>
  <c r="E4522" i="16" a="1"/>
  <c r="E4522" i="16"/>
  <c r="E4523" i="16" a="1"/>
  <c r="E4523" i="16"/>
  <c r="E4524" i="16" a="1"/>
  <c r="E4524" i="16"/>
  <c r="E4525" i="16" a="1"/>
  <c r="E4525" i="16"/>
  <c r="E4526" i="16" a="1"/>
  <c r="E4526" i="16"/>
  <c r="E4527" i="16" a="1"/>
  <c r="E4527" i="16"/>
  <c r="E4528" i="16" a="1"/>
  <c r="E4528" i="16"/>
  <c r="E4529" i="16" a="1"/>
  <c r="E4529" i="16"/>
  <c r="E4530" i="16" a="1"/>
  <c r="E4530" i="16"/>
  <c r="E4531" i="16" a="1"/>
  <c r="E4531" i="16"/>
  <c r="E4532" i="16" a="1"/>
  <c r="E4532" i="16"/>
  <c r="E4533" i="16" a="1"/>
  <c r="E4533" i="16"/>
  <c r="E4534" i="16" a="1"/>
  <c r="E4534" i="16"/>
  <c r="E4535" i="16" a="1"/>
  <c r="E4535" i="16"/>
  <c r="E4536" i="16" a="1"/>
  <c r="E4536" i="16"/>
  <c r="E4537" i="16" a="1"/>
  <c r="E4537" i="16"/>
  <c r="E4538" i="16" a="1"/>
  <c r="E4538" i="16"/>
  <c r="E4539" i="16" a="1"/>
  <c r="E4539" i="16"/>
  <c r="E4540" i="16" a="1"/>
  <c r="E4540" i="16"/>
  <c r="E4541" i="16" a="1"/>
  <c r="E4541" i="16"/>
  <c r="E4542" i="16" a="1"/>
  <c r="E4542" i="16"/>
  <c r="E4543" i="16" a="1"/>
  <c r="E4543" i="16"/>
  <c r="E4544" i="16" a="1"/>
  <c r="E4544" i="16"/>
  <c r="E4545" i="16" a="1"/>
  <c r="E4545" i="16"/>
  <c r="E4546" i="16" a="1"/>
  <c r="E4546" i="16"/>
  <c r="E4547" i="16" a="1"/>
  <c r="E4547" i="16"/>
  <c r="E4548" i="16" a="1"/>
  <c r="E4548" i="16"/>
  <c r="E4549" i="16" a="1"/>
  <c r="E4549" i="16"/>
  <c r="E4550" i="16" a="1"/>
  <c r="E4550" i="16"/>
  <c r="E4551" i="16" a="1"/>
  <c r="E4551" i="16"/>
  <c r="E4552" i="16" a="1"/>
  <c r="E4552" i="16"/>
  <c r="E4553" i="16" a="1"/>
  <c r="E4553" i="16"/>
  <c r="E4554" i="16" a="1"/>
  <c r="E4554" i="16"/>
  <c r="E4555" i="16" a="1"/>
  <c r="E4555" i="16"/>
  <c r="E4556" i="16" a="1"/>
  <c r="E4556" i="16"/>
  <c r="E4557" i="16" a="1"/>
  <c r="E4557" i="16"/>
  <c r="E4558" i="16" a="1"/>
  <c r="E4558" i="16"/>
  <c r="E4559" i="16" a="1"/>
  <c r="E4559" i="16"/>
  <c r="E4560" i="16" a="1"/>
  <c r="E4560" i="16"/>
  <c r="E4561" i="16" a="1"/>
  <c r="E4561" i="16"/>
  <c r="E4562" i="16" a="1"/>
  <c r="E4562" i="16"/>
  <c r="E4563" i="16" a="1"/>
  <c r="E4563" i="16"/>
  <c r="E4564" i="16" a="1"/>
  <c r="E4564" i="16"/>
  <c r="E4565" i="16" a="1"/>
  <c r="E4565" i="16"/>
  <c r="E4566" i="16" a="1"/>
  <c r="E4566" i="16"/>
  <c r="E4567" i="16" a="1"/>
  <c r="E4567" i="16"/>
  <c r="E4568" i="16" a="1"/>
  <c r="E4568" i="16"/>
  <c r="E4569" i="16" a="1"/>
  <c r="E4569" i="16"/>
  <c r="E4570" i="16" a="1"/>
  <c r="E4570" i="16"/>
  <c r="E4571" i="16" a="1"/>
  <c r="E4571" i="16"/>
  <c r="E4572" i="16" a="1"/>
  <c r="E4572" i="16"/>
  <c r="E4573" i="16" a="1"/>
  <c r="E4573" i="16"/>
  <c r="E4574" i="16" a="1"/>
  <c r="E4574" i="16"/>
  <c r="E4575" i="16" a="1"/>
  <c r="E4575" i="16"/>
  <c r="E4576" i="16" a="1"/>
  <c r="E4576" i="16"/>
  <c r="E4577" i="16" a="1"/>
  <c r="E4577" i="16"/>
  <c r="E4578" i="16" a="1"/>
  <c r="E4578" i="16"/>
  <c r="E4579" i="16" a="1"/>
  <c r="E4579" i="16"/>
  <c r="E4580" i="16" a="1"/>
  <c r="E4580" i="16"/>
  <c r="E4581" i="16" a="1"/>
  <c r="E4581" i="16"/>
  <c r="E4582" i="16" a="1"/>
  <c r="E4582" i="16"/>
  <c r="E4583" i="16" a="1"/>
  <c r="E4583" i="16"/>
  <c r="E4584" i="16" a="1"/>
  <c r="E4584" i="16"/>
  <c r="E4585" i="16" a="1"/>
  <c r="E4585" i="16"/>
  <c r="E4586" i="16" a="1"/>
  <c r="E4586" i="16"/>
  <c r="E4587" i="16" a="1"/>
  <c r="E4587" i="16"/>
  <c r="E4588" i="16" a="1"/>
  <c r="E4588" i="16"/>
  <c r="E4589" i="16" a="1"/>
  <c r="E4589" i="16"/>
  <c r="E4590" i="16" a="1"/>
  <c r="E4590" i="16"/>
  <c r="E4591" i="16" a="1"/>
  <c r="E4591" i="16"/>
  <c r="E4592" i="16" a="1"/>
  <c r="E4592" i="16"/>
  <c r="E4593" i="16" a="1"/>
  <c r="E4593" i="16"/>
  <c r="E4594" i="16" a="1"/>
  <c r="E4594" i="16"/>
  <c r="E4595" i="16" a="1"/>
  <c r="E4595" i="16"/>
  <c r="E4596" i="16" a="1"/>
  <c r="E4596" i="16"/>
  <c r="E4597" i="16" a="1"/>
  <c r="E4597" i="16"/>
  <c r="E4598" i="16" a="1"/>
  <c r="E4598" i="16"/>
  <c r="E4599" i="16" a="1"/>
  <c r="E4599" i="16"/>
  <c r="E4600" i="16" a="1"/>
  <c r="E4600" i="16"/>
  <c r="E4601" i="16" a="1"/>
  <c r="E4601" i="16"/>
  <c r="E4602" i="16" a="1"/>
  <c r="E4602" i="16"/>
  <c r="E4603" i="16" a="1"/>
  <c r="E4603" i="16"/>
  <c r="E4604" i="16" a="1"/>
  <c r="E4604" i="16"/>
  <c r="E4605" i="16" a="1"/>
  <c r="E4605" i="16"/>
  <c r="E4606" i="16" a="1"/>
  <c r="E4606" i="16"/>
  <c r="E4607" i="16" a="1"/>
  <c r="E4607" i="16"/>
  <c r="E4608" i="16" a="1"/>
  <c r="E4608" i="16"/>
  <c r="E4609" i="16" a="1"/>
  <c r="E4609" i="16"/>
  <c r="E4610" i="16" a="1"/>
  <c r="E4610" i="16"/>
  <c r="E4611" i="16" a="1"/>
  <c r="E4611" i="16"/>
  <c r="E4612" i="16" a="1"/>
  <c r="E4612" i="16"/>
  <c r="E4613" i="16" a="1"/>
  <c r="E4613" i="16"/>
  <c r="E4614" i="16" a="1"/>
  <c r="E4614" i="16"/>
  <c r="E4615" i="16" a="1"/>
  <c r="E4615" i="16"/>
  <c r="E4616" i="16" a="1"/>
  <c r="E4616" i="16"/>
  <c r="E4617" i="16" a="1"/>
  <c r="E4617" i="16"/>
  <c r="E4618" i="16" a="1"/>
  <c r="E4618" i="16"/>
  <c r="E4619" i="16" a="1"/>
  <c r="E4619" i="16"/>
  <c r="E4620" i="16" a="1"/>
  <c r="E4620" i="16"/>
  <c r="E4621" i="16" a="1"/>
  <c r="E4621" i="16"/>
  <c r="E4622" i="16" a="1"/>
  <c r="E4622" i="16"/>
  <c r="E4623" i="16" a="1"/>
  <c r="E4623" i="16"/>
  <c r="E4624" i="16" a="1"/>
  <c r="E4624" i="16"/>
  <c r="E4625" i="16" a="1"/>
  <c r="E4625" i="16"/>
  <c r="E4626" i="16" a="1"/>
  <c r="E4626" i="16"/>
  <c r="E4627" i="16" a="1"/>
  <c r="E4627" i="16"/>
  <c r="E4628" i="16" a="1"/>
  <c r="E4628" i="16"/>
  <c r="E4629" i="16" a="1"/>
  <c r="E4629" i="16"/>
  <c r="E4630" i="16" a="1"/>
  <c r="E4630" i="16"/>
  <c r="E4631" i="16" a="1"/>
  <c r="E4631" i="16"/>
  <c r="E4632" i="16" a="1"/>
  <c r="E4632" i="16"/>
  <c r="E4633" i="16" a="1"/>
  <c r="E4633" i="16"/>
  <c r="E4634" i="16" a="1"/>
  <c r="E4634" i="16"/>
  <c r="E4635" i="16" a="1"/>
  <c r="E4635" i="16"/>
  <c r="E4636" i="16" a="1"/>
  <c r="E4636" i="16"/>
  <c r="E4637" i="16" a="1"/>
  <c r="E4637" i="16"/>
  <c r="E4638" i="16" a="1"/>
  <c r="E4638" i="16"/>
  <c r="E4639" i="16" a="1"/>
  <c r="E4639" i="16"/>
  <c r="E4640" i="16" a="1"/>
  <c r="E4640" i="16"/>
  <c r="E4641" i="16" a="1"/>
  <c r="E4641" i="16"/>
  <c r="E4642" i="16" a="1"/>
  <c r="E4642" i="16"/>
  <c r="E4643" i="16" a="1"/>
  <c r="E4643" i="16"/>
  <c r="E4644" i="16" a="1"/>
  <c r="E4644" i="16"/>
  <c r="E4645" i="16" a="1"/>
  <c r="E4645" i="16"/>
  <c r="E4646" i="16" a="1"/>
  <c r="E4646" i="16"/>
  <c r="E4647" i="16" a="1"/>
  <c r="E4647" i="16"/>
  <c r="E4648" i="16" a="1"/>
  <c r="E4648" i="16"/>
  <c r="E4649" i="16" a="1"/>
  <c r="E4649" i="16"/>
  <c r="E4650" i="16" a="1"/>
  <c r="E4650" i="16"/>
  <c r="E4651" i="16" a="1"/>
  <c r="E4651" i="16"/>
  <c r="E4652" i="16" a="1"/>
  <c r="E4652" i="16"/>
  <c r="E4653" i="16" a="1"/>
  <c r="E4653" i="16"/>
  <c r="E4654" i="16" a="1"/>
  <c r="E4654" i="16"/>
  <c r="E4655" i="16" a="1"/>
  <c r="E4655" i="16"/>
  <c r="E4656" i="16" a="1"/>
  <c r="E4656" i="16"/>
  <c r="E4657" i="16" a="1"/>
  <c r="E4657" i="16"/>
  <c r="E4658" i="16" a="1"/>
  <c r="E4658" i="16"/>
  <c r="E4659" i="16" a="1"/>
  <c r="E4659" i="16"/>
  <c r="E4660" i="16" a="1"/>
  <c r="E4660" i="16"/>
  <c r="E4661" i="16" a="1"/>
  <c r="E4661" i="16"/>
  <c r="E4662" i="16" a="1"/>
  <c r="E4662" i="16"/>
  <c r="E4663" i="16" a="1"/>
  <c r="E4663" i="16"/>
  <c r="E4664" i="16" a="1"/>
  <c r="E4664" i="16"/>
  <c r="E4665" i="16" a="1"/>
  <c r="E4665" i="16"/>
  <c r="E4666" i="16" a="1"/>
  <c r="E4666" i="16"/>
  <c r="E4667" i="16" a="1"/>
  <c r="E4667" i="16"/>
  <c r="E4668" i="16" a="1"/>
  <c r="E4668" i="16"/>
  <c r="E4669" i="16" a="1"/>
  <c r="E4669" i="16"/>
  <c r="E4670" i="16" a="1"/>
  <c r="E4670" i="16"/>
  <c r="E4671" i="16" a="1"/>
  <c r="E4671" i="16"/>
  <c r="E4672" i="16" a="1"/>
  <c r="E4672" i="16"/>
  <c r="E4673" i="16" a="1"/>
  <c r="E4673" i="16"/>
  <c r="E4674" i="16" a="1"/>
  <c r="E4674" i="16"/>
  <c r="E4675" i="16" a="1"/>
  <c r="E4675" i="16"/>
  <c r="E4676" i="16" a="1"/>
  <c r="E4676" i="16"/>
  <c r="E4677" i="16" a="1"/>
  <c r="E4677" i="16"/>
  <c r="E4678" i="16" a="1"/>
  <c r="E4678" i="16"/>
  <c r="E4679" i="16" a="1"/>
  <c r="E4679" i="16"/>
  <c r="E4680" i="16" a="1"/>
  <c r="E4680" i="16"/>
  <c r="E4681" i="16" a="1"/>
  <c r="E4681" i="16"/>
  <c r="E4682" i="16" a="1"/>
  <c r="E4682" i="16"/>
  <c r="E4683" i="16" a="1"/>
  <c r="E4683" i="16"/>
  <c r="E4684" i="16" a="1"/>
  <c r="E4684" i="16"/>
  <c r="E4685" i="16" a="1"/>
  <c r="E4685" i="16"/>
  <c r="E4686" i="16" a="1"/>
  <c r="E4686" i="16"/>
  <c r="E4687" i="16" a="1"/>
  <c r="E4687" i="16"/>
  <c r="E4688" i="16" a="1"/>
  <c r="E4688" i="16"/>
  <c r="E4689" i="16" a="1"/>
  <c r="E4689" i="16"/>
  <c r="E4690" i="16" a="1"/>
  <c r="E4690" i="16"/>
  <c r="E4691" i="16" a="1"/>
  <c r="E4691" i="16"/>
  <c r="E4692" i="16" a="1"/>
  <c r="E4692" i="16"/>
  <c r="E4693" i="16" a="1"/>
  <c r="E4693" i="16"/>
  <c r="E4694" i="16" a="1"/>
  <c r="E4694" i="16"/>
  <c r="E4695" i="16" a="1"/>
  <c r="E4695" i="16"/>
  <c r="E4696" i="16" a="1"/>
  <c r="E4696" i="16"/>
  <c r="E4697" i="16" a="1"/>
  <c r="E4697" i="16"/>
  <c r="E4698" i="16" a="1"/>
  <c r="E4698" i="16"/>
  <c r="E4699" i="16" a="1"/>
  <c r="E4699" i="16"/>
  <c r="E4700" i="16" a="1"/>
  <c r="E4700" i="16"/>
  <c r="E4701" i="16" a="1"/>
  <c r="E4701" i="16"/>
  <c r="E4702" i="16" a="1"/>
  <c r="E4702" i="16"/>
  <c r="E4703" i="16" a="1"/>
  <c r="E4703" i="16"/>
  <c r="E4704" i="16" a="1"/>
  <c r="E4704" i="16"/>
  <c r="E4705" i="16" a="1"/>
  <c r="E4705" i="16"/>
  <c r="E4706" i="16" a="1"/>
  <c r="E4706" i="16"/>
  <c r="E4707" i="16" a="1"/>
  <c r="E4707" i="16"/>
  <c r="E4708" i="16" a="1"/>
  <c r="E4708" i="16"/>
  <c r="E4709" i="16" a="1"/>
  <c r="E4709" i="16"/>
  <c r="E4710" i="16" a="1"/>
  <c r="E4710" i="16"/>
  <c r="E4711" i="16" a="1"/>
  <c r="E4711" i="16"/>
  <c r="E4712" i="16" a="1"/>
  <c r="E4712" i="16"/>
  <c r="E4713" i="16" a="1"/>
  <c r="E4713" i="16"/>
  <c r="E4714" i="16" a="1"/>
  <c r="E4714" i="16"/>
  <c r="E4715" i="16" a="1"/>
  <c r="E4715" i="16"/>
  <c r="E4716" i="16" a="1"/>
  <c r="E4716" i="16"/>
  <c r="E4717" i="16" a="1"/>
  <c r="E4717" i="16"/>
  <c r="E4718" i="16" a="1"/>
  <c r="E4718" i="16"/>
  <c r="E4719" i="16" a="1"/>
  <c r="E4719" i="16"/>
  <c r="E4720" i="16" a="1"/>
  <c r="E4720" i="16"/>
  <c r="E4721" i="16" a="1"/>
  <c r="E4721" i="16"/>
  <c r="E4722" i="16" a="1"/>
  <c r="E4722" i="16"/>
  <c r="E4723" i="16" a="1"/>
  <c r="E4723" i="16"/>
  <c r="E4724" i="16" a="1"/>
  <c r="E4724" i="16"/>
  <c r="E4725" i="16" a="1"/>
  <c r="E4725" i="16"/>
  <c r="E4726" i="16" a="1"/>
  <c r="E4726" i="16"/>
  <c r="E4727" i="16" a="1"/>
  <c r="E4727" i="16"/>
  <c r="E4728" i="16" a="1"/>
  <c r="E4728" i="16"/>
  <c r="E4729" i="16" a="1"/>
  <c r="E4729" i="16"/>
  <c r="E4730" i="16" a="1"/>
  <c r="E4730" i="16"/>
  <c r="E4731" i="16" a="1"/>
  <c r="E4731" i="16"/>
  <c r="E4732" i="16" a="1"/>
  <c r="E4732" i="16"/>
  <c r="E4733" i="16" a="1"/>
  <c r="E4733" i="16"/>
  <c r="E4734" i="16" a="1"/>
  <c r="E4734" i="16"/>
  <c r="E4735" i="16" a="1"/>
  <c r="E4735" i="16"/>
  <c r="E4736" i="16" a="1"/>
  <c r="E4736" i="16"/>
  <c r="E4737" i="16" a="1"/>
  <c r="E4737" i="16"/>
  <c r="E4738" i="16" a="1"/>
  <c r="E4738" i="16"/>
  <c r="E4739" i="16" a="1"/>
  <c r="E4739" i="16"/>
  <c r="E4740" i="16" a="1"/>
  <c r="E4740" i="16"/>
  <c r="E4741" i="16" a="1"/>
  <c r="E4741" i="16"/>
  <c r="E4742" i="16" a="1"/>
  <c r="E4742" i="16"/>
  <c r="E4743" i="16" a="1"/>
  <c r="E4743" i="16"/>
  <c r="E4744" i="16" a="1"/>
  <c r="E4744" i="16"/>
  <c r="E4745" i="16" a="1"/>
  <c r="E4745" i="16"/>
  <c r="E4746" i="16" a="1"/>
  <c r="E4746" i="16"/>
  <c r="E4747" i="16" a="1"/>
  <c r="E4747" i="16"/>
  <c r="E4748" i="16" a="1"/>
  <c r="E4748" i="16"/>
  <c r="E4749" i="16" a="1"/>
  <c r="E4749" i="16"/>
  <c r="E4750" i="16" a="1"/>
  <c r="E4750" i="16"/>
  <c r="E4751" i="16" a="1"/>
  <c r="E4751" i="16"/>
  <c r="E4752" i="16" a="1"/>
  <c r="E4752" i="16"/>
  <c r="E4753" i="16" a="1"/>
  <c r="E4753" i="16"/>
  <c r="E4754" i="16" a="1"/>
  <c r="E4754" i="16"/>
  <c r="E4755" i="16" a="1"/>
  <c r="E4755" i="16"/>
  <c r="E4756" i="16" a="1"/>
  <c r="E4756" i="16"/>
  <c r="E4757" i="16" a="1"/>
  <c r="E4757" i="16"/>
  <c r="E4758" i="16" a="1"/>
  <c r="E4758" i="16"/>
  <c r="E4759" i="16" a="1"/>
  <c r="E4759" i="16"/>
  <c r="E4760" i="16" a="1"/>
  <c r="E4760" i="16"/>
  <c r="E4761" i="16" a="1"/>
  <c r="E4761" i="16"/>
  <c r="E4762" i="16" a="1"/>
  <c r="E4762" i="16"/>
  <c r="E4763" i="16" a="1"/>
  <c r="E4763" i="16"/>
  <c r="E4764" i="16" a="1"/>
  <c r="E4764" i="16"/>
  <c r="E4765" i="16" a="1"/>
  <c r="E4765" i="16"/>
  <c r="E4766" i="16" a="1"/>
  <c r="E4766" i="16"/>
  <c r="E4767" i="16" a="1"/>
  <c r="E4767" i="16"/>
  <c r="E4768" i="16" a="1"/>
  <c r="E4768" i="16"/>
  <c r="E4769" i="16" a="1"/>
  <c r="E4769" i="16"/>
  <c r="E4770" i="16" a="1"/>
  <c r="E4770" i="16"/>
  <c r="E4771" i="16" a="1"/>
  <c r="E4771" i="16"/>
  <c r="E4772" i="16" a="1"/>
  <c r="E4772" i="16"/>
  <c r="E4773" i="16" a="1"/>
  <c r="E4773" i="16"/>
  <c r="E4774" i="16" a="1"/>
  <c r="E4774" i="16"/>
  <c r="E4775" i="16" a="1"/>
  <c r="E4775" i="16"/>
  <c r="E4776" i="16" a="1"/>
  <c r="E4776" i="16"/>
  <c r="E4777" i="16" a="1"/>
  <c r="E4777" i="16"/>
  <c r="E4778" i="16" a="1"/>
  <c r="E4778" i="16"/>
  <c r="E4779" i="16" a="1"/>
  <c r="E4779" i="16"/>
  <c r="E4780" i="16" a="1"/>
  <c r="E4780" i="16"/>
  <c r="E4781" i="16" a="1"/>
  <c r="E4781" i="16"/>
  <c r="E4782" i="16" a="1"/>
  <c r="E4782" i="16"/>
  <c r="E4783" i="16" a="1"/>
  <c r="E4783" i="16"/>
  <c r="E4784" i="16" a="1"/>
  <c r="E4784" i="16"/>
  <c r="E4785" i="16" a="1"/>
  <c r="E4785" i="16"/>
  <c r="E4786" i="16" a="1"/>
  <c r="E4786" i="16"/>
  <c r="E4787" i="16" a="1"/>
  <c r="E4787" i="16"/>
  <c r="E4788" i="16" a="1"/>
  <c r="E4788" i="16"/>
  <c r="E4789" i="16" a="1"/>
  <c r="E4789" i="16"/>
  <c r="E4790" i="16" a="1"/>
  <c r="E4790" i="16"/>
  <c r="E4791" i="16" a="1"/>
  <c r="E4791" i="16"/>
  <c r="E4792" i="16" a="1"/>
  <c r="E4792" i="16"/>
  <c r="E4793" i="16" a="1"/>
  <c r="E4793" i="16"/>
  <c r="E4794" i="16" a="1"/>
  <c r="E4794" i="16"/>
  <c r="E4795" i="16" a="1"/>
  <c r="E4795" i="16"/>
  <c r="E4796" i="16" a="1"/>
  <c r="E4796" i="16"/>
  <c r="E4797" i="16" a="1"/>
  <c r="E4797" i="16"/>
  <c r="E4798" i="16" a="1"/>
  <c r="E4798" i="16"/>
  <c r="E4799" i="16" a="1"/>
  <c r="E4799" i="16"/>
  <c r="E4800" i="16" a="1"/>
  <c r="E4800" i="16"/>
  <c r="E4801" i="16" a="1"/>
  <c r="E4801" i="16"/>
  <c r="E4802" i="16" a="1"/>
  <c r="E4802" i="16"/>
  <c r="E4803" i="16" a="1"/>
  <c r="E4803" i="16"/>
  <c r="E4804" i="16" a="1"/>
  <c r="E4804" i="16"/>
  <c r="E4805" i="16" a="1"/>
  <c r="E4805" i="16"/>
  <c r="E4806" i="16" a="1"/>
  <c r="E4806" i="16"/>
  <c r="E4807" i="16" a="1"/>
  <c r="E4807" i="16"/>
  <c r="E4808" i="16" a="1"/>
  <c r="E4808" i="16"/>
  <c r="E4809" i="16" a="1"/>
  <c r="E4809" i="16"/>
  <c r="E4810" i="16" a="1"/>
  <c r="E4810" i="16"/>
  <c r="E4811" i="16" a="1"/>
  <c r="E4811" i="16"/>
  <c r="E4812" i="16" a="1"/>
  <c r="E4812" i="16"/>
  <c r="E4813" i="16" a="1"/>
  <c r="E4813" i="16"/>
  <c r="E4814" i="16" a="1"/>
  <c r="E4814" i="16"/>
  <c r="E4815" i="16" a="1"/>
  <c r="E4815" i="16"/>
  <c r="E4816" i="16" a="1"/>
  <c r="E4816" i="16"/>
  <c r="E4817" i="16" a="1"/>
  <c r="E4817" i="16"/>
  <c r="E4818" i="16" a="1"/>
  <c r="E4818" i="16"/>
  <c r="E4819" i="16" a="1"/>
  <c r="E4819" i="16"/>
  <c r="E4820" i="16" a="1"/>
  <c r="E4820" i="16"/>
  <c r="E4821" i="16" a="1"/>
  <c r="E4821" i="16"/>
  <c r="E4822" i="16" a="1"/>
  <c r="E4822" i="16"/>
  <c r="E4823" i="16" a="1"/>
  <c r="E4823" i="16"/>
  <c r="E4824" i="16" a="1"/>
  <c r="E4824" i="16"/>
  <c r="E4825" i="16" a="1"/>
  <c r="E4825" i="16"/>
  <c r="E4826" i="16" a="1"/>
  <c r="E4826" i="16"/>
  <c r="E4827" i="16" a="1"/>
  <c r="E4827" i="16"/>
  <c r="E4828" i="16" a="1"/>
  <c r="E4828" i="16"/>
  <c r="E4829" i="16" a="1"/>
  <c r="E4829" i="16"/>
  <c r="E4830" i="16" a="1"/>
  <c r="E4830" i="16"/>
  <c r="E4831" i="16" a="1"/>
  <c r="E4831" i="16"/>
  <c r="E4832" i="16" a="1"/>
  <c r="E4832" i="16"/>
  <c r="E4833" i="16" a="1"/>
  <c r="E4833" i="16"/>
  <c r="E4834" i="16" a="1"/>
  <c r="E4834" i="16"/>
  <c r="E4835" i="16" a="1"/>
  <c r="E4835" i="16"/>
  <c r="E4836" i="16" a="1"/>
  <c r="E4836" i="16"/>
  <c r="E4837" i="16" a="1"/>
  <c r="E4837" i="16"/>
  <c r="E4838" i="16" a="1"/>
  <c r="E4838" i="16"/>
  <c r="E4839" i="16" a="1"/>
  <c r="E4839" i="16"/>
  <c r="E4840" i="16" a="1"/>
  <c r="E4840" i="16"/>
  <c r="E4841" i="16" a="1"/>
  <c r="E4841" i="16"/>
  <c r="E4842" i="16" a="1"/>
  <c r="E4842" i="16"/>
  <c r="E4843" i="16" a="1"/>
  <c r="E4843" i="16"/>
  <c r="E4844" i="16" a="1"/>
  <c r="E4844" i="16"/>
  <c r="E4845" i="16" a="1"/>
  <c r="E4845" i="16"/>
  <c r="E4846" i="16" a="1"/>
  <c r="E4846" i="16"/>
  <c r="E4847" i="16" a="1"/>
  <c r="E4847" i="16"/>
  <c r="E4848" i="16" a="1"/>
  <c r="E4848" i="16"/>
  <c r="E4849" i="16" a="1"/>
  <c r="E4849" i="16"/>
  <c r="E4850" i="16" a="1"/>
  <c r="E4850" i="16"/>
  <c r="E4851" i="16" a="1"/>
  <c r="E4851" i="16"/>
  <c r="E4852" i="16" a="1"/>
  <c r="E4852" i="16"/>
  <c r="E4853" i="16" a="1"/>
  <c r="E4853" i="16"/>
  <c r="E4854" i="16" a="1"/>
  <c r="E4854" i="16"/>
  <c r="E4855" i="16" a="1"/>
  <c r="E4855" i="16"/>
  <c r="E4856" i="16" a="1"/>
  <c r="E4856" i="16"/>
  <c r="E4857" i="16" a="1"/>
  <c r="E4857" i="16"/>
  <c r="E4858" i="16" a="1"/>
  <c r="E4858" i="16"/>
  <c r="E4859" i="16" a="1"/>
  <c r="E4859" i="16"/>
  <c r="E4860" i="16" a="1"/>
  <c r="E4860" i="16"/>
  <c r="E4861" i="16" a="1"/>
  <c r="E4861" i="16"/>
  <c r="E4862" i="16" a="1"/>
  <c r="E4862" i="16"/>
  <c r="E4863" i="16" a="1"/>
  <c r="E4863" i="16"/>
  <c r="E4864" i="16" a="1"/>
  <c r="E4864" i="16"/>
  <c r="E4865" i="16" a="1"/>
  <c r="E4865" i="16"/>
  <c r="E4866" i="16" a="1"/>
  <c r="E4866" i="16"/>
  <c r="E4867" i="16" a="1"/>
  <c r="E4867" i="16"/>
  <c r="E4868" i="16" a="1"/>
  <c r="E4868" i="16"/>
  <c r="E4869" i="16" a="1"/>
  <c r="E4869" i="16"/>
  <c r="E4870" i="16" a="1"/>
  <c r="E4870" i="16"/>
  <c r="E4871" i="16" a="1"/>
  <c r="E4871" i="16"/>
  <c r="E4872" i="16" a="1"/>
  <c r="E4872" i="16"/>
  <c r="E4873" i="16" a="1"/>
  <c r="E4873" i="16"/>
  <c r="E4874" i="16" a="1"/>
  <c r="E4874" i="16"/>
  <c r="E4875" i="16" a="1"/>
  <c r="E4875" i="16"/>
  <c r="E4876" i="16" a="1"/>
  <c r="E4876" i="16"/>
  <c r="E4877" i="16" a="1"/>
  <c r="E4877" i="16"/>
  <c r="E4878" i="16" a="1"/>
  <c r="E4878" i="16"/>
  <c r="E4879" i="16" a="1"/>
  <c r="E4879" i="16"/>
  <c r="E4880" i="16" a="1"/>
  <c r="E4880" i="16"/>
  <c r="E4881" i="16" a="1"/>
  <c r="E4881" i="16"/>
  <c r="E4882" i="16" a="1"/>
  <c r="E4882" i="16"/>
  <c r="E4883" i="16" a="1"/>
  <c r="E4883" i="16"/>
  <c r="E4884" i="16" a="1"/>
  <c r="E4884" i="16"/>
  <c r="E4885" i="16" a="1"/>
  <c r="E4885" i="16"/>
  <c r="E4886" i="16" a="1"/>
  <c r="E4886" i="16"/>
  <c r="E4887" i="16" a="1"/>
  <c r="E4887" i="16"/>
  <c r="E4888" i="16" a="1"/>
  <c r="E4888" i="16"/>
  <c r="E4889" i="16" a="1"/>
  <c r="E4889" i="16"/>
  <c r="E4890" i="16" a="1"/>
  <c r="E4890" i="16"/>
  <c r="E4891" i="16" a="1"/>
  <c r="E4891" i="16"/>
  <c r="E4892" i="16" a="1"/>
  <c r="E4892" i="16"/>
  <c r="E4893" i="16" a="1"/>
  <c r="E4893" i="16"/>
  <c r="E4894" i="16" a="1"/>
  <c r="E4894" i="16"/>
  <c r="E4895" i="16" a="1"/>
  <c r="E4895" i="16"/>
  <c r="E4896" i="16" a="1"/>
  <c r="E4896" i="16"/>
  <c r="E4897" i="16" a="1"/>
  <c r="E4897" i="16"/>
  <c r="E4898" i="16" a="1"/>
  <c r="E4898" i="16"/>
  <c r="E4899" i="16" a="1"/>
  <c r="E4899" i="16"/>
  <c r="E4900" i="16" a="1"/>
  <c r="E4900" i="16"/>
  <c r="E4901" i="16" a="1"/>
  <c r="E4901" i="16"/>
  <c r="E4902" i="16" a="1"/>
  <c r="E4902" i="16"/>
  <c r="E4903" i="16" a="1"/>
  <c r="E4903" i="16"/>
  <c r="E4904" i="16" a="1"/>
  <c r="E4904" i="16"/>
  <c r="E4905" i="16" a="1"/>
  <c r="E4905" i="16"/>
  <c r="E4906" i="16" a="1"/>
  <c r="E4906" i="16"/>
  <c r="E4907" i="16" a="1"/>
  <c r="E4907" i="16"/>
  <c r="E4908" i="16" a="1"/>
  <c r="E4908" i="16"/>
  <c r="E4909" i="16" a="1"/>
  <c r="E4909" i="16"/>
  <c r="E4910" i="16" a="1"/>
  <c r="E4910" i="16"/>
  <c r="E4911" i="16" a="1"/>
  <c r="E4911" i="16"/>
  <c r="E4912" i="16" a="1"/>
  <c r="E4912" i="16"/>
  <c r="E4913" i="16" a="1"/>
  <c r="E4913" i="16"/>
  <c r="E4914" i="16" a="1"/>
  <c r="E4914" i="16"/>
  <c r="E4915" i="16" a="1"/>
  <c r="E4915" i="16"/>
  <c r="E4916" i="16" a="1"/>
  <c r="E4916" i="16"/>
  <c r="E4917" i="16" a="1"/>
  <c r="E4917" i="16"/>
  <c r="E4918" i="16" a="1"/>
  <c r="E4918" i="16"/>
  <c r="E4919" i="16" a="1"/>
  <c r="E4919" i="16"/>
  <c r="E4920" i="16" a="1"/>
  <c r="E4920" i="16"/>
  <c r="E4921" i="16" a="1"/>
  <c r="E4921" i="16"/>
  <c r="E4922" i="16" a="1"/>
  <c r="E4922" i="16"/>
  <c r="E4923" i="16" a="1"/>
  <c r="E4923" i="16"/>
  <c r="E4924" i="16" a="1"/>
  <c r="E4924" i="16"/>
  <c r="E4925" i="16" a="1"/>
  <c r="E4925" i="16"/>
  <c r="E4926" i="16" a="1"/>
  <c r="E4926" i="16"/>
  <c r="E4927" i="16" a="1"/>
  <c r="E4927" i="16"/>
  <c r="E4928" i="16" a="1"/>
  <c r="E4928" i="16"/>
  <c r="E4929" i="16" a="1"/>
  <c r="E4929" i="16"/>
  <c r="E4930" i="16" a="1"/>
  <c r="E4930" i="16"/>
  <c r="E4931" i="16" a="1"/>
  <c r="E4931" i="16"/>
  <c r="E4932" i="16" a="1"/>
  <c r="E4932" i="16"/>
  <c r="E4933" i="16" a="1"/>
  <c r="E4933" i="16"/>
  <c r="E4934" i="16" a="1"/>
  <c r="E4934" i="16"/>
  <c r="E4935" i="16" a="1"/>
  <c r="E4935" i="16"/>
  <c r="E4936" i="16" a="1"/>
  <c r="E4936" i="16"/>
  <c r="E4937" i="16" a="1"/>
  <c r="E4937" i="16"/>
  <c r="E4938" i="16" a="1"/>
  <c r="E4938" i="16"/>
  <c r="E4939" i="16" a="1"/>
  <c r="E4939" i="16"/>
  <c r="E4940" i="16" a="1"/>
  <c r="E4940" i="16"/>
  <c r="E4941" i="16" a="1"/>
  <c r="E4941" i="16"/>
  <c r="E4942" i="16" a="1"/>
  <c r="E4942" i="16"/>
  <c r="E4943" i="16" a="1"/>
  <c r="E4943" i="16"/>
  <c r="E4944" i="16" a="1"/>
  <c r="E4944" i="16"/>
  <c r="E4945" i="16" a="1"/>
  <c r="E4945" i="16"/>
  <c r="E4946" i="16" a="1"/>
  <c r="E4946" i="16"/>
  <c r="E4947" i="16" a="1"/>
  <c r="E4947" i="16"/>
  <c r="E4948" i="16" a="1"/>
  <c r="E4948" i="16"/>
  <c r="E4949" i="16" a="1"/>
  <c r="E4949" i="16"/>
  <c r="E4950" i="16" a="1"/>
  <c r="E4950" i="16"/>
  <c r="E4951" i="16" a="1"/>
  <c r="E4951" i="16"/>
  <c r="E4952" i="16" a="1"/>
  <c r="E4952" i="16"/>
  <c r="E4953" i="16" a="1"/>
  <c r="E4953" i="16"/>
  <c r="E4954" i="16" a="1"/>
  <c r="E4954" i="16"/>
  <c r="E4955" i="16" a="1"/>
  <c r="E4955" i="16"/>
  <c r="E4956" i="16" a="1"/>
  <c r="E4956" i="16"/>
  <c r="E4957" i="16" a="1"/>
  <c r="E4957" i="16"/>
  <c r="E4958" i="16" a="1"/>
  <c r="E4958" i="16"/>
  <c r="E4959" i="16" a="1"/>
  <c r="E4959" i="16"/>
  <c r="E4960" i="16" a="1"/>
  <c r="E4960" i="16"/>
  <c r="E4961" i="16" a="1"/>
  <c r="E4961" i="16"/>
  <c r="E4962" i="16" a="1"/>
  <c r="E4962" i="16"/>
  <c r="E4963" i="16" a="1"/>
  <c r="E4963" i="16"/>
  <c r="E4964" i="16" a="1"/>
  <c r="E4964" i="16"/>
  <c r="E4965" i="16" a="1"/>
  <c r="E4965" i="16"/>
  <c r="E4966" i="16" a="1"/>
  <c r="E4966" i="16"/>
  <c r="E4967" i="16" a="1"/>
  <c r="E4967" i="16"/>
  <c r="E4968" i="16" a="1"/>
  <c r="E4968" i="16"/>
  <c r="E4969" i="16" a="1"/>
  <c r="E4969" i="16"/>
  <c r="E4970" i="16" a="1"/>
  <c r="E4970" i="16"/>
  <c r="E4971" i="16" a="1"/>
  <c r="E4971" i="16"/>
  <c r="E4972" i="16" a="1"/>
  <c r="E4972" i="16"/>
  <c r="E4973" i="16" a="1"/>
  <c r="E4973" i="16"/>
  <c r="E4974" i="16" a="1"/>
  <c r="E4974" i="16"/>
  <c r="E4975" i="16" a="1"/>
  <c r="E4975" i="16"/>
  <c r="E4976" i="16" a="1"/>
  <c r="E4976" i="16"/>
  <c r="E4977" i="16" a="1"/>
  <c r="E4977" i="16"/>
  <c r="E4978" i="16" a="1"/>
  <c r="E4978" i="16"/>
  <c r="E4979" i="16" a="1"/>
  <c r="E4979" i="16"/>
  <c r="E4980" i="16" a="1"/>
  <c r="E4980" i="16"/>
  <c r="E4981" i="16" a="1"/>
  <c r="E4981" i="16"/>
  <c r="E4982" i="16" a="1"/>
  <c r="E4982" i="16"/>
  <c r="E4983" i="16" a="1"/>
  <c r="E4983" i="16"/>
  <c r="E4984" i="16" a="1"/>
  <c r="E4984" i="16"/>
  <c r="E4985" i="16" a="1"/>
  <c r="E4985" i="16"/>
  <c r="E4986" i="16" a="1"/>
  <c r="E4986" i="16"/>
  <c r="E4987" i="16" a="1"/>
  <c r="E4987" i="16"/>
  <c r="E4988" i="16" a="1"/>
  <c r="E4988" i="16"/>
  <c r="E4989" i="16" a="1"/>
  <c r="E4989" i="16"/>
  <c r="E4990" i="16" a="1"/>
  <c r="E4990" i="16"/>
  <c r="E4991" i="16" a="1"/>
  <c r="E4991" i="16"/>
  <c r="E4992" i="16" a="1"/>
  <c r="E4992" i="16"/>
  <c r="E4993" i="16" a="1"/>
  <c r="E4993" i="16"/>
  <c r="E4994" i="16" a="1"/>
  <c r="E4994" i="16"/>
  <c r="E4995" i="16" a="1"/>
  <c r="E4995" i="16"/>
  <c r="E4996" i="16" a="1"/>
  <c r="E4996" i="16"/>
  <c r="E4997" i="16" a="1"/>
  <c r="E4997" i="16"/>
  <c r="E4998" i="16" a="1"/>
  <c r="E4998" i="16"/>
  <c r="E4999" i="16" a="1"/>
  <c r="E4999" i="16"/>
  <c r="L5002" i="27"/>
  <c r="H4" i="27" a="1"/>
  <c r="H4" i="27"/>
  <c r="H5" i="27" a="1"/>
  <c r="H5" i="27"/>
  <c r="H6" i="27" a="1"/>
  <c r="H6" i="27"/>
  <c r="H7" i="27" a="1"/>
  <c r="H7" i="27"/>
  <c r="H8" i="27" a="1"/>
  <c r="H8" i="27"/>
  <c r="H9" i="27" a="1"/>
  <c r="H9" i="27"/>
  <c r="H10" i="27" a="1"/>
  <c r="H10" i="27"/>
  <c r="H11" i="27" a="1"/>
  <c r="H11" i="27"/>
  <c r="H12" i="27" a="1"/>
  <c r="H12" i="27"/>
  <c r="H13" i="27" a="1"/>
  <c r="H13" i="27"/>
  <c r="H14" i="27" a="1"/>
  <c r="H14" i="27"/>
  <c r="H15" i="27" a="1"/>
  <c r="H15" i="27"/>
  <c r="H16" i="27" a="1"/>
  <c r="H16" i="27"/>
  <c r="H17" i="27" a="1"/>
  <c r="H17" i="27"/>
  <c r="H18" i="27" a="1"/>
  <c r="H18" i="27"/>
  <c r="H19" i="27" a="1"/>
  <c r="H19" i="27"/>
  <c r="H20" i="27" a="1"/>
  <c r="H20" i="27"/>
  <c r="H21" i="27" a="1"/>
  <c r="H21" i="27"/>
  <c r="H22" i="27" a="1"/>
  <c r="H22" i="27"/>
  <c r="H23" i="27" a="1"/>
  <c r="H23" i="27"/>
  <c r="H24" i="27" a="1"/>
  <c r="H24" i="27"/>
  <c r="H25" i="27" a="1"/>
  <c r="H25" i="27"/>
  <c r="H26" i="27" a="1"/>
  <c r="H26" i="27"/>
  <c r="H27" i="27" a="1"/>
  <c r="H27" i="27"/>
  <c r="H28" i="27" a="1"/>
  <c r="H28" i="27"/>
  <c r="H29" i="27" a="1"/>
  <c r="H29" i="27"/>
  <c r="H30" i="27" a="1"/>
  <c r="H30" i="27"/>
  <c r="H31" i="27" a="1"/>
  <c r="H31" i="27"/>
  <c r="H32" i="27" a="1"/>
  <c r="H32" i="27"/>
  <c r="H33" i="27" a="1"/>
  <c r="H33" i="27"/>
  <c r="H34" i="27" a="1"/>
  <c r="H34" i="27"/>
  <c r="H35" i="27" a="1"/>
  <c r="H35" i="27"/>
  <c r="H36" i="27" a="1"/>
  <c r="H36" i="27"/>
  <c r="H37" i="27" a="1"/>
  <c r="H37" i="27"/>
  <c r="H38" i="27" a="1"/>
  <c r="H38" i="27"/>
  <c r="H39" i="27" a="1"/>
  <c r="H39" i="27"/>
  <c r="H40" i="27" a="1"/>
  <c r="H40" i="27"/>
  <c r="H41" i="27" a="1"/>
  <c r="H41" i="27"/>
  <c r="H42" i="27" a="1"/>
  <c r="H42" i="27"/>
  <c r="H43" i="27" a="1"/>
  <c r="H43" i="27"/>
  <c r="H44" i="27" a="1"/>
  <c r="H44" i="27"/>
  <c r="H45" i="27" a="1"/>
  <c r="H45" i="27"/>
  <c r="H46" i="27" a="1"/>
  <c r="H46" i="27"/>
  <c r="H47" i="27" a="1"/>
  <c r="H47" i="27"/>
  <c r="H48" i="27" a="1"/>
  <c r="H48" i="27"/>
  <c r="H49" i="27" a="1"/>
  <c r="H49" i="27"/>
  <c r="H50" i="27" a="1"/>
  <c r="H50" i="27"/>
  <c r="H51" i="27" a="1"/>
  <c r="H51" i="27"/>
  <c r="H52" i="27" a="1"/>
  <c r="H52" i="27"/>
  <c r="H53" i="27" a="1"/>
  <c r="H53" i="27"/>
  <c r="H54" i="27" a="1"/>
  <c r="H54" i="27"/>
  <c r="H55" i="27" a="1"/>
  <c r="H55" i="27"/>
  <c r="H56" i="27" a="1"/>
  <c r="H56" i="27"/>
  <c r="H57" i="27" a="1"/>
  <c r="H57" i="27"/>
  <c r="H58" i="27" a="1"/>
  <c r="H58" i="27"/>
  <c r="H59" i="27" a="1"/>
  <c r="H59" i="27"/>
  <c r="H60" i="27" a="1"/>
  <c r="H60" i="27"/>
  <c r="H61" i="27" a="1"/>
  <c r="H61" i="27"/>
  <c r="H62" i="27" a="1"/>
  <c r="H62" i="27"/>
  <c r="H63" i="27" a="1"/>
  <c r="H63" i="27"/>
  <c r="H64" i="27" a="1"/>
  <c r="H64" i="27"/>
  <c r="H65" i="27" a="1"/>
  <c r="H65" i="27"/>
  <c r="H66" i="27" a="1"/>
  <c r="H66" i="27"/>
  <c r="H67" i="27" a="1"/>
  <c r="H67" i="27"/>
  <c r="H68" i="27" a="1"/>
  <c r="H68" i="27"/>
  <c r="H69" i="27" a="1"/>
  <c r="H69" i="27"/>
  <c r="H70" i="27" a="1"/>
  <c r="H70" i="27"/>
  <c r="H71" i="27" a="1"/>
  <c r="H71" i="27"/>
  <c r="H72" i="27" a="1"/>
  <c r="H72" i="27"/>
  <c r="H73" i="27" a="1"/>
  <c r="H73" i="27"/>
  <c r="H74" i="27" a="1"/>
  <c r="H74" i="27"/>
  <c r="H75" i="27" a="1"/>
  <c r="H75" i="27"/>
  <c r="H76" i="27" a="1"/>
  <c r="H76" i="27"/>
  <c r="H77" i="27" a="1"/>
  <c r="H77" i="27"/>
  <c r="H78" i="27" a="1"/>
  <c r="H78" i="27"/>
  <c r="H79" i="27" a="1"/>
  <c r="H79" i="27"/>
  <c r="H80" i="27" a="1"/>
  <c r="H80" i="27"/>
  <c r="H81" i="27" a="1"/>
  <c r="H81" i="27"/>
  <c r="H82" i="27" a="1"/>
  <c r="H82" i="27"/>
  <c r="H83" i="27" a="1"/>
  <c r="H83" i="27"/>
  <c r="H84" i="27" a="1"/>
  <c r="H84" i="27"/>
  <c r="H85" i="27" a="1"/>
  <c r="H85" i="27"/>
  <c r="H86" i="27" a="1"/>
  <c r="H86" i="27"/>
  <c r="H87" i="27" a="1"/>
  <c r="H87" i="27"/>
  <c r="H88" i="27" a="1"/>
  <c r="H88" i="27"/>
  <c r="H89" i="27" a="1"/>
  <c r="H89" i="27"/>
  <c r="H90" i="27" a="1"/>
  <c r="H90" i="27"/>
  <c r="H91" i="27" a="1"/>
  <c r="H91" i="27"/>
  <c r="H92" i="27" a="1"/>
  <c r="H92" i="27"/>
  <c r="H93" i="27" a="1"/>
  <c r="H93" i="27"/>
  <c r="H94" i="27" a="1"/>
  <c r="H94" i="27"/>
  <c r="H95" i="27" a="1"/>
  <c r="H95" i="27"/>
  <c r="H96" i="27" a="1"/>
  <c r="H96" i="27"/>
  <c r="H97" i="27" a="1"/>
  <c r="H97" i="27"/>
  <c r="H98" i="27" a="1"/>
  <c r="H98" i="27"/>
  <c r="H99" i="27" a="1"/>
  <c r="H99" i="27"/>
  <c r="H100" i="27" a="1"/>
  <c r="H100" i="27"/>
  <c r="H101" i="27" a="1"/>
  <c r="H101" i="27"/>
  <c r="H102" i="27" a="1"/>
  <c r="H102" i="27"/>
  <c r="H103" i="27" a="1"/>
  <c r="H103" i="27"/>
  <c r="H104" i="27" a="1"/>
  <c r="H104" i="27"/>
  <c r="H105" i="27" a="1"/>
  <c r="H105" i="27"/>
  <c r="H106" i="27" a="1"/>
  <c r="H106" i="27"/>
  <c r="H107" i="27" a="1"/>
  <c r="H107" i="27"/>
  <c r="H108" i="27" a="1"/>
  <c r="H108" i="27"/>
  <c r="H109" i="27" a="1"/>
  <c r="H109" i="27"/>
  <c r="H110" i="27" a="1"/>
  <c r="H110" i="27"/>
  <c r="H111" i="27" a="1"/>
  <c r="H111" i="27"/>
  <c r="H112" i="27" a="1"/>
  <c r="H112" i="27"/>
  <c r="H113" i="27" a="1"/>
  <c r="H113" i="27"/>
  <c r="H114" i="27" a="1"/>
  <c r="H114" i="27"/>
  <c r="H115" i="27" a="1"/>
  <c r="H115" i="27"/>
  <c r="H116" i="27" a="1"/>
  <c r="H116" i="27"/>
  <c r="H117" i="27" a="1"/>
  <c r="H117" i="27"/>
  <c r="H118" i="27" a="1"/>
  <c r="H118" i="27"/>
  <c r="H119" i="27" a="1"/>
  <c r="H119" i="27"/>
  <c r="H120" i="27" a="1"/>
  <c r="H120" i="27"/>
  <c r="H121" i="27" a="1"/>
  <c r="H121" i="27"/>
  <c r="H122" i="27" a="1"/>
  <c r="H122" i="27"/>
  <c r="H123" i="27" a="1"/>
  <c r="H123" i="27"/>
  <c r="H124" i="27" a="1"/>
  <c r="H124" i="27"/>
  <c r="H125" i="27" a="1"/>
  <c r="H125" i="27"/>
  <c r="H126" i="27" a="1"/>
  <c r="H126" i="27"/>
  <c r="H127" i="27" a="1"/>
  <c r="H127" i="27"/>
  <c r="H128" i="27" a="1"/>
  <c r="H128" i="27"/>
  <c r="H129" i="27" a="1"/>
  <c r="H129" i="27"/>
  <c r="H130" i="27" a="1"/>
  <c r="H130" i="27"/>
  <c r="H131" i="27" a="1"/>
  <c r="H131" i="27"/>
  <c r="H132" i="27" a="1"/>
  <c r="H132" i="27"/>
  <c r="H133" i="27" a="1"/>
  <c r="H133" i="27"/>
  <c r="H134" i="27" a="1"/>
  <c r="H134" i="27"/>
  <c r="H135" i="27" a="1"/>
  <c r="H135" i="27"/>
  <c r="H136" i="27" a="1"/>
  <c r="H136" i="27"/>
  <c r="H137" i="27" a="1"/>
  <c r="H137" i="27"/>
  <c r="H138" i="27" a="1"/>
  <c r="H138" i="27"/>
  <c r="H139" i="27" a="1"/>
  <c r="H139" i="27"/>
  <c r="H140" i="27" a="1"/>
  <c r="H140" i="27"/>
  <c r="H141" i="27" a="1"/>
  <c r="H141" i="27"/>
  <c r="H142" i="27" a="1"/>
  <c r="H142" i="27"/>
  <c r="H143" i="27" a="1"/>
  <c r="H143" i="27"/>
  <c r="H144" i="27" a="1"/>
  <c r="H144" i="27"/>
  <c r="H145" i="27" a="1"/>
  <c r="H145" i="27"/>
  <c r="H146" i="27" a="1"/>
  <c r="H146" i="27"/>
  <c r="H147" i="27" a="1"/>
  <c r="H147" i="27"/>
  <c r="H148" i="27" a="1"/>
  <c r="H148" i="27"/>
  <c r="H149" i="27" a="1"/>
  <c r="H149" i="27"/>
  <c r="H150" i="27" a="1"/>
  <c r="H150" i="27"/>
  <c r="H151" i="27" a="1"/>
  <c r="H151" i="27"/>
  <c r="H152" i="27" a="1"/>
  <c r="H152" i="27"/>
  <c r="H153" i="27" a="1"/>
  <c r="H153" i="27"/>
  <c r="H154" i="27" a="1"/>
  <c r="H154" i="27"/>
  <c r="H155" i="27" a="1"/>
  <c r="H155" i="27"/>
  <c r="H156" i="27" a="1"/>
  <c r="H156" i="27"/>
  <c r="H157" i="27" a="1"/>
  <c r="H157" i="27"/>
  <c r="H158" i="27" a="1"/>
  <c r="H158" i="27"/>
  <c r="H159" i="27" a="1"/>
  <c r="H159" i="27"/>
  <c r="H160" i="27" a="1"/>
  <c r="H160" i="27"/>
  <c r="H161" i="27" a="1"/>
  <c r="H161" i="27"/>
  <c r="H162" i="27" a="1"/>
  <c r="H162" i="27"/>
  <c r="H163" i="27" a="1"/>
  <c r="H163" i="27"/>
  <c r="H164" i="27" a="1"/>
  <c r="H164" i="27"/>
  <c r="H165" i="27" a="1"/>
  <c r="H165" i="27"/>
  <c r="H166" i="27" a="1"/>
  <c r="H166" i="27"/>
  <c r="H167" i="27" a="1"/>
  <c r="H167" i="27"/>
  <c r="H168" i="27" a="1"/>
  <c r="H168" i="27"/>
  <c r="H169" i="27" a="1"/>
  <c r="H169" i="27"/>
  <c r="H170" i="27" a="1"/>
  <c r="H170" i="27"/>
  <c r="H171" i="27" a="1"/>
  <c r="H171" i="27"/>
  <c r="H172" i="27" a="1"/>
  <c r="H172" i="27"/>
  <c r="H173" i="27" a="1"/>
  <c r="H173" i="27"/>
  <c r="H174" i="27" a="1"/>
  <c r="H174" i="27"/>
  <c r="H175" i="27" a="1"/>
  <c r="H175" i="27"/>
  <c r="H176" i="27" a="1"/>
  <c r="H176" i="27"/>
  <c r="H177" i="27" a="1"/>
  <c r="H177" i="27"/>
  <c r="H178" i="27" a="1"/>
  <c r="H178" i="27"/>
  <c r="H179" i="27" a="1"/>
  <c r="H179" i="27"/>
  <c r="H180" i="27" a="1"/>
  <c r="H180" i="27"/>
  <c r="H181" i="27" a="1"/>
  <c r="H181" i="27"/>
  <c r="H182" i="27" a="1"/>
  <c r="H182" i="27"/>
  <c r="H183" i="27" a="1"/>
  <c r="H183" i="27"/>
  <c r="H184" i="27" a="1"/>
  <c r="H184" i="27"/>
  <c r="H185" i="27" a="1"/>
  <c r="H185" i="27"/>
  <c r="H186" i="27" a="1"/>
  <c r="H186" i="27"/>
  <c r="H187" i="27" a="1"/>
  <c r="H187" i="27"/>
  <c r="H188" i="27" a="1"/>
  <c r="H188" i="27"/>
  <c r="H189" i="27" a="1"/>
  <c r="H189" i="27"/>
  <c r="H190" i="27" a="1"/>
  <c r="H190" i="27"/>
  <c r="H191" i="27" a="1"/>
  <c r="H191" i="27"/>
  <c r="H192" i="27" a="1"/>
  <c r="H192" i="27"/>
  <c r="H193" i="27" a="1"/>
  <c r="H193" i="27"/>
  <c r="H194" i="27" a="1"/>
  <c r="H194" i="27"/>
  <c r="H195" i="27" a="1"/>
  <c r="H195" i="27"/>
  <c r="H196" i="27" a="1"/>
  <c r="H196" i="27"/>
  <c r="H197" i="27" a="1"/>
  <c r="H197" i="27"/>
  <c r="H198" i="27" a="1"/>
  <c r="H198" i="27"/>
  <c r="H199" i="27" a="1"/>
  <c r="H199" i="27"/>
  <c r="H200" i="27" a="1"/>
  <c r="H200" i="27"/>
  <c r="H201" i="27" a="1"/>
  <c r="H201" i="27"/>
  <c r="H202" i="27" a="1"/>
  <c r="H202" i="27"/>
  <c r="H203" i="27" a="1"/>
  <c r="H203" i="27"/>
  <c r="H204" i="27" a="1"/>
  <c r="H204" i="27"/>
  <c r="H205" i="27" a="1"/>
  <c r="H205" i="27"/>
  <c r="H206" i="27" a="1"/>
  <c r="H206" i="27"/>
  <c r="H207" i="27" a="1"/>
  <c r="H207" i="27"/>
  <c r="H208" i="27" a="1"/>
  <c r="H208" i="27"/>
  <c r="H209" i="27" a="1"/>
  <c r="H209" i="27"/>
  <c r="H210" i="27" a="1"/>
  <c r="H210" i="27"/>
  <c r="H211" i="27" a="1"/>
  <c r="H211" i="27"/>
  <c r="H212" i="27" a="1"/>
  <c r="H212" i="27"/>
  <c r="H213" i="27" a="1"/>
  <c r="H213" i="27"/>
  <c r="H214" i="27" a="1"/>
  <c r="H214" i="27"/>
  <c r="H215" i="27" a="1"/>
  <c r="H215" i="27"/>
  <c r="H216" i="27" a="1"/>
  <c r="H216" i="27"/>
  <c r="H217" i="27" a="1"/>
  <c r="H217" i="27"/>
  <c r="H218" i="27" a="1"/>
  <c r="H218" i="27"/>
  <c r="H219" i="27" a="1"/>
  <c r="H219" i="27"/>
  <c r="H220" i="27" a="1"/>
  <c r="H220" i="27"/>
  <c r="H221" i="27" a="1"/>
  <c r="H221" i="27"/>
  <c r="H222" i="27" a="1"/>
  <c r="H222" i="27"/>
  <c r="H223" i="27" a="1"/>
  <c r="H223" i="27"/>
  <c r="H224" i="27" a="1"/>
  <c r="H224" i="27"/>
  <c r="H225" i="27" a="1"/>
  <c r="H225" i="27"/>
  <c r="H226" i="27" a="1"/>
  <c r="H226" i="27"/>
  <c r="H227" i="27" a="1"/>
  <c r="H227" i="27"/>
  <c r="H228" i="27" a="1"/>
  <c r="H228" i="27"/>
  <c r="H229" i="27" a="1"/>
  <c r="H229" i="27"/>
  <c r="H230" i="27" a="1"/>
  <c r="H230" i="27"/>
  <c r="H231" i="27" a="1"/>
  <c r="H231" i="27"/>
  <c r="H232" i="27" a="1"/>
  <c r="H232" i="27"/>
  <c r="H233" i="27" a="1"/>
  <c r="H233" i="27"/>
  <c r="H234" i="27" a="1"/>
  <c r="H234" i="27"/>
  <c r="H235" i="27" a="1"/>
  <c r="H235" i="27"/>
  <c r="H236" i="27" a="1"/>
  <c r="H236" i="27"/>
  <c r="H237" i="27" a="1"/>
  <c r="H237" i="27"/>
  <c r="H238" i="27" a="1"/>
  <c r="H238" i="27"/>
  <c r="H239" i="27" a="1"/>
  <c r="H239" i="27"/>
  <c r="H240" i="27" a="1"/>
  <c r="H240" i="27"/>
  <c r="H241" i="27" a="1"/>
  <c r="H241" i="27"/>
  <c r="H242" i="27" a="1"/>
  <c r="H242" i="27"/>
  <c r="H243" i="27" a="1"/>
  <c r="H243" i="27"/>
  <c r="H244" i="27" a="1"/>
  <c r="H244" i="27"/>
  <c r="H245" i="27" a="1"/>
  <c r="H245" i="27"/>
  <c r="H246" i="27" a="1"/>
  <c r="H246" i="27"/>
  <c r="H247" i="27" a="1"/>
  <c r="H247" i="27"/>
  <c r="H248" i="27" a="1"/>
  <c r="H248" i="27"/>
  <c r="H249" i="27" a="1"/>
  <c r="H249" i="27"/>
  <c r="H250" i="27" a="1"/>
  <c r="H250" i="27"/>
  <c r="H251" i="27" a="1"/>
  <c r="H251" i="27"/>
  <c r="H252" i="27" a="1"/>
  <c r="H252" i="27"/>
  <c r="H253" i="27" a="1"/>
  <c r="H253" i="27"/>
  <c r="H254" i="27" a="1"/>
  <c r="H254" i="27"/>
  <c r="H255" i="27" a="1"/>
  <c r="H255" i="27"/>
  <c r="H256" i="27" a="1"/>
  <c r="H256" i="27"/>
  <c r="H257" i="27" a="1"/>
  <c r="H257" i="27"/>
  <c r="H258" i="27" a="1"/>
  <c r="H258" i="27"/>
  <c r="H259" i="27" a="1"/>
  <c r="H259" i="27"/>
  <c r="H260" i="27" a="1"/>
  <c r="H260" i="27"/>
  <c r="H261" i="27" a="1"/>
  <c r="H261" i="27"/>
  <c r="H262" i="27" a="1"/>
  <c r="H262" i="27"/>
  <c r="H263" i="27" a="1"/>
  <c r="H263" i="27"/>
  <c r="H264" i="27" a="1"/>
  <c r="H264" i="27"/>
  <c r="H265" i="27" a="1"/>
  <c r="H265" i="27"/>
  <c r="H266" i="27" a="1"/>
  <c r="H266" i="27"/>
  <c r="H267" i="27" a="1"/>
  <c r="H267" i="27"/>
  <c r="H268" i="27" a="1"/>
  <c r="H268" i="27"/>
  <c r="H269" i="27" a="1"/>
  <c r="H269" i="27"/>
  <c r="H270" i="27" a="1"/>
  <c r="H270" i="27"/>
  <c r="H271" i="27" a="1"/>
  <c r="H271" i="27"/>
  <c r="H272" i="27" a="1"/>
  <c r="H272" i="27"/>
  <c r="H273" i="27" a="1"/>
  <c r="H273" i="27"/>
  <c r="H274" i="27" a="1"/>
  <c r="H274" i="27"/>
  <c r="H275" i="27" a="1"/>
  <c r="H275" i="27"/>
  <c r="H276" i="27" a="1"/>
  <c r="H276" i="27"/>
  <c r="H277" i="27" a="1"/>
  <c r="H277" i="27"/>
  <c r="H278" i="27" a="1"/>
  <c r="H278" i="27"/>
  <c r="H279" i="27" a="1"/>
  <c r="H279" i="27"/>
  <c r="H280" i="27" a="1"/>
  <c r="H280" i="27"/>
  <c r="H281" i="27" a="1"/>
  <c r="H281" i="27"/>
  <c r="H282" i="27" a="1"/>
  <c r="H282" i="27"/>
  <c r="H283" i="27" a="1"/>
  <c r="H283" i="27"/>
  <c r="H284" i="27" a="1"/>
  <c r="H284" i="27"/>
  <c r="H285" i="27" a="1"/>
  <c r="H285" i="27"/>
  <c r="H286" i="27" a="1"/>
  <c r="H286" i="27"/>
  <c r="H287" i="27" a="1"/>
  <c r="H287" i="27"/>
  <c r="H288" i="27" a="1"/>
  <c r="H288" i="27"/>
  <c r="H289" i="27" a="1"/>
  <c r="H289" i="27"/>
  <c r="H290" i="27" a="1"/>
  <c r="H290" i="27"/>
  <c r="H291" i="27" a="1"/>
  <c r="H291" i="27"/>
  <c r="H292" i="27" a="1"/>
  <c r="H292" i="27"/>
  <c r="H293" i="27" a="1"/>
  <c r="H293" i="27"/>
  <c r="H294" i="27" a="1"/>
  <c r="H294" i="27"/>
  <c r="H295" i="27" a="1"/>
  <c r="H295" i="27"/>
  <c r="H296" i="27" a="1"/>
  <c r="H296" i="27"/>
  <c r="H297" i="27" a="1"/>
  <c r="H297" i="27"/>
  <c r="H298" i="27" a="1"/>
  <c r="H298" i="27"/>
  <c r="H299" i="27" a="1"/>
  <c r="H299" i="27"/>
  <c r="H300" i="27" a="1"/>
  <c r="H300" i="27"/>
  <c r="H301" i="27" a="1"/>
  <c r="H301" i="27"/>
  <c r="H302" i="27" a="1"/>
  <c r="H302" i="27"/>
  <c r="H303" i="27" a="1"/>
  <c r="H303" i="27"/>
  <c r="H304" i="27" a="1"/>
  <c r="H304" i="27"/>
  <c r="H305" i="27" a="1"/>
  <c r="H305" i="27"/>
  <c r="H306" i="27" a="1"/>
  <c r="H306" i="27"/>
  <c r="H307" i="27" a="1"/>
  <c r="H307" i="27"/>
  <c r="H308" i="27" a="1"/>
  <c r="H308" i="27"/>
  <c r="H309" i="27" a="1"/>
  <c r="H309" i="27"/>
  <c r="H310" i="27" a="1"/>
  <c r="H310" i="27"/>
  <c r="H311" i="27" a="1"/>
  <c r="H311" i="27"/>
  <c r="H312" i="27" a="1"/>
  <c r="H312" i="27"/>
  <c r="H313" i="27" a="1"/>
  <c r="H313" i="27"/>
  <c r="H314" i="27" a="1"/>
  <c r="H314" i="27"/>
  <c r="H315" i="27" a="1"/>
  <c r="H315" i="27"/>
  <c r="H316" i="27" a="1"/>
  <c r="H316" i="27"/>
  <c r="H317" i="27" a="1"/>
  <c r="H317" i="27"/>
  <c r="H318" i="27" a="1"/>
  <c r="H318" i="27"/>
  <c r="H319" i="27" a="1"/>
  <c r="H319" i="27"/>
  <c r="H320" i="27" a="1"/>
  <c r="H320" i="27"/>
  <c r="H321" i="27" a="1"/>
  <c r="H321" i="27"/>
  <c r="H322" i="27" a="1"/>
  <c r="H322" i="27"/>
  <c r="H323" i="27" a="1"/>
  <c r="H323" i="27"/>
  <c r="H324" i="27" a="1"/>
  <c r="H324" i="27"/>
  <c r="H325" i="27" a="1"/>
  <c r="H325" i="27"/>
  <c r="H326" i="27" a="1"/>
  <c r="H326" i="27"/>
  <c r="H327" i="27" a="1"/>
  <c r="H327" i="27"/>
  <c r="H328" i="27" a="1"/>
  <c r="H328" i="27"/>
  <c r="H329" i="27" a="1"/>
  <c r="H329" i="27"/>
  <c r="H330" i="27" a="1"/>
  <c r="H330" i="27"/>
  <c r="H331" i="27" a="1"/>
  <c r="H331" i="27"/>
  <c r="H332" i="27" a="1"/>
  <c r="H332" i="27"/>
  <c r="H333" i="27" a="1"/>
  <c r="H333" i="27"/>
  <c r="H334" i="27" a="1"/>
  <c r="H334" i="27"/>
  <c r="H335" i="27" a="1"/>
  <c r="H335" i="27"/>
  <c r="H336" i="27" a="1"/>
  <c r="H336" i="27"/>
  <c r="H337" i="27" a="1"/>
  <c r="H337" i="27"/>
  <c r="H338" i="27" a="1"/>
  <c r="H338" i="27"/>
  <c r="H339" i="27" a="1"/>
  <c r="H339" i="27"/>
  <c r="H340" i="27" a="1"/>
  <c r="H340" i="27"/>
  <c r="H341" i="27" a="1"/>
  <c r="H341" i="27"/>
  <c r="H342" i="27" a="1"/>
  <c r="H342" i="27"/>
  <c r="H343" i="27" a="1"/>
  <c r="H343" i="27"/>
  <c r="H344" i="27" a="1"/>
  <c r="H344" i="27"/>
  <c r="H345" i="27" a="1"/>
  <c r="H345" i="27"/>
  <c r="H346" i="27" a="1"/>
  <c r="H346" i="27"/>
  <c r="H347" i="27" a="1"/>
  <c r="H347" i="27"/>
  <c r="H348" i="27" a="1"/>
  <c r="H348" i="27"/>
  <c r="H349" i="27" a="1"/>
  <c r="H349" i="27"/>
  <c r="H350" i="27" a="1"/>
  <c r="H350" i="27"/>
  <c r="H351" i="27" a="1"/>
  <c r="H351" i="27"/>
  <c r="H352" i="27" a="1"/>
  <c r="H352" i="27"/>
  <c r="H353" i="27" a="1"/>
  <c r="H353" i="27"/>
  <c r="H354" i="27" a="1"/>
  <c r="H354" i="27"/>
  <c r="H355" i="27" a="1"/>
  <c r="H355" i="27"/>
  <c r="H356" i="27" a="1"/>
  <c r="H356" i="27"/>
  <c r="H357" i="27" a="1"/>
  <c r="H357" i="27"/>
  <c r="H358" i="27" a="1"/>
  <c r="H358" i="27"/>
  <c r="H359" i="27" a="1"/>
  <c r="H359" i="27"/>
  <c r="H360" i="27" a="1"/>
  <c r="H360" i="27"/>
  <c r="H361" i="27" a="1"/>
  <c r="H361" i="27"/>
  <c r="H362" i="27" a="1"/>
  <c r="H362" i="27"/>
  <c r="H363" i="27" a="1"/>
  <c r="H363" i="27"/>
  <c r="H364" i="27" a="1"/>
  <c r="H364" i="27"/>
  <c r="H365" i="27" a="1"/>
  <c r="H365" i="27"/>
  <c r="H366" i="27" a="1"/>
  <c r="H366" i="27"/>
  <c r="H367" i="27" a="1"/>
  <c r="H367" i="27"/>
  <c r="H368" i="27" a="1"/>
  <c r="H368" i="27"/>
  <c r="H369" i="27" a="1"/>
  <c r="H369" i="27"/>
  <c r="H370" i="27" a="1"/>
  <c r="H370" i="27"/>
  <c r="H371" i="27" a="1"/>
  <c r="H371" i="27"/>
  <c r="H372" i="27" a="1"/>
  <c r="H372" i="27"/>
  <c r="H373" i="27" a="1"/>
  <c r="H373" i="27"/>
  <c r="H374" i="27" a="1"/>
  <c r="H374" i="27"/>
  <c r="H375" i="27" a="1"/>
  <c r="H375" i="27"/>
  <c r="H376" i="27" a="1"/>
  <c r="H376" i="27"/>
  <c r="H377" i="27" a="1"/>
  <c r="H377" i="27"/>
  <c r="H378" i="27" a="1"/>
  <c r="H378" i="27"/>
  <c r="H379" i="27" a="1"/>
  <c r="H379" i="27"/>
  <c r="H380" i="27" a="1"/>
  <c r="H380" i="27"/>
  <c r="H381" i="27" a="1"/>
  <c r="H381" i="27"/>
  <c r="H382" i="27" a="1"/>
  <c r="H382" i="27"/>
  <c r="H383" i="27" a="1"/>
  <c r="H383" i="27"/>
  <c r="H384" i="27" a="1"/>
  <c r="H384" i="27"/>
  <c r="H385" i="27" a="1"/>
  <c r="H385" i="27"/>
  <c r="H386" i="27" a="1"/>
  <c r="H386" i="27"/>
  <c r="H387" i="27" a="1"/>
  <c r="H387" i="27"/>
  <c r="H388" i="27" a="1"/>
  <c r="H388" i="27"/>
  <c r="H389" i="27" a="1"/>
  <c r="H389" i="27"/>
  <c r="H390" i="27" a="1"/>
  <c r="H390" i="27"/>
  <c r="H391" i="27" a="1"/>
  <c r="H391" i="27"/>
  <c r="H392" i="27" a="1"/>
  <c r="H392" i="27"/>
  <c r="H393" i="27" a="1"/>
  <c r="H393" i="27"/>
  <c r="H394" i="27" a="1"/>
  <c r="H394" i="27"/>
  <c r="H395" i="27" a="1"/>
  <c r="H395" i="27"/>
  <c r="H396" i="27" a="1"/>
  <c r="H396" i="27"/>
  <c r="H397" i="27" a="1"/>
  <c r="H397" i="27"/>
  <c r="H398" i="27" a="1"/>
  <c r="H398" i="27"/>
  <c r="H399" i="27" a="1"/>
  <c r="H399" i="27"/>
  <c r="H400" i="27" a="1"/>
  <c r="H400" i="27"/>
  <c r="H401" i="27" a="1"/>
  <c r="H401" i="27"/>
  <c r="H402" i="27" a="1"/>
  <c r="H402" i="27"/>
  <c r="H403" i="27" a="1"/>
  <c r="H403" i="27"/>
  <c r="H404" i="27" a="1"/>
  <c r="H404" i="27"/>
  <c r="H405" i="27" a="1"/>
  <c r="H405" i="27"/>
  <c r="H406" i="27" a="1"/>
  <c r="H406" i="27"/>
  <c r="H407" i="27" a="1"/>
  <c r="H407" i="27"/>
  <c r="H408" i="27" a="1"/>
  <c r="H408" i="27"/>
  <c r="H409" i="27" a="1"/>
  <c r="H409" i="27"/>
  <c r="H410" i="27" a="1"/>
  <c r="H410" i="27"/>
  <c r="H411" i="27" a="1"/>
  <c r="H411" i="27"/>
  <c r="H412" i="27" a="1"/>
  <c r="H412" i="27"/>
  <c r="H413" i="27" a="1"/>
  <c r="H413" i="27"/>
  <c r="H414" i="27" a="1"/>
  <c r="H414" i="27"/>
  <c r="H415" i="27" a="1"/>
  <c r="H415" i="27"/>
  <c r="H416" i="27" a="1"/>
  <c r="H416" i="27"/>
  <c r="H417" i="27" a="1"/>
  <c r="H417" i="27"/>
  <c r="H418" i="27" a="1"/>
  <c r="H418" i="27"/>
  <c r="H419" i="27" a="1"/>
  <c r="H419" i="27"/>
  <c r="H420" i="27" a="1"/>
  <c r="H420" i="27"/>
  <c r="H421" i="27" a="1"/>
  <c r="H421" i="27"/>
  <c r="H422" i="27" a="1"/>
  <c r="H422" i="27"/>
  <c r="H423" i="27" a="1"/>
  <c r="H423" i="27"/>
  <c r="H424" i="27" a="1"/>
  <c r="H424" i="27"/>
  <c r="H425" i="27" a="1"/>
  <c r="H425" i="27"/>
  <c r="H426" i="27" a="1"/>
  <c r="H426" i="27"/>
  <c r="H427" i="27" a="1"/>
  <c r="H427" i="27"/>
  <c r="H428" i="27" a="1"/>
  <c r="H428" i="27"/>
  <c r="H429" i="27" a="1"/>
  <c r="H429" i="27"/>
  <c r="H430" i="27" a="1"/>
  <c r="H430" i="27"/>
  <c r="H431" i="27" a="1"/>
  <c r="H431" i="27"/>
  <c r="H432" i="27" a="1"/>
  <c r="H432" i="27"/>
  <c r="H433" i="27" a="1"/>
  <c r="H433" i="27"/>
  <c r="H434" i="27" a="1"/>
  <c r="H434" i="27"/>
  <c r="H435" i="27" a="1"/>
  <c r="H435" i="27"/>
  <c r="H436" i="27" a="1"/>
  <c r="H436" i="27"/>
  <c r="H437" i="27" a="1"/>
  <c r="H437" i="27"/>
  <c r="H438" i="27" a="1"/>
  <c r="H438" i="27"/>
  <c r="H439" i="27" a="1"/>
  <c r="H439" i="27"/>
  <c r="H440" i="27" a="1"/>
  <c r="H440" i="27"/>
  <c r="H441" i="27" a="1"/>
  <c r="H441" i="27"/>
  <c r="H442" i="27" a="1"/>
  <c r="H442" i="27"/>
  <c r="H443" i="27" a="1"/>
  <c r="H443" i="27"/>
  <c r="H444" i="27" a="1"/>
  <c r="H444" i="27"/>
  <c r="H445" i="27" a="1"/>
  <c r="H445" i="27"/>
  <c r="H446" i="27" a="1"/>
  <c r="H446" i="27"/>
  <c r="H447" i="27" a="1"/>
  <c r="H447" i="27"/>
  <c r="H448" i="27" a="1"/>
  <c r="H448" i="27"/>
  <c r="H449" i="27" a="1"/>
  <c r="H449" i="27"/>
  <c r="H450" i="27" a="1"/>
  <c r="H450" i="27"/>
  <c r="H451" i="27" a="1"/>
  <c r="H451" i="27"/>
  <c r="H452" i="27" a="1"/>
  <c r="H452" i="27"/>
  <c r="H453" i="27" a="1"/>
  <c r="H453" i="27"/>
  <c r="H454" i="27" a="1"/>
  <c r="H454" i="27"/>
  <c r="H455" i="27" a="1"/>
  <c r="H455" i="27"/>
  <c r="H456" i="27" a="1"/>
  <c r="H456" i="27"/>
  <c r="H457" i="27" a="1"/>
  <c r="H457" i="27"/>
  <c r="H458" i="27" a="1"/>
  <c r="H458" i="27"/>
  <c r="H459" i="27" a="1"/>
  <c r="H459" i="27"/>
  <c r="H460" i="27" a="1"/>
  <c r="H460" i="27"/>
  <c r="H461" i="27" a="1"/>
  <c r="H461" i="27"/>
  <c r="H462" i="27" a="1"/>
  <c r="H462" i="27"/>
  <c r="H463" i="27" a="1"/>
  <c r="H463" i="27"/>
  <c r="H464" i="27" a="1"/>
  <c r="H464" i="27"/>
  <c r="H465" i="27" a="1"/>
  <c r="H465" i="27"/>
  <c r="H466" i="27" a="1"/>
  <c r="H466" i="27"/>
  <c r="H467" i="27" a="1"/>
  <c r="H467" i="27"/>
  <c r="H468" i="27" a="1"/>
  <c r="H468" i="27"/>
  <c r="H469" i="27" a="1"/>
  <c r="H469" i="27"/>
  <c r="H470" i="27" a="1"/>
  <c r="H470" i="27"/>
  <c r="H471" i="27" a="1"/>
  <c r="H471" i="27"/>
  <c r="H472" i="27" a="1"/>
  <c r="H472" i="27"/>
  <c r="H473" i="27" a="1"/>
  <c r="H473" i="27"/>
  <c r="H474" i="27" a="1"/>
  <c r="H474" i="27"/>
  <c r="H475" i="27" a="1"/>
  <c r="H475" i="27"/>
  <c r="H476" i="27" a="1"/>
  <c r="H476" i="27"/>
  <c r="H477" i="27" a="1"/>
  <c r="H477" i="27"/>
  <c r="H478" i="27" a="1"/>
  <c r="H478" i="27"/>
  <c r="H479" i="27" a="1"/>
  <c r="H479" i="27"/>
  <c r="H480" i="27" a="1"/>
  <c r="H480" i="27"/>
  <c r="H481" i="27" a="1"/>
  <c r="H481" i="27"/>
  <c r="H482" i="27" a="1"/>
  <c r="H482" i="27"/>
  <c r="H483" i="27" a="1"/>
  <c r="H483" i="27"/>
  <c r="H484" i="27" a="1"/>
  <c r="H484" i="27"/>
  <c r="H485" i="27" a="1"/>
  <c r="H485" i="27"/>
  <c r="H486" i="27" a="1"/>
  <c r="H486" i="27"/>
  <c r="H487" i="27" a="1"/>
  <c r="H487" i="27"/>
  <c r="H488" i="27" a="1"/>
  <c r="H488" i="27"/>
  <c r="H489" i="27" a="1"/>
  <c r="H489" i="27"/>
  <c r="H490" i="27" a="1"/>
  <c r="H490" i="27"/>
  <c r="H491" i="27" a="1"/>
  <c r="H491" i="27"/>
  <c r="H492" i="27" a="1"/>
  <c r="H492" i="27"/>
  <c r="H493" i="27" a="1"/>
  <c r="H493" i="27"/>
  <c r="H494" i="27" a="1"/>
  <c r="H494" i="27"/>
  <c r="H495" i="27" a="1"/>
  <c r="H495" i="27"/>
  <c r="H496" i="27" a="1"/>
  <c r="H496" i="27"/>
  <c r="H497" i="27" a="1"/>
  <c r="H497" i="27"/>
  <c r="H498" i="27" a="1"/>
  <c r="H498" i="27"/>
  <c r="H499" i="27" a="1"/>
  <c r="H499" i="27"/>
  <c r="H500" i="27" a="1"/>
  <c r="H500" i="27"/>
  <c r="H501" i="27" a="1"/>
  <c r="H501" i="27"/>
  <c r="H502" i="27" a="1"/>
  <c r="H502" i="27"/>
  <c r="H503" i="27" a="1"/>
  <c r="H503" i="27"/>
  <c r="H504" i="27" a="1"/>
  <c r="H504" i="27"/>
  <c r="H505" i="27" a="1"/>
  <c r="H505" i="27"/>
  <c r="H506" i="27" a="1"/>
  <c r="H506" i="27"/>
  <c r="H507" i="27" a="1"/>
  <c r="H507" i="27"/>
  <c r="H508" i="27" a="1"/>
  <c r="H508" i="27"/>
  <c r="H509" i="27" a="1"/>
  <c r="H509" i="27"/>
  <c r="H510" i="27" a="1"/>
  <c r="H510" i="27"/>
  <c r="H511" i="27" a="1"/>
  <c r="H511" i="27"/>
  <c r="H512" i="27" a="1"/>
  <c r="H512" i="27"/>
  <c r="H513" i="27" a="1"/>
  <c r="H513" i="27"/>
  <c r="H514" i="27" a="1"/>
  <c r="H514" i="27"/>
  <c r="H515" i="27" a="1"/>
  <c r="H515" i="27"/>
  <c r="H516" i="27" a="1"/>
  <c r="H516" i="27"/>
  <c r="H517" i="27" a="1"/>
  <c r="H517" i="27"/>
  <c r="H518" i="27" a="1"/>
  <c r="H518" i="27"/>
  <c r="H519" i="27" a="1"/>
  <c r="H519" i="27"/>
  <c r="H520" i="27" a="1"/>
  <c r="H520" i="27"/>
  <c r="H521" i="27" a="1"/>
  <c r="H521" i="27"/>
  <c r="H522" i="27" a="1"/>
  <c r="H522" i="27"/>
  <c r="H523" i="27" a="1"/>
  <c r="H523" i="27"/>
  <c r="H524" i="27" a="1"/>
  <c r="H524" i="27"/>
  <c r="H525" i="27" a="1"/>
  <c r="H525" i="27"/>
  <c r="H526" i="27" a="1"/>
  <c r="H526" i="27"/>
  <c r="H527" i="27" a="1"/>
  <c r="H527" i="27"/>
  <c r="H528" i="27" a="1"/>
  <c r="H528" i="27"/>
  <c r="H529" i="27" a="1"/>
  <c r="H529" i="27"/>
  <c r="H530" i="27" a="1"/>
  <c r="H530" i="27"/>
  <c r="H531" i="27" a="1"/>
  <c r="H531" i="27"/>
  <c r="H532" i="27" a="1"/>
  <c r="H532" i="27"/>
  <c r="H533" i="27" a="1"/>
  <c r="H533" i="27"/>
  <c r="H534" i="27" a="1"/>
  <c r="H534" i="27"/>
  <c r="H535" i="27" a="1"/>
  <c r="H535" i="27"/>
  <c r="H536" i="27" a="1"/>
  <c r="H536" i="27"/>
  <c r="H537" i="27" a="1"/>
  <c r="H537" i="27"/>
  <c r="H538" i="27" a="1"/>
  <c r="H538" i="27"/>
  <c r="H539" i="27" a="1"/>
  <c r="H539" i="27"/>
  <c r="H540" i="27" a="1"/>
  <c r="H540" i="27"/>
  <c r="H541" i="27" a="1"/>
  <c r="H541" i="27"/>
  <c r="H542" i="27" a="1"/>
  <c r="H542" i="27"/>
  <c r="H543" i="27" a="1"/>
  <c r="H543" i="27"/>
  <c r="H544" i="27" a="1"/>
  <c r="H544" i="27"/>
  <c r="H545" i="27" a="1"/>
  <c r="H545" i="27"/>
  <c r="H546" i="27" a="1"/>
  <c r="H546" i="27"/>
  <c r="H547" i="27" a="1"/>
  <c r="H547" i="27"/>
  <c r="H548" i="27" a="1"/>
  <c r="H548" i="27"/>
  <c r="H549" i="27" a="1"/>
  <c r="H549" i="27"/>
  <c r="H550" i="27" a="1"/>
  <c r="H550" i="27"/>
  <c r="H551" i="27" a="1"/>
  <c r="H551" i="27"/>
  <c r="H552" i="27" a="1"/>
  <c r="H552" i="27"/>
  <c r="H553" i="27" a="1"/>
  <c r="H553" i="27"/>
  <c r="H554" i="27" a="1"/>
  <c r="H554" i="27"/>
  <c r="H555" i="27" a="1"/>
  <c r="H555" i="27"/>
  <c r="H556" i="27" a="1"/>
  <c r="H556" i="27"/>
  <c r="H557" i="27" a="1"/>
  <c r="H557" i="27"/>
  <c r="H558" i="27" a="1"/>
  <c r="H558" i="27"/>
  <c r="H559" i="27" a="1"/>
  <c r="H559" i="27"/>
  <c r="H560" i="27" a="1"/>
  <c r="H560" i="27"/>
  <c r="H561" i="27" a="1"/>
  <c r="H561" i="27"/>
  <c r="H562" i="27" a="1"/>
  <c r="H562" i="27"/>
  <c r="H563" i="27" a="1"/>
  <c r="H563" i="27"/>
  <c r="H564" i="27" a="1"/>
  <c r="H564" i="27"/>
  <c r="H565" i="27" a="1"/>
  <c r="H565" i="27"/>
  <c r="H566" i="27" a="1"/>
  <c r="H566" i="27"/>
  <c r="H567" i="27" a="1"/>
  <c r="H567" i="27"/>
  <c r="H568" i="27" a="1"/>
  <c r="H568" i="27"/>
  <c r="H569" i="27" a="1"/>
  <c r="H569" i="27"/>
  <c r="H570" i="27" a="1"/>
  <c r="H570" i="27"/>
  <c r="H571" i="27" a="1"/>
  <c r="H571" i="27"/>
  <c r="H572" i="27" a="1"/>
  <c r="H572" i="27"/>
  <c r="H573" i="27" a="1"/>
  <c r="H573" i="27"/>
  <c r="H574" i="27" a="1"/>
  <c r="H574" i="27"/>
  <c r="H575" i="27" a="1"/>
  <c r="H575" i="27"/>
  <c r="H576" i="27" a="1"/>
  <c r="H576" i="27"/>
  <c r="H577" i="27" a="1"/>
  <c r="H577" i="27"/>
  <c r="H578" i="27" a="1"/>
  <c r="H578" i="27"/>
  <c r="H579" i="27" a="1"/>
  <c r="H579" i="27"/>
  <c r="H580" i="27" a="1"/>
  <c r="H580" i="27"/>
  <c r="H581" i="27" a="1"/>
  <c r="H581" i="27"/>
  <c r="H582" i="27" a="1"/>
  <c r="H582" i="27"/>
  <c r="H583" i="27" a="1"/>
  <c r="H583" i="27"/>
  <c r="H584" i="27" a="1"/>
  <c r="H584" i="27"/>
  <c r="H585" i="27" a="1"/>
  <c r="H585" i="27"/>
  <c r="H586" i="27" a="1"/>
  <c r="H586" i="27"/>
  <c r="H587" i="27" a="1"/>
  <c r="H587" i="27"/>
  <c r="H588" i="27" a="1"/>
  <c r="H588" i="27"/>
  <c r="H589" i="27" a="1"/>
  <c r="H589" i="27"/>
  <c r="H590" i="27" a="1"/>
  <c r="H590" i="27"/>
  <c r="H591" i="27" a="1"/>
  <c r="H591" i="27"/>
  <c r="H592" i="27" a="1"/>
  <c r="H592" i="27"/>
  <c r="H593" i="27" a="1"/>
  <c r="H593" i="27"/>
  <c r="H594" i="27" a="1"/>
  <c r="H594" i="27"/>
  <c r="H595" i="27" a="1"/>
  <c r="H595" i="27"/>
  <c r="H596" i="27" a="1"/>
  <c r="H596" i="27"/>
  <c r="H597" i="27" a="1"/>
  <c r="H597" i="27"/>
  <c r="H598" i="27" a="1"/>
  <c r="H598" i="27"/>
  <c r="H599" i="27" a="1"/>
  <c r="H599" i="27"/>
  <c r="H600" i="27" a="1"/>
  <c r="H600" i="27"/>
  <c r="H601" i="27" a="1"/>
  <c r="H601" i="27"/>
  <c r="H602" i="27" a="1"/>
  <c r="H602" i="27"/>
  <c r="H603" i="27" a="1"/>
  <c r="H603" i="27"/>
  <c r="H604" i="27" a="1"/>
  <c r="H604" i="27"/>
  <c r="H605" i="27" a="1"/>
  <c r="H605" i="27"/>
  <c r="H606" i="27" a="1"/>
  <c r="H606" i="27"/>
  <c r="H607" i="27" a="1"/>
  <c r="H607" i="27"/>
  <c r="H608" i="27" a="1"/>
  <c r="H608" i="27"/>
  <c r="H609" i="27" a="1"/>
  <c r="H609" i="27"/>
  <c r="H610" i="27" a="1"/>
  <c r="H610" i="27"/>
  <c r="H611" i="27" a="1"/>
  <c r="H611" i="27"/>
  <c r="H612" i="27" a="1"/>
  <c r="H612" i="27"/>
  <c r="H613" i="27" a="1"/>
  <c r="H613" i="27"/>
  <c r="H614" i="27" a="1"/>
  <c r="H614" i="27"/>
  <c r="H615" i="27" a="1"/>
  <c r="H615" i="27"/>
  <c r="H616" i="27" a="1"/>
  <c r="H616" i="27"/>
  <c r="H617" i="27" a="1"/>
  <c r="H617" i="27"/>
  <c r="H618" i="27" a="1"/>
  <c r="H618" i="27"/>
  <c r="H619" i="27" a="1"/>
  <c r="H619" i="27"/>
  <c r="H620" i="27" a="1"/>
  <c r="H620" i="27"/>
  <c r="H621" i="27" a="1"/>
  <c r="H621" i="27"/>
  <c r="H622" i="27" a="1"/>
  <c r="H622" i="27"/>
  <c r="H623" i="27" a="1"/>
  <c r="H623" i="27"/>
  <c r="H624" i="27" a="1"/>
  <c r="H624" i="27"/>
  <c r="H625" i="27" a="1"/>
  <c r="H625" i="27"/>
  <c r="H626" i="27" a="1"/>
  <c r="H626" i="27"/>
  <c r="H627" i="27" a="1"/>
  <c r="H627" i="27"/>
  <c r="H628" i="27" a="1"/>
  <c r="H628" i="27"/>
  <c r="H629" i="27" a="1"/>
  <c r="H629" i="27"/>
  <c r="H630" i="27" a="1"/>
  <c r="H630" i="27"/>
  <c r="H631" i="27" a="1"/>
  <c r="H631" i="27"/>
  <c r="H632" i="27" a="1"/>
  <c r="H632" i="27"/>
  <c r="H633" i="27" a="1"/>
  <c r="H633" i="27"/>
  <c r="H634" i="27" a="1"/>
  <c r="H634" i="27"/>
  <c r="H635" i="27" a="1"/>
  <c r="H635" i="27"/>
  <c r="H636" i="27" a="1"/>
  <c r="H636" i="27"/>
  <c r="H637" i="27" a="1"/>
  <c r="H637" i="27"/>
  <c r="H638" i="27" a="1"/>
  <c r="H638" i="27"/>
  <c r="H639" i="27" a="1"/>
  <c r="H639" i="27"/>
  <c r="H640" i="27" a="1"/>
  <c r="H640" i="27"/>
  <c r="H641" i="27" a="1"/>
  <c r="H641" i="27"/>
  <c r="H642" i="27" a="1"/>
  <c r="H642" i="27"/>
  <c r="H643" i="27" a="1"/>
  <c r="H643" i="27"/>
  <c r="H644" i="27" a="1"/>
  <c r="H644" i="27"/>
  <c r="H645" i="27" a="1"/>
  <c r="H645" i="27"/>
  <c r="H646" i="27" a="1"/>
  <c r="H646" i="27"/>
  <c r="H647" i="27" a="1"/>
  <c r="H647" i="27"/>
  <c r="H648" i="27" a="1"/>
  <c r="H648" i="27"/>
  <c r="H649" i="27" a="1"/>
  <c r="H649" i="27"/>
  <c r="H650" i="27" a="1"/>
  <c r="H650" i="27"/>
  <c r="H651" i="27" a="1"/>
  <c r="H651" i="27"/>
  <c r="H652" i="27" a="1"/>
  <c r="H652" i="27"/>
  <c r="H653" i="27" a="1"/>
  <c r="H653" i="27"/>
  <c r="H654" i="27" a="1"/>
  <c r="H654" i="27"/>
  <c r="H655" i="27" a="1"/>
  <c r="H655" i="27"/>
  <c r="H656" i="27" a="1"/>
  <c r="H656" i="27"/>
  <c r="H657" i="27" a="1"/>
  <c r="H657" i="27"/>
  <c r="H658" i="27" a="1"/>
  <c r="H658" i="27"/>
  <c r="H659" i="27" a="1"/>
  <c r="H659" i="27"/>
  <c r="H660" i="27" a="1"/>
  <c r="H660" i="27"/>
  <c r="H661" i="27" a="1"/>
  <c r="H661" i="27"/>
  <c r="H662" i="27" a="1"/>
  <c r="H662" i="27"/>
  <c r="H663" i="27" a="1"/>
  <c r="H663" i="27"/>
  <c r="H664" i="27" a="1"/>
  <c r="H664" i="27"/>
  <c r="H665" i="27" a="1"/>
  <c r="H665" i="27"/>
  <c r="H666" i="27" a="1"/>
  <c r="H666" i="27"/>
  <c r="H667" i="27" a="1"/>
  <c r="H667" i="27"/>
  <c r="H668" i="27" a="1"/>
  <c r="H668" i="27"/>
  <c r="H669" i="27" a="1"/>
  <c r="H669" i="27"/>
  <c r="H670" i="27" a="1"/>
  <c r="H670" i="27"/>
  <c r="H671" i="27" a="1"/>
  <c r="H671" i="27"/>
  <c r="H672" i="27" a="1"/>
  <c r="H672" i="27"/>
  <c r="H673" i="27" a="1"/>
  <c r="H673" i="27"/>
  <c r="H674" i="27" a="1"/>
  <c r="H674" i="27"/>
  <c r="H675" i="27" a="1"/>
  <c r="H675" i="27"/>
  <c r="H676" i="27" a="1"/>
  <c r="H676" i="27"/>
  <c r="H677" i="27" a="1"/>
  <c r="H677" i="27"/>
  <c r="H678" i="27" a="1"/>
  <c r="H678" i="27"/>
  <c r="H679" i="27" a="1"/>
  <c r="H679" i="27"/>
  <c r="H680" i="27" a="1"/>
  <c r="H680" i="27"/>
  <c r="H681" i="27" a="1"/>
  <c r="H681" i="27"/>
  <c r="H682" i="27" a="1"/>
  <c r="H682" i="27"/>
  <c r="H683" i="27" a="1"/>
  <c r="H683" i="27"/>
  <c r="H684" i="27" a="1"/>
  <c r="H684" i="27"/>
  <c r="H685" i="27" a="1"/>
  <c r="H685" i="27"/>
  <c r="H686" i="27" a="1"/>
  <c r="H686" i="27"/>
  <c r="H687" i="27" a="1"/>
  <c r="H687" i="27"/>
  <c r="H688" i="27" a="1"/>
  <c r="H688" i="27"/>
  <c r="H689" i="27" a="1"/>
  <c r="H689" i="27"/>
  <c r="H690" i="27" a="1"/>
  <c r="H690" i="27"/>
  <c r="H691" i="27" a="1"/>
  <c r="H691" i="27"/>
  <c r="H692" i="27" a="1"/>
  <c r="H692" i="27"/>
  <c r="H693" i="27" a="1"/>
  <c r="H693" i="27"/>
  <c r="H694" i="27" a="1"/>
  <c r="H694" i="27"/>
  <c r="H695" i="27" a="1"/>
  <c r="H695" i="27"/>
  <c r="H696" i="27" a="1"/>
  <c r="H696" i="27"/>
  <c r="H697" i="27" a="1"/>
  <c r="H697" i="27"/>
  <c r="H698" i="27" a="1"/>
  <c r="H698" i="27"/>
  <c r="H699" i="27" a="1"/>
  <c r="H699" i="27"/>
  <c r="H700" i="27" a="1"/>
  <c r="H700" i="27"/>
  <c r="H701" i="27" a="1"/>
  <c r="H701" i="27"/>
  <c r="H702" i="27" a="1"/>
  <c r="H702" i="27"/>
  <c r="H703" i="27" a="1"/>
  <c r="H703" i="27"/>
  <c r="H704" i="27" a="1"/>
  <c r="H704" i="27"/>
  <c r="H705" i="27" a="1"/>
  <c r="H705" i="27"/>
  <c r="H706" i="27" a="1"/>
  <c r="H706" i="27"/>
  <c r="H707" i="27" a="1"/>
  <c r="H707" i="27"/>
  <c r="H708" i="27" a="1"/>
  <c r="H708" i="27"/>
  <c r="H709" i="27" a="1"/>
  <c r="H709" i="27"/>
  <c r="H710" i="27" a="1"/>
  <c r="H710" i="27"/>
  <c r="H711" i="27" a="1"/>
  <c r="H711" i="27"/>
  <c r="H712" i="27" a="1"/>
  <c r="H712" i="27"/>
  <c r="H713" i="27" a="1"/>
  <c r="H713" i="27"/>
  <c r="H714" i="27" a="1"/>
  <c r="H714" i="27"/>
  <c r="H715" i="27" a="1"/>
  <c r="H715" i="27"/>
  <c r="H716" i="27" a="1"/>
  <c r="H716" i="27"/>
  <c r="H717" i="27" a="1"/>
  <c r="H717" i="27"/>
  <c r="H718" i="27" a="1"/>
  <c r="H718" i="27"/>
  <c r="H719" i="27" a="1"/>
  <c r="H719" i="27"/>
  <c r="H720" i="27" a="1"/>
  <c r="H720" i="27"/>
  <c r="H721" i="27" a="1"/>
  <c r="H721" i="27"/>
  <c r="H722" i="27" a="1"/>
  <c r="H722" i="27"/>
  <c r="H723" i="27" a="1"/>
  <c r="H723" i="27"/>
  <c r="H724" i="27" a="1"/>
  <c r="H724" i="27"/>
  <c r="H725" i="27" a="1"/>
  <c r="H725" i="27"/>
  <c r="H726" i="27" a="1"/>
  <c r="H726" i="27"/>
  <c r="H727" i="27" a="1"/>
  <c r="H727" i="27"/>
  <c r="H728" i="27" a="1"/>
  <c r="H728" i="27"/>
  <c r="H729" i="27" a="1"/>
  <c r="H729" i="27"/>
  <c r="H730" i="27" a="1"/>
  <c r="H730" i="27"/>
  <c r="H731" i="27" a="1"/>
  <c r="H731" i="27"/>
  <c r="H732" i="27" a="1"/>
  <c r="H732" i="27"/>
  <c r="H733" i="27" a="1"/>
  <c r="H733" i="27"/>
  <c r="H734" i="27" a="1"/>
  <c r="H734" i="27"/>
  <c r="H735" i="27" a="1"/>
  <c r="H735" i="27"/>
  <c r="H736" i="27" a="1"/>
  <c r="H736" i="27"/>
  <c r="H737" i="27" a="1"/>
  <c r="H737" i="27"/>
  <c r="H738" i="27" a="1"/>
  <c r="H738" i="27"/>
  <c r="H739" i="27" a="1"/>
  <c r="H739" i="27"/>
  <c r="H740" i="27" a="1"/>
  <c r="H740" i="27"/>
  <c r="H741" i="27" a="1"/>
  <c r="H741" i="27"/>
  <c r="H742" i="27" a="1"/>
  <c r="H742" i="27"/>
  <c r="H743" i="27" a="1"/>
  <c r="H743" i="27"/>
  <c r="H744" i="27" a="1"/>
  <c r="H744" i="27"/>
  <c r="H745" i="27" a="1"/>
  <c r="H745" i="27"/>
  <c r="H746" i="27" a="1"/>
  <c r="H746" i="27"/>
  <c r="H747" i="27" a="1"/>
  <c r="H747" i="27"/>
  <c r="H748" i="27" a="1"/>
  <c r="H748" i="27"/>
  <c r="H749" i="27" a="1"/>
  <c r="H749" i="27"/>
  <c r="H750" i="27" a="1"/>
  <c r="H750" i="27"/>
  <c r="H751" i="27" a="1"/>
  <c r="H751" i="27"/>
  <c r="H752" i="27" a="1"/>
  <c r="H752" i="27"/>
  <c r="H753" i="27" a="1"/>
  <c r="H753" i="27"/>
  <c r="H754" i="27" a="1"/>
  <c r="H754" i="27"/>
  <c r="H755" i="27" a="1"/>
  <c r="H755" i="27"/>
  <c r="H756" i="27" a="1"/>
  <c r="H756" i="27"/>
  <c r="H757" i="27" a="1"/>
  <c r="H757" i="27"/>
  <c r="H758" i="27" a="1"/>
  <c r="H758" i="27"/>
  <c r="H759" i="27" a="1"/>
  <c r="H759" i="27"/>
  <c r="H760" i="27" a="1"/>
  <c r="H760" i="27"/>
  <c r="H761" i="27" a="1"/>
  <c r="H761" i="27"/>
  <c r="H762" i="27" a="1"/>
  <c r="H762" i="27"/>
  <c r="H763" i="27" a="1"/>
  <c r="H763" i="27"/>
  <c r="H764" i="27" a="1"/>
  <c r="H764" i="27"/>
  <c r="H765" i="27" a="1"/>
  <c r="H765" i="27"/>
  <c r="H766" i="27" a="1"/>
  <c r="H766" i="27"/>
  <c r="H767" i="27" a="1"/>
  <c r="H767" i="27"/>
  <c r="H768" i="27" a="1"/>
  <c r="H768" i="27"/>
  <c r="H769" i="27" a="1"/>
  <c r="H769" i="27"/>
  <c r="H770" i="27" a="1"/>
  <c r="H770" i="27"/>
  <c r="H771" i="27" a="1"/>
  <c r="H771" i="27"/>
  <c r="H772" i="27" a="1"/>
  <c r="H772" i="27"/>
  <c r="H773" i="27" a="1"/>
  <c r="H773" i="27"/>
  <c r="H774" i="27" a="1"/>
  <c r="H774" i="27"/>
  <c r="H775" i="27" a="1"/>
  <c r="H775" i="27"/>
  <c r="H776" i="27" a="1"/>
  <c r="H776" i="27"/>
  <c r="H777" i="27" a="1"/>
  <c r="H777" i="27"/>
  <c r="H778" i="27" a="1"/>
  <c r="H778" i="27"/>
  <c r="H779" i="27" a="1"/>
  <c r="H779" i="27"/>
  <c r="H780" i="27" a="1"/>
  <c r="H780" i="27"/>
  <c r="H781" i="27" a="1"/>
  <c r="H781" i="27"/>
  <c r="H782" i="27" a="1"/>
  <c r="H782" i="27"/>
  <c r="H783" i="27" a="1"/>
  <c r="H783" i="27"/>
  <c r="H784" i="27" a="1"/>
  <c r="H784" i="27"/>
  <c r="H785" i="27" a="1"/>
  <c r="H785" i="27"/>
  <c r="H786" i="27" a="1"/>
  <c r="H786" i="27"/>
  <c r="H787" i="27" a="1"/>
  <c r="H787" i="27"/>
  <c r="H788" i="27" a="1"/>
  <c r="H788" i="27"/>
  <c r="H789" i="27" a="1"/>
  <c r="H789" i="27"/>
  <c r="H790" i="27" a="1"/>
  <c r="H790" i="27"/>
  <c r="H791" i="27" a="1"/>
  <c r="H791" i="27"/>
  <c r="H792" i="27" a="1"/>
  <c r="H792" i="27"/>
  <c r="H793" i="27" a="1"/>
  <c r="H793" i="27"/>
  <c r="H794" i="27" a="1"/>
  <c r="H794" i="27"/>
  <c r="H795" i="27" a="1"/>
  <c r="H795" i="27"/>
  <c r="H796" i="27" a="1"/>
  <c r="H796" i="27"/>
  <c r="H797" i="27" a="1"/>
  <c r="H797" i="27"/>
  <c r="H798" i="27" a="1"/>
  <c r="H798" i="27"/>
  <c r="H799" i="27" a="1"/>
  <c r="H799" i="27"/>
  <c r="H800" i="27" a="1"/>
  <c r="H800" i="27"/>
  <c r="H801" i="27" a="1"/>
  <c r="H801" i="27"/>
  <c r="H802" i="27" a="1"/>
  <c r="H802" i="27"/>
  <c r="H803" i="27" a="1"/>
  <c r="H803" i="27"/>
  <c r="H804" i="27" a="1"/>
  <c r="H804" i="27"/>
  <c r="H805" i="27" a="1"/>
  <c r="H805" i="27"/>
  <c r="H806" i="27" a="1"/>
  <c r="H806" i="27"/>
  <c r="H807" i="27" a="1"/>
  <c r="H807" i="27"/>
  <c r="H808" i="27" a="1"/>
  <c r="H808" i="27"/>
  <c r="H809" i="27" a="1"/>
  <c r="H809" i="27"/>
  <c r="H810" i="27" a="1"/>
  <c r="H810" i="27"/>
  <c r="H811" i="27" a="1"/>
  <c r="H811" i="27"/>
  <c r="H812" i="27" a="1"/>
  <c r="H812" i="27"/>
  <c r="H813" i="27" a="1"/>
  <c r="H813" i="27"/>
  <c r="H814" i="27" a="1"/>
  <c r="H814" i="27"/>
  <c r="H815" i="27" a="1"/>
  <c r="H815" i="27"/>
  <c r="H816" i="27" a="1"/>
  <c r="H816" i="27"/>
  <c r="H817" i="27" a="1"/>
  <c r="H817" i="27"/>
  <c r="H818" i="27" a="1"/>
  <c r="H818" i="27"/>
  <c r="H819" i="27" a="1"/>
  <c r="H819" i="27"/>
  <c r="H820" i="27" a="1"/>
  <c r="H820" i="27"/>
  <c r="H821" i="27" a="1"/>
  <c r="H821" i="27"/>
  <c r="H822" i="27" a="1"/>
  <c r="H822" i="27"/>
  <c r="H823" i="27" a="1"/>
  <c r="H823" i="27"/>
  <c r="H824" i="27" a="1"/>
  <c r="H824" i="27"/>
  <c r="H825" i="27" a="1"/>
  <c r="H825" i="27"/>
  <c r="H826" i="27" a="1"/>
  <c r="H826" i="27"/>
  <c r="H827" i="27" a="1"/>
  <c r="H827" i="27"/>
  <c r="H828" i="27" a="1"/>
  <c r="H828" i="27"/>
  <c r="H829" i="27" a="1"/>
  <c r="H829" i="27"/>
  <c r="H830" i="27" a="1"/>
  <c r="H830" i="27"/>
  <c r="H831" i="27" a="1"/>
  <c r="H831" i="27"/>
  <c r="H832" i="27" a="1"/>
  <c r="H832" i="27"/>
  <c r="H833" i="27" a="1"/>
  <c r="H833" i="27"/>
  <c r="H834" i="27" a="1"/>
  <c r="H834" i="27"/>
  <c r="H835" i="27" a="1"/>
  <c r="H835" i="27"/>
  <c r="H836" i="27" a="1"/>
  <c r="H836" i="27"/>
  <c r="H837" i="27" a="1"/>
  <c r="H837" i="27"/>
  <c r="H838" i="27" a="1"/>
  <c r="H838" i="27"/>
  <c r="H839" i="27" a="1"/>
  <c r="H839" i="27"/>
  <c r="H840" i="27" a="1"/>
  <c r="H840" i="27"/>
  <c r="H841" i="27" a="1"/>
  <c r="H841" i="27"/>
  <c r="H842" i="27" a="1"/>
  <c r="H842" i="27"/>
  <c r="H843" i="27" a="1"/>
  <c r="H843" i="27"/>
  <c r="H844" i="27" a="1"/>
  <c r="H844" i="27"/>
  <c r="H845" i="27" a="1"/>
  <c r="H845" i="27"/>
  <c r="H846" i="27" a="1"/>
  <c r="H846" i="27"/>
  <c r="H847" i="27" a="1"/>
  <c r="H847" i="27"/>
  <c r="H848" i="27" a="1"/>
  <c r="H848" i="27"/>
  <c r="H849" i="27" a="1"/>
  <c r="H849" i="27"/>
  <c r="H850" i="27" a="1"/>
  <c r="H850" i="27"/>
  <c r="H851" i="27" a="1"/>
  <c r="H851" i="27"/>
  <c r="H852" i="27" a="1"/>
  <c r="H852" i="27"/>
  <c r="H853" i="27" a="1"/>
  <c r="H853" i="27"/>
  <c r="H854" i="27" a="1"/>
  <c r="H854" i="27"/>
  <c r="H855" i="27" a="1"/>
  <c r="H855" i="27"/>
  <c r="H856" i="27" a="1"/>
  <c r="H856" i="27"/>
  <c r="H857" i="27" a="1"/>
  <c r="H857" i="27"/>
  <c r="H858" i="27" a="1"/>
  <c r="H858" i="27"/>
  <c r="H859" i="27" a="1"/>
  <c r="H859" i="27"/>
  <c r="H860" i="27" a="1"/>
  <c r="H860" i="27"/>
  <c r="H861" i="27" a="1"/>
  <c r="H861" i="27"/>
  <c r="H862" i="27" a="1"/>
  <c r="H862" i="27"/>
  <c r="H863" i="27" a="1"/>
  <c r="H863" i="27"/>
  <c r="H864" i="27" a="1"/>
  <c r="H864" i="27"/>
  <c r="H865" i="27" a="1"/>
  <c r="H865" i="27"/>
  <c r="H866" i="27" a="1"/>
  <c r="H866" i="27"/>
  <c r="H867" i="27" a="1"/>
  <c r="H867" i="27"/>
  <c r="H868" i="27" a="1"/>
  <c r="H868" i="27"/>
  <c r="H869" i="27" a="1"/>
  <c r="H869" i="27"/>
  <c r="H870" i="27" a="1"/>
  <c r="H870" i="27"/>
  <c r="H871" i="27" a="1"/>
  <c r="H871" i="27"/>
  <c r="H872" i="27" a="1"/>
  <c r="H872" i="27"/>
  <c r="H873" i="27" a="1"/>
  <c r="H873" i="27"/>
  <c r="H874" i="27" a="1"/>
  <c r="H874" i="27"/>
  <c r="H875" i="27" a="1"/>
  <c r="H875" i="27"/>
  <c r="H876" i="27" a="1"/>
  <c r="H876" i="27"/>
  <c r="H877" i="27" a="1"/>
  <c r="H877" i="27"/>
  <c r="H878" i="27" a="1"/>
  <c r="H878" i="27"/>
  <c r="H879" i="27" a="1"/>
  <c r="H879" i="27"/>
  <c r="H880" i="27" a="1"/>
  <c r="H880" i="27"/>
  <c r="H881" i="27" a="1"/>
  <c r="H881" i="27"/>
  <c r="H882" i="27" a="1"/>
  <c r="H882" i="27"/>
  <c r="H883" i="27" a="1"/>
  <c r="H883" i="27"/>
  <c r="H884" i="27" a="1"/>
  <c r="H884" i="27"/>
  <c r="H885" i="27" a="1"/>
  <c r="H885" i="27"/>
  <c r="H886" i="27" a="1"/>
  <c r="H886" i="27"/>
  <c r="H887" i="27" a="1"/>
  <c r="H887" i="27"/>
  <c r="H888" i="27" a="1"/>
  <c r="H888" i="27"/>
  <c r="H889" i="27" a="1"/>
  <c r="H889" i="27"/>
  <c r="H890" i="27" a="1"/>
  <c r="H890" i="27"/>
  <c r="H891" i="27" a="1"/>
  <c r="H891" i="27"/>
  <c r="H892" i="27" a="1"/>
  <c r="H892" i="27"/>
  <c r="H893" i="27" a="1"/>
  <c r="H893" i="27"/>
  <c r="H894" i="27" a="1"/>
  <c r="H894" i="27"/>
  <c r="H895" i="27" a="1"/>
  <c r="H895" i="27"/>
  <c r="H896" i="27" a="1"/>
  <c r="H896" i="27"/>
  <c r="H897" i="27" a="1"/>
  <c r="H897" i="27"/>
  <c r="H898" i="27" a="1"/>
  <c r="H898" i="27"/>
  <c r="H899" i="27" a="1"/>
  <c r="H899" i="27"/>
  <c r="H900" i="27" a="1"/>
  <c r="H900" i="27"/>
  <c r="H901" i="27" a="1"/>
  <c r="H901" i="27"/>
  <c r="H902" i="27" a="1"/>
  <c r="H902" i="27"/>
  <c r="H903" i="27" a="1"/>
  <c r="H903" i="27"/>
  <c r="H904" i="27" a="1"/>
  <c r="H904" i="27"/>
  <c r="H905" i="27" a="1"/>
  <c r="H905" i="27"/>
  <c r="H906" i="27" a="1"/>
  <c r="H906" i="27"/>
  <c r="H907" i="27" a="1"/>
  <c r="H907" i="27"/>
  <c r="H908" i="27" a="1"/>
  <c r="H908" i="27"/>
  <c r="H909" i="27" a="1"/>
  <c r="H909" i="27"/>
  <c r="H910" i="27" a="1"/>
  <c r="H910" i="27"/>
  <c r="H911" i="27" a="1"/>
  <c r="H911" i="27"/>
  <c r="H912" i="27" a="1"/>
  <c r="H912" i="27"/>
  <c r="H913" i="27" a="1"/>
  <c r="H913" i="27"/>
  <c r="H914" i="27" a="1"/>
  <c r="H914" i="27"/>
  <c r="H915" i="27" a="1"/>
  <c r="H915" i="27"/>
  <c r="H916" i="27" a="1"/>
  <c r="H916" i="27"/>
  <c r="H917" i="27" a="1"/>
  <c r="H917" i="27"/>
  <c r="H918" i="27" a="1"/>
  <c r="H918" i="27"/>
  <c r="H919" i="27" a="1"/>
  <c r="H919" i="27"/>
  <c r="H920" i="27" a="1"/>
  <c r="H920" i="27"/>
  <c r="H921" i="27" a="1"/>
  <c r="H921" i="27"/>
  <c r="H922" i="27" a="1"/>
  <c r="H922" i="27"/>
  <c r="H923" i="27" a="1"/>
  <c r="H923" i="27"/>
  <c r="H924" i="27" a="1"/>
  <c r="H924" i="27"/>
  <c r="H925" i="27" a="1"/>
  <c r="H925" i="27"/>
  <c r="H926" i="27" a="1"/>
  <c r="H926" i="27"/>
  <c r="H927" i="27" a="1"/>
  <c r="H927" i="27"/>
  <c r="H928" i="27" a="1"/>
  <c r="H928" i="27"/>
  <c r="H929" i="27" a="1"/>
  <c r="H929" i="27"/>
  <c r="H930" i="27" a="1"/>
  <c r="H930" i="27"/>
  <c r="H931" i="27" a="1"/>
  <c r="H931" i="27"/>
  <c r="H932" i="27" a="1"/>
  <c r="H932" i="27"/>
  <c r="H933" i="27" a="1"/>
  <c r="H933" i="27"/>
  <c r="H934" i="27" a="1"/>
  <c r="H934" i="27"/>
  <c r="H935" i="27" a="1"/>
  <c r="H935" i="27"/>
  <c r="H936" i="27" a="1"/>
  <c r="H936" i="27"/>
  <c r="H937" i="27" a="1"/>
  <c r="H937" i="27"/>
  <c r="H938" i="27" a="1"/>
  <c r="H938" i="27"/>
  <c r="H939" i="27" a="1"/>
  <c r="H939" i="27"/>
  <c r="H940" i="27" a="1"/>
  <c r="H940" i="27"/>
  <c r="H941" i="27" a="1"/>
  <c r="H941" i="27"/>
  <c r="H942" i="27" a="1"/>
  <c r="H942" i="27"/>
  <c r="H943" i="27" a="1"/>
  <c r="H943" i="27"/>
  <c r="H944" i="27" a="1"/>
  <c r="H944" i="27"/>
  <c r="H945" i="27" a="1"/>
  <c r="H945" i="27"/>
  <c r="H946" i="27" a="1"/>
  <c r="H946" i="27"/>
  <c r="H947" i="27" a="1"/>
  <c r="H947" i="27"/>
  <c r="H948" i="27" a="1"/>
  <c r="H948" i="27"/>
  <c r="H949" i="27" a="1"/>
  <c r="H949" i="27"/>
  <c r="H950" i="27" a="1"/>
  <c r="H950" i="27"/>
  <c r="H951" i="27" a="1"/>
  <c r="H951" i="27"/>
  <c r="H952" i="27" a="1"/>
  <c r="H952" i="27"/>
  <c r="H953" i="27" a="1"/>
  <c r="H953" i="27"/>
  <c r="H954" i="27" a="1"/>
  <c r="H954" i="27"/>
  <c r="H955" i="27" a="1"/>
  <c r="H955" i="27"/>
  <c r="H956" i="27" a="1"/>
  <c r="H956" i="27"/>
  <c r="H957" i="27" a="1"/>
  <c r="H957" i="27"/>
  <c r="H958" i="27" a="1"/>
  <c r="H958" i="27"/>
  <c r="H959" i="27" a="1"/>
  <c r="H959" i="27"/>
  <c r="H960" i="27" a="1"/>
  <c r="H960" i="27"/>
  <c r="H961" i="27" a="1"/>
  <c r="H961" i="27"/>
  <c r="H962" i="27" a="1"/>
  <c r="H962" i="27"/>
  <c r="H963" i="27" a="1"/>
  <c r="H963" i="27"/>
  <c r="H964" i="27" a="1"/>
  <c r="H964" i="27"/>
  <c r="H965" i="27" a="1"/>
  <c r="H965" i="27"/>
  <c r="H966" i="27" a="1"/>
  <c r="H966" i="27"/>
  <c r="H967" i="27" a="1"/>
  <c r="H967" i="27"/>
  <c r="H968" i="27" a="1"/>
  <c r="H968" i="27"/>
  <c r="H969" i="27" a="1"/>
  <c r="H969" i="27"/>
  <c r="H970" i="27" a="1"/>
  <c r="H970" i="27"/>
  <c r="H971" i="27" a="1"/>
  <c r="H971" i="27"/>
  <c r="H972" i="27" a="1"/>
  <c r="H972" i="27"/>
  <c r="H973" i="27" a="1"/>
  <c r="H973" i="27"/>
  <c r="H974" i="27" a="1"/>
  <c r="H974" i="27"/>
  <c r="H975" i="27" a="1"/>
  <c r="H975" i="27"/>
  <c r="H976" i="27" a="1"/>
  <c r="H976" i="27"/>
  <c r="H977" i="27" a="1"/>
  <c r="H977" i="27"/>
  <c r="H978" i="27" a="1"/>
  <c r="H978" i="27"/>
  <c r="H979" i="27" a="1"/>
  <c r="H979" i="27"/>
  <c r="H980" i="27" a="1"/>
  <c r="H980" i="27"/>
  <c r="H981" i="27" a="1"/>
  <c r="H981" i="27"/>
  <c r="H982" i="27" a="1"/>
  <c r="H982" i="27"/>
  <c r="H983" i="27" a="1"/>
  <c r="H983" i="27"/>
  <c r="H984" i="27" a="1"/>
  <c r="H984" i="27"/>
  <c r="H985" i="27" a="1"/>
  <c r="H985" i="27"/>
  <c r="H986" i="27" a="1"/>
  <c r="H986" i="27"/>
  <c r="H987" i="27" a="1"/>
  <c r="H987" i="27"/>
  <c r="H988" i="27" a="1"/>
  <c r="H988" i="27"/>
  <c r="H989" i="27" a="1"/>
  <c r="H989" i="27"/>
  <c r="H990" i="27" a="1"/>
  <c r="H990" i="27"/>
  <c r="H991" i="27" a="1"/>
  <c r="H991" i="27"/>
  <c r="H992" i="27" a="1"/>
  <c r="H992" i="27"/>
  <c r="H993" i="27" a="1"/>
  <c r="H993" i="27"/>
  <c r="H994" i="27" a="1"/>
  <c r="H994" i="27"/>
  <c r="H995" i="27" a="1"/>
  <c r="H995" i="27"/>
  <c r="H996" i="27" a="1"/>
  <c r="H996" i="27"/>
  <c r="H997" i="27" a="1"/>
  <c r="H997" i="27"/>
  <c r="H998" i="27" a="1"/>
  <c r="H998" i="27"/>
  <c r="H999" i="27" a="1"/>
  <c r="H999" i="27"/>
  <c r="H1000" i="27" a="1"/>
  <c r="H1000" i="27"/>
  <c r="H1001" i="27" a="1"/>
  <c r="H1001" i="27"/>
  <c r="H1002" i="27" a="1"/>
  <c r="H1002" i="27"/>
  <c r="H1003" i="27" a="1"/>
  <c r="H1003" i="27"/>
  <c r="H1004" i="27" a="1"/>
  <c r="H1004" i="27"/>
  <c r="H1005" i="27" a="1"/>
  <c r="H1005" i="27"/>
  <c r="H1006" i="27" a="1"/>
  <c r="H1006" i="27"/>
  <c r="H1007" i="27" a="1"/>
  <c r="H1007" i="27"/>
  <c r="H1008" i="27" a="1"/>
  <c r="H1008" i="27"/>
  <c r="H1009" i="27" a="1"/>
  <c r="H1009" i="27"/>
  <c r="H1010" i="27" a="1"/>
  <c r="H1010" i="27"/>
  <c r="H1011" i="27" a="1"/>
  <c r="H1011" i="27"/>
  <c r="H1012" i="27" a="1"/>
  <c r="H1012" i="27"/>
  <c r="H1013" i="27" a="1"/>
  <c r="H1013" i="27"/>
  <c r="H1014" i="27" a="1"/>
  <c r="H1014" i="27"/>
  <c r="H1015" i="27" a="1"/>
  <c r="H1015" i="27"/>
  <c r="H1016" i="27" a="1"/>
  <c r="H1016" i="27"/>
  <c r="H1017" i="27" a="1"/>
  <c r="H1017" i="27"/>
  <c r="H1018" i="27" a="1"/>
  <c r="H1018" i="27"/>
  <c r="H1019" i="27" a="1"/>
  <c r="H1019" i="27"/>
  <c r="H1020" i="27" a="1"/>
  <c r="H1020" i="27"/>
  <c r="H1021" i="27" a="1"/>
  <c r="H1021" i="27"/>
  <c r="H1022" i="27" a="1"/>
  <c r="H1022" i="27"/>
  <c r="H1023" i="27" a="1"/>
  <c r="H1023" i="27"/>
  <c r="H1024" i="27" a="1"/>
  <c r="H1024" i="27"/>
  <c r="H1025" i="27" a="1"/>
  <c r="H1025" i="27"/>
  <c r="H1026" i="27" a="1"/>
  <c r="H1026" i="27"/>
  <c r="H1027" i="27" a="1"/>
  <c r="H1027" i="27"/>
  <c r="H1028" i="27" a="1"/>
  <c r="H1028" i="27"/>
  <c r="H1029" i="27" a="1"/>
  <c r="H1029" i="27"/>
  <c r="H1030" i="27" a="1"/>
  <c r="H1030" i="27"/>
  <c r="H1031" i="27" a="1"/>
  <c r="H1031" i="27"/>
  <c r="H1032" i="27" a="1"/>
  <c r="H1032" i="27"/>
  <c r="H1033" i="27" a="1"/>
  <c r="H1033" i="27"/>
  <c r="H1034" i="27" a="1"/>
  <c r="H1034" i="27"/>
  <c r="H1035" i="27" a="1"/>
  <c r="H1035" i="27"/>
  <c r="H1036" i="27" a="1"/>
  <c r="H1036" i="27"/>
  <c r="H1037" i="27" a="1"/>
  <c r="H1037" i="27"/>
  <c r="H1038" i="27" a="1"/>
  <c r="H1038" i="27"/>
  <c r="H1039" i="27" a="1"/>
  <c r="H1039" i="27"/>
  <c r="H1040" i="27" a="1"/>
  <c r="H1040" i="27"/>
  <c r="H1041" i="27" a="1"/>
  <c r="H1041" i="27"/>
  <c r="H1042" i="27" a="1"/>
  <c r="H1042" i="27"/>
  <c r="H1043" i="27" a="1"/>
  <c r="H1043" i="27"/>
  <c r="H1044" i="27" a="1"/>
  <c r="H1044" i="27"/>
  <c r="H1045" i="27" a="1"/>
  <c r="H1045" i="27"/>
  <c r="H1046" i="27" a="1"/>
  <c r="H1046" i="27"/>
  <c r="H1047" i="27" a="1"/>
  <c r="H1047" i="27"/>
  <c r="H1048" i="27" a="1"/>
  <c r="H1048" i="27"/>
  <c r="H1049" i="27" a="1"/>
  <c r="H1049" i="27"/>
  <c r="H1050" i="27" a="1"/>
  <c r="H1050" i="27"/>
  <c r="H1051" i="27" a="1"/>
  <c r="H1051" i="27"/>
  <c r="H1052" i="27" a="1"/>
  <c r="H1052" i="27"/>
  <c r="H1053" i="27" a="1"/>
  <c r="H1053" i="27"/>
  <c r="H1054" i="27" a="1"/>
  <c r="H1054" i="27"/>
  <c r="H1055" i="27" a="1"/>
  <c r="H1055" i="27"/>
  <c r="H1056" i="27" a="1"/>
  <c r="H1056" i="27"/>
  <c r="H1057" i="27" a="1"/>
  <c r="H1057" i="27"/>
  <c r="H1058" i="27" a="1"/>
  <c r="H1058" i="27"/>
  <c r="H1059" i="27" a="1"/>
  <c r="H1059" i="27"/>
  <c r="H1060" i="27" a="1"/>
  <c r="H1060" i="27"/>
  <c r="H1061" i="27" a="1"/>
  <c r="H1061" i="27"/>
  <c r="H1062" i="27" a="1"/>
  <c r="H1062" i="27"/>
  <c r="H1063" i="27" a="1"/>
  <c r="H1063" i="27"/>
  <c r="H1064" i="27" a="1"/>
  <c r="H1064" i="27"/>
  <c r="H1065" i="27" a="1"/>
  <c r="H1065" i="27"/>
  <c r="H1066" i="27" a="1"/>
  <c r="H1066" i="27"/>
  <c r="H1067" i="27" a="1"/>
  <c r="H1067" i="27"/>
  <c r="H1068" i="27" a="1"/>
  <c r="H1068" i="27"/>
  <c r="H1069" i="27" a="1"/>
  <c r="H1069" i="27"/>
  <c r="H1070" i="27" a="1"/>
  <c r="H1070" i="27"/>
  <c r="H1071" i="27" a="1"/>
  <c r="H1071" i="27"/>
  <c r="H1072" i="27" a="1"/>
  <c r="H1072" i="27"/>
  <c r="H1073" i="27" a="1"/>
  <c r="H1073" i="27"/>
  <c r="H1074" i="27" a="1"/>
  <c r="H1074" i="27"/>
  <c r="H1075" i="27" a="1"/>
  <c r="H1075" i="27"/>
  <c r="H1076" i="27" a="1"/>
  <c r="H1076" i="27"/>
  <c r="H1077" i="27" a="1"/>
  <c r="H1077" i="27"/>
  <c r="H1078" i="27" a="1"/>
  <c r="H1078" i="27"/>
  <c r="H1079" i="27" a="1"/>
  <c r="H1079" i="27"/>
  <c r="H1080" i="27" a="1"/>
  <c r="H1080" i="27"/>
  <c r="H1081" i="27" a="1"/>
  <c r="H1081" i="27"/>
  <c r="H1082" i="27" a="1"/>
  <c r="H1082" i="27"/>
  <c r="H1083" i="27" a="1"/>
  <c r="H1083" i="27"/>
  <c r="H1084" i="27" a="1"/>
  <c r="H1084" i="27"/>
  <c r="H1085" i="27" a="1"/>
  <c r="H1085" i="27"/>
  <c r="H1086" i="27" a="1"/>
  <c r="H1086" i="27"/>
  <c r="H1087" i="27" a="1"/>
  <c r="H1087" i="27"/>
  <c r="H1088" i="27" a="1"/>
  <c r="H1088" i="27"/>
  <c r="H1089" i="27" a="1"/>
  <c r="H1089" i="27"/>
  <c r="H1090" i="27" a="1"/>
  <c r="H1090" i="27"/>
  <c r="H1091" i="27" a="1"/>
  <c r="H1091" i="27"/>
  <c r="H1092" i="27" a="1"/>
  <c r="H1092" i="27"/>
  <c r="H1093" i="27" a="1"/>
  <c r="H1093" i="27"/>
  <c r="H1094" i="27" a="1"/>
  <c r="H1094" i="27"/>
  <c r="H1095" i="27" a="1"/>
  <c r="H1095" i="27"/>
  <c r="H1096" i="27" a="1"/>
  <c r="H1096" i="27"/>
  <c r="H1097" i="27" a="1"/>
  <c r="H1097" i="27"/>
  <c r="H1098" i="27" a="1"/>
  <c r="H1098" i="27"/>
  <c r="H1099" i="27" a="1"/>
  <c r="H1099" i="27"/>
  <c r="H1100" i="27" a="1"/>
  <c r="H1100" i="27"/>
  <c r="H1101" i="27" a="1"/>
  <c r="H1101" i="27"/>
  <c r="H1102" i="27" a="1"/>
  <c r="H1102" i="27"/>
  <c r="H1103" i="27" a="1"/>
  <c r="H1103" i="27"/>
  <c r="H1104" i="27" a="1"/>
  <c r="H1104" i="27"/>
  <c r="H1105" i="27" a="1"/>
  <c r="H1105" i="27"/>
  <c r="H1106" i="27" a="1"/>
  <c r="H1106" i="27"/>
  <c r="H1107" i="27" a="1"/>
  <c r="H1107" i="27"/>
  <c r="H1108" i="27" a="1"/>
  <c r="H1108" i="27"/>
  <c r="H1109" i="27" a="1"/>
  <c r="H1109" i="27"/>
  <c r="H1110" i="27" a="1"/>
  <c r="H1110" i="27"/>
  <c r="H1111" i="27" a="1"/>
  <c r="H1111" i="27"/>
  <c r="H1112" i="27" a="1"/>
  <c r="H1112" i="27"/>
  <c r="H1113" i="27" a="1"/>
  <c r="H1113" i="27"/>
  <c r="H1114" i="27" a="1"/>
  <c r="H1114" i="27"/>
  <c r="H1115" i="27" a="1"/>
  <c r="H1115" i="27"/>
  <c r="H1116" i="27" a="1"/>
  <c r="H1116" i="27"/>
  <c r="H1117" i="27" a="1"/>
  <c r="H1117" i="27"/>
  <c r="H1118" i="27" a="1"/>
  <c r="H1118" i="27"/>
  <c r="H1119" i="27" a="1"/>
  <c r="H1119" i="27"/>
  <c r="H1120" i="27" a="1"/>
  <c r="H1120" i="27"/>
  <c r="H1121" i="27" a="1"/>
  <c r="H1121" i="27"/>
  <c r="H1122" i="27" a="1"/>
  <c r="H1122" i="27"/>
  <c r="H1123" i="27" a="1"/>
  <c r="H1123" i="27"/>
  <c r="H1124" i="27" a="1"/>
  <c r="H1124" i="27"/>
  <c r="H1125" i="27" a="1"/>
  <c r="H1125" i="27"/>
  <c r="H1126" i="27" a="1"/>
  <c r="H1126" i="27"/>
  <c r="H1127" i="27" a="1"/>
  <c r="H1127" i="27"/>
  <c r="H1128" i="27" a="1"/>
  <c r="H1128" i="27"/>
  <c r="H1129" i="27" a="1"/>
  <c r="H1129" i="27"/>
  <c r="H1130" i="27" a="1"/>
  <c r="H1130" i="27"/>
  <c r="H1131" i="27" a="1"/>
  <c r="H1131" i="27"/>
  <c r="H1132" i="27" a="1"/>
  <c r="H1132" i="27"/>
  <c r="H1133" i="27" a="1"/>
  <c r="H1133" i="27"/>
  <c r="H1134" i="27" a="1"/>
  <c r="H1134" i="27"/>
  <c r="H1135" i="27" a="1"/>
  <c r="H1135" i="27"/>
  <c r="H1136" i="27" a="1"/>
  <c r="H1136" i="27"/>
  <c r="H1137" i="27" a="1"/>
  <c r="H1137" i="27"/>
  <c r="H1138" i="27" a="1"/>
  <c r="H1138" i="27"/>
  <c r="H1139" i="27" a="1"/>
  <c r="H1139" i="27"/>
  <c r="H1140" i="27" a="1"/>
  <c r="H1140" i="27"/>
  <c r="H1141" i="27" a="1"/>
  <c r="H1141" i="27"/>
  <c r="H1142" i="27" a="1"/>
  <c r="H1142" i="27"/>
  <c r="H1143" i="27" a="1"/>
  <c r="H1143" i="27"/>
  <c r="H1144" i="27" a="1"/>
  <c r="H1144" i="27"/>
  <c r="H1145" i="27" a="1"/>
  <c r="H1145" i="27"/>
  <c r="H1146" i="27" a="1"/>
  <c r="H1146" i="27"/>
  <c r="H1147" i="27" a="1"/>
  <c r="H1147" i="27"/>
  <c r="H1148" i="27" a="1"/>
  <c r="H1148" i="27"/>
  <c r="H1149" i="27" a="1"/>
  <c r="H1149" i="27"/>
  <c r="H1150" i="27" a="1"/>
  <c r="H1150" i="27"/>
  <c r="H1151" i="27" a="1"/>
  <c r="H1151" i="27"/>
  <c r="H1152" i="27" a="1"/>
  <c r="H1152" i="27"/>
  <c r="H1153" i="27" a="1"/>
  <c r="H1153" i="27"/>
  <c r="H1154" i="27" a="1"/>
  <c r="H1154" i="27"/>
  <c r="H1155" i="27" a="1"/>
  <c r="H1155" i="27"/>
  <c r="H1156" i="27" a="1"/>
  <c r="H1156" i="27"/>
  <c r="H1157" i="27" a="1"/>
  <c r="H1157" i="27"/>
  <c r="H1158" i="27" a="1"/>
  <c r="H1158" i="27"/>
  <c r="H1159" i="27" a="1"/>
  <c r="H1159" i="27"/>
  <c r="H1160" i="27" a="1"/>
  <c r="H1160" i="27"/>
  <c r="H1161" i="27" a="1"/>
  <c r="H1161" i="27"/>
  <c r="H1162" i="27" a="1"/>
  <c r="H1162" i="27"/>
  <c r="H1163" i="27" a="1"/>
  <c r="H1163" i="27"/>
  <c r="H1164" i="27" a="1"/>
  <c r="H1164" i="27"/>
  <c r="H1165" i="27" a="1"/>
  <c r="H1165" i="27"/>
  <c r="H1166" i="27" a="1"/>
  <c r="H1166" i="27"/>
  <c r="H1167" i="27" a="1"/>
  <c r="H1167" i="27"/>
  <c r="H1168" i="27" a="1"/>
  <c r="H1168" i="27"/>
  <c r="H1169" i="27" a="1"/>
  <c r="H1169" i="27"/>
  <c r="H1170" i="27" a="1"/>
  <c r="H1170" i="27"/>
  <c r="H1171" i="27" a="1"/>
  <c r="H1171" i="27"/>
  <c r="H1172" i="27" a="1"/>
  <c r="H1172" i="27"/>
  <c r="H1173" i="27" a="1"/>
  <c r="H1173" i="27"/>
  <c r="H1174" i="27" a="1"/>
  <c r="H1174" i="27"/>
  <c r="H1175" i="27" a="1"/>
  <c r="H1175" i="27"/>
  <c r="H1176" i="27" a="1"/>
  <c r="H1176" i="27"/>
  <c r="H1177" i="27" a="1"/>
  <c r="H1177" i="27"/>
  <c r="H1178" i="27" a="1"/>
  <c r="H1178" i="27"/>
  <c r="H1179" i="27" a="1"/>
  <c r="H1179" i="27"/>
  <c r="H1180" i="27" a="1"/>
  <c r="H1180" i="27"/>
  <c r="H1181" i="27" a="1"/>
  <c r="H1181" i="27"/>
  <c r="H1182" i="27" a="1"/>
  <c r="H1182" i="27"/>
  <c r="H1183" i="27" a="1"/>
  <c r="H1183" i="27"/>
  <c r="H1184" i="27" a="1"/>
  <c r="H1184" i="27"/>
  <c r="H1185" i="27" a="1"/>
  <c r="H1185" i="27"/>
  <c r="H1186" i="27" a="1"/>
  <c r="H1186" i="27"/>
  <c r="H1187" i="27" a="1"/>
  <c r="H1187" i="27"/>
  <c r="H1188" i="27" a="1"/>
  <c r="H1188" i="27"/>
  <c r="H1189" i="27" a="1"/>
  <c r="H1189" i="27"/>
  <c r="H1190" i="27" a="1"/>
  <c r="H1190" i="27"/>
  <c r="H1191" i="27" a="1"/>
  <c r="H1191" i="27"/>
  <c r="H1192" i="27" a="1"/>
  <c r="H1192" i="27"/>
  <c r="H1193" i="27" a="1"/>
  <c r="H1193" i="27"/>
  <c r="H1194" i="27" a="1"/>
  <c r="H1194" i="27"/>
  <c r="H1195" i="27" a="1"/>
  <c r="H1195" i="27"/>
  <c r="H1196" i="27" a="1"/>
  <c r="H1196" i="27"/>
  <c r="H1197" i="27" a="1"/>
  <c r="H1197" i="27"/>
  <c r="H1198" i="27" a="1"/>
  <c r="H1198" i="27"/>
  <c r="H1199" i="27" a="1"/>
  <c r="H1199" i="27"/>
  <c r="H1200" i="27" a="1"/>
  <c r="H1200" i="27"/>
  <c r="H1201" i="27" a="1"/>
  <c r="H1201" i="27"/>
  <c r="H1202" i="27" a="1"/>
  <c r="H1202" i="27"/>
  <c r="H1203" i="27" a="1"/>
  <c r="H1203" i="27"/>
  <c r="H1204" i="27" a="1"/>
  <c r="H1204" i="27"/>
  <c r="H1205" i="27" a="1"/>
  <c r="H1205" i="27"/>
  <c r="H1206" i="27" a="1"/>
  <c r="H1206" i="27"/>
  <c r="H1207" i="27" a="1"/>
  <c r="H1207" i="27"/>
  <c r="H1208" i="27" a="1"/>
  <c r="H1208" i="27"/>
  <c r="H1209" i="27" a="1"/>
  <c r="H1209" i="27"/>
  <c r="H1210" i="27" a="1"/>
  <c r="H1210" i="27"/>
  <c r="H1211" i="27" a="1"/>
  <c r="H1211" i="27"/>
  <c r="H1212" i="27" a="1"/>
  <c r="H1212" i="27"/>
  <c r="H1213" i="27" a="1"/>
  <c r="H1213" i="27"/>
  <c r="H1214" i="27" a="1"/>
  <c r="H1214" i="27"/>
  <c r="H1215" i="27" a="1"/>
  <c r="H1215" i="27"/>
  <c r="H1216" i="27" a="1"/>
  <c r="H1216" i="27"/>
  <c r="H1217" i="27" a="1"/>
  <c r="H1217" i="27"/>
  <c r="H1218" i="27" a="1"/>
  <c r="H1218" i="27"/>
  <c r="H1219" i="27" a="1"/>
  <c r="H1219" i="27"/>
  <c r="H1220" i="27" a="1"/>
  <c r="H1220" i="27"/>
  <c r="H1221" i="27" a="1"/>
  <c r="H1221" i="27"/>
  <c r="H1222" i="27" a="1"/>
  <c r="H1222" i="27"/>
  <c r="H1223" i="27" a="1"/>
  <c r="H1223" i="27"/>
  <c r="H1224" i="27" a="1"/>
  <c r="H1224" i="27"/>
  <c r="H1225" i="27" a="1"/>
  <c r="H1225" i="27"/>
  <c r="H1226" i="27" a="1"/>
  <c r="H1226" i="27"/>
  <c r="H1227" i="27" a="1"/>
  <c r="H1227" i="27"/>
  <c r="H1228" i="27" a="1"/>
  <c r="H1228" i="27"/>
  <c r="H1229" i="27" a="1"/>
  <c r="H1229" i="27"/>
  <c r="H1230" i="27" a="1"/>
  <c r="H1230" i="27"/>
  <c r="H1231" i="27" a="1"/>
  <c r="H1231" i="27"/>
  <c r="H1232" i="27" a="1"/>
  <c r="H1232" i="27"/>
  <c r="H1233" i="27" a="1"/>
  <c r="H1233" i="27"/>
  <c r="H1234" i="27" a="1"/>
  <c r="H1234" i="27"/>
  <c r="H1235" i="27" a="1"/>
  <c r="H1235" i="27"/>
  <c r="H1236" i="27" a="1"/>
  <c r="H1236" i="27"/>
  <c r="H1237" i="27" a="1"/>
  <c r="H1237" i="27"/>
  <c r="H1238" i="27" a="1"/>
  <c r="H1238" i="27"/>
  <c r="H1239" i="27" a="1"/>
  <c r="H1239" i="27"/>
  <c r="H1240" i="27" a="1"/>
  <c r="H1240" i="27"/>
  <c r="H1241" i="27" a="1"/>
  <c r="H1241" i="27"/>
  <c r="H1242" i="27" a="1"/>
  <c r="H1242" i="27"/>
  <c r="H1243" i="27" a="1"/>
  <c r="H1243" i="27"/>
  <c r="H1244" i="27" a="1"/>
  <c r="H1244" i="27"/>
  <c r="H1245" i="27" a="1"/>
  <c r="H1245" i="27"/>
  <c r="H1246" i="27" a="1"/>
  <c r="H1246" i="27"/>
  <c r="H1247" i="27" a="1"/>
  <c r="H1247" i="27"/>
  <c r="H1248" i="27" a="1"/>
  <c r="H1248" i="27"/>
  <c r="H1249" i="27" a="1"/>
  <c r="H1249" i="27"/>
  <c r="H1250" i="27" a="1"/>
  <c r="H1250" i="27"/>
  <c r="H1251" i="27" a="1"/>
  <c r="H1251" i="27"/>
  <c r="H1252" i="27" a="1"/>
  <c r="H1252" i="27"/>
  <c r="H1253" i="27" a="1"/>
  <c r="H1253" i="27"/>
  <c r="H1254" i="27" a="1"/>
  <c r="H1254" i="27"/>
  <c r="H1255" i="27" a="1"/>
  <c r="H1255" i="27"/>
  <c r="H1256" i="27" a="1"/>
  <c r="H1256" i="27"/>
  <c r="H1257" i="27" a="1"/>
  <c r="H1257" i="27"/>
  <c r="H1258" i="27" a="1"/>
  <c r="H1258" i="27"/>
  <c r="H1259" i="27" a="1"/>
  <c r="H1259" i="27"/>
  <c r="H1260" i="27" a="1"/>
  <c r="H1260" i="27"/>
  <c r="H1261" i="27" a="1"/>
  <c r="H1261" i="27"/>
  <c r="H1262" i="27" a="1"/>
  <c r="H1262" i="27"/>
  <c r="H1263" i="27" a="1"/>
  <c r="H1263" i="27"/>
  <c r="H1264" i="27" a="1"/>
  <c r="H1264" i="27"/>
  <c r="H1265" i="27" a="1"/>
  <c r="H1265" i="27"/>
  <c r="H1266" i="27" a="1"/>
  <c r="H1266" i="27"/>
  <c r="H1267" i="27" a="1"/>
  <c r="H1267" i="27"/>
  <c r="H1268" i="27" a="1"/>
  <c r="H1268" i="27"/>
  <c r="H1269" i="27" a="1"/>
  <c r="H1269" i="27"/>
  <c r="H1270" i="27" a="1"/>
  <c r="H1270" i="27"/>
  <c r="H1271" i="27" a="1"/>
  <c r="H1271" i="27"/>
  <c r="H1272" i="27" a="1"/>
  <c r="H1272" i="27"/>
  <c r="H1273" i="27" a="1"/>
  <c r="H1273" i="27"/>
  <c r="H1274" i="27" a="1"/>
  <c r="H1274" i="27"/>
  <c r="H1275" i="27" a="1"/>
  <c r="H1275" i="27"/>
  <c r="H1276" i="27" a="1"/>
  <c r="H1276" i="27"/>
  <c r="H1277" i="27" a="1"/>
  <c r="H1277" i="27"/>
  <c r="H1278" i="27" a="1"/>
  <c r="H1278" i="27"/>
  <c r="H1279" i="27" a="1"/>
  <c r="H1279" i="27"/>
  <c r="H1280" i="27" a="1"/>
  <c r="H1280" i="27"/>
  <c r="H1281" i="27" a="1"/>
  <c r="H1281" i="27"/>
  <c r="H1282" i="27" a="1"/>
  <c r="H1282" i="27"/>
  <c r="H1283" i="27" a="1"/>
  <c r="H1283" i="27"/>
  <c r="H1284" i="27" a="1"/>
  <c r="H1284" i="27"/>
  <c r="H1285" i="27" a="1"/>
  <c r="H1285" i="27"/>
  <c r="H1286" i="27" a="1"/>
  <c r="H1286" i="27"/>
  <c r="H1287" i="27" a="1"/>
  <c r="H1287" i="27"/>
  <c r="H1288" i="27" a="1"/>
  <c r="H1288" i="27"/>
  <c r="H1289" i="27" a="1"/>
  <c r="H1289" i="27"/>
  <c r="H1290" i="27" a="1"/>
  <c r="H1290" i="27"/>
  <c r="H1291" i="27" a="1"/>
  <c r="H1291" i="27"/>
  <c r="H1292" i="27" a="1"/>
  <c r="H1292" i="27"/>
  <c r="H1293" i="27" a="1"/>
  <c r="H1293" i="27"/>
  <c r="H1294" i="27" a="1"/>
  <c r="H1294" i="27"/>
  <c r="H1295" i="27" a="1"/>
  <c r="H1295" i="27"/>
  <c r="H1296" i="27" a="1"/>
  <c r="H1296" i="27"/>
  <c r="H1297" i="27" a="1"/>
  <c r="H1297" i="27"/>
  <c r="H1298" i="27" a="1"/>
  <c r="H1298" i="27"/>
  <c r="H1299" i="27" a="1"/>
  <c r="H1299" i="27"/>
  <c r="H1300" i="27" a="1"/>
  <c r="H1300" i="27"/>
  <c r="H1301" i="27" a="1"/>
  <c r="H1301" i="27"/>
  <c r="H1302" i="27" a="1"/>
  <c r="H1302" i="27"/>
  <c r="H1303" i="27" a="1"/>
  <c r="H1303" i="27"/>
  <c r="H1304" i="27" a="1"/>
  <c r="H1304" i="27"/>
  <c r="H1305" i="27" a="1"/>
  <c r="H1305" i="27"/>
  <c r="H1306" i="27" a="1"/>
  <c r="H1306" i="27"/>
  <c r="H1307" i="27" a="1"/>
  <c r="H1307" i="27"/>
  <c r="H1308" i="27" a="1"/>
  <c r="H1308" i="27"/>
  <c r="H1309" i="27" a="1"/>
  <c r="H1309" i="27"/>
  <c r="H1310" i="27" a="1"/>
  <c r="H1310" i="27"/>
  <c r="H1311" i="27" a="1"/>
  <c r="H1311" i="27"/>
  <c r="H1312" i="27" a="1"/>
  <c r="H1312" i="27"/>
  <c r="H1313" i="27" a="1"/>
  <c r="H1313" i="27"/>
  <c r="H1314" i="27" a="1"/>
  <c r="H1314" i="27"/>
  <c r="H1315" i="27" a="1"/>
  <c r="H1315" i="27"/>
  <c r="H1316" i="27" a="1"/>
  <c r="H1316" i="27"/>
  <c r="H1317" i="27" a="1"/>
  <c r="H1317" i="27"/>
  <c r="H1318" i="27" a="1"/>
  <c r="H1318" i="27"/>
  <c r="H1319" i="27" a="1"/>
  <c r="H1319" i="27"/>
  <c r="H1320" i="27" a="1"/>
  <c r="H1320" i="27"/>
  <c r="H1321" i="27" a="1"/>
  <c r="H1321" i="27"/>
  <c r="H1322" i="27" a="1"/>
  <c r="H1322" i="27"/>
  <c r="H1323" i="27" a="1"/>
  <c r="H1323" i="27"/>
  <c r="H1324" i="27" a="1"/>
  <c r="H1324" i="27"/>
  <c r="H1325" i="27" a="1"/>
  <c r="H1325" i="27"/>
  <c r="H1326" i="27" a="1"/>
  <c r="H1326" i="27"/>
  <c r="H1327" i="27" a="1"/>
  <c r="H1327" i="27"/>
  <c r="H1328" i="27" a="1"/>
  <c r="H1328" i="27"/>
  <c r="H1329" i="27" a="1"/>
  <c r="H1329" i="27"/>
  <c r="H1330" i="27" a="1"/>
  <c r="H1330" i="27"/>
  <c r="H1331" i="27" a="1"/>
  <c r="H1331" i="27"/>
  <c r="H1332" i="27" a="1"/>
  <c r="H1332" i="27"/>
  <c r="H1333" i="27" a="1"/>
  <c r="H1333" i="27"/>
  <c r="H1334" i="27" a="1"/>
  <c r="H1334" i="27"/>
  <c r="H1335" i="27" a="1"/>
  <c r="H1335" i="27"/>
  <c r="H1336" i="27" a="1"/>
  <c r="H1336" i="27"/>
  <c r="H1337" i="27" a="1"/>
  <c r="H1337" i="27"/>
  <c r="H1338" i="27" a="1"/>
  <c r="H1338" i="27"/>
  <c r="H1339" i="27" a="1"/>
  <c r="H1339" i="27"/>
  <c r="H1340" i="27" a="1"/>
  <c r="H1340" i="27"/>
  <c r="H1341" i="27" a="1"/>
  <c r="H1341" i="27"/>
  <c r="H1342" i="27" a="1"/>
  <c r="H1342" i="27"/>
  <c r="H1343" i="27" a="1"/>
  <c r="H1343" i="27"/>
  <c r="H1344" i="27" a="1"/>
  <c r="H1344" i="27"/>
  <c r="H1345" i="27" a="1"/>
  <c r="H1345" i="27"/>
  <c r="H1346" i="27" a="1"/>
  <c r="H1346" i="27"/>
  <c r="H1347" i="27" a="1"/>
  <c r="H1347" i="27"/>
  <c r="H1348" i="27" a="1"/>
  <c r="H1348" i="27"/>
  <c r="H1349" i="27" a="1"/>
  <c r="H1349" i="27"/>
  <c r="H1350" i="27" a="1"/>
  <c r="H1350" i="27"/>
  <c r="H1351" i="27" a="1"/>
  <c r="H1351" i="27"/>
  <c r="H1352" i="27" a="1"/>
  <c r="H1352" i="27"/>
  <c r="H1353" i="27" a="1"/>
  <c r="H1353" i="27"/>
  <c r="H1354" i="27" a="1"/>
  <c r="H1354" i="27"/>
  <c r="H1355" i="27" a="1"/>
  <c r="H1355" i="27"/>
  <c r="H1356" i="27" a="1"/>
  <c r="H1356" i="27"/>
  <c r="H1357" i="27" a="1"/>
  <c r="H1357" i="27"/>
  <c r="H1358" i="27" a="1"/>
  <c r="H1358" i="27"/>
  <c r="H1359" i="27" a="1"/>
  <c r="H1359" i="27"/>
  <c r="H1360" i="27" a="1"/>
  <c r="H1360" i="27"/>
  <c r="H1361" i="27" a="1"/>
  <c r="H1361" i="27"/>
  <c r="H1362" i="27" a="1"/>
  <c r="H1362" i="27"/>
  <c r="H1363" i="27" a="1"/>
  <c r="H1363" i="27"/>
  <c r="H1364" i="27" a="1"/>
  <c r="H1364" i="27"/>
  <c r="H1365" i="27" a="1"/>
  <c r="H1365" i="27"/>
  <c r="H1366" i="27" a="1"/>
  <c r="H1366" i="27"/>
  <c r="H1367" i="27" a="1"/>
  <c r="H1367" i="27"/>
  <c r="H1368" i="27" a="1"/>
  <c r="H1368" i="27"/>
  <c r="H1369" i="27" a="1"/>
  <c r="H1369" i="27"/>
  <c r="H1370" i="27" a="1"/>
  <c r="H1370" i="27"/>
  <c r="H1371" i="27" a="1"/>
  <c r="H1371" i="27"/>
  <c r="H1372" i="27" a="1"/>
  <c r="H1372" i="27"/>
  <c r="H1373" i="27" a="1"/>
  <c r="H1373" i="27"/>
  <c r="H1374" i="27" a="1"/>
  <c r="H1374" i="27"/>
  <c r="H1375" i="27" a="1"/>
  <c r="H1375" i="27"/>
  <c r="H1376" i="27" a="1"/>
  <c r="H1376" i="27"/>
  <c r="H1377" i="27" a="1"/>
  <c r="H1377" i="27"/>
  <c r="H1378" i="27" a="1"/>
  <c r="H1378" i="27"/>
  <c r="H1379" i="27" a="1"/>
  <c r="H1379" i="27"/>
  <c r="H1380" i="27" a="1"/>
  <c r="H1380" i="27"/>
  <c r="H1381" i="27" a="1"/>
  <c r="H1381" i="27"/>
  <c r="H1382" i="27" a="1"/>
  <c r="H1382" i="27"/>
  <c r="H1383" i="27" a="1"/>
  <c r="H1383" i="27"/>
  <c r="H1384" i="27" a="1"/>
  <c r="H1384" i="27"/>
  <c r="H1385" i="27" a="1"/>
  <c r="H1385" i="27"/>
  <c r="H1386" i="27" a="1"/>
  <c r="H1386" i="27"/>
  <c r="H1387" i="27" a="1"/>
  <c r="H1387" i="27"/>
  <c r="H1388" i="27" a="1"/>
  <c r="H1388" i="27"/>
  <c r="H1389" i="27" a="1"/>
  <c r="H1389" i="27"/>
  <c r="H1390" i="27" a="1"/>
  <c r="H1390" i="27"/>
  <c r="H1391" i="27" a="1"/>
  <c r="H1391" i="27"/>
  <c r="H1392" i="27" a="1"/>
  <c r="H1392" i="27"/>
  <c r="H1393" i="27" a="1"/>
  <c r="H1393" i="27"/>
  <c r="H1394" i="27" a="1"/>
  <c r="H1394" i="27"/>
  <c r="H1395" i="27" a="1"/>
  <c r="H1395" i="27"/>
  <c r="H1396" i="27" a="1"/>
  <c r="H1396" i="27"/>
  <c r="H1397" i="27" a="1"/>
  <c r="H1397" i="27"/>
  <c r="H1398" i="27" a="1"/>
  <c r="H1398" i="27"/>
  <c r="H1399" i="27" a="1"/>
  <c r="H1399" i="27"/>
  <c r="H1400" i="27" a="1"/>
  <c r="H1400" i="27"/>
  <c r="H1401" i="27" a="1"/>
  <c r="H1401" i="27"/>
  <c r="H1402" i="27" a="1"/>
  <c r="H1402" i="27"/>
  <c r="H1403" i="27" a="1"/>
  <c r="H1403" i="27"/>
  <c r="H1404" i="27" a="1"/>
  <c r="H1404" i="27"/>
  <c r="H1405" i="27" a="1"/>
  <c r="H1405" i="27"/>
  <c r="H1406" i="27" a="1"/>
  <c r="H1406" i="27"/>
  <c r="H1407" i="27" a="1"/>
  <c r="H1407" i="27"/>
  <c r="H1408" i="27" a="1"/>
  <c r="H1408" i="27"/>
  <c r="H1409" i="27" a="1"/>
  <c r="H1409" i="27"/>
  <c r="H1410" i="27" a="1"/>
  <c r="H1410" i="27"/>
  <c r="H1411" i="27" a="1"/>
  <c r="H1411" i="27"/>
  <c r="H1412" i="27" a="1"/>
  <c r="H1412" i="27"/>
  <c r="H1413" i="27" a="1"/>
  <c r="H1413" i="27"/>
  <c r="H1414" i="27" a="1"/>
  <c r="H1414" i="27"/>
  <c r="H1415" i="27" a="1"/>
  <c r="H1415" i="27"/>
  <c r="H1416" i="27" a="1"/>
  <c r="H1416" i="27"/>
  <c r="H1417" i="27" a="1"/>
  <c r="H1417" i="27"/>
  <c r="H1418" i="27" a="1"/>
  <c r="H1418" i="27"/>
  <c r="H1419" i="27" a="1"/>
  <c r="H1419" i="27"/>
  <c r="H1420" i="27" a="1"/>
  <c r="H1420" i="27"/>
  <c r="H1421" i="27" a="1"/>
  <c r="H1421" i="27"/>
  <c r="H1422" i="27" a="1"/>
  <c r="H1422" i="27"/>
  <c r="H1423" i="27" a="1"/>
  <c r="H1423" i="27"/>
  <c r="H1424" i="27" a="1"/>
  <c r="H1424" i="27"/>
  <c r="H1425" i="27" a="1"/>
  <c r="H1425" i="27"/>
  <c r="H1426" i="27" a="1"/>
  <c r="H1426" i="27"/>
  <c r="H1427" i="27" a="1"/>
  <c r="H1427" i="27"/>
  <c r="H1428" i="27" a="1"/>
  <c r="H1428" i="27"/>
  <c r="H1429" i="27" a="1"/>
  <c r="H1429" i="27"/>
  <c r="H1430" i="27" a="1"/>
  <c r="H1430" i="27"/>
  <c r="H1431" i="27" a="1"/>
  <c r="H1431" i="27"/>
  <c r="H1432" i="27" a="1"/>
  <c r="H1432" i="27"/>
  <c r="H1433" i="27" a="1"/>
  <c r="H1433" i="27"/>
  <c r="H1434" i="27" a="1"/>
  <c r="H1434" i="27"/>
  <c r="H1435" i="27" a="1"/>
  <c r="H1435" i="27"/>
  <c r="H1436" i="27" a="1"/>
  <c r="H1436" i="27"/>
  <c r="H1437" i="27" a="1"/>
  <c r="H1437" i="27"/>
  <c r="H1438" i="27" a="1"/>
  <c r="H1438" i="27"/>
  <c r="H1439" i="27" a="1"/>
  <c r="H1439" i="27"/>
  <c r="H1440" i="27" a="1"/>
  <c r="H1440" i="27"/>
  <c r="H1441" i="27" a="1"/>
  <c r="H1441" i="27"/>
  <c r="H1442" i="27" a="1"/>
  <c r="H1442" i="27"/>
  <c r="H1443" i="27" a="1"/>
  <c r="H1443" i="27"/>
  <c r="H1444" i="27" a="1"/>
  <c r="H1444" i="27"/>
  <c r="H1445" i="27" a="1"/>
  <c r="H1445" i="27"/>
  <c r="H1446" i="27" a="1"/>
  <c r="H1446" i="27"/>
  <c r="H1447" i="27" a="1"/>
  <c r="H1447" i="27"/>
  <c r="H1448" i="27" a="1"/>
  <c r="H1448" i="27"/>
  <c r="H1449" i="27" a="1"/>
  <c r="H1449" i="27"/>
  <c r="H1450" i="27" a="1"/>
  <c r="H1450" i="27"/>
  <c r="H1451" i="27" a="1"/>
  <c r="H1451" i="27"/>
  <c r="H1452" i="27" a="1"/>
  <c r="H1452" i="27"/>
  <c r="H1453" i="27" a="1"/>
  <c r="H1453" i="27"/>
  <c r="H1454" i="27" a="1"/>
  <c r="H1454" i="27"/>
  <c r="H1455" i="27" a="1"/>
  <c r="H1455" i="27"/>
  <c r="H1456" i="27" a="1"/>
  <c r="H1456" i="27"/>
  <c r="H1457" i="27" a="1"/>
  <c r="H1457" i="27"/>
  <c r="H1458" i="27" a="1"/>
  <c r="H1458" i="27"/>
  <c r="H1459" i="27" a="1"/>
  <c r="H1459" i="27"/>
  <c r="H1460" i="27" a="1"/>
  <c r="H1460" i="27"/>
  <c r="H1461" i="27" a="1"/>
  <c r="H1461" i="27"/>
  <c r="H1462" i="27" a="1"/>
  <c r="H1462" i="27"/>
  <c r="H1463" i="27" a="1"/>
  <c r="H1463" i="27"/>
  <c r="H1464" i="27" a="1"/>
  <c r="H1464" i="27"/>
  <c r="H1465" i="27" a="1"/>
  <c r="H1465" i="27"/>
  <c r="H1466" i="27" a="1"/>
  <c r="H1466" i="27"/>
  <c r="H1467" i="27" a="1"/>
  <c r="H1467" i="27"/>
  <c r="H1468" i="27" a="1"/>
  <c r="H1468" i="27"/>
  <c r="H1469" i="27" a="1"/>
  <c r="H1469" i="27"/>
  <c r="H1470" i="27" a="1"/>
  <c r="H1470" i="27"/>
  <c r="H1471" i="27" a="1"/>
  <c r="H1471" i="27"/>
  <c r="H1472" i="27" a="1"/>
  <c r="H1472" i="27"/>
  <c r="H1473" i="27" a="1"/>
  <c r="H1473" i="27"/>
  <c r="H1474" i="27" a="1"/>
  <c r="H1474" i="27"/>
  <c r="H1475" i="27" a="1"/>
  <c r="H1475" i="27"/>
  <c r="H1476" i="27" a="1"/>
  <c r="H1476" i="27"/>
  <c r="H1477" i="27" a="1"/>
  <c r="H1477" i="27"/>
  <c r="H1478" i="27" a="1"/>
  <c r="H1478" i="27"/>
  <c r="H1479" i="27" a="1"/>
  <c r="H1479" i="27"/>
  <c r="H1480" i="27" a="1"/>
  <c r="H1480" i="27"/>
  <c r="H1481" i="27" a="1"/>
  <c r="H1481" i="27"/>
  <c r="H1482" i="27" a="1"/>
  <c r="H1482" i="27"/>
  <c r="H1483" i="27" a="1"/>
  <c r="H1483" i="27"/>
  <c r="H1484" i="27" a="1"/>
  <c r="H1484" i="27"/>
  <c r="H1485" i="27" a="1"/>
  <c r="H1485" i="27"/>
  <c r="H1486" i="27" a="1"/>
  <c r="H1486" i="27"/>
  <c r="H1487" i="27" a="1"/>
  <c r="H1487" i="27"/>
  <c r="H1488" i="27" a="1"/>
  <c r="H1488" i="27"/>
  <c r="H1489" i="27" a="1"/>
  <c r="H1489" i="27"/>
  <c r="H1490" i="27" a="1"/>
  <c r="H1490" i="27"/>
  <c r="H1491" i="27" a="1"/>
  <c r="H1491" i="27"/>
  <c r="H1492" i="27" a="1"/>
  <c r="H1492" i="27"/>
  <c r="H1493" i="27" a="1"/>
  <c r="H1493" i="27"/>
  <c r="H1494" i="27" a="1"/>
  <c r="H1494" i="27"/>
  <c r="H1495" i="27" a="1"/>
  <c r="H1495" i="27"/>
  <c r="H1496" i="27" a="1"/>
  <c r="H1496" i="27"/>
  <c r="H1497" i="27" a="1"/>
  <c r="H1497" i="27"/>
  <c r="H1498" i="27" a="1"/>
  <c r="H1498" i="27"/>
  <c r="H1499" i="27" a="1"/>
  <c r="H1499" i="27"/>
  <c r="H1500" i="27" a="1"/>
  <c r="H1500" i="27"/>
  <c r="H1501" i="27" a="1"/>
  <c r="H1501" i="27"/>
  <c r="H1502" i="27" a="1"/>
  <c r="H1502" i="27"/>
  <c r="H1503" i="27" a="1"/>
  <c r="H1503" i="27"/>
  <c r="H1504" i="27" a="1"/>
  <c r="H1504" i="27"/>
  <c r="H1505" i="27" a="1"/>
  <c r="H1505" i="27"/>
  <c r="H1506" i="27" a="1"/>
  <c r="H1506" i="27"/>
  <c r="H1507" i="27" a="1"/>
  <c r="H1507" i="27"/>
  <c r="H1508" i="27" a="1"/>
  <c r="H1508" i="27"/>
  <c r="H1509" i="27" a="1"/>
  <c r="H1509" i="27"/>
  <c r="H1510" i="27" a="1"/>
  <c r="H1510" i="27"/>
  <c r="H1511" i="27" a="1"/>
  <c r="H1511" i="27"/>
  <c r="H1512" i="27" a="1"/>
  <c r="H1512" i="27"/>
  <c r="H1513" i="27" a="1"/>
  <c r="H1513" i="27"/>
  <c r="H1514" i="27" a="1"/>
  <c r="H1514" i="27"/>
  <c r="H1515" i="27" a="1"/>
  <c r="H1515" i="27"/>
  <c r="H1516" i="27" a="1"/>
  <c r="H1516" i="27"/>
  <c r="H1517" i="27" a="1"/>
  <c r="H1517" i="27"/>
  <c r="H1518" i="27" a="1"/>
  <c r="H1518" i="27"/>
  <c r="H1519" i="27" a="1"/>
  <c r="H1519" i="27"/>
  <c r="H1520" i="27" a="1"/>
  <c r="H1520" i="27"/>
  <c r="H1521" i="27" a="1"/>
  <c r="H1521" i="27"/>
  <c r="H1522" i="27" a="1"/>
  <c r="H1522" i="27"/>
  <c r="H1523" i="27" a="1"/>
  <c r="H1523" i="27"/>
  <c r="H1524" i="27" a="1"/>
  <c r="H1524" i="27"/>
  <c r="H1525" i="27" a="1"/>
  <c r="H1525" i="27"/>
  <c r="H1526" i="27" a="1"/>
  <c r="H1526" i="27"/>
  <c r="H1527" i="27" a="1"/>
  <c r="H1527" i="27"/>
  <c r="H1528" i="27" a="1"/>
  <c r="H1528" i="27"/>
  <c r="H1529" i="27" a="1"/>
  <c r="H1529" i="27"/>
  <c r="H1530" i="27" a="1"/>
  <c r="H1530" i="27"/>
  <c r="H1531" i="27" a="1"/>
  <c r="H1531" i="27"/>
  <c r="H1532" i="27" a="1"/>
  <c r="H1532" i="27"/>
  <c r="H1533" i="27" a="1"/>
  <c r="H1533" i="27"/>
  <c r="H1534" i="27" a="1"/>
  <c r="H1534" i="27"/>
  <c r="H1535" i="27" a="1"/>
  <c r="H1535" i="27"/>
  <c r="H1536" i="27" a="1"/>
  <c r="H1536" i="27"/>
  <c r="H1537" i="27" a="1"/>
  <c r="H1537" i="27"/>
  <c r="H1538" i="27" a="1"/>
  <c r="H1538" i="27"/>
  <c r="H1539" i="27" a="1"/>
  <c r="H1539" i="27"/>
  <c r="H1540" i="27" a="1"/>
  <c r="H1540" i="27"/>
  <c r="H1541" i="27" a="1"/>
  <c r="H1541" i="27"/>
  <c r="H1542" i="27" a="1"/>
  <c r="H1542" i="27"/>
  <c r="H1543" i="27" a="1"/>
  <c r="H1543" i="27"/>
  <c r="H1544" i="27" a="1"/>
  <c r="H1544" i="27"/>
  <c r="H1545" i="27" a="1"/>
  <c r="H1545" i="27"/>
  <c r="H1546" i="27" a="1"/>
  <c r="H1546" i="27"/>
  <c r="H1547" i="27" a="1"/>
  <c r="H1547" i="27"/>
  <c r="H1548" i="27" a="1"/>
  <c r="H1548" i="27"/>
  <c r="H1549" i="27" a="1"/>
  <c r="H1549" i="27"/>
  <c r="H1550" i="27" a="1"/>
  <c r="H1550" i="27"/>
  <c r="H1551" i="27" a="1"/>
  <c r="H1551" i="27"/>
  <c r="H1552" i="27" a="1"/>
  <c r="H1552" i="27"/>
  <c r="H1553" i="27" a="1"/>
  <c r="H1553" i="27"/>
  <c r="H1554" i="27" a="1"/>
  <c r="H1554" i="27"/>
  <c r="H1555" i="27" a="1"/>
  <c r="H1555" i="27"/>
  <c r="H1556" i="27" a="1"/>
  <c r="H1556" i="27"/>
  <c r="H1557" i="27" a="1"/>
  <c r="H1557" i="27"/>
  <c r="H1558" i="27" a="1"/>
  <c r="H1558" i="27"/>
  <c r="H1559" i="27" a="1"/>
  <c r="H1559" i="27"/>
  <c r="H1560" i="27" a="1"/>
  <c r="H1560" i="27"/>
  <c r="H1561" i="27" a="1"/>
  <c r="H1561" i="27"/>
  <c r="H1562" i="27" a="1"/>
  <c r="H1562" i="27"/>
  <c r="H1563" i="27" a="1"/>
  <c r="H1563" i="27"/>
  <c r="H1564" i="27" a="1"/>
  <c r="H1564" i="27"/>
  <c r="H1565" i="27" a="1"/>
  <c r="H1565" i="27"/>
  <c r="H1566" i="27" a="1"/>
  <c r="H1566" i="27"/>
  <c r="H1567" i="27" a="1"/>
  <c r="H1567" i="27"/>
  <c r="H1568" i="27" a="1"/>
  <c r="H1568" i="27"/>
  <c r="H1569" i="27" a="1"/>
  <c r="H1569" i="27"/>
  <c r="H1570" i="27" a="1"/>
  <c r="H1570" i="27"/>
  <c r="H1571" i="27" a="1"/>
  <c r="H1571" i="27"/>
  <c r="H1572" i="27" a="1"/>
  <c r="H1572" i="27"/>
  <c r="H1573" i="27" a="1"/>
  <c r="H1573" i="27"/>
  <c r="H1574" i="27" a="1"/>
  <c r="H1574" i="27"/>
  <c r="H1575" i="27" a="1"/>
  <c r="H1575" i="27"/>
  <c r="H1576" i="27" a="1"/>
  <c r="H1576" i="27"/>
  <c r="H1577" i="27" a="1"/>
  <c r="H1577" i="27"/>
  <c r="H1578" i="27" a="1"/>
  <c r="H1578" i="27"/>
  <c r="H1579" i="27" a="1"/>
  <c r="H1579" i="27"/>
  <c r="H1580" i="27" a="1"/>
  <c r="H1580" i="27"/>
  <c r="H1581" i="27" a="1"/>
  <c r="H1581" i="27"/>
  <c r="H1582" i="27" a="1"/>
  <c r="H1582" i="27"/>
  <c r="H1583" i="27" a="1"/>
  <c r="H1583" i="27"/>
  <c r="H1584" i="27" a="1"/>
  <c r="H1584" i="27"/>
  <c r="H1585" i="27" a="1"/>
  <c r="H1585" i="27"/>
  <c r="H1586" i="27" a="1"/>
  <c r="H1586" i="27"/>
  <c r="H1587" i="27" a="1"/>
  <c r="H1587" i="27"/>
  <c r="H1588" i="27" a="1"/>
  <c r="H1588" i="27"/>
  <c r="H1589" i="27" a="1"/>
  <c r="H1589" i="27"/>
  <c r="H1590" i="27" a="1"/>
  <c r="H1590" i="27"/>
  <c r="H1591" i="27" a="1"/>
  <c r="H1591" i="27"/>
  <c r="H1592" i="27" a="1"/>
  <c r="H1592" i="27"/>
  <c r="H1593" i="27" a="1"/>
  <c r="H1593" i="27"/>
  <c r="H1594" i="27" a="1"/>
  <c r="H1594" i="27"/>
  <c r="H1595" i="27" a="1"/>
  <c r="H1595" i="27"/>
  <c r="H1596" i="27" a="1"/>
  <c r="H1596" i="27"/>
  <c r="H1597" i="27" a="1"/>
  <c r="H1597" i="27"/>
  <c r="H1598" i="27" a="1"/>
  <c r="H1598" i="27"/>
  <c r="H1599" i="27" a="1"/>
  <c r="H1599" i="27"/>
  <c r="H1600" i="27" a="1"/>
  <c r="H1600" i="27"/>
  <c r="H1601" i="27" a="1"/>
  <c r="H1601" i="27"/>
  <c r="H1602" i="27" a="1"/>
  <c r="H1602" i="27"/>
  <c r="H1603" i="27" a="1"/>
  <c r="H1603" i="27"/>
  <c r="H1604" i="27" a="1"/>
  <c r="H1604" i="27"/>
  <c r="H1605" i="27" a="1"/>
  <c r="H1605" i="27"/>
  <c r="H1606" i="27" a="1"/>
  <c r="H1606" i="27"/>
  <c r="H1607" i="27" a="1"/>
  <c r="H1607" i="27"/>
  <c r="H1608" i="27" a="1"/>
  <c r="H1608" i="27"/>
  <c r="H1609" i="27" a="1"/>
  <c r="H1609" i="27"/>
  <c r="H1610" i="27" a="1"/>
  <c r="H1610" i="27"/>
  <c r="H1611" i="27" a="1"/>
  <c r="H1611" i="27"/>
  <c r="H1612" i="27" a="1"/>
  <c r="H1612" i="27"/>
  <c r="H1613" i="27" a="1"/>
  <c r="H1613" i="27"/>
  <c r="H1614" i="27" a="1"/>
  <c r="H1614" i="27"/>
  <c r="H1615" i="27" a="1"/>
  <c r="H1615" i="27"/>
  <c r="H1616" i="27" a="1"/>
  <c r="H1616" i="27"/>
  <c r="H1617" i="27" a="1"/>
  <c r="H1617" i="27"/>
  <c r="H1618" i="27" a="1"/>
  <c r="H1618" i="27"/>
  <c r="H1619" i="27" a="1"/>
  <c r="H1619" i="27"/>
  <c r="H1620" i="27" a="1"/>
  <c r="H1620" i="27"/>
  <c r="H1621" i="27" a="1"/>
  <c r="H1621" i="27"/>
  <c r="H1622" i="27" a="1"/>
  <c r="H1622" i="27"/>
  <c r="H1623" i="27" a="1"/>
  <c r="H1623" i="27"/>
  <c r="H1624" i="27" a="1"/>
  <c r="H1624" i="27"/>
  <c r="H1625" i="27" a="1"/>
  <c r="H1625" i="27"/>
  <c r="H1626" i="27" a="1"/>
  <c r="H1626" i="27"/>
  <c r="H1627" i="27" a="1"/>
  <c r="H1627" i="27"/>
  <c r="H1628" i="27" a="1"/>
  <c r="H1628" i="27"/>
  <c r="H1629" i="27" a="1"/>
  <c r="H1629" i="27"/>
  <c r="H1630" i="27" a="1"/>
  <c r="H1630" i="27"/>
  <c r="H1631" i="27" a="1"/>
  <c r="H1631" i="27"/>
  <c r="H1632" i="27" a="1"/>
  <c r="H1632" i="27"/>
  <c r="H1633" i="27" a="1"/>
  <c r="H1633" i="27"/>
  <c r="H1634" i="27" a="1"/>
  <c r="H1634" i="27"/>
  <c r="H1635" i="27" a="1"/>
  <c r="H1635" i="27"/>
  <c r="H1636" i="27" a="1"/>
  <c r="H1636" i="27"/>
  <c r="H1637" i="27" a="1"/>
  <c r="H1637" i="27"/>
  <c r="H1638" i="27" a="1"/>
  <c r="H1638" i="27"/>
  <c r="H1639" i="27" a="1"/>
  <c r="H1639" i="27"/>
  <c r="H1640" i="27" a="1"/>
  <c r="H1640" i="27"/>
  <c r="H1641" i="27" a="1"/>
  <c r="H1641" i="27"/>
  <c r="H1642" i="27" a="1"/>
  <c r="H1642" i="27"/>
  <c r="H1643" i="27" a="1"/>
  <c r="H1643" i="27"/>
  <c r="H1644" i="27" a="1"/>
  <c r="H1644" i="27"/>
  <c r="H1645" i="27" a="1"/>
  <c r="H1645" i="27"/>
  <c r="H1646" i="27" a="1"/>
  <c r="H1646" i="27"/>
  <c r="H1647" i="27" a="1"/>
  <c r="H1647" i="27"/>
  <c r="H1648" i="27" a="1"/>
  <c r="H1648" i="27"/>
  <c r="H1649" i="27" a="1"/>
  <c r="H1649" i="27"/>
  <c r="H1650" i="27" a="1"/>
  <c r="H1650" i="27"/>
  <c r="H1651" i="27" a="1"/>
  <c r="H1651" i="27"/>
  <c r="H1652" i="27" a="1"/>
  <c r="H1652" i="27"/>
  <c r="H1653" i="27" a="1"/>
  <c r="H1653" i="27"/>
  <c r="H1654" i="27" a="1"/>
  <c r="H1654" i="27"/>
  <c r="H1655" i="27" a="1"/>
  <c r="H1655" i="27"/>
  <c r="H1656" i="27" a="1"/>
  <c r="H1656" i="27"/>
  <c r="H1657" i="27" a="1"/>
  <c r="H1657" i="27"/>
  <c r="H1658" i="27" a="1"/>
  <c r="H1658" i="27"/>
  <c r="H1659" i="27" a="1"/>
  <c r="H1659" i="27"/>
  <c r="H1660" i="27" a="1"/>
  <c r="H1660" i="27"/>
  <c r="H1661" i="27" a="1"/>
  <c r="H1661" i="27"/>
  <c r="H1662" i="27" a="1"/>
  <c r="H1662" i="27"/>
  <c r="H1663" i="27" a="1"/>
  <c r="H1663" i="27"/>
  <c r="H1664" i="27" a="1"/>
  <c r="H1664" i="27"/>
  <c r="H1665" i="27" a="1"/>
  <c r="H1665" i="27"/>
  <c r="H1666" i="27" a="1"/>
  <c r="H1666" i="27"/>
  <c r="H1667" i="27" a="1"/>
  <c r="H1667" i="27"/>
  <c r="H1668" i="27" a="1"/>
  <c r="H1668" i="27"/>
  <c r="H1669" i="27" a="1"/>
  <c r="H1669" i="27"/>
  <c r="H1670" i="27" a="1"/>
  <c r="H1670" i="27"/>
  <c r="H1671" i="27" a="1"/>
  <c r="H1671" i="27"/>
  <c r="H1672" i="27" a="1"/>
  <c r="H1672" i="27"/>
  <c r="H1673" i="27" a="1"/>
  <c r="H1673" i="27"/>
  <c r="H1674" i="27" a="1"/>
  <c r="H1674" i="27"/>
  <c r="H1675" i="27" a="1"/>
  <c r="H1675" i="27"/>
  <c r="H1676" i="27" a="1"/>
  <c r="H1676" i="27"/>
  <c r="H1677" i="27" a="1"/>
  <c r="H1677" i="27"/>
  <c r="H1678" i="27" a="1"/>
  <c r="H1678" i="27"/>
  <c r="H1679" i="27" a="1"/>
  <c r="H1679" i="27"/>
  <c r="H1680" i="27" a="1"/>
  <c r="H1680" i="27"/>
  <c r="H1681" i="27" a="1"/>
  <c r="H1681" i="27"/>
  <c r="H1682" i="27" a="1"/>
  <c r="H1682" i="27"/>
  <c r="H1683" i="27" a="1"/>
  <c r="H1683" i="27"/>
  <c r="H1684" i="27" a="1"/>
  <c r="H1684" i="27"/>
  <c r="H1685" i="27" a="1"/>
  <c r="H1685" i="27"/>
  <c r="H1686" i="27" a="1"/>
  <c r="H1686" i="27"/>
  <c r="H1687" i="27" a="1"/>
  <c r="H1687" i="27"/>
  <c r="H1688" i="27" a="1"/>
  <c r="H1688" i="27"/>
  <c r="H1689" i="27" a="1"/>
  <c r="H1689" i="27"/>
  <c r="H1690" i="27" a="1"/>
  <c r="H1690" i="27"/>
  <c r="H1691" i="27" a="1"/>
  <c r="H1691" i="27"/>
  <c r="H1692" i="27" a="1"/>
  <c r="H1692" i="27"/>
  <c r="H1693" i="27" a="1"/>
  <c r="H1693" i="27"/>
  <c r="H1694" i="27" a="1"/>
  <c r="H1694" i="27"/>
  <c r="H1695" i="27" a="1"/>
  <c r="H1695" i="27"/>
  <c r="H1696" i="27" a="1"/>
  <c r="H1696" i="27"/>
  <c r="H1697" i="27" a="1"/>
  <c r="H1697" i="27"/>
  <c r="H1698" i="27" a="1"/>
  <c r="H1698" i="27"/>
  <c r="H1699" i="27" a="1"/>
  <c r="H1699" i="27"/>
  <c r="H1700" i="27" a="1"/>
  <c r="H1700" i="27"/>
  <c r="H1701" i="27" a="1"/>
  <c r="H1701" i="27"/>
  <c r="H1702" i="27" a="1"/>
  <c r="H1702" i="27"/>
  <c r="H1703" i="27" a="1"/>
  <c r="H1703" i="27"/>
  <c r="H1704" i="27" a="1"/>
  <c r="H1704" i="27"/>
  <c r="H1705" i="27" a="1"/>
  <c r="H1705" i="27"/>
  <c r="H1706" i="27" a="1"/>
  <c r="H1706" i="27"/>
  <c r="H1707" i="27" a="1"/>
  <c r="H1707" i="27"/>
  <c r="H1708" i="27" a="1"/>
  <c r="H1708" i="27"/>
  <c r="H1709" i="27" a="1"/>
  <c r="H1709" i="27"/>
  <c r="H1710" i="27" a="1"/>
  <c r="H1710" i="27"/>
  <c r="H1711" i="27" a="1"/>
  <c r="H1711" i="27"/>
  <c r="H1712" i="27" a="1"/>
  <c r="H1712" i="27"/>
  <c r="H1713" i="27" a="1"/>
  <c r="H1713" i="27"/>
  <c r="H1714" i="27" a="1"/>
  <c r="H1714" i="27"/>
  <c r="H1715" i="27" a="1"/>
  <c r="H1715" i="27"/>
  <c r="H1716" i="27" a="1"/>
  <c r="H1716" i="27"/>
  <c r="H1717" i="27" a="1"/>
  <c r="H1717" i="27"/>
  <c r="H1718" i="27" a="1"/>
  <c r="H1718" i="27"/>
  <c r="H1719" i="27" a="1"/>
  <c r="H1719" i="27"/>
  <c r="H1720" i="27" a="1"/>
  <c r="H1720" i="27"/>
  <c r="H1721" i="27" a="1"/>
  <c r="H1721" i="27"/>
  <c r="H1722" i="27" a="1"/>
  <c r="H1722" i="27"/>
  <c r="H1723" i="27" a="1"/>
  <c r="H1723" i="27"/>
  <c r="H1724" i="27" a="1"/>
  <c r="H1724" i="27"/>
  <c r="H1725" i="27" a="1"/>
  <c r="H1725" i="27"/>
  <c r="H1726" i="27" a="1"/>
  <c r="H1726" i="27"/>
  <c r="H1727" i="27" a="1"/>
  <c r="H1727" i="27"/>
  <c r="H1728" i="27" a="1"/>
  <c r="H1728" i="27"/>
  <c r="H1729" i="27" a="1"/>
  <c r="H1729" i="27"/>
  <c r="H1730" i="27" a="1"/>
  <c r="H1730" i="27"/>
  <c r="H1731" i="27" a="1"/>
  <c r="H1731" i="27"/>
  <c r="H1732" i="27" a="1"/>
  <c r="H1732" i="27"/>
  <c r="H1733" i="27" a="1"/>
  <c r="H1733" i="27"/>
  <c r="H1734" i="27" a="1"/>
  <c r="H1734" i="27"/>
  <c r="H1735" i="27" a="1"/>
  <c r="H1735" i="27"/>
  <c r="H1736" i="27" a="1"/>
  <c r="H1736" i="27"/>
  <c r="H1737" i="27" a="1"/>
  <c r="H1737" i="27"/>
  <c r="H1738" i="27" a="1"/>
  <c r="H1738" i="27"/>
  <c r="H1739" i="27" a="1"/>
  <c r="H1739" i="27"/>
  <c r="H1740" i="27" a="1"/>
  <c r="H1740" i="27"/>
  <c r="H1741" i="27" a="1"/>
  <c r="H1741" i="27"/>
  <c r="H1742" i="27" a="1"/>
  <c r="H1742" i="27"/>
  <c r="H1743" i="27" a="1"/>
  <c r="H1743" i="27"/>
  <c r="H1744" i="27" a="1"/>
  <c r="H1744" i="27"/>
  <c r="H1745" i="27" a="1"/>
  <c r="H1745" i="27"/>
  <c r="H1746" i="27" a="1"/>
  <c r="H1746" i="27"/>
  <c r="H1747" i="27" a="1"/>
  <c r="H1747" i="27"/>
  <c r="H1748" i="27" a="1"/>
  <c r="H1748" i="27"/>
  <c r="H1749" i="27" a="1"/>
  <c r="H1749" i="27"/>
  <c r="H1750" i="27" a="1"/>
  <c r="H1750" i="27"/>
  <c r="H1751" i="27" a="1"/>
  <c r="H1751" i="27"/>
  <c r="H1752" i="27" a="1"/>
  <c r="H1752" i="27"/>
  <c r="H1753" i="27" a="1"/>
  <c r="H1753" i="27"/>
  <c r="H1754" i="27" a="1"/>
  <c r="H1754" i="27"/>
  <c r="H1755" i="27" a="1"/>
  <c r="H1755" i="27"/>
  <c r="H1756" i="27" a="1"/>
  <c r="H1756" i="27"/>
  <c r="H1757" i="27" a="1"/>
  <c r="H1757" i="27"/>
  <c r="H1758" i="27" a="1"/>
  <c r="H1758" i="27"/>
  <c r="H1759" i="27" a="1"/>
  <c r="H1759" i="27"/>
  <c r="H1760" i="27" a="1"/>
  <c r="H1760" i="27"/>
  <c r="H1761" i="27" a="1"/>
  <c r="H1761" i="27"/>
  <c r="H1762" i="27" a="1"/>
  <c r="H1762" i="27"/>
  <c r="H1763" i="27" a="1"/>
  <c r="H1763" i="27"/>
  <c r="H1764" i="27" a="1"/>
  <c r="H1764" i="27"/>
  <c r="H1765" i="27" a="1"/>
  <c r="H1765" i="27"/>
  <c r="H1766" i="27" a="1"/>
  <c r="H1766" i="27"/>
  <c r="H1767" i="27" a="1"/>
  <c r="H1767" i="27"/>
  <c r="H1768" i="27" a="1"/>
  <c r="H1768" i="27"/>
  <c r="H1769" i="27" a="1"/>
  <c r="H1769" i="27"/>
  <c r="H1770" i="27" a="1"/>
  <c r="H1770" i="27"/>
  <c r="H1771" i="27" a="1"/>
  <c r="H1771" i="27"/>
  <c r="H1772" i="27" a="1"/>
  <c r="H1772" i="27"/>
  <c r="H1773" i="27" a="1"/>
  <c r="H1773" i="27"/>
  <c r="H1774" i="27" a="1"/>
  <c r="H1774" i="27"/>
  <c r="H1775" i="27" a="1"/>
  <c r="H1775" i="27"/>
  <c r="H1776" i="27" a="1"/>
  <c r="H1776" i="27"/>
  <c r="H1777" i="27" a="1"/>
  <c r="H1777" i="27"/>
  <c r="H1778" i="27" a="1"/>
  <c r="H1778" i="27"/>
  <c r="H1779" i="27" a="1"/>
  <c r="H1779" i="27"/>
  <c r="H1780" i="27" a="1"/>
  <c r="H1780" i="27"/>
  <c r="H1781" i="27" a="1"/>
  <c r="H1781" i="27"/>
  <c r="H1782" i="27" a="1"/>
  <c r="H1782" i="27"/>
  <c r="H1783" i="27" a="1"/>
  <c r="H1783" i="27"/>
  <c r="H1784" i="27" a="1"/>
  <c r="H1784" i="27"/>
  <c r="H1785" i="27" a="1"/>
  <c r="H1785" i="27"/>
  <c r="H1786" i="27" a="1"/>
  <c r="H1786" i="27"/>
  <c r="H1787" i="27" a="1"/>
  <c r="H1787" i="27"/>
  <c r="H1788" i="27" a="1"/>
  <c r="H1788" i="27"/>
  <c r="H1789" i="27" a="1"/>
  <c r="H1789" i="27"/>
  <c r="H1790" i="27" a="1"/>
  <c r="H1790" i="27"/>
  <c r="H1791" i="27" a="1"/>
  <c r="H1791" i="27"/>
  <c r="H1792" i="27" a="1"/>
  <c r="H1792" i="27"/>
  <c r="H1793" i="27" a="1"/>
  <c r="H1793" i="27"/>
  <c r="H1794" i="27" a="1"/>
  <c r="H1794" i="27"/>
  <c r="H1795" i="27" a="1"/>
  <c r="H1795" i="27"/>
  <c r="H1796" i="27" a="1"/>
  <c r="H1796" i="27"/>
  <c r="H1797" i="27" a="1"/>
  <c r="H1797" i="27"/>
  <c r="H1798" i="27" a="1"/>
  <c r="H1798" i="27"/>
  <c r="H1799" i="27" a="1"/>
  <c r="H1799" i="27"/>
  <c r="H1800" i="27" a="1"/>
  <c r="H1800" i="27"/>
  <c r="H1801" i="27" a="1"/>
  <c r="H1801" i="27"/>
  <c r="H1802" i="27" a="1"/>
  <c r="H1802" i="27"/>
  <c r="H1803" i="27" a="1"/>
  <c r="H1803" i="27"/>
  <c r="H1804" i="27" a="1"/>
  <c r="H1804" i="27"/>
  <c r="H1805" i="27" a="1"/>
  <c r="H1805" i="27"/>
  <c r="H1806" i="27" a="1"/>
  <c r="H1806" i="27"/>
  <c r="H1807" i="27" a="1"/>
  <c r="H1807" i="27"/>
  <c r="H1808" i="27" a="1"/>
  <c r="H1808" i="27"/>
  <c r="H1809" i="27" a="1"/>
  <c r="H1809" i="27"/>
  <c r="H1810" i="27" a="1"/>
  <c r="H1810" i="27"/>
  <c r="H1811" i="27" a="1"/>
  <c r="H1811" i="27"/>
  <c r="H1812" i="27" a="1"/>
  <c r="H1812" i="27"/>
  <c r="H1813" i="27" a="1"/>
  <c r="H1813" i="27"/>
  <c r="H1814" i="27" a="1"/>
  <c r="H1814" i="27"/>
  <c r="H1815" i="27" a="1"/>
  <c r="H1815" i="27"/>
  <c r="H1816" i="27" a="1"/>
  <c r="H1816" i="27"/>
  <c r="H1817" i="27" a="1"/>
  <c r="H1817" i="27"/>
  <c r="H1818" i="27" a="1"/>
  <c r="H1818" i="27"/>
  <c r="H1819" i="27" a="1"/>
  <c r="H1819" i="27"/>
  <c r="H1820" i="27" a="1"/>
  <c r="H1820" i="27"/>
  <c r="H1821" i="27" a="1"/>
  <c r="H1821" i="27"/>
  <c r="H1822" i="27" a="1"/>
  <c r="H1822" i="27"/>
  <c r="H1823" i="27" a="1"/>
  <c r="H1823" i="27"/>
  <c r="H1824" i="27" a="1"/>
  <c r="H1824" i="27"/>
  <c r="H1825" i="27" a="1"/>
  <c r="H1825" i="27"/>
  <c r="H1826" i="27" a="1"/>
  <c r="H1826" i="27"/>
  <c r="H1827" i="27" a="1"/>
  <c r="H1827" i="27"/>
  <c r="H1828" i="27" a="1"/>
  <c r="H1828" i="27"/>
  <c r="H1829" i="27" a="1"/>
  <c r="H1829" i="27"/>
  <c r="H1830" i="27" a="1"/>
  <c r="H1830" i="27"/>
  <c r="H1831" i="27" a="1"/>
  <c r="H1831" i="27"/>
  <c r="H1832" i="27" a="1"/>
  <c r="H1832" i="27"/>
  <c r="H1833" i="27" a="1"/>
  <c r="H1833" i="27"/>
  <c r="H1834" i="27" a="1"/>
  <c r="H1834" i="27"/>
  <c r="H1835" i="27" a="1"/>
  <c r="H1835" i="27"/>
  <c r="H1836" i="27" a="1"/>
  <c r="H1836" i="27"/>
  <c r="H1837" i="27" a="1"/>
  <c r="H1837" i="27"/>
  <c r="H1838" i="27" a="1"/>
  <c r="H1838" i="27"/>
  <c r="H1839" i="27" a="1"/>
  <c r="H1839" i="27"/>
  <c r="H1840" i="27" a="1"/>
  <c r="H1840" i="27"/>
  <c r="H1841" i="27" a="1"/>
  <c r="H1841" i="27"/>
  <c r="H1842" i="27" a="1"/>
  <c r="H1842" i="27"/>
  <c r="H1843" i="27" a="1"/>
  <c r="H1843" i="27"/>
  <c r="H1844" i="27" a="1"/>
  <c r="H1844" i="27"/>
  <c r="H1845" i="27" a="1"/>
  <c r="H1845" i="27"/>
  <c r="H1846" i="27" a="1"/>
  <c r="H1846" i="27"/>
  <c r="H1847" i="27" a="1"/>
  <c r="H1847" i="27"/>
  <c r="H1848" i="27" a="1"/>
  <c r="H1848" i="27"/>
  <c r="H1849" i="27" a="1"/>
  <c r="H1849" i="27"/>
  <c r="H1850" i="27" a="1"/>
  <c r="H1850" i="27"/>
  <c r="H1851" i="27" a="1"/>
  <c r="H1851" i="27"/>
  <c r="H1852" i="27" a="1"/>
  <c r="H1852" i="27"/>
  <c r="H1853" i="27" a="1"/>
  <c r="H1853" i="27"/>
  <c r="H1854" i="27" a="1"/>
  <c r="H1854" i="27"/>
  <c r="H1855" i="27" a="1"/>
  <c r="H1855" i="27"/>
  <c r="H1856" i="27" a="1"/>
  <c r="H1856" i="27"/>
  <c r="H1857" i="27" a="1"/>
  <c r="H1857" i="27"/>
  <c r="H1858" i="27" a="1"/>
  <c r="H1858" i="27"/>
  <c r="H1859" i="27" a="1"/>
  <c r="H1859" i="27"/>
  <c r="H1860" i="27" a="1"/>
  <c r="H1860" i="27"/>
  <c r="H1861" i="27" a="1"/>
  <c r="H1861" i="27"/>
  <c r="H1862" i="27" a="1"/>
  <c r="H1862" i="27"/>
  <c r="H1863" i="27" a="1"/>
  <c r="H1863" i="27"/>
  <c r="H1864" i="27" a="1"/>
  <c r="H1864" i="27"/>
  <c r="H1865" i="27" a="1"/>
  <c r="H1865" i="27"/>
  <c r="H1866" i="27" a="1"/>
  <c r="H1866" i="27"/>
  <c r="H1867" i="27" a="1"/>
  <c r="H1867" i="27"/>
  <c r="H1868" i="27" a="1"/>
  <c r="H1868" i="27"/>
  <c r="H1869" i="27" a="1"/>
  <c r="H1869" i="27"/>
  <c r="H1870" i="27" a="1"/>
  <c r="H1870" i="27"/>
  <c r="H1871" i="27" a="1"/>
  <c r="H1871" i="27"/>
  <c r="H1872" i="27" a="1"/>
  <c r="H1872" i="27"/>
  <c r="H1873" i="27" a="1"/>
  <c r="H1873" i="27"/>
  <c r="H1874" i="27" a="1"/>
  <c r="H1874" i="27"/>
  <c r="H1875" i="27" a="1"/>
  <c r="H1875" i="27"/>
  <c r="H1876" i="27" a="1"/>
  <c r="H1876" i="27"/>
  <c r="H1877" i="27" a="1"/>
  <c r="H1877" i="27"/>
  <c r="H1878" i="27" a="1"/>
  <c r="H1878" i="27"/>
  <c r="H1879" i="27" a="1"/>
  <c r="H1879" i="27"/>
  <c r="H1880" i="27" a="1"/>
  <c r="H1880" i="27"/>
  <c r="H1881" i="27" a="1"/>
  <c r="H1881" i="27"/>
  <c r="H1882" i="27" a="1"/>
  <c r="H1882" i="27"/>
  <c r="H1883" i="27" a="1"/>
  <c r="H1883" i="27"/>
  <c r="H1884" i="27" a="1"/>
  <c r="H1884" i="27"/>
  <c r="H1885" i="27" a="1"/>
  <c r="H1885" i="27"/>
  <c r="H1886" i="27" a="1"/>
  <c r="H1886" i="27"/>
  <c r="H1887" i="27" a="1"/>
  <c r="H1887" i="27"/>
  <c r="H1888" i="27" a="1"/>
  <c r="H1888" i="27"/>
  <c r="H1889" i="27" a="1"/>
  <c r="H1889" i="27"/>
  <c r="H1890" i="27" a="1"/>
  <c r="H1890" i="27"/>
  <c r="H1891" i="27" a="1"/>
  <c r="H1891" i="27"/>
  <c r="H1892" i="27" a="1"/>
  <c r="H1892" i="27"/>
  <c r="H1893" i="27" a="1"/>
  <c r="H1893" i="27"/>
  <c r="H1894" i="27" a="1"/>
  <c r="H1894" i="27"/>
  <c r="H1895" i="27" a="1"/>
  <c r="H1895" i="27"/>
  <c r="H1896" i="27" a="1"/>
  <c r="H1896" i="27"/>
  <c r="H1897" i="27" a="1"/>
  <c r="H1897" i="27"/>
  <c r="H1898" i="27" a="1"/>
  <c r="H1898" i="27"/>
  <c r="H1899" i="27" a="1"/>
  <c r="H1899" i="27"/>
  <c r="H1900" i="27" a="1"/>
  <c r="H1900" i="27"/>
  <c r="H1901" i="27" a="1"/>
  <c r="H1901" i="27"/>
  <c r="H1902" i="27" a="1"/>
  <c r="H1902" i="27"/>
  <c r="H1903" i="27" a="1"/>
  <c r="H1903" i="27"/>
  <c r="H1904" i="27" a="1"/>
  <c r="H1904" i="27"/>
  <c r="H1905" i="27" a="1"/>
  <c r="H1905" i="27"/>
  <c r="H1906" i="27" a="1"/>
  <c r="H1906" i="27"/>
  <c r="H1907" i="27" a="1"/>
  <c r="H1907" i="27"/>
  <c r="H1908" i="27" a="1"/>
  <c r="H1908" i="27"/>
  <c r="H1909" i="27" a="1"/>
  <c r="H1909" i="27"/>
  <c r="H1910" i="27" a="1"/>
  <c r="H1910" i="27"/>
  <c r="H1911" i="27" a="1"/>
  <c r="H1911" i="27"/>
  <c r="H1912" i="27" a="1"/>
  <c r="H1912" i="27"/>
  <c r="H1913" i="27" a="1"/>
  <c r="H1913" i="27"/>
  <c r="H1914" i="27" a="1"/>
  <c r="H1914" i="27"/>
  <c r="H1915" i="27" a="1"/>
  <c r="H1915" i="27"/>
  <c r="H1916" i="27" a="1"/>
  <c r="H1916" i="27"/>
  <c r="H1917" i="27" a="1"/>
  <c r="H1917" i="27"/>
  <c r="H1918" i="27" a="1"/>
  <c r="H1918" i="27"/>
  <c r="H1919" i="27" a="1"/>
  <c r="H1919" i="27"/>
  <c r="H1920" i="27" a="1"/>
  <c r="H1920" i="27"/>
  <c r="H1921" i="27" a="1"/>
  <c r="H1921" i="27"/>
  <c r="H1922" i="27" a="1"/>
  <c r="H1922" i="27"/>
  <c r="H1923" i="27" a="1"/>
  <c r="H1923" i="27"/>
  <c r="H1924" i="27" a="1"/>
  <c r="H1924" i="27"/>
  <c r="H1925" i="27" a="1"/>
  <c r="H1925" i="27"/>
  <c r="H1926" i="27" a="1"/>
  <c r="H1926" i="27"/>
  <c r="H1927" i="27" a="1"/>
  <c r="H1927" i="27"/>
  <c r="H1928" i="27" a="1"/>
  <c r="H1928" i="27"/>
  <c r="H1929" i="27" a="1"/>
  <c r="H1929" i="27"/>
  <c r="H1930" i="27" a="1"/>
  <c r="H1930" i="27"/>
  <c r="H1931" i="27" a="1"/>
  <c r="H1931" i="27"/>
  <c r="H1932" i="27" a="1"/>
  <c r="H1932" i="27"/>
  <c r="H1933" i="27" a="1"/>
  <c r="H1933" i="27"/>
  <c r="H1934" i="27" a="1"/>
  <c r="H1934" i="27"/>
  <c r="H1935" i="27" a="1"/>
  <c r="H1935" i="27"/>
  <c r="H1936" i="27" a="1"/>
  <c r="H1936" i="27"/>
  <c r="H1937" i="27" a="1"/>
  <c r="H1937" i="27"/>
  <c r="H1938" i="27" a="1"/>
  <c r="H1938" i="27"/>
  <c r="H1939" i="27" a="1"/>
  <c r="H1939" i="27"/>
  <c r="H1940" i="27" a="1"/>
  <c r="H1940" i="27"/>
  <c r="H1941" i="27" a="1"/>
  <c r="H1941" i="27"/>
  <c r="H1942" i="27" a="1"/>
  <c r="H1942" i="27"/>
  <c r="H1943" i="27" a="1"/>
  <c r="H1943" i="27"/>
  <c r="H1944" i="27" a="1"/>
  <c r="H1944" i="27"/>
  <c r="H1945" i="27" a="1"/>
  <c r="H1945" i="27"/>
  <c r="H1946" i="27" a="1"/>
  <c r="H1946" i="27"/>
  <c r="H1947" i="27" a="1"/>
  <c r="H1947" i="27"/>
  <c r="H1948" i="27" a="1"/>
  <c r="H1948" i="27"/>
  <c r="H1949" i="27" a="1"/>
  <c r="H1949" i="27"/>
  <c r="H1950" i="27" a="1"/>
  <c r="H1950" i="27"/>
  <c r="H1951" i="27" a="1"/>
  <c r="H1951" i="27"/>
  <c r="H1952" i="27" a="1"/>
  <c r="H1952" i="27"/>
  <c r="H1953" i="27" a="1"/>
  <c r="H1953" i="27"/>
  <c r="H1954" i="27" a="1"/>
  <c r="H1954" i="27"/>
  <c r="H1955" i="27" a="1"/>
  <c r="H1955" i="27"/>
  <c r="H1956" i="27" a="1"/>
  <c r="H1956" i="27"/>
  <c r="H1957" i="27" a="1"/>
  <c r="H1957" i="27"/>
  <c r="H1958" i="27" a="1"/>
  <c r="H1958" i="27"/>
  <c r="H1959" i="27" a="1"/>
  <c r="H1959" i="27"/>
  <c r="H1960" i="27" a="1"/>
  <c r="H1960" i="27"/>
  <c r="H1961" i="27" a="1"/>
  <c r="H1961" i="27"/>
  <c r="H1962" i="27" a="1"/>
  <c r="H1962" i="27"/>
  <c r="H1963" i="27" a="1"/>
  <c r="H1963" i="27"/>
  <c r="H1964" i="27" a="1"/>
  <c r="H1964" i="27"/>
  <c r="H1965" i="27" a="1"/>
  <c r="H1965" i="27"/>
  <c r="H1966" i="27" a="1"/>
  <c r="H1966" i="27"/>
  <c r="H1967" i="27" a="1"/>
  <c r="H1967" i="27"/>
  <c r="H1968" i="27" a="1"/>
  <c r="H1968" i="27"/>
  <c r="H1969" i="27" a="1"/>
  <c r="H1969" i="27"/>
  <c r="H1970" i="27" a="1"/>
  <c r="H1970" i="27"/>
  <c r="H1971" i="27" a="1"/>
  <c r="H1971" i="27"/>
  <c r="H1972" i="27" a="1"/>
  <c r="H1972" i="27"/>
  <c r="H1973" i="27" a="1"/>
  <c r="H1973" i="27"/>
  <c r="H1974" i="27" a="1"/>
  <c r="H1974" i="27"/>
  <c r="H1975" i="27" a="1"/>
  <c r="H1975" i="27"/>
  <c r="H1976" i="27" a="1"/>
  <c r="H1976" i="27"/>
  <c r="H1977" i="27" a="1"/>
  <c r="H1977" i="27"/>
  <c r="H1978" i="27" a="1"/>
  <c r="H1978" i="27"/>
  <c r="H1979" i="27" a="1"/>
  <c r="H1979" i="27"/>
  <c r="H1980" i="27" a="1"/>
  <c r="H1980" i="27"/>
  <c r="H1981" i="27" a="1"/>
  <c r="H1981" i="27"/>
  <c r="H1982" i="27" a="1"/>
  <c r="H1982" i="27"/>
  <c r="H1983" i="27" a="1"/>
  <c r="H1983" i="27"/>
  <c r="H1984" i="27" a="1"/>
  <c r="H1984" i="27"/>
  <c r="H1985" i="27" a="1"/>
  <c r="H1985" i="27"/>
  <c r="H1986" i="27" a="1"/>
  <c r="H1986" i="27"/>
  <c r="H1987" i="27" a="1"/>
  <c r="H1987" i="27"/>
  <c r="H1988" i="27" a="1"/>
  <c r="H1988" i="27"/>
  <c r="H1989" i="27" a="1"/>
  <c r="H1989" i="27"/>
  <c r="H1990" i="27" a="1"/>
  <c r="H1990" i="27"/>
  <c r="H1991" i="27" a="1"/>
  <c r="H1991" i="27"/>
  <c r="H1992" i="27" a="1"/>
  <c r="H1992" i="27"/>
  <c r="H1993" i="27" a="1"/>
  <c r="H1993" i="27"/>
  <c r="H1994" i="27" a="1"/>
  <c r="H1994" i="27"/>
  <c r="H1995" i="27" a="1"/>
  <c r="H1995" i="27"/>
  <c r="H1996" i="27" a="1"/>
  <c r="H1996" i="27"/>
  <c r="H1997" i="27" a="1"/>
  <c r="H1997" i="27"/>
  <c r="H1998" i="27" a="1"/>
  <c r="H1998" i="27"/>
  <c r="H1999" i="27" a="1"/>
  <c r="H1999" i="27"/>
  <c r="H2000" i="27" a="1"/>
  <c r="H2000" i="27"/>
  <c r="H2001" i="27" a="1"/>
  <c r="H2001" i="27"/>
  <c r="H2002" i="27" a="1"/>
  <c r="H2002" i="27"/>
  <c r="H2003" i="27" a="1"/>
  <c r="H2003" i="27"/>
  <c r="H2004" i="27" a="1"/>
  <c r="H2004" i="27"/>
  <c r="H2005" i="27" a="1"/>
  <c r="H2005" i="27"/>
  <c r="H2006" i="27" a="1"/>
  <c r="H2006" i="27"/>
  <c r="H2007" i="27" a="1"/>
  <c r="H2007" i="27"/>
  <c r="H2008" i="27" a="1"/>
  <c r="H2008" i="27"/>
  <c r="H2009" i="27" a="1"/>
  <c r="H2009" i="27"/>
  <c r="H2010" i="27" a="1"/>
  <c r="H2010" i="27"/>
  <c r="H2011" i="27" a="1"/>
  <c r="H2011" i="27"/>
  <c r="H2012" i="27" a="1"/>
  <c r="H2012" i="27"/>
  <c r="H2013" i="27" a="1"/>
  <c r="H2013" i="27"/>
  <c r="H2014" i="27" a="1"/>
  <c r="H2014" i="27"/>
  <c r="H2015" i="27" a="1"/>
  <c r="H2015" i="27"/>
  <c r="H2016" i="27" a="1"/>
  <c r="H2016" i="27"/>
  <c r="H2017" i="27" a="1"/>
  <c r="H2017" i="27"/>
  <c r="H2018" i="27" a="1"/>
  <c r="H2018" i="27"/>
  <c r="H2019" i="27" a="1"/>
  <c r="H2019" i="27"/>
  <c r="H2020" i="27" a="1"/>
  <c r="H2020" i="27"/>
  <c r="H2021" i="27" a="1"/>
  <c r="H2021" i="27"/>
  <c r="H2022" i="27" a="1"/>
  <c r="H2022" i="27"/>
  <c r="H2023" i="27" a="1"/>
  <c r="H2023" i="27"/>
  <c r="H2024" i="27" a="1"/>
  <c r="H2024" i="27"/>
  <c r="H2025" i="27" a="1"/>
  <c r="H2025" i="27"/>
  <c r="H2026" i="27" a="1"/>
  <c r="H2026" i="27"/>
  <c r="H2027" i="27" a="1"/>
  <c r="H2027" i="27"/>
  <c r="H2028" i="27" a="1"/>
  <c r="H2028" i="27"/>
  <c r="H2029" i="27" a="1"/>
  <c r="H2029" i="27"/>
  <c r="H2030" i="27" a="1"/>
  <c r="H2030" i="27"/>
  <c r="H2031" i="27" a="1"/>
  <c r="H2031" i="27"/>
  <c r="H2032" i="27" a="1"/>
  <c r="H2032" i="27"/>
  <c r="H2033" i="27" a="1"/>
  <c r="H2033" i="27"/>
  <c r="H2034" i="27" a="1"/>
  <c r="H2034" i="27"/>
  <c r="H2035" i="27" a="1"/>
  <c r="H2035" i="27"/>
  <c r="H2036" i="27" a="1"/>
  <c r="H2036" i="27"/>
  <c r="H2037" i="27" a="1"/>
  <c r="H2037" i="27"/>
  <c r="H2038" i="27" a="1"/>
  <c r="H2038" i="27"/>
  <c r="H2039" i="27" a="1"/>
  <c r="H2039" i="27"/>
  <c r="H2040" i="27" a="1"/>
  <c r="H2040" i="27"/>
  <c r="H2041" i="27" a="1"/>
  <c r="H2041" i="27"/>
  <c r="H2042" i="27" a="1"/>
  <c r="H2042" i="27"/>
  <c r="H2043" i="27" a="1"/>
  <c r="H2043" i="27"/>
  <c r="H2044" i="27" a="1"/>
  <c r="H2044" i="27"/>
  <c r="H2045" i="27" a="1"/>
  <c r="H2045" i="27"/>
  <c r="H2046" i="27" a="1"/>
  <c r="H2046" i="27"/>
  <c r="H2047" i="27" a="1"/>
  <c r="H2047" i="27"/>
  <c r="H2048" i="27" a="1"/>
  <c r="H2048" i="27"/>
  <c r="H2049" i="27" a="1"/>
  <c r="H2049" i="27"/>
  <c r="H2050" i="27" a="1"/>
  <c r="H2050" i="27"/>
  <c r="H2051" i="27" a="1"/>
  <c r="H2051" i="27"/>
  <c r="H2052" i="27" a="1"/>
  <c r="H2052" i="27"/>
  <c r="H2053" i="27" a="1"/>
  <c r="H2053" i="27"/>
  <c r="H2054" i="27" a="1"/>
  <c r="H2054" i="27"/>
  <c r="H2055" i="27" a="1"/>
  <c r="H2055" i="27"/>
  <c r="H2056" i="27" a="1"/>
  <c r="H2056" i="27"/>
  <c r="H2057" i="27" a="1"/>
  <c r="H2057" i="27"/>
  <c r="H2058" i="27" a="1"/>
  <c r="H2058" i="27"/>
  <c r="H2059" i="27" a="1"/>
  <c r="H2059" i="27"/>
  <c r="H2060" i="27" a="1"/>
  <c r="H2060" i="27"/>
  <c r="H2061" i="27" a="1"/>
  <c r="H2061" i="27"/>
  <c r="H2062" i="27" a="1"/>
  <c r="H2062" i="27"/>
  <c r="H2063" i="27" a="1"/>
  <c r="H2063" i="27"/>
  <c r="H2064" i="27" a="1"/>
  <c r="H2064" i="27"/>
  <c r="H2065" i="27" a="1"/>
  <c r="H2065" i="27"/>
  <c r="H2066" i="27" a="1"/>
  <c r="H2066" i="27"/>
  <c r="H2067" i="27" a="1"/>
  <c r="H2067" i="27"/>
  <c r="H2068" i="27" a="1"/>
  <c r="H2068" i="27"/>
  <c r="H2069" i="27" a="1"/>
  <c r="H2069" i="27"/>
  <c r="H2070" i="27" a="1"/>
  <c r="H2070" i="27"/>
  <c r="H2071" i="27" a="1"/>
  <c r="H2071" i="27"/>
  <c r="H2072" i="27" a="1"/>
  <c r="H2072" i="27"/>
  <c r="H2073" i="27" a="1"/>
  <c r="H2073" i="27"/>
  <c r="H2074" i="27" a="1"/>
  <c r="H2074" i="27"/>
  <c r="H2075" i="27" a="1"/>
  <c r="H2075" i="27"/>
  <c r="H2076" i="27" a="1"/>
  <c r="H2076" i="27"/>
  <c r="H2077" i="27" a="1"/>
  <c r="H2077" i="27"/>
  <c r="H2078" i="27" a="1"/>
  <c r="H2078" i="27"/>
  <c r="H2079" i="27" a="1"/>
  <c r="H2079" i="27"/>
  <c r="H2080" i="27" a="1"/>
  <c r="H2080" i="27"/>
  <c r="H2081" i="27" a="1"/>
  <c r="H2081" i="27"/>
  <c r="H2082" i="27" a="1"/>
  <c r="H2082" i="27"/>
  <c r="H2083" i="27" a="1"/>
  <c r="H2083" i="27"/>
  <c r="H2084" i="27" a="1"/>
  <c r="H2084" i="27"/>
  <c r="H2085" i="27" a="1"/>
  <c r="H2085" i="27"/>
  <c r="H2086" i="27" a="1"/>
  <c r="H2086" i="27"/>
  <c r="H2087" i="27" a="1"/>
  <c r="H2087" i="27"/>
  <c r="H2088" i="27" a="1"/>
  <c r="H2088" i="27"/>
  <c r="H2089" i="27" a="1"/>
  <c r="H2089" i="27"/>
  <c r="H2090" i="27" a="1"/>
  <c r="H2090" i="27"/>
  <c r="H2091" i="27" a="1"/>
  <c r="H2091" i="27"/>
  <c r="H2092" i="27" a="1"/>
  <c r="H2092" i="27"/>
  <c r="H2093" i="27" a="1"/>
  <c r="H2093" i="27"/>
  <c r="H2094" i="27" a="1"/>
  <c r="H2094" i="27"/>
  <c r="H2095" i="27" a="1"/>
  <c r="H2095" i="27"/>
  <c r="H2096" i="27" a="1"/>
  <c r="H2096" i="27"/>
  <c r="H2097" i="27" a="1"/>
  <c r="H2097" i="27"/>
  <c r="H2098" i="27" a="1"/>
  <c r="H2098" i="27"/>
  <c r="H2099" i="27" a="1"/>
  <c r="H2099" i="27"/>
  <c r="H2100" i="27" a="1"/>
  <c r="H2100" i="27"/>
  <c r="H2101" i="27" a="1"/>
  <c r="H2101" i="27"/>
  <c r="H2102" i="27" a="1"/>
  <c r="H2102" i="27"/>
  <c r="H2103" i="27" a="1"/>
  <c r="H2103" i="27"/>
  <c r="H2104" i="27" a="1"/>
  <c r="H2104" i="27"/>
  <c r="H2105" i="27" a="1"/>
  <c r="H2105" i="27"/>
  <c r="H2106" i="27" a="1"/>
  <c r="H2106" i="27"/>
  <c r="H2107" i="27" a="1"/>
  <c r="H2107" i="27"/>
  <c r="H2108" i="27" a="1"/>
  <c r="H2108" i="27"/>
  <c r="H2109" i="27" a="1"/>
  <c r="H2109" i="27"/>
  <c r="H2110" i="27" a="1"/>
  <c r="H2110" i="27"/>
  <c r="H2111" i="27" a="1"/>
  <c r="H2111" i="27"/>
  <c r="H2112" i="27" a="1"/>
  <c r="H2112" i="27"/>
  <c r="H2113" i="27" a="1"/>
  <c r="H2113" i="27"/>
  <c r="H2114" i="27" a="1"/>
  <c r="H2114" i="27"/>
  <c r="H2115" i="27" a="1"/>
  <c r="H2115" i="27"/>
  <c r="H2116" i="27" a="1"/>
  <c r="H2116" i="27"/>
  <c r="H2117" i="27" a="1"/>
  <c r="H2117" i="27"/>
  <c r="H2118" i="27" a="1"/>
  <c r="H2118" i="27"/>
  <c r="H2119" i="27" a="1"/>
  <c r="H2119" i="27"/>
  <c r="H2120" i="27" a="1"/>
  <c r="H2120" i="27"/>
  <c r="H2121" i="27" a="1"/>
  <c r="H2121" i="27"/>
  <c r="H2122" i="27" a="1"/>
  <c r="H2122" i="27"/>
  <c r="H2123" i="27" a="1"/>
  <c r="H2123" i="27"/>
  <c r="H2124" i="27" a="1"/>
  <c r="H2124" i="27"/>
  <c r="H2125" i="27" a="1"/>
  <c r="H2125" i="27"/>
  <c r="H2126" i="27" a="1"/>
  <c r="H2126" i="27"/>
  <c r="H2127" i="27" a="1"/>
  <c r="H2127" i="27"/>
  <c r="H2128" i="27" a="1"/>
  <c r="H2128" i="27"/>
  <c r="H2129" i="27" a="1"/>
  <c r="H2129" i="27"/>
  <c r="H2130" i="27" a="1"/>
  <c r="H2130" i="27"/>
  <c r="H2131" i="27" a="1"/>
  <c r="H2131" i="27"/>
  <c r="H2132" i="27" a="1"/>
  <c r="H2132" i="27"/>
  <c r="H2133" i="27" a="1"/>
  <c r="H2133" i="27"/>
  <c r="H2134" i="27" a="1"/>
  <c r="H2134" i="27"/>
  <c r="H2135" i="27" a="1"/>
  <c r="H2135" i="27"/>
  <c r="H2136" i="27" a="1"/>
  <c r="H2136" i="27"/>
  <c r="H2137" i="27" a="1"/>
  <c r="H2137" i="27"/>
  <c r="H2138" i="27" a="1"/>
  <c r="H2138" i="27"/>
  <c r="H2139" i="27" a="1"/>
  <c r="H2139" i="27"/>
  <c r="H2140" i="27" a="1"/>
  <c r="H2140" i="27"/>
  <c r="H2141" i="27" a="1"/>
  <c r="H2141" i="27"/>
  <c r="H2142" i="27" a="1"/>
  <c r="H2142" i="27"/>
  <c r="H2143" i="27" a="1"/>
  <c r="H2143" i="27"/>
  <c r="H2144" i="27" a="1"/>
  <c r="H2144" i="27"/>
  <c r="H2145" i="27" a="1"/>
  <c r="H2145" i="27"/>
  <c r="H2146" i="27" a="1"/>
  <c r="H2146" i="27"/>
  <c r="H2147" i="27" a="1"/>
  <c r="H2147" i="27"/>
  <c r="H2148" i="27" a="1"/>
  <c r="H2148" i="27"/>
  <c r="H2149" i="27" a="1"/>
  <c r="H2149" i="27"/>
  <c r="H2150" i="27" a="1"/>
  <c r="H2150" i="27"/>
  <c r="H2151" i="27" a="1"/>
  <c r="H2151" i="27"/>
  <c r="H2152" i="27" a="1"/>
  <c r="H2152" i="27"/>
  <c r="H2153" i="27" a="1"/>
  <c r="H2153" i="27"/>
  <c r="H2154" i="27" a="1"/>
  <c r="H2154" i="27"/>
  <c r="H2155" i="27" a="1"/>
  <c r="H2155" i="27"/>
  <c r="H2156" i="27" a="1"/>
  <c r="H2156" i="27"/>
  <c r="H2157" i="27" a="1"/>
  <c r="H2157" i="27"/>
  <c r="H2158" i="27" a="1"/>
  <c r="H2158" i="27"/>
  <c r="H2159" i="27" a="1"/>
  <c r="H2159" i="27"/>
  <c r="H2160" i="27" a="1"/>
  <c r="H2160" i="27"/>
  <c r="H2161" i="27" a="1"/>
  <c r="H2161" i="27"/>
  <c r="H2162" i="27" a="1"/>
  <c r="H2162" i="27"/>
  <c r="H2163" i="27" a="1"/>
  <c r="H2163" i="27"/>
  <c r="H2164" i="27" a="1"/>
  <c r="H2164" i="27"/>
  <c r="H2165" i="27" a="1"/>
  <c r="H2165" i="27"/>
  <c r="H2166" i="27" a="1"/>
  <c r="H2166" i="27"/>
  <c r="H2167" i="27" a="1"/>
  <c r="H2167" i="27"/>
  <c r="H2168" i="27" a="1"/>
  <c r="H2168" i="27"/>
  <c r="H2169" i="27" a="1"/>
  <c r="H2169" i="27"/>
  <c r="H2170" i="27" a="1"/>
  <c r="H2170" i="27"/>
  <c r="H2171" i="27" a="1"/>
  <c r="H2171" i="27"/>
  <c r="H2172" i="27" a="1"/>
  <c r="H2172" i="27"/>
  <c r="H2173" i="27" a="1"/>
  <c r="H2173" i="27"/>
  <c r="H2174" i="27" a="1"/>
  <c r="H2174" i="27"/>
  <c r="H2175" i="27" a="1"/>
  <c r="H2175" i="27"/>
  <c r="H2176" i="27" a="1"/>
  <c r="H2176" i="27"/>
  <c r="H2177" i="27" a="1"/>
  <c r="H2177" i="27"/>
  <c r="H2178" i="27" a="1"/>
  <c r="H2178" i="27"/>
  <c r="H2179" i="27" a="1"/>
  <c r="H2179" i="27"/>
  <c r="H2180" i="27" a="1"/>
  <c r="H2180" i="27"/>
  <c r="H2181" i="27" a="1"/>
  <c r="H2181" i="27"/>
  <c r="H2182" i="27" a="1"/>
  <c r="H2182" i="27"/>
  <c r="H2183" i="27" a="1"/>
  <c r="H2183" i="27"/>
  <c r="H2184" i="27" a="1"/>
  <c r="H2184" i="27"/>
  <c r="H2185" i="27" a="1"/>
  <c r="H2185" i="27"/>
  <c r="H2186" i="27" a="1"/>
  <c r="H2186" i="27"/>
  <c r="H2187" i="27" a="1"/>
  <c r="H2187" i="27"/>
  <c r="H2188" i="27" a="1"/>
  <c r="H2188" i="27"/>
  <c r="H2189" i="27" a="1"/>
  <c r="H2189" i="27"/>
  <c r="H2190" i="27" a="1"/>
  <c r="H2190" i="27"/>
  <c r="H2191" i="27" a="1"/>
  <c r="H2191" i="27"/>
  <c r="H2192" i="27" a="1"/>
  <c r="H2192" i="27"/>
  <c r="H2193" i="27" a="1"/>
  <c r="H2193" i="27"/>
  <c r="H2194" i="27" a="1"/>
  <c r="H2194" i="27"/>
  <c r="H2195" i="27" a="1"/>
  <c r="H2195" i="27"/>
  <c r="H2196" i="27" a="1"/>
  <c r="H2196" i="27"/>
  <c r="H2197" i="27" a="1"/>
  <c r="H2197" i="27"/>
  <c r="H2198" i="27" a="1"/>
  <c r="H2198" i="27"/>
  <c r="H2199" i="27" a="1"/>
  <c r="H2199" i="27"/>
  <c r="H2200" i="27" a="1"/>
  <c r="H2200" i="27"/>
  <c r="H2201" i="27" a="1"/>
  <c r="H2201" i="27"/>
  <c r="H2202" i="27" a="1"/>
  <c r="H2202" i="27"/>
  <c r="H2203" i="27" a="1"/>
  <c r="H2203" i="27"/>
  <c r="H2204" i="27" a="1"/>
  <c r="H2204" i="27"/>
  <c r="H2205" i="27" a="1"/>
  <c r="H2205" i="27"/>
  <c r="H2206" i="27" a="1"/>
  <c r="H2206" i="27"/>
  <c r="H2207" i="27" a="1"/>
  <c r="H2207" i="27"/>
  <c r="H2208" i="27" a="1"/>
  <c r="H2208" i="27"/>
  <c r="H2209" i="27" a="1"/>
  <c r="H2209" i="27"/>
  <c r="H2210" i="27" a="1"/>
  <c r="H2210" i="27"/>
  <c r="H2211" i="27" a="1"/>
  <c r="H2211" i="27"/>
  <c r="H2212" i="27" a="1"/>
  <c r="H2212" i="27"/>
  <c r="H2213" i="27" a="1"/>
  <c r="H2213" i="27"/>
  <c r="H2214" i="27" a="1"/>
  <c r="H2214" i="27"/>
  <c r="H2215" i="27" a="1"/>
  <c r="H2215" i="27"/>
  <c r="H2216" i="27" a="1"/>
  <c r="H2216" i="27"/>
  <c r="H2217" i="27" a="1"/>
  <c r="H2217" i="27"/>
  <c r="H2218" i="27" a="1"/>
  <c r="H2218" i="27"/>
  <c r="H2219" i="27" a="1"/>
  <c r="H2219" i="27"/>
  <c r="H2220" i="27" a="1"/>
  <c r="H2220" i="27"/>
  <c r="H2221" i="27" a="1"/>
  <c r="H2221" i="27"/>
  <c r="H2222" i="27" a="1"/>
  <c r="H2222" i="27"/>
  <c r="H2223" i="27" a="1"/>
  <c r="H2223" i="27"/>
  <c r="H2224" i="27" a="1"/>
  <c r="H2224" i="27"/>
  <c r="H2225" i="27" a="1"/>
  <c r="H2225" i="27"/>
  <c r="H2226" i="27" a="1"/>
  <c r="H2226" i="27"/>
  <c r="H2227" i="27" a="1"/>
  <c r="H2227" i="27"/>
  <c r="H2228" i="27" a="1"/>
  <c r="H2228" i="27"/>
  <c r="H2229" i="27" a="1"/>
  <c r="H2229" i="27"/>
  <c r="H2230" i="27" a="1"/>
  <c r="H2230" i="27"/>
  <c r="H2231" i="27" a="1"/>
  <c r="H2231" i="27"/>
  <c r="H2232" i="27" a="1"/>
  <c r="H2232" i="27"/>
  <c r="H2233" i="27" a="1"/>
  <c r="H2233" i="27"/>
  <c r="H2234" i="27" a="1"/>
  <c r="H2234" i="27"/>
  <c r="H2235" i="27" a="1"/>
  <c r="H2235" i="27"/>
  <c r="H2236" i="27" a="1"/>
  <c r="H2236" i="27"/>
  <c r="H2237" i="27" a="1"/>
  <c r="H2237" i="27"/>
  <c r="H2238" i="27" a="1"/>
  <c r="H2238" i="27"/>
  <c r="H2239" i="27" a="1"/>
  <c r="H2239" i="27"/>
  <c r="H2240" i="27" a="1"/>
  <c r="H2240" i="27"/>
  <c r="H2241" i="27" a="1"/>
  <c r="H2241" i="27"/>
  <c r="H2242" i="27" a="1"/>
  <c r="H2242" i="27"/>
  <c r="H2243" i="27" a="1"/>
  <c r="H2243" i="27"/>
  <c r="H2244" i="27" a="1"/>
  <c r="H2244" i="27"/>
  <c r="H2245" i="27" a="1"/>
  <c r="H2245" i="27"/>
  <c r="H2246" i="27" a="1"/>
  <c r="H2246" i="27"/>
  <c r="H2247" i="27" a="1"/>
  <c r="H2247" i="27"/>
  <c r="H2248" i="27" a="1"/>
  <c r="H2248" i="27"/>
  <c r="H2249" i="27" a="1"/>
  <c r="H2249" i="27"/>
  <c r="H2250" i="27" a="1"/>
  <c r="H2250" i="27"/>
  <c r="H2251" i="27" a="1"/>
  <c r="H2251" i="27"/>
  <c r="H2252" i="27" a="1"/>
  <c r="H2252" i="27"/>
  <c r="H2253" i="27" a="1"/>
  <c r="H2253" i="27"/>
  <c r="H2254" i="27" a="1"/>
  <c r="H2254" i="27"/>
  <c r="H2255" i="27" a="1"/>
  <c r="H2255" i="27"/>
  <c r="H2256" i="27" a="1"/>
  <c r="H2256" i="27"/>
  <c r="H2257" i="27" a="1"/>
  <c r="H2257" i="27"/>
  <c r="H2258" i="27" a="1"/>
  <c r="H2258" i="27"/>
  <c r="H2259" i="27" a="1"/>
  <c r="H2259" i="27"/>
  <c r="H2260" i="27" a="1"/>
  <c r="H2260" i="27"/>
  <c r="H2261" i="27" a="1"/>
  <c r="H2261" i="27"/>
  <c r="H2262" i="27" a="1"/>
  <c r="H2262" i="27"/>
  <c r="H2263" i="27" a="1"/>
  <c r="H2263" i="27"/>
  <c r="H2264" i="27" a="1"/>
  <c r="H2264" i="27"/>
  <c r="H2265" i="27" a="1"/>
  <c r="H2265" i="27"/>
  <c r="H2266" i="27" a="1"/>
  <c r="H2266" i="27"/>
  <c r="H2267" i="27" a="1"/>
  <c r="H2267" i="27"/>
  <c r="H2268" i="27" a="1"/>
  <c r="H2268" i="27"/>
  <c r="H2269" i="27" a="1"/>
  <c r="H2269" i="27"/>
  <c r="H2270" i="27" a="1"/>
  <c r="H2270" i="27"/>
  <c r="H2271" i="27" a="1"/>
  <c r="H2271" i="27"/>
  <c r="H2272" i="27" a="1"/>
  <c r="H2272" i="27"/>
  <c r="H2273" i="27" a="1"/>
  <c r="H2273" i="27"/>
  <c r="H2274" i="27" a="1"/>
  <c r="H2274" i="27"/>
  <c r="H2275" i="27" a="1"/>
  <c r="H2275" i="27"/>
  <c r="H2276" i="27" a="1"/>
  <c r="H2276" i="27"/>
  <c r="H2277" i="27" a="1"/>
  <c r="H2277" i="27"/>
  <c r="H2278" i="27" a="1"/>
  <c r="H2278" i="27"/>
  <c r="H2279" i="27" a="1"/>
  <c r="H2279" i="27"/>
  <c r="H2280" i="27" a="1"/>
  <c r="H2280" i="27"/>
  <c r="H2281" i="27" a="1"/>
  <c r="H2281" i="27"/>
  <c r="H2282" i="27" a="1"/>
  <c r="H2282" i="27"/>
  <c r="H2283" i="27" a="1"/>
  <c r="H2283" i="27"/>
  <c r="H2284" i="27" a="1"/>
  <c r="H2284" i="27"/>
  <c r="H2285" i="27" a="1"/>
  <c r="H2285" i="27"/>
  <c r="H2286" i="27" a="1"/>
  <c r="H2286" i="27"/>
  <c r="H2287" i="27" a="1"/>
  <c r="H2287" i="27"/>
  <c r="H2288" i="27" a="1"/>
  <c r="H2288" i="27"/>
  <c r="H2289" i="27" a="1"/>
  <c r="H2289" i="27"/>
  <c r="H2290" i="27" a="1"/>
  <c r="H2290" i="27"/>
  <c r="H2291" i="27" a="1"/>
  <c r="H2291" i="27"/>
  <c r="H2292" i="27" a="1"/>
  <c r="H2292" i="27"/>
  <c r="H2293" i="27" a="1"/>
  <c r="H2293" i="27"/>
  <c r="H2294" i="27" a="1"/>
  <c r="H2294" i="27"/>
  <c r="H2295" i="27" a="1"/>
  <c r="H2295" i="27"/>
  <c r="H2296" i="27" a="1"/>
  <c r="H2296" i="27"/>
  <c r="H2297" i="27" a="1"/>
  <c r="H2297" i="27"/>
  <c r="H2298" i="27" a="1"/>
  <c r="H2298" i="27"/>
  <c r="H2299" i="27" a="1"/>
  <c r="H2299" i="27"/>
  <c r="H2300" i="27" a="1"/>
  <c r="H2300" i="27"/>
  <c r="H2301" i="27" a="1"/>
  <c r="H2301" i="27"/>
  <c r="H2302" i="27" a="1"/>
  <c r="H2302" i="27"/>
  <c r="H2303" i="27" a="1"/>
  <c r="H2303" i="27"/>
  <c r="H2304" i="27" a="1"/>
  <c r="H2304" i="27"/>
  <c r="H2305" i="27" a="1"/>
  <c r="H2305" i="27"/>
  <c r="H2306" i="27" a="1"/>
  <c r="H2306" i="27"/>
  <c r="H2307" i="27" a="1"/>
  <c r="H2307" i="27"/>
  <c r="H2308" i="27" a="1"/>
  <c r="H2308" i="27"/>
  <c r="H2309" i="27" a="1"/>
  <c r="H2309" i="27"/>
  <c r="H2310" i="27" a="1"/>
  <c r="H2310" i="27"/>
  <c r="H2311" i="27" a="1"/>
  <c r="H2311" i="27"/>
  <c r="H2312" i="27" a="1"/>
  <c r="H2312" i="27"/>
  <c r="H2313" i="27" a="1"/>
  <c r="H2313" i="27"/>
  <c r="H2314" i="27" a="1"/>
  <c r="H2314" i="27"/>
  <c r="H2315" i="27" a="1"/>
  <c r="H2315" i="27"/>
  <c r="H2316" i="27" a="1"/>
  <c r="H2316" i="27"/>
  <c r="H2317" i="27" a="1"/>
  <c r="H2317" i="27"/>
  <c r="H2318" i="27" a="1"/>
  <c r="H2318" i="27"/>
  <c r="H2319" i="27" a="1"/>
  <c r="H2319" i="27"/>
  <c r="H2320" i="27" a="1"/>
  <c r="H2320" i="27"/>
  <c r="H2321" i="27" a="1"/>
  <c r="H2321" i="27"/>
  <c r="H2322" i="27" a="1"/>
  <c r="H2322" i="27"/>
  <c r="H2323" i="27" a="1"/>
  <c r="H2323" i="27"/>
  <c r="H2324" i="27" a="1"/>
  <c r="H2324" i="27"/>
  <c r="H2325" i="27" a="1"/>
  <c r="H2325" i="27"/>
  <c r="H2326" i="27" a="1"/>
  <c r="H2326" i="27"/>
  <c r="H2327" i="27" a="1"/>
  <c r="H2327" i="27"/>
  <c r="H2328" i="27" a="1"/>
  <c r="H2328" i="27"/>
  <c r="H2329" i="27" a="1"/>
  <c r="H2329" i="27"/>
  <c r="H2330" i="27" a="1"/>
  <c r="H2330" i="27"/>
  <c r="H2331" i="27" a="1"/>
  <c r="H2331" i="27"/>
  <c r="H2332" i="27" a="1"/>
  <c r="H2332" i="27"/>
  <c r="H2333" i="27" a="1"/>
  <c r="H2333" i="27"/>
  <c r="H2334" i="27" a="1"/>
  <c r="H2334" i="27"/>
  <c r="H2335" i="27" a="1"/>
  <c r="H2335" i="27"/>
  <c r="H2336" i="27" a="1"/>
  <c r="H2336" i="27"/>
  <c r="H2337" i="27" a="1"/>
  <c r="H2337" i="27"/>
  <c r="H2338" i="27" a="1"/>
  <c r="H2338" i="27"/>
  <c r="H2339" i="27" a="1"/>
  <c r="H2339" i="27"/>
  <c r="H2340" i="27" a="1"/>
  <c r="H2340" i="27"/>
  <c r="H2341" i="27" a="1"/>
  <c r="H2341" i="27"/>
  <c r="H2342" i="27" a="1"/>
  <c r="H2342" i="27"/>
  <c r="H2343" i="27" a="1"/>
  <c r="H2343" i="27"/>
  <c r="H2344" i="27" a="1"/>
  <c r="H2344" i="27"/>
  <c r="H2345" i="27" a="1"/>
  <c r="H2345" i="27"/>
  <c r="H2346" i="27" a="1"/>
  <c r="H2346" i="27"/>
  <c r="H2347" i="27" a="1"/>
  <c r="H2347" i="27"/>
  <c r="H2348" i="27" a="1"/>
  <c r="H2348" i="27"/>
  <c r="H2349" i="27" a="1"/>
  <c r="H2349" i="27"/>
  <c r="H2350" i="27" a="1"/>
  <c r="H2350" i="27"/>
  <c r="H2351" i="27" a="1"/>
  <c r="H2351" i="27"/>
  <c r="H2352" i="27" a="1"/>
  <c r="H2352" i="27"/>
  <c r="H2353" i="27" a="1"/>
  <c r="H2353" i="27"/>
  <c r="H2354" i="27" a="1"/>
  <c r="H2354" i="27"/>
  <c r="H2355" i="27" a="1"/>
  <c r="H2355" i="27"/>
  <c r="H2356" i="27" a="1"/>
  <c r="H2356" i="27"/>
  <c r="H2357" i="27" a="1"/>
  <c r="H2357" i="27"/>
  <c r="H2358" i="27" a="1"/>
  <c r="H2358" i="27"/>
  <c r="H2359" i="27" a="1"/>
  <c r="H2359" i="27"/>
  <c r="H2360" i="27" a="1"/>
  <c r="H2360" i="27"/>
  <c r="H2361" i="27" a="1"/>
  <c r="H2361" i="27"/>
  <c r="H2362" i="27" a="1"/>
  <c r="H2362" i="27"/>
  <c r="H2363" i="27" a="1"/>
  <c r="H2363" i="27"/>
  <c r="H2364" i="27" a="1"/>
  <c r="H2364" i="27"/>
  <c r="H2365" i="27" a="1"/>
  <c r="H2365" i="27"/>
  <c r="H2366" i="27" a="1"/>
  <c r="H2366" i="27"/>
  <c r="H2367" i="27" a="1"/>
  <c r="H2367" i="27"/>
  <c r="H2368" i="27" a="1"/>
  <c r="H2368" i="27"/>
  <c r="H2369" i="27" a="1"/>
  <c r="H2369" i="27"/>
  <c r="H2370" i="27" a="1"/>
  <c r="H2370" i="27"/>
  <c r="H2371" i="27" a="1"/>
  <c r="H2371" i="27"/>
  <c r="H2372" i="27" a="1"/>
  <c r="H2372" i="27"/>
  <c r="H2373" i="27" a="1"/>
  <c r="H2373" i="27"/>
  <c r="H2374" i="27" a="1"/>
  <c r="H2374" i="27"/>
  <c r="H2375" i="27" a="1"/>
  <c r="H2375" i="27"/>
  <c r="H2376" i="27" a="1"/>
  <c r="H2376" i="27"/>
  <c r="H2377" i="27" a="1"/>
  <c r="H2377" i="27"/>
  <c r="H2378" i="27" a="1"/>
  <c r="H2378" i="27"/>
  <c r="H2379" i="27" a="1"/>
  <c r="H2379" i="27"/>
  <c r="H2380" i="27" a="1"/>
  <c r="H2380" i="27"/>
  <c r="H2381" i="27" a="1"/>
  <c r="H2381" i="27"/>
  <c r="H2382" i="27" a="1"/>
  <c r="H2382" i="27"/>
  <c r="H2383" i="27" a="1"/>
  <c r="H2383" i="27"/>
  <c r="H2384" i="27" a="1"/>
  <c r="H2384" i="27"/>
  <c r="H2385" i="27" a="1"/>
  <c r="H2385" i="27"/>
  <c r="H2386" i="27" a="1"/>
  <c r="H2386" i="27"/>
  <c r="H2387" i="27" a="1"/>
  <c r="H2387" i="27"/>
  <c r="H2388" i="27" a="1"/>
  <c r="H2388" i="27"/>
  <c r="H2389" i="27" a="1"/>
  <c r="H2389" i="27"/>
  <c r="H2390" i="27" a="1"/>
  <c r="H2390" i="27"/>
  <c r="H2391" i="27" a="1"/>
  <c r="H2391" i="27"/>
  <c r="H2392" i="27" a="1"/>
  <c r="H2392" i="27"/>
  <c r="H2393" i="27" a="1"/>
  <c r="H2393" i="27"/>
  <c r="H2394" i="27" a="1"/>
  <c r="H2394" i="27"/>
  <c r="H2395" i="27" a="1"/>
  <c r="H2395" i="27"/>
  <c r="H2396" i="27" a="1"/>
  <c r="H2396" i="27"/>
  <c r="H2397" i="27" a="1"/>
  <c r="H2397" i="27"/>
  <c r="H2398" i="27" a="1"/>
  <c r="H2398" i="27"/>
  <c r="H2399" i="27" a="1"/>
  <c r="H2399" i="27"/>
  <c r="H2400" i="27" a="1"/>
  <c r="H2400" i="27"/>
  <c r="H2401" i="27" a="1"/>
  <c r="H2401" i="27"/>
  <c r="H2402" i="27" a="1"/>
  <c r="H2402" i="27"/>
  <c r="H2403" i="27" a="1"/>
  <c r="H2403" i="27"/>
  <c r="H2404" i="27" a="1"/>
  <c r="H2404" i="27"/>
  <c r="H2405" i="27" a="1"/>
  <c r="H2405" i="27"/>
  <c r="H2406" i="27" a="1"/>
  <c r="H2406" i="27"/>
  <c r="H2407" i="27" a="1"/>
  <c r="H2407" i="27"/>
  <c r="H2408" i="27" a="1"/>
  <c r="H2408" i="27"/>
  <c r="H2409" i="27" a="1"/>
  <c r="H2409" i="27"/>
  <c r="H2410" i="27" a="1"/>
  <c r="H2410" i="27"/>
  <c r="H2411" i="27" a="1"/>
  <c r="H2411" i="27"/>
  <c r="H2412" i="27" a="1"/>
  <c r="H2412" i="27"/>
  <c r="H2413" i="27" a="1"/>
  <c r="H2413" i="27"/>
  <c r="H2414" i="27" a="1"/>
  <c r="H2414" i="27"/>
  <c r="H2415" i="27" a="1"/>
  <c r="H2415" i="27"/>
  <c r="H2416" i="27" a="1"/>
  <c r="H2416" i="27"/>
  <c r="H2417" i="27" a="1"/>
  <c r="H2417" i="27"/>
  <c r="H2418" i="27" a="1"/>
  <c r="H2418" i="27"/>
  <c r="H2419" i="27" a="1"/>
  <c r="H2419" i="27"/>
  <c r="H2420" i="27" a="1"/>
  <c r="H2420" i="27"/>
  <c r="H2421" i="27" a="1"/>
  <c r="H2421" i="27"/>
  <c r="H2422" i="27" a="1"/>
  <c r="H2422" i="27"/>
  <c r="H2423" i="27" a="1"/>
  <c r="H2423" i="27"/>
  <c r="H2424" i="27" a="1"/>
  <c r="H2424" i="27"/>
  <c r="H2425" i="27" a="1"/>
  <c r="H2425" i="27"/>
  <c r="H2426" i="27" a="1"/>
  <c r="H2426" i="27"/>
  <c r="H2427" i="27" a="1"/>
  <c r="H2427" i="27"/>
  <c r="H2428" i="27" a="1"/>
  <c r="H2428" i="27"/>
  <c r="H2429" i="27" a="1"/>
  <c r="H2429" i="27"/>
  <c r="H2430" i="27" a="1"/>
  <c r="H2430" i="27"/>
  <c r="H2431" i="27" a="1"/>
  <c r="H2431" i="27"/>
  <c r="H2432" i="27" a="1"/>
  <c r="H2432" i="27"/>
  <c r="H2433" i="27" a="1"/>
  <c r="H2433" i="27"/>
  <c r="H2434" i="27" a="1"/>
  <c r="H2434" i="27"/>
  <c r="H2435" i="27" a="1"/>
  <c r="H2435" i="27"/>
  <c r="H2436" i="27" a="1"/>
  <c r="H2436" i="27"/>
  <c r="H2437" i="27" a="1"/>
  <c r="H2437" i="27"/>
  <c r="H2438" i="27" a="1"/>
  <c r="H2438" i="27"/>
  <c r="H2439" i="27" a="1"/>
  <c r="H2439" i="27"/>
  <c r="H2440" i="27" a="1"/>
  <c r="H2440" i="27"/>
  <c r="H2441" i="27" a="1"/>
  <c r="H2441" i="27"/>
  <c r="H2442" i="27" a="1"/>
  <c r="H2442" i="27"/>
  <c r="H2443" i="27" a="1"/>
  <c r="H2443" i="27"/>
  <c r="H2444" i="27" a="1"/>
  <c r="H2444" i="27"/>
  <c r="H2445" i="27" a="1"/>
  <c r="H2445" i="27"/>
  <c r="H2446" i="27" a="1"/>
  <c r="H2446" i="27"/>
  <c r="H2447" i="27" a="1"/>
  <c r="H2447" i="27"/>
  <c r="H2448" i="27" a="1"/>
  <c r="H2448" i="27"/>
  <c r="H2449" i="27" a="1"/>
  <c r="H2449" i="27"/>
  <c r="H2450" i="27" a="1"/>
  <c r="H2450" i="27"/>
  <c r="H2451" i="27" a="1"/>
  <c r="H2451" i="27"/>
  <c r="H2452" i="27" a="1"/>
  <c r="H2452" i="27"/>
  <c r="H2453" i="27" a="1"/>
  <c r="H2453" i="27"/>
  <c r="H2454" i="27" a="1"/>
  <c r="H2454" i="27"/>
  <c r="H2455" i="27" a="1"/>
  <c r="H2455" i="27"/>
  <c r="H2456" i="27" a="1"/>
  <c r="H2456" i="27"/>
  <c r="H2457" i="27" a="1"/>
  <c r="H2457" i="27"/>
  <c r="H2458" i="27" a="1"/>
  <c r="H2458" i="27"/>
  <c r="H2459" i="27" a="1"/>
  <c r="H2459" i="27"/>
  <c r="H2460" i="27" a="1"/>
  <c r="H2460" i="27"/>
  <c r="H2461" i="27" a="1"/>
  <c r="H2461" i="27"/>
  <c r="H2462" i="27" a="1"/>
  <c r="H2462" i="27"/>
  <c r="H2463" i="27" a="1"/>
  <c r="H2463" i="27"/>
  <c r="H2464" i="27" a="1"/>
  <c r="H2464" i="27"/>
  <c r="H2465" i="27" a="1"/>
  <c r="H2465" i="27"/>
  <c r="H2466" i="27" a="1"/>
  <c r="H2466" i="27"/>
  <c r="H2467" i="27" a="1"/>
  <c r="H2467" i="27"/>
  <c r="H2468" i="27" a="1"/>
  <c r="H2468" i="27"/>
  <c r="H2469" i="27" a="1"/>
  <c r="H2469" i="27"/>
  <c r="H2470" i="27" a="1"/>
  <c r="H2470" i="27"/>
  <c r="H2471" i="27" a="1"/>
  <c r="H2471" i="27"/>
  <c r="H2472" i="27" a="1"/>
  <c r="H2472" i="27"/>
  <c r="H2473" i="27" a="1"/>
  <c r="H2473" i="27"/>
  <c r="H2474" i="27" a="1"/>
  <c r="H2474" i="27"/>
  <c r="H2475" i="27" a="1"/>
  <c r="H2475" i="27"/>
  <c r="H2476" i="27" a="1"/>
  <c r="H2476" i="27"/>
  <c r="H2477" i="27" a="1"/>
  <c r="H2477" i="27"/>
  <c r="H2478" i="27" a="1"/>
  <c r="H2478" i="27"/>
  <c r="H2479" i="27" a="1"/>
  <c r="H2479" i="27"/>
  <c r="H2480" i="27" a="1"/>
  <c r="H2480" i="27"/>
  <c r="H2481" i="27" a="1"/>
  <c r="H2481" i="27"/>
  <c r="H2482" i="27" a="1"/>
  <c r="H2482" i="27"/>
  <c r="H2483" i="27" a="1"/>
  <c r="H2483" i="27"/>
  <c r="H2484" i="27" a="1"/>
  <c r="H2484" i="27"/>
  <c r="H2485" i="27" a="1"/>
  <c r="H2485" i="27"/>
  <c r="H2486" i="27" a="1"/>
  <c r="H2486" i="27"/>
  <c r="H2487" i="27" a="1"/>
  <c r="H2487" i="27"/>
  <c r="H2488" i="27" a="1"/>
  <c r="H2488" i="27"/>
  <c r="H2489" i="27" a="1"/>
  <c r="H2489" i="27"/>
  <c r="H2490" i="27" a="1"/>
  <c r="H2490" i="27"/>
  <c r="H2491" i="27" a="1"/>
  <c r="H2491" i="27"/>
  <c r="H2492" i="27" a="1"/>
  <c r="H2492" i="27"/>
  <c r="H2493" i="27" a="1"/>
  <c r="H2493" i="27"/>
  <c r="H2494" i="27" a="1"/>
  <c r="H2494" i="27"/>
  <c r="H2495" i="27" a="1"/>
  <c r="H2495" i="27"/>
  <c r="H2496" i="27" a="1"/>
  <c r="H2496" i="27"/>
  <c r="H2497" i="27" a="1"/>
  <c r="H2497" i="27"/>
  <c r="H2498" i="27" a="1"/>
  <c r="H2498" i="27"/>
  <c r="H2499" i="27" a="1"/>
  <c r="H2499" i="27"/>
  <c r="H2500" i="27" a="1"/>
  <c r="H2500" i="27"/>
  <c r="H2501" i="27" a="1"/>
  <c r="H2501" i="27"/>
  <c r="H2502" i="27" a="1"/>
  <c r="H2502" i="27"/>
  <c r="H2503" i="27" a="1"/>
  <c r="H2503" i="27"/>
  <c r="H2504" i="27" a="1"/>
  <c r="H2504" i="27"/>
  <c r="H2505" i="27" a="1"/>
  <c r="H2505" i="27"/>
  <c r="H2506" i="27" a="1"/>
  <c r="H2506" i="27"/>
  <c r="H2507" i="27" a="1"/>
  <c r="H2507" i="27"/>
  <c r="H2508" i="27" a="1"/>
  <c r="H2508" i="27"/>
  <c r="H2509" i="27" a="1"/>
  <c r="H2509" i="27"/>
  <c r="H2510" i="27" a="1"/>
  <c r="H2510" i="27"/>
  <c r="H2511" i="27" a="1"/>
  <c r="H2511" i="27"/>
  <c r="H2512" i="27" a="1"/>
  <c r="H2512" i="27"/>
  <c r="H2513" i="27" a="1"/>
  <c r="H2513" i="27"/>
  <c r="H2514" i="27" a="1"/>
  <c r="H2514" i="27"/>
  <c r="H2515" i="27" a="1"/>
  <c r="H2515" i="27"/>
  <c r="H2516" i="27" a="1"/>
  <c r="H2516" i="27"/>
  <c r="H2517" i="27" a="1"/>
  <c r="H2517" i="27"/>
  <c r="H2518" i="27" a="1"/>
  <c r="H2518" i="27"/>
  <c r="H2519" i="27" a="1"/>
  <c r="H2519" i="27"/>
  <c r="H2520" i="27" a="1"/>
  <c r="H2520" i="27"/>
  <c r="H2521" i="27" a="1"/>
  <c r="H2521" i="27"/>
  <c r="H2522" i="27" a="1"/>
  <c r="H2522" i="27"/>
  <c r="H2523" i="27" a="1"/>
  <c r="H2523" i="27"/>
  <c r="H2524" i="27" a="1"/>
  <c r="H2524" i="27"/>
  <c r="H2525" i="27" a="1"/>
  <c r="H2525" i="27"/>
  <c r="H2526" i="27" a="1"/>
  <c r="H2526" i="27"/>
  <c r="H2527" i="27" a="1"/>
  <c r="H2527" i="27"/>
  <c r="H2528" i="27" a="1"/>
  <c r="H2528" i="27"/>
  <c r="H2529" i="27" a="1"/>
  <c r="H2529" i="27"/>
  <c r="H2530" i="27" a="1"/>
  <c r="H2530" i="27"/>
  <c r="H2531" i="27" a="1"/>
  <c r="H2531" i="27"/>
  <c r="H2532" i="27" a="1"/>
  <c r="H2532" i="27"/>
  <c r="H2533" i="27" a="1"/>
  <c r="H2533" i="27"/>
  <c r="H2534" i="27" a="1"/>
  <c r="H2534" i="27"/>
  <c r="H2535" i="27" a="1"/>
  <c r="H2535" i="27"/>
  <c r="H2536" i="27" a="1"/>
  <c r="H2536" i="27"/>
  <c r="H2537" i="27" a="1"/>
  <c r="H2537" i="27"/>
  <c r="H2538" i="27" a="1"/>
  <c r="H2538" i="27"/>
  <c r="H2539" i="27" a="1"/>
  <c r="H2539" i="27"/>
  <c r="H2540" i="27" a="1"/>
  <c r="H2540" i="27"/>
  <c r="H2541" i="27" a="1"/>
  <c r="H2541" i="27"/>
  <c r="H2542" i="27" a="1"/>
  <c r="H2542" i="27"/>
  <c r="H2543" i="27" a="1"/>
  <c r="H2543" i="27"/>
  <c r="H2544" i="27" a="1"/>
  <c r="H2544" i="27"/>
  <c r="H2545" i="27" a="1"/>
  <c r="H2545" i="27"/>
  <c r="H2546" i="27" a="1"/>
  <c r="H2546" i="27"/>
  <c r="H2547" i="27" a="1"/>
  <c r="H2547" i="27"/>
  <c r="H2548" i="27" a="1"/>
  <c r="H2548" i="27"/>
  <c r="H2549" i="27" a="1"/>
  <c r="H2549" i="27"/>
  <c r="H2550" i="27" a="1"/>
  <c r="H2550" i="27"/>
  <c r="H2551" i="27" a="1"/>
  <c r="H2551" i="27"/>
  <c r="H2552" i="27" a="1"/>
  <c r="H2552" i="27"/>
  <c r="H2553" i="27" a="1"/>
  <c r="H2553" i="27"/>
  <c r="H2554" i="27" a="1"/>
  <c r="H2554" i="27"/>
  <c r="H2555" i="27" a="1"/>
  <c r="H2555" i="27"/>
  <c r="H2556" i="27" a="1"/>
  <c r="H2556" i="27"/>
  <c r="H2557" i="27" a="1"/>
  <c r="H2557" i="27"/>
  <c r="H2558" i="27" a="1"/>
  <c r="H2558" i="27"/>
  <c r="H2559" i="27" a="1"/>
  <c r="H2559" i="27"/>
  <c r="H2560" i="27" a="1"/>
  <c r="H2560" i="27"/>
  <c r="H2561" i="27" a="1"/>
  <c r="H2561" i="27"/>
  <c r="H2562" i="27" a="1"/>
  <c r="H2562" i="27"/>
  <c r="H2563" i="27" a="1"/>
  <c r="H2563" i="27"/>
  <c r="H2564" i="27" a="1"/>
  <c r="H2564" i="27"/>
  <c r="H2565" i="27" a="1"/>
  <c r="H2565" i="27"/>
  <c r="H2566" i="27" a="1"/>
  <c r="H2566" i="27"/>
  <c r="H2567" i="27" a="1"/>
  <c r="H2567" i="27"/>
  <c r="H2568" i="27" a="1"/>
  <c r="H2568" i="27"/>
  <c r="H2569" i="27" a="1"/>
  <c r="H2569" i="27"/>
  <c r="H2570" i="27" a="1"/>
  <c r="H2570" i="27"/>
  <c r="H2571" i="27" a="1"/>
  <c r="H2571" i="27"/>
  <c r="H2572" i="27" a="1"/>
  <c r="H2572" i="27"/>
  <c r="H2573" i="27" a="1"/>
  <c r="H2573" i="27"/>
  <c r="H2574" i="27" a="1"/>
  <c r="H2574" i="27"/>
  <c r="H2575" i="27" a="1"/>
  <c r="H2575" i="27"/>
  <c r="H2576" i="27" a="1"/>
  <c r="H2576" i="27"/>
  <c r="H2577" i="27" a="1"/>
  <c r="H2577" i="27"/>
  <c r="H2578" i="27" a="1"/>
  <c r="H2578" i="27"/>
  <c r="H2579" i="27" a="1"/>
  <c r="H2579" i="27"/>
  <c r="H2580" i="27" a="1"/>
  <c r="H2580" i="27"/>
  <c r="H2581" i="27" a="1"/>
  <c r="H2581" i="27"/>
  <c r="H2582" i="27" a="1"/>
  <c r="H2582" i="27"/>
  <c r="H2583" i="27" a="1"/>
  <c r="H2583" i="27"/>
  <c r="H2584" i="27" a="1"/>
  <c r="H2584" i="27"/>
  <c r="H2585" i="27" a="1"/>
  <c r="H2585" i="27"/>
  <c r="H2586" i="27" a="1"/>
  <c r="H2586" i="27"/>
  <c r="H2587" i="27" a="1"/>
  <c r="H2587" i="27"/>
  <c r="H2588" i="27" a="1"/>
  <c r="H2588" i="27"/>
  <c r="H2589" i="27" a="1"/>
  <c r="H2589" i="27"/>
  <c r="H2590" i="27" a="1"/>
  <c r="H2590" i="27"/>
  <c r="H2591" i="27" a="1"/>
  <c r="H2591" i="27"/>
  <c r="H2592" i="27" a="1"/>
  <c r="H2592" i="27"/>
  <c r="H2593" i="27" a="1"/>
  <c r="H2593" i="27"/>
  <c r="H2594" i="27" a="1"/>
  <c r="H2594" i="27"/>
  <c r="H2595" i="27" a="1"/>
  <c r="H2595" i="27"/>
  <c r="H2596" i="27" a="1"/>
  <c r="H2596" i="27"/>
  <c r="H2597" i="27" a="1"/>
  <c r="H2597" i="27"/>
  <c r="H2598" i="27" a="1"/>
  <c r="H2598" i="27"/>
  <c r="H2599" i="27" a="1"/>
  <c r="H2599" i="27"/>
  <c r="H2600" i="27" a="1"/>
  <c r="H2600" i="27"/>
  <c r="H2601" i="27" a="1"/>
  <c r="H2601" i="27"/>
  <c r="H2602" i="27" a="1"/>
  <c r="H2602" i="27"/>
  <c r="H2603" i="27" a="1"/>
  <c r="H2603" i="27"/>
  <c r="H2604" i="27" a="1"/>
  <c r="H2604" i="27"/>
  <c r="H2605" i="27" a="1"/>
  <c r="H2605" i="27"/>
  <c r="H2606" i="27" a="1"/>
  <c r="H2606" i="27"/>
  <c r="H2607" i="27" a="1"/>
  <c r="H2607" i="27"/>
  <c r="H2608" i="27" a="1"/>
  <c r="H2608" i="27"/>
  <c r="H2609" i="27" a="1"/>
  <c r="H2609" i="27"/>
  <c r="H2610" i="27" a="1"/>
  <c r="H2610" i="27"/>
  <c r="H2611" i="27" a="1"/>
  <c r="H2611" i="27"/>
  <c r="H2612" i="27" a="1"/>
  <c r="H2612" i="27"/>
  <c r="H2613" i="27" a="1"/>
  <c r="H2613" i="27"/>
  <c r="H2614" i="27" a="1"/>
  <c r="H2614" i="27"/>
  <c r="H2615" i="27" a="1"/>
  <c r="H2615" i="27"/>
  <c r="H2616" i="27" a="1"/>
  <c r="H2616" i="27"/>
  <c r="H2617" i="27" a="1"/>
  <c r="H2617" i="27"/>
  <c r="H2618" i="27" a="1"/>
  <c r="H2618" i="27"/>
  <c r="H2619" i="27" a="1"/>
  <c r="H2619" i="27"/>
  <c r="H2620" i="27" a="1"/>
  <c r="H2620" i="27"/>
  <c r="H2621" i="27" a="1"/>
  <c r="H2621" i="27"/>
  <c r="H2622" i="27" a="1"/>
  <c r="H2622" i="27"/>
  <c r="H2623" i="27" a="1"/>
  <c r="H2623" i="27"/>
  <c r="H2624" i="27" a="1"/>
  <c r="H2624" i="27"/>
  <c r="H2625" i="27" a="1"/>
  <c r="H2625" i="27"/>
  <c r="H2626" i="27" a="1"/>
  <c r="H2626" i="27"/>
  <c r="H2627" i="27" a="1"/>
  <c r="H2627" i="27"/>
  <c r="H2628" i="27" a="1"/>
  <c r="H2628" i="27"/>
  <c r="H2629" i="27" a="1"/>
  <c r="H2629" i="27"/>
  <c r="H2630" i="27" a="1"/>
  <c r="H2630" i="27"/>
  <c r="H2631" i="27" a="1"/>
  <c r="H2631" i="27"/>
  <c r="H2632" i="27" a="1"/>
  <c r="H2632" i="27"/>
  <c r="H2633" i="27" a="1"/>
  <c r="H2633" i="27"/>
  <c r="H2634" i="27" a="1"/>
  <c r="H2634" i="27"/>
  <c r="H2635" i="27" a="1"/>
  <c r="H2635" i="27"/>
  <c r="H2636" i="27" a="1"/>
  <c r="H2636" i="27"/>
  <c r="H2637" i="27" a="1"/>
  <c r="H2637" i="27"/>
  <c r="H2638" i="27" a="1"/>
  <c r="H2638" i="27"/>
  <c r="H2639" i="27" a="1"/>
  <c r="H2639" i="27"/>
  <c r="H2640" i="27" a="1"/>
  <c r="H2640" i="27"/>
  <c r="H2641" i="27" a="1"/>
  <c r="H2641" i="27"/>
  <c r="H2642" i="27" a="1"/>
  <c r="H2642" i="27"/>
  <c r="H2643" i="27" a="1"/>
  <c r="H2643" i="27"/>
  <c r="H2644" i="27" a="1"/>
  <c r="H2644" i="27"/>
  <c r="H2645" i="27" a="1"/>
  <c r="H2645" i="27"/>
  <c r="H2646" i="27" a="1"/>
  <c r="H2646" i="27"/>
  <c r="H2647" i="27" a="1"/>
  <c r="H2647" i="27"/>
  <c r="H2648" i="27" a="1"/>
  <c r="H2648" i="27"/>
  <c r="H2649" i="27" a="1"/>
  <c r="H2649" i="27"/>
  <c r="H2650" i="27" a="1"/>
  <c r="H2650" i="27"/>
  <c r="H2651" i="27" a="1"/>
  <c r="H2651" i="27"/>
  <c r="H2652" i="27" a="1"/>
  <c r="H2652" i="27"/>
  <c r="H2653" i="27" a="1"/>
  <c r="H2653" i="27"/>
  <c r="H2654" i="27" a="1"/>
  <c r="H2654" i="27"/>
  <c r="H2655" i="27" a="1"/>
  <c r="H2655" i="27"/>
  <c r="H2656" i="27" a="1"/>
  <c r="H2656" i="27"/>
  <c r="H2657" i="27" a="1"/>
  <c r="H2657" i="27"/>
  <c r="H2658" i="27" a="1"/>
  <c r="H2658" i="27"/>
  <c r="H2659" i="27" a="1"/>
  <c r="H2659" i="27"/>
  <c r="H2660" i="27" a="1"/>
  <c r="H2660" i="27"/>
  <c r="H2661" i="27" a="1"/>
  <c r="H2661" i="27"/>
  <c r="H2662" i="27" a="1"/>
  <c r="H2662" i="27"/>
  <c r="H2663" i="27" a="1"/>
  <c r="H2663" i="27"/>
  <c r="H2664" i="27" a="1"/>
  <c r="H2664" i="27"/>
  <c r="H2665" i="27" a="1"/>
  <c r="H2665" i="27"/>
  <c r="H2666" i="27" a="1"/>
  <c r="H2666" i="27"/>
  <c r="H2667" i="27" a="1"/>
  <c r="H2667" i="27"/>
  <c r="H2668" i="27" a="1"/>
  <c r="H2668" i="27"/>
  <c r="H2669" i="27" a="1"/>
  <c r="H2669" i="27"/>
  <c r="H2670" i="27" a="1"/>
  <c r="H2670" i="27"/>
  <c r="H2671" i="27" a="1"/>
  <c r="H2671" i="27"/>
  <c r="H2672" i="27" a="1"/>
  <c r="H2672" i="27"/>
  <c r="H2673" i="27" a="1"/>
  <c r="H2673" i="27"/>
  <c r="H2674" i="27" a="1"/>
  <c r="H2674" i="27"/>
  <c r="H2675" i="27" a="1"/>
  <c r="H2675" i="27"/>
  <c r="H2676" i="27" a="1"/>
  <c r="H2676" i="27"/>
  <c r="H2677" i="27" a="1"/>
  <c r="H2677" i="27"/>
  <c r="H2678" i="27" a="1"/>
  <c r="H2678" i="27"/>
  <c r="H2679" i="27" a="1"/>
  <c r="H2679" i="27"/>
  <c r="H2680" i="27" a="1"/>
  <c r="H2680" i="27"/>
  <c r="H2681" i="27" a="1"/>
  <c r="H2681" i="27"/>
  <c r="H2682" i="27" a="1"/>
  <c r="H2682" i="27"/>
  <c r="H2683" i="27" a="1"/>
  <c r="H2683" i="27"/>
  <c r="H2684" i="27" a="1"/>
  <c r="H2684" i="27"/>
  <c r="H2685" i="27" a="1"/>
  <c r="H2685" i="27"/>
  <c r="H2686" i="27" a="1"/>
  <c r="H2686" i="27"/>
  <c r="H2687" i="27" a="1"/>
  <c r="H2687" i="27"/>
  <c r="H2688" i="27" a="1"/>
  <c r="H2688" i="27"/>
  <c r="H2689" i="27" a="1"/>
  <c r="H2689" i="27"/>
  <c r="H2690" i="27" a="1"/>
  <c r="H2690" i="27"/>
  <c r="H2691" i="27" a="1"/>
  <c r="H2691" i="27"/>
  <c r="H2692" i="27" a="1"/>
  <c r="H2692" i="27"/>
  <c r="H2693" i="27" a="1"/>
  <c r="H2693" i="27"/>
  <c r="H2694" i="27" a="1"/>
  <c r="H2694" i="27"/>
  <c r="H2695" i="27" a="1"/>
  <c r="H2695" i="27"/>
  <c r="H2696" i="27" a="1"/>
  <c r="H2696" i="27"/>
  <c r="H2697" i="27" a="1"/>
  <c r="H2697" i="27"/>
  <c r="H2698" i="27" a="1"/>
  <c r="H2698" i="27"/>
  <c r="H2699" i="27" a="1"/>
  <c r="H2699" i="27"/>
  <c r="H2700" i="27" a="1"/>
  <c r="H2700" i="27"/>
  <c r="H2701" i="27" a="1"/>
  <c r="H2701" i="27"/>
  <c r="H2702" i="27" a="1"/>
  <c r="H2702" i="27"/>
  <c r="H2703" i="27" a="1"/>
  <c r="H2703" i="27"/>
  <c r="H2704" i="27" a="1"/>
  <c r="H2704" i="27"/>
  <c r="H2705" i="27" a="1"/>
  <c r="H2705" i="27"/>
  <c r="H2706" i="27" a="1"/>
  <c r="H2706" i="27"/>
  <c r="H2707" i="27" a="1"/>
  <c r="H2707" i="27"/>
  <c r="H2708" i="27" a="1"/>
  <c r="H2708" i="27"/>
  <c r="H2709" i="27" a="1"/>
  <c r="H2709" i="27"/>
  <c r="H2710" i="27" a="1"/>
  <c r="H2710" i="27"/>
  <c r="H2711" i="27" a="1"/>
  <c r="H2711" i="27"/>
  <c r="H2712" i="27" a="1"/>
  <c r="H2712" i="27"/>
  <c r="H2713" i="27" a="1"/>
  <c r="H2713" i="27"/>
  <c r="H2714" i="27" a="1"/>
  <c r="H2714" i="27"/>
  <c r="H2715" i="27" a="1"/>
  <c r="H2715" i="27"/>
  <c r="H2716" i="27" a="1"/>
  <c r="H2716" i="27"/>
  <c r="H2717" i="27" a="1"/>
  <c r="H2717" i="27"/>
  <c r="H2718" i="27" a="1"/>
  <c r="H2718" i="27"/>
  <c r="H2719" i="27" a="1"/>
  <c r="H2719" i="27"/>
  <c r="H2720" i="27" a="1"/>
  <c r="H2720" i="27"/>
  <c r="H2721" i="27" a="1"/>
  <c r="H2721" i="27"/>
  <c r="H2722" i="27" a="1"/>
  <c r="H2722" i="27"/>
  <c r="H2723" i="27" a="1"/>
  <c r="H2723" i="27"/>
  <c r="H2724" i="27" a="1"/>
  <c r="H2724" i="27"/>
  <c r="H2725" i="27" a="1"/>
  <c r="H2725" i="27"/>
  <c r="H2726" i="27" a="1"/>
  <c r="H2726" i="27"/>
  <c r="H2727" i="27" a="1"/>
  <c r="H2727" i="27"/>
  <c r="H2728" i="27" a="1"/>
  <c r="H2728" i="27"/>
  <c r="H2729" i="27" a="1"/>
  <c r="H2729" i="27"/>
  <c r="H2730" i="27" a="1"/>
  <c r="H2730" i="27"/>
  <c r="H2731" i="27" a="1"/>
  <c r="H2731" i="27"/>
  <c r="H2732" i="27" a="1"/>
  <c r="H2732" i="27"/>
  <c r="H2733" i="27" a="1"/>
  <c r="H2733" i="27"/>
  <c r="H2734" i="27" a="1"/>
  <c r="H2734" i="27"/>
  <c r="H2735" i="27" a="1"/>
  <c r="H2735" i="27"/>
  <c r="H2736" i="27" a="1"/>
  <c r="H2736" i="27"/>
  <c r="H2737" i="27" a="1"/>
  <c r="H2737" i="27"/>
  <c r="H2738" i="27" a="1"/>
  <c r="H2738" i="27"/>
  <c r="H2739" i="27" a="1"/>
  <c r="H2739" i="27"/>
  <c r="H2740" i="27" a="1"/>
  <c r="H2740" i="27"/>
  <c r="H2741" i="27" a="1"/>
  <c r="H2741" i="27"/>
  <c r="H2742" i="27" a="1"/>
  <c r="H2742" i="27"/>
  <c r="H2743" i="27" a="1"/>
  <c r="H2743" i="27"/>
  <c r="H2744" i="27" a="1"/>
  <c r="H2744" i="27"/>
  <c r="H2745" i="27" a="1"/>
  <c r="H2745" i="27"/>
  <c r="H2746" i="27" a="1"/>
  <c r="H2746" i="27"/>
  <c r="H2747" i="27" a="1"/>
  <c r="H2747" i="27"/>
  <c r="H2748" i="27" a="1"/>
  <c r="H2748" i="27"/>
  <c r="H2749" i="27" a="1"/>
  <c r="H2749" i="27"/>
  <c r="H2750" i="27" a="1"/>
  <c r="H2750" i="27"/>
  <c r="H2751" i="27" a="1"/>
  <c r="H2751" i="27"/>
  <c r="H2752" i="27" a="1"/>
  <c r="H2752" i="27"/>
  <c r="H2753" i="27" a="1"/>
  <c r="H2753" i="27"/>
  <c r="H2754" i="27" a="1"/>
  <c r="H2754" i="27"/>
  <c r="H2755" i="27" a="1"/>
  <c r="H2755" i="27"/>
  <c r="H2756" i="27" a="1"/>
  <c r="H2756" i="27"/>
  <c r="H2757" i="27" a="1"/>
  <c r="H2757" i="27"/>
  <c r="H2758" i="27" a="1"/>
  <c r="H2758" i="27"/>
  <c r="H2759" i="27" a="1"/>
  <c r="H2759" i="27"/>
  <c r="H2760" i="27" a="1"/>
  <c r="H2760" i="27"/>
  <c r="H2761" i="27" a="1"/>
  <c r="H2761" i="27"/>
  <c r="H2762" i="27" a="1"/>
  <c r="H2762" i="27"/>
  <c r="H2763" i="27" a="1"/>
  <c r="H2763" i="27"/>
  <c r="H2764" i="27" a="1"/>
  <c r="H2764" i="27"/>
  <c r="H2765" i="27" a="1"/>
  <c r="H2765" i="27"/>
  <c r="H2766" i="27" a="1"/>
  <c r="H2766" i="27"/>
  <c r="H2767" i="27" a="1"/>
  <c r="H2767" i="27"/>
  <c r="H2768" i="27" a="1"/>
  <c r="H2768" i="27"/>
  <c r="H2769" i="27" a="1"/>
  <c r="H2769" i="27"/>
  <c r="H2770" i="27" a="1"/>
  <c r="H2770" i="27"/>
  <c r="H2771" i="27" a="1"/>
  <c r="H2771" i="27"/>
  <c r="H2772" i="27" a="1"/>
  <c r="H2772" i="27"/>
  <c r="H2773" i="27" a="1"/>
  <c r="H2773" i="27"/>
  <c r="H2774" i="27" a="1"/>
  <c r="H2774" i="27"/>
  <c r="H2775" i="27" a="1"/>
  <c r="H2775" i="27"/>
  <c r="H2776" i="27" a="1"/>
  <c r="H2776" i="27"/>
  <c r="H2777" i="27" a="1"/>
  <c r="H2777" i="27"/>
  <c r="H2778" i="27" a="1"/>
  <c r="H2778" i="27"/>
  <c r="H2779" i="27" a="1"/>
  <c r="H2779" i="27"/>
  <c r="H2780" i="27" a="1"/>
  <c r="H2780" i="27"/>
  <c r="H2781" i="27" a="1"/>
  <c r="H2781" i="27"/>
  <c r="H2782" i="27" a="1"/>
  <c r="H2782" i="27"/>
  <c r="H2783" i="27" a="1"/>
  <c r="H2783" i="27"/>
  <c r="H2784" i="27" a="1"/>
  <c r="H2784" i="27"/>
  <c r="H2785" i="27" a="1"/>
  <c r="H2785" i="27"/>
  <c r="H2786" i="27" a="1"/>
  <c r="H2786" i="27"/>
  <c r="H2787" i="27" a="1"/>
  <c r="H2787" i="27"/>
  <c r="H2788" i="27" a="1"/>
  <c r="H2788" i="27"/>
  <c r="H2789" i="27" a="1"/>
  <c r="H2789" i="27"/>
  <c r="H2790" i="27" a="1"/>
  <c r="H2790" i="27"/>
  <c r="H2791" i="27" a="1"/>
  <c r="H2791" i="27"/>
  <c r="H2792" i="27" a="1"/>
  <c r="H2792" i="27"/>
  <c r="H2793" i="27" a="1"/>
  <c r="H2793" i="27"/>
  <c r="H2794" i="27" a="1"/>
  <c r="H2794" i="27"/>
  <c r="H2795" i="27" a="1"/>
  <c r="H2795" i="27"/>
  <c r="H2796" i="27" a="1"/>
  <c r="H2796" i="27"/>
  <c r="H2797" i="27" a="1"/>
  <c r="H2797" i="27"/>
  <c r="H2798" i="27" a="1"/>
  <c r="H2798" i="27"/>
  <c r="H2799" i="27" a="1"/>
  <c r="H2799" i="27"/>
  <c r="H2800" i="27" a="1"/>
  <c r="H2800" i="27"/>
  <c r="H2801" i="27" a="1"/>
  <c r="H2801" i="27"/>
  <c r="H2802" i="27" a="1"/>
  <c r="H2802" i="27"/>
  <c r="H2803" i="27" a="1"/>
  <c r="H2803" i="27"/>
  <c r="H2804" i="27" a="1"/>
  <c r="H2804" i="27"/>
  <c r="H2805" i="27" a="1"/>
  <c r="H2805" i="27"/>
  <c r="H2806" i="27" a="1"/>
  <c r="H2806" i="27"/>
  <c r="H2807" i="27" a="1"/>
  <c r="H2807" i="27"/>
  <c r="H2808" i="27" a="1"/>
  <c r="H2808" i="27"/>
  <c r="H2809" i="27" a="1"/>
  <c r="H2809" i="27"/>
  <c r="H2810" i="27" a="1"/>
  <c r="H2810" i="27"/>
  <c r="H2811" i="27" a="1"/>
  <c r="H2811" i="27"/>
  <c r="H2812" i="27" a="1"/>
  <c r="H2812" i="27"/>
  <c r="H2813" i="27" a="1"/>
  <c r="H2813" i="27"/>
  <c r="H2814" i="27" a="1"/>
  <c r="H2814" i="27"/>
  <c r="H2815" i="27" a="1"/>
  <c r="H2815" i="27"/>
  <c r="H2816" i="27" a="1"/>
  <c r="H2816" i="27"/>
  <c r="H2817" i="27" a="1"/>
  <c r="H2817" i="27"/>
  <c r="H2818" i="27" a="1"/>
  <c r="H2818" i="27"/>
  <c r="H2819" i="27" a="1"/>
  <c r="H2819" i="27"/>
  <c r="H2820" i="27" a="1"/>
  <c r="H2820" i="27"/>
  <c r="H2821" i="27" a="1"/>
  <c r="H2821" i="27"/>
  <c r="H2822" i="27" a="1"/>
  <c r="H2822" i="27"/>
  <c r="H2823" i="27" a="1"/>
  <c r="H2823" i="27"/>
  <c r="H2824" i="27" a="1"/>
  <c r="H2824" i="27"/>
  <c r="H2825" i="27" a="1"/>
  <c r="H2825" i="27"/>
  <c r="H2826" i="27" a="1"/>
  <c r="H2826" i="27"/>
  <c r="H2827" i="27" a="1"/>
  <c r="H2827" i="27"/>
  <c r="H2828" i="27" a="1"/>
  <c r="H2828" i="27"/>
  <c r="H2829" i="27" a="1"/>
  <c r="H2829" i="27"/>
  <c r="H2830" i="27" a="1"/>
  <c r="H2830" i="27"/>
  <c r="H2831" i="27" a="1"/>
  <c r="H2831" i="27"/>
  <c r="H2832" i="27" a="1"/>
  <c r="H2832" i="27"/>
  <c r="H2833" i="27" a="1"/>
  <c r="H2833" i="27"/>
  <c r="H2834" i="27" a="1"/>
  <c r="H2834" i="27"/>
  <c r="H2835" i="27" a="1"/>
  <c r="H2835" i="27"/>
  <c r="H2836" i="27" a="1"/>
  <c r="H2836" i="27"/>
  <c r="H2837" i="27" a="1"/>
  <c r="H2837" i="27"/>
  <c r="H2838" i="27" a="1"/>
  <c r="H2838" i="27"/>
  <c r="H2839" i="27" a="1"/>
  <c r="H2839" i="27"/>
  <c r="H2840" i="27" a="1"/>
  <c r="H2840" i="27"/>
  <c r="H2841" i="27" a="1"/>
  <c r="H2841" i="27"/>
  <c r="H2842" i="27" a="1"/>
  <c r="H2842" i="27"/>
  <c r="H2843" i="27" a="1"/>
  <c r="H2843" i="27"/>
  <c r="H2844" i="27" a="1"/>
  <c r="H2844" i="27"/>
  <c r="H2845" i="27" a="1"/>
  <c r="H2845" i="27"/>
  <c r="H2846" i="27" a="1"/>
  <c r="H2846" i="27"/>
  <c r="H2847" i="27" a="1"/>
  <c r="H2847" i="27"/>
  <c r="H2848" i="27" a="1"/>
  <c r="H2848" i="27"/>
  <c r="H2849" i="27" a="1"/>
  <c r="H2849" i="27"/>
  <c r="H2850" i="27" a="1"/>
  <c r="H2850" i="27"/>
  <c r="H2851" i="27" a="1"/>
  <c r="H2851" i="27"/>
  <c r="H2852" i="27" a="1"/>
  <c r="H2852" i="27"/>
  <c r="H2853" i="27" a="1"/>
  <c r="H2853" i="27"/>
  <c r="H2854" i="27" a="1"/>
  <c r="H2854" i="27"/>
  <c r="H2855" i="27" a="1"/>
  <c r="H2855" i="27"/>
  <c r="H2856" i="27" a="1"/>
  <c r="H2856" i="27"/>
  <c r="H2857" i="27" a="1"/>
  <c r="H2857" i="27"/>
  <c r="H2858" i="27" a="1"/>
  <c r="H2858" i="27"/>
  <c r="H2859" i="27" a="1"/>
  <c r="H2859" i="27"/>
  <c r="H2860" i="27" a="1"/>
  <c r="H2860" i="27"/>
  <c r="H2861" i="27" a="1"/>
  <c r="H2861" i="27"/>
  <c r="H2862" i="27" a="1"/>
  <c r="H2862" i="27"/>
  <c r="H2863" i="27" a="1"/>
  <c r="H2863" i="27"/>
  <c r="H2864" i="27" a="1"/>
  <c r="H2864" i="27"/>
  <c r="H2865" i="27" a="1"/>
  <c r="H2865" i="27"/>
  <c r="H2866" i="27" a="1"/>
  <c r="H2866" i="27"/>
  <c r="H2867" i="27" a="1"/>
  <c r="H2867" i="27"/>
  <c r="H2868" i="27" a="1"/>
  <c r="H2868" i="27"/>
  <c r="H2869" i="27" a="1"/>
  <c r="H2869" i="27"/>
  <c r="H2870" i="27" a="1"/>
  <c r="H2870" i="27"/>
  <c r="H2871" i="27" a="1"/>
  <c r="H2871" i="27"/>
  <c r="H2872" i="27" a="1"/>
  <c r="H2872" i="27"/>
  <c r="H2873" i="27" a="1"/>
  <c r="H2873" i="27"/>
  <c r="H2874" i="27" a="1"/>
  <c r="H2874" i="27"/>
  <c r="H2875" i="27" a="1"/>
  <c r="H2875" i="27"/>
  <c r="H2876" i="27" a="1"/>
  <c r="H2876" i="27"/>
  <c r="H2877" i="27" a="1"/>
  <c r="H2877" i="27"/>
  <c r="H2878" i="27" a="1"/>
  <c r="H2878" i="27"/>
  <c r="H2879" i="27" a="1"/>
  <c r="H2879" i="27"/>
  <c r="H2880" i="27" a="1"/>
  <c r="H2880" i="27"/>
  <c r="H2881" i="27" a="1"/>
  <c r="H2881" i="27"/>
  <c r="H2882" i="27" a="1"/>
  <c r="H2882" i="27"/>
  <c r="H2883" i="27" a="1"/>
  <c r="H2883" i="27"/>
  <c r="H2884" i="27" a="1"/>
  <c r="H2884" i="27"/>
  <c r="H2885" i="27" a="1"/>
  <c r="H2885" i="27"/>
  <c r="H2886" i="27" a="1"/>
  <c r="H2886" i="27"/>
  <c r="H2887" i="27" a="1"/>
  <c r="H2887" i="27"/>
  <c r="H2888" i="27" a="1"/>
  <c r="H2888" i="27"/>
  <c r="H2889" i="27" a="1"/>
  <c r="H2889" i="27"/>
  <c r="H2890" i="27" a="1"/>
  <c r="H2890" i="27"/>
  <c r="H2891" i="27" a="1"/>
  <c r="H2891" i="27"/>
  <c r="H2892" i="27" a="1"/>
  <c r="H2892" i="27"/>
  <c r="H2893" i="27" a="1"/>
  <c r="H2893" i="27"/>
  <c r="H2894" i="27" a="1"/>
  <c r="H2894" i="27"/>
  <c r="H2895" i="27" a="1"/>
  <c r="H2895" i="27"/>
  <c r="H2896" i="27" a="1"/>
  <c r="H2896" i="27"/>
  <c r="H2897" i="27" a="1"/>
  <c r="H2897" i="27"/>
  <c r="H2898" i="27" a="1"/>
  <c r="H2898" i="27"/>
  <c r="H2899" i="27" a="1"/>
  <c r="H2899" i="27"/>
  <c r="H2900" i="27" a="1"/>
  <c r="H2900" i="27"/>
  <c r="H2901" i="27" a="1"/>
  <c r="H2901" i="27"/>
  <c r="H2902" i="27" a="1"/>
  <c r="H2902" i="27"/>
  <c r="H2903" i="27" a="1"/>
  <c r="H2903" i="27"/>
  <c r="H2904" i="27" a="1"/>
  <c r="H2904" i="27"/>
  <c r="H2905" i="27" a="1"/>
  <c r="H2905" i="27"/>
  <c r="H2906" i="27" a="1"/>
  <c r="H2906" i="27"/>
  <c r="H2907" i="27" a="1"/>
  <c r="H2907" i="27"/>
  <c r="H2908" i="27" a="1"/>
  <c r="H2908" i="27"/>
  <c r="H2909" i="27" a="1"/>
  <c r="H2909" i="27"/>
  <c r="H2910" i="27" a="1"/>
  <c r="H2910" i="27"/>
  <c r="H2911" i="27" a="1"/>
  <c r="H2911" i="27"/>
  <c r="H2912" i="27" a="1"/>
  <c r="H2912" i="27"/>
  <c r="H2913" i="27" a="1"/>
  <c r="H2913" i="27"/>
  <c r="H2914" i="27" a="1"/>
  <c r="H2914" i="27"/>
  <c r="H2915" i="27" a="1"/>
  <c r="H2915" i="27"/>
  <c r="H2916" i="27" a="1"/>
  <c r="H2916" i="27"/>
  <c r="H2917" i="27" a="1"/>
  <c r="H2917" i="27"/>
  <c r="H2918" i="27" a="1"/>
  <c r="H2918" i="27"/>
  <c r="H2919" i="27" a="1"/>
  <c r="H2919" i="27"/>
  <c r="H2920" i="27" a="1"/>
  <c r="H2920" i="27"/>
  <c r="H2921" i="27" a="1"/>
  <c r="H2921" i="27"/>
  <c r="H2922" i="27" a="1"/>
  <c r="H2922" i="27"/>
  <c r="H2923" i="27" a="1"/>
  <c r="H2923" i="27"/>
  <c r="H2924" i="27" a="1"/>
  <c r="H2924" i="27"/>
  <c r="H2925" i="27" a="1"/>
  <c r="H2925" i="27"/>
  <c r="H2926" i="27" a="1"/>
  <c r="H2926" i="27"/>
  <c r="H2927" i="27" a="1"/>
  <c r="H2927" i="27"/>
  <c r="H2928" i="27" a="1"/>
  <c r="H2928" i="27"/>
  <c r="H2929" i="27" a="1"/>
  <c r="H2929" i="27"/>
  <c r="H2930" i="27" a="1"/>
  <c r="H2930" i="27"/>
  <c r="H2931" i="27" a="1"/>
  <c r="H2931" i="27"/>
  <c r="H2932" i="27" a="1"/>
  <c r="H2932" i="27"/>
  <c r="H2933" i="27" a="1"/>
  <c r="H2933" i="27"/>
  <c r="H2934" i="27" a="1"/>
  <c r="H2934" i="27"/>
  <c r="H2935" i="27" a="1"/>
  <c r="H2935" i="27"/>
  <c r="H2936" i="27" a="1"/>
  <c r="H2936" i="27"/>
  <c r="H2937" i="27" a="1"/>
  <c r="H2937" i="27"/>
  <c r="H2938" i="27" a="1"/>
  <c r="H2938" i="27"/>
  <c r="H2939" i="27" a="1"/>
  <c r="H2939" i="27"/>
  <c r="H2940" i="27" a="1"/>
  <c r="H2940" i="27"/>
  <c r="H2941" i="27" a="1"/>
  <c r="H2941" i="27"/>
  <c r="H2942" i="27" a="1"/>
  <c r="H2942" i="27"/>
  <c r="H2943" i="27" a="1"/>
  <c r="H2943" i="27"/>
  <c r="H2944" i="27" a="1"/>
  <c r="H2944" i="27"/>
  <c r="H2945" i="27" a="1"/>
  <c r="H2945" i="27"/>
  <c r="H2946" i="27" a="1"/>
  <c r="H2946" i="27"/>
  <c r="H2947" i="27" a="1"/>
  <c r="H2947" i="27"/>
  <c r="H2948" i="27" a="1"/>
  <c r="H2948" i="27"/>
  <c r="H2949" i="27" a="1"/>
  <c r="H2949" i="27"/>
  <c r="H2950" i="27" a="1"/>
  <c r="H2950" i="27"/>
  <c r="H2951" i="27" a="1"/>
  <c r="H2951" i="27"/>
  <c r="H2952" i="27" a="1"/>
  <c r="H2952" i="27"/>
  <c r="H2953" i="27" a="1"/>
  <c r="H2953" i="27"/>
  <c r="H2954" i="27" a="1"/>
  <c r="H2954" i="27"/>
  <c r="H2955" i="27" a="1"/>
  <c r="H2955" i="27"/>
  <c r="H2956" i="27" a="1"/>
  <c r="H2956" i="27"/>
  <c r="H2957" i="27" a="1"/>
  <c r="H2957" i="27"/>
  <c r="H2958" i="27" a="1"/>
  <c r="H2958" i="27"/>
  <c r="H2959" i="27" a="1"/>
  <c r="H2959" i="27"/>
  <c r="H2960" i="27" a="1"/>
  <c r="H2960" i="27"/>
  <c r="H2961" i="27" a="1"/>
  <c r="H2961" i="27"/>
  <c r="H2962" i="27" a="1"/>
  <c r="H2962" i="27"/>
  <c r="H2963" i="27" a="1"/>
  <c r="H2963" i="27"/>
  <c r="H2964" i="27" a="1"/>
  <c r="H2964" i="27"/>
  <c r="H2965" i="27" a="1"/>
  <c r="H2965" i="27"/>
  <c r="H2966" i="27" a="1"/>
  <c r="H2966" i="27"/>
  <c r="H2967" i="27" a="1"/>
  <c r="H2967" i="27"/>
  <c r="H2968" i="27" a="1"/>
  <c r="H2968" i="27"/>
  <c r="H2969" i="27" a="1"/>
  <c r="H2969" i="27"/>
  <c r="H2970" i="27" a="1"/>
  <c r="H2970" i="27"/>
  <c r="H2971" i="27" a="1"/>
  <c r="H2971" i="27"/>
  <c r="H2972" i="27" a="1"/>
  <c r="H2972" i="27"/>
  <c r="H2973" i="27" a="1"/>
  <c r="H2973" i="27"/>
  <c r="H2974" i="27" a="1"/>
  <c r="H2974" i="27"/>
  <c r="H2975" i="27" a="1"/>
  <c r="H2975" i="27"/>
  <c r="H2976" i="27" a="1"/>
  <c r="H2976" i="27"/>
  <c r="H2977" i="27" a="1"/>
  <c r="H2977" i="27"/>
  <c r="H2978" i="27" a="1"/>
  <c r="H2978" i="27"/>
  <c r="H2979" i="27" a="1"/>
  <c r="H2979" i="27"/>
  <c r="H2980" i="27" a="1"/>
  <c r="H2980" i="27"/>
  <c r="H2981" i="27" a="1"/>
  <c r="H2981" i="27"/>
  <c r="H2982" i="27" a="1"/>
  <c r="H2982" i="27"/>
  <c r="H2983" i="27" a="1"/>
  <c r="H2983" i="27"/>
  <c r="H2984" i="27" a="1"/>
  <c r="H2984" i="27"/>
  <c r="H2985" i="27" a="1"/>
  <c r="H2985" i="27"/>
  <c r="H2986" i="27" a="1"/>
  <c r="H2986" i="27"/>
  <c r="H2987" i="27" a="1"/>
  <c r="H2987" i="27"/>
  <c r="H2988" i="27" a="1"/>
  <c r="H2988" i="27"/>
  <c r="H2989" i="27" a="1"/>
  <c r="H2989" i="27"/>
  <c r="H2990" i="27" a="1"/>
  <c r="H2990" i="27"/>
  <c r="H2991" i="27" a="1"/>
  <c r="H2991" i="27"/>
  <c r="H2992" i="27" a="1"/>
  <c r="H2992" i="27"/>
  <c r="H2993" i="27" a="1"/>
  <c r="H2993" i="27"/>
  <c r="H2994" i="27" a="1"/>
  <c r="H2994" i="27"/>
  <c r="H2995" i="27" a="1"/>
  <c r="H2995" i="27"/>
  <c r="H2996" i="27" a="1"/>
  <c r="H2996" i="27"/>
  <c r="H2997" i="27" a="1"/>
  <c r="H2997" i="27"/>
  <c r="H2998" i="27" a="1"/>
  <c r="H2998" i="27"/>
  <c r="H2999" i="27" a="1"/>
  <c r="H2999" i="27"/>
  <c r="H3000" i="27" a="1"/>
  <c r="H3000" i="27"/>
  <c r="H3001" i="27" a="1"/>
  <c r="H3001" i="27"/>
  <c r="H3002" i="27" a="1"/>
  <c r="H3002" i="27"/>
  <c r="H3003" i="27" a="1"/>
  <c r="H3003" i="27"/>
  <c r="H3004" i="27" a="1"/>
  <c r="H3004" i="27"/>
  <c r="H3005" i="27" a="1"/>
  <c r="H3005" i="27"/>
  <c r="H3006" i="27" a="1"/>
  <c r="H3006" i="27"/>
  <c r="H3007" i="27" a="1"/>
  <c r="H3007" i="27"/>
  <c r="H3008" i="27" a="1"/>
  <c r="H3008" i="27"/>
  <c r="H3009" i="27" a="1"/>
  <c r="H3009" i="27"/>
  <c r="H3010" i="27" a="1"/>
  <c r="H3010" i="27"/>
  <c r="H3011" i="27" a="1"/>
  <c r="H3011" i="27"/>
  <c r="H3012" i="27" a="1"/>
  <c r="H3012" i="27"/>
  <c r="H3013" i="27" a="1"/>
  <c r="H3013" i="27"/>
  <c r="H3014" i="27" a="1"/>
  <c r="H3014" i="27"/>
  <c r="H3015" i="27" a="1"/>
  <c r="H3015" i="27"/>
  <c r="H3016" i="27" a="1"/>
  <c r="H3016" i="27"/>
  <c r="H3017" i="27" a="1"/>
  <c r="H3017" i="27"/>
  <c r="H3018" i="27" a="1"/>
  <c r="H3018" i="27"/>
  <c r="H3019" i="27" a="1"/>
  <c r="H3019" i="27"/>
  <c r="H3020" i="27" a="1"/>
  <c r="H3020" i="27"/>
  <c r="H3021" i="27" a="1"/>
  <c r="H3021" i="27"/>
  <c r="H3022" i="27" a="1"/>
  <c r="H3022" i="27"/>
  <c r="H3023" i="27" a="1"/>
  <c r="H3023" i="27"/>
  <c r="H3024" i="27" a="1"/>
  <c r="H3024" i="27"/>
  <c r="H3025" i="27" a="1"/>
  <c r="H3025" i="27"/>
  <c r="H3026" i="27" a="1"/>
  <c r="H3026" i="27"/>
  <c r="H3027" i="27" a="1"/>
  <c r="H3027" i="27"/>
  <c r="H3028" i="27" a="1"/>
  <c r="H3028" i="27"/>
  <c r="H3029" i="27" a="1"/>
  <c r="H3029" i="27"/>
  <c r="H3030" i="27" a="1"/>
  <c r="H3030" i="27"/>
  <c r="H3031" i="27" a="1"/>
  <c r="H3031" i="27"/>
  <c r="H3032" i="27" a="1"/>
  <c r="H3032" i="27"/>
  <c r="H3033" i="27" a="1"/>
  <c r="H3033" i="27"/>
  <c r="H3034" i="27" a="1"/>
  <c r="H3034" i="27"/>
  <c r="H3035" i="27" a="1"/>
  <c r="H3035" i="27"/>
  <c r="H3036" i="27" a="1"/>
  <c r="H3036" i="27"/>
  <c r="H3037" i="27" a="1"/>
  <c r="H3037" i="27"/>
  <c r="H3038" i="27" a="1"/>
  <c r="H3038" i="27"/>
  <c r="H3039" i="27" a="1"/>
  <c r="H3039" i="27"/>
  <c r="H3040" i="27" a="1"/>
  <c r="H3040" i="27"/>
  <c r="H3041" i="27" a="1"/>
  <c r="H3041" i="27"/>
  <c r="H3042" i="27" a="1"/>
  <c r="H3042" i="27"/>
  <c r="H3043" i="27" a="1"/>
  <c r="H3043" i="27"/>
  <c r="H3044" i="27" a="1"/>
  <c r="H3044" i="27"/>
  <c r="H3045" i="27" a="1"/>
  <c r="H3045" i="27"/>
  <c r="H3046" i="27" a="1"/>
  <c r="H3046" i="27"/>
  <c r="H3047" i="27" a="1"/>
  <c r="H3047" i="27"/>
  <c r="H3048" i="27" a="1"/>
  <c r="H3048" i="27"/>
  <c r="H3049" i="27" a="1"/>
  <c r="H3049" i="27"/>
  <c r="H3050" i="27" a="1"/>
  <c r="H3050" i="27"/>
  <c r="H3051" i="27" a="1"/>
  <c r="H3051" i="27"/>
  <c r="H3052" i="27" a="1"/>
  <c r="H3052" i="27"/>
  <c r="H3053" i="27" a="1"/>
  <c r="H3053" i="27"/>
  <c r="H3054" i="27" a="1"/>
  <c r="H3054" i="27"/>
  <c r="H3055" i="27" a="1"/>
  <c r="H3055" i="27"/>
  <c r="H3056" i="27" a="1"/>
  <c r="H3056" i="27"/>
  <c r="H3057" i="27" a="1"/>
  <c r="H3057" i="27"/>
  <c r="H3058" i="27" a="1"/>
  <c r="H3058" i="27"/>
  <c r="H3059" i="27" a="1"/>
  <c r="H3059" i="27"/>
  <c r="H3060" i="27" a="1"/>
  <c r="H3060" i="27"/>
  <c r="H3061" i="27" a="1"/>
  <c r="H3061" i="27"/>
  <c r="H3062" i="27" a="1"/>
  <c r="H3062" i="27"/>
  <c r="H3063" i="27" a="1"/>
  <c r="H3063" i="27"/>
  <c r="H3064" i="27" a="1"/>
  <c r="H3064" i="27"/>
  <c r="H3065" i="27" a="1"/>
  <c r="H3065" i="27"/>
  <c r="H3066" i="27" a="1"/>
  <c r="H3066" i="27"/>
  <c r="H3067" i="27" a="1"/>
  <c r="H3067" i="27"/>
  <c r="H3068" i="27" a="1"/>
  <c r="H3068" i="27"/>
  <c r="H3069" i="27" a="1"/>
  <c r="H3069" i="27"/>
  <c r="H3070" i="27" a="1"/>
  <c r="H3070" i="27"/>
  <c r="H3071" i="27" a="1"/>
  <c r="H3071" i="27"/>
  <c r="H3072" i="27" a="1"/>
  <c r="H3072" i="27"/>
  <c r="H3073" i="27" a="1"/>
  <c r="H3073" i="27"/>
  <c r="H3074" i="27" a="1"/>
  <c r="H3074" i="27"/>
  <c r="H3075" i="27" a="1"/>
  <c r="H3075" i="27"/>
  <c r="H3076" i="27" a="1"/>
  <c r="H3076" i="27"/>
  <c r="H3077" i="27" a="1"/>
  <c r="H3077" i="27"/>
  <c r="H3078" i="27" a="1"/>
  <c r="H3078" i="27"/>
  <c r="H3079" i="27" a="1"/>
  <c r="H3079" i="27"/>
  <c r="H3080" i="27" a="1"/>
  <c r="H3080" i="27"/>
  <c r="H3081" i="27" a="1"/>
  <c r="H3081" i="27"/>
  <c r="H3082" i="27" a="1"/>
  <c r="H3082" i="27"/>
  <c r="H3083" i="27" a="1"/>
  <c r="H3083" i="27"/>
  <c r="H3084" i="27" a="1"/>
  <c r="H3084" i="27"/>
  <c r="H3085" i="27" a="1"/>
  <c r="H3085" i="27"/>
  <c r="H3086" i="27" a="1"/>
  <c r="H3086" i="27"/>
  <c r="H3087" i="27" a="1"/>
  <c r="H3087" i="27"/>
  <c r="H3088" i="27" a="1"/>
  <c r="H3088" i="27"/>
  <c r="H3089" i="27" a="1"/>
  <c r="H3089" i="27"/>
  <c r="H3090" i="27" a="1"/>
  <c r="H3090" i="27"/>
  <c r="H3091" i="27" a="1"/>
  <c r="H3091" i="27"/>
  <c r="H3092" i="27" a="1"/>
  <c r="H3092" i="27"/>
  <c r="H3093" i="27" a="1"/>
  <c r="H3093" i="27"/>
  <c r="H3094" i="27" a="1"/>
  <c r="H3094" i="27"/>
  <c r="H3095" i="27" a="1"/>
  <c r="H3095" i="27"/>
  <c r="H3096" i="27" a="1"/>
  <c r="H3096" i="27"/>
  <c r="H3097" i="27" a="1"/>
  <c r="H3097" i="27"/>
  <c r="H3098" i="27" a="1"/>
  <c r="H3098" i="27"/>
  <c r="H3099" i="27" a="1"/>
  <c r="H3099" i="27"/>
  <c r="H3100" i="27" a="1"/>
  <c r="H3100" i="27"/>
  <c r="H3101" i="27" a="1"/>
  <c r="H3101" i="27"/>
  <c r="H3102" i="27" a="1"/>
  <c r="H3102" i="27"/>
  <c r="H3103" i="27" a="1"/>
  <c r="H3103" i="27"/>
  <c r="H3104" i="27" a="1"/>
  <c r="H3104" i="27"/>
  <c r="H3105" i="27" a="1"/>
  <c r="H3105" i="27"/>
  <c r="H3106" i="27" a="1"/>
  <c r="H3106" i="27"/>
  <c r="H3107" i="27" a="1"/>
  <c r="H3107" i="27"/>
  <c r="H3108" i="27" a="1"/>
  <c r="H3108" i="27"/>
  <c r="H3109" i="27" a="1"/>
  <c r="H3109" i="27"/>
  <c r="H3110" i="27" a="1"/>
  <c r="H3110" i="27"/>
  <c r="H3111" i="27" a="1"/>
  <c r="H3111" i="27"/>
  <c r="H3112" i="27" a="1"/>
  <c r="H3112" i="27"/>
  <c r="H3113" i="27" a="1"/>
  <c r="H3113" i="27"/>
  <c r="H3114" i="27" a="1"/>
  <c r="H3114" i="27"/>
  <c r="H3115" i="27" a="1"/>
  <c r="H3115" i="27"/>
  <c r="H3116" i="27" a="1"/>
  <c r="H3116" i="27"/>
  <c r="H3117" i="27" a="1"/>
  <c r="H3117" i="27"/>
  <c r="H3118" i="27" a="1"/>
  <c r="H3118" i="27"/>
  <c r="H3119" i="27" a="1"/>
  <c r="H3119" i="27"/>
  <c r="H3120" i="27" a="1"/>
  <c r="H3120" i="27"/>
  <c r="H3121" i="27" a="1"/>
  <c r="H3121" i="27"/>
  <c r="H3122" i="27" a="1"/>
  <c r="H3122" i="27"/>
  <c r="H3123" i="27" a="1"/>
  <c r="H3123" i="27"/>
  <c r="H3124" i="27" a="1"/>
  <c r="H3124" i="27"/>
  <c r="H3125" i="27" a="1"/>
  <c r="H3125" i="27"/>
  <c r="H3126" i="27" a="1"/>
  <c r="H3126" i="27"/>
  <c r="H3127" i="27" a="1"/>
  <c r="H3127" i="27"/>
  <c r="H3128" i="27" a="1"/>
  <c r="H3128" i="27"/>
  <c r="H3129" i="27" a="1"/>
  <c r="H3129" i="27"/>
  <c r="H3130" i="27" a="1"/>
  <c r="H3130" i="27"/>
  <c r="H3131" i="27" a="1"/>
  <c r="H3131" i="27"/>
  <c r="H3132" i="27" a="1"/>
  <c r="H3132" i="27"/>
  <c r="H3133" i="27" a="1"/>
  <c r="H3133" i="27"/>
  <c r="H3134" i="27" a="1"/>
  <c r="H3134" i="27"/>
  <c r="H3135" i="27" a="1"/>
  <c r="H3135" i="27"/>
  <c r="H3136" i="27" a="1"/>
  <c r="H3136" i="27"/>
  <c r="H3137" i="27" a="1"/>
  <c r="H3137" i="27"/>
  <c r="H3138" i="27" a="1"/>
  <c r="H3138" i="27"/>
  <c r="H3139" i="27" a="1"/>
  <c r="H3139" i="27"/>
  <c r="H3140" i="27" a="1"/>
  <c r="H3140" i="27"/>
  <c r="H3141" i="27" a="1"/>
  <c r="H3141" i="27"/>
  <c r="H3142" i="27" a="1"/>
  <c r="H3142" i="27"/>
  <c r="H3143" i="27" a="1"/>
  <c r="H3143" i="27"/>
  <c r="H3144" i="27" a="1"/>
  <c r="H3144" i="27"/>
  <c r="H3145" i="27" a="1"/>
  <c r="H3145" i="27"/>
  <c r="H3146" i="27" a="1"/>
  <c r="H3146" i="27"/>
  <c r="H3147" i="27" a="1"/>
  <c r="H3147" i="27"/>
  <c r="H3148" i="27" a="1"/>
  <c r="H3148" i="27"/>
  <c r="H3149" i="27" a="1"/>
  <c r="H3149" i="27"/>
  <c r="H3150" i="27" a="1"/>
  <c r="H3150" i="27"/>
  <c r="H3151" i="27" a="1"/>
  <c r="H3151" i="27"/>
  <c r="H3152" i="27" a="1"/>
  <c r="H3152" i="27"/>
  <c r="H3153" i="27" a="1"/>
  <c r="H3153" i="27"/>
  <c r="H3154" i="27" a="1"/>
  <c r="H3154" i="27"/>
  <c r="H3155" i="27" a="1"/>
  <c r="H3155" i="27"/>
  <c r="H3156" i="27" a="1"/>
  <c r="H3156" i="27"/>
  <c r="H3157" i="27" a="1"/>
  <c r="H3157" i="27"/>
  <c r="H3158" i="27" a="1"/>
  <c r="H3158" i="27"/>
  <c r="H3159" i="27" a="1"/>
  <c r="H3159" i="27"/>
  <c r="H3160" i="27" a="1"/>
  <c r="H3160" i="27"/>
  <c r="H3161" i="27" a="1"/>
  <c r="H3161" i="27"/>
  <c r="H3162" i="27" a="1"/>
  <c r="H3162" i="27"/>
  <c r="H3163" i="27" a="1"/>
  <c r="H3163" i="27"/>
  <c r="H3164" i="27" a="1"/>
  <c r="H3164" i="27"/>
  <c r="H3165" i="27" a="1"/>
  <c r="H3165" i="27"/>
  <c r="H3166" i="27" a="1"/>
  <c r="H3166" i="27"/>
  <c r="H3167" i="27" a="1"/>
  <c r="H3167" i="27"/>
  <c r="H3168" i="27" a="1"/>
  <c r="H3168" i="27"/>
  <c r="H3169" i="27" a="1"/>
  <c r="H3169" i="27"/>
  <c r="H3170" i="27" a="1"/>
  <c r="H3170" i="27"/>
  <c r="H3171" i="27" a="1"/>
  <c r="H3171" i="27"/>
  <c r="H3172" i="27" a="1"/>
  <c r="H3172" i="27"/>
  <c r="H3173" i="27" a="1"/>
  <c r="H3173" i="27"/>
  <c r="H3174" i="27" a="1"/>
  <c r="H3174" i="27"/>
  <c r="H3175" i="27" a="1"/>
  <c r="H3175" i="27"/>
  <c r="H3176" i="27" a="1"/>
  <c r="H3176" i="27"/>
  <c r="H3177" i="27" a="1"/>
  <c r="H3177" i="27"/>
  <c r="H3178" i="27" a="1"/>
  <c r="H3178" i="27"/>
  <c r="H3179" i="27" a="1"/>
  <c r="H3179" i="27"/>
  <c r="H3180" i="27" a="1"/>
  <c r="H3180" i="27"/>
  <c r="H3181" i="27" a="1"/>
  <c r="H3181" i="27"/>
  <c r="H3182" i="27" a="1"/>
  <c r="H3182" i="27"/>
  <c r="H3183" i="27" a="1"/>
  <c r="H3183" i="27"/>
  <c r="H3184" i="27" a="1"/>
  <c r="H3184" i="27"/>
  <c r="H3185" i="27" a="1"/>
  <c r="H3185" i="27"/>
  <c r="H3186" i="27" a="1"/>
  <c r="H3186" i="27"/>
  <c r="H3187" i="27" a="1"/>
  <c r="H3187" i="27"/>
  <c r="H3188" i="27" a="1"/>
  <c r="H3188" i="27"/>
  <c r="H3189" i="27" a="1"/>
  <c r="H3189" i="27"/>
  <c r="H3190" i="27" a="1"/>
  <c r="H3190" i="27"/>
  <c r="H3191" i="27" a="1"/>
  <c r="H3191" i="27"/>
  <c r="H3192" i="27" a="1"/>
  <c r="H3192" i="27"/>
  <c r="H3193" i="27" a="1"/>
  <c r="H3193" i="27"/>
  <c r="H3194" i="27" a="1"/>
  <c r="H3194" i="27"/>
  <c r="H3195" i="27" a="1"/>
  <c r="H3195" i="27"/>
  <c r="H3196" i="27" a="1"/>
  <c r="H3196" i="27"/>
  <c r="H3197" i="27" a="1"/>
  <c r="H3197" i="27"/>
  <c r="H3198" i="27" a="1"/>
  <c r="H3198" i="27"/>
  <c r="H3199" i="27" a="1"/>
  <c r="H3199" i="27"/>
  <c r="H3200" i="27" a="1"/>
  <c r="H3200" i="27"/>
  <c r="H3201" i="27" a="1"/>
  <c r="H3201" i="27"/>
  <c r="H3202" i="27" a="1"/>
  <c r="H3202" i="27"/>
  <c r="H3203" i="27" a="1"/>
  <c r="H3203" i="27"/>
  <c r="H3204" i="27" a="1"/>
  <c r="H3204" i="27"/>
  <c r="H3205" i="27" a="1"/>
  <c r="H3205" i="27"/>
  <c r="H3206" i="27" a="1"/>
  <c r="H3206" i="27"/>
  <c r="H3207" i="27" a="1"/>
  <c r="H3207" i="27"/>
  <c r="H3208" i="27" a="1"/>
  <c r="H3208" i="27"/>
  <c r="H3209" i="27" a="1"/>
  <c r="H3209" i="27"/>
  <c r="H3210" i="27" a="1"/>
  <c r="H3210" i="27"/>
  <c r="H3211" i="27" a="1"/>
  <c r="H3211" i="27"/>
  <c r="H3212" i="27" a="1"/>
  <c r="H3212" i="27"/>
  <c r="H3213" i="27" a="1"/>
  <c r="H3213" i="27"/>
  <c r="H3214" i="27" a="1"/>
  <c r="H3214" i="27"/>
  <c r="H3215" i="27" a="1"/>
  <c r="H3215" i="27"/>
  <c r="H3216" i="27" a="1"/>
  <c r="H3216" i="27"/>
  <c r="H3217" i="27" a="1"/>
  <c r="H3217" i="27"/>
  <c r="H3218" i="27" a="1"/>
  <c r="H3218" i="27"/>
  <c r="H3219" i="27" a="1"/>
  <c r="H3219" i="27"/>
  <c r="H3220" i="27" a="1"/>
  <c r="H3220" i="27"/>
  <c r="H3221" i="27" a="1"/>
  <c r="H3221" i="27"/>
  <c r="H3222" i="27" a="1"/>
  <c r="H3222" i="27"/>
  <c r="H3223" i="27" a="1"/>
  <c r="H3223" i="27"/>
  <c r="H3224" i="27" a="1"/>
  <c r="H3224" i="27"/>
  <c r="H3225" i="27" a="1"/>
  <c r="H3225" i="27"/>
  <c r="H3226" i="27" a="1"/>
  <c r="H3226" i="27"/>
  <c r="H3227" i="27" a="1"/>
  <c r="H3227" i="27"/>
  <c r="H3228" i="27" a="1"/>
  <c r="H3228" i="27"/>
  <c r="H3229" i="27" a="1"/>
  <c r="H3229" i="27"/>
  <c r="H3230" i="27" a="1"/>
  <c r="H3230" i="27"/>
  <c r="H3231" i="27" a="1"/>
  <c r="H3231" i="27"/>
  <c r="H3232" i="27" a="1"/>
  <c r="H3232" i="27"/>
  <c r="H3233" i="27" a="1"/>
  <c r="H3233" i="27"/>
  <c r="H3234" i="27" a="1"/>
  <c r="H3234" i="27"/>
  <c r="H3235" i="27" a="1"/>
  <c r="H3235" i="27"/>
  <c r="H3236" i="27" a="1"/>
  <c r="H3236" i="27"/>
  <c r="H3237" i="27" a="1"/>
  <c r="H3237" i="27"/>
  <c r="H3238" i="27" a="1"/>
  <c r="H3238" i="27"/>
  <c r="H3239" i="27" a="1"/>
  <c r="H3239" i="27"/>
  <c r="H3240" i="27" a="1"/>
  <c r="H3240" i="27"/>
  <c r="H3241" i="27" a="1"/>
  <c r="H3241" i="27"/>
  <c r="H3242" i="27" a="1"/>
  <c r="H3242" i="27"/>
  <c r="H3243" i="27" a="1"/>
  <c r="H3243" i="27"/>
  <c r="H3244" i="27" a="1"/>
  <c r="H3244" i="27"/>
  <c r="H3245" i="27" a="1"/>
  <c r="H3245" i="27"/>
  <c r="H3246" i="27" a="1"/>
  <c r="H3246" i="27"/>
  <c r="H3247" i="27" a="1"/>
  <c r="H3247" i="27"/>
  <c r="H3248" i="27" a="1"/>
  <c r="H3248" i="27"/>
  <c r="H3249" i="27" a="1"/>
  <c r="H3249" i="27"/>
  <c r="H3250" i="27" a="1"/>
  <c r="H3250" i="27"/>
  <c r="H3251" i="27" a="1"/>
  <c r="H3251" i="27"/>
  <c r="H3252" i="27" a="1"/>
  <c r="H3252" i="27"/>
  <c r="H3253" i="27" a="1"/>
  <c r="H3253" i="27"/>
  <c r="H3254" i="27" a="1"/>
  <c r="H3254" i="27"/>
  <c r="H3255" i="27" a="1"/>
  <c r="H3255" i="27"/>
  <c r="H3256" i="27" a="1"/>
  <c r="H3256" i="27"/>
  <c r="H3257" i="27" a="1"/>
  <c r="H3257" i="27"/>
  <c r="H3258" i="27" a="1"/>
  <c r="H3258" i="27"/>
  <c r="H3259" i="27" a="1"/>
  <c r="H3259" i="27"/>
  <c r="H3260" i="27" a="1"/>
  <c r="H3260" i="27"/>
  <c r="H3261" i="27" a="1"/>
  <c r="H3261" i="27"/>
  <c r="H3262" i="27" a="1"/>
  <c r="H3262" i="27"/>
  <c r="H3263" i="27" a="1"/>
  <c r="H3263" i="27"/>
  <c r="H3264" i="27" a="1"/>
  <c r="H3264" i="27"/>
  <c r="H3265" i="27" a="1"/>
  <c r="H3265" i="27"/>
  <c r="H3266" i="27" a="1"/>
  <c r="H3266" i="27"/>
  <c r="H3267" i="27" a="1"/>
  <c r="H3267" i="27"/>
  <c r="H3268" i="27" a="1"/>
  <c r="H3268" i="27"/>
  <c r="H3269" i="27" a="1"/>
  <c r="H3269" i="27"/>
  <c r="H3270" i="27" a="1"/>
  <c r="H3270" i="27"/>
  <c r="H3271" i="27" a="1"/>
  <c r="H3271" i="27"/>
  <c r="H3272" i="27" a="1"/>
  <c r="H3272" i="27"/>
  <c r="H3273" i="27" a="1"/>
  <c r="H3273" i="27"/>
  <c r="H3274" i="27" a="1"/>
  <c r="H3274" i="27"/>
  <c r="H3275" i="27" a="1"/>
  <c r="H3275" i="27"/>
  <c r="H3276" i="27" a="1"/>
  <c r="H3276" i="27"/>
  <c r="H3277" i="27" a="1"/>
  <c r="H3277" i="27"/>
  <c r="H3278" i="27" a="1"/>
  <c r="H3278" i="27"/>
  <c r="H3279" i="27" a="1"/>
  <c r="H3279" i="27"/>
  <c r="H3280" i="27" a="1"/>
  <c r="H3280" i="27"/>
  <c r="H3281" i="27" a="1"/>
  <c r="H3281" i="27"/>
  <c r="H3282" i="27" a="1"/>
  <c r="H3282" i="27"/>
  <c r="H3283" i="27" a="1"/>
  <c r="H3283" i="27"/>
  <c r="H3284" i="27" a="1"/>
  <c r="H3284" i="27"/>
  <c r="H3285" i="27" a="1"/>
  <c r="H3285" i="27"/>
  <c r="H3286" i="27" a="1"/>
  <c r="H3286" i="27"/>
  <c r="H3287" i="27" a="1"/>
  <c r="H3287" i="27"/>
  <c r="H3288" i="27" a="1"/>
  <c r="H3288" i="27"/>
  <c r="H3289" i="27" a="1"/>
  <c r="H3289" i="27"/>
  <c r="H3290" i="27" a="1"/>
  <c r="H3290" i="27"/>
  <c r="H3291" i="27" a="1"/>
  <c r="H3291" i="27"/>
  <c r="H3292" i="27" a="1"/>
  <c r="H3292" i="27"/>
  <c r="H3293" i="27" a="1"/>
  <c r="H3293" i="27"/>
  <c r="H3294" i="27" a="1"/>
  <c r="H3294" i="27"/>
  <c r="H3295" i="27" a="1"/>
  <c r="H3295" i="27"/>
  <c r="H3296" i="27" a="1"/>
  <c r="H3296" i="27"/>
  <c r="H3297" i="27" a="1"/>
  <c r="H3297" i="27"/>
  <c r="H3298" i="27" a="1"/>
  <c r="H3298" i="27"/>
  <c r="H3299" i="27" a="1"/>
  <c r="H3299" i="27"/>
  <c r="H3300" i="27" a="1"/>
  <c r="H3300" i="27"/>
  <c r="H3301" i="27" a="1"/>
  <c r="H3301" i="27"/>
  <c r="H3302" i="27" a="1"/>
  <c r="H3302" i="27"/>
  <c r="H3303" i="27" a="1"/>
  <c r="H3303" i="27"/>
  <c r="H3304" i="27" a="1"/>
  <c r="H3304" i="27"/>
  <c r="H3305" i="27" a="1"/>
  <c r="H3305" i="27"/>
  <c r="H3306" i="27" a="1"/>
  <c r="H3306" i="27"/>
  <c r="H3307" i="27" a="1"/>
  <c r="H3307" i="27"/>
  <c r="H3308" i="27" a="1"/>
  <c r="H3308" i="27"/>
  <c r="H3309" i="27" a="1"/>
  <c r="H3309" i="27"/>
  <c r="H3310" i="27" a="1"/>
  <c r="H3310" i="27"/>
  <c r="H3311" i="27" a="1"/>
  <c r="H3311" i="27"/>
  <c r="H3312" i="27" a="1"/>
  <c r="H3312" i="27"/>
  <c r="H3313" i="27" a="1"/>
  <c r="H3313" i="27"/>
  <c r="H3314" i="27" a="1"/>
  <c r="H3314" i="27"/>
  <c r="H3315" i="27" a="1"/>
  <c r="H3315" i="27"/>
  <c r="H3316" i="27" a="1"/>
  <c r="H3316" i="27"/>
  <c r="H3317" i="27" a="1"/>
  <c r="H3317" i="27"/>
  <c r="H3318" i="27" a="1"/>
  <c r="H3318" i="27"/>
  <c r="H3319" i="27" a="1"/>
  <c r="H3319" i="27"/>
  <c r="H3320" i="27" a="1"/>
  <c r="H3320" i="27"/>
  <c r="H3321" i="27" a="1"/>
  <c r="H3321" i="27"/>
  <c r="H3322" i="27" a="1"/>
  <c r="H3322" i="27"/>
  <c r="H3323" i="27" a="1"/>
  <c r="H3323" i="27"/>
  <c r="H3324" i="27" a="1"/>
  <c r="H3324" i="27"/>
  <c r="H3325" i="27" a="1"/>
  <c r="H3325" i="27"/>
  <c r="H3326" i="27" a="1"/>
  <c r="H3326" i="27"/>
  <c r="H3327" i="27" a="1"/>
  <c r="H3327" i="27"/>
  <c r="H3328" i="27" a="1"/>
  <c r="H3328" i="27"/>
  <c r="H3329" i="27" a="1"/>
  <c r="H3329" i="27"/>
  <c r="H3330" i="27" a="1"/>
  <c r="H3330" i="27"/>
  <c r="H3331" i="27" a="1"/>
  <c r="H3331" i="27"/>
  <c r="H3332" i="27" a="1"/>
  <c r="H3332" i="27"/>
  <c r="H3333" i="27" a="1"/>
  <c r="H3333" i="27"/>
  <c r="H3334" i="27" a="1"/>
  <c r="H3334" i="27"/>
  <c r="H3335" i="27" a="1"/>
  <c r="H3335" i="27"/>
  <c r="H3336" i="27" a="1"/>
  <c r="H3336" i="27"/>
  <c r="H3337" i="27" a="1"/>
  <c r="H3337" i="27"/>
  <c r="H3338" i="27" a="1"/>
  <c r="H3338" i="27"/>
  <c r="H3339" i="27" a="1"/>
  <c r="H3339" i="27"/>
  <c r="H3340" i="27" a="1"/>
  <c r="H3340" i="27"/>
  <c r="H3341" i="27" a="1"/>
  <c r="H3341" i="27"/>
  <c r="H3342" i="27" a="1"/>
  <c r="H3342" i="27"/>
  <c r="H3343" i="27" a="1"/>
  <c r="H3343" i="27"/>
  <c r="H3344" i="27" a="1"/>
  <c r="H3344" i="27"/>
  <c r="H3345" i="27" a="1"/>
  <c r="H3345" i="27"/>
  <c r="H3346" i="27" a="1"/>
  <c r="H3346" i="27"/>
  <c r="H3347" i="27" a="1"/>
  <c r="H3347" i="27"/>
  <c r="H3348" i="27" a="1"/>
  <c r="H3348" i="27"/>
  <c r="H3349" i="27" a="1"/>
  <c r="H3349" i="27"/>
  <c r="H3350" i="27" a="1"/>
  <c r="H3350" i="27"/>
  <c r="H3351" i="27" a="1"/>
  <c r="H3351" i="27"/>
  <c r="H3352" i="27" a="1"/>
  <c r="H3352" i="27"/>
  <c r="H3353" i="27" a="1"/>
  <c r="H3353" i="27"/>
  <c r="H3354" i="27" a="1"/>
  <c r="H3354" i="27"/>
  <c r="H3355" i="27" a="1"/>
  <c r="H3355" i="27"/>
  <c r="H3356" i="27" a="1"/>
  <c r="H3356" i="27"/>
  <c r="H3357" i="27" a="1"/>
  <c r="H3357" i="27"/>
  <c r="H3358" i="27" a="1"/>
  <c r="H3358" i="27"/>
  <c r="H3359" i="27" a="1"/>
  <c r="H3359" i="27"/>
  <c r="H3360" i="27" a="1"/>
  <c r="H3360" i="27"/>
  <c r="H3361" i="27" a="1"/>
  <c r="H3361" i="27"/>
  <c r="H3362" i="27" a="1"/>
  <c r="H3362" i="27"/>
  <c r="H3363" i="27" a="1"/>
  <c r="H3363" i="27"/>
  <c r="H3364" i="27" a="1"/>
  <c r="H3364" i="27"/>
  <c r="H3365" i="27" a="1"/>
  <c r="H3365" i="27"/>
  <c r="H3366" i="27" a="1"/>
  <c r="H3366" i="27"/>
  <c r="H3367" i="27" a="1"/>
  <c r="H3367" i="27"/>
  <c r="H3368" i="27" a="1"/>
  <c r="H3368" i="27"/>
  <c r="H3369" i="27" a="1"/>
  <c r="H3369" i="27"/>
  <c r="H3370" i="27" a="1"/>
  <c r="H3370" i="27"/>
  <c r="H3371" i="27" a="1"/>
  <c r="H3371" i="27"/>
  <c r="H3372" i="27" a="1"/>
  <c r="H3372" i="27"/>
  <c r="H3373" i="27" a="1"/>
  <c r="H3373" i="27"/>
  <c r="H3374" i="27" a="1"/>
  <c r="H3374" i="27"/>
  <c r="H3375" i="27" a="1"/>
  <c r="H3375" i="27"/>
  <c r="H3376" i="27" a="1"/>
  <c r="H3376" i="27"/>
  <c r="H3377" i="27" a="1"/>
  <c r="H3377" i="27"/>
  <c r="H3378" i="27" a="1"/>
  <c r="H3378" i="27"/>
  <c r="H3379" i="27" a="1"/>
  <c r="H3379" i="27"/>
  <c r="H3380" i="27" a="1"/>
  <c r="H3380" i="27"/>
  <c r="H3381" i="27" a="1"/>
  <c r="H3381" i="27"/>
  <c r="H3382" i="27" a="1"/>
  <c r="H3382" i="27"/>
  <c r="H3383" i="27" a="1"/>
  <c r="H3383" i="27"/>
  <c r="H3384" i="27" a="1"/>
  <c r="H3384" i="27"/>
  <c r="H3385" i="27" a="1"/>
  <c r="H3385" i="27"/>
  <c r="H3386" i="27" a="1"/>
  <c r="H3386" i="27"/>
  <c r="H3387" i="27" a="1"/>
  <c r="H3387" i="27"/>
  <c r="H3388" i="27" a="1"/>
  <c r="H3388" i="27"/>
  <c r="H3389" i="27" a="1"/>
  <c r="H3389" i="27"/>
  <c r="H3390" i="27" a="1"/>
  <c r="H3390" i="27"/>
  <c r="H3391" i="27" a="1"/>
  <c r="H3391" i="27"/>
  <c r="H3392" i="27" a="1"/>
  <c r="H3392" i="27"/>
  <c r="H3393" i="27" a="1"/>
  <c r="H3393" i="27"/>
  <c r="H3394" i="27" a="1"/>
  <c r="H3394" i="27"/>
  <c r="H3395" i="27" a="1"/>
  <c r="H3395" i="27"/>
  <c r="H3396" i="27" a="1"/>
  <c r="H3396" i="27"/>
  <c r="H3397" i="27" a="1"/>
  <c r="H3397" i="27"/>
  <c r="H3398" i="27" a="1"/>
  <c r="H3398" i="27"/>
  <c r="H3399" i="27" a="1"/>
  <c r="H3399" i="27"/>
  <c r="H3400" i="27" a="1"/>
  <c r="H3400" i="27"/>
  <c r="H3401" i="27" a="1"/>
  <c r="H3401" i="27"/>
  <c r="H3402" i="27" a="1"/>
  <c r="H3402" i="27"/>
  <c r="H3403" i="27" a="1"/>
  <c r="H3403" i="27"/>
  <c r="H3404" i="27" a="1"/>
  <c r="H3404" i="27"/>
  <c r="H3405" i="27" a="1"/>
  <c r="H3405" i="27"/>
  <c r="H3406" i="27" a="1"/>
  <c r="H3406" i="27"/>
  <c r="H3407" i="27" a="1"/>
  <c r="H3407" i="27"/>
  <c r="H3408" i="27" a="1"/>
  <c r="H3408" i="27"/>
  <c r="H3409" i="27" a="1"/>
  <c r="H3409" i="27"/>
  <c r="H3410" i="27" a="1"/>
  <c r="H3410" i="27"/>
  <c r="H3411" i="27" a="1"/>
  <c r="H3411" i="27"/>
  <c r="H3412" i="27" a="1"/>
  <c r="H3412" i="27"/>
  <c r="H3413" i="27" a="1"/>
  <c r="H3413" i="27"/>
  <c r="H3414" i="27" a="1"/>
  <c r="H3414" i="27"/>
  <c r="H3415" i="27" a="1"/>
  <c r="H3415" i="27"/>
  <c r="H3416" i="27" a="1"/>
  <c r="H3416" i="27"/>
  <c r="H3417" i="27" a="1"/>
  <c r="H3417" i="27"/>
  <c r="H3418" i="27" a="1"/>
  <c r="H3418" i="27"/>
  <c r="H3419" i="27" a="1"/>
  <c r="H3419" i="27"/>
  <c r="H3420" i="27" a="1"/>
  <c r="H3420" i="27"/>
  <c r="H3421" i="27" a="1"/>
  <c r="H3421" i="27"/>
  <c r="H3422" i="27" a="1"/>
  <c r="H3422" i="27"/>
  <c r="H3423" i="27" a="1"/>
  <c r="H3423" i="27"/>
  <c r="H3424" i="27" a="1"/>
  <c r="H3424" i="27"/>
  <c r="H3425" i="27" a="1"/>
  <c r="H3425" i="27"/>
  <c r="H3426" i="27" a="1"/>
  <c r="H3426" i="27"/>
  <c r="H3427" i="27" a="1"/>
  <c r="H3427" i="27"/>
  <c r="H3428" i="27" a="1"/>
  <c r="H3428" i="27"/>
  <c r="H3429" i="27" a="1"/>
  <c r="H3429" i="27"/>
  <c r="H3430" i="27" a="1"/>
  <c r="H3430" i="27"/>
  <c r="H3431" i="27" a="1"/>
  <c r="H3431" i="27"/>
  <c r="H3432" i="27" a="1"/>
  <c r="H3432" i="27"/>
  <c r="H3433" i="27" a="1"/>
  <c r="H3433" i="27"/>
  <c r="H3434" i="27" a="1"/>
  <c r="H3434" i="27"/>
  <c r="H3435" i="27" a="1"/>
  <c r="H3435" i="27"/>
  <c r="H3436" i="27" a="1"/>
  <c r="H3436" i="27"/>
  <c r="H3437" i="27" a="1"/>
  <c r="H3437" i="27"/>
  <c r="H3438" i="27" a="1"/>
  <c r="H3438" i="27"/>
  <c r="H3439" i="27" a="1"/>
  <c r="H3439" i="27"/>
  <c r="H3440" i="27" a="1"/>
  <c r="H3440" i="27"/>
  <c r="H3441" i="27" a="1"/>
  <c r="H3441" i="27"/>
  <c r="H3442" i="27" a="1"/>
  <c r="H3442" i="27"/>
  <c r="H3443" i="27" a="1"/>
  <c r="H3443" i="27"/>
  <c r="H3444" i="27" a="1"/>
  <c r="H3444" i="27"/>
  <c r="H3445" i="27" a="1"/>
  <c r="H3445" i="27"/>
  <c r="H3446" i="27" a="1"/>
  <c r="H3446" i="27"/>
  <c r="H3447" i="27" a="1"/>
  <c r="H3447" i="27"/>
  <c r="H3448" i="27" a="1"/>
  <c r="H3448" i="27"/>
  <c r="H3449" i="27" a="1"/>
  <c r="H3449" i="27"/>
  <c r="H3450" i="27" a="1"/>
  <c r="H3450" i="27"/>
  <c r="H3451" i="27" a="1"/>
  <c r="H3451" i="27"/>
  <c r="H3452" i="27" a="1"/>
  <c r="H3452" i="27"/>
  <c r="H3453" i="27" a="1"/>
  <c r="H3453" i="27"/>
  <c r="H3454" i="27" a="1"/>
  <c r="H3454" i="27"/>
  <c r="H3455" i="27" a="1"/>
  <c r="H3455" i="27"/>
  <c r="H3456" i="27" a="1"/>
  <c r="H3456" i="27"/>
  <c r="H3457" i="27" a="1"/>
  <c r="H3457" i="27"/>
  <c r="H3458" i="27" a="1"/>
  <c r="H3458" i="27"/>
  <c r="H3459" i="27" a="1"/>
  <c r="H3459" i="27"/>
  <c r="H3460" i="27" a="1"/>
  <c r="H3460" i="27"/>
  <c r="H3461" i="27" a="1"/>
  <c r="H3461" i="27"/>
  <c r="H3462" i="27" a="1"/>
  <c r="H3462" i="27"/>
  <c r="H3463" i="27" a="1"/>
  <c r="H3463" i="27"/>
  <c r="H3464" i="27" a="1"/>
  <c r="H3464" i="27"/>
  <c r="H3465" i="27" a="1"/>
  <c r="H3465" i="27"/>
  <c r="H3466" i="27" a="1"/>
  <c r="H3466" i="27"/>
  <c r="H3467" i="27" a="1"/>
  <c r="H3467" i="27"/>
  <c r="H3468" i="27" a="1"/>
  <c r="H3468" i="27"/>
  <c r="H3469" i="27" a="1"/>
  <c r="H3469" i="27"/>
  <c r="H3470" i="27" a="1"/>
  <c r="H3470" i="27"/>
  <c r="H3471" i="27" a="1"/>
  <c r="H3471" i="27"/>
  <c r="H3472" i="27" a="1"/>
  <c r="H3472" i="27"/>
  <c r="H3473" i="27" a="1"/>
  <c r="H3473" i="27"/>
  <c r="H3474" i="27" a="1"/>
  <c r="H3474" i="27"/>
  <c r="H3475" i="27" a="1"/>
  <c r="H3475" i="27"/>
  <c r="H3476" i="27" a="1"/>
  <c r="H3476" i="27"/>
  <c r="H3477" i="27" a="1"/>
  <c r="H3477" i="27"/>
  <c r="H3478" i="27" a="1"/>
  <c r="H3478" i="27"/>
  <c r="H3479" i="27" a="1"/>
  <c r="H3479" i="27"/>
  <c r="H3480" i="27" a="1"/>
  <c r="H3480" i="27"/>
  <c r="H3481" i="27" a="1"/>
  <c r="H3481" i="27"/>
  <c r="H3482" i="27" a="1"/>
  <c r="H3482" i="27"/>
  <c r="H3483" i="27" a="1"/>
  <c r="H3483" i="27"/>
  <c r="H3484" i="27" a="1"/>
  <c r="H3484" i="27"/>
  <c r="H3485" i="27" a="1"/>
  <c r="H3485" i="27"/>
  <c r="H3486" i="27" a="1"/>
  <c r="H3486" i="27"/>
  <c r="H3487" i="27" a="1"/>
  <c r="H3487" i="27"/>
  <c r="H3488" i="27" a="1"/>
  <c r="H3488" i="27"/>
  <c r="H3489" i="27" a="1"/>
  <c r="H3489" i="27"/>
  <c r="H3490" i="27" a="1"/>
  <c r="H3490" i="27"/>
  <c r="H3491" i="27" a="1"/>
  <c r="H3491" i="27"/>
  <c r="H3492" i="27" a="1"/>
  <c r="H3492" i="27"/>
  <c r="H3493" i="27" a="1"/>
  <c r="H3493" i="27"/>
  <c r="H3494" i="27" a="1"/>
  <c r="H3494" i="27"/>
  <c r="H3495" i="27" a="1"/>
  <c r="H3495" i="27"/>
  <c r="H3496" i="27" a="1"/>
  <c r="H3496" i="27"/>
  <c r="H3497" i="27" a="1"/>
  <c r="H3497" i="27"/>
  <c r="H3498" i="27" a="1"/>
  <c r="H3498" i="27"/>
  <c r="H3499" i="27" a="1"/>
  <c r="H3499" i="27"/>
  <c r="H3500" i="27" a="1"/>
  <c r="H3500" i="27"/>
  <c r="H3501" i="27" a="1"/>
  <c r="H3501" i="27"/>
  <c r="H3502" i="27" a="1"/>
  <c r="H3502" i="27"/>
  <c r="H3503" i="27" a="1"/>
  <c r="H3503" i="27"/>
  <c r="H3504" i="27" a="1"/>
  <c r="H3504" i="27"/>
  <c r="H3505" i="27" a="1"/>
  <c r="H3505" i="27"/>
  <c r="H3506" i="27" a="1"/>
  <c r="H3506" i="27"/>
  <c r="H3507" i="27" a="1"/>
  <c r="H3507" i="27"/>
  <c r="H3508" i="27" a="1"/>
  <c r="H3508" i="27"/>
  <c r="H3509" i="27" a="1"/>
  <c r="H3509" i="27"/>
  <c r="H3510" i="27" a="1"/>
  <c r="H3510" i="27"/>
  <c r="H3511" i="27" a="1"/>
  <c r="H3511" i="27"/>
  <c r="H3512" i="27" a="1"/>
  <c r="H3512" i="27"/>
  <c r="H3513" i="27" a="1"/>
  <c r="H3513" i="27"/>
  <c r="H3514" i="27" a="1"/>
  <c r="H3514" i="27"/>
  <c r="H3515" i="27" a="1"/>
  <c r="H3515" i="27"/>
  <c r="H3516" i="27" a="1"/>
  <c r="H3516" i="27"/>
  <c r="H3517" i="27" a="1"/>
  <c r="H3517" i="27"/>
  <c r="H3518" i="27" a="1"/>
  <c r="H3518" i="27"/>
  <c r="H3519" i="27" a="1"/>
  <c r="H3519" i="27"/>
  <c r="H3520" i="27" a="1"/>
  <c r="H3520" i="27"/>
  <c r="H3521" i="27" a="1"/>
  <c r="H3521" i="27"/>
  <c r="H3522" i="27" a="1"/>
  <c r="H3522" i="27"/>
  <c r="H3523" i="27" a="1"/>
  <c r="H3523" i="27"/>
  <c r="H3524" i="27" a="1"/>
  <c r="H3524" i="27"/>
  <c r="H3525" i="27" a="1"/>
  <c r="H3525" i="27"/>
  <c r="H3526" i="27" a="1"/>
  <c r="H3526" i="27"/>
  <c r="H3527" i="27" a="1"/>
  <c r="H3527" i="27"/>
  <c r="H3528" i="27" a="1"/>
  <c r="H3528" i="27"/>
  <c r="H3529" i="27" a="1"/>
  <c r="H3529" i="27"/>
  <c r="H3530" i="27" a="1"/>
  <c r="H3530" i="27"/>
  <c r="H3531" i="27" a="1"/>
  <c r="H3531" i="27"/>
  <c r="H3532" i="27" a="1"/>
  <c r="H3532" i="27"/>
  <c r="H3533" i="27" a="1"/>
  <c r="H3533" i="27"/>
  <c r="H3534" i="27" a="1"/>
  <c r="H3534" i="27"/>
  <c r="H3535" i="27" a="1"/>
  <c r="H3535" i="27"/>
  <c r="H3536" i="27" a="1"/>
  <c r="H3536" i="27"/>
  <c r="H3537" i="27" a="1"/>
  <c r="H3537" i="27"/>
  <c r="H3538" i="27" a="1"/>
  <c r="H3538" i="27"/>
  <c r="H3539" i="27" a="1"/>
  <c r="H3539" i="27"/>
  <c r="H3540" i="27" a="1"/>
  <c r="H3540" i="27"/>
  <c r="H3541" i="27" a="1"/>
  <c r="H3541" i="27"/>
  <c r="H3542" i="27" a="1"/>
  <c r="H3542" i="27"/>
  <c r="H3543" i="27" a="1"/>
  <c r="H3543" i="27"/>
  <c r="H3544" i="27" a="1"/>
  <c r="H3544" i="27"/>
  <c r="H3545" i="27" a="1"/>
  <c r="H3545" i="27"/>
  <c r="H3546" i="27" a="1"/>
  <c r="H3546" i="27"/>
  <c r="H3547" i="27" a="1"/>
  <c r="H3547" i="27"/>
  <c r="H3548" i="27" a="1"/>
  <c r="H3548" i="27"/>
  <c r="H3549" i="27" a="1"/>
  <c r="H3549" i="27"/>
  <c r="H3550" i="27" a="1"/>
  <c r="H3550" i="27"/>
  <c r="H3551" i="27" a="1"/>
  <c r="H3551" i="27"/>
  <c r="H3552" i="27" a="1"/>
  <c r="H3552" i="27"/>
  <c r="H3553" i="27" a="1"/>
  <c r="H3553" i="27"/>
  <c r="H3554" i="27" a="1"/>
  <c r="H3554" i="27"/>
  <c r="H3555" i="27" a="1"/>
  <c r="H3555" i="27"/>
  <c r="H3556" i="27" a="1"/>
  <c r="H3556" i="27"/>
  <c r="H3557" i="27" a="1"/>
  <c r="H3557" i="27"/>
  <c r="H3558" i="27" a="1"/>
  <c r="H3558" i="27"/>
  <c r="H3559" i="27" a="1"/>
  <c r="H3559" i="27"/>
  <c r="H3560" i="27" a="1"/>
  <c r="H3560" i="27"/>
  <c r="H3561" i="27" a="1"/>
  <c r="H3561" i="27"/>
  <c r="H3562" i="27" a="1"/>
  <c r="H3562" i="27"/>
  <c r="H3563" i="27" a="1"/>
  <c r="H3563" i="27"/>
  <c r="H3564" i="27" a="1"/>
  <c r="H3564" i="27"/>
  <c r="H3565" i="27" a="1"/>
  <c r="H3565" i="27"/>
  <c r="H3566" i="27" a="1"/>
  <c r="H3566" i="27"/>
  <c r="H3567" i="27" a="1"/>
  <c r="H3567" i="27"/>
  <c r="H3568" i="27" a="1"/>
  <c r="H3568" i="27"/>
  <c r="H3569" i="27" a="1"/>
  <c r="H3569" i="27"/>
  <c r="H3570" i="27" a="1"/>
  <c r="H3570" i="27"/>
  <c r="H3571" i="27" a="1"/>
  <c r="H3571" i="27"/>
  <c r="H3572" i="27" a="1"/>
  <c r="H3572" i="27"/>
  <c r="H3573" i="27" a="1"/>
  <c r="H3573" i="27"/>
  <c r="H3574" i="27" a="1"/>
  <c r="H3574" i="27"/>
  <c r="H3575" i="27" a="1"/>
  <c r="H3575" i="27"/>
  <c r="H3576" i="27" a="1"/>
  <c r="H3576" i="27"/>
  <c r="H3577" i="27" a="1"/>
  <c r="H3577" i="27"/>
  <c r="H3578" i="27" a="1"/>
  <c r="H3578" i="27"/>
  <c r="H3579" i="27" a="1"/>
  <c r="H3579" i="27"/>
  <c r="H3580" i="27" a="1"/>
  <c r="H3580" i="27"/>
  <c r="H3581" i="27" a="1"/>
  <c r="H3581" i="27"/>
  <c r="H3582" i="27" a="1"/>
  <c r="H3582" i="27"/>
  <c r="H3583" i="27" a="1"/>
  <c r="H3583" i="27"/>
  <c r="H3584" i="27" a="1"/>
  <c r="H3584" i="27"/>
  <c r="H3585" i="27" a="1"/>
  <c r="H3585" i="27"/>
  <c r="H3586" i="27" a="1"/>
  <c r="H3586" i="27"/>
  <c r="H3587" i="27" a="1"/>
  <c r="H3587" i="27"/>
  <c r="H3588" i="27" a="1"/>
  <c r="H3588" i="27"/>
  <c r="H3589" i="27" a="1"/>
  <c r="H3589" i="27"/>
  <c r="H3590" i="27" a="1"/>
  <c r="H3590" i="27"/>
  <c r="H3591" i="27" a="1"/>
  <c r="H3591" i="27"/>
  <c r="H3592" i="27" a="1"/>
  <c r="H3592" i="27"/>
  <c r="H3593" i="27" a="1"/>
  <c r="H3593" i="27"/>
  <c r="H3594" i="27" a="1"/>
  <c r="H3594" i="27"/>
  <c r="H3595" i="27" a="1"/>
  <c r="H3595" i="27"/>
  <c r="H3596" i="27" a="1"/>
  <c r="H3596" i="27"/>
  <c r="H3597" i="27" a="1"/>
  <c r="H3597" i="27"/>
  <c r="H3598" i="27" a="1"/>
  <c r="H3598" i="27"/>
  <c r="H3599" i="27" a="1"/>
  <c r="H3599" i="27"/>
  <c r="H3600" i="27" a="1"/>
  <c r="H3600" i="27"/>
  <c r="H3601" i="27" a="1"/>
  <c r="H3601" i="27"/>
  <c r="H3602" i="27" a="1"/>
  <c r="H3602" i="27"/>
  <c r="H3603" i="27" a="1"/>
  <c r="H3603" i="27"/>
  <c r="H3604" i="27" a="1"/>
  <c r="H3604" i="27"/>
  <c r="H3605" i="27" a="1"/>
  <c r="H3605" i="27"/>
  <c r="H3606" i="27" a="1"/>
  <c r="H3606" i="27"/>
  <c r="H3607" i="27" a="1"/>
  <c r="H3607" i="27"/>
  <c r="H3608" i="27" a="1"/>
  <c r="H3608" i="27"/>
  <c r="H3609" i="27" a="1"/>
  <c r="H3609" i="27"/>
  <c r="H3610" i="27" a="1"/>
  <c r="H3610" i="27"/>
  <c r="H3611" i="27" a="1"/>
  <c r="H3611" i="27"/>
  <c r="H3612" i="27" a="1"/>
  <c r="H3612" i="27"/>
  <c r="H3613" i="27" a="1"/>
  <c r="H3613" i="27"/>
  <c r="H3614" i="27" a="1"/>
  <c r="H3614" i="27"/>
  <c r="H3615" i="27" a="1"/>
  <c r="H3615" i="27"/>
  <c r="H3616" i="27" a="1"/>
  <c r="H3616" i="27"/>
  <c r="H3617" i="27" a="1"/>
  <c r="H3617" i="27"/>
  <c r="H3618" i="27" a="1"/>
  <c r="H3618" i="27"/>
  <c r="H3619" i="27" a="1"/>
  <c r="H3619" i="27"/>
  <c r="H3620" i="27" a="1"/>
  <c r="H3620" i="27"/>
  <c r="H3621" i="27" a="1"/>
  <c r="H3621" i="27"/>
  <c r="H3622" i="27" a="1"/>
  <c r="H3622" i="27"/>
  <c r="H3623" i="27" a="1"/>
  <c r="H3623" i="27"/>
  <c r="H3624" i="27" a="1"/>
  <c r="H3624" i="27"/>
  <c r="H3625" i="27" a="1"/>
  <c r="H3625" i="27"/>
  <c r="H3626" i="27" a="1"/>
  <c r="H3626" i="27"/>
  <c r="H3627" i="27" a="1"/>
  <c r="H3627" i="27"/>
  <c r="H3628" i="27" a="1"/>
  <c r="H3628" i="27"/>
  <c r="H3629" i="27" a="1"/>
  <c r="H3629" i="27"/>
  <c r="H3630" i="27" a="1"/>
  <c r="H3630" i="27"/>
  <c r="H3631" i="27" a="1"/>
  <c r="H3631" i="27"/>
  <c r="H3632" i="27" a="1"/>
  <c r="H3632" i="27"/>
  <c r="H3633" i="27" a="1"/>
  <c r="H3633" i="27"/>
  <c r="H3634" i="27" a="1"/>
  <c r="H3634" i="27"/>
  <c r="H3635" i="27" a="1"/>
  <c r="H3635" i="27"/>
  <c r="H3636" i="27" a="1"/>
  <c r="H3636" i="27"/>
  <c r="H3637" i="27" a="1"/>
  <c r="H3637" i="27"/>
  <c r="H3638" i="27" a="1"/>
  <c r="H3638" i="27"/>
  <c r="H3639" i="27" a="1"/>
  <c r="H3639" i="27"/>
  <c r="H3640" i="27" a="1"/>
  <c r="H3640" i="27"/>
  <c r="H3641" i="27" a="1"/>
  <c r="H3641" i="27"/>
  <c r="H3642" i="27" a="1"/>
  <c r="H3642" i="27"/>
  <c r="H3643" i="27" a="1"/>
  <c r="H3643" i="27"/>
  <c r="H3644" i="27" a="1"/>
  <c r="H3644" i="27"/>
  <c r="H3645" i="27" a="1"/>
  <c r="H3645" i="27"/>
  <c r="H3646" i="27" a="1"/>
  <c r="H3646" i="27"/>
  <c r="H3647" i="27" a="1"/>
  <c r="H3647" i="27"/>
  <c r="H3648" i="27" a="1"/>
  <c r="H3648" i="27"/>
  <c r="H3649" i="27" a="1"/>
  <c r="H3649" i="27"/>
  <c r="H3650" i="27" a="1"/>
  <c r="H3650" i="27"/>
  <c r="H3651" i="27" a="1"/>
  <c r="H3651" i="27"/>
  <c r="H3652" i="27" a="1"/>
  <c r="H3652" i="27"/>
  <c r="H3653" i="27" a="1"/>
  <c r="H3653" i="27"/>
  <c r="H3654" i="27" a="1"/>
  <c r="H3654" i="27"/>
  <c r="H3655" i="27" a="1"/>
  <c r="H3655" i="27"/>
  <c r="H3656" i="27" a="1"/>
  <c r="H3656" i="27"/>
  <c r="H3657" i="27" a="1"/>
  <c r="H3657" i="27"/>
  <c r="H3658" i="27" a="1"/>
  <c r="H3658" i="27"/>
  <c r="H3659" i="27" a="1"/>
  <c r="H3659" i="27"/>
  <c r="H3660" i="27" a="1"/>
  <c r="H3660" i="27"/>
  <c r="H3661" i="27" a="1"/>
  <c r="H3661" i="27"/>
  <c r="H3662" i="27" a="1"/>
  <c r="H3662" i="27"/>
  <c r="H3663" i="27" a="1"/>
  <c r="H3663" i="27"/>
  <c r="H3664" i="27" a="1"/>
  <c r="H3664" i="27"/>
  <c r="H3665" i="27" a="1"/>
  <c r="H3665" i="27"/>
  <c r="H3666" i="27" a="1"/>
  <c r="H3666" i="27"/>
  <c r="H3667" i="27" a="1"/>
  <c r="H3667" i="27"/>
  <c r="H3668" i="27" a="1"/>
  <c r="H3668" i="27"/>
  <c r="H3669" i="27" a="1"/>
  <c r="H3669" i="27"/>
  <c r="H3670" i="27" a="1"/>
  <c r="H3670" i="27"/>
  <c r="H3671" i="27" a="1"/>
  <c r="H3671" i="27"/>
  <c r="H3672" i="27" a="1"/>
  <c r="H3672" i="27"/>
  <c r="H3673" i="27" a="1"/>
  <c r="H3673" i="27"/>
  <c r="H3674" i="27" a="1"/>
  <c r="H3674" i="27"/>
  <c r="H3675" i="27" a="1"/>
  <c r="H3675" i="27"/>
  <c r="H3676" i="27" a="1"/>
  <c r="H3676" i="27"/>
  <c r="H3677" i="27" a="1"/>
  <c r="H3677" i="27"/>
  <c r="H3678" i="27" a="1"/>
  <c r="H3678" i="27"/>
  <c r="H3679" i="27" a="1"/>
  <c r="H3679" i="27"/>
  <c r="H3680" i="27" a="1"/>
  <c r="H3680" i="27"/>
  <c r="H3681" i="27" a="1"/>
  <c r="H3681" i="27"/>
  <c r="H3682" i="27" a="1"/>
  <c r="H3682" i="27"/>
  <c r="H3683" i="27" a="1"/>
  <c r="H3683" i="27"/>
  <c r="H3684" i="27" a="1"/>
  <c r="H3684" i="27"/>
  <c r="H3685" i="27" a="1"/>
  <c r="H3685" i="27"/>
  <c r="H3686" i="27" a="1"/>
  <c r="H3686" i="27"/>
  <c r="H3687" i="27" a="1"/>
  <c r="H3687" i="27"/>
  <c r="H3688" i="27" a="1"/>
  <c r="H3688" i="27"/>
  <c r="H3689" i="27" a="1"/>
  <c r="H3689" i="27"/>
  <c r="H3690" i="27" a="1"/>
  <c r="H3690" i="27"/>
  <c r="H3691" i="27" a="1"/>
  <c r="H3691" i="27"/>
  <c r="H3692" i="27" a="1"/>
  <c r="H3692" i="27"/>
  <c r="H3693" i="27" a="1"/>
  <c r="H3693" i="27"/>
  <c r="H3694" i="27" a="1"/>
  <c r="H3694" i="27"/>
  <c r="H3695" i="27" a="1"/>
  <c r="H3695" i="27"/>
  <c r="H3696" i="27" a="1"/>
  <c r="H3696" i="27"/>
  <c r="H3697" i="27" a="1"/>
  <c r="H3697" i="27"/>
  <c r="H3698" i="27" a="1"/>
  <c r="H3698" i="27"/>
  <c r="H3699" i="27" a="1"/>
  <c r="H3699" i="27"/>
  <c r="H3700" i="27" a="1"/>
  <c r="H3700" i="27"/>
  <c r="H3701" i="27" a="1"/>
  <c r="H3701" i="27"/>
  <c r="H3702" i="27" a="1"/>
  <c r="H3702" i="27"/>
  <c r="H3703" i="27" a="1"/>
  <c r="H3703" i="27"/>
  <c r="H3704" i="27" a="1"/>
  <c r="H3704" i="27"/>
  <c r="H3705" i="27" a="1"/>
  <c r="H3705" i="27"/>
  <c r="H3706" i="27" a="1"/>
  <c r="H3706" i="27"/>
  <c r="H3707" i="27" a="1"/>
  <c r="H3707" i="27"/>
  <c r="H3708" i="27" a="1"/>
  <c r="H3708" i="27"/>
  <c r="H3709" i="27" a="1"/>
  <c r="H3709" i="27"/>
  <c r="H3710" i="27" a="1"/>
  <c r="H3710" i="27"/>
  <c r="H3711" i="27" a="1"/>
  <c r="H3711" i="27"/>
  <c r="H3712" i="27" a="1"/>
  <c r="H3712" i="27"/>
  <c r="H3713" i="27" a="1"/>
  <c r="H3713" i="27"/>
  <c r="H3714" i="27" a="1"/>
  <c r="H3714" i="27"/>
  <c r="H3715" i="27" a="1"/>
  <c r="H3715" i="27"/>
  <c r="H3716" i="27" a="1"/>
  <c r="H3716" i="27"/>
  <c r="H3717" i="27" a="1"/>
  <c r="H3717" i="27"/>
  <c r="H3718" i="27" a="1"/>
  <c r="H3718" i="27"/>
  <c r="H3719" i="27" a="1"/>
  <c r="H3719" i="27"/>
  <c r="H3720" i="27" a="1"/>
  <c r="H3720" i="27"/>
  <c r="H3721" i="27" a="1"/>
  <c r="H3721" i="27"/>
  <c r="H3722" i="27" a="1"/>
  <c r="H3722" i="27"/>
  <c r="H3723" i="27" a="1"/>
  <c r="H3723" i="27"/>
  <c r="H3724" i="27" a="1"/>
  <c r="H3724" i="27"/>
  <c r="H3725" i="27" a="1"/>
  <c r="H3725" i="27"/>
  <c r="H3726" i="27" a="1"/>
  <c r="H3726" i="27"/>
  <c r="H3727" i="27" a="1"/>
  <c r="H3727" i="27"/>
  <c r="H3728" i="27" a="1"/>
  <c r="H3728" i="27"/>
  <c r="H3729" i="27" a="1"/>
  <c r="H3729" i="27"/>
  <c r="H3730" i="27" a="1"/>
  <c r="H3730" i="27"/>
  <c r="H3731" i="27" a="1"/>
  <c r="H3731" i="27"/>
  <c r="H3732" i="27" a="1"/>
  <c r="H3732" i="27"/>
  <c r="H3733" i="27" a="1"/>
  <c r="H3733" i="27"/>
  <c r="H3734" i="27" a="1"/>
  <c r="H3734" i="27"/>
  <c r="H3735" i="27" a="1"/>
  <c r="H3735" i="27"/>
  <c r="H3736" i="27" a="1"/>
  <c r="H3736" i="27"/>
  <c r="H3737" i="27" a="1"/>
  <c r="H3737" i="27"/>
  <c r="H3738" i="27" a="1"/>
  <c r="H3738" i="27"/>
  <c r="H3739" i="27" a="1"/>
  <c r="H3739" i="27"/>
  <c r="H3740" i="27" a="1"/>
  <c r="H3740" i="27"/>
  <c r="H3741" i="27" a="1"/>
  <c r="H3741" i="27"/>
  <c r="H3742" i="27" a="1"/>
  <c r="H3742" i="27"/>
  <c r="H3743" i="27" a="1"/>
  <c r="H3743" i="27"/>
  <c r="H3744" i="27" a="1"/>
  <c r="H3744" i="27"/>
  <c r="H3745" i="27" a="1"/>
  <c r="H3745" i="27"/>
  <c r="H3746" i="27" a="1"/>
  <c r="H3746" i="27"/>
  <c r="H3747" i="27" a="1"/>
  <c r="H3747" i="27"/>
  <c r="H3748" i="27" a="1"/>
  <c r="H3748" i="27"/>
  <c r="H3749" i="27" a="1"/>
  <c r="H3749" i="27"/>
  <c r="H3750" i="27" a="1"/>
  <c r="H3750" i="27"/>
  <c r="H3751" i="27" a="1"/>
  <c r="H3751" i="27"/>
  <c r="H3752" i="27" a="1"/>
  <c r="H3752" i="27"/>
  <c r="H3753" i="27" a="1"/>
  <c r="H3753" i="27"/>
  <c r="H3754" i="27" a="1"/>
  <c r="H3754" i="27"/>
  <c r="H3755" i="27" a="1"/>
  <c r="H3755" i="27"/>
  <c r="H3756" i="27" a="1"/>
  <c r="H3756" i="27"/>
  <c r="H3757" i="27" a="1"/>
  <c r="H3757" i="27"/>
  <c r="H3758" i="27" a="1"/>
  <c r="H3758" i="27"/>
  <c r="H3759" i="27" a="1"/>
  <c r="H3759" i="27"/>
  <c r="H3760" i="27" a="1"/>
  <c r="H3760" i="27"/>
  <c r="H3761" i="27" a="1"/>
  <c r="H3761" i="27"/>
  <c r="H3762" i="27" a="1"/>
  <c r="H3762" i="27"/>
  <c r="H3763" i="27" a="1"/>
  <c r="H3763" i="27"/>
  <c r="H3764" i="27" a="1"/>
  <c r="H3764" i="27"/>
  <c r="H3765" i="27" a="1"/>
  <c r="H3765" i="27"/>
  <c r="H3766" i="27" a="1"/>
  <c r="H3766" i="27"/>
  <c r="H3767" i="27" a="1"/>
  <c r="H3767" i="27"/>
  <c r="H3768" i="27" a="1"/>
  <c r="H3768" i="27"/>
  <c r="H3769" i="27" a="1"/>
  <c r="H3769" i="27"/>
  <c r="H3770" i="27" a="1"/>
  <c r="H3770" i="27"/>
  <c r="H3771" i="27" a="1"/>
  <c r="H3771" i="27"/>
  <c r="H3772" i="27" a="1"/>
  <c r="H3772" i="27"/>
  <c r="H3773" i="27" a="1"/>
  <c r="H3773" i="27"/>
  <c r="H3774" i="27" a="1"/>
  <c r="H3774" i="27"/>
  <c r="H3775" i="27" a="1"/>
  <c r="H3775" i="27"/>
  <c r="H3776" i="27" a="1"/>
  <c r="H3776" i="27"/>
  <c r="H3777" i="27" a="1"/>
  <c r="H3777" i="27"/>
  <c r="H3778" i="27" a="1"/>
  <c r="H3778" i="27"/>
  <c r="H3779" i="27" a="1"/>
  <c r="H3779" i="27"/>
  <c r="H3780" i="27" a="1"/>
  <c r="H3780" i="27"/>
  <c r="H3781" i="27" a="1"/>
  <c r="H3781" i="27"/>
  <c r="H3782" i="27" a="1"/>
  <c r="H3782" i="27"/>
  <c r="H3783" i="27" a="1"/>
  <c r="H3783" i="27"/>
  <c r="H3784" i="27" a="1"/>
  <c r="H3784" i="27"/>
  <c r="H3785" i="27" a="1"/>
  <c r="H3785" i="27"/>
  <c r="H3786" i="27" a="1"/>
  <c r="H3786" i="27"/>
  <c r="H3787" i="27" a="1"/>
  <c r="H3787" i="27"/>
  <c r="H3788" i="27" a="1"/>
  <c r="H3788" i="27"/>
  <c r="H3789" i="27" a="1"/>
  <c r="H3789" i="27"/>
  <c r="H3790" i="27" a="1"/>
  <c r="H3790" i="27"/>
  <c r="H3791" i="27" a="1"/>
  <c r="H3791" i="27"/>
  <c r="H3792" i="27" a="1"/>
  <c r="H3792" i="27"/>
  <c r="H3793" i="27" a="1"/>
  <c r="H3793" i="27"/>
  <c r="H3794" i="27" a="1"/>
  <c r="H3794" i="27"/>
  <c r="H3795" i="27" a="1"/>
  <c r="H3795" i="27"/>
  <c r="H3796" i="27" a="1"/>
  <c r="H3796" i="27"/>
  <c r="H3797" i="27" a="1"/>
  <c r="H3797" i="27"/>
  <c r="H3798" i="27" a="1"/>
  <c r="H3798" i="27"/>
  <c r="H3799" i="27" a="1"/>
  <c r="H3799" i="27"/>
  <c r="H3800" i="27" a="1"/>
  <c r="H3800" i="27"/>
  <c r="H3801" i="27" a="1"/>
  <c r="H3801" i="27"/>
  <c r="H3802" i="27" a="1"/>
  <c r="H3802" i="27"/>
  <c r="H3803" i="27" a="1"/>
  <c r="H3803" i="27"/>
  <c r="H3804" i="27" a="1"/>
  <c r="H3804" i="27"/>
  <c r="H3805" i="27" a="1"/>
  <c r="H3805" i="27"/>
  <c r="H3806" i="27" a="1"/>
  <c r="H3806" i="27"/>
  <c r="H3807" i="27" a="1"/>
  <c r="H3807" i="27"/>
  <c r="H3808" i="27" a="1"/>
  <c r="H3808" i="27"/>
  <c r="H3809" i="27" a="1"/>
  <c r="H3809" i="27"/>
  <c r="H3810" i="27" a="1"/>
  <c r="H3810" i="27"/>
  <c r="H3811" i="27" a="1"/>
  <c r="H3811" i="27"/>
  <c r="H3812" i="27" a="1"/>
  <c r="H3812" i="27"/>
  <c r="H3813" i="27" a="1"/>
  <c r="H3813" i="27"/>
  <c r="H3814" i="27" a="1"/>
  <c r="H3814" i="27"/>
  <c r="H3815" i="27" a="1"/>
  <c r="H3815" i="27"/>
  <c r="H3816" i="27" a="1"/>
  <c r="H3816" i="27"/>
  <c r="H3817" i="27" a="1"/>
  <c r="H3817" i="27"/>
  <c r="H3818" i="27" a="1"/>
  <c r="H3818" i="27"/>
  <c r="H3819" i="27" a="1"/>
  <c r="H3819" i="27"/>
  <c r="H3820" i="27" a="1"/>
  <c r="H3820" i="27"/>
  <c r="H3821" i="27" a="1"/>
  <c r="H3821" i="27"/>
  <c r="H3822" i="27" a="1"/>
  <c r="H3822" i="27"/>
  <c r="H3823" i="27" a="1"/>
  <c r="H3823" i="27"/>
  <c r="H3824" i="27" a="1"/>
  <c r="H3824" i="27"/>
  <c r="H3825" i="27" a="1"/>
  <c r="H3825" i="27"/>
  <c r="H3826" i="27" a="1"/>
  <c r="H3826" i="27"/>
  <c r="H3827" i="27" a="1"/>
  <c r="H3827" i="27"/>
  <c r="H3828" i="27" a="1"/>
  <c r="H3828" i="27"/>
  <c r="H3829" i="27" a="1"/>
  <c r="H3829" i="27"/>
  <c r="H3830" i="27" a="1"/>
  <c r="H3830" i="27"/>
  <c r="H3831" i="27" a="1"/>
  <c r="H3831" i="27"/>
  <c r="H3832" i="27" a="1"/>
  <c r="H3832" i="27"/>
  <c r="H3833" i="27" a="1"/>
  <c r="H3833" i="27"/>
  <c r="H3834" i="27" a="1"/>
  <c r="H3834" i="27"/>
  <c r="H3835" i="27" a="1"/>
  <c r="H3835" i="27"/>
  <c r="H3836" i="27" a="1"/>
  <c r="H3836" i="27"/>
  <c r="H3837" i="27" a="1"/>
  <c r="H3837" i="27"/>
  <c r="H3838" i="27" a="1"/>
  <c r="H3838" i="27"/>
  <c r="H3839" i="27" a="1"/>
  <c r="H3839" i="27"/>
  <c r="H3840" i="27" a="1"/>
  <c r="H3840" i="27"/>
  <c r="H3841" i="27" a="1"/>
  <c r="H3841" i="27"/>
  <c r="H3842" i="27" a="1"/>
  <c r="H3842" i="27"/>
  <c r="H3843" i="27" a="1"/>
  <c r="H3843" i="27"/>
  <c r="H3844" i="27" a="1"/>
  <c r="H3844" i="27"/>
  <c r="H3845" i="27" a="1"/>
  <c r="H3845" i="27"/>
  <c r="H3846" i="27" a="1"/>
  <c r="H3846" i="27"/>
  <c r="H3847" i="27" a="1"/>
  <c r="H3847" i="27"/>
  <c r="H3848" i="27" a="1"/>
  <c r="H3848" i="27"/>
  <c r="H3849" i="27" a="1"/>
  <c r="H3849" i="27"/>
  <c r="H3850" i="27" a="1"/>
  <c r="H3850" i="27"/>
  <c r="H3851" i="27" a="1"/>
  <c r="H3851" i="27"/>
  <c r="H3852" i="27" a="1"/>
  <c r="H3852" i="27"/>
  <c r="H3853" i="27" a="1"/>
  <c r="H3853" i="27"/>
  <c r="H3854" i="27" a="1"/>
  <c r="H3854" i="27"/>
  <c r="H3855" i="27" a="1"/>
  <c r="H3855" i="27"/>
  <c r="H3856" i="27" a="1"/>
  <c r="H3856" i="27"/>
  <c r="H3857" i="27" a="1"/>
  <c r="H3857" i="27"/>
  <c r="H3858" i="27" a="1"/>
  <c r="H3858" i="27"/>
  <c r="H3859" i="27" a="1"/>
  <c r="H3859" i="27"/>
  <c r="H3860" i="27" a="1"/>
  <c r="H3860" i="27"/>
  <c r="H3861" i="27" a="1"/>
  <c r="H3861" i="27"/>
  <c r="H3862" i="27" a="1"/>
  <c r="H3862" i="27"/>
  <c r="H3863" i="27" a="1"/>
  <c r="H3863" i="27"/>
  <c r="H3864" i="27" a="1"/>
  <c r="H3864" i="27"/>
  <c r="H3865" i="27" a="1"/>
  <c r="H3865" i="27"/>
  <c r="H3866" i="27" a="1"/>
  <c r="H3866" i="27"/>
  <c r="H3867" i="27" a="1"/>
  <c r="H3867" i="27"/>
  <c r="H3868" i="27" a="1"/>
  <c r="H3868" i="27"/>
  <c r="H3869" i="27" a="1"/>
  <c r="H3869" i="27"/>
  <c r="H3870" i="27" a="1"/>
  <c r="H3870" i="27"/>
  <c r="H3871" i="27" a="1"/>
  <c r="H3871" i="27"/>
  <c r="H3872" i="27" a="1"/>
  <c r="H3872" i="27"/>
  <c r="H3873" i="27" a="1"/>
  <c r="H3873" i="27"/>
  <c r="H3874" i="27" a="1"/>
  <c r="H3874" i="27"/>
  <c r="H3875" i="27" a="1"/>
  <c r="H3875" i="27"/>
  <c r="H3876" i="27" a="1"/>
  <c r="H3876" i="27"/>
  <c r="H3877" i="27" a="1"/>
  <c r="H3877" i="27"/>
  <c r="H3878" i="27" a="1"/>
  <c r="H3878" i="27"/>
  <c r="H3879" i="27" a="1"/>
  <c r="H3879" i="27"/>
  <c r="H3880" i="27" a="1"/>
  <c r="H3880" i="27"/>
  <c r="H3881" i="27" a="1"/>
  <c r="H3881" i="27"/>
  <c r="H3882" i="27" a="1"/>
  <c r="H3882" i="27"/>
  <c r="H3883" i="27" a="1"/>
  <c r="H3883" i="27"/>
  <c r="H3884" i="27" a="1"/>
  <c r="H3884" i="27"/>
  <c r="H3885" i="27" a="1"/>
  <c r="H3885" i="27"/>
  <c r="H3886" i="27" a="1"/>
  <c r="H3886" i="27"/>
  <c r="H3887" i="27" a="1"/>
  <c r="H3887" i="27"/>
  <c r="H3888" i="27" a="1"/>
  <c r="H3888" i="27"/>
  <c r="H3889" i="27" a="1"/>
  <c r="H3889" i="27"/>
  <c r="H3890" i="27" a="1"/>
  <c r="H3890" i="27"/>
  <c r="H3891" i="27" a="1"/>
  <c r="H3891" i="27"/>
  <c r="H3892" i="27" a="1"/>
  <c r="H3892" i="27"/>
  <c r="H3893" i="27" a="1"/>
  <c r="H3893" i="27"/>
  <c r="H3894" i="27" a="1"/>
  <c r="H3894" i="27"/>
  <c r="H3895" i="27" a="1"/>
  <c r="H3895" i="27"/>
  <c r="H3896" i="27" a="1"/>
  <c r="H3896" i="27"/>
  <c r="H3897" i="27" a="1"/>
  <c r="H3897" i="27"/>
  <c r="H3898" i="27" a="1"/>
  <c r="H3898" i="27"/>
  <c r="H3899" i="27" a="1"/>
  <c r="H3899" i="27"/>
  <c r="H3900" i="27" a="1"/>
  <c r="H3900" i="27"/>
  <c r="H3901" i="27" a="1"/>
  <c r="H3901" i="27"/>
  <c r="H3902" i="27" a="1"/>
  <c r="H3902" i="27"/>
  <c r="H3903" i="27" a="1"/>
  <c r="H3903" i="27"/>
  <c r="H3904" i="27" a="1"/>
  <c r="H3904" i="27"/>
  <c r="H3905" i="27" a="1"/>
  <c r="H3905" i="27"/>
  <c r="H3906" i="27" a="1"/>
  <c r="H3906" i="27"/>
  <c r="H3907" i="27" a="1"/>
  <c r="H3907" i="27"/>
  <c r="H3908" i="27" a="1"/>
  <c r="H3908" i="27"/>
  <c r="H3909" i="27" a="1"/>
  <c r="H3909" i="27"/>
  <c r="H3910" i="27" a="1"/>
  <c r="H3910" i="27"/>
  <c r="H3911" i="27" a="1"/>
  <c r="H3911" i="27"/>
  <c r="H3912" i="27" a="1"/>
  <c r="H3912" i="27"/>
  <c r="H3913" i="27" a="1"/>
  <c r="H3913" i="27"/>
  <c r="H3914" i="27" a="1"/>
  <c r="H3914" i="27"/>
  <c r="H3915" i="27" a="1"/>
  <c r="H3915" i="27"/>
  <c r="H3916" i="27" a="1"/>
  <c r="H3916" i="27"/>
  <c r="H3917" i="27" a="1"/>
  <c r="H3917" i="27"/>
  <c r="H3918" i="27" a="1"/>
  <c r="H3918" i="27"/>
  <c r="H3919" i="27" a="1"/>
  <c r="H3919" i="27"/>
  <c r="H3920" i="27" a="1"/>
  <c r="H3920" i="27"/>
  <c r="H3921" i="27" a="1"/>
  <c r="H3921" i="27"/>
  <c r="H3922" i="27" a="1"/>
  <c r="H3922" i="27"/>
  <c r="H3923" i="27" a="1"/>
  <c r="H3923" i="27"/>
  <c r="H3924" i="27" a="1"/>
  <c r="H3924" i="27"/>
  <c r="H3925" i="27" a="1"/>
  <c r="H3925" i="27"/>
  <c r="H3926" i="27" a="1"/>
  <c r="H3926" i="27"/>
  <c r="H3927" i="27" a="1"/>
  <c r="H3927" i="27"/>
  <c r="H3928" i="27" a="1"/>
  <c r="H3928" i="27"/>
  <c r="H3929" i="27" a="1"/>
  <c r="H3929" i="27"/>
  <c r="H3930" i="27" a="1"/>
  <c r="H3930" i="27"/>
  <c r="H3931" i="27" a="1"/>
  <c r="H3931" i="27"/>
  <c r="H3932" i="27" a="1"/>
  <c r="H3932" i="27"/>
  <c r="H3933" i="27" a="1"/>
  <c r="H3933" i="27"/>
  <c r="H3934" i="27" a="1"/>
  <c r="H3934" i="27"/>
  <c r="H3935" i="27" a="1"/>
  <c r="H3935" i="27"/>
  <c r="H3936" i="27" a="1"/>
  <c r="H3936" i="27"/>
  <c r="H3937" i="27" a="1"/>
  <c r="H3937" i="27"/>
  <c r="H3938" i="27" a="1"/>
  <c r="H3938" i="27"/>
  <c r="H3939" i="27" a="1"/>
  <c r="H3939" i="27"/>
  <c r="H3940" i="27" a="1"/>
  <c r="H3940" i="27"/>
  <c r="H3941" i="27" a="1"/>
  <c r="H3941" i="27"/>
  <c r="H3942" i="27" a="1"/>
  <c r="H3942" i="27"/>
  <c r="H3943" i="27" a="1"/>
  <c r="H3943" i="27"/>
  <c r="H3944" i="27" a="1"/>
  <c r="H3944" i="27"/>
  <c r="H3945" i="27" a="1"/>
  <c r="H3945" i="27"/>
  <c r="H3946" i="27" a="1"/>
  <c r="H3946" i="27"/>
  <c r="H3947" i="27" a="1"/>
  <c r="H3947" i="27"/>
  <c r="H3948" i="27" a="1"/>
  <c r="H3948" i="27"/>
  <c r="H3949" i="27" a="1"/>
  <c r="H3949" i="27"/>
  <c r="H3950" i="27" a="1"/>
  <c r="H3950" i="27"/>
  <c r="H3951" i="27" a="1"/>
  <c r="H3951" i="27"/>
  <c r="H3952" i="27" a="1"/>
  <c r="H3952" i="27"/>
  <c r="H3953" i="27" a="1"/>
  <c r="H3953" i="27"/>
  <c r="H3954" i="27" a="1"/>
  <c r="H3954" i="27"/>
  <c r="H3955" i="27" a="1"/>
  <c r="H3955" i="27"/>
  <c r="H3956" i="27" a="1"/>
  <c r="H3956" i="27"/>
  <c r="H3957" i="27" a="1"/>
  <c r="H3957" i="27"/>
  <c r="H3958" i="27" a="1"/>
  <c r="H3958" i="27"/>
  <c r="H3959" i="27" a="1"/>
  <c r="H3959" i="27"/>
  <c r="H3960" i="27" a="1"/>
  <c r="H3960" i="27"/>
  <c r="H3961" i="27" a="1"/>
  <c r="H3961" i="27"/>
  <c r="H3962" i="27" a="1"/>
  <c r="H3962" i="27"/>
  <c r="H3963" i="27" a="1"/>
  <c r="H3963" i="27"/>
  <c r="H3964" i="27" a="1"/>
  <c r="H3964" i="27"/>
  <c r="H3965" i="27" a="1"/>
  <c r="H3965" i="27"/>
  <c r="H3966" i="27" a="1"/>
  <c r="H3966" i="27"/>
  <c r="H3967" i="27" a="1"/>
  <c r="H3967" i="27"/>
  <c r="H3968" i="27" a="1"/>
  <c r="H3968" i="27"/>
  <c r="H3969" i="27" a="1"/>
  <c r="H3969" i="27"/>
  <c r="H3970" i="27" a="1"/>
  <c r="H3970" i="27"/>
  <c r="H3971" i="27" a="1"/>
  <c r="H3971" i="27"/>
  <c r="H3972" i="27" a="1"/>
  <c r="H3972" i="27"/>
  <c r="H3973" i="27" a="1"/>
  <c r="H3973" i="27"/>
  <c r="H3974" i="27" a="1"/>
  <c r="H3974" i="27"/>
  <c r="H3975" i="27" a="1"/>
  <c r="H3975" i="27"/>
  <c r="H3976" i="27" a="1"/>
  <c r="H3976" i="27"/>
  <c r="H3977" i="27" a="1"/>
  <c r="H3977" i="27"/>
  <c r="H3978" i="27" a="1"/>
  <c r="H3978" i="27"/>
  <c r="H3979" i="27" a="1"/>
  <c r="H3979" i="27"/>
  <c r="H3980" i="27" a="1"/>
  <c r="H3980" i="27"/>
  <c r="H3981" i="27" a="1"/>
  <c r="H3981" i="27"/>
  <c r="H3982" i="27" a="1"/>
  <c r="H3982" i="27"/>
  <c r="H3983" i="27" a="1"/>
  <c r="H3983" i="27"/>
  <c r="H3984" i="27" a="1"/>
  <c r="H3984" i="27"/>
  <c r="H3985" i="27" a="1"/>
  <c r="H3985" i="27"/>
  <c r="H3986" i="27" a="1"/>
  <c r="H3986" i="27"/>
  <c r="H3987" i="27" a="1"/>
  <c r="H3987" i="27"/>
  <c r="H3988" i="27" a="1"/>
  <c r="H3988" i="27"/>
  <c r="H3989" i="27" a="1"/>
  <c r="H3989" i="27"/>
  <c r="H3990" i="27" a="1"/>
  <c r="H3990" i="27"/>
  <c r="H3991" i="27" a="1"/>
  <c r="H3991" i="27"/>
  <c r="H3992" i="27" a="1"/>
  <c r="H3992" i="27"/>
  <c r="H3993" i="27" a="1"/>
  <c r="H3993" i="27"/>
  <c r="H3994" i="27" a="1"/>
  <c r="H3994" i="27"/>
  <c r="H3995" i="27" a="1"/>
  <c r="H3995" i="27"/>
  <c r="H3996" i="27" a="1"/>
  <c r="H3996" i="27"/>
  <c r="H3997" i="27" a="1"/>
  <c r="H3997" i="27"/>
  <c r="H3998" i="27" a="1"/>
  <c r="H3998" i="27"/>
  <c r="H3999" i="27" a="1"/>
  <c r="H3999" i="27"/>
  <c r="H4000" i="27" a="1"/>
  <c r="H4000" i="27"/>
  <c r="H4001" i="27" a="1"/>
  <c r="H4001" i="27"/>
  <c r="H4002" i="27" a="1"/>
  <c r="H4002" i="27"/>
  <c r="H4003" i="27" a="1"/>
  <c r="H4003" i="27"/>
  <c r="H4004" i="27" a="1"/>
  <c r="H4004" i="27"/>
  <c r="H4005" i="27" a="1"/>
  <c r="H4005" i="27"/>
  <c r="H4006" i="27" a="1"/>
  <c r="H4006" i="27"/>
  <c r="H4007" i="27" a="1"/>
  <c r="H4007" i="27"/>
  <c r="H4008" i="27" a="1"/>
  <c r="H4008" i="27"/>
  <c r="H4009" i="27" a="1"/>
  <c r="H4009" i="27"/>
  <c r="H4010" i="27" a="1"/>
  <c r="H4010" i="27"/>
  <c r="H4011" i="27" a="1"/>
  <c r="H4011" i="27"/>
  <c r="H4012" i="27" a="1"/>
  <c r="H4012" i="27"/>
  <c r="H4013" i="27" a="1"/>
  <c r="H4013" i="27"/>
  <c r="H4014" i="27" a="1"/>
  <c r="H4014" i="27"/>
  <c r="H4015" i="27" a="1"/>
  <c r="H4015" i="27"/>
  <c r="H4016" i="27" a="1"/>
  <c r="H4016" i="27"/>
  <c r="H4017" i="27" a="1"/>
  <c r="H4017" i="27"/>
  <c r="H4018" i="27" a="1"/>
  <c r="H4018" i="27"/>
  <c r="H4019" i="27" a="1"/>
  <c r="H4019" i="27"/>
  <c r="H4020" i="27" a="1"/>
  <c r="H4020" i="27"/>
  <c r="H4021" i="27" a="1"/>
  <c r="H4021" i="27"/>
  <c r="H4022" i="27" a="1"/>
  <c r="H4022" i="27"/>
  <c r="H4023" i="27" a="1"/>
  <c r="H4023" i="27"/>
  <c r="H4024" i="27" a="1"/>
  <c r="H4024" i="27"/>
  <c r="H4025" i="27" a="1"/>
  <c r="H4025" i="27"/>
  <c r="H4026" i="27" a="1"/>
  <c r="H4026" i="27"/>
  <c r="H4027" i="27" a="1"/>
  <c r="H4027" i="27"/>
  <c r="H4028" i="27" a="1"/>
  <c r="H4028" i="27"/>
  <c r="H4029" i="27" a="1"/>
  <c r="H4029" i="27"/>
  <c r="H4030" i="27" a="1"/>
  <c r="H4030" i="27"/>
  <c r="H4031" i="27" a="1"/>
  <c r="H4031" i="27"/>
  <c r="H4032" i="27" a="1"/>
  <c r="H4032" i="27"/>
  <c r="H4033" i="27" a="1"/>
  <c r="H4033" i="27"/>
  <c r="H4034" i="27" a="1"/>
  <c r="H4034" i="27"/>
  <c r="H4035" i="27" a="1"/>
  <c r="H4035" i="27"/>
  <c r="H4036" i="27" a="1"/>
  <c r="H4036" i="27"/>
  <c r="H4037" i="27" a="1"/>
  <c r="H4037" i="27"/>
  <c r="H4038" i="27" a="1"/>
  <c r="H4038" i="27"/>
  <c r="H4039" i="27" a="1"/>
  <c r="H4039" i="27"/>
  <c r="H4040" i="27" a="1"/>
  <c r="H4040" i="27"/>
  <c r="H4041" i="27" a="1"/>
  <c r="H4041" i="27"/>
  <c r="H4042" i="27" a="1"/>
  <c r="H4042" i="27"/>
  <c r="H4043" i="27" a="1"/>
  <c r="H4043" i="27"/>
  <c r="H4044" i="27" a="1"/>
  <c r="H4044" i="27"/>
  <c r="H4045" i="27" a="1"/>
  <c r="H4045" i="27"/>
  <c r="H4046" i="27" a="1"/>
  <c r="H4046" i="27"/>
  <c r="H4047" i="27" a="1"/>
  <c r="H4047" i="27"/>
  <c r="H4048" i="27" a="1"/>
  <c r="H4048" i="27"/>
  <c r="H4049" i="27" a="1"/>
  <c r="H4049" i="27"/>
  <c r="H4050" i="27" a="1"/>
  <c r="H4050" i="27"/>
  <c r="H4051" i="27" a="1"/>
  <c r="H4051" i="27"/>
  <c r="H4052" i="27" a="1"/>
  <c r="H4052" i="27"/>
  <c r="H4053" i="27" a="1"/>
  <c r="H4053" i="27"/>
  <c r="H4054" i="27" a="1"/>
  <c r="H4054" i="27"/>
  <c r="H4055" i="27" a="1"/>
  <c r="H4055" i="27"/>
  <c r="H4056" i="27" a="1"/>
  <c r="H4056" i="27"/>
  <c r="H4057" i="27" a="1"/>
  <c r="H4057" i="27"/>
  <c r="H4058" i="27" a="1"/>
  <c r="H4058" i="27"/>
  <c r="H4059" i="27" a="1"/>
  <c r="H4059" i="27"/>
  <c r="H4060" i="27" a="1"/>
  <c r="H4060" i="27"/>
  <c r="H4061" i="27" a="1"/>
  <c r="H4061" i="27"/>
  <c r="H4062" i="27" a="1"/>
  <c r="H4062" i="27"/>
  <c r="H4063" i="27" a="1"/>
  <c r="H4063" i="27"/>
  <c r="H4064" i="27" a="1"/>
  <c r="H4064" i="27"/>
  <c r="H4065" i="27" a="1"/>
  <c r="H4065" i="27"/>
  <c r="H4066" i="27" a="1"/>
  <c r="H4066" i="27"/>
  <c r="H4067" i="27" a="1"/>
  <c r="H4067" i="27"/>
  <c r="H4068" i="27" a="1"/>
  <c r="H4068" i="27"/>
  <c r="H4069" i="27" a="1"/>
  <c r="H4069" i="27"/>
  <c r="H4070" i="27" a="1"/>
  <c r="H4070" i="27"/>
  <c r="H4071" i="27" a="1"/>
  <c r="H4071" i="27"/>
  <c r="H4072" i="27" a="1"/>
  <c r="H4072" i="27"/>
  <c r="H4073" i="27" a="1"/>
  <c r="H4073" i="27"/>
  <c r="H4074" i="27" a="1"/>
  <c r="H4074" i="27"/>
  <c r="H4075" i="27" a="1"/>
  <c r="H4075" i="27"/>
  <c r="H4076" i="27" a="1"/>
  <c r="H4076" i="27"/>
  <c r="H4077" i="27" a="1"/>
  <c r="H4077" i="27"/>
  <c r="H4078" i="27" a="1"/>
  <c r="H4078" i="27"/>
  <c r="H4079" i="27" a="1"/>
  <c r="H4079" i="27"/>
  <c r="H4080" i="27" a="1"/>
  <c r="H4080" i="27"/>
  <c r="H4081" i="27" a="1"/>
  <c r="H4081" i="27"/>
  <c r="H4082" i="27" a="1"/>
  <c r="H4082" i="27"/>
  <c r="H4083" i="27" a="1"/>
  <c r="H4083" i="27"/>
  <c r="H4084" i="27" a="1"/>
  <c r="H4084" i="27"/>
  <c r="H4085" i="27" a="1"/>
  <c r="H4085" i="27"/>
  <c r="H4086" i="27" a="1"/>
  <c r="H4086" i="27"/>
  <c r="H4087" i="27" a="1"/>
  <c r="H4087" i="27"/>
  <c r="H4088" i="27" a="1"/>
  <c r="H4088" i="27"/>
  <c r="H4089" i="27" a="1"/>
  <c r="H4089" i="27"/>
  <c r="H4090" i="27" a="1"/>
  <c r="H4090" i="27"/>
  <c r="H4091" i="27" a="1"/>
  <c r="H4091" i="27"/>
  <c r="H4092" i="27" a="1"/>
  <c r="H4092" i="27"/>
  <c r="H4093" i="27" a="1"/>
  <c r="H4093" i="27"/>
  <c r="H4094" i="27" a="1"/>
  <c r="H4094" i="27"/>
  <c r="H4095" i="27" a="1"/>
  <c r="H4095" i="27"/>
  <c r="H4096" i="27" a="1"/>
  <c r="H4096" i="27"/>
  <c r="H4097" i="27" a="1"/>
  <c r="H4097" i="27"/>
  <c r="H4098" i="27" a="1"/>
  <c r="H4098" i="27"/>
  <c r="H4099" i="27" a="1"/>
  <c r="H4099" i="27"/>
  <c r="H4100" i="27" a="1"/>
  <c r="H4100" i="27"/>
  <c r="H4101" i="27" a="1"/>
  <c r="H4101" i="27"/>
  <c r="H4102" i="27" a="1"/>
  <c r="H4102" i="27"/>
  <c r="H4103" i="27" a="1"/>
  <c r="H4103" i="27"/>
  <c r="H4104" i="27" a="1"/>
  <c r="H4104" i="27"/>
  <c r="H4105" i="27" a="1"/>
  <c r="H4105" i="27"/>
  <c r="H4106" i="27" a="1"/>
  <c r="H4106" i="27"/>
  <c r="H4107" i="27" a="1"/>
  <c r="H4107" i="27"/>
  <c r="H4108" i="27" a="1"/>
  <c r="H4108" i="27"/>
  <c r="H4109" i="27" a="1"/>
  <c r="H4109" i="27"/>
  <c r="H4110" i="27" a="1"/>
  <c r="H4110" i="27"/>
  <c r="H4111" i="27" a="1"/>
  <c r="H4111" i="27"/>
  <c r="H4112" i="27" a="1"/>
  <c r="H4112" i="27"/>
  <c r="H4113" i="27" a="1"/>
  <c r="H4113" i="27"/>
  <c r="H4114" i="27" a="1"/>
  <c r="H4114" i="27"/>
  <c r="H4115" i="27" a="1"/>
  <c r="H4115" i="27"/>
  <c r="H4116" i="27" a="1"/>
  <c r="H4116" i="27"/>
  <c r="H4117" i="27" a="1"/>
  <c r="H4117" i="27"/>
  <c r="H4118" i="27" a="1"/>
  <c r="H4118" i="27"/>
  <c r="H4119" i="27" a="1"/>
  <c r="H4119" i="27"/>
  <c r="H4120" i="27" a="1"/>
  <c r="H4120" i="27"/>
  <c r="H4121" i="27" a="1"/>
  <c r="H4121" i="27"/>
  <c r="H4122" i="27" a="1"/>
  <c r="H4122" i="27"/>
  <c r="H4123" i="27" a="1"/>
  <c r="H4123" i="27"/>
  <c r="H4124" i="27" a="1"/>
  <c r="H4124" i="27"/>
  <c r="H4125" i="27" a="1"/>
  <c r="H4125" i="27"/>
  <c r="H4126" i="27" a="1"/>
  <c r="H4126" i="27"/>
  <c r="H4127" i="27" a="1"/>
  <c r="H4127" i="27"/>
  <c r="H4128" i="27" a="1"/>
  <c r="H4128" i="27"/>
  <c r="H4129" i="27" a="1"/>
  <c r="H4129" i="27"/>
  <c r="H4130" i="27" a="1"/>
  <c r="H4130" i="27"/>
  <c r="H4131" i="27" a="1"/>
  <c r="H4131" i="27"/>
  <c r="H4132" i="27" a="1"/>
  <c r="H4132" i="27"/>
  <c r="H4133" i="27" a="1"/>
  <c r="H4133" i="27"/>
  <c r="H4134" i="27" a="1"/>
  <c r="H4134" i="27"/>
  <c r="H4135" i="27" a="1"/>
  <c r="H4135" i="27"/>
  <c r="H4136" i="27" a="1"/>
  <c r="H4136" i="27"/>
  <c r="H4137" i="27" a="1"/>
  <c r="H4137" i="27"/>
  <c r="H4138" i="27" a="1"/>
  <c r="H4138" i="27"/>
  <c r="H4139" i="27" a="1"/>
  <c r="H4139" i="27"/>
  <c r="H4140" i="27" a="1"/>
  <c r="H4140" i="27"/>
  <c r="H4141" i="27" a="1"/>
  <c r="H4141" i="27"/>
  <c r="H4142" i="27" a="1"/>
  <c r="H4142" i="27"/>
  <c r="H4143" i="27" a="1"/>
  <c r="H4143" i="27"/>
  <c r="H4144" i="27" a="1"/>
  <c r="H4144" i="27"/>
  <c r="H4145" i="27" a="1"/>
  <c r="H4145" i="27"/>
  <c r="H4146" i="27" a="1"/>
  <c r="H4146" i="27"/>
  <c r="H4147" i="27" a="1"/>
  <c r="H4147" i="27"/>
  <c r="H4148" i="27" a="1"/>
  <c r="H4148" i="27"/>
  <c r="H4149" i="27" a="1"/>
  <c r="H4149" i="27"/>
  <c r="H4150" i="27" a="1"/>
  <c r="H4150" i="27"/>
  <c r="H4151" i="27" a="1"/>
  <c r="H4151" i="27"/>
  <c r="H4152" i="27" a="1"/>
  <c r="H4152" i="27"/>
  <c r="H4153" i="27" a="1"/>
  <c r="H4153" i="27"/>
  <c r="H4154" i="27" a="1"/>
  <c r="H4154" i="27"/>
  <c r="H4155" i="27" a="1"/>
  <c r="H4155" i="27"/>
  <c r="H4156" i="27" a="1"/>
  <c r="H4156" i="27"/>
  <c r="H4157" i="27" a="1"/>
  <c r="H4157" i="27"/>
  <c r="H4158" i="27" a="1"/>
  <c r="H4158" i="27"/>
  <c r="H4159" i="27" a="1"/>
  <c r="H4159" i="27"/>
  <c r="H4160" i="27" a="1"/>
  <c r="H4160" i="27"/>
  <c r="H4161" i="27" a="1"/>
  <c r="H4161" i="27"/>
  <c r="H4162" i="27" a="1"/>
  <c r="H4162" i="27"/>
  <c r="H4163" i="27" a="1"/>
  <c r="H4163" i="27"/>
  <c r="H4164" i="27" a="1"/>
  <c r="H4164" i="27"/>
  <c r="H4165" i="27" a="1"/>
  <c r="H4165" i="27"/>
  <c r="H4166" i="27" a="1"/>
  <c r="H4166" i="27"/>
  <c r="H4167" i="27" a="1"/>
  <c r="H4167" i="27"/>
  <c r="H4168" i="27" a="1"/>
  <c r="H4168" i="27"/>
  <c r="H4169" i="27" a="1"/>
  <c r="H4169" i="27"/>
  <c r="H4170" i="27" a="1"/>
  <c r="H4170" i="27"/>
  <c r="H4171" i="27" a="1"/>
  <c r="H4171" i="27"/>
  <c r="H4172" i="27" a="1"/>
  <c r="H4172" i="27"/>
  <c r="H4173" i="27" a="1"/>
  <c r="H4173" i="27"/>
  <c r="H4174" i="27" a="1"/>
  <c r="H4174" i="27"/>
  <c r="H4175" i="27" a="1"/>
  <c r="H4175" i="27"/>
  <c r="H4176" i="27" a="1"/>
  <c r="H4176" i="27"/>
  <c r="H4177" i="27" a="1"/>
  <c r="H4177" i="27"/>
  <c r="H4178" i="27" a="1"/>
  <c r="H4178" i="27"/>
  <c r="H4179" i="27" a="1"/>
  <c r="H4179" i="27"/>
  <c r="H4180" i="27" a="1"/>
  <c r="H4180" i="27"/>
  <c r="H4181" i="27" a="1"/>
  <c r="H4181" i="27"/>
  <c r="H4182" i="27" a="1"/>
  <c r="H4182" i="27"/>
  <c r="H4183" i="27" a="1"/>
  <c r="H4183" i="27"/>
  <c r="H4184" i="27" a="1"/>
  <c r="H4184" i="27"/>
  <c r="H4185" i="27" a="1"/>
  <c r="H4185" i="27"/>
  <c r="H4186" i="27" a="1"/>
  <c r="H4186" i="27"/>
  <c r="H4187" i="27" a="1"/>
  <c r="H4187" i="27"/>
  <c r="H4188" i="27" a="1"/>
  <c r="H4188" i="27"/>
  <c r="H4189" i="27" a="1"/>
  <c r="H4189" i="27"/>
  <c r="H4190" i="27" a="1"/>
  <c r="H4190" i="27"/>
  <c r="H4191" i="27" a="1"/>
  <c r="H4191" i="27"/>
  <c r="H4192" i="27" a="1"/>
  <c r="H4192" i="27"/>
  <c r="H4193" i="27" a="1"/>
  <c r="H4193" i="27"/>
  <c r="H4194" i="27" a="1"/>
  <c r="H4194" i="27"/>
  <c r="H4195" i="27" a="1"/>
  <c r="H4195" i="27"/>
  <c r="H4196" i="27" a="1"/>
  <c r="H4196" i="27"/>
  <c r="H4197" i="27" a="1"/>
  <c r="H4197" i="27"/>
  <c r="H4198" i="27" a="1"/>
  <c r="H4198" i="27"/>
  <c r="H4199" i="27" a="1"/>
  <c r="H4199" i="27"/>
  <c r="H4200" i="27" a="1"/>
  <c r="H4200" i="27"/>
  <c r="H4201" i="27" a="1"/>
  <c r="H4201" i="27"/>
  <c r="H4202" i="27" a="1"/>
  <c r="H4202" i="27"/>
  <c r="H4203" i="27" a="1"/>
  <c r="H4203" i="27"/>
  <c r="H4204" i="27" a="1"/>
  <c r="H4204" i="27"/>
  <c r="H4205" i="27" a="1"/>
  <c r="H4205" i="27"/>
  <c r="H4206" i="27" a="1"/>
  <c r="H4206" i="27"/>
  <c r="H4207" i="27" a="1"/>
  <c r="H4207" i="27"/>
  <c r="H4208" i="27" a="1"/>
  <c r="H4208" i="27"/>
  <c r="H4209" i="27" a="1"/>
  <c r="H4209" i="27"/>
  <c r="H4210" i="27" a="1"/>
  <c r="H4210" i="27"/>
  <c r="H4211" i="27" a="1"/>
  <c r="H4211" i="27"/>
  <c r="H4212" i="27" a="1"/>
  <c r="H4212" i="27"/>
  <c r="H4213" i="27" a="1"/>
  <c r="H4213" i="27"/>
  <c r="H4214" i="27" a="1"/>
  <c r="H4214" i="27"/>
  <c r="H4215" i="27" a="1"/>
  <c r="H4215" i="27"/>
  <c r="H4216" i="27" a="1"/>
  <c r="H4216" i="27"/>
  <c r="H4217" i="27" a="1"/>
  <c r="H4217" i="27"/>
  <c r="H4218" i="27" a="1"/>
  <c r="H4218" i="27"/>
  <c r="H4219" i="27" a="1"/>
  <c r="H4219" i="27"/>
  <c r="H4220" i="27" a="1"/>
  <c r="H4220" i="27"/>
  <c r="H4221" i="27" a="1"/>
  <c r="H4221" i="27"/>
  <c r="H4222" i="27" a="1"/>
  <c r="H4222" i="27"/>
  <c r="H4223" i="27" a="1"/>
  <c r="H4223" i="27"/>
  <c r="H4224" i="27" a="1"/>
  <c r="H4224" i="27"/>
  <c r="H4225" i="27" a="1"/>
  <c r="H4225" i="27"/>
  <c r="H4226" i="27" a="1"/>
  <c r="H4226" i="27"/>
  <c r="H4227" i="27" a="1"/>
  <c r="H4227" i="27"/>
  <c r="H4228" i="27" a="1"/>
  <c r="H4228" i="27"/>
  <c r="H4229" i="27" a="1"/>
  <c r="H4229" i="27"/>
  <c r="H4230" i="27" a="1"/>
  <c r="H4230" i="27"/>
  <c r="H4231" i="27" a="1"/>
  <c r="H4231" i="27"/>
  <c r="H4232" i="27" a="1"/>
  <c r="H4232" i="27"/>
  <c r="H4233" i="27" a="1"/>
  <c r="H4233" i="27"/>
  <c r="H4234" i="27" a="1"/>
  <c r="H4234" i="27"/>
  <c r="H4235" i="27" a="1"/>
  <c r="H4235" i="27"/>
  <c r="H4236" i="27" a="1"/>
  <c r="H4236" i="27"/>
  <c r="H4237" i="27" a="1"/>
  <c r="H4237" i="27"/>
  <c r="H4238" i="27" a="1"/>
  <c r="H4238" i="27"/>
  <c r="H4239" i="27" a="1"/>
  <c r="H4239" i="27"/>
  <c r="H4240" i="27" a="1"/>
  <c r="H4240" i="27"/>
  <c r="H4241" i="27" a="1"/>
  <c r="H4241" i="27"/>
  <c r="H4242" i="27" a="1"/>
  <c r="H4242" i="27"/>
  <c r="H4243" i="27" a="1"/>
  <c r="H4243" i="27"/>
  <c r="H4244" i="27" a="1"/>
  <c r="H4244" i="27"/>
  <c r="H4245" i="27" a="1"/>
  <c r="H4245" i="27"/>
  <c r="H4246" i="27" a="1"/>
  <c r="H4246" i="27"/>
  <c r="H4247" i="27" a="1"/>
  <c r="H4247" i="27"/>
  <c r="H4248" i="27" a="1"/>
  <c r="H4248" i="27"/>
  <c r="H4249" i="27" a="1"/>
  <c r="H4249" i="27"/>
  <c r="H4250" i="27" a="1"/>
  <c r="H4250" i="27"/>
  <c r="H4251" i="27" a="1"/>
  <c r="H4251" i="27"/>
  <c r="H4252" i="27" a="1"/>
  <c r="H4252" i="27"/>
  <c r="H4253" i="27" a="1"/>
  <c r="H4253" i="27"/>
  <c r="H4254" i="27" a="1"/>
  <c r="H4254" i="27"/>
  <c r="H4255" i="27" a="1"/>
  <c r="H4255" i="27"/>
  <c r="H4256" i="27" a="1"/>
  <c r="H4256" i="27"/>
  <c r="H4257" i="27" a="1"/>
  <c r="H4257" i="27"/>
  <c r="H4258" i="27" a="1"/>
  <c r="H4258" i="27"/>
  <c r="H4259" i="27" a="1"/>
  <c r="H4259" i="27"/>
  <c r="H4260" i="27" a="1"/>
  <c r="H4260" i="27"/>
  <c r="H4261" i="27" a="1"/>
  <c r="H4261" i="27"/>
  <c r="H4262" i="27" a="1"/>
  <c r="H4262" i="27"/>
  <c r="H4263" i="27" a="1"/>
  <c r="H4263" i="27"/>
  <c r="H4264" i="27" a="1"/>
  <c r="H4264" i="27"/>
  <c r="H4265" i="27" a="1"/>
  <c r="H4265" i="27"/>
  <c r="H4266" i="27" a="1"/>
  <c r="H4266" i="27"/>
  <c r="H4267" i="27" a="1"/>
  <c r="H4267" i="27"/>
  <c r="H4268" i="27" a="1"/>
  <c r="H4268" i="27"/>
  <c r="H4269" i="27" a="1"/>
  <c r="H4269" i="27"/>
  <c r="H4270" i="27" a="1"/>
  <c r="H4270" i="27"/>
  <c r="H4271" i="27" a="1"/>
  <c r="H4271" i="27"/>
  <c r="H4272" i="27" a="1"/>
  <c r="H4272" i="27"/>
  <c r="H4273" i="27" a="1"/>
  <c r="H4273" i="27"/>
  <c r="H4274" i="27" a="1"/>
  <c r="H4274" i="27"/>
  <c r="H4275" i="27" a="1"/>
  <c r="H4275" i="27"/>
  <c r="H4276" i="27" a="1"/>
  <c r="H4276" i="27"/>
  <c r="H4277" i="27" a="1"/>
  <c r="H4277" i="27"/>
  <c r="H4278" i="27" a="1"/>
  <c r="H4278" i="27"/>
  <c r="H4279" i="27" a="1"/>
  <c r="H4279" i="27"/>
  <c r="H4280" i="27" a="1"/>
  <c r="H4280" i="27"/>
  <c r="H4281" i="27" a="1"/>
  <c r="H4281" i="27"/>
  <c r="H4282" i="27" a="1"/>
  <c r="H4282" i="27"/>
  <c r="H4283" i="27" a="1"/>
  <c r="H4283" i="27"/>
  <c r="H4284" i="27" a="1"/>
  <c r="H4284" i="27"/>
  <c r="H4285" i="27" a="1"/>
  <c r="H4285" i="27"/>
  <c r="H4286" i="27" a="1"/>
  <c r="H4286" i="27"/>
  <c r="H4287" i="27" a="1"/>
  <c r="H4287" i="27"/>
  <c r="H4288" i="27" a="1"/>
  <c r="H4288" i="27"/>
  <c r="H4289" i="27" a="1"/>
  <c r="H4289" i="27"/>
  <c r="H4290" i="27" a="1"/>
  <c r="H4290" i="27"/>
  <c r="H4291" i="27" a="1"/>
  <c r="H4291" i="27"/>
  <c r="H4292" i="27" a="1"/>
  <c r="H4292" i="27"/>
  <c r="H4293" i="27" a="1"/>
  <c r="H4293" i="27"/>
  <c r="H4294" i="27" a="1"/>
  <c r="H4294" i="27"/>
  <c r="H4295" i="27" a="1"/>
  <c r="H4295" i="27"/>
  <c r="H4296" i="27" a="1"/>
  <c r="H4296" i="27"/>
  <c r="H4297" i="27" a="1"/>
  <c r="H4297" i="27"/>
  <c r="H4298" i="27" a="1"/>
  <c r="H4298" i="27"/>
  <c r="H4299" i="27" a="1"/>
  <c r="H4299" i="27"/>
  <c r="H4300" i="27" a="1"/>
  <c r="H4300" i="27"/>
  <c r="H4301" i="27" a="1"/>
  <c r="H4301" i="27"/>
  <c r="H4302" i="27" a="1"/>
  <c r="H4302" i="27"/>
  <c r="H4303" i="27" a="1"/>
  <c r="H4303" i="27"/>
  <c r="H4304" i="27" a="1"/>
  <c r="H4304" i="27"/>
  <c r="H4305" i="27" a="1"/>
  <c r="H4305" i="27"/>
  <c r="H4306" i="27" a="1"/>
  <c r="H4306" i="27"/>
  <c r="H4307" i="27" a="1"/>
  <c r="H4307" i="27"/>
  <c r="H4308" i="27" a="1"/>
  <c r="H4308" i="27"/>
  <c r="H4309" i="27" a="1"/>
  <c r="H4309" i="27"/>
  <c r="H4310" i="27" a="1"/>
  <c r="H4310" i="27"/>
  <c r="H4311" i="27" a="1"/>
  <c r="H4311" i="27"/>
  <c r="H4312" i="27" a="1"/>
  <c r="H4312" i="27"/>
  <c r="H4313" i="27" a="1"/>
  <c r="H4313" i="27"/>
  <c r="H4314" i="27" a="1"/>
  <c r="H4314" i="27"/>
  <c r="H4315" i="27" a="1"/>
  <c r="H4315" i="27"/>
  <c r="H4316" i="27" a="1"/>
  <c r="H4316" i="27"/>
  <c r="H4317" i="27" a="1"/>
  <c r="H4317" i="27"/>
  <c r="H4318" i="27" a="1"/>
  <c r="H4318" i="27"/>
  <c r="H4319" i="27" a="1"/>
  <c r="H4319" i="27"/>
  <c r="H4320" i="27" a="1"/>
  <c r="H4320" i="27"/>
  <c r="H4321" i="27" a="1"/>
  <c r="H4321" i="27"/>
  <c r="H4322" i="27" a="1"/>
  <c r="H4322" i="27"/>
  <c r="H4323" i="27" a="1"/>
  <c r="H4323" i="27"/>
  <c r="H4324" i="27" a="1"/>
  <c r="H4324" i="27"/>
  <c r="H4325" i="27" a="1"/>
  <c r="H4325" i="27"/>
  <c r="H4326" i="27" a="1"/>
  <c r="H4326" i="27"/>
  <c r="H4327" i="27" a="1"/>
  <c r="H4327" i="27"/>
  <c r="H4328" i="27" a="1"/>
  <c r="H4328" i="27"/>
  <c r="H4329" i="27" a="1"/>
  <c r="H4329" i="27"/>
  <c r="H4330" i="27" a="1"/>
  <c r="H4330" i="27"/>
  <c r="H4331" i="27" a="1"/>
  <c r="H4331" i="27"/>
  <c r="H4332" i="27" a="1"/>
  <c r="H4332" i="27"/>
  <c r="H4333" i="27" a="1"/>
  <c r="H4333" i="27"/>
  <c r="H4334" i="27" a="1"/>
  <c r="H4334" i="27"/>
  <c r="H4335" i="27" a="1"/>
  <c r="H4335" i="27"/>
  <c r="H4336" i="27" a="1"/>
  <c r="H4336" i="27"/>
  <c r="H4337" i="27" a="1"/>
  <c r="H4337" i="27"/>
  <c r="H4338" i="27" a="1"/>
  <c r="H4338" i="27"/>
  <c r="H4339" i="27" a="1"/>
  <c r="H4339" i="27"/>
  <c r="H4340" i="27" a="1"/>
  <c r="H4340" i="27"/>
  <c r="H4341" i="27" a="1"/>
  <c r="H4341" i="27"/>
  <c r="H4342" i="27" a="1"/>
  <c r="H4342" i="27"/>
  <c r="H4343" i="27" a="1"/>
  <c r="H4343" i="27"/>
  <c r="H4344" i="27" a="1"/>
  <c r="H4344" i="27"/>
  <c r="H4345" i="27" a="1"/>
  <c r="H4345" i="27"/>
  <c r="H4346" i="27" a="1"/>
  <c r="H4346" i="27"/>
  <c r="H4347" i="27" a="1"/>
  <c r="H4347" i="27"/>
  <c r="H4348" i="27" a="1"/>
  <c r="H4348" i="27"/>
  <c r="H4349" i="27" a="1"/>
  <c r="H4349" i="27"/>
  <c r="H4350" i="27" a="1"/>
  <c r="H4350" i="27"/>
  <c r="H4351" i="27" a="1"/>
  <c r="H4351" i="27"/>
  <c r="H4352" i="27" a="1"/>
  <c r="H4352" i="27"/>
  <c r="H4353" i="27" a="1"/>
  <c r="H4353" i="27"/>
  <c r="H4354" i="27" a="1"/>
  <c r="H4354" i="27"/>
  <c r="H4355" i="27" a="1"/>
  <c r="H4355" i="27"/>
  <c r="H4356" i="27" a="1"/>
  <c r="H4356" i="27"/>
  <c r="H4357" i="27" a="1"/>
  <c r="H4357" i="27"/>
  <c r="H4358" i="27" a="1"/>
  <c r="H4358" i="27"/>
  <c r="H4359" i="27" a="1"/>
  <c r="H4359" i="27"/>
  <c r="H4360" i="27" a="1"/>
  <c r="H4360" i="27"/>
  <c r="H4361" i="27" a="1"/>
  <c r="H4361" i="27"/>
  <c r="H4362" i="27" a="1"/>
  <c r="H4362" i="27"/>
  <c r="H4363" i="27" a="1"/>
  <c r="H4363" i="27"/>
  <c r="H4364" i="27" a="1"/>
  <c r="H4364" i="27"/>
  <c r="H4365" i="27" a="1"/>
  <c r="H4365" i="27"/>
  <c r="H4366" i="27" a="1"/>
  <c r="H4366" i="27"/>
  <c r="H4367" i="27" a="1"/>
  <c r="H4367" i="27"/>
  <c r="H4368" i="27" a="1"/>
  <c r="H4368" i="27"/>
  <c r="H4369" i="27" a="1"/>
  <c r="H4369" i="27"/>
  <c r="H4370" i="27" a="1"/>
  <c r="H4370" i="27"/>
  <c r="H4371" i="27" a="1"/>
  <c r="H4371" i="27"/>
  <c r="H4372" i="27" a="1"/>
  <c r="H4372" i="27"/>
  <c r="H4373" i="27" a="1"/>
  <c r="H4373" i="27"/>
  <c r="H4374" i="27" a="1"/>
  <c r="H4374" i="27"/>
  <c r="H4375" i="27" a="1"/>
  <c r="H4375" i="27"/>
  <c r="H4376" i="27" a="1"/>
  <c r="H4376" i="27"/>
  <c r="H4377" i="27" a="1"/>
  <c r="H4377" i="27"/>
  <c r="H4378" i="27" a="1"/>
  <c r="H4378" i="27"/>
  <c r="H4379" i="27" a="1"/>
  <c r="H4379" i="27"/>
  <c r="H4380" i="27" a="1"/>
  <c r="H4380" i="27"/>
  <c r="H4381" i="27" a="1"/>
  <c r="H4381" i="27"/>
  <c r="H4382" i="27" a="1"/>
  <c r="H4382" i="27"/>
  <c r="H4383" i="27" a="1"/>
  <c r="H4383" i="27"/>
  <c r="H4384" i="27" a="1"/>
  <c r="H4384" i="27"/>
  <c r="H4385" i="27" a="1"/>
  <c r="H4385" i="27"/>
  <c r="H4386" i="27" a="1"/>
  <c r="H4386" i="27"/>
  <c r="H4387" i="27" a="1"/>
  <c r="H4387" i="27"/>
  <c r="H4388" i="27" a="1"/>
  <c r="H4388" i="27"/>
  <c r="H4389" i="27" a="1"/>
  <c r="H4389" i="27"/>
  <c r="H4390" i="27" a="1"/>
  <c r="H4390" i="27"/>
  <c r="H4391" i="27" a="1"/>
  <c r="H4391" i="27"/>
  <c r="H4392" i="27" a="1"/>
  <c r="H4392" i="27"/>
  <c r="H4393" i="27" a="1"/>
  <c r="H4393" i="27"/>
  <c r="H4394" i="27" a="1"/>
  <c r="H4394" i="27"/>
  <c r="H4395" i="27" a="1"/>
  <c r="H4395" i="27"/>
  <c r="H4396" i="27" a="1"/>
  <c r="H4396" i="27"/>
  <c r="H4397" i="27" a="1"/>
  <c r="H4397" i="27"/>
  <c r="H4398" i="27" a="1"/>
  <c r="H4398" i="27"/>
  <c r="H4399" i="27" a="1"/>
  <c r="H4399" i="27"/>
  <c r="H4400" i="27" a="1"/>
  <c r="H4400" i="27"/>
  <c r="H4401" i="27" a="1"/>
  <c r="H4401" i="27"/>
  <c r="H4402" i="27" a="1"/>
  <c r="H4402" i="27"/>
  <c r="H4403" i="27" a="1"/>
  <c r="H4403" i="27"/>
  <c r="H4404" i="27" a="1"/>
  <c r="H4404" i="27"/>
  <c r="H4405" i="27" a="1"/>
  <c r="H4405" i="27"/>
  <c r="H4406" i="27" a="1"/>
  <c r="H4406" i="27"/>
  <c r="H4407" i="27" a="1"/>
  <c r="H4407" i="27"/>
  <c r="H4408" i="27" a="1"/>
  <c r="H4408" i="27"/>
  <c r="H4409" i="27" a="1"/>
  <c r="H4409" i="27"/>
  <c r="H4410" i="27" a="1"/>
  <c r="H4410" i="27"/>
  <c r="H4411" i="27" a="1"/>
  <c r="H4411" i="27"/>
  <c r="H4412" i="27" a="1"/>
  <c r="H4412" i="27"/>
  <c r="H4413" i="27" a="1"/>
  <c r="H4413" i="27"/>
  <c r="H4414" i="27" a="1"/>
  <c r="H4414" i="27"/>
  <c r="H4415" i="27" a="1"/>
  <c r="H4415" i="27"/>
  <c r="H4416" i="27" a="1"/>
  <c r="H4416" i="27"/>
  <c r="H4417" i="27" a="1"/>
  <c r="H4417" i="27"/>
  <c r="H4418" i="27" a="1"/>
  <c r="H4418" i="27"/>
  <c r="H4419" i="27" a="1"/>
  <c r="H4419" i="27"/>
  <c r="H4420" i="27" a="1"/>
  <c r="H4420" i="27"/>
  <c r="H4421" i="27" a="1"/>
  <c r="H4421" i="27"/>
  <c r="H4422" i="27" a="1"/>
  <c r="H4422" i="27"/>
  <c r="H4423" i="27" a="1"/>
  <c r="H4423" i="27"/>
  <c r="H4424" i="27" a="1"/>
  <c r="H4424" i="27"/>
  <c r="H4425" i="27" a="1"/>
  <c r="H4425" i="27"/>
  <c r="H4426" i="27" a="1"/>
  <c r="H4426" i="27"/>
  <c r="H4427" i="27" a="1"/>
  <c r="H4427" i="27"/>
  <c r="H4428" i="27" a="1"/>
  <c r="H4428" i="27"/>
  <c r="H4429" i="27" a="1"/>
  <c r="H4429" i="27"/>
  <c r="H4430" i="27" a="1"/>
  <c r="H4430" i="27"/>
  <c r="H4431" i="27" a="1"/>
  <c r="H4431" i="27"/>
  <c r="H4432" i="27" a="1"/>
  <c r="H4432" i="27"/>
  <c r="H4433" i="27" a="1"/>
  <c r="H4433" i="27"/>
  <c r="H4434" i="27" a="1"/>
  <c r="H4434" i="27"/>
  <c r="H4435" i="27" a="1"/>
  <c r="H4435" i="27"/>
  <c r="H4436" i="27" a="1"/>
  <c r="H4436" i="27"/>
  <c r="H4437" i="27" a="1"/>
  <c r="H4437" i="27"/>
  <c r="H4438" i="27" a="1"/>
  <c r="H4438" i="27"/>
  <c r="H4439" i="27" a="1"/>
  <c r="H4439" i="27"/>
  <c r="H4440" i="27" a="1"/>
  <c r="H4440" i="27"/>
  <c r="H4441" i="27" a="1"/>
  <c r="H4441" i="27"/>
  <c r="H4442" i="27" a="1"/>
  <c r="H4442" i="27"/>
  <c r="H4443" i="27" a="1"/>
  <c r="H4443" i="27"/>
  <c r="H4444" i="27" a="1"/>
  <c r="H4444" i="27"/>
  <c r="H4445" i="27" a="1"/>
  <c r="H4445" i="27"/>
  <c r="H4446" i="27" a="1"/>
  <c r="H4446" i="27"/>
  <c r="H4447" i="27" a="1"/>
  <c r="H4447" i="27"/>
  <c r="H4448" i="27" a="1"/>
  <c r="H4448" i="27"/>
  <c r="H4449" i="27" a="1"/>
  <c r="H4449" i="27"/>
  <c r="H4450" i="27" a="1"/>
  <c r="H4450" i="27"/>
  <c r="H4451" i="27" a="1"/>
  <c r="H4451" i="27"/>
  <c r="H4452" i="27" a="1"/>
  <c r="H4452" i="27"/>
  <c r="H4453" i="27" a="1"/>
  <c r="H4453" i="27"/>
  <c r="H4454" i="27" a="1"/>
  <c r="H4454" i="27"/>
  <c r="H4455" i="27" a="1"/>
  <c r="H4455" i="27"/>
  <c r="H4456" i="27" a="1"/>
  <c r="H4456" i="27"/>
  <c r="H4457" i="27" a="1"/>
  <c r="H4457" i="27"/>
  <c r="H4458" i="27" a="1"/>
  <c r="H4458" i="27"/>
  <c r="H4459" i="27" a="1"/>
  <c r="H4459" i="27"/>
  <c r="H4460" i="27" a="1"/>
  <c r="H4460" i="27"/>
  <c r="H4461" i="27" a="1"/>
  <c r="H4461" i="27"/>
  <c r="H4462" i="27" a="1"/>
  <c r="H4462" i="27"/>
  <c r="H4463" i="27" a="1"/>
  <c r="H4463" i="27"/>
  <c r="H4464" i="27" a="1"/>
  <c r="H4464" i="27"/>
  <c r="H4465" i="27" a="1"/>
  <c r="H4465" i="27"/>
  <c r="H4466" i="27" a="1"/>
  <c r="H4466" i="27"/>
  <c r="H4467" i="27" a="1"/>
  <c r="H4467" i="27"/>
  <c r="H4468" i="27" a="1"/>
  <c r="H4468" i="27"/>
  <c r="H4469" i="27" a="1"/>
  <c r="H4469" i="27"/>
  <c r="H4470" i="27" a="1"/>
  <c r="H4470" i="27"/>
  <c r="H4471" i="27" a="1"/>
  <c r="H4471" i="27"/>
  <c r="H4472" i="27" a="1"/>
  <c r="H4472" i="27"/>
  <c r="H4473" i="27" a="1"/>
  <c r="H4473" i="27"/>
  <c r="H4474" i="27" a="1"/>
  <c r="H4474" i="27"/>
  <c r="H4475" i="27" a="1"/>
  <c r="H4475" i="27"/>
  <c r="H4476" i="27" a="1"/>
  <c r="H4476" i="27"/>
  <c r="H4477" i="27" a="1"/>
  <c r="H4477" i="27"/>
  <c r="H4478" i="27" a="1"/>
  <c r="H4478" i="27"/>
  <c r="H4479" i="27" a="1"/>
  <c r="H4479" i="27"/>
  <c r="H4480" i="27" a="1"/>
  <c r="H4480" i="27"/>
  <c r="H4481" i="27" a="1"/>
  <c r="H4481" i="27"/>
  <c r="H4482" i="27" a="1"/>
  <c r="H4482" i="27"/>
  <c r="H4483" i="27" a="1"/>
  <c r="H4483" i="27"/>
  <c r="H4484" i="27" a="1"/>
  <c r="H4484" i="27"/>
  <c r="H4485" i="27" a="1"/>
  <c r="H4485" i="27"/>
  <c r="H4486" i="27" a="1"/>
  <c r="H4486" i="27"/>
  <c r="H4487" i="27" a="1"/>
  <c r="H4487" i="27"/>
  <c r="H4488" i="27" a="1"/>
  <c r="H4488" i="27"/>
  <c r="H4489" i="27" a="1"/>
  <c r="H4489" i="27"/>
  <c r="H4490" i="27" a="1"/>
  <c r="H4490" i="27"/>
  <c r="H4491" i="27" a="1"/>
  <c r="H4491" i="27"/>
  <c r="H4492" i="27" a="1"/>
  <c r="H4492" i="27"/>
  <c r="H4493" i="27" a="1"/>
  <c r="H4493" i="27"/>
  <c r="H4494" i="27" a="1"/>
  <c r="H4494" i="27"/>
  <c r="H4495" i="27" a="1"/>
  <c r="H4495" i="27"/>
  <c r="H4496" i="27" a="1"/>
  <c r="H4496" i="27"/>
  <c r="H4497" i="27" a="1"/>
  <c r="H4497" i="27"/>
  <c r="H4498" i="27" a="1"/>
  <c r="H4498" i="27"/>
  <c r="H4499" i="27" a="1"/>
  <c r="H4499" i="27"/>
  <c r="H4500" i="27" a="1"/>
  <c r="H4500" i="27"/>
  <c r="H4501" i="27" a="1"/>
  <c r="H4501" i="27"/>
  <c r="H4502" i="27" a="1"/>
  <c r="H4502" i="27"/>
  <c r="H4503" i="27" a="1"/>
  <c r="H4503" i="27"/>
  <c r="H4504" i="27" a="1"/>
  <c r="H4504" i="27"/>
  <c r="H4505" i="27" a="1"/>
  <c r="H4505" i="27"/>
  <c r="H4506" i="27" a="1"/>
  <c r="H4506" i="27"/>
  <c r="H4507" i="27" a="1"/>
  <c r="H4507" i="27"/>
  <c r="H4508" i="27" a="1"/>
  <c r="H4508" i="27"/>
  <c r="H4509" i="27" a="1"/>
  <c r="H4509" i="27"/>
  <c r="H4510" i="27" a="1"/>
  <c r="H4510" i="27"/>
  <c r="H4511" i="27" a="1"/>
  <c r="H4511" i="27"/>
  <c r="H4512" i="27" a="1"/>
  <c r="H4512" i="27"/>
  <c r="H4513" i="27" a="1"/>
  <c r="H4513" i="27"/>
  <c r="H4514" i="27" a="1"/>
  <c r="H4514" i="27"/>
  <c r="H4515" i="27" a="1"/>
  <c r="H4515" i="27"/>
  <c r="H4516" i="27" a="1"/>
  <c r="H4516" i="27"/>
  <c r="H4517" i="27" a="1"/>
  <c r="H4517" i="27"/>
  <c r="H4518" i="27" a="1"/>
  <c r="H4518" i="27"/>
  <c r="H4519" i="27" a="1"/>
  <c r="H4519" i="27"/>
  <c r="H4520" i="27" a="1"/>
  <c r="H4520" i="27"/>
  <c r="H4521" i="27" a="1"/>
  <c r="H4521" i="27"/>
  <c r="H4522" i="27" a="1"/>
  <c r="H4522" i="27"/>
  <c r="H4523" i="27" a="1"/>
  <c r="H4523" i="27"/>
  <c r="H4524" i="27" a="1"/>
  <c r="H4524" i="27"/>
  <c r="H4525" i="27" a="1"/>
  <c r="H4525" i="27"/>
  <c r="H4526" i="27" a="1"/>
  <c r="H4526" i="27"/>
  <c r="H4527" i="27" a="1"/>
  <c r="H4527" i="27"/>
  <c r="H4528" i="27" a="1"/>
  <c r="H4528" i="27"/>
  <c r="H4529" i="27" a="1"/>
  <c r="H4529" i="27"/>
  <c r="H4530" i="27" a="1"/>
  <c r="H4530" i="27"/>
  <c r="H4531" i="27" a="1"/>
  <c r="H4531" i="27"/>
  <c r="H4532" i="27" a="1"/>
  <c r="H4532" i="27"/>
  <c r="H4533" i="27" a="1"/>
  <c r="H4533" i="27"/>
  <c r="H4534" i="27" a="1"/>
  <c r="H4534" i="27"/>
  <c r="H4535" i="27" a="1"/>
  <c r="H4535" i="27"/>
  <c r="H4536" i="27" a="1"/>
  <c r="H4536" i="27"/>
  <c r="H4537" i="27" a="1"/>
  <c r="H4537" i="27"/>
  <c r="H4538" i="27" a="1"/>
  <c r="H4538" i="27"/>
  <c r="H4539" i="27" a="1"/>
  <c r="H4539" i="27"/>
  <c r="H4540" i="27" a="1"/>
  <c r="H4540" i="27"/>
  <c r="H4541" i="27" a="1"/>
  <c r="H4541" i="27"/>
  <c r="H4542" i="27" a="1"/>
  <c r="H4542" i="27"/>
  <c r="H4543" i="27" a="1"/>
  <c r="H4543" i="27"/>
  <c r="H4544" i="27" a="1"/>
  <c r="H4544" i="27"/>
  <c r="H4545" i="27" a="1"/>
  <c r="H4545" i="27"/>
  <c r="H4546" i="27" a="1"/>
  <c r="H4546" i="27"/>
  <c r="H4547" i="27" a="1"/>
  <c r="H4547" i="27"/>
  <c r="H4548" i="27" a="1"/>
  <c r="H4548" i="27"/>
  <c r="H4549" i="27" a="1"/>
  <c r="H4549" i="27"/>
  <c r="H4550" i="27" a="1"/>
  <c r="H4550" i="27"/>
  <c r="H4551" i="27" a="1"/>
  <c r="H4551" i="27"/>
  <c r="H4552" i="27" a="1"/>
  <c r="H4552" i="27"/>
  <c r="H4553" i="27" a="1"/>
  <c r="H4553" i="27"/>
  <c r="H4554" i="27" a="1"/>
  <c r="H4554" i="27"/>
  <c r="H4555" i="27" a="1"/>
  <c r="H4555" i="27"/>
  <c r="H4556" i="27" a="1"/>
  <c r="H4556" i="27"/>
  <c r="H4557" i="27" a="1"/>
  <c r="H4557" i="27"/>
  <c r="H4558" i="27" a="1"/>
  <c r="H4558" i="27"/>
  <c r="H4559" i="27" a="1"/>
  <c r="H4559" i="27"/>
  <c r="H4560" i="27" a="1"/>
  <c r="H4560" i="27"/>
  <c r="H4561" i="27" a="1"/>
  <c r="H4561" i="27"/>
  <c r="H4562" i="27" a="1"/>
  <c r="H4562" i="27"/>
  <c r="H4563" i="27" a="1"/>
  <c r="H4563" i="27"/>
  <c r="H4564" i="27" a="1"/>
  <c r="H4564" i="27"/>
  <c r="H4565" i="27" a="1"/>
  <c r="H4565" i="27"/>
  <c r="H4566" i="27" a="1"/>
  <c r="H4566" i="27"/>
  <c r="H4567" i="27" a="1"/>
  <c r="H4567" i="27"/>
  <c r="H4568" i="27" a="1"/>
  <c r="H4568" i="27"/>
  <c r="H4569" i="27" a="1"/>
  <c r="H4569" i="27"/>
  <c r="H4570" i="27" a="1"/>
  <c r="H4570" i="27"/>
  <c r="H4571" i="27" a="1"/>
  <c r="H4571" i="27"/>
  <c r="H4572" i="27" a="1"/>
  <c r="H4572" i="27"/>
  <c r="H4573" i="27" a="1"/>
  <c r="H4573" i="27"/>
  <c r="H4574" i="27" a="1"/>
  <c r="H4574" i="27"/>
  <c r="H4575" i="27" a="1"/>
  <c r="H4575" i="27"/>
  <c r="H4576" i="27" a="1"/>
  <c r="H4576" i="27"/>
  <c r="H4577" i="27" a="1"/>
  <c r="H4577" i="27"/>
  <c r="H4578" i="27" a="1"/>
  <c r="H4578" i="27"/>
  <c r="H4579" i="27" a="1"/>
  <c r="H4579" i="27"/>
  <c r="H4580" i="27" a="1"/>
  <c r="H4580" i="27"/>
  <c r="H4581" i="27" a="1"/>
  <c r="H4581" i="27"/>
  <c r="H4582" i="27" a="1"/>
  <c r="H4582" i="27"/>
  <c r="H4583" i="27" a="1"/>
  <c r="H4583" i="27"/>
  <c r="H4584" i="27" a="1"/>
  <c r="H4584" i="27"/>
  <c r="H4585" i="27" a="1"/>
  <c r="H4585" i="27"/>
  <c r="H4586" i="27" a="1"/>
  <c r="H4586" i="27"/>
  <c r="H4587" i="27" a="1"/>
  <c r="H4587" i="27"/>
  <c r="H4588" i="27" a="1"/>
  <c r="H4588" i="27"/>
  <c r="H4589" i="27" a="1"/>
  <c r="H4589" i="27"/>
  <c r="H4590" i="27" a="1"/>
  <c r="H4590" i="27"/>
  <c r="H4591" i="27" a="1"/>
  <c r="H4591" i="27"/>
  <c r="H4592" i="27" a="1"/>
  <c r="H4592" i="27"/>
  <c r="H4593" i="27" a="1"/>
  <c r="H4593" i="27"/>
  <c r="H4594" i="27" a="1"/>
  <c r="H4594" i="27"/>
  <c r="H4595" i="27" a="1"/>
  <c r="H4595" i="27"/>
  <c r="H4596" i="27" a="1"/>
  <c r="H4596" i="27"/>
  <c r="H4597" i="27" a="1"/>
  <c r="H4597" i="27"/>
  <c r="H4598" i="27" a="1"/>
  <c r="H4598" i="27"/>
  <c r="H4599" i="27" a="1"/>
  <c r="H4599" i="27"/>
  <c r="H4600" i="27" a="1"/>
  <c r="H4600" i="27"/>
  <c r="H4601" i="27" a="1"/>
  <c r="H4601" i="27"/>
  <c r="H4602" i="27" a="1"/>
  <c r="H4602" i="27"/>
  <c r="H4603" i="27" a="1"/>
  <c r="H4603" i="27"/>
  <c r="H4604" i="27" a="1"/>
  <c r="H4604" i="27"/>
  <c r="H4605" i="27" a="1"/>
  <c r="H4605" i="27"/>
  <c r="H4606" i="27" a="1"/>
  <c r="H4606" i="27"/>
  <c r="H4607" i="27" a="1"/>
  <c r="H4607" i="27"/>
  <c r="H4608" i="27" a="1"/>
  <c r="H4608" i="27"/>
  <c r="H4609" i="27" a="1"/>
  <c r="H4609" i="27"/>
  <c r="H4610" i="27" a="1"/>
  <c r="H4610" i="27"/>
  <c r="H4611" i="27" a="1"/>
  <c r="H4611" i="27"/>
  <c r="H4612" i="27" a="1"/>
  <c r="H4612" i="27"/>
  <c r="H4613" i="27" a="1"/>
  <c r="H4613" i="27"/>
  <c r="H4614" i="27" a="1"/>
  <c r="H4614" i="27"/>
  <c r="H4615" i="27" a="1"/>
  <c r="H4615" i="27"/>
  <c r="H4616" i="27" a="1"/>
  <c r="H4616" i="27"/>
  <c r="H4617" i="27" a="1"/>
  <c r="H4617" i="27"/>
  <c r="H4618" i="27" a="1"/>
  <c r="H4618" i="27"/>
  <c r="H4619" i="27" a="1"/>
  <c r="H4619" i="27"/>
  <c r="H4620" i="27" a="1"/>
  <c r="H4620" i="27"/>
  <c r="H4621" i="27" a="1"/>
  <c r="H4621" i="27"/>
  <c r="H4622" i="27" a="1"/>
  <c r="H4622" i="27"/>
  <c r="H4623" i="27" a="1"/>
  <c r="H4623" i="27"/>
  <c r="H4624" i="27" a="1"/>
  <c r="H4624" i="27"/>
  <c r="H4625" i="27" a="1"/>
  <c r="H4625" i="27"/>
  <c r="H4626" i="27" a="1"/>
  <c r="H4626" i="27"/>
  <c r="H4627" i="27" a="1"/>
  <c r="H4627" i="27"/>
  <c r="H4628" i="27" a="1"/>
  <c r="H4628" i="27"/>
  <c r="H4629" i="27" a="1"/>
  <c r="H4629" i="27"/>
  <c r="H4630" i="27" a="1"/>
  <c r="H4630" i="27"/>
  <c r="H4631" i="27" a="1"/>
  <c r="H4631" i="27"/>
  <c r="H4632" i="27" a="1"/>
  <c r="H4632" i="27"/>
  <c r="H4633" i="27" a="1"/>
  <c r="H4633" i="27"/>
  <c r="H4634" i="27" a="1"/>
  <c r="H4634" i="27"/>
  <c r="H4635" i="27" a="1"/>
  <c r="H4635" i="27"/>
  <c r="H4636" i="27" a="1"/>
  <c r="H4636" i="27"/>
  <c r="H4637" i="27" a="1"/>
  <c r="H4637" i="27"/>
  <c r="H4638" i="27" a="1"/>
  <c r="H4638" i="27"/>
  <c r="H4639" i="27" a="1"/>
  <c r="H4639" i="27"/>
  <c r="H4640" i="27" a="1"/>
  <c r="H4640" i="27"/>
  <c r="H4641" i="27" a="1"/>
  <c r="H4641" i="27"/>
  <c r="H4642" i="27" a="1"/>
  <c r="H4642" i="27"/>
  <c r="H4643" i="27" a="1"/>
  <c r="H4643" i="27"/>
  <c r="H4644" i="27" a="1"/>
  <c r="H4644" i="27"/>
  <c r="H4645" i="27" a="1"/>
  <c r="H4645" i="27"/>
  <c r="H4646" i="27" a="1"/>
  <c r="H4646" i="27"/>
  <c r="H4647" i="27" a="1"/>
  <c r="H4647" i="27"/>
  <c r="H4648" i="27" a="1"/>
  <c r="H4648" i="27"/>
  <c r="H4649" i="27" a="1"/>
  <c r="H4649" i="27"/>
  <c r="H4650" i="27" a="1"/>
  <c r="H4650" i="27"/>
  <c r="H4651" i="27" a="1"/>
  <c r="H4651" i="27"/>
  <c r="H4652" i="27" a="1"/>
  <c r="H4652" i="27"/>
  <c r="H4653" i="27" a="1"/>
  <c r="H4653" i="27"/>
  <c r="H4654" i="27" a="1"/>
  <c r="H4654" i="27"/>
  <c r="H4655" i="27" a="1"/>
  <c r="H4655" i="27"/>
  <c r="H4656" i="27" a="1"/>
  <c r="H4656" i="27"/>
  <c r="H4657" i="27" a="1"/>
  <c r="H4657" i="27"/>
  <c r="H4658" i="27" a="1"/>
  <c r="H4658" i="27"/>
  <c r="H4659" i="27" a="1"/>
  <c r="H4659" i="27"/>
  <c r="H4660" i="27" a="1"/>
  <c r="H4660" i="27"/>
  <c r="H4661" i="27" a="1"/>
  <c r="H4661" i="27"/>
  <c r="H4662" i="27" a="1"/>
  <c r="H4662" i="27"/>
  <c r="H4663" i="27" a="1"/>
  <c r="H4663" i="27"/>
  <c r="H4664" i="27" a="1"/>
  <c r="H4664" i="27"/>
  <c r="H4665" i="27" a="1"/>
  <c r="H4665" i="27"/>
  <c r="H4666" i="27" a="1"/>
  <c r="H4666" i="27"/>
  <c r="H4667" i="27" a="1"/>
  <c r="H4667" i="27"/>
  <c r="H4668" i="27" a="1"/>
  <c r="H4668" i="27"/>
  <c r="H4669" i="27" a="1"/>
  <c r="H4669" i="27"/>
  <c r="H4670" i="27" a="1"/>
  <c r="H4670" i="27"/>
  <c r="H4671" i="27" a="1"/>
  <c r="H4671" i="27"/>
  <c r="H4672" i="27" a="1"/>
  <c r="H4672" i="27"/>
  <c r="H4673" i="27" a="1"/>
  <c r="H4673" i="27"/>
  <c r="H4674" i="27" a="1"/>
  <c r="H4674" i="27"/>
  <c r="H4675" i="27" a="1"/>
  <c r="H4675" i="27"/>
  <c r="H4676" i="27" a="1"/>
  <c r="H4676" i="27"/>
  <c r="H4677" i="27" a="1"/>
  <c r="H4677" i="27"/>
  <c r="H4678" i="27" a="1"/>
  <c r="H4678" i="27"/>
  <c r="H4679" i="27" a="1"/>
  <c r="H4679" i="27"/>
  <c r="H4680" i="27" a="1"/>
  <c r="H4680" i="27"/>
  <c r="H4681" i="27" a="1"/>
  <c r="H4681" i="27"/>
  <c r="H4682" i="27" a="1"/>
  <c r="H4682" i="27"/>
  <c r="H4683" i="27" a="1"/>
  <c r="H4683" i="27"/>
  <c r="H4684" i="27" a="1"/>
  <c r="H4684" i="27"/>
  <c r="H4685" i="27" a="1"/>
  <c r="H4685" i="27"/>
  <c r="H4686" i="27" a="1"/>
  <c r="H4686" i="27"/>
  <c r="H4687" i="27" a="1"/>
  <c r="H4687" i="27"/>
  <c r="H4688" i="27" a="1"/>
  <c r="H4688" i="27"/>
  <c r="H4689" i="27" a="1"/>
  <c r="H4689" i="27"/>
  <c r="H4690" i="27" a="1"/>
  <c r="H4690" i="27"/>
  <c r="H4691" i="27" a="1"/>
  <c r="H4691" i="27"/>
  <c r="H4692" i="27" a="1"/>
  <c r="H4692" i="27"/>
  <c r="H4693" i="27" a="1"/>
  <c r="H4693" i="27"/>
  <c r="H4694" i="27" a="1"/>
  <c r="H4694" i="27"/>
  <c r="H4695" i="27" a="1"/>
  <c r="H4695" i="27"/>
  <c r="H4696" i="27" a="1"/>
  <c r="H4696" i="27"/>
  <c r="H4697" i="27" a="1"/>
  <c r="H4697" i="27"/>
  <c r="H4698" i="27" a="1"/>
  <c r="H4698" i="27"/>
  <c r="H4699" i="27" a="1"/>
  <c r="H4699" i="27"/>
  <c r="H4700" i="27" a="1"/>
  <c r="H4700" i="27"/>
  <c r="H4701" i="27" a="1"/>
  <c r="H4701" i="27"/>
  <c r="H4702" i="27" a="1"/>
  <c r="H4702" i="27"/>
  <c r="H4703" i="27" a="1"/>
  <c r="H4703" i="27"/>
  <c r="H4704" i="27" a="1"/>
  <c r="H4704" i="27"/>
  <c r="H4705" i="27" a="1"/>
  <c r="H4705" i="27"/>
  <c r="H4706" i="27" a="1"/>
  <c r="H4706" i="27"/>
  <c r="H4707" i="27" a="1"/>
  <c r="H4707" i="27"/>
  <c r="H4708" i="27" a="1"/>
  <c r="H4708" i="27"/>
  <c r="H4709" i="27" a="1"/>
  <c r="H4709" i="27"/>
  <c r="H4710" i="27" a="1"/>
  <c r="H4710" i="27"/>
  <c r="H4711" i="27" a="1"/>
  <c r="H4711" i="27"/>
  <c r="H4712" i="27" a="1"/>
  <c r="H4712" i="27"/>
  <c r="H4713" i="27" a="1"/>
  <c r="H4713" i="27"/>
  <c r="H4714" i="27" a="1"/>
  <c r="H4714" i="27"/>
  <c r="H4715" i="27" a="1"/>
  <c r="H4715" i="27"/>
  <c r="H4716" i="27" a="1"/>
  <c r="H4716" i="27"/>
  <c r="H4717" i="27" a="1"/>
  <c r="H4717" i="27"/>
  <c r="H4718" i="27" a="1"/>
  <c r="H4718" i="27"/>
  <c r="H4719" i="27" a="1"/>
  <c r="H4719" i="27"/>
  <c r="H4720" i="27" a="1"/>
  <c r="H4720" i="27"/>
  <c r="H4721" i="27" a="1"/>
  <c r="H4721" i="27"/>
  <c r="H4722" i="27" a="1"/>
  <c r="H4722" i="27"/>
  <c r="H4723" i="27" a="1"/>
  <c r="H4723" i="27"/>
  <c r="H4724" i="27" a="1"/>
  <c r="H4724" i="27"/>
  <c r="H4725" i="27" a="1"/>
  <c r="H4725" i="27"/>
  <c r="H4726" i="27" a="1"/>
  <c r="H4726" i="27"/>
  <c r="H4727" i="27" a="1"/>
  <c r="H4727" i="27"/>
  <c r="H4728" i="27" a="1"/>
  <c r="H4728" i="27"/>
  <c r="H4729" i="27" a="1"/>
  <c r="H4729" i="27"/>
  <c r="H4730" i="27" a="1"/>
  <c r="H4730" i="27"/>
  <c r="H4731" i="27" a="1"/>
  <c r="H4731" i="27"/>
  <c r="H4732" i="27" a="1"/>
  <c r="H4732" i="27"/>
  <c r="H4733" i="27" a="1"/>
  <c r="H4733" i="27"/>
  <c r="H4734" i="27" a="1"/>
  <c r="H4734" i="27"/>
  <c r="H4735" i="27" a="1"/>
  <c r="H4735" i="27"/>
  <c r="H4736" i="27" a="1"/>
  <c r="H4736" i="27"/>
  <c r="H4737" i="27" a="1"/>
  <c r="H4737" i="27"/>
  <c r="H4738" i="27" a="1"/>
  <c r="H4738" i="27"/>
  <c r="H4739" i="27" a="1"/>
  <c r="H4739" i="27"/>
  <c r="H4740" i="27" a="1"/>
  <c r="H4740" i="27"/>
  <c r="H4741" i="27" a="1"/>
  <c r="H4741" i="27"/>
  <c r="H4742" i="27" a="1"/>
  <c r="H4742" i="27"/>
  <c r="H4743" i="27" a="1"/>
  <c r="H4743" i="27"/>
  <c r="H4744" i="27" a="1"/>
  <c r="H4744" i="27"/>
  <c r="H4745" i="27" a="1"/>
  <c r="H4745" i="27"/>
  <c r="H4746" i="27" a="1"/>
  <c r="H4746" i="27"/>
  <c r="H4747" i="27" a="1"/>
  <c r="H4747" i="27"/>
  <c r="H4748" i="27" a="1"/>
  <c r="H4748" i="27"/>
  <c r="H4749" i="27" a="1"/>
  <c r="H4749" i="27"/>
  <c r="H4750" i="27" a="1"/>
  <c r="H4750" i="27"/>
  <c r="H4751" i="27" a="1"/>
  <c r="H4751" i="27"/>
  <c r="H4752" i="27" a="1"/>
  <c r="H4752" i="27"/>
  <c r="H4753" i="27" a="1"/>
  <c r="H4753" i="27"/>
  <c r="H4754" i="27" a="1"/>
  <c r="H4754" i="27"/>
  <c r="H4755" i="27" a="1"/>
  <c r="H4755" i="27"/>
  <c r="H4756" i="27" a="1"/>
  <c r="H4756" i="27"/>
  <c r="H4757" i="27" a="1"/>
  <c r="H4757" i="27"/>
  <c r="H4758" i="27" a="1"/>
  <c r="H4758" i="27"/>
  <c r="H4759" i="27" a="1"/>
  <c r="H4759" i="27"/>
  <c r="H4760" i="27" a="1"/>
  <c r="H4760" i="27"/>
  <c r="H4761" i="27" a="1"/>
  <c r="H4761" i="27"/>
  <c r="H4762" i="27" a="1"/>
  <c r="H4762" i="27"/>
  <c r="H4763" i="27" a="1"/>
  <c r="H4763" i="27"/>
  <c r="H4764" i="27" a="1"/>
  <c r="H4764" i="27"/>
  <c r="H4765" i="27" a="1"/>
  <c r="H4765" i="27"/>
  <c r="H4766" i="27" a="1"/>
  <c r="H4766" i="27"/>
  <c r="H4767" i="27" a="1"/>
  <c r="H4767" i="27"/>
  <c r="H4768" i="27" a="1"/>
  <c r="H4768" i="27"/>
  <c r="H4769" i="27" a="1"/>
  <c r="H4769" i="27"/>
  <c r="H4770" i="27" a="1"/>
  <c r="H4770" i="27"/>
  <c r="H4771" i="27" a="1"/>
  <c r="H4771" i="27"/>
  <c r="H4772" i="27" a="1"/>
  <c r="H4772" i="27"/>
  <c r="H4773" i="27" a="1"/>
  <c r="H4773" i="27"/>
  <c r="H4774" i="27" a="1"/>
  <c r="H4774" i="27"/>
  <c r="H4775" i="27" a="1"/>
  <c r="H4775" i="27"/>
  <c r="H4776" i="27" a="1"/>
  <c r="H4776" i="27"/>
  <c r="H4777" i="27" a="1"/>
  <c r="H4777" i="27"/>
  <c r="H4778" i="27" a="1"/>
  <c r="H4778" i="27"/>
  <c r="H4779" i="27" a="1"/>
  <c r="H4779" i="27"/>
  <c r="H4780" i="27" a="1"/>
  <c r="H4780" i="27"/>
  <c r="H4781" i="27" a="1"/>
  <c r="H4781" i="27"/>
  <c r="H4782" i="27" a="1"/>
  <c r="H4782" i="27"/>
  <c r="H4783" i="27" a="1"/>
  <c r="H4783" i="27"/>
  <c r="H4784" i="27" a="1"/>
  <c r="H4784" i="27"/>
  <c r="H4785" i="27" a="1"/>
  <c r="H4785" i="27"/>
  <c r="H4786" i="27" a="1"/>
  <c r="H4786" i="27"/>
  <c r="H4787" i="27" a="1"/>
  <c r="H4787" i="27"/>
  <c r="H4788" i="27" a="1"/>
  <c r="H4788" i="27"/>
  <c r="H4789" i="27" a="1"/>
  <c r="H4789" i="27"/>
  <c r="H4790" i="27" a="1"/>
  <c r="H4790" i="27"/>
  <c r="H4791" i="27" a="1"/>
  <c r="H4791" i="27"/>
  <c r="H4792" i="27" a="1"/>
  <c r="H4792" i="27"/>
  <c r="H4793" i="27" a="1"/>
  <c r="H4793" i="27"/>
  <c r="H4794" i="27" a="1"/>
  <c r="H4794" i="27"/>
  <c r="H4795" i="27" a="1"/>
  <c r="H4795" i="27"/>
  <c r="H4796" i="27" a="1"/>
  <c r="H4796" i="27"/>
  <c r="H4797" i="27" a="1"/>
  <c r="H4797" i="27"/>
  <c r="H4798" i="27" a="1"/>
  <c r="H4798" i="27"/>
  <c r="H4799" i="27" a="1"/>
  <c r="H4799" i="27"/>
  <c r="H4800" i="27" a="1"/>
  <c r="H4800" i="27"/>
  <c r="H4801" i="27" a="1"/>
  <c r="H4801" i="27"/>
  <c r="H4802" i="27" a="1"/>
  <c r="H4802" i="27"/>
  <c r="H4803" i="27" a="1"/>
  <c r="H4803" i="27"/>
  <c r="H4804" i="27" a="1"/>
  <c r="H4804" i="27"/>
  <c r="H4805" i="27" a="1"/>
  <c r="H4805" i="27"/>
  <c r="H4806" i="27" a="1"/>
  <c r="H4806" i="27"/>
  <c r="H4807" i="27" a="1"/>
  <c r="H4807" i="27"/>
  <c r="H4808" i="27" a="1"/>
  <c r="H4808" i="27"/>
  <c r="H4809" i="27" a="1"/>
  <c r="H4809" i="27"/>
  <c r="H4810" i="27" a="1"/>
  <c r="H4810" i="27"/>
  <c r="H4811" i="27" a="1"/>
  <c r="H4811" i="27"/>
  <c r="H4812" i="27" a="1"/>
  <c r="H4812" i="27"/>
  <c r="H4813" i="27" a="1"/>
  <c r="H4813" i="27"/>
  <c r="H4814" i="27" a="1"/>
  <c r="H4814" i="27"/>
  <c r="H4815" i="27" a="1"/>
  <c r="H4815" i="27"/>
  <c r="H4816" i="27" a="1"/>
  <c r="H4816" i="27"/>
  <c r="H4817" i="27" a="1"/>
  <c r="H4817" i="27"/>
  <c r="H4818" i="27" a="1"/>
  <c r="H4818" i="27"/>
  <c r="H4819" i="27" a="1"/>
  <c r="H4819" i="27"/>
  <c r="H4820" i="27" a="1"/>
  <c r="H4820" i="27"/>
  <c r="H4821" i="27" a="1"/>
  <c r="H4821" i="27"/>
  <c r="H4822" i="27" a="1"/>
  <c r="H4822" i="27"/>
  <c r="H4823" i="27" a="1"/>
  <c r="H4823" i="27"/>
  <c r="H4824" i="27" a="1"/>
  <c r="H4824" i="27"/>
  <c r="H4825" i="27" a="1"/>
  <c r="H4825" i="27"/>
  <c r="H4826" i="27" a="1"/>
  <c r="H4826" i="27"/>
  <c r="H4827" i="27" a="1"/>
  <c r="H4827" i="27"/>
  <c r="H4828" i="27" a="1"/>
  <c r="H4828" i="27"/>
  <c r="H4829" i="27" a="1"/>
  <c r="H4829" i="27"/>
  <c r="H4830" i="27" a="1"/>
  <c r="H4830" i="27"/>
  <c r="H4831" i="27" a="1"/>
  <c r="H4831" i="27"/>
  <c r="H4832" i="27" a="1"/>
  <c r="H4832" i="27"/>
  <c r="H4833" i="27" a="1"/>
  <c r="H4833" i="27"/>
  <c r="H4834" i="27" a="1"/>
  <c r="H4834" i="27"/>
  <c r="H4835" i="27" a="1"/>
  <c r="H4835" i="27"/>
  <c r="H4836" i="27" a="1"/>
  <c r="H4836" i="27"/>
  <c r="H4837" i="27" a="1"/>
  <c r="H4837" i="27"/>
  <c r="H4838" i="27" a="1"/>
  <c r="H4838" i="27"/>
  <c r="H4839" i="27" a="1"/>
  <c r="H4839" i="27"/>
  <c r="H4840" i="27" a="1"/>
  <c r="H4840" i="27"/>
  <c r="H4841" i="27" a="1"/>
  <c r="H4841" i="27"/>
  <c r="H4842" i="27" a="1"/>
  <c r="H4842" i="27"/>
  <c r="H4843" i="27" a="1"/>
  <c r="H4843" i="27"/>
  <c r="H4844" i="27" a="1"/>
  <c r="H4844" i="27"/>
  <c r="H4845" i="27" a="1"/>
  <c r="H4845" i="27"/>
  <c r="H4846" i="27" a="1"/>
  <c r="H4846" i="27"/>
  <c r="H4847" i="27" a="1"/>
  <c r="H4847" i="27"/>
  <c r="H4848" i="27" a="1"/>
  <c r="H4848" i="27"/>
  <c r="H4849" i="27" a="1"/>
  <c r="H4849" i="27"/>
  <c r="H4850" i="27" a="1"/>
  <c r="H4850" i="27"/>
  <c r="H4851" i="27" a="1"/>
  <c r="H4851" i="27"/>
  <c r="H4852" i="27" a="1"/>
  <c r="H4852" i="27"/>
  <c r="H4853" i="27" a="1"/>
  <c r="H4853" i="27"/>
  <c r="H4854" i="27" a="1"/>
  <c r="H4854" i="27"/>
  <c r="H4855" i="27" a="1"/>
  <c r="H4855" i="27"/>
  <c r="H4856" i="27" a="1"/>
  <c r="H4856" i="27"/>
  <c r="H4857" i="27" a="1"/>
  <c r="H4857" i="27"/>
  <c r="H4858" i="27" a="1"/>
  <c r="H4858" i="27"/>
  <c r="H4859" i="27" a="1"/>
  <c r="H4859" i="27"/>
  <c r="H4860" i="27" a="1"/>
  <c r="H4860" i="27"/>
  <c r="H4861" i="27" a="1"/>
  <c r="H4861" i="27"/>
  <c r="H4862" i="27" a="1"/>
  <c r="H4862" i="27"/>
  <c r="H4863" i="27" a="1"/>
  <c r="H4863" i="27"/>
  <c r="H4864" i="27" a="1"/>
  <c r="H4864" i="27"/>
  <c r="H4865" i="27" a="1"/>
  <c r="H4865" i="27"/>
  <c r="H4866" i="27" a="1"/>
  <c r="H4866" i="27"/>
  <c r="H4867" i="27" a="1"/>
  <c r="H4867" i="27"/>
  <c r="H4868" i="27" a="1"/>
  <c r="H4868" i="27"/>
  <c r="H4869" i="27" a="1"/>
  <c r="H4869" i="27"/>
  <c r="H4870" i="27" a="1"/>
  <c r="H4870" i="27"/>
  <c r="H4871" i="27" a="1"/>
  <c r="H4871" i="27"/>
  <c r="H4872" i="27" a="1"/>
  <c r="H4872" i="27"/>
  <c r="H4873" i="27" a="1"/>
  <c r="H4873" i="27"/>
  <c r="H4874" i="27" a="1"/>
  <c r="H4874" i="27"/>
  <c r="H4875" i="27" a="1"/>
  <c r="H4875" i="27"/>
  <c r="H4876" i="27" a="1"/>
  <c r="H4876" i="27"/>
  <c r="H4877" i="27" a="1"/>
  <c r="H4877" i="27"/>
  <c r="H4878" i="27" a="1"/>
  <c r="H4878" i="27"/>
  <c r="H4879" i="27" a="1"/>
  <c r="H4879" i="27"/>
  <c r="H4880" i="27" a="1"/>
  <c r="H4880" i="27"/>
  <c r="H4881" i="27" a="1"/>
  <c r="H4881" i="27"/>
  <c r="H4882" i="27" a="1"/>
  <c r="H4882" i="27"/>
  <c r="H4883" i="27" a="1"/>
  <c r="H4883" i="27"/>
  <c r="H4884" i="27" a="1"/>
  <c r="H4884" i="27"/>
  <c r="H4885" i="27" a="1"/>
  <c r="H4885" i="27"/>
  <c r="H4886" i="27" a="1"/>
  <c r="H4886" i="27"/>
  <c r="H4887" i="27" a="1"/>
  <c r="H4887" i="27"/>
  <c r="H4888" i="27" a="1"/>
  <c r="H4888" i="27"/>
  <c r="H4889" i="27" a="1"/>
  <c r="H4889" i="27"/>
  <c r="H4890" i="27" a="1"/>
  <c r="H4890" i="27"/>
  <c r="H4891" i="27" a="1"/>
  <c r="H4891" i="27"/>
  <c r="H4892" i="27" a="1"/>
  <c r="H4892" i="27"/>
  <c r="H4893" i="27" a="1"/>
  <c r="H4893" i="27"/>
  <c r="H4894" i="27" a="1"/>
  <c r="H4894" i="27"/>
  <c r="H4895" i="27" a="1"/>
  <c r="H4895" i="27"/>
  <c r="H4896" i="27" a="1"/>
  <c r="H4896" i="27"/>
  <c r="H4897" i="27" a="1"/>
  <c r="H4897" i="27"/>
  <c r="H4898" i="27" a="1"/>
  <c r="H4898" i="27"/>
  <c r="H4899" i="27" a="1"/>
  <c r="H4899" i="27"/>
  <c r="H4900" i="27" a="1"/>
  <c r="H4900" i="27"/>
  <c r="H4901" i="27" a="1"/>
  <c r="H4901" i="27"/>
  <c r="H4902" i="27" a="1"/>
  <c r="H4902" i="27"/>
  <c r="H4903" i="27" a="1"/>
  <c r="H4903" i="27"/>
  <c r="H4904" i="27" a="1"/>
  <c r="H4904" i="27"/>
  <c r="H4905" i="27" a="1"/>
  <c r="H4905" i="27"/>
  <c r="H4906" i="27" a="1"/>
  <c r="H4906" i="27"/>
  <c r="H4907" i="27" a="1"/>
  <c r="H4907" i="27"/>
  <c r="H4908" i="27" a="1"/>
  <c r="H4908" i="27"/>
  <c r="H4909" i="27" a="1"/>
  <c r="H4909" i="27"/>
  <c r="H4910" i="27" a="1"/>
  <c r="H4910" i="27"/>
  <c r="H4911" i="27" a="1"/>
  <c r="H4911" i="27"/>
  <c r="H4912" i="27" a="1"/>
  <c r="H4912" i="27"/>
  <c r="H4913" i="27" a="1"/>
  <c r="H4913" i="27"/>
  <c r="H4914" i="27" a="1"/>
  <c r="H4914" i="27"/>
  <c r="H4915" i="27" a="1"/>
  <c r="H4915" i="27"/>
  <c r="H4916" i="27" a="1"/>
  <c r="H4916" i="27"/>
  <c r="H4917" i="27" a="1"/>
  <c r="H4917" i="27"/>
  <c r="H4918" i="27" a="1"/>
  <c r="H4918" i="27"/>
  <c r="H4919" i="27" a="1"/>
  <c r="H4919" i="27"/>
  <c r="H4920" i="27" a="1"/>
  <c r="H4920" i="27"/>
  <c r="H4921" i="27" a="1"/>
  <c r="H4921" i="27"/>
  <c r="H4922" i="27" a="1"/>
  <c r="H4922" i="27"/>
  <c r="H4923" i="27" a="1"/>
  <c r="H4923" i="27"/>
  <c r="H4924" i="27" a="1"/>
  <c r="H4924" i="27"/>
  <c r="H4925" i="27" a="1"/>
  <c r="H4925" i="27"/>
  <c r="H4926" i="27" a="1"/>
  <c r="H4926" i="27"/>
  <c r="H4927" i="27" a="1"/>
  <c r="H4927" i="27"/>
  <c r="H4928" i="27" a="1"/>
  <c r="H4928" i="27"/>
  <c r="H4929" i="27" a="1"/>
  <c r="H4929" i="27"/>
  <c r="H4930" i="27" a="1"/>
  <c r="H4930" i="27"/>
  <c r="H4931" i="27" a="1"/>
  <c r="H4931" i="27"/>
  <c r="H4932" i="27" a="1"/>
  <c r="H4932" i="27"/>
  <c r="H4933" i="27" a="1"/>
  <c r="H4933" i="27"/>
  <c r="H4934" i="27" a="1"/>
  <c r="H4934" i="27"/>
  <c r="H4935" i="27" a="1"/>
  <c r="H4935" i="27"/>
  <c r="H4936" i="27" a="1"/>
  <c r="H4936" i="27"/>
  <c r="H4937" i="27" a="1"/>
  <c r="H4937" i="27"/>
  <c r="H4938" i="27" a="1"/>
  <c r="H4938" i="27"/>
  <c r="H4939" i="27" a="1"/>
  <c r="H4939" i="27"/>
  <c r="H4940" i="27" a="1"/>
  <c r="H4940" i="27"/>
  <c r="H4941" i="27" a="1"/>
  <c r="H4941" i="27"/>
  <c r="H4942" i="27" a="1"/>
  <c r="H4942" i="27"/>
  <c r="H4943" i="27" a="1"/>
  <c r="H4943" i="27"/>
  <c r="H4944" i="27" a="1"/>
  <c r="H4944" i="27"/>
  <c r="H4945" i="27" a="1"/>
  <c r="H4945" i="27"/>
  <c r="H4946" i="27" a="1"/>
  <c r="H4946" i="27"/>
  <c r="H4947" i="27" a="1"/>
  <c r="H4947" i="27"/>
  <c r="H4948" i="27" a="1"/>
  <c r="H4948" i="27"/>
  <c r="H4949" i="27" a="1"/>
  <c r="H4949" i="27"/>
  <c r="H4950" i="27" a="1"/>
  <c r="H4950" i="27"/>
  <c r="H4951" i="27" a="1"/>
  <c r="H4951" i="27"/>
  <c r="H4952" i="27" a="1"/>
  <c r="H4952" i="27"/>
  <c r="H4953" i="27" a="1"/>
  <c r="H4953" i="27"/>
  <c r="H4954" i="27" a="1"/>
  <c r="H4954" i="27"/>
  <c r="H4955" i="27" a="1"/>
  <c r="H4955" i="27"/>
  <c r="H4956" i="27" a="1"/>
  <c r="H4956" i="27"/>
  <c r="H4957" i="27" a="1"/>
  <c r="H4957" i="27"/>
  <c r="H4958" i="27" a="1"/>
  <c r="H4958" i="27"/>
  <c r="H4959" i="27" a="1"/>
  <c r="H4959" i="27"/>
  <c r="H4960" i="27" a="1"/>
  <c r="H4960" i="27"/>
  <c r="H4961" i="27" a="1"/>
  <c r="H4961" i="27"/>
  <c r="H4962" i="27" a="1"/>
  <c r="H4962" i="27"/>
  <c r="H4963" i="27" a="1"/>
  <c r="H4963" i="27"/>
  <c r="H4964" i="27" a="1"/>
  <c r="H4964" i="27"/>
  <c r="H4965" i="27" a="1"/>
  <c r="H4965" i="27"/>
  <c r="H4966" i="27" a="1"/>
  <c r="H4966" i="27"/>
  <c r="H4967" i="27" a="1"/>
  <c r="H4967" i="27"/>
  <c r="H4968" i="27" a="1"/>
  <c r="H4968" i="27"/>
  <c r="H4969" i="27" a="1"/>
  <c r="H4969" i="27"/>
  <c r="H4970" i="27" a="1"/>
  <c r="H4970" i="27"/>
  <c r="H4971" i="27" a="1"/>
  <c r="H4971" i="27"/>
  <c r="H4972" i="27" a="1"/>
  <c r="H4972" i="27"/>
  <c r="H4973" i="27" a="1"/>
  <c r="H4973" i="27"/>
  <c r="H4974" i="27" a="1"/>
  <c r="H4974" i="27"/>
  <c r="H4975" i="27" a="1"/>
  <c r="H4975" i="27"/>
  <c r="H4976" i="27" a="1"/>
  <c r="H4976" i="27"/>
  <c r="H4977" i="27" a="1"/>
  <c r="H4977" i="27"/>
  <c r="H4978" i="27" a="1"/>
  <c r="H4978" i="27"/>
  <c r="H4979" i="27" a="1"/>
  <c r="H4979" i="27"/>
  <c r="H4980" i="27" a="1"/>
  <c r="H4980" i="27"/>
  <c r="H4981" i="27" a="1"/>
  <c r="H4981" i="27"/>
  <c r="H4982" i="27" a="1"/>
  <c r="H4982" i="27"/>
  <c r="H4983" i="27" a="1"/>
  <c r="H4983" i="27"/>
  <c r="H4984" i="27" a="1"/>
  <c r="H4984" i="27"/>
  <c r="H4985" i="27" a="1"/>
  <c r="H4985" i="27"/>
  <c r="H4986" i="27" a="1"/>
  <c r="H4986" i="27"/>
  <c r="H4987" i="27" a="1"/>
  <c r="H4987" i="27"/>
  <c r="H4988" i="27" a="1"/>
  <c r="H4988" i="27"/>
  <c r="H4989" i="27" a="1"/>
  <c r="H4989" i="27"/>
  <c r="H4990" i="27" a="1"/>
  <c r="H4990" i="27"/>
  <c r="H4991" i="27" a="1"/>
  <c r="H4991" i="27"/>
  <c r="H4992" i="27" a="1"/>
  <c r="H4992" i="27"/>
  <c r="H4993" i="27" a="1"/>
  <c r="H4993" i="27"/>
  <c r="H4994" i="27" a="1"/>
  <c r="H4994" i="27"/>
  <c r="H4995" i="27" a="1"/>
  <c r="H4995" i="27"/>
  <c r="H4996" i="27" a="1"/>
  <c r="H4996" i="27"/>
  <c r="H4997" i="27" a="1"/>
  <c r="H4997" i="27"/>
  <c r="H4998" i="27" a="1"/>
  <c r="H4998" i="27"/>
  <c r="H4999" i="27" a="1"/>
  <c r="H4999" i="27"/>
  <c r="H5000" i="27" a="1"/>
  <c r="H5000" i="27"/>
  <c r="H5001" i="27" a="1"/>
  <c r="H5001" i="27"/>
  <c r="H5002" i="27" a="1"/>
  <c r="H5002" i="27"/>
  <c r="H3" i="27" a="1"/>
  <c r="H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  <c r="I356" i="27"/>
  <c r="I357" i="27"/>
  <c r="I358" i="27"/>
  <c r="I359" i="27"/>
  <c r="I360" i="27"/>
  <c r="I361" i="27"/>
  <c r="I362" i="27"/>
  <c r="I363" i="27"/>
  <c r="I364" i="27"/>
  <c r="I365" i="27"/>
  <c r="I366" i="27"/>
  <c r="I367" i="27"/>
  <c r="I368" i="27"/>
  <c r="I369" i="27"/>
  <c r="I370" i="27"/>
  <c r="I371" i="27"/>
  <c r="I372" i="27"/>
  <c r="I373" i="27"/>
  <c r="I374" i="27"/>
  <c r="I375" i="27"/>
  <c r="I376" i="27"/>
  <c r="I377" i="27"/>
  <c r="I378" i="27"/>
  <c r="I379" i="27"/>
  <c r="I380" i="27"/>
  <c r="I381" i="27"/>
  <c r="I382" i="27"/>
  <c r="I383" i="27"/>
  <c r="I384" i="27"/>
  <c r="I385" i="27"/>
  <c r="I386" i="27"/>
  <c r="I387" i="27"/>
  <c r="I388" i="27"/>
  <c r="I389" i="27"/>
  <c r="I390" i="27"/>
  <c r="I391" i="27"/>
  <c r="I392" i="27"/>
  <c r="I393" i="27"/>
  <c r="I394" i="27"/>
  <c r="I395" i="27"/>
  <c r="I396" i="27"/>
  <c r="I397" i="27"/>
  <c r="I398" i="27"/>
  <c r="I399" i="27"/>
  <c r="I400" i="27"/>
  <c r="I401" i="27"/>
  <c r="I402" i="27"/>
  <c r="I403" i="27"/>
  <c r="I404" i="27"/>
  <c r="I405" i="27"/>
  <c r="I406" i="27"/>
  <c r="I407" i="27"/>
  <c r="I408" i="27"/>
  <c r="I409" i="27"/>
  <c r="I410" i="27"/>
  <c r="I411" i="27"/>
  <c r="I412" i="27"/>
  <c r="I413" i="27"/>
  <c r="I414" i="27"/>
  <c r="I415" i="27"/>
  <c r="I416" i="27"/>
  <c r="I417" i="27"/>
  <c r="I418" i="27"/>
  <c r="I419" i="27"/>
  <c r="I420" i="27"/>
  <c r="I421" i="27"/>
  <c r="I422" i="27"/>
  <c r="I423" i="27"/>
  <c r="I424" i="27"/>
  <c r="I425" i="27"/>
  <c r="I426" i="27"/>
  <c r="I427" i="27"/>
  <c r="I428" i="27"/>
  <c r="I429" i="27"/>
  <c r="I430" i="27"/>
  <c r="I431" i="27"/>
  <c r="I432" i="27"/>
  <c r="I433" i="27"/>
  <c r="I434" i="27"/>
  <c r="I435" i="27"/>
  <c r="I436" i="27"/>
  <c r="I437" i="27"/>
  <c r="I438" i="27"/>
  <c r="I439" i="27"/>
  <c r="I440" i="27"/>
  <c r="I441" i="27"/>
  <c r="I442" i="27"/>
  <c r="I443" i="27"/>
  <c r="I444" i="27"/>
  <c r="I445" i="27"/>
  <c r="I446" i="27"/>
  <c r="I447" i="27"/>
  <c r="I448" i="27"/>
  <c r="I449" i="27"/>
  <c r="I450" i="27"/>
  <c r="I451" i="27"/>
  <c r="I452" i="27"/>
  <c r="I453" i="27"/>
  <c r="I454" i="27"/>
  <c r="I455" i="27"/>
  <c r="I456" i="27"/>
  <c r="I457" i="27"/>
  <c r="I458" i="27"/>
  <c r="I459" i="27"/>
  <c r="I460" i="27"/>
  <c r="I461" i="27"/>
  <c r="I462" i="27"/>
  <c r="I463" i="27"/>
  <c r="I464" i="27"/>
  <c r="I465" i="27"/>
  <c r="I466" i="27"/>
  <c r="I467" i="27"/>
  <c r="I468" i="27"/>
  <c r="I469" i="27"/>
  <c r="I470" i="27"/>
  <c r="I471" i="27"/>
  <c r="I472" i="27"/>
  <c r="I473" i="27"/>
  <c r="I474" i="27"/>
  <c r="I475" i="27"/>
  <c r="I476" i="27"/>
  <c r="I477" i="27"/>
  <c r="I478" i="27"/>
  <c r="I479" i="27"/>
  <c r="I480" i="27"/>
  <c r="I481" i="27"/>
  <c r="I482" i="27"/>
  <c r="I483" i="27"/>
  <c r="I484" i="27"/>
  <c r="I485" i="27"/>
  <c r="I486" i="27"/>
  <c r="I487" i="27"/>
  <c r="I488" i="27"/>
  <c r="I489" i="27"/>
  <c r="I490" i="27"/>
  <c r="I491" i="27"/>
  <c r="I492" i="27"/>
  <c r="I493" i="27"/>
  <c r="I494" i="27"/>
  <c r="I495" i="27"/>
  <c r="I496" i="27"/>
  <c r="I497" i="27"/>
  <c r="I498" i="27"/>
  <c r="I499" i="27"/>
  <c r="I500" i="27"/>
  <c r="I501" i="27"/>
  <c r="I502" i="27"/>
  <c r="I503" i="27"/>
  <c r="I504" i="27"/>
  <c r="I505" i="27"/>
  <c r="I506" i="27"/>
  <c r="I507" i="27"/>
  <c r="I508" i="27"/>
  <c r="I509" i="27"/>
  <c r="I510" i="27"/>
  <c r="I511" i="27"/>
  <c r="I512" i="27"/>
  <c r="I513" i="27"/>
  <c r="I514" i="27"/>
  <c r="I515" i="27"/>
  <c r="I516" i="27"/>
  <c r="I517" i="27"/>
  <c r="I518" i="27"/>
  <c r="I519" i="27"/>
  <c r="I520" i="27"/>
  <c r="I521" i="27"/>
  <c r="I522" i="27"/>
  <c r="I523" i="27"/>
  <c r="I524" i="27"/>
  <c r="I525" i="27"/>
  <c r="I526" i="27"/>
  <c r="I527" i="27"/>
  <c r="I528" i="27"/>
  <c r="I529" i="27"/>
  <c r="I530" i="27"/>
  <c r="I531" i="27"/>
  <c r="I532" i="27"/>
  <c r="I533" i="27"/>
  <c r="I534" i="27"/>
  <c r="I535" i="27"/>
  <c r="I536" i="27"/>
  <c r="I537" i="27"/>
  <c r="I538" i="27"/>
  <c r="I539" i="27"/>
  <c r="I540" i="27"/>
  <c r="I541" i="27"/>
  <c r="I542" i="27"/>
  <c r="I543" i="27"/>
  <c r="I544" i="27"/>
  <c r="I545" i="27"/>
  <c r="I546" i="27"/>
  <c r="I547" i="27"/>
  <c r="I548" i="27"/>
  <c r="I549" i="27"/>
  <c r="I550" i="27"/>
  <c r="I551" i="27"/>
  <c r="I552" i="27"/>
  <c r="I553" i="27"/>
  <c r="I554" i="27"/>
  <c r="I555" i="27"/>
  <c r="I556" i="27"/>
  <c r="I557" i="27"/>
  <c r="I558" i="27"/>
  <c r="I559" i="27"/>
  <c r="I560" i="27"/>
  <c r="I561" i="27"/>
  <c r="I562" i="27"/>
  <c r="I563" i="27"/>
  <c r="I564" i="27"/>
  <c r="I565" i="27"/>
  <c r="I566" i="27"/>
  <c r="I567" i="27"/>
  <c r="I568" i="27"/>
  <c r="I569" i="27"/>
  <c r="I570" i="27"/>
  <c r="I571" i="27"/>
  <c r="I572" i="27"/>
  <c r="I573" i="27"/>
  <c r="I574" i="27"/>
  <c r="I575" i="27"/>
  <c r="I576" i="27"/>
  <c r="I577" i="27"/>
  <c r="I578" i="27"/>
  <c r="I579" i="27"/>
  <c r="I580" i="27"/>
  <c r="I581" i="27"/>
  <c r="I582" i="27"/>
  <c r="I583" i="27"/>
  <c r="I584" i="27"/>
  <c r="I585" i="27"/>
  <c r="I586" i="27"/>
  <c r="I587" i="27"/>
  <c r="I588" i="27"/>
  <c r="I589" i="27"/>
  <c r="I590" i="27"/>
  <c r="I591" i="27"/>
  <c r="I592" i="27"/>
  <c r="I593" i="27"/>
  <c r="I594" i="27"/>
  <c r="I595" i="27"/>
  <c r="I596" i="27"/>
  <c r="I597" i="27"/>
  <c r="I598" i="27"/>
  <c r="I599" i="27"/>
  <c r="I600" i="27"/>
  <c r="I601" i="27"/>
  <c r="I602" i="27"/>
  <c r="I603" i="27"/>
  <c r="I604" i="27"/>
  <c r="I605" i="27"/>
  <c r="I606" i="27"/>
  <c r="I607" i="27"/>
  <c r="I608" i="27"/>
  <c r="I609" i="27"/>
  <c r="I610" i="27"/>
  <c r="I611" i="27"/>
  <c r="I612" i="27"/>
  <c r="I613" i="27"/>
  <c r="I614" i="27"/>
  <c r="I615" i="27"/>
  <c r="I616" i="27"/>
  <c r="I617" i="27"/>
  <c r="I618" i="27"/>
  <c r="I619" i="27"/>
  <c r="I620" i="27"/>
  <c r="I621" i="27"/>
  <c r="I622" i="27"/>
  <c r="I623" i="27"/>
  <c r="I624" i="27"/>
  <c r="I625" i="27"/>
  <c r="I626" i="27"/>
  <c r="I627" i="27"/>
  <c r="I628" i="27"/>
  <c r="I629" i="27"/>
  <c r="I630" i="27"/>
  <c r="I631" i="27"/>
  <c r="I632" i="27"/>
  <c r="I633" i="27"/>
  <c r="I634" i="27"/>
  <c r="I635" i="27"/>
  <c r="I636" i="27"/>
  <c r="I637" i="27"/>
  <c r="I638" i="27"/>
  <c r="I639" i="27"/>
  <c r="I640" i="27"/>
  <c r="I641" i="27"/>
  <c r="I642" i="27"/>
  <c r="I643" i="27"/>
  <c r="I644" i="27"/>
  <c r="I645" i="27"/>
  <c r="I646" i="27"/>
  <c r="I647" i="27"/>
  <c r="I648" i="27"/>
  <c r="I649" i="27"/>
  <c r="I650" i="27"/>
  <c r="I651" i="27"/>
  <c r="I652" i="27"/>
  <c r="I653" i="27"/>
  <c r="I654" i="27"/>
  <c r="I655" i="27"/>
  <c r="I656" i="27"/>
  <c r="I657" i="27"/>
  <c r="I658" i="27"/>
  <c r="I659" i="27"/>
  <c r="I660" i="27"/>
  <c r="I661" i="27"/>
  <c r="I662" i="27"/>
  <c r="I663" i="27"/>
  <c r="I664" i="27"/>
  <c r="I665" i="27"/>
  <c r="I666" i="27"/>
  <c r="I667" i="27"/>
  <c r="I668" i="27"/>
  <c r="I669" i="27"/>
  <c r="I670" i="27"/>
  <c r="I671" i="27"/>
  <c r="I672" i="27"/>
  <c r="I673" i="27"/>
  <c r="I674" i="27"/>
  <c r="I675" i="27"/>
  <c r="I676" i="27"/>
  <c r="I677" i="27"/>
  <c r="I678" i="27"/>
  <c r="I679" i="27"/>
  <c r="I680" i="27"/>
  <c r="I681" i="27"/>
  <c r="I682" i="27"/>
  <c r="I683" i="27"/>
  <c r="I684" i="27"/>
  <c r="I685" i="27"/>
  <c r="I686" i="27"/>
  <c r="I687" i="27"/>
  <c r="I688" i="27"/>
  <c r="I689" i="27"/>
  <c r="I690" i="27"/>
  <c r="I691" i="27"/>
  <c r="I692" i="27"/>
  <c r="I693" i="27"/>
  <c r="I694" i="27"/>
  <c r="I695" i="27"/>
  <c r="I696" i="27"/>
  <c r="I697" i="27"/>
  <c r="I698" i="27"/>
  <c r="I699" i="27"/>
  <c r="I700" i="27"/>
  <c r="I701" i="27"/>
  <c r="I702" i="27"/>
  <c r="I703" i="27"/>
  <c r="I704" i="27"/>
  <c r="I705" i="27"/>
  <c r="I706" i="27"/>
  <c r="I707" i="27"/>
  <c r="I708" i="27"/>
  <c r="I709" i="27"/>
  <c r="I710" i="27"/>
  <c r="I711" i="27"/>
  <c r="I712" i="27"/>
  <c r="I713" i="27"/>
  <c r="I714" i="27"/>
  <c r="I715" i="27"/>
  <c r="I716" i="27"/>
  <c r="I717" i="27"/>
  <c r="I718" i="27"/>
  <c r="I719" i="27"/>
  <c r="I720" i="27"/>
  <c r="I721" i="27"/>
  <c r="I722" i="27"/>
  <c r="I723" i="27"/>
  <c r="I724" i="27"/>
  <c r="I725" i="27"/>
  <c r="I726" i="27"/>
  <c r="I727" i="27"/>
  <c r="I728" i="27"/>
  <c r="I729" i="27"/>
  <c r="I730" i="27"/>
  <c r="I731" i="27"/>
  <c r="I732" i="27"/>
  <c r="I733" i="27"/>
  <c r="I734" i="27"/>
  <c r="I735" i="27"/>
  <c r="I736" i="27"/>
  <c r="I737" i="27"/>
  <c r="I738" i="27"/>
  <c r="I739" i="27"/>
  <c r="I740" i="27"/>
  <c r="I741" i="27"/>
  <c r="I742" i="27"/>
  <c r="I743" i="27"/>
  <c r="I744" i="27"/>
  <c r="I745" i="27"/>
  <c r="I746" i="27"/>
  <c r="I747" i="27"/>
  <c r="I748" i="27"/>
  <c r="I749" i="27"/>
  <c r="I750" i="27"/>
  <c r="I751" i="27"/>
  <c r="I752" i="27"/>
  <c r="I753" i="27"/>
  <c r="I754" i="27"/>
  <c r="I755" i="27"/>
  <c r="I756" i="27"/>
  <c r="I757" i="27"/>
  <c r="I758" i="27"/>
  <c r="I759" i="27"/>
  <c r="I760" i="27"/>
  <c r="I761" i="27"/>
  <c r="I762" i="27"/>
  <c r="I763" i="27"/>
  <c r="I764" i="27"/>
  <c r="I765" i="27"/>
  <c r="I766" i="27"/>
  <c r="I767" i="27"/>
  <c r="I768" i="27"/>
  <c r="I769" i="27"/>
  <c r="I770" i="27"/>
  <c r="I771" i="27"/>
  <c r="I772" i="27"/>
  <c r="I773" i="27"/>
  <c r="I774" i="27"/>
  <c r="I775" i="27"/>
  <c r="I776" i="27"/>
  <c r="I777" i="27"/>
  <c r="I778" i="27"/>
  <c r="I779" i="27"/>
  <c r="I780" i="27"/>
  <c r="I781" i="27"/>
  <c r="I782" i="27"/>
  <c r="I783" i="27"/>
  <c r="I784" i="27"/>
  <c r="I785" i="27"/>
  <c r="I786" i="27"/>
  <c r="I787" i="27"/>
  <c r="I788" i="27"/>
  <c r="I789" i="27"/>
  <c r="I790" i="27"/>
  <c r="I791" i="27"/>
  <c r="I792" i="27"/>
  <c r="I793" i="27"/>
  <c r="I794" i="27"/>
  <c r="I795" i="27"/>
  <c r="I796" i="27"/>
  <c r="I797" i="27"/>
  <c r="I798" i="27"/>
  <c r="I799" i="27"/>
  <c r="I800" i="27"/>
  <c r="I801" i="27"/>
  <c r="I802" i="27"/>
  <c r="I803" i="27"/>
  <c r="I804" i="27"/>
  <c r="I805" i="27"/>
  <c r="I806" i="27"/>
  <c r="I807" i="27"/>
  <c r="I808" i="27"/>
  <c r="I809" i="27"/>
  <c r="I810" i="27"/>
  <c r="I811" i="27"/>
  <c r="I812" i="27"/>
  <c r="I813" i="27"/>
  <c r="I814" i="27"/>
  <c r="I815" i="27"/>
  <c r="I816" i="27"/>
  <c r="I817" i="27"/>
  <c r="I818" i="27"/>
  <c r="I819" i="27"/>
  <c r="I820" i="27"/>
  <c r="I821" i="27"/>
  <c r="I822" i="27"/>
  <c r="I823" i="27"/>
  <c r="I824" i="27"/>
  <c r="I825" i="27"/>
  <c r="I826" i="27"/>
  <c r="I827" i="27"/>
  <c r="I828" i="27"/>
  <c r="I829" i="27"/>
  <c r="I830" i="27"/>
  <c r="I831" i="27"/>
  <c r="I832" i="27"/>
  <c r="I833" i="27"/>
  <c r="I834" i="27"/>
  <c r="I835" i="27"/>
  <c r="I836" i="27"/>
  <c r="I837" i="27"/>
  <c r="I838" i="27"/>
  <c r="I839" i="27"/>
  <c r="I840" i="27"/>
  <c r="I841" i="27"/>
  <c r="I842" i="27"/>
  <c r="I843" i="27"/>
  <c r="I844" i="27"/>
  <c r="I845" i="27"/>
  <c r="I846" i="27"/>
  <c r="I847" i="27"/>
  <c r="I848" i="27"/>
  <c r="I849" i="27"/>
  <c r="I850" i="27"/>
  <c r="I851" i="27"/>
  <c r="I852" i="27"/>
  <c r="I853" i="27"/>
  <c r="I854" i="27"/>
  <c r="I855" i="27"/>
  <c r="I856" i="27"/>
  <c r="I857" i="27"/>
  <c r="I858" i="27"/>
  <c r="I859" i="27"/>
  <c r="I860" i="27"/>
  <c r="I861" i="27"/>
  <c r="I862" i="27"/>
  <c r="I863" i="27"/>
  <c r="I864" i="27"/>
  <c r="I865" i="27"/>
  <c r="I866" i="27"/>
  <c r="I867" i="27"/>
  <c r="I868" i="27"/>
  <c r="I869" i="27"/>
  <c r="I870" i="27"/>
  <c r="I871" i="27"/>
  <c r="I872" i="27"/>
  <c r="I873" i="27"/>
  <c r="I874" i="27"/>
  <c r="I875" i="27"/>
  <c r="I876" i="27"/>
  <c r="I877" i="27"/>
  <c r="I878" i="27"/>
  <c r="I879" i="27"/>
  <c r="I880" i="27"/>
  <c r="I881" i="27"/>
  <c r="I882" i="27"/>
  <c r="I883" i="27"/>
  <c r="I884" i="27"/>
  <c r="I885" i="27"/>
  <c r="I886" i="27"/>
  <c r="I887" i="27"/>
  <c r="I888" i="27"/>
  <c r="I889" i="27"/>
  <c r="I890" i="27"/>
  <c r="I891" i="27"/>
  <c r="I892" i="27"/>
  <c r="I893" i="27"/>
  <c r="I894" i="27"/>
  <c r="I895" i="27"/>
  <c r="I896" i="27"/>
  <c r="I897" i="27"/>
  <c r="I898" i="27"/>
  <c r="I899" i="27"/>
  <c r="I900" i="27"/>
  <c r="I901" i="27"/>
  <c r="I902" i="27"/>
  <c r="I903" i="27"/>
  <c r="I904" i="27"/>
  <c r="I905" i="27"/>
  <c r="I906" i="27"/>
  <c r="I907" i="27"/>
  <c r="I908" i="27"/>
  <c r="I909" i="27"/>
  <c r="I910" i="27"/>
  <c r="I911" i="27"/>
  <c r="I912" i="27"/>
  <c r="I913" i="27"/>
  <c r="I914" i="27"/>
  <c r="I915" i="27"/>
  <c r="I916" i="27"/>
  <c r="I917" i="27"/>
  <c r="I918" i="27"/>
  <c r="I919" i="27"/>
  <c r="I920" i="27"/>
  <c r="I921" i="27"/>
  <c r="I922" i="27"/>
  <c r="I923" i="27"/>
  <c r="I924" i="27"/>
  <c r="I925" i="27"/>
  <c r="I926" i="27"/>
  <c r="I927" i="27"/>
  <c r="I928" i="27"/>
  <c r="I929" i="27"/>
  <c r="I930" i="27"/>
  <c r="I931" i="27"/>
  <c r="I932" i="27"/>
  <c r="I933" i="27"/>
  <c r="I934" i="27"/>
  <c r="I935" i="27"/>
  <c r="I936" i="27"/>
  <c r="I937" i="27"/>
  <c r="I938" i="27"/>
  <c r="I939" i="27"/>
  <c r="I940" i="27"/>
  <c r="I941" i="27"/>
  <c r="I942" i="27"/>
  <c r="I943" i="27"/>
  <c r="I944" i="27"/>
  <c r="I945" i="27"/>
  <c r="I946" i="27"/>
  <c r="I947" i="27"/>
  <c r="I948" i="27"/>
  <c r="I949" i="27"/>
  <c r="I950" i="27"/>
  <c r="I951" i="27"/>
  <c r="I952" i="27"/>
  <c r="I953" i="27"/>
  <c r="I954" i="27"/>
  <c r="I955" i="27"/>
  <c r="I956" i="27"/>
  <c r="I957" i="27"/>
  <c r="I958" i="27"/>
  <c r="I959" i="27"/>
  <c r="I960" i="27"/>
  <c r="I961" i="27"/>
  <c r="I962" i="27"/>
  <c r="I963" i="27"/>
  <c r="I964" i="27"/>
  <c r="I965" i="27"/>
  <c r="I966" i="27"/>
  <c r="I967" i="27"/>
  <c r="I968" i="27"/>
  <c r="I969" i="27"/>
  <c r="I970" i="27"/>
  <c r="I971" i="27"/>
  <c r="I972" i="27"/>
  <c r="I973" i="27"/>
  <c r="I974" i="27"/>
  <c r="I975" i="27"/>
  <c r="I976" i="27"/>
  <c r="I977" i="27"/>
  <c r="I978" i="27"/>
  <c r="I979" i="27"/>
  <c r="I980" i="27"/>
  <c r="I981" i="27"/>
  <c r="I982" i="27"/>
  <c r="I983" i="27"/>
  <c r="I984" i="27"/>
  <c r="I985" i="27"/>
  <c r="I986" i="27"/>
  <c r="I987" i="27"/>
  <c r="I988" i="27"/>
  <c r="I989" i="27"/>
  <c r="I990" i="27"/>
  <c r="I991" i="27"/>
  <c r="I992" i="27"/>
  <c r="I993" i="27"/>
  <c r="I994" i="27"/>
  <c r="I995" i="27"/>
  <c r="I996" i="27"/>
  <c r="I997" i="27"/>
  <c r="I998" i="27"/>
  <c r="I999" i="27"/>
  <c r="I1000" i="27"/>
  <c r="I1001" i="27"/>
  <c r="I1002" i="27"/>
  <c r="I1003" i="27"/>
  <c r="I1004" i="27"/>
  <c r="I1005" i="27"/>
  <c r="I1006" i="27"/>
  <c r="I1007" i="27"/>
  <c r="I1008" i="27"/>
  <c r="I1009" i="27"/>
  <c r="I1010" i="27"/>
  <c r="I1011" i="27"/>
  <c r="I1012" i="27"/>
  <c r="I1013" i="27"/>
  <c r="I1014" i="27"/>
  <c r="I1015" i="27"/>
  <c r="I1016" i="27"/>
  <c r="I1017" i="27"/>
  <c r="I1018" i="27"/>
  <c r="I1019" i="27"/>
  <c r="I1020" i="27"/>
  <c r="I1021" i="27"/>
  <c r="I1022" i="27"/>
  <c r="I1023" i="27"/>
  <c r="I1024" i="27"/>
  <c r="I1025" i="27"/>
  <c r="I1026" i="27"/>
  <c r="I1027" i="27"/>
  <c r="I1028" i="27"/>
  <c r="I1029" i="27"/>
  <c r="I1030" i="27"/>
  <c r="I1031" i="27"/>
  <c r="I1032" i="27"/>
  <c r="I1033" i="27"/>
  <c r="I1034" i="27"/>
  <c r="I1035" i="27"/>
  <c r="I1036" i="27"/>
  <c r="I1037" i="27"/>
  <c r="I1038" i="27"/>
  <c r="I1039" i="27"/>
  <c r="I1040" i="27"/>
  <c r="I1041" i="27"/>
  <c r="I1042" i="27"/>
  <c r="I1043" i="27"/>
  <c r="I1044" i="27"/>
  <c r="I1045" i="27"/>
  <c r="I1046" i="27"/>
  <c r="I1047" i="27"/>
  <c r="I1048" i="27"/>
  <c r="I1049" i="27"/>
  <c r="I1050" i="27"/>
  <c r="I1051" i="27"/>
  <c r="I1052" i="27"/>
  <c r="I1053" i="27"/>
  <c r="I1054" i="27"/>
  <c r="I1055" i="27"/>
  <c r="I1056" i="27"/>
  <c r="I1057" i="27"/>
  <c r="I1058" i="27"/>
  <c r="I1059" i="27"/>
  <c r="I1060" i="27"/>
  <c r="I1061" i="27"/>
  <c r="I1062" i="27"/>
  <c r="I1063" i="27"/>
  <c r="I1064" i="27"/>
  <c r="I1065" i="27"/>
  <c r="I1066" i="27"/>
  <c r="I1067" i="27"/>
  <c r="I1068" i="27"/>
  <c r="I1069" i="27"/>
  <c r="I1070" i="27"/>
  <c r="I1071" i="27"/>
  <c r="I1072" i="27"/>
  <c r="I1073" i="27"/>
  <c r="I1074" i="27"/>
  <c r="I1075" i="27"/>
  <c r="I1076" i="27"/>
  <c r="I1077" i="27"/>
  <c r="I1078" i="27"/>
  <c r="I1079" i="27"/>
  <c r="I1080" i="27"/>
  <c r="I1081" i="27"/>
  <c r="I1082" i="27"/>
  <c r="I1083" i="27"/>
  <c r="I1084" i="27"/>
  <c r="I1085" i="27"/>
  <c r="I1086" i="27"/>
  <c r="I1087" i="27"/>
  <c r="I1088" i="27"/>
  <c r="I1089" i="27"/>
  <c r="I1090" i="27"/>
  <c r="I1091" i="27"/>
  <c r="I1092" i="27"/>
  <c r="I1093" i="27"/>
  <c r="I1094" i="27"/>
  <c r="I1095" i="27"/>
  <c r="I1096" i="27"/>
  <c r="I1097" i="27"/>
  <c r="I1098" i="27"/>
  <c r="I1099" i="27"/>
  <c r="I1100" i="27"/>
  <c r="I1101" i="27"/>
  <c r="I1102" i="27"/>
  <c r="I1103" i="27"/>
  <c r="I1104" i="27"/>
  <c r="I1105" i="27"/>
  <c r="I1106" i="27"/>
  <c r="I1107" i="27"/>
  <c r="I1108" i="27"/>
  <c r="I1109" i="27"/>
  <c r="I1110" i="27"/>
  <c r="I1111" i="27"/>
  <c r="I1112" i="27"/>
  <c r="I1113" i="27"/>
  <c r="I1114" i="27"/>
  <c r="I1115" i="27"/>
  <c r="I1116" i="27"/>
  <c r="I1117" i="27"/>
  <c r="I1118" i="27"/>
  <c r="I1119" i="27"/>
  <c r="I1120" i="27"/>
  <c r="I1121" i="27"/>
  <c r="I1122" i="27"/>
  <c r="I1123" i="27"/>
  <c r="I1124" i="27"/>
  <c r="I1125" i="27"/>
  <c r="I1126" i="27"/>
  <c r="I1127" i="27"/>
  <c r="I1128" i="27"/>
  <c r="I1129" i="27"/>
  <c r="I1130" i="27"/>
  <c r="I1131" i="27"/>
  <c r="I1132" i="27"/>
  <c r="I1133" i="27"/>
  <c r="I1134" i="27"/>
  <c r="I1135" i="27"/>
  <c r="I1136" i="27"/>
  <c r="I1137" i="27"/>
  <c r="I1138" i="27"/>
  <c r="I1139" i="27"/>
  <c r="I1140" i="27"/>
  <c r="I1141" i="27"/>
  <c r="I1142" i="27"/>
  <c r="I1143" i="27"/>
  <c r="I1144" i="27"/>
  <c r="I1145" i="27"/>
  <c r="I1146" i="27"/>
  <c r="I1147" i="27"/>
  <c r="I1148" i="27"/>
  <c r="I1149" i="27"/>
  <c r="I1150" i="27"/>
  <c r="I1151" i="27"/>
  <c r="I1152" i="27"/>
  <c r="I1153" i="27"/>
  <c r="I1154" i="27"/>
  <c r="I1155" i="27"/>
  <c r="I1156" i="27"/>
  <c r="I1157" i="27"/>
  <c r="I1158" i="27"/>
  <c r="I1159" i="27"/>
  <c r="I1160" i="27"/>
  <c r="I1161" i="27"/>
  <c r="I1162" i="27"/>
  <c r="I1163" i="27"/>
  <c r="I1164" i="27"/>
  <c r="I1165" i="27"/>
  <c r="I1166" i="27"/>
  <c r="I1167" i="27"/>
  <c r="I1168" i="27"/>
  <c r="I1169" i="27"/>
  <c r="I1170" i="27"/>
  <c r="I1171" i="27"/>
  <c r="I1172" i="27"/>
  <c r="I1173" i="27"/>
  <c r="I1174" i="27"/>
  <c r="I1175" i="27"/>
  <c r="I1176" i="27"/>
  <c r="I1177" i="27"/>
  <c r="I1178" i="27"/>
  <c r="I1179" i="27"/>
  <c r="I1180" i="27"/>
  <c r="I1181" i="27"/>
  <c r="I1182" i="27"/>
  <c r="I1183" i="27"/>
  <c r="I1184" i="27"/>
  <c r="I1185" i="27"/>
  <c r="I1186" i="27"/>
  <c r="I1187" i="27"/>
  <c r="I1188" i="27"/>
  <c r="I1189" i="27"/>
  <c r="I1190" i="27"/>
  <c r="I1191" i="27"/>
  <c r="I1192" i="27"/>
  <c r="I1193" i="27"/>
  <c r="I1194" i="27"/>
  <c r="I1195" i="27"/>
  <c r="I1196" i="27"/>
  <c r="I1197" i="27"/>
  <c r="I1198" i="27"/>
  <c r="I1199" i="27"/>
  <c r="I1200" i="27"/>
  <c r="I1201" i="27"/>
  <c r="I1202" i="27"/>
  <c r="I1203" i="27"/>
  <c r="I1204" i="27"/>
  <c r="I1205" i="27"/>
  <c r="I1206" i="27"/>
  <c r="I1207" i="27"/>
  <c r="I1208" i="27"/>
  <c r="I1209" i="27"/>
  <c r="I1210" i="27"/>
  <c r="I1211" i="27"/>
  <c r="I1212" i="27"/>
  <c r="I1213" i="27"/>
  <c r="I1214" i="27"/>
  <c r="I1215" i="27"/>
  <c r="I1216" i="27"/>
  <c r="I1217" i="27"/>
  <c r="I1218" i="27"/>
  <c r="I1219" i="27"/>
  <c r="I1220" i="27"/>
  <c r="I1221" i="27"/>
  <c r="I1222" i="27"/>
  <c r="I1223" i="27"/>
  <c r="I1224" i="27"/>
  <c r="I1225" i="27"/>
  <c r="I1226" i="27"/>
  <c r="I1227" i="27"/>
  <c r="I1228" i="27"/>
  <c r="I1229" i="27"/>
  <c r="I1230" i="27"/>
  <c r="I1231" i="27"/>
  <c r="I1232" i="27"/>
  <c r="I1233" i="27"/>
  <c r="I1234" i="27"/>
  <c r="I1235" i="27"/>
  <c r="I1236" i="27"/>
  <c r="I1237" i="27"/>
  <c r="I1238" i="27"/>
  <c r="I1239" i="27"/>
  <c r="I1240" i="27"/>
  <c r="I1241" i="27"/>
  <c r="I1242" i="27"/>
  <c r="I1243" i="27"/>
  <c r="I1244" i="27"/>
  <c r="I1245" i="27"/>
  <c r="I1246" i="27"/>
  <c r="I1247" i="27"/>
  <c r="I1248" i="27"/>
  <c r="I1249" i="27"/>
  <c r="I1250" i="27"/>
  <c r="I1251" i="27"/>
  <c r="I1252" i="27"/>
  <c r="I1253" i="27"/>
  <c r="I1254" i="27"/>
  <c r="I1255" i="27"/>
  <c r="I1256" i="27"/>
  <c r="I1257" i="27"/>
  <c r="I1258" i="27"/>
  <c r="I1259" i="27"/>
  <c r="I1260" i="27"/>
  <c r="I1261" i="27"/>
  <c r="I1262" i="27"/>
  <c r="I1263" i="27"/>
  <c r="I1264" i="27"/>
  <c r="I1265" i="27"/>
  <c r="I1266" i="27"/>
  <c r="I1267" i="27"/>
  <c r="I1268" i="27"/>
  <c r="I1269" i="27"/>
  <c r="I1270" i="27"/>
  <c r="I1271" i="27"/>
  <c r="I1272" i="27"/>
  <c r="I1273" i="27"/>
  <c r="I1274" i="27"/>
  <c r="I1275" i="27"/>
  <c r="I1276" i="27"/>
  <c r="I1277" i="27"/>
  <c r="I1278" i="27"/>
  <c r="I1279" i="27"/>
  <c r="I1280" i="27"/>
  <c r="I1281" i="27"/>
  <c r="I1282" i="27"/>
  <c r="I1283" i="27"/>
  <c r="I1284" i="27"/>
  <c r="I1285" i="27"/>
  <c r="I1286" i="27"/>
  <c r="I1287" i="27"/>
  <c r="I1288" i="27"/>
  <c r="I1289" i="27"/>
  <c r="I1290" i="27"/>
  <c r="I1291" i="27"/>
  <c r="I1292" i="27"/>
  <c r="I1293" i="27"/>
  <c r="I1294" i="27"/>
  <c r="I1295" i="27"/>
  <c r="I1296" i="27"/>
  <c r="I1297" i="27"/>
  <c r="I1298" i="27"/>
  <c r="I1299" i="27"/>
  <c r="I1300" i="27"/>
  <c r="I1301" i="27"/>
  <c r="I1302" i="27"/>
  <c r="I1303" i="27"/>
  <c r="I1304" i="27"/>
  <c r="I1305" i="27"/>
  <c r="I1306" i="27"/>
  <c r="I1307" i="27"/>
  <c r="I1308" i="27"/>
  <c r="I1309" i="27"/>
  <c r="I1310" i="27"/>
  <c r="I1311" i="27"/>
  <c r="I1312" i="27"/>
  <c r="I1313" i="27"/>
  <c r="I1314" i="27"/>
  <c r="I1315" i="27"/>
  <c r="I1316" i="27"/>
  <c r="I1317" i="27"/>
  <c r="I1318" i="27"/>
  <c r="I1319" i="27"/>
  <c r="I1320" i="27"/>
  <c r="I1321" i="27"/>
  <c r="I1322" i="27"/>
  <c r="I1323" i="27"/>
  <c r="I1324" i="27"/>
  <c r="I1325" i="27"/>
  <c r="I1326" i="27"/>
  <c r="I1327" i="27"/>
  <c r="I1328" i="27"/>
  <c r="I1329" i="27"/>
  <c r="I1330" i="27"/>
  <c r="I1331" i="27"/>
  <c r="I1332" i="27"/>
  <c r="I1333" i="27"/>
  <c r="I1334" i="27"/>
  <c r="I1335" i="27"/>
  <c r="I1336" i="27"/>
  <c r="I1337" i="27"/>
  <c r="I1338" i="27"/>
  <c r="I1339" i="27"/>
  <c r="I1340" i="27"/>
  <c r="I1341" i="27"/>
  <c r="I1342" i="27"/>
  <c r="I1343" i="27"/>
  <c r="I1344" i="27"/>
  <c r="I1345" i="27"/>
  <c r="I1346" i="27"/>
  <c r="I1347" i="27"/>
  <c r="I1348" i="27"/>
  <c r="I1349" i="27"/>
  <c r="I1350" i="27"/>
  <c r="I1351" i="27"/>
  <c r="I1352" i="27"/>
  <c r="I1353" i="27"/>
  <c r="I1354" i="27"/>
  <c r="I1355" i="27"/>
  <c r="I1356" i="27"/>
  <c r="I1357" i="27"/>
  <c r="I1358" i="27"/>
  <c r="I1359" i="27"/>
  <c r="I1360" i="27"/>
  <c r="I1361" i="27"/>
  <c r="I1362" i="27"/>
  <c r="I1363" i="27"/>
  <c r="I1364" i="27"/>
  <c r="I1365" i="27"/>
  <c r="I1366" i="27"/>
  <c r="I1367" i="27"/>
  <c r="I1368" i="27"/>
  <c r="I1369" i="27"/>
  <c r="I1370" i="27"/>
  <c r="I1371" i="27"/>
  <c r="I1372" i="27"/>
  <c r="I1373" i="27"/>
  <c r="I1374" i="27"/>
  <c r="I1375" i="27"/>
  <c r="I1376" i="27"/>
  <c r="I1377" i="27"/>
  <c r="I1378" i="27"/>
  <c r="I1379" i="27"/>
  <c r="I1380" i="27"/>
  <c r="I1381" i="27"/>
  <c r="I1382" i="27"/>
  <c r="I1383" i="27"/>
  <c r="I1384" i="27"/>
  <c r="I1385" i="27"/>
  <c r="I1386" i="27"/>
  <c r="I1387" i="27"/>
  <c r="I1388" i="27"/>
  <c r="I1389" i="27"/>
  <c r="I1390" i="27"/>
  <c r="I1391" i="27"/>
  <c r="I1392" i="27"/>
  <c r="I1393" i="27"/>
  <c r="I1394" i="27"/>
  <c r="I1395" i="27"/>
  <c r="I1396" i="27"/>
  <c r="I1397" i="27"/>
  <c r="I1398" i="27"/>
  <c r="I1399" i="27"/>
  <c r="I1400" i="27"/>
  <c r="I1401" i="27"/>
  <c r="I1402" i="27"/>
  <c r="I1403" i="27"/>
  <c r="I1404" i="27"/>
  <c r="I1405" i="27"/>
  <c r="I1406" i="27"/>
  <c r="I1407" i="27"/>
  <c r="I1408" i="27"/>
  <c r="I1409" i="27"/>
  <c r="I1410" i="27"/>
  <c r="I1411" i="27"/>
  <c r="I1412" i="27"/>
  <c r="I1413" i="27"/>
  <c r="I1414" i="27"/>
  <c r="I1415" i="27"/>
  <c r="I1416" i="27"/>
  <c r="I1417" i="27"/>
  <c r="I1418" i="27"/>
  <c r="I1419" i="27"/>
  <c r="I1420" i="27"/>
  <c r="I1421" i="27"/>
  <c r="I1422" i="27"/>
  <c r="I1423" i="27"/>
  <c r="I1424" i="27"/>
  <c r="I1425" i="27"/>
  <c r="I1426" i="27"/>
  <c r="I1427" i="27"/>
  <c r="I1428" i="27"/>
  <c r="I1429" i="27"/>
  <c r="I1430" i="27"/>
  <c r="I1431" i="27"/>
  <c r="I1432" i="27"/>
  <c r="I1433" i="27"/>
  <c r="I1434" i="27"/>
  <c r="I1435" i="27"/>
  <c r="I1436" i="27"/>
  <c r="I1437" i="27"/>
  <c r="I1438" i="27"/>
  <c r="I1439" i="27"/>
  <c r="I1440" i="27"/>
  <c r="I1441" i="27"/>
  <c r="I1442" i="27"/>
  <c r="I1443" i="27"/>
  <c r="I1444" i="27"/>
  <c r="I1445" i="27"/>
  <c r="I1446" i="27"/>
  <c r="I1447" i="27"/>
  <c r="I1448" i="27"/>
  <c r="I1449" i="27"/>
  <c r="I1450" i="27"/>
  <c r="I1451" i="27"/>
  <c r="I1452" i="27"/>
  <c r="I1453" i="27"/>
  <c r="I1454" i="27"/>
  <c r="I1455" i="27"/>
  <c r="I1456" i="27"/>
  <c r="I1457" i="27"/>
  <c r="I1458" i="27"/>
  <c r="I1459" i="27"/>
  <c r="I1460" i="27"/>
  <c r="I1461" i="27"/>
  <c r="I1462" i="27"/>
  <c r="I1463" i="27"/>
  <c r="I1464" i="27"/>
  <c r="I1465" i="27"/>
  <c r="I1466" i="27"/>
  <c r="I1467" i="27"/>
  <c r="I1468" i="27"/>
  <c r="I1469" i="27"/>
  <c r="I1470" i="27"/>
  <c r="I1471" i="27"/>
  <c r="I1472" i="27"/>
  <c r="I1473" i="27"/>
  <c r="I1474" i="27"/>
  <c r="I1475" i="27"/>
  <c r="I1476" i="27"/>
  <c r="I1477" i="27"/>
  <c r="I1478" i="27"/>
  <c r="I1479" i="27"/>
  <c r="I1480" i="27"/>
  <c r="I1481" i="27"/>
  <c r="I1482" i="27"/>
  <c r="I1483" i="27"/>
  <c r="I1484" i="27"/>
  <c r="I1485" i="27"/>
  <c r="I1486" i="27"/>
  <c r="I1487" i="27"/>
  <c r="I1488" i="27"/>
  <c r="I1489" i="27"/>
  <c r="I1490" i="27"/>
  <c r="I1491" i="27"/>
  <c r="I1492" i="27"/>
  <c r="I1493" i="27"/>
  <c r="I1494" i="27"/>
  <c r="I1495" i="27"/>
  <c r="I1496" i="27"/>
  <c r="I1497" i="27"/>
  <c r="I1498" i="27"/>
  <c r="I1499" i="27"/>
  <c r="I1500" i="27"/>
  <c r="I1501" i="27"/>
  <c r="I1502" i="27"/>
  <c r="I1503" i="27"/>
  <c r="I1504" i="27"/>
  <c r="I1505" i="27"/>
  <c r="I1506" i="27"/>
  <c r="I1507" i="27"/>
  <c r="I1508" i="27"/>
  <c r="I1509" i="27"/>
  <c r="I1510" i="27"/>
  <c r="I1511" i="27"/>
  <c r="I1512" i="27"/>
  <c r="I1513" i="27"/>
  <c r="I1514" i="27"/>
  <c r="I1515" i="27"/>
  <c r="I1516" i="27"/>
  <c r="I1517" i="27"/>
  <c r="I1518" i="27"/>
  <c r="I1519" i="27"/>
  <c r="I1520" i="27"/>
  <c r="I1521" i="27"/>
  <c r="I1522" i="27"/>
  <c r="I1523" i="27"/>
  <c r="I1524" i="27"/>
  <c r="I1525" i="27"/>
  <c r="I1526" i="27"/>
  <c r="I1527" i="27"/>
  <c r="I1528" i="27"/>
  <c r="I1529" i="27"/>
  <c r="I1530" i="27"/>
  <c r="I1531" i="27"/>
  <c r="I1532" i="27"/>
  <c r="I1533" i="27"/>
  <c r="I1534" i="27"/>
  <c r="I1535" i="27"/>
  <c r="I1536" i="27"/>
  <c r="I1537" i="27"/>
  <c r="I1538" i="27"/>
  <c r="I1539" i="27"/>
  <c r="I1540" i="27"/>
  <c r="I1541" i="27"/>
  <c r="I1542" i="27"/>
  <c r="I1543" i="27"/>
  <c r="I1544" i="27"/>
  <c r="I1545" i="27"/>
  <c r="I1546" i="27"/>
  <c r="I1547" i="27"/>
  <c r="I1548" i="27"/>
  <c r="I1549" i="27"/>
  <c r="I1550" i="27"/>
  <c r="I1551" i="27"/>
  <c r="I1552" i="27"/>
  <c r="I1553" i="27"/>
  <c r="I1554" i="27"/>
  <c r="I1555" i="27"/>
  <c r="I1556" i="27"/>
  <c r="I1557" i="27"/>
  <c r="I1558" i="27"/>
  <c r="I1559" i="27"/>
  <c r="I1560" i="27"/>
  <c r="I1561" i="27"/>
  <c r="I1562" i="27"/>
  <c r="I1563" i="27"/>
  <c r="I1564" i="27"/>
  <c r="I1565" i="27"/>
  <c r="I1566" i="27"/>
  <c r="I1567" i="27"/>
  <c r="I1568" i="27"/>
  <c r="I1569" i="27"/>
  <c r="I1570" i="27"/>
  <c r="I1571" i="27"/>
  <c r="I1572" i="27"/>
  <c r="I1573" i="27"/>
  <c r="I1574" i="27"/>
  <c r="I1575" i="27"/>
  <c r="I1576" i="27"/>
  <c r="I1577" i="27"/>
  <c r="I1578" i="27"/>
  <c r="I1579" i="27"/>
  <c r="I1580" i="27"/>
  <c r="I1581" i="27"/>
  <c r="I1582" i="27"/>
  <c r="I1583" i="27"/>
  <c r="I1584" i="27"/>
  <c r="I1585" i="27"/>
  <c r="I1586" i="27"/>
  <c r="I1587" i="27"/>
  <c r="I1588" i="27"/>
  <c r="I1589" i="27"/>
  <c r="I1590" i="27"/>
  <c r="I1591" i="27"/>
  <c r="I1592" i="27"/>
  <c r="I1593" i="27"/>
  <c r="I1594" i="27"/>
  <c r="I1595" i="27"/>
  <c r="I1596" i="27"/>
  <c r="I1597" i="27"/>
  <c r="I1598" i="27"/>
  <c r="I1599" i="27"/>
  <c r="I1600" i="27"/>
  <c r="I1601" i="27"/>
  <c r="I1602" i="27"/>
  <c r="I1603" i="27"/>
  <c r="I1604" i="27"/>
  <c r="I1605" i="27"/>
  <c r="I1606" i="27"/>
  <c r="I1607" i="27"/>
  <c r="I1608" i="27"/>
  <c r="I1609" i="27"/>
  <c r="I1610" i="27"/>
  <c r="I1611" i="27"/>
  <c r="I1612" i="27"/>
  <c r="I1613" i="27"/>
  <c r="I1614" i="27"/>
  <c r="I1615" i="27"/>
  <c r="I1616" i="27"/>
  <c r="I1617" i="27"/>
  <c r="I1618" i="27"/>
  <c r="I1619" i="27"/>
  <c r="I1620" i="27"/>
  <c r="I1621" i="27"/>
  <c r="I1622" i="27"/>
  <c r="I1623" i="27"/>
  <c r="I1624" i="27"/>
  <c r="I1625" i="27"/>
  <c r="I1626" i="27"/>
  <c r="I1627" i="27"/>
  <c r="I1628" i="27"/>
  <c r="I1629" i="27"/>
  <c r="I1630" i="27"/>
  <c r="I1631" i="27"/>
  <c r="I1632" i="27"/>
  <c r="I1633" i="27"/>
  <c r="I1634" i="27"/>
  <c r="I1635" i="27"/>
  <c r="I1636" i="27"/>
  <c r="I1637" i="27"/>
  <c r="I1638" i="27"/>
  <c r="I1639" i="27"/>
  <c r="I1640" i="27"/>
  <c r="I1641" i="27"/>
  <c r="I1642" i="27"/>
  <c r="I1643" i="27"/>
  <c r="I1644" i="27"/>
  <c r="I1645" i="27"/>
  <c r="I1646" i="27"/>
  <c r="I1647" i="27"/>
  <c r="I1648" i="27"/>
  <c r="I1649" i="27"/>
  <c r="I1650" i="27"/>
  <c r="I1651" i="27"/>
  <c r="I1652" i="27"/>
  <c r="I1653" i="27"/>
  <c r="I1654" i="27"/>
  <c r="I1655" i="27"/>
  <c r="I1656" i="27"/>
  <c r="I1657" i="27"/>
  <c r="I1658" i="27"/>
  <c r="I1659" i="27"/>
  <c r="I1660" i="27"/>
  <c r="I1661" i="27"/>
  <c r="I1662" i="27"/>
  <c r="I1663" i="27"/>
  <c r="I1664" i="27"/>
  <c r="I1665" i="27"/>
  <c r="I1666" i="27"/>
  <c r="I1667" i="27"/>
  <c r="I1668" i="27"/>
  <c r="I1669" i="27"/>
  <c r="I1670" i="27"/>
  <c r="I1671" i="27"/>
  <c r="I1672" i="27"/>
  <c r="I1673" i="27"/>
  <c r="I1674" i="27"/>
  <c r="I1675" i="27"/>
  <c r="I1676" i="27"/>
  <c r="I1677" i="27"/>
  <c r="I1678" i="27"/>
  <c r="I1679" i="27"/>
  <c r="I1680" i="27"/>
  <c r="I1681" i="27"/>
  <c r="I1682" i="27"/>
  <c r="I1683" i="27"/>
  <c r="I1684" i="27"/>
  <c r="I1685" i="27"/>
  <c r="I1686" i="27"/>
  <c r="I1687" i="27"/>
  <c r="I1688" i="27"/>
  <c r="I1689" i="27"/>
  <c r="I1690" i="27"/>
  <c r="I1691" i="27"/>
  <c r="I1692" i="27"/>
  <c r="I1693" i="27"/>
  <c r="I1694" i="27"/>
  <c r="I1695" i="27"/>
  <c r="I1696" i="27"/>
  <c r="I1697" i="27"/>
  <c r="I1698" i="27"/>
  <c r="I1699" i="27"/>
  <c r="I1700" i="27"/>
  <c r="I1701" i="27"/>
  <c r="I1702" i="27"/>
  <c r="I1703" i="27"/>
  <c r="I1704" i="27"/>
  <c r="I1705" i="27"/>
  <c r="I1706" i="27"/>
  <c r="I1707" i="27"/>
  <c r="I1708" i="27"/>
  <c r="I1709" i="27"/>
  <c r="I1710" i="27"/>
  <c r="I1711" i="27"/>
  <c r="I1712" i="27"/>
  <c r="I1713" i="27"/>
  <c r="I1714" i="27"/>
  <c r="I1715" i="27"/>
  <c r="I1716" i="27"/>
  <c r="I1717" i="27"/>
  <c r="I1718" i="27"/>
  <c r="I1719" i="27"/>
  <c r="I1720" i="27"/>
  <c r="I1721" i="27"/>
  <c r="I1722" i="27"/>
  <c r="I1723" i="27"/>
  <c r="I1724" i="27"/>
  <c r="I1725" i="27"/>
  <c r="I1726" i="27"/>
  <c r="I1727" i="27"/>
  <c r="I1728" i="27"/>
  <c r="I1729" i="27"/>
  <c r="I1730" i="27"/>
  <c r="I1731" i="27"/>
  <c r="I1732" i="27"/>
  <c r="I1733" i="27"/>
  <c r="I1734" i="27"/>
  <c r="I1735" i="27"/>
  <c r="I1736" i="27"/>
  <c r="I1737" i="27"/>
  <c r="I1738" i="27"/>
  <c r="I1739" i="27"/>
  <c r="I1740" i="27"/>
  <c r="I1741" i="27"/>
  <c r="I1742" i="27"/>
  <c r="I1743" i="27"/>
  <c r="I1744" i="27"/>
  <c r="I1745" i="27"/>
  <c r="I1746" i="27"/>
  <c r="I1747" i="27"/>
  <c r="I1748" i="27"/>
  <c r="I1749" i="27"/>
  <c r="I1750" i="27"/>
  <c r="I1751" i="27"/>
  <c r="I1752" i="27"/>
  <c r="I1753" i="27"/>
  <c r="I1754" i="27"/>
  <c r="I1755" i="27"/>
  <c r="I1756" i="27"/>
  <c r="I1757" i="27"/>
  <c r="I1758" i="27"/>
  <c r="I1759" i="27"/>
  <c r="I1760" i="27"/>
  <c r="I1761" i="27"/>
  <c r="I1762" i="27"/>
  <c r="I1763" i="27"/>
  <c r="I1764" i="27"/>
  <c r="I1765" i="27"/>
  <c r="I1766" i="27"/>
  <c r="I1767" i="27"/>
  <c r="I1768" i="27"/>
  <c r="I1769" i="27"/>
  <c r="I1770" i="27"/>
  <c r="I1771" i="27"/>
  <c r="I1772" i="27"/>
  <c r="I1773" i="27"/>
  <c r="I1774" i="27"/>
  <c r="I1775" i="27"/>
  <c r="I1776" i="27"/>
  <c r="I1777" i="27"/>
  <c r="I1778" i="27"/>
  <c r="I1779" i="27"/>
  <c r="I1780" i="27"/>
  <c r="I1781" i="27"/>
  <c r="I1782" i="27"/>
  <c r="I1783" i="27"/>
  <c r="I1784" i="27"/>
  <c r="I1785" i="27"/>
  <c r="I1786" i="27"/>
  <c r="I1787" i="27"/>
  <c r="I1788" i="27"/>
  <c r="I1789" i="27"/>
  <c r="I1790" i="27"/>
  <c r="I1791" i="27"/>
  <c r="I1792" i="27"/>
  <c r="I1793" i="27"/>
  <c r="I1794" i="27"/>
  <c r="I1795" i="27"/>
  <c r="I1796" i="27"/>
  <c r="I1797" i="27"/>
  <c r="I1798" i="27"/>
  <c r="I1799" i="27"/>
  <c r="I1800" i="27"/>
  <c r="I1801" i="27"/>
  <c r="I1802" i="27"/>
  <c r="I1803" i="27"/>
  <c r="I1804" i="27"/>
  <c r="I1805" i="27"/>
  <c r="I1806" i="27"/>
  <c r="I1807" i="27"/>
  <c r="I1808" i="27"/>
  <c r="I1809" i="27"/>
  <c r="I1810" i="27"/>
  <c r="I1811" i="27"/>
  <c r="I1812" i="27"/>
  <c r="I1813" i="27"/>
  <c r="I1814" i="27"/>
  <c r="I1815" i="27"/>
  <c r="I1816" i="27"/>
  <c r="I1817" i="27"/>
  <c r="I1818" i="27"/>
  <c r="I1819" i="27"/>
  <c r="I1820" i="27"/>
  <c r="I1821" i="27"/>
  <c r="I1822" i="27"/>
  <c r="I1823" i="27"/>
  <c r="I1824" i="27"/>
  <c r="I1825" i="27"/>
  <c r="I1826" i="27"/>
  <c r="I1827" i="27"/>
  <c r="I1828" i="27"/>
  <c r="I1829" i="27"/>
  <c r="I1830" i="27"/>
  <c r="I1831" i="27"/>
  <c r="I1832" i="27"/>
  <c r="I1833" i="27"/>
  <c r="I1834" i="27"/>
  <c r="I1835" i="27"/>
  <c r="I1836" i="27"/>
  <c r="I1837" i="27"/>
  <c r="I1838" i="27"/>
  <c r="I1839" i="27"/>
  <c r="I1840" i="27"/>
  <c r="I1841" i="27"/>
  <c r="I1842" i="27"/>
  <c r="I1843" i="27"/>
  <c r="I1844" i="27"/>
  <c r="I1845" i="27"/>
  <c r="I1846" i="27"/>
  <c r="I1847" i="27"/>
  <c r="I1848" i="27"/>
  <c r="I1849" i="27"/>
  <c r="I1850" i="27"/>
  <c r="I1851" i="27"/>
  <c r="I1852" i="27"/>
  <c r="I1853" i="27"/>
  <c r="I1854" i="27"/>
  <c r="I1855" i="27"/>
  <c r="I1856" i="27"/>
  <c r="I1857" i="27"/>
  <c r="I1858" i="27"/>
  <c r="I1859" i="27"/>
  <c r="I1860" i="27"/>
  <c r="I1861" i="27"/>
  <c r="I1862" i="27"/>
  <c r="I1863" i="27"/>
  <c r="I1864" i="27"/>
  <c r="I1865" i="27"/>
  <c r="I1866" i="27"/>
  <c r="I1867" i="27"/>
  <c r="I1868" i="27"/>
  <c r="I1869" i="27"/>
  <c r="I1870" i="27"/>
  <c r="I1871" i="27"/>
  <c r="I1872" i="27"/>
  <c r="I1873" i="27"/>
  <c r="I1874" i="27"/>
  <c r="I1875" i="27"/>
  <c r="I1876" i="27"/>
  <c r="I1877" i="27"/>
  <c r="I1878" i="27"/>
  <c r="I1879" i="27"/>
  <c r="I1880" i="27"/>
  <c r="I1881" i="27"/>
  <c r="I1882" i="27"/>
  <c r="I1883" i="27"/>
  <c r="I1884" i="27"/>
  <c r="I1885" i="27"/>
  <c r="I1886" i="27"/>
  <c r="I1887" i="27"/>
  <c r="I1888" i="27"/>
  <c r="I1889" i="27"/>
  <c r="I1890" i="27"/>
  <c r="I1891" i="27"/>
  <c r="I1892" i="27"/>
  <c r="I1893" i="27"/>
  <c r="I1894" i="27"/>
  <c r="I1895" i="27"/>
  <c r="I1896" i="27"/>
  <c r="I1897" i="27"/>
  <c r="I1898" i="27"/>
  <c r="I1899" i="27"/>
  <c r="I1900" i="27"/>
  <c r="I1901" i="27"/>
  <c r="I1902" i="27"/>
  <c r="I1903" i="27"/>
  <c r="I1904" i="27"/>
  <c r="I1905" i="27"/>
  <c r="I1906" i="27"/>
  <c r="I1907" i="27"/>
  <c r="I1908" i="27"/>
  <c r="I1909" i="27"/>
  <c r="I1910" i="27"/>
  <c r="I1911" i="27"/>
  <c r="I1912" i="27"/>
  <c r="I1913" i="27"/>
  <c r="I1914" i="27"/>
  <c r="I1915" i="27"/>
  <c r="I1916" i="27"/>
  <c r="I1917" i="27"/>
  <c r="I1918" i="27"/>
  <c r="I1919" i="27"/>
  <c r="I1920" i="27"/>
  <c r="I1921" i="27"/>
  <c r="I1922" i="27"/>
  <c r="I1923" i="27"/>
  <c r="I1924" i="27"/>
  <c r="I1925" i="27"/>
  <c r="I1926" i="27"/>
  <c r="I1927" i="27"/>
  <c r="I1928" i="27"/>
  <c r="I1929" i="27"/>
  <c r="I1930" i="27"/>
  <c r="I1931" i="27"/>
  <c r="I1932" i="27"/>
  <c r="I1933" i="27"/>
  <c r="I1934" i="27"/>
  <c r="I1935" i="27"/>
  <c r="I1936" i="27"/>
  <c r="I1937" i="27"/>
  <c r="I1938" i="27"/>
  <c r="I1939" i="27"/>
  <c r="I1940" i="27"/>
  <c r="I1941" i="27"/>
  <c r="I1942" i="27"/>
  <c r="I1943" i="27"/>
  <c r="I1944" i="27"/>
  <c r="I1945" i="27"/>
  <c r="I1946" i="27"/>
  <c r="I1947" i="27"/>
  <c r="I1948" i="27"/>
  <c r="I1949" i="27"/>
  <c r="I1950" i="27"/>
  <c r="I1951" i="27"/>
  <c r="I1952" i="27"/>
  <c r="I1953" i="27"/>
  <c r="I1954" i="27"/>
  <c r="I1955" i="27"/>
  <c r="I1956" i="27"/>
  <c r="I1957" i="27"/>
  <c r="I1958" i="27"/>
  <c r="I1959" i="27"/>
  <c r="I1960" i="27"/>
  <c r="I1961" i="27"/>
  <c r="I1962" i="27"/>
  <c r="I1963" i="27"/>
  <c r="I1964" i="27"/>
  <c r="I1965" i="27"/>
  <c r="I1966" i="27"/>
  <c r="I1967" i="27"/>
  <c r="I1968" i="27"/>
  <c r="I1969" i="27"/>
  <c r="I1970" i="27"/>
  <c r="I1971" i="27"/>
  <c r="I1972" i="27"/>
  <c r="I1973" i="27"/>
  <c r="I1974" i="27"/>
  <c r="I1975" i="27"/>
  <c r="I1976" i="27"/>
  <c r="I1977" i="27"/>
  <c r="I1978" i="27"/>
  <c r="I1979" i="27"/>
  <c r="I1980" i="27"/>
  <c r="I1981" i="27"/>
  <c r="I1982" i="27"/>
  <c r="I1983" i="27"/>
  <c r="I1984" i="27"/>
  <c r="I1985" i="27"/>
  <c r="I1986" i="27"/>
  <c r="I1987" i="27"/>
  <c r="I1988" i="27"/>
  <c r="I1989" i="27"/>
  <c r="I1990" i="27"/>
  <c r="I1991" i="27"/>
  <c r="I1992" i="27"/>
  <c r="I1993" i="27"/>
  <c r="I1994" i="27"/>
  <c r="I1995" i="27"/>
  <c r="I1996" i="27"/>
  <c r="I1997" i="27"/>
  <c r="I1998" i="27"/>
  <c r="I1999" i="27"/>
  <c r="I2000" i="27"/>
  <c r="I2001" i="27"/>
  <c r="I2002" i="27"/>
  <c r="I2003" i="27"/>
  <c r="I2004" i="27"/>
  <c r="I2005" i="27"/>
  <c r="I2006" i="27"/>
  <c r="I2007" i="27"/>
  <c r="I2008" i="27"/>
  <c r="I2009" i="27"/>
  <c r="I2010" i="27"/>
  <c r="I2011" i="27"/>
  <c r="I2012" i="27"/>
  <c r="I2013" i="27"/>
  <c r="I2014" i="27"/>
  <c r="I2015" i="27"/>
  <c r="I2016" i="27"/>
  <c r="I2017" i="27"/>
  <c r="I2018" i="27"/>
  <c r="I2019" i="27"/>
  <c r="I2020" i="27"/>
  <c r="I2021" i="27"/>
  <c r="I2022" i="27"/>
  <c r="I2023" i="27"/>
  <c r="I2024" i="27"/>
  <c r="I2025" i="27"/>
  <c r="I2026" i="27"/>
  <c r="I2027" i="27"/>
  <c r="I2028" i="27"/>
  <c r="I2029" i="27"/>
  <c r="I2030" i="27"/>
  <c r="I2031" i="27"/>
  <c r="I2032" i="27"/>
  <c r="I2033" i="27"/>
  <c r="I2034" i="27"/>
  <c r="I2035" i="27"/>
  <c r="I2036" i="27"/>
  <c r="I2037" i="27"/>
  <c r="I2038" i="27"/>
  <c r="I2039" i="27"/>
  <c r="I2040" i="27"/>
  <c r="I2041" i="27"/>
  <c r="I2042" i="27"/>
  <c r="I2043" i="27"/>
  <c r="I2044" i="27"/>
  <c r="I2045" i="27"/>
  <c r="I2046" i="27"/>
  <c r="I2047" i="27"/>
  <c r="I2048" i="27"/>
  <c r="I2049" i="27"/>
  <c r="I2050" i="27"/>
  <c r="I2051" i="27"/>
  <c r="I2052" i="27"/>
  <c r="I2053" i="27"/>
  <c r="I2054" i="27"/>
  <c r="I2055" i="27"/>
  <c r="I2056" i="27"/>
  <c r="I2057" i="27"/>
  <c r="I2058" i="27"/>
  <c r="I2059" i="27"/>
  <c r="I2060" i="27"/>
  <c r="I2061" i="27"/>
  <c r="I2062" i="27"/>
  <c r="I2063" i="27"/>
  <c r="I2064" i="27"/>
  <c r="I2065" i="27"/>
  <c r="I2066" i="27"/>
  <c r="I2067" i="27"/>
  <c r="I2068" i="27"/>
  <c r="I2069" i="27"/>
  <c r="I2070" i="27"/>
  <c r="I2071" i="27"/>
  <c r="I2072" i="27"/>
  <c r="I2073" i="27"/>
  <c r="I2074" i="27"/>
  <c r="I2075" i="27"/>
  <c r="I2076" i="27"/>
  <c r="I2077" i="27"/>
  <c r="I2078" i="27"/>
  <c r="I2079" i="27"/>
  <c r="I2080" i="27"/>
  <c r="I2081" i="27"/>
  <c r="I2082" i="27"/>
  <c r="I2083" i="27"/>
  <c r="I2084" i="27"/>
  <c r="I2085" i="27"/>
  <c r="I2086" i="27"/>
  <c r="I2087" i="27"/>
  <c r="I2088" i="27"/>
  <c r="I2089" i="27"/>
  <c r="I2090" i="27"/>
  <c r="I2091" i="27"/>
  <c r="I2092" i="27"/>
  <c r="I2093" i="27"/>
  <c r="I2094" i="27"/>
  <c r="I2095" i="27"/>
  <c r="I2096" i="27"/>
  <c r="I2097" i="27"/>
  <c r="I2098" i="27"/>
  <c r="I2099" i="27"/>
  <c r="I2100" i="27"/>
  <c r="I2101" i="27"/>
  <c r="I2102" i="27"/>
  <c r="I2103" i="27"/>
  <c r="I2104" i="27"/>
  <c r="I2105" i="27"/>
  <c r="I2106" i="27"/>
  <c r="I2107" i="27"/>
  <c r="I2108" i="27"/>
  <c r="I2109" i="27"/>
  <c r="I2110" i="27"/>
  <c r="I2111" i="27"/>
  <c r="I2112" i="27"/>
  <c r="I2113" i="27"/>
  <c r="I2114" i="27"/>
  <c r="I2115" i="27"/>
  <c r="I2116" i="27"/>
  <c r="I2117" i="27"/>
  <c r="I2118" i="27"/>
  <c r="I2119" i="27"/>
  <c r="I2120" i="27"/>
  <c r="I2121" i="27"/>
  <c r="I2122" i="27"/>
  <c r="I2123" i="27"/>
  <c r="I2124" i="27"/>
  <c r="I2125" i="27"/>
  <c r="I2126" i="27"/>
  <c r="I2127" i="27"/>
  <c r="I2128" i="27"/>
  <c r="I2129" i="27"/>
  <c r="I2130" i="27"/>
  <c r="I2131" i="27"/>
  <c r="I2132" i="27"/>
  <c r="I2133" i="27"/>
  <c r="I2134" i="27"/>
  <c r="I2135" i="27"/>
  <c r="I2136" i="27"/>
  <c r="I2137" i="27"/>
  <c r="I2138" i="27"/>
  <c r="I2139" i="27"/>
  <c r="I2140" i="27"/>
  <c r="I2141" i="27"/>
  <c r="I2142" i="27"/>
  <c r="I2143" i="27"/>
  <c r="I2144" i="27"/>
  <c r="I2145" i="27"/>
  <c r="I2146" i="27"/>
  <c r="I2147" i="27"/>
  <c r="I2148" i="27"/>
  <c r="I2149" i="27"/>
  <c r="I2150" i="27"/>
  <c r="I2151" i="27"/>
  <c r="I2152" i="27"/>
  <c r="I2153" i="27"/>
  <c r="I2154" i="27"/>
  <c r="I2155" i="27"/>
  <c r="I2156" i="27"/>
  <c r="I2157" i="27"/>
  <c r="I2158" i="27"/>
  <c r="I2159" i="27"/>
  <c r="I2160" i="27"/>
  <c r="I2161" i="27"/>
  <c r="I2162" i="27"/>
  <c r="I2163" i="27"/>
  <c r="I2164" i="27"/>
  <c r="I2165" i="27"/>
  <c r="I2166" i="27"/>
  <c r="I2167" i="27"/>
  <c r="I2168" i="27"/>
  <c r="I2169" i="27"/>
  <c r="I2170" i="27"/>
  <c r="I2171" i="27"/>
  <c r="I2172" i="27"/>
  <c r="I2173" i="27"/>
  <c r="I2174" i="27"/>
  <c r="I2175" i="27"/>
  <c r="I2176" i="27"/>
  <c r="I2177" i="27"/>
  <c r="I2178" i="27"/>
  <c r="I2179" i="27"/>
  <c r="I2180" i="27"/>
  <c r="I2181" i="27"/>
  <c r="I2182" i="27"/>
  <c r="I2183" i="27"/>
  <c r="I2184" i="27"/>
  <c r="I2185" i="27"/>
  <c r="I2186" i="27"/>
  <c r="I2187" i="27"/>
  <c r="I2188" i="27"/>
  <c r="I2189" i="27"/>
  <c r="I2190" i="27"/>
  <c r="I2191" i="27"/>
  <c r="I2192" i="27"/>
  <c r="I2193" i="27"/>
  <c r="I2194" i="27"/>
  <c r="I2195" i="27"/>
  <c r="I2196" i="27"/>
  <c r="I2197" i="27"/>
  <c r="I2198" i="27"/>
  <c r="I2199" i="27"/>
  <c r="I2200" i="27"/>
  <c r="I2201" i="27"/>
  <c r="I2202" i="27"/>
  <c r="I2203" i="27"/>
  <c r="I2204" i="27"/>
  <c r="I2205" i="27"/>
  <c r="I2206" i="27"/>
  <c r="I2207" i="27"/>
  <c r="I2208" i="27"/>
  <c r="I2209" i="27"/>
  <c r="I2210" i="27"/>
  <c r="I2211" i="27"/>
  <c r="I2212" i="27"/>
  <c r="I2213" i="27"/>
  <c r="I2214" i="27"/>
  <c r="I2215" i="27"/>
  <c r="I2216" i="27"/>
  <c r="I2217" i="27"/>
  <c r="I2218" i="27"/>
  <c r="I2219" i="27"/>
  <c r="I2220" i="27"/>
  <c r="I2221" i="27"/>
  <c r="I2222" i="27"/>
  <c r="I2223" i="27"/>
  <c r="I2224" i="27"/>
  <c r="I2225" i="27"/>
  <c r="I2226" i="27"/>
  <c r="I2227" i="27"/>
  <c r="I2228" i="27"/>
  <c r="I2229" i="27"/>
  <c r="I2230" i="27"/>
  <c r="I2231" i="27"/>
  <c r="I2232" i="27"/>
  <c r="I2233" i="27"/>
  <c r="I2234" i="27"/>
  <c r="I2235" i="27"/>
  <c r="I2236" i="27"/>
  <c r="I2237" i="27"/>
  <c r="I2238" i="27"/>
  <c r="I2239" i="27"/>
  <c r="I2240" i="27"/>
  <c r="I2241" i="27"/>
  <c r="I2242" i="27"/>
  <c r="I2243" i="27"/>
  <c r="I2244" i="27"/>
  <c r="I2245" i="27"/>
  <c r="I2246" i="27"/>
  <c r="I2247" i="27"/>
  <c r="I2248" i="27"/>
  <c r="I2249" i="27"/>
  <c r="I2250" i="27"/>
  <c r="I2251" i="27"/>
  <c r="I2252" i="27"/>
  <c r="I2253" i="27"/>
  <c r="I2254" i="27"/>
  <c r="I2255" i="27"/>
  <c r="I2256" i="27"/>
  <c r="I2257" i="27"/>
  <c r="I2258" i="27"/>
  <c r="I2259" i="27"/>
  <c r="I2260" i="27"/>
  <c r="I2261" i="27"/>
  <c r="I2262" i="27"/>
  <c r="I2263" i="27"/>
  <c r="I2264" i="27"/>
  <c r="I2265" i="27"/>
  <c r="I2266" i="27"/>
  <c r="I2267" i="27"/>
  <c r="I2268" i="27"/>
  <c r="I2269" i="27"/>
  <c r="I2270" i="27"/>
  <c r="I2271" i="27"/>
  <c r="I2272" i="27"/>
  <c r="I2273" i="27"/>
  <c r="I2274" i="27"/>
  <c r="I2275" i="27"/>
  <c r="I2276" i="27"/>
  <c r="I2277" i="27"/>
  <c r="I2278" i="27"/>
  <c r="I2279" i="27"/>
  <c r="I2280" i="27"/>
  <c r="I2281" i="27"/>
  <c r="I2282" i="27"/>
  <c r="I2283" i="27"/>
  <c r="I2284" i="27"/>
  <c r="I2285" i="27"/>
  <c r="I2286" i="27"/>
  <c r="I2287" i="27"/>
  <c r="I2288" i="27"/>
  <c r="I2289" i="27"/>
  <c r="I2290" i="27"/>
  <c r="I2291" i="27"/>
  <c r="I2292" i="27"/>
  <c r="I2293" i="27"/>
  <c r="I2294" i="27"/>
  <c r="I2295" i="27"/>
  <c r="I2296" i="27"/>
  <c r="I2297" i="27"/>
  <c r="I2298" i="27"/>
  <c r="I2299" i="27"/>
  <c r="I2300" i="27"/>
  <c r="I2301" i="27"/>
  <c r="I2302" i="27"/>
  <c r="I2303" i="27"/>
  <c r="I2304" i="27"/>
  <c r="I2305" i="27"/>
  <c r="I2306" i="27"/>
  <c r="I2307" i="27"/>
  <c r="I2308" i="27"/>
  <c r="I2309" i="27"/>
  <c r="I2310" i="27"/>
  <c r="I2311" i="27"/>
  <c r="I2312" i="27"/>
  <c r="I2313" i="27"/>
  <c r="I2314" i="27"/>
  <c r="I2315" i="27"/>
  <c r="I2316" i="27"/>
  <c r="I2317" i="27"/>
  <c r="I2318" i="27"/>
  <c r="I2319" i="27"/>
  <c r="I2320" i="27"/>
  <c r="I2321" i="27"/>
  <c r="I2322" i="27"/>
  <c r="I2323" i="27"/>
  <c r="I2324" i="27"/>
  <c r="I2325" i="27"/>
  <c r="I2326" i="27"/>
  <c r="I2327" i="27"/>
  <c r="I2328" i="27"/>
  <c r="I2329" i="27"/>
  <c r="I2330" i="27"/>
  <c r="I2331" i="27"/>
  <c r="I2332" i="27"/>
  <c r="I2333" i="27"/>
  <c r="I2334" i="27"/>
  <c r="I2335" i="27"/>
  <c r="I2336" i="27"/>
  <c r="I2337" i="27"/>
  <c r="I2338" i="27"/>
  <c r="I2339" i="27"/>
  <c r="I2340" i="27"/>
  <c r="I2341" i="27"/>
  <c r="I2342" i="27"/>
  <c r="I2343" i="27"/>
  <c r="I2344" i="27"/>
  <c r="I2345" i="27"/>
  <c r="I2346" i="27"/>
  <c r="I2347" i="27"/>
  <c r="I2348" i="27"/>
  <c r="I2349" i="27"/>
  <c r="I2350" i="27"/>
  <c r="I2351" i="27"/>
  <c r="I2352" i="27"/>
  <c r="I2353" i="27"/>
  <c r="I2354" i="27"/>
  <c r="I2355" i="27"/>
  <c r="I2356" i="27"/>
  <c r="I2357" i="27"/>
  <c r="I2358" i="27"/>
  <c r="I2359" i="27"/>
  <c r="I2360" i="27"/>
  <c r="I2361" i="27"/>
  <c r="I2362" i="27"/>
  <c r="I2363" i="27"/>
  <c r="I2364" i="27"/>
  <c r="I2365" i="27"/>
  <c r="I2366" i="27"/>
  <c r="I2367" i="27"/>
  <c r="I2368" i="27"/>
  <c r="I2369" i="27"/>
  <c r="I2370" i="27"/>
  <c r="I2371" i="27"/>
  <c r="I2372" i="27"/>
  <c r="I2373" i="27"/>
  <c r="I2374" i="27"/>
  <c r="I2375" i="27"/>
  <c r="I2376" i="27"/>
  <c r="I2377" i="27"/>
  <c r="I2378" i="27"/>
  <c r="I2379" i="27"/>
  <c r="I2380" i="27"/>
  <c r="I2381" i="27"/>
  <c r="I2382" i="27"/>
  <c r="I2383" i="27"/>
  <c r="I2384" i="27"/>
  <c r="I2385" i="27"/>
  <c r="I2386" i="27"/>
  <c r="I2387" i="27"/>
  <c r="I2388" i="27"/>
  <c r="I2389" i="27"/>
  <c r="I2390" i="27"/>
  <c r="I2391" i="27"/>
  <c r="I2392" i="27"/>
  <c r="I2393" i="27"/>
  <c r="I2394" i="27"/>
  <c r="I2395" i="27"/>
  <c r="I2396" i="27"/>
  <c r="I2397" i="27"/>
  <c r="I2398" i="27"/>
  <c r="I2399" i="27"/>
  <c r="I2400" i="27"/>
  <c r="I2401" i="27"/>
  <c r="I2402" i="27"/>
  <c r="I2403" i="27"/>
  <c r="I2404" i="27"/>
  <c r="I2405" i="27"/>
  <c r="I2406" i="27"/>
  <c r="I2407" i="27"/>
  <c r="I2408" i="27"/>
  <c r="I2409" i="27"/>
  <c r="I2410" i="27"/>
  <c r="I2411" i="27"/>
  <c r="I2412" i="27"/>
  <c r="I2413" i="27"/>
  <c r="I2414" i="27"/>
  <c r="I2415" i="27"/>
  <c r="I2416" i="27"/>
  <c r="I2417" i="27"/>
  <c r="I2418" i="27"/>
  <c r="I2419" i="27"/>
  <c r="I2420" i="27"/>
  <c r="I2421" i="27"/>
  <c r="I2422" i="27"/>
  <c r="I2423" i="27"/>
  <c r="I2424" i="27"/>
  <c r="I2425" i="27"/>
  <c r="I2426" i="27"/>
  <c r="I2427" i="27"/>
  <c r="I2428" i="27"/>
  <c r="I2429" i="27"/>
  <c r="I2430" i="27"/>
  <c r="I2431" i="27"/>
  <c r="I2432" i="27"/>
  <c r="I2433" i="27"/>
  <c r="I2434" i="27"/>
  <c r="I2435" i="27"/>
  <c r="I2436" i="27"/>
  <c r="I2437" i="27"/>
  <c r="I2438" i="27"/>
  <c r="I2439" i="27"/>
  <c r="I2440" i="27"/>
  <c r="I2441" i="27"/>
  <c r="I2442" i="27"/>
  <c r="I2443" i="27"/>
  <c r="I2444" i="27"/>
  <c r="I2445" i="27"/>
  <c r="I2446" i="27"/>
  <c r="I2447" i="27"/>
  <c r="I2448" i="27"/>
  <c r="I2449" i="27"/>
  <c r="I2450" i="27"/>
  <c r="I2451" i="27"/>
  <c r="I2452" i="27"/>
  <c r="I2453" i="27"/>
  <c r="I2454" i="27"/>
  <c r="I2455" i="27"/>
  <c r="I2456" i="27"/>
  <c r="I2457" i="27"/>
  <c r="I2458" i="27"/>
  <c r="I2459" i="27"/>
  <c r="I2460" i="27"/>
  <c r="I2461" i="27"/>
  <c r="I2462" i="27"/>
  <c r="I2463" i="27"/>
  <c r="I2464" i="27"/>
  <c r="I2465" i="27"/>
  <c r="I2466" i="27"/>
  <c r="I2467" i="27"/>
  <c r="I2468" i="27"/>
  <c r="I2469" i="27"/>
  <c r="I2470" i="27"/>
  <c r="I2471" i="27"/>
  <c r="I2472" i="27"/>
  <c r="I2473" i="27"/>
  <c r="I2474" i="27"/>
  <c r="I2475" i="27"/>
  <c r="I2476" i="27"/>
  <c r="I2477" i="27"/>
  <c r="I2478" i="27"/>
  <c r="I2479" i="27"/>
  <c r="I2480" i="27"/>
  <c r="I2481" i="27"/>
  <c r="I2482" i="27"/>
  <c r="I2483" i="27"/>
  <c r="I2484" i="27"/>
  <c r="I2485" i="27"/>
  <c r="I2486" i="27"/>
  <c r="I2487" i="27"/>
  <c r="I2488" i="27"/>
  <c r="I2489" i="27"/>
  <c r="I2490" i="27"/>
  <c r="I2491" i="27"/>
  <c r="I2492" i="27"/>
  <c r="I2493" i="27"/>
  <c r="I2494" i="27"/>
  <c r="I2495" i="27"/>
  <c r="I2496" i="27"/>
  <c r="I2497" i="27"/>
  <c r="I2498" i="27"/>
  <c r="I2499" i="27"/>
  <c r="I2500" i="27"/>
  <c r="I2501" i="27"/>
  <c r="I2502" i="27"/>
  <c r="I2503" i="27"/>
  <c r="I2504" i="27"/>
  <c r="I2505" i="27"/>
  <c r="I2506" i="27"/>
  <c r="I2507" i="27"/>
  <c r="I2508" i="27"/>
  <c r="I2509" i="27"/>
  <c r="I2510" i="27"/>
  <c r="I2511" i="27"/>
  <c r="I2512" i="27"/>
  <c r="I2513" i="27"/>
  <c r="I2514" i="27"/>
  <c r="I2515" i="27"/>
  <c r="I2516" i="27"/>
  <c r="I2517" i="27"/>
  <c r="I2518" i="27"/>
  <c r="I2519" i="27"/>
  <c r="I2520" i="27"/>
  <c r="I2521" i="27"/>
  <c r="I2522" i="27"/>
  <c r="I2523" i="27"/>
  <c r="I2524" i="27"/>
  <c r="I2525" i="27"/>
  <c r="I2526" i="27"/>
  <c r="I2527" i="27"/>
  <c r="I2528" i="27"/>
  <c r="I2529" i="27"/>
  <c r="I2530" i="27"/>
  <c r="I2531" i="27"/>
  <c r="I2532" i="27"/>
  <c r="I2533" i="27"/>
  <c r="I2534" i="27"/>
  <c r="I2535" i="27"/>
  <c r="I2536" i="27"/>
  <c r="I2537" i="27"/>
  <c r="I2538" i="27"/>
  <c r="I2539" i="27"/>
  <c r="I2540" i="27"/>
  <c r="I2541" i="27"/>
  <c r="I2542" i="27"/>
  <c r="I2543" i="27"/>
  <c r="I2544" i="27"/>
  <c r="I2545" i="27"/>
  <c r="I2546" i="27"/>
  <c r="I2547" i="27"/>
  <c r="I2548" i="27"/>
  <c r="I2549" i="27"/>
  <c r="I2550" i="27"/>
  <c r="I2551" i="27"/>
  <c r="I2552" i="27"/>
  <c r="I2553" i="27"/>
  <c r="I2554" i="27"/>
  <c r="I2555" i="27"/>
  <c r="I2556" i="27"/>
  <c r="I2557" i="27"/>
  <c r="I2558" i="27"/>
  <c r="I2559" i="27"/>
  <c r="I2560" i="27"/>
  <c r="I2561" i="27"/>
  <c r="I2562" i="27"/>
  <c r="I2563" i="27"/>
  <c r="I2564" i="27"/>
  <c r="I2565" i="27"/>
  <c r="I2566" i="27"/>
  <c r="I2567" i="27"/>
  <c r="I2568" i="27"/>
  <c r="I2569" i="27"/>
  <c r="I2570" i="27"/>
  <c r="I2571" i="27"/>
  <c r="I2572" i="27"/>
  <c r="I2573" i="27"/>
  <c r="I2574" i="27"/>
  <c r="I2575" i="27"/>
  <c r="I2576" i="27"/>
  <c r="I2577" i="27"/>
  <c r="I2578" i="27"/>
  <c r="I2579" i="27"/>
  <c r="I2580" i="27"/>
  <c r="I2581" i="27"/>
  <c r="I2582" i="27"/>
  <c r="I2583" i="27"/>
  <c r="I2584" i="27"/>
  <c r="I2585" i="27"/>
  <c r="I2586" i="27"/>
  <c r="I2587" i="27"/>
  <c r="I2588" i="27"/>
  <c r="I2589" i="27"/>
  <c r="I2590" i="27"/>
  <c r="I2591" i="27"/>
  <c r="I2592" i="27"/>
  <c r="I2593" i="27"/>
  <c r="I2594" i="27"/>
  <c r="I2595" i="27"/>
  <c r="I2596" i="27"/>
  <c r="I2597" i="27"/>
  <c r="I2598" i="27"/>
  <c r="I2599" i="27"/>
  <c r="I2600" i="27"/>
  <c r="I2601" i="27"/>
  <c r="I2602" i="27"/>
  <c r="I2603" i="27"/>
  <c r="I2604" i="27"/>
  <c r="I2605" i="27"/>
  <c r="I2606" i="27"/>
  <c r="I2607" i="27"/>
  <c r="I2608" i="27"/>
  <c r="I2609" i="27"/>
  <c r="I2610" i="27"/>
  <c r="I2611" i="27"/>
  <c r="I2612" i="27"/>
  <c r="I2613" i="27"/>
  <c r="I2614" i="27"/>
  <c r="I2615" i="27"/>
  <c r="I2616" i="27"/>
  <c r="I2617" i="27"/>
  <c r="I2618" i="27"/>
  <c r="I2619" i="27"/>
  <c r="I2620" i="27"/>
  <c r="I2621" i="27"/>
  <c r="I2622" i="27"/>
  <c r="I2623" i="27"/>
  <c r="I2624" i="27"/>
  <c r="I2625" i="27"/>
  <c r="I2626" i="27"/>
  <c r="I2627" i="27"/>
  <c r="I2628" i="27"/>
  <c r="I2629" i="27"/>
  <c r="I2630" i="27"/>
  <c r="I2631" i="27"/>
  <c r="I2632" i="27"/>
  <c r="I2633" i="27"/>
  <c r="I2634" i="27"/>
  <c r="I2635" i="27"/>
  <c r="I2636" i="27"/>
  <c r="I2637" i="27"/>
  <c r="I2638" i="27"/>
  <c r="I2639" i="27"/>
  <c r="I2640" i="27"/>
  <c r="I2641" i="27"/>
  <c r="I2642" i="27"/>
  <c r="I2643" i="27"/>
  <c r="I2644" i="27"/>
  <c r="I2645" i="27"/>
  <c r="I2646" i="27"/>
  <c r="I2647" i="27"/>
  <c r="I2648" i="27"/>
  <c r="I2649" i="27"/>
  <c r="I2650" i="27"/>
  <c r="I2651" i="27"/>
  <c r="I2652" i="27"/>
  <c r="I2653" i="27"/>
  <c r="I2654" i="27"/>
  <c r="I2655" i="27"/>
  <c r="I2656" i="27"/>
  <c r="I2657" i="27"/>
  <c r="I2658" i="27"/>
  <c r="I2659" i="27"/>
  <c r="I2660" i="27"/>
  <c r="I2661" i="27"/>
  <c r="I2662" i="27"/>
  <c r="I2663" i="27"/>
  <c r="I2664" i="27"/>
  <c r="I2665" i="27"/>
  <c r="I2666" i="27"/>
  <c r="I2667" i="27"/>
  <c r="I2668" i="27"/>
  <c r="I2669" i="27"/>
  <c r="I2670" i="27"/>
  <c r="I2671" i="27"/>
  <c r="I2672" i="27"/>
  <c r="I2673" i="27"/>
  <c r="I2674" i="27"/>
  <c r="I2675" i="27"/>
  <c r="I2676" i="27"/>
  <c r="I2677" i="27"/>
  <c r="I2678" i="27"/>
  <c r="I2679" i="27"/>
  <c r="I2680" i="27"/>
  <c r="I2681" i="27"/>
  <c r="I2682" i="27"/>
  <c r="I2683" i="27"/>
  <c r="I2684" i="27"/>
  <c r="I2685" i="27"/>
  <c r="I2686" i="27"/>
  <c r="I2687" i="27"/>
  <c r="I2688" i="27"/>
  <c r="I2689" i="27"/>
  <c r="I2690" i="27"/>
  <c r="I2691" i="27"/>
  <c r="I2692" i="27"/>
  <c r="I2693" i="27"/>
  <c r="I2694" i="27"/>
  <c r="I2695" i="27"/>
  <c r="I2696" i="27"/>
  <c r="I2697" i="27"/>
  <c r="I2698" i="27"/>
  <c r="I2699" i="27"/>
  <c r="I2700" i="27"/>
  <c r="I2701" i="27"/>
  <c r="I2702" i="27"/>
  <c r="I2703" i="27"/>
  <c r="I2704" i="27"/>
  <c r="I2705" i="27"/>
  <c r="I2706" i="27"/>
  <c r="I2707" i="27"/>
  <c r="I2708" i="27"/>
  <c r="I2709" i="27"/>
  <c r="I2710" i="27"/>
  <c r="I2711" i="27"/>
  <c r="I2712" i="27"/>
  <c r="I2713" i="27"/>
  <c r="I2714" i="27"/>
  <c r="I2715" i="27"/>
  <c r="I2716" i="27"/>
  <c r="I2717" i="27"/>
  <c r="I2718" i="27"/>
  <c r="I2719" i="27"/>
  <c r="I2720" i="27"/>
  <c r="I2721" i="27"/>
  <c r="I2722" i="27"/>
  <c r="I2723" i="27"/>
  <c r="I2724" i="27"/>
  <c r="I2725" i="27"/>
  <c r="I2726" i="27"/>
  <c r="I2727" i="27"/>
  <c r="I2728" i="27"/>
  <c r="I2729" i="27"/>
  <c r="I2730" i="27"/>
  <c r="I2731" i="27"/>
  <c r="I2732" i="27"/>
  <c r="I2733" i="27"/>
  <c r="I2734" i="27"/>
  <c r="I2735" i="27"/>
  <c r="I2736" i="27"/>
  <c r="I2737" i="27"/>
  <c r="I2738" i="27"/>
  <c r="I2739" i="27"/>
  <c r="I2740" i="27"/>
  <c r="I2741" i="27"/>
  <c r="I2742" i="27"/>
  <c r="I2743" i="27"/>
  <c r="I2744" i="27"/>
  <c r="I2745" i="27"/>
  <c r="I2746" i="27"/>
  <c r="I2747" i="27"/>
  <c r="I2748" i="27"/>
  <c r="I2749" i="27"/>
  <c r="I2750" i="27"/>
  <c r="I2751" i="27"/>
  <c r="I2752" i="27"/>
  <c r="I2753" i="27"/>
  <c r="I2754" i="27"/>
  <c r="I2755" i="27"/>
  <c r="I2756" i="27"/>
  <c r="I2757" i="27"/>
  <c r="I2758" i="27"/>
  <c r="I2759" i="27"/>
  <c r="I2760" i="27"/>
  <c r="I2761" i="27"/>
  <c r="I2762" i="27"/>
  <c r="I2763" i="27"/>
  <c r="I2764" i="27"/>
  <c r="I2765" i="27"/>
  <c r="I2766" i="27"/>
  <c r="I2767" i="27"/>
  <c r="I2768" i="27"/>
  <c r="I2769" i="27"/>
  <c r="I2770" i="27"/>
  <c r="I2771" i="27"/>
  <c r="I2772" i="27"/>
  <c r="I2773" i="27"/>
  <c r="I2774" i="27"/>
  <c r="I2775" i="27"/>
  <c r="I2776" i="27"/>
  <c r="I2777" i="27"/>
  <c r="I2778" i="27"/>
  <c r="I2779" i="27"/>
  <c r="I2780" i="27"/>
  <c r="I2781" i="27"/>
  <c r="I2782" i="27"/>
  <c r="I2783" i="27"/>
  <c r="I2784" i="27"/>
  <c r="I2785" i="27"/>
  <c r="I2786" i="27"/>
  <c r="I2787" i="27"/>
  <c r="I2788" i="27"/>
  <c r="I2789" i="27"/>
  <c r="I2790" i="27"/>
  <c r="I2791" i="27"/>
  <c r="I2792" i="27"/>
  <c r="I2793" i="27"/>
  <c r="I2794" i="27"/>
  <c r="I2795" i="27"/>
  <c r="I2796" i="27"/>
  <c r="I2797" i="27"/>
  <c r="I2798" i="27"/>
  <c r="I2799" i="27"/>
  <c r="I2800" i="27"/>
  <c r="I2801" i="27"/>
  <c r="I2802" i="27"/>
  <c r="I2803" i="27"/>
  <c r="I2804" i="27"/>
  <c r="I2805" i="27"/>
  <c r="I2806" i="27"/>
  <c r="I2807" i="27"/>
  <c r="I2808" i="27"/>
  <c r="I2809" i="27"/>
  <c r="I2810" i="27"/>
  <c r="I2811" i="27"/>
  <c r="I2812" i="27"/>
  <c r="I2813" i="27"/>
  <c r="I2814" i="27"/>
  <c r="I2815" i="27"/>
  <c r="I2816" i="27"/>
  <c r="I2817" i="27"/>
  <c r="I2818" i="27"/>
  <c r="I2819" i="27"/>
  <c r="I2820" i="27"/>
  <c r="I2821" i="27"/>
  <c r="I2822" i="27"/>
  <c r="I2823" i="27"/>
  <c r="I2824" i="27"/>
  <c r="I2825" i="27"/>
  <c r="I2826" i="27"/>
  <c r="I2827" i="27"/>
  <c r="I2828" i="27"/>
  <c r="I2829" i="27"/>
  <c r="I2830" i="27"/>
  <c r="I2831" i="27"/>
  <c r="I2832" i="27"/>
  <c r="I2833" i="27"/>
  <c r="I2834" i="27"/>
  <c r="I2835" i="27"/>
  <c r="I2836" i="27"/>
  <c r="I2837" i="27"/>
  <c r="I2838" i="27"/>
  <c r="I2839" i="27"/>
  <c r="I2840" i="27"/>
  <c r="I2841" i="27"/>
  <c r="I2842" i="27"/>
  <c r="I2843" i="27"/>
  <c r="I2844" i="27"/>
  <c r="I2845" i="27"/>
  <c r="I2846" i="27"/>
  <c r="I2847" i="27"/>
  <c r="I2848" i="27"/>
  <c r="I2849" i="27"/>
  <c r="I2850" i="27"/>
  <c r="I2851" i="27"/>
  <c r="I2852" i="27"/>
  <c r="I2853" i="27"/>
  <c r="I2854" i="27"/>
  <c r="I2855" i="27"/>
  <c r="I2856" i="27"/>
  <c r="I2857" i="27"/>
  <c r="I2858" i="27"/>
  <c r="I2859" i="27"/>
  <c r="I2860" i="27"/>
  <c r="I2861" i="27"/>
  <c r="I2862" i="27"/>
  <c r="I2863" i="27"/>
  <c r="I2864" i="27"/>
  <c r="I2865" i="27"/>
  <c r="I2866" i="27"/>
  <c r="I2867" i="27"/>
  <c r="I2868" i="27"/>
  <c r="I2869" i="27"/>
  <c r="I2870" i="27"/>
  <c r="I2871" i="27"/>
  <c r="I2872" i="27"/>
  <c r="I2873" i="27"/>
  <c r="I2874" i="27"/>
  <c r="I2875" i="27"/>
  <c r="I2876" i="27"/>
  <c r="I2877" i="27"/>
  <c r="I2878" i="27"/>
  <c r="I2879" i="27"/>
  <c r="I2880" i="27"/>
  <c r="I2881" i="27"/>
  <c r="I2882" i="27"/>
  <c r="I2883" i="27"/>
  <c r="I2884" i="27"/>
  <c r="I2885" i="27"/>
  <c r="I2886" i="27"/>
  <c r="I2887" i="27"/>
  <c r="I2888" i="27"/>
  <c r="I2889" i="27"/>
  <c r="I2890" i="27"/>
  <c r="I2891" i="27"/>
  <c r="I2892" i="27"/>
  <c r="I2893" i="27"/>
  <c r="I2894" i="27"/>
  <c r="I2895" i="27"/>
  <c r="I2896" i="27"/>
  <c r="I2897" i="27"/>
  <c r="I2898" i="27"/>
  <c r="I2899" i="27"/>
  <c r="I2900" i="27"/>
  <c r="I2901" i="27"/>
  <c r="I2902" i="27"/>
  <c r="I2903" i="27"/>
  <c r="I2904" i="27"/>
  <c r="I2905" i="27"/>
  <c r="I2906" i="27"/>
  <c r="I2907" i="27"/>
  <c r="I2908" i="27"/>
  <c r="I2909" i="27"/>
  <c r="I2910" i="27"/>
  <c r="I2911" i="27"/>
  <c r="I2912" i="27"/>
  <c r="I2913" i="27"/>
  <c r="I2914" i="27"/>
  <c r="I2915" i="27"/>
  <c r="I2916" i="27"/>
  <c r="I2917" i="27"/>
  <c r="I2918" i="27"/>
  <c r="I2919" i="27"/>
  <c r="I2920" i="27"/>
  <c r="I2921" i="27"/>
  <c r="I2922" i="27"/>
  <c r="I2923" i="27"/>
  <c r="I2924" i="27"/>
  <c r="I2925" i="27"/>
  <c r="I2926" i="27"/>
  <c r="I2927" i="27"/>
  <c r="I2928" i="27"/>
  <c r="I2929" i="27"/>
  <c r="I2930" i="27"/>
  <c r="I2931" i="27"/>
  <c r="I2932" i="27"/>
  <c r="I2933" i="27"/>
  <c r="I2934" i="27"/>
  <c r="I2935" i="27"/>
  <c r="I2936" i="27"/>
  <c r="I2937" i="27"/>
  <c r="I2938" i="27"/>
  <c r="I2939" i="27"/>
  <c r="I2940" i="27"/>
  <c r="I2941" i="27"/>
  <c r="I2942" i="27"/>
  <c r="I2943" i="27"/>
  <c r="I2944" i="27"/>
  <c r="I2945" i="27"/>
  <c r="I2946" i="27"/>
  <c r="I2947" i="27"/>
  <c r="I2948" i="27"/>
  <c r="I2949" i="27"/>
  <c r="I2950" i="27"/>
  <c r="I2951" i="27"/>
  <c r="I2952" i="27"/>
  <c r="I2953" i="27"/>
  <c r="I2954" i="27"/>
  <c r="I2955" i="27"/>
  <c r="I2956" i="27"/>
  <c r="I2957" i="27"/>
  <c r="I2958" i="27"/>
  <c r="I2959" i="27"/>
  <c r="I2960" i="27"/>
  <c r="I2961" i="27"/>
  <c r="I2962" i="27"/>
  <c r="I2963" i="27"/>
  <c r="I2964" i="27"/>
  <c r="I2965" i="27"/>
  <c r="I2966" i="27"/>
  <c r="I2967" i="27"/>
  <c r="I2968" i="27"/>
  <c r="I2969" i="27"/>
  <c r="I2970" i="27"/>
  <c r="I2971" i="27"/>
  <c r="I2972" i="27"/>
  <c r="I2973" i="27"/>
  <c r="I2974" i="27"/>
  <c r="I2975" i="27"/>
  <c r="I2976" i="27"/>
  <c r="I2977" i="27"/>
  <c r="I2978" i="27"/>
  <c r="I2979" i="27"/>
  <c r="I2980" i="27"/>
  <c r="I2981" i="27"/>
  <c r="I2982" i="27"/>
  <c r="I2983" i="27"/>
  <c r="I2984" i="27"/>
  <c r="I2985" i="27"/>
  <c r="I2986" i="27"/>
  <c r="I2987" i="27"/>
  <c r="I2988" i="27"/>
  <c r="I2989" i="27"/>
  <c r="I2990" i="27"/>
  <c r="I2991" i="27"/>
  <c r="I2992" i="27"/>
  <c r="I2993" i="27"/>
  <c r="I2994" i="27"/>
  <c r="I2995" i="27"/>
  <c r="I2996" i="27"/>
  <c r="I2997" i="27"/>
  <c r="I2998" i="27"/>
  <c r="I2999" i="27"/>
  <c r="I3000" i="27"/>
  <c r="I3001" i="27"/>
  <c r="I3002" i="27"/>
  <c r="I3003" i="27"/>
  <c r="I3004" i="27"/>
  <c r="I3005" i="27"/>
  <c r="I3006" i="27"/>
  <c r="I3007" i="27"/>
  <c r="I3008" i="27"/>
  <c r="I3009" i="27"/>
  <c r="I3010" i="27"/>
  <c r="I3011" i="27"/>
  <c r="I3012" i="27"/>
  <c r="I3013" i="27"/>
  <c r="I3014" i="27"/>
  <c r="I3015" i="27"/>
  <c r="I3016" i="27"/>
  <c r="I3017" i="27"/>
  <c r="I3018" i="27"/>
  <c r="I3019" i="27"/>
  <c r="I3020" i="27"/>
  <c r="I3021" i="27"/>
  <c r="I3022" i="27"/>
  <c r="I3023" i="27"/>
  <c r="I3024" i="27"/>
  <c r="I3025" i="27"/>
  <c r="I3026" i="27"/>
  <c r="I3027" i="27"/>
  <c r="I3028" i="27"/>
  <c r="I3029" i="27"/>
  <c r="I3030" i="27"/>
  <c r="I3031" i="27"/>
  <c r="I3032" i="27"/>
  <c r="I3033" i="27"/>
  <c r="I3034" i="27"/>
  <c r="I3035" i="27"/>
  <c r="I3036" i="27"/>
  <c r="I3037" i="27"/>
  <c r="I3038" i="27"/>
  <c r="I3039" i="27"/>
  <c r="I3040" i="27"/>
  <c r="I3041" i="27"/>
  <c r="I3042" i="27"/>
  <c r="I3043" i="27"/>
  <c r="I3044" i="27"/>
  <c r="I3045" i="27"/>
  <c r="I3046" i="27"/>
  <c r="I3047" i="27"/>
  <c r="I3048" i="27"/>
  <c r="I3049" i="27"/>
  <c r="I3050" i="27"/>
  <c r="I3051" i="27"/>
  <c r="I3052" i="27"/>
  <c r="I3053" i="27"/>
  <c r="I3054" i="27"/>
  <c r="I3055" i="27"/>
  <c r="I3056" i="27"/>
  <c r="I3057" i="27"/>
  <c r="I3058" i="27"/>
  <c r="I3059" i="27"/>
  <c r="I3060" i="27"/>
  <c r="I3061" i="27"/>
  <c r="I3062" i="27"/>
  <c r="I3063" i="27"/>
  <c r="I3064" i="27"/>
  <c r="I3065" i="27"/>
  <c r="I3066" i="27"/>
  <c r="I3067" i="27"/>
  <c r="I3068" i="27"/>
  <c r="I3069" i="27"/>
  <c r="I3070" i="27"/>
  <c r="I3071" i="27"/>
  <c r="I3072" i="27"/>
  <c r="I3073" i="27"/>
  <c r="I3074" i="27"/>
  <c r="I3075" i="27"/>
  <c r="I3076" i="27"/>
  <c r="I3077" i="27"/>
  <c r="I3078" i="27"/>
  <c r="I3079" i="27"/>
  <c r="I3080" i="27"/>
  <c r="I3081" i="27"/>
  <c r="I3082" i="27"/>
  <c r="I3083" i="27"/>
  <c r="I3084" i="27"/>
  <c r="I3085" i="27"/>
  <c r="I3086" i="27"/>
  <c r="I3087" i="27"/>
  <c r="I3088" i="27"/>
  <c r="I3089" i="27"/>
  <c r="I3090" i="27"/>
  <c r="I3091" i="27"/>
  <c r="I3092" i="27"/>
  <c r="I3093" i="27"/>
  <c r="I3094" i="27"/>
  <c r="I3095" i="27"/>
  <c r="I3096" i="27"/>
  <c r="I3097" i="27"/>
  <c r="I3098" i="27"/>
  <c r="I3099" i="27"/>
  <c r="I3100" i="27"/>
  <c r="I3101" i="27"/>
  <c r="I3102" i="27"/>
  <c r="I3103" i="27"/>
  <c r="I3104" i="27"/>
  <c r="I3105" i="27"/>
  <c r="I3106" i="27"/>
  <c r="I3107" i="27"/>
  <c r="I3108" i="27"/>
  <c r="I3109" i="27"/>
  <c r="I3110" i="27"/>
  <c r="I3111" i="27"/>
  <c r="I3112" i="27"/>
  <c r="I3113" i="27"/>
  <c r="I3114" i="27"/>
  <c r="I3115" i="27"/>
  <c r="I3116" i="27"/>
  <c r="I3117" i="27"/>
  <c r="I3118" i="27"/>
  <c r="I3119" i="27"/>
  <c r="I3120" i="27"/>
  <c r="I3121" i="27"/>
  <c r="I3122" i="27"/>
  <c r="I3123" i="27"/>
  <c r="I3124" i="27"/>
  <c r="I3125" i="27"/>
  <c r="I3126" i="27"/>
  <c r="I3127" i="27"/>
  <c r="I3128" i="27"/>
  <c r="I3129" i="27"/>
  <c r="I3130" i="27"/>
  <c r="I3131" i="27"/>
  <c r="I3132" i="27"/>
  <c r="I3133" i="27"/>
  <c r="I3134" i="27"/>
  <c r="I3135" i="27"/>
  <c r="I3136" i="27"/>
  <c r="I3137" i="27"/>
  <c r="I3138" i="27"/>
  <c r="I3139" i="27"/>
  <c r="I3140" i="27"/>
  <c r="I3141" i="27"/>
  <c r="I3142" i="27"/>
  <c r="I3143" i="27"/>
  <c r="I3144" i="27"/>
  <c r="I3145" i="27"/>
  <c r="I3146" i="27"/>
  <c r="I3147" i="27"/>
  <c r="I3148" i="27"/>
  <c r="I3149" i="27"/>
  <c r="I3150" i="27"/>
  <c r="I3151" i="27"/>
  <c r="I3152" i="27"/>
  <c r="I3153" i="27"/>
  <c r="I3154" i="27"/>
  <c r="I3155" i="27"/>
  <c r="I3156" i="27"/>
  <c r="I3157" i="27"/>
  <c r="I3158" i="27"/>
  <c r="I3159" i="27"/>
  <c r="I3160" i="27"/>
  <c r="I3161" i="27"/>
  <c r="I3162" i="27"/>
  <c r="I3163" i="27"/>
  <c r="I3164" i="27"/>
  <c r="I3165" i="27"/>
  <c r="I3166" i="27"/>
  <c r="I3167" i="27"/>
  <c r="I3168" i="27"/>
  <c r="I3169" i="27"/>
  <c r="I3170" i="27"/>
  <c r="I3171" i="27"/>
  <c r="I3172" i="27"/>
  <c r="I3173" i="27"/>
  <c r="I3174" i="27"/>
  <c r="I3175" i="27"/>
  <c r="I3176" i="27"/>
  <c r="I3177" i="27"/>
  <c r="I3178" i="27"/>
  <c r="I3179" i="27"/>
  <c r="I3180" i="27"/>
  <c r="I3181" i="27"/>
  <c r="I3182" i="27"/>
  <c r="I3183" i="27"/>
  <c r="I3184" i="27"/>
  <c r="I3185" i="27"/>
  <c r="I3186" i="27"/>
  <c r="I3187" i="27"/>
  <c r="I3188" i="27"/>
  <c r="I3189" i="27"/>
  <c r="I3190" i="27"/>
  <c r="I3191" i="27"/>
  <c r="I3192" i="27"/>
  <c r="I3193" i="27"/>
  <c r="I3194" i="27"/>
  <c r="I3195" i="27"/>
  <c r="I3196" i="27"/>
  <c r="I3197" i="27"/>
  <c r="I3198" i="27"/>
  <c r="I3199" i="27"/>
  <c r="I3200" i="27"/>
  <c r="I3201" i="27"/>
  <c r="I3202" i="27"/>
  <c r="I3203" i="27"/>
  <c r="I3204" i="27"/>
  <c r="I3205" i="27"/>
  <c r="I3206" i="27"/>
  <c r="I3207" i="27"/>
  <c r="I3208" i="27"/>
  <c r="I3209" i="27"/>
  <c r="I3210" i="27"/>
  <c r="I3211" i="27"/>
  <c r="I3212" i="27"/>
  <c r="I3213" i="27"/>
  <c r="I3214" i="27"/>
  <c r="I3215" i="27"/>
  <c r="I3216" i="27"/>
  <c r="I3217" i="27"/>
  <c r="I3218" i="27"/>
  <c r="I3219" i="27"/>
  <c r="I3220" i="27"/>
  <c r="I3221" i="27"/>
  <c r="I3222" i="27"/>
  <c r="I3223" i="27"/>
  <c r="I3224" i="27"/>
  <c r="I3225" i="27"/>
  <c r="I3226" i="27"/>
  <c r="I3227" i="27"/>
  <c r="I3228" i="27"/>
  <c r="I3229" i="27"/>
  <c r="I3230" i="27"/>
  <c r="I3231" i="27"/>
  <c r="I3232" i="27"/>
  <c r="I3233" i="27"/>
  <c r="I3234" i="27"/>
  <c r="I3235" i="27"/>
  <c r="I3236" i="27"/>
  <c r="I3237" i="27"/>
  <c r="I3238" i="27"/>
  <c r="I3239" i="27"/>
  <c r="I3240" i="27"/>
  <c r="I3241" i="27"/>
  <c r="I3242" i="27"/>
  <c r="I3243" i="27"/>
  <c r="I3244" i="27"/>
  <c r="I3245" i="27"/>
  <c r="I3246" i="27"/>
  <c r="I3247" i="27"/>
  <c r="I3248" i="27"/>
  <c r="I3249" i="27"/>
  <c r="I3250" i="27"/>
  <c r="I3251" i="27"/>
  <c r="I3252" i="27"/>
  <c r="I3253" i="27"/>
  <c r="I3254" i="27"/>
  <c r="I3255" i="27"/>
  <c r="I3256" i="27"/>
  <c r="I3257" i="27"/>
  <c r="I3258" i="27"/>
  <c r="I3259" i="27"/>
  <c r="I3260" i="27"/>
  <c r="I3261" i="27"/>
  <c r="I3262" i="27"/>
  <c r="I3263" i="27"/>
  <c r="I3264" i="27"/>
  <c r="I3265" i="27"/>
  <c r="I3266" i="27"/>
  <c r="I3267" i="27"/>
  <c r="I3268" i="27"/>
  <c r="I3269" i="27"/>
  <c r="I3270" i="27"/>
  <c r="I3271" i="27"/>
  <c r="I3272" i="27"/>
  <c r="I3273" i="27"/>
  <c r="I3274" i="27"/>
  <c r="I3275" i="27"/>
  <c r="I3276" i="27"/>
  <c r="I3277" i="27"/>
  <c r="I3278" i="27"/>
  <c r="I3279" i="27"/>
  <c r="I3280" i="27"/>
  <c r="I3281" i="27"/>
  <c r="I3282" i="27"/>
  <c r="I3283" i="27"/>
  <c r="I3284" i="27"/>
  <c r="I3285" i="27"/>
  <c r="I3286" i="27"/>
  <c r="I3287" i="27"/>
  <c r="I3288" i="27"/>
  <c r="I3289" i="27"/>
  <c r="I3290" i="27"/>
  <c r="I3291" i="27"/>
  <c r="I3292" i="27"/>
  <c r="I3293" i="27"/>
  <c r="I3294" i="27"/>
  <c r="I3295" i="27"/>
  <c r="I3296" i="27"/>
  <c r="I3297" i="27"/>
  <c r="I3298" i="27"/>
  <c r="I3299" i="27"/>
  <c r="I3300" i="27"/>
  <c r="I3301" i="27"/>
  <c r="I3302" i="27"/>
  <c r="I3303" i="27"/>
  <c r="I3304" i="27"/>
  <c r="I3305" i="27"/>
  <c r="I3306" i="27"/>
  <c r="I3307" i="27"/>
  <c r="I3308" i="27"/>
  <c r="I3309" i="27"/>
  <c r="I3310" i="27"/>
  <c r="I3311" i="27"/>
  <c r="I3312" i="27"/>
  <c r="I3313" i="27"/>
  <c r="I3314" i="27"/>
  <c r="I3315" i="27"/>
  <c r="I3316" i="27"/>
  <c r="I3317" i="27"/>
  <c r="I3318" i="27"/>
  <c r="I3319" i="27"/>
  <c r="I3320" i="27"/>
  <c r="I3321" i="27"/>
  <c r="I3322" i="27"/>
  <c r="I3323" i="27"/>
  <c r="I3324" i="27"/>
  <c r="I3325" i="27"/>
  <c r="I3326" i="27"/>
  <c r="I3327" i="27"/>
  <c r="I3328" i="27"/>
  <c r="I3329" i="27"/>
  <c r="I3330" i="27"/>
  <c r="I3331" i="27"/>
  <c r="I3332" i="27"/>
  <c r="I3333" i="27"/>
  <c r="I3334" i="27"/>
  <c r="I3335" i="27"/>
  <c r="I3336" i="27"/>
  <c r="I3337" i="27"/>
  <c r="I3338" i="27"/>
  <c r="I3339" i="27"/>
  <c r="I3340" i="27"/>
  <c r="I3341" i="27"/>
  <c r="I3342" i="27"/>
  <c r="I3343" i="27"/>
  <c r="I3344" i="27"/>
  <c r="I3345" i="27"/>
  <c r="I3346" i="27"/>
  <c r="I3347" i="27"/>
  <c r="I3348" i="27"/>
  <c r="I3349" i="27"/>
  <c r="I3350" i="27"/>
  <c r="I3351" i="27"/>
  <c r="I3352" i="27"/>
  <c r="I3353" i="27"/>
  <c r="I3354" i="27"/>
  <c r="I3355" i="27"/>
  <c r="I3356" i="27"/>
  <c r="I3357" i="27"/>
  <c r="I3358" i="27"/>
  <c r="I3359" i="27"/>
  <c r="I3360" i="27"/>
  <c r="I3361" i="27"/>
  <c r="I3362" i="27"/>
  <c r="I3363" i="27"/>
  <c r="I3364" i="27"/>
  <c r="I3365" i="27"/>
  <c r="I3366" i="27"/>
  <c r="I3367" i="27"/>
  <c r="I3368" i="27"/>
  <c r="I3369" i="27"/>
  <c r="I3370" i="27"/>
  <c r="I3371" i="27"/>
  <c r="I3372" i="27"/>
  <c r="I3373" i="27"/>
  <c r="I3374" i="27"/>
  <c r="I3375" i="27"/>
  <c r="I3376" i="27"/>
  <c r="I3377" i="27"/>
  <c r="I3378" i="27"/>
  <c r="I3379" i="27"/>
  <c r="I3380" i="27"/>
  <c r="I3381" i="27"/>
  <c r="I3382" i="27"/>
  <c r="I3383" i="27"/>
  <c r="I3384" i="27"/>
  <c r="I3385" i="27"/>
  <c r="I3386" i="27"/>
  <c r="I3387" i="27"/>
  <c r="I3388" i="27"/>
  <c r="I3389" i="27"/>
  <c r="I3390" i="27"/>
  <c r="I3391" i="27"/>
  <c r="I3392" i="27"/>
  <c r="I3393" i="27"/>
  <c r="I3394" i="27"/>
  <c r="I3395" i="27"/>
  <c r="I3396" i="27"/>
  <c r="I3397" i="27"/>
  <c r="I3398" i="27"/>
  <c r="I3399" i="27"/>
  <c r="I3400" i="27"/>
  <c r="I3401" i="27"/>
  <c r="I3402" i="27"/>
  <c r="I3403" i="27"/>
  <c r="I3404" i="27"/>
  <c r="I3405" i="27"/>
  <c r="I3406" i="27"/>
  <c r="I3407" i="27"/>
  <c r="I3408" i="27"/>
  <c r="I3409" i="27"/>
  <c r="I3410" i="27"/>
  <c r="I3411" i="27"/>
  <c r="I3412" i="27"/>
  <c r="I3413" i="27"/>
  <c r="I3414" i="27"/>
  <c r="I3415" i="27"/>
  <c r="I3416" i="27"/>
  <c r="I3417" i="27"/>
  <c r="I3418" i="27"/>
  <c r="I3419" i="27"/>
  <c r="I3420" i="27"/>
  <c r="I3421" i="27"/>
  <c r="I3422" i="27"/>
  <c r="I3423" i="27"/>
  <c r="I3424" i="27"/>
  <c r="I3425" i="27"/>
  <c r="I3426" i="27"/>
  <c r="I3427" i="27"/>
  <c r="I3428" i="27"/>
  <c r="I3429" i="27"/>
  <c r="I3430" i="27"/>
  <c r="I3431" i="27"/>
  <c r="I3432" i="27"/>
  <c r="I3433" i="27"/>
  <c r="I3434" i="27"/>
  <c r="I3435" i="27"/>
  <c r="I3436" i="27"/>
  <c r="I3437" i="27"/>
  <c r="I3438" i="27"/>
  <c r="I3439" i="27"/>
  <c r="I3440" i="27"/>
  <c r="I3441" i="27"/>
  <c r="I3442" i="27"/>
  <c r="I3443" i="27"/>
  <c r="I3444" i="27"/>
  <c r="I3445" i="27"/>
  <c r="I3446" i="27"/>
  <c r="I3447" i="27"/>
  <c r="I3448" i="27"/>
  <c r="I3449" i="27"/>
  <c r="I3450" i="27"/>
  <c r="I3451" i="27"/>
  <c r="I3452" i="27"/>
  <c r="I3453" i="27"/>
  <c r="I3454" i="27"/>
  <c r="I3455" i="27"/>
  <c r="I3456" i="27"/>
  <c r="I3457" i="27"/>
  <c r="I3458" i="27"/>
  <c r="I3459" i="27"/>
  <c r="I3460" i="27"/>
  <c r="I3461" i="27"/>
  <c r="I3462" i="27"/>
  <c r="I3463" i="27"/>
  <c r="I3464" i="27"/>
  <c r="I3465" i="27"/>
  <c r="I3466" i="27"/>
  <c r="I3467" i="27"/>
  <c r="I3468" i="27"/>
  <c r="I3469" i="27"/>
  <c r="I3470" i="27"/>
  <c r="I3471" i="27"/>
  <c r="I3472" i="27"/>
  <c r="I3473" i="27"/>
  <c r="I3474" i="27"/>
  <c r="I3475" i="27"/>
  <c r="I3476" i="27"/>
  <c r="I3477" i="27"/>
  <c r="I3478" i="27"/>
  <c r="I3479" i="27"/>
  <c r="I3480" i="27"/>
  <c r="I3481" i="27"/>
  <c r="I3482" i="27"/>
  <c r="I3483" i="27"/>
  <c r="I3484" i="27"/>
  <c r="I3485" i="27"/>
  <c r="I3486" i="27"/>
  <c r="I3487" i="27"/>
  <c r="I3488" i="27"/>
  <c r="I3489" i="27"/>
  <c r="I3490" i="27"/>
  <c r="I3491" i="27"/>
  <c r="I3492" i="27"/>
  <c r="I3493" i="27"/>
  <c r="I3494" i="27"/>
  <c r="I3495" i="27"/>
  <c r="I3496" i="27"/>
  <c r="I3497" i="27"/>
  <c r="I3498" i="27"/>
  <c r="I3499" i="27"/>
  <c r="I3500" i="27"/>
  <c r="I3501" i="27"/>
  <c r="I3502" i="27"/>
  <c r="I3503" i="27"/>
  <c r="I3504" i="27"/>
  <c r="I3505" i="27"/>
  <c r="I3506" i="27"/>
  <c r="I3507" i="27"/>
  <c r="I3508" i="27"/>
  <c r="I3509" i="27"/>
  <c r="I3510" i="27"/>
  <c r="I3511" i="27"/>
  <c r="I3512" i="27"/>
  <c r="I3513" i="27"/>
  <c r="I3514" i="27"/>
  <c r="I3515" i="27"/>
  <c r="I3516" i="27"/>
  <c r="I3517" i="27"/>
  <c r="I3518" i="27"/>
  <c r="I3519" i="27"/>
  <c r="I3520" i="27"/>
  <c r="I3521" i="27"/>
  <c r="I3522" i="27"/>
  <c r="I3523" i="27"/>
  <c r="I3524" i="27"/>
  <c r="I3525" i="27"/>
  <c r="I3526" i="27"/>
  <c r="I3527" i="27"/>
  <c r="I3528" i="27"/>
  <c r="I3529" i="27"/>
  <c r="I3530" i="27"/>
  <c r="I3531" i="27"/>
  <c r="I3532" i="27"/>
  <c r="I3533" i="27"/>
  <c r="I3534" i="27"/>
  <c r="I3535" i="27"/>
  <c r="I3536" i="27"/>
  <c r="I3537" i="27"/>
  <c r="I3538" i="27"/>
  <c r="I3539" i="27"/>
  <c r="I3540" i="27"/>
  <c r="I3541" i="27"/>
  <c r="I3542" i="27"/>
  <c r="I3543" i="27"/>
  <c r="I3544" i="27"/>
  <c r="I3545" i="27"/>
  <c r="I3546" i="27"/>
  <c r="I3547" i="27"/>
  <c r="I3548" i="27"/>
  <c r="I3549" i="27"/>
  <c r="I3550" i="27"/>
  <c r="I3551" i="27"/>
  <c r="I3552" i="27"/>
  <c r="I3553" i="27"/>
  <c r="I3554" i="27"/>
  <c r="I3555" i="27"/>
  <c r="I3556" i="27"/>
  <c r="I3557" i="27"/>
  <c r="I3558" i="27"/>
  <c r="I3559" i="27"/>
  <c r="I3560" i="27"/>
  <c r="I3561" i="27"/>
  <c r="I3562" i="27"/>
  <c r="I3563" i="27"/>
  <c r="I3564" i="27"/>
  <c r="I3565" i="27"/>
  <c r="I3566" i="27"/>
  <c r="I3567" i="27"/>
  <c r="I3568" i="27"/>
  <c r="I3569" i="27"/>
  <c r="I3570" i="27"/>
  <c r="I3571" i="27"/>
  <c r="I3572" i="27"/>
  <c r="I3573" i="27"/>
  <c r="I3574" i="27"/>
  <c r="I3575" i="27"/>
  <c r="I3576" i="27"/>
  <c r="I3577" i="27"/>
  <c r="I3578" i="27"/>
  <c r="I3579" i="27"/>
  <c r="I3580" i="27"/>
  <c r="I3581" i="27"/>
  <c r="I3582" i="27"/>
  <c r="I3583" i="27"/>
  <c r="I3584" i="27"/>
  <c r="I3585" i="27"/>
  <c r="I3586" i="27"/>
  <c r="I3587" i="27"/>
  <c r="I3588" i="27"/>
  <c r="I3589" i="27"/>
  <c r="I3590" i="27"/>
  <c r="I3591" i="27"/>
  <c r="I3592" i="27"/>
  <c r="I3593" i="27"/>
  <c r="I3594" i="27"/>
  <c r="I3595" i="27"/>
  <c r="I3596" i="27"/>
  <c r="I3597" i="27"/>
  <c r="I3598" i="27"/>
  <c r="I3599" i="27"/>
  <c r="I3600" i="27"/>
  <c r="I3601" i="27"/>
  <c r="I3602" i="27"/>
  <c r="I3603" i="27"/>
  <c r="I3604" i="27"/>
  <c r="I3605" i="27"/>
  <c r="I3606" i="27"/>
  <c r="I3607" i="27"/>
  <c r="I3608" i="27"/>
  <c r="I3609" i="27"/>
  <c r="I3610" i="27"/>
  <c r="I3611" i="27"/>
  <c r="I3612" i="27"/>
  <c r="I3613" i="27"/>
  <c r="I3614" i="27"/>
  <c r="I3615" i="27"/>
  <c r="I3616" i="27"/>
  <c r="I3617" i="27"/>
  <c r="I3618" i="27"/>
  <c r="I3619" i="27"/>
  <c r="I3620" i="27"/>
  <c r="I3621" i="27"/>
  <c r="I3622" i="27"/>
  <c r="I3623" i="27"/>
  <c r="I3624" i="27"/>
  <c r="I3625" i="27"/>
  <c r="I3626" i="27"/>
  <c r="I3627" i="27"/>
  <c r="I3628" i="27"/>
  <c r="I3629" i="27"/>
  <c r="I3630" i="27"/>
  <c r="I3631" i="27"/>
  <c r="I3632" i="27"/>
  <c r="I3633" i="27"/>
  <c r="I3634" i="27"/>
  <c r="I3635" i="27"/>
  <c r="I3636" i="27"/>
  <c r="I3637" i="27"/>
  <c r="I3638" i="27"/>
  <c r="I3639" i="27"/>
  <c r="I3640" i="27"/>
  <c r="I3641" i="27"/>
  <c r="I3642" i="27"/>
  <c r="I3643" i="27"/>
  <c r="I3644" i="27"/>
  <c r="I3645" i="27"/>
  <c r="I3646" i="27"/>
  <c r="I3647" i="27"/>
  <c r="I3648" i="27"/>
  <c r="I3649" i="27"/>
  <c r="I3650" i="27"/>
  <c r="I3651" i="27"/>
  <c r="I3652" i="27"/>
  <c r="I3653" i="27"/>
  <c r="I3654" i="27"/>
  <c r="I3655" i="27"/>
  <c r="I3656" i="27"/>
  <c r="I3657" i="27"/>
  <c r="I3658" i="27"/>
  <c r="I3659" i="27"/>
  <c r="I3660" i="27"/>
  <c r="I3661" i="27"/>
  <c r="I3662" i="27"/>
  <c r="I3663" i="27"/>
  <c r="I3664" i="27"/>
  <c r="I3665" i="27"/>
  <c r="I3666" i="27"/>
  <c r="I3667" i="27"/>
  <c r="I3668" i="27"/>
  <c r="I3669" i="27"/>
  <c r="I3670" i="27"/>
  <c r="I3671" i="27"/>
  <c r="I3672" i="27"/>
  <c r="I3673" i="27"/>
  <c r="I3674" i="27"/>
  <c r="I3675" i="27"/>
  <c r="I3676" i="27"/>
  <c r="I3677" i="27"/>
  <c r="I3678" i="27"/>
  <c r="I3679" i="27"/>
  <c r="I3680" i="27"/>
  <c r="I3681" i="27"/>
  <c r="I3682" i="27"/>
  <c r="I3683" i="27"/>
  <c r="I3684" i="27"/>
  <c r="I3685" i="27"/>
  <c r="I3686" i="27"/>
  <c r="I3687" i="27"/>
  <c r="I3688" i="27"/>
  <c r="I3689" i="27"/>
  <c r="I3690" i="27"/>
  <c r="I3691" i="27"/>
  <c r="I3692" i="27"/>
  <c r="I3693" i="27"/>
  <c r="I3694" i="27"/>
  <c r="I3695" i="27"/>
  <c r="I3696" i="27"/>
  <c r="I3697" i="27"/>
  <c r="I3698" i="27"/>
  <c r="I3699" i="27"/>
  <c r="I3700" i="27"/>
  <c r="I3701" i="27"/>
  <c r="I3702" i="27"/>
  <c r="I3703" i="27"/>
  <c r="I3704" i="27"/>
  <c r="I3705" i="27"/>
  <c r="I3706" i="27"/>
  <c r="I3707" i="27"/>
  <c r="I3708" i="27"/>
  <c r="I3709" i="27"/>
  <c r="I3710" i="27"/>
  <c r="I3711" i="27"/>
  <c r="I3712" i="27"/>
  <c r="I3713" i="27"/>
  <c r="I3714" i="27"/>
  <c r="I3715" i="27"/>
  <c r="I3716" i="27"/>
  <c r="I3717" i="27"/>
  <c r="I3718" i="27"/>
  <c r="I3719" i="27"/>
  <c r="I3720" i="27"/>
  <c r="I3721" i="27"/>
  <c r="I3722" i="27"/>
  <c r="I3723" i="27"/>
  <c r="I3724" i="27"/>
  <c r="I3725" i="27"/>
  <c r="I3726" i="27"/>
  <c r="I3727" i="27"/>
  <c r="I3728" i="27"/>
  <c r="I3729" i="27"/>
  <c r="I3730" i="27"/>
  <c r="I3731" i="27"/>
  <c r="I3732" i="27"/>
  <c r="I3733" i="27"/>
  <c r="I3734" i="27"/>
  <c r="I3735" i="27"/>
  <c r="I3736" i="27"/>
  <c r="I3737" i="27"/>
  <c r="I3738" i="27"/>
  <c r="I3739" i="27"/>
  <c r="I3740" i="27"/>
  <c r="I3741" i="27"/>
  <c r="I3742" i="27"/>
  <c r="I3743" i="27"/>
  <c r="I3744" i="27"/>
  <c r="I3745" i="27"/>
  <c r="I3746" i="27"/>
  <c r="I3747" i="27"/>
  <c r="I3748" i="27"/>
  <c r="I3749" i="27"/>
  <c r="I3750" i="27"/>
  <c r="I3751" i="27"/>
  <c r="I3752" i="27"/>
  <c r="I3753" i="27"/>
  <c r="I3754" i="27"/>
  <c r="I3755" i="27"/>
  <c r="I3756" i="27"/>
  <c r="I3757" i="27"/>
  <c r="I3758" i="27"/>
  <c r="I3759" i="27"/>
  <c r="I3760" i="27"/>
  <c r="I3761" i="27"/>
  <c r="I3762" i="27"/>
  <c r="I3763" i="27"/>
  <c r="I3764" i="27"/>
  <c r="I3765" i="27"/>
  <c r="I3766" i="27"/>
  <c r="I3767" i="27"/>
  <c r="I3768" i="27"/>
  <c r="I3769" i="27"/>
  <c r="I3770" i="27"/>
  <c r="I3771" i="27"/>
  <c r="I3772" i="27"/>
  <c r="I3773" i="27"/>
  <c r="I3774" i="27"/>
  <c r="I3775" i="27"/>
  <c r="I3776" i="27"/>
  <c r="I3777" i="27"/>
  <c r="I3778" i="27"/>
  <c r="I3779" i="27"/>
  <c r="I3780" i="27"/>
  <c r="I3781" i="27"/>
  <c r="I3782" i="27"/>
  <c r="I3783" i="27"/>
  <c r="I3784" i="27"/>
  <c r="I3785" i="27"/>
  <c r="I3786" i="27"/>
  <c r="I3787" i="27"/>
  <c r="I3788" i="27"/>
  <c r="I3789" i="27"/>
  <c r="I3790" i="27"/>
  <c r="I3791" i="27"/>
  <c r="I3792" i="27"/>
  <c r="I3793" i="27"/>
  <c r="I3794" i="27"/>
  <c r="I3795" i="27"/>
  <c r="I3796" i="27"/>
  <c r="I3797" i="27"/>
  <c r="I3798" i="27"/>
  <c r="I3799" i="27"/>
  <c r="I3800" i="27"/>
  <c r="I3801" i="27"/>
  <c r="I3802" i="27"/>
  <c r="I3803" i="27"/>
  <c r="I3804" i="27"/>
  <c r="I3805" i="27"/>
  <c r="I3806" i="27"/>
  <c r="I3807" i="27"/>
  <c r="I3808" i="27"/>
  <c r="I3809" i="27"/>
  <c r="I3810" i="27"/>
  <c r="I3811" i="27"/>
  <c r="I3812" i="27"/>
  <c r="I3813" i="27"/>
  <c r="I3814" i="27"/>
  <c r="I3815" i="27"/>
  <c r="I3816" i="27"/>
  <c r="I3817" i="27"/>
  <c r="I3818" i="27"/>
  <c r="I3819" i="27"/>
  <c r="I3820" i="27"/>
  <c r="I3821" i="27"/>
  <c r="I3822" i="27"/>
  <c r="I3823" i="27"/>
  <c r="I3824" i="27"/>
  <c r="I3825" i="27"/>
  <c r="I3826" i="27"/>
  <c r="I3827" i="27"/>
  <c r="I3828" i="27"/>
  <c r="I3829" i="27"/>
  <c r="I3830" i="27"/>
  <c r="I3831" i="27"/>
  <c r="I3832" i="27"/>
  <c r="I3833" i="27"/>
  <c r="I3834" i="27"/>
  <c r="I3835" i="27"/>
  <c r="I3836" i="27"/>
  <c r="I3837" i="27"/>
  <c r="I3838" i="27"/>
  <c r="I3839" i="27"/>
  <c r="I3840" i="27"/>
  <c r="I3841" i="27"/>
  <c r="I3842" i="27"/>
  <c r="I3843" i="27"/>
  <c r="I3844" i="27"/>
  <c r="I3845" i="27"/>
  <c r="I3846" i="27"/>
  <c r="I3847" i="27"/>
  <c r="I3848" i="27"/>
  <c r="I3849" i="27"/>
  <c r="I3850" i="27"/>
  <c r="I3851" i="27"/>
  <c r="I3852" i="27"/>
  <c r="I3853" i="27"/>
  <c r="I3854" i="27"/>
  <c r="I3855" i="27"/>
  <c r="I3856" i="27"/>
  <c r="I3857" i="27"/>
  <c r="I3858" i="27"/>
  <c r="I3859" i="27"/>
  <c r="I3860" i="27"/>
  <c r="I3861" i="27"/>
  <c r="I3862" i="27"/>
  <c r="I3863" i="27"/>
  <c r="I3864" i="27"/>
  <c r="I3865" i="27"/>
  <c r="I3866" i="27"/>
  <c r="I3867" i="27"/>
  <c r="I3868" i="27"/>
  <c r="I3869" i="27"/>
  <c r="I3870" i="27"/>
  <c r="I3871" i="27"/>
  <c r="I3872" i="27"/>
  <c r="I3873" i="27"/>
  <c r="I3874" i="27"/>
  <c r="I3875" i="27"/>
  <c r="I3876" i="27"/>
  <c r="I3877" i="27"/>
  <c r="I3878" i="27"/>
  <c r="I3879" i="27"/>
  <c r="I3880" i="27"/>
  <c r="I3881" i="27"/>
  <c r="I3882" i="27"/>
  <c r="I3883" i="27"/>
  <c r="I3884" i="27"/>
  <c r="I3885" i="27"/>
  <c r="I3886" i="27"/>
  <c r="I3887" i="27"/>
  <c r="I3888" i="27"/>
  <c r="I3889" i="27"/>
  <c r="I3890" i="27"/>
  <c r="I3891" i="27"/>
  <c r="I3892" i="27"/>
  <c r="I3893" i="27"/>
  <c r="I3894" i="27"/>
  <c r="I3895" i="27"/>
  <c r="I3896" i="27"/>
  <c r="I3897" i="27"/>
  <c r="I3898" i="27"/>
  <c r="I3899" i="27"/>
  <c r="I3900" i="27"/>
  <c r="I3901" i="27"/>
  <c r="I3902" i="27"/>
  <c r="I3903" i="27"/>
  <c r="I3904" i="27"/>
  <c r="I3905" i="27"/>
  <c r="I3906" i="27"/>
  <c r="I3907" i="27"/>
  <c r="I3908" i="27"/>
  <c r="I3909" i="27"/>
  <c r="I3910" i="27"/>
  <c r="I3911" i="27"/>
  <c r="I3912" i="27"/>
  <c r="I3913" i="27"/>
  <c r="I3914" i="27"/>
  <c r="I3915" i="27"/>
  <c r="I3916" i="27"/>
  <c r="I3917" i="27"/>
  <c r="I3918" i="27"/>
  <c r="I3919" i="27"/>
  <c r="I3920" i="27"/>
  <c r="I3921" i="27"/>
  <c r="I3922" i="27"/>
  <c r="I3923" i="27"/>
  <c r="I3924" i="27"/>
  <c r="I3925" i="27"/>
  <c r="I3926" i="27"/>
  <c r="I3927" i="27"/>
  <c r="I3928" i="27"/>
  <c r="I3929" i="27"/>
  <c r="I3930" i="27"/>
  <c r="I3931" i="27"/>
  <c r="I3932" i="27"/>
  <c r="I3933" i="27"/>
  <c r="I3934" i="27"/>
  <c r="I3935" i="27"/>
  <c r="I3936" i="27"/>
  <c r="I3937" i="27"/>
  <c r="I3938" i="27"/>
  <c r="I3939" i="27"/>
  <c r="I3940" i="27"/>
  <c r="I3941" i="27"/>
  <c r="I3942" i="27"/>
  <c r="I3943" i="27"/>
  <c r="I3944" i="27"/>
  <c r="I3945" i="27"/>
  <c r="I3946" i="27"/>
  <c r="I3947" i="27"/>
  <c r="I3948" i="27"/>
  <c r="I3949" i="27"/>
  <c r="I3950" i="27"/>
  <c r="I3951" i="27"/>
  <c r="I3952" i="27"/>
  <c r="I3953" i="27"/>
  <c r="I3954" i="27"/>
  <c r="I3955" i="27"/>
  <c r="I3956" i="27"/>
  <c r="I3957" i="27"/>
  <c r="I3958" i="27"/>
  <c r="I3959" i="27"/>
  <c r="I3960" i="27"/>
  <c r="I3961" i="27"/>
  <c r="I3962" i="27"/>
  <c r="I3963" i="27"/>
  <c r="I3964" i="27"/>
  <c r="I3965" i="27"/>
  <c r="I3966" i="27"/>
  <c r="I3967" i="27"/>
  <c r="I3968" i="27"/>
  <c r="I3969" i="27"/>
  <c r="I3970" i="27"/>
  <c r="I3971" i="27"/>
  <c r="I3972" i="27"/>
  <c r="I3973" i="27"/>
  <c r="I3974" i="27"/>
  <c r="I3975" i="27"/>
  <c r="I3976" i="27"/>
  <c r="I3977" i="27"/>
  <c r="I3978" i="27"/>
  <c r="I3979" i="27"/>
  <c r="I3980" i="27"/>
  <c r="I3981" i="27"/>
  <c r="I3982" i="27"/>
  <c r="I3983" i="27"/>
  <c r="I3984" i="27"/>
  <c r="I3985" i="27"/>
  <c r="I3986" i="27"/>
  <c r="I3987" i="27"/>
  <c r="I3988" i="27"/>
  <c r="I3989" i="27"/>
  <c r="I3990" i="27"/>
  <c r="I3991" i="27"/>
  <c r="I3992" i="27"/>
  <c r="I3993" i="27"/>
  <c r="I3994" i="27"/>
  <c r="I3995" i="27"/>
  <c r="I3996" i="27"/>
  <c r="I3997" i="27"/>
  <c r="I3998" i="27"/>
  <c r="I3999" i="27"/>
  <c r="I4000" i="27"/>
  <c r="I4001" i="27"/>
  <c r="I4002" i="27"/>
  <c r="I4003" i="27"/>
  <c r="I4004" i="27"/>
  <c r="I4005" i="27"/>
  <c r="I4006" i="27"/>
  <c r="I4007" i="27"/>
  <c r="I4008" i="27"/>
  <c r="I4009" i="27"/>
  <c r="I4010" i="27"/>
  <c r="I4011" i="27"/>
  <c r="I4012" i="27"/>
  <c r="I4013" i="27"/>
  <c r="I4014" i="27"/>
  <c r="I4015" i="27"/>
  <c r="I4016" i="27"/>
  <c r="I4017" i="27"/>
  <c r="I4018" i="27"/>
  <c r="I4019" i="27"/>
  <c r="I4020" i="27"/>
  <c r="I4021" i="27"/>
  <c r="I4022" i="27"/>
  <c r="I4023" i="27"/>
  <c r="I4024" i="27"/>
  <c r="I4025" i="27"/>
  <c r="I4026" i="27"/>
  <c r="I4027" i="27"/>
  <c r="I4028" i="27"/>
  <c r="I4029" i="27"/>
  <c r="I4030" i="27"/>
  <c r="I4031" i="27"/>
  <c r="I4032" i="27"/>
  <c r="I4033" i="27"/>
  <c r="I4034" i="27"/>
  <c r="I4035" i="27"/>
  <c r="I4036" i="27"/>
  <c r="I4037" i="27"/>
  <c r="I4038" i="27"/>
  <c r="I4039" i="27"/>
  <c r="I4040" i="27"/>
  <c r="I4041" i="27"/>
  <c r="I4042" i="27"/>
  <c r="I4043" i="27"/>
  <c r="I4044" i="27"/>
  <c r="I4045" i="27"/>
  <c r="I4046" i="27"/>
  <c r="I4047" i="27"/>
  <c r="I4048" i="27"/>
  <c r="I4049" i="27"/>
  <c r="I4050" i="27"/>
  <c r="I4051" i="27"/>
  <c r="I4052" i="27"/>
  <c r="I4053" i="27"/>
  <c r="I4054" i="27"/>
  <c r="I4055" i="27"/>
  <c r="I4056" i="27"/>
  <c r="I4057" i="27"/>
  <c r="I4058" i="27"/>
  <c r="I4059" i="27"/>
  <c r="I4060" i="27"/>
  <c r="I4061" i="27"/>
  <c r="I4062" i="27"/>
  <c r="I4063" i="27"/>
  <c r="I4064" i="27"/>
  <c r="I4065" i="27"/>
  <c r="I4066" i="27"/>
  <c r="I4067" i="27"/>
  <c r="I4068" i="27"/>
  <c r="I4069" i="27"/>
  <c r="I4070" i="27"/>
  <c r="I4071" i="27"/>
  <c r="I4072" i="27"/>
  <c r="I4073" i="27"/>
  <c r="I4074" i="27"/>
  <c r="I4075" i="27"/>
  <c r="I4076" i="27"/>
  <c r="I4077" i="27"/>
  <c r="I4078" i="27"/>
  <c r="I4079" i="27"/>
  <c r="I4080" i="27"/>
  <c r="I4081" i="27"/>
  <c r="I4082" i="27"/>
  <c r="I4083" i="27"/>
  <c r="I4084" i="27"/>
  <c r="I4085" i="27"/>
  <c r="I4086" i="27"/>
  <c r="I4087" i="27"/>
  <c r="I4088" i="27"/>
  <c r="I4089" i="27"/>
  <c r="I4090" i="27"/>
  <c r="I4091" i="27"/>
  <c r="I4092" i="27"/>
  <c r="I4093" i="27"/>
  <c r="I4094" i="27"/>
  <c r="I4095" i="27"/>
  <c r="I4096" i="27"/>
  <c r="I4097" i="27"/>
  <c r="I4098" i="27"/>
  <c r="I4099" i="27"/>
  <c r="I4100" i="27"/>
  <c r="I4101" i="27"/>
  <c r="I4102" i="27"/>
  <c r="I4103" i="27"/>
  <c r="I4104" i="27"/>
  <c r="I4105" i="27"/>
  <c r="I4106" i="27"/>
  <c r="I4107" i="27"/>
  <c r="I4108" i="27"/>
  <c r="I4109" i="27"/>
  <c r="I4110" i="27"/>
  <c r="I4111" i="27"/>
  <c r="I4112" i="27"/>
  <c r="I4113" i="27"/>
  <c r="I4114" i="27"/>
  <c r="I4115" i="27"/>
  <c r="I4116" i="27"/>
  <c r="I4117" i="27"/>
  <c r="I4118" i="27"/>
  <c r="I4119" i="27"/>
  <c r="I4120" i="27"/>
  <c r="I4121" i="27"/>
  <c r="I4122" i="27"/>
  <c r="I4123" i="27"/>
  <c r="I4124" i="27"/>
  <c r="I4125" i="27"/>
  <c r="I4126" i="27"/>
  <c r="I4127" i="27"/>
  <c r="I4128" i="27"/>
  <c r="I4129" i="27"/>
  <c r="I4130" i="27"/>
  <c r="I4131" i="27"/>
  <c r="I4132" i="27"/>
  <c r="I4133" i="27"/>
  <c r="I4134" i="27"/>
  <c r="I4135" i="27"/>
  <c r="I4136" i="27"/>
  <c r="I4137" i="27"/>
  <c r="I4138" i="27"/>
  <c r="I4139" i="27"/>
  <c r="I4140" i="27"/>
  <c r="I4141" i="27"/>
  <c r="I4142" i="27"/>
  <c r="I4143" i="27"/>
  <c r="I4144" i="27"/>
  <c r="I4145" i="27"/>
  <c r="I4146" i="27"/>
  <c r="I4147" i="27"/>
  <c r="I4148" i="27"/>
  <c r="I4149" i="27"/>
  <c r="I4150" i="27"/>
  <c r="I4151" i="27"/>
  <c r="I4152" i="27"/>
  <c r="I4153" i="27"/>
  <c r="I4154" i="27"/>
  <c r="I4155" i="27"/>
  <c r="I4156" i="27"/>
  <c r="I4157" i="27"/>
  <c r="I4158" i="27"/>
  <c r="I4159" i="27"/>
  <c r="I4160" i="27"/>
  <c r="I4161" i="27"/>
  <c r="I4162" i="27"/>
  <c r="I4163" i="27"/>
  <c r="I4164" i="27"/>
  <c r="I4165" i="27"/>
  <c r="I4166" i="27"/>
  <c r="I4167" i="27"/>
  <c r="I4168" i="27"/>
  <c r="I4169" i="27"/>
  <c r="I4170" i="27"/>
  <c r="I4171" i="27"/>
  <c r="I4172" i="27"/>
  <c r="I4173" i="27"/>
  <c r="I4174" i="27"/>
  <c r="I4175" i="27"/>
  <c r="I4176" i="27"/>
  <c r="I4177" i="27"/>
  <c r="I4178" i="27"/>
  <c r="I4179" i="27"/>
  <c r="I4180" i="27"/>
  <c r="I4181" i="27"/>
  <c r="I4182" i="27"/>
  <c r="I4183" i="27"/>
  <c r="I4184" i="27"/>
  <c r="I4185" i="27"/>
  <c r="I4186" i="27"/>
  <c r="I4187" i="27"/>
  <c r="I4188" i="27"/>
  <c r="I4189" i="27"/>
  <c r="I4190" i="27"/>
  <c r="I4191" i="27"/>
  <c r="I4192" i="27"/>
  <c r="I4193" i="27"/>
  <c r="I4194" i="27"/>
  <c r="I4195" i="27"/>
  <c r="I4196" i="27"/>
  <c r="I4197" i="27"/>
  <c r="I4198" i="27"/>
  <c r="I4199" i="27"/>
  <c r="I4200" i="27"/>
  <c r="I4201" i="27"/>
  <c r="I4202" i="27"/>
  <c r="I4203" i="27"/>
  <c r="I4204" i="27"/>
  <c r="I4205" i="27"/>
  <c r="I4206" i="27"/>
  <c r="I4207" i="27"/>
  <c r="I4208" i="27"/>
  <c r="I4209" i="27"/>
  <c r="I4210" i="27"/>
  <c r="I4211" i="27"/>
  <c r="I4212" i="27"/>
  <c r="I4213" i="27"/>
  <c r="I4214" i="27"/>
  <c r="I4215" i="27"/>
  <c r="I4216" i="27"/>
  <c r="I4217" i="27"/>
  <c r="I4218" i="27"/>
  <c r="I4219" i="27"/>
  <c r="I4220" i="27"/>
  <c r="I4221" i="27"/>
  <c r="I4222" i="27"/>
  <c r="I4223" i="27"/>
  <c r="I4224" i="27"/>
  <c r="I4225" i="27"/>
  <c r="I4226" i="27"/>
  <c r="I4227" i="27"/>
  <c r="I4228" i="27"/>
  <c r="I4229" i="27"/>
  <c r="I4230" i="27"/>
  <c r="I4231" i="27"/>
  <c r="I4232" i="27"/>
  <c r="I4233" i="27"/>
  <c r="I4234" i="27"/>
  <c r="I4235" i="27"/>
  <c r="I4236" i="27"/>
  <c r="I4237" i="27"/>
  <c r="I4238" i="27"/>
  <c r="I4239" i="27"/>
  <c r="I4240" i="27"/>
  <c r="I4241" i="27"/>
  <c r="I4242" i="27"/>
  <c r="I4243" i="27"/>
  <c r="I4244" i="27"/>
  <c r="I4245" i="27"/>
  <c r="I4246" i="27"/>
  <c r="I4247" i="27"/>
  <c r="I4248" i="27"/>
  <c r="I4249" i="27"/>
  <c r="I4250" i="27"/>
  <c r="I4251" i="27"/>
  <c r="I4252" i="27"/>
  <c r="I4253" i="27"/>
  <c r="I4254" i="27"/>
  <c r="I4255" i="27"/>
  <c r="I4256" i="27"/>
  <c r="I4257" i="27"/>
  <c r="I4258" i="27"/>
  <c r="I4259" i="27"/>
  <c r="I4260" i="27"/>
  <c r="I4261" i="27"/>
  <c r="I4262" i="27"/>
  <c r="I4263" i="27"/>
  <c r="I4264" i="27"/>
  <c r="I4265" i="27"/>
  <c r="I4266" i="27"/>
  <c r="I4267" i="27"/>
  <c r="I4268" i="27"/>
  <c r="I4269" i="27"/>
  <c r="I4270" i="27"/>
  <c r="I4271" i="27"/>
  <c r="I4272" i="27"/>
  <c r="I4273" i="27"/>
  <c r="I4274" i="27"/>
  <c r="I4275" i="27"/>
  <c r="I4276" i="27"/>
  <c r="I4277" i="27"/>
  <c r="I4278" i="27"/>
  <c r="I4279" i="27"/>
  <c r="I4280" i="27"/>
  <c r="I4281" i="27"/>
  <c r="I4282" i="27"/>
  <c r="I4283" i="27"/>
  <c r="I4284" i="27"/>
  <c r="I4285" i="27"/>
  <c r="I4286" i="27"/>
  <c r="I4287" i="27"/>
  <c r="I4288" i="27"/>
  <c r="I4289" i="27"/>
  <c r="I4290" i="27"/>
  <c r="I4291" i="27"/>
  <c r="I4292" i="27"/>
  <c r="I4293" i="27"/>
  <c r="I4294" i="27"/>
  <c r="I4295" i="27"/>
  <c r="I4296" i="27"/>
  <c r="I4297" i="27"/>
  <c r="I4298" i="27"/>
  <c r="I4299" i="27"/>
  <c r="I4300" i="27"/>
  <c r="I4301" i="27"/>
  <c r="I4302" i="27"/>
  <c r="I4303" i="27"/>
  <c r="I4304" i="27"/>
  <c r="I4305" i="27"/>
  <c r="I4306" i="27"/>
  <c r="I4307" i="27"/>
  <c r="I4308" i="27"/>
  <c r="I4309" i="27"/>
  <c r="I4310" i="27"/>
  <c r="I4311" i="27"/>
  <c r="I4312" i="27"/>
  <c r="I4313" i="27"/>
  <c r="I4314" i="27"/>
  <c r="I4315" i="27"/>
  <c r="I4316" i="27"/>
  <c r="I4317" i="27"/>
  <c r="I4318" i="27"/>
  <c r="I4319" i="27"/>
  <c r="I4320" i="27"/>
  <c r="I4321" i="27"/>
  <c r="I4322" i="27"/>
  <c r="I4323" i="27"/>
  <c r="I4324" i="27"/>
  <c r="I4325" i="27"/>
  <c r="I4326" i="27"/>
  <c r="I4327" i="27"/>
  <c r="I4328" i="27"/>
  <c r="I4329" i="27"/>
  <c r="I4330" i="27"/>
  <c r="I4331" i="27"/>
  <c r="I4332" i="27"/>
  <c r="I4333" i="27"/>
  <c r="I4334" i="27"/>
  <c r="I4335" i="27"/>
  <c r="I4336" i="27"/>
  <c r="I4337" i="27"/>
  <c r="I4338" i="27"/>
  <c r="I4339" i="27"/>
  <c r="I4340" i="27"/>
  <c r="I4341" i="27"/>
  <c r="I4342" i="27"/>
  <c r="I4343" i="27"/>
  <c r="I4344" i="27"/>
  <c r="I4345" i="27"/>
  <c r="I4346" i="27"/>
  <c r="I4347" i="27"/>
  <c r="I4348" i="27"/>
  <c r="I4349" i="27"/>
  <c r="I4350" i="27"/>
  <c r="I4351" i="27"/>
  <c r="I4352" i="27"/>
  <c r="I4353" i="27"/>
  <c r="I4354" i="27"/>
  <c r="I4355" i="27"/>
  <c r="I4356" i="27"/>
  <c r="I4357" i="27"/>
  <c r="I4358" i="27"/>
  <c r="I4359" i="27"/>
  <c r="I4360" i="27"/>
  <c r="I4361" i="27"/>
  <c r="I4362" i="27"/>
  <c r="I4363" i="27"/>
  <c r="I4364" i="27"/>
  <c r="I4365" i="27"/>
  <c r="I4366" i="27"/>
  <c r="I4367" i="27"/>
  <c r="I4368" i="27"/>
  <c r="I4369" i="27"/>
  <c r="I4370" i="27"/>
  <c r="I4371" i="27"/>
  <c r="I4372" i="27"/>
  <c r="I4373" i="27"/>
  <c r="I4374" i="27"/>
  <c r="I4375" i="27"/>
  <c r="I4376" i="27"/>
  <c r="I4377" i="27"/>
  <c r="I4378" i="27"/>
  <c r="I4379" i="27"/>
  <c r="I4380" i="27"/>
  <c r="I4381" i="27"/>
  <c r="I4382" i="27"/>
  <c r="I4383" i="27"/>
  <c r="I4384" i="27"/>
  <c r="I4385" i="27"/>
  <c r="I4386" i="27"/>
  <c r="I4387" i="27"/>
  <c r="I4388" i="27"/>
  <c r="I4389" i="27"/>
  <c r="I4390" i="27"/>
  <c r="I4391" i="27"/>
  <c r="I4392" i="27"/>
  <c r="I4393" i="27"/>
  <c r="I4394" i="27"/>
  <c r="I4395" i="27"/>
  <c r="I4396" i="27"/>
  <c r="I4397" i="27"/>
  <c r="I4398" i="27"/>
  <c r="I4399" i="27"/>
  <c r="I4400" i="27"/>
  <c r="I4401" i="27"/>
  <c r="I4402" i="27"/>
  <c r="I4403" i="27"/>
  <c r="I4404" i="27"/>
  <c r="I4405" i="27"/>
  <c r="I4406" i="27"/>
  <c r="I4407" i="27"/>
  <c r="I4408" i="27"/>
  <c r="I4409" i="27"/>
  <c r="I4410" i="27"/>
  <c r="I4411" i="27"/>
  <c r="I4412" i="27"/>
  <c r="I4413" i="27"/>
  <c r="I4414" i="27"/>
  <c r="I4415" i="27"/>
  <c r="I4416" i="27"/>
  <c r="I4417" i="27"/>
  <c r="I4418" i="27"/>
  <c r="I4419" i="27"/>
  <c r="I4420" i="27"/>
  <c r="I4421" i="27"/>
  <c r="I4422" i="27"/>
  <c r="I4423" i="27"/>
  <c r="I4424" i="27"/>
  <c r="I4425" i="27"/>
  <c r="I4426" i="27"/>
  <c r="I4427" i="27"/>
  <c r="I4428" i="27"/>
  <c r="I4429" i="27"/>
  <c r="I4430" i="27"/>
  <c r="I4431" i="27"/>
  <c r="I4432" i="27"/>
  <c r="I4433" i="27"/>
  <c r="I4434" i="27"/>
  <c r="I4435" i="27"/>
  <c r="I4436" i="27"/>
  <c r="I4437" i="27"/>
  <c r="I4438" i="27"/>
  <c r="I4439" i="27"/>
  <c r="I4440" i="27"/>
  <c r="I4441" i="27"/>
  <c r="I4442" i="27"/>
  <c r="I4443" i="27"/>
  <c r="I4444" i="27"/>
  <c r="I4445" i="27"/>
  <c r="I4446" i="27"/>
  <c r="I4447" i="27"/>
  <c r="I4448" i="27"/>
  <c r="I4449" i="27"/>
  <c r="I4450" i="27"/>
  <c r="I4451" i="27"/>
  <c r="I4452" i="27"/>
  <c r="I4453" i="27"/>
  <c r="I4454" i="27"/>
  <c r="I4455" i="27"/>
  <c r="I4456" i="27"/>
  <c r="I4457" i="27"/>
  <c r="I4458" i="27"/>
  <c r="I4459" i="27"/>
  <c r="I4460" i="27"/>
  <c r="I4461" i="27"/>
  <c r="I4462" i="27"/>
  <c r="I4463" i="27"/>
  <c r="I4464" i="27"/>
  <c r="I4465" i="27"/>
  <c r="I4466" i="27"/>
  <c r="I4467" i="27"/>
  <c r="I4468" i="27"/>
  <c r="I4469" i="27"/>
  <c r="I4470" i="27"/>
  <c r="I4471" i="27"/>
  <c r="I4472" i="27"/>
  <c r="I4473" i="27"/>
  <c r="I4474" i="27"/>
  <c r="I4475" i="27"/>
  <c r="I4476" i="27"/>
  <c r="I4477" i="27"/>
  <c r="I4478" i="27"/>
  <c r="I4479" i="27"/>
  <c r="I4480" i="27"/>
  <c r="I4481" i="27"/>
  <c r="I4482" i="27"/>
  <c r="I4483" i="27"/>
  <c r="I4484" i="27"/>
  <c r="I4485" i="27"/>
  <c r="I4486" i="27"/>
  <c r="I4487" i="27"/>
  <c r="I4488" i="27"/>
  <c r="I4489" i="27"/>
  <c r="I4490" i="27"/>
  <c r="I4491" i="27"/>
  <c r="I4492" i="27"/>
  <c r="I4493" i="27"/>
  <c r="I4494" i="27"/>
  <c r="I4495" i="27"/>
  <c r="I4496" i="27"/>
  <c r="I4497" i="27"/>
  <c r="I4498" i="27"/>
  <c r="I4499" i="27"/>
  <c r="I4500" i="27"/>
  <c r="I4501" i="27"/>
  <c r="I4502" i="27"/>
  <c r="I4503" i="27"/>
  <c r="I4504" i="27"/>
  <c r="I4505" i="27"/>
  <c r="I4506" i="27"/>
  <c r="I4507" i="27"/>
  <c r="I4508" i="27"/>
  <c r="I4509" i="27"/>
  <c r="I4510" i="27"/>
  <c r="I4511" i="27"/>
  <c r="I4512" i="27"/>
  <c r="I4513" i="27"/>
  <c r="I4514" i="27"/>
  <c r="I4515" i="27"/>
  <c r="I4516" i="27"/>
  <c r="I4517" i="27"/>
  <c r="I4518" i="27"/>
  <c r="I4519" i="27"/>
  <c r="I4520" i="27"/>
  <c r="I4521" i="27"/>
  <c r="I4522" i="27"/>
  <c r="I4523" i="27"/>
  <c r="I4524" i="27"/>
  <c r="I4525" i="27"/>
  <c r="I4526" i="27"/>
  <c r="I4527" i="27"/>
  <c r="I4528" i="27"/>
  <c r="I4529" i="27"/>
  <c r="I4530" i="27"/>
  <c r="I4531" i="27"/>
  <c r="I4532" i="27"/>
  <c r="I4533" i="27"/>
  <c r="I4534" i="27"/>
  <c r="I4535" i="27"/>
  <c r="I4536" i="27"/>
  <c r="I4537" i="27"/>
  <c r="I4538" i="27"/>
  <c r="I4539" i="27"/>
  <c r="I4540" i="27"/>
  <c r="I4541" i="27"/>
  <c r="I4542" i="27"/>
  <c r="I4543" i="27"/>
  <c r="I4544" i="27"/>
  <c r="I4545" i="27"/>
  <c r="I4546" i="27"/>
  <c r="I4547" i="27"/>
  <c r="I4548" i="27"/>
  <c r="I4549" i="27"/>
  <c r="I4550" i="27"/>
  <c r="I4551" i="27"/>
  <c r="I4552" i="27"/>
  <c r="I4553" i="27"/>
  <c r="I4554" i="27"/>
  <c r="I4555" i="27"/>
  <c r="I4556" i="27"/>
  <c r="I4557" i="27"/>
  <c r="I4558" i="27"/>
  <c r="I4559" i="27"/>
  <c r="I4560" i="27"/>
  <c r="I4561" i="27"/>
  <c r="I4562" i="27"/>
  <c r="I4563" i="27"/>
  <c r="I4564" i="27"/>
  <c r="I4565" i="27"/>
  <c r="I4566" i="27"/>
  <c r="I4567" i="27"/>
  <c r="I4568" i="27"/>
  <c r="I4569" i="27"/>
  <c r="I4570" i="27"/>
  <c r="I4571" i="27"/>
  <c r="I4572" i="27"/>
  <c r="I4573" i="27"/>
  <c r="I4574" i="27"/>
  <c r="I4575" i="27"/>
  <c r="I4576" i="27"/>
  <c r="I4577" i="27"/>
  <c r="I4578" i="27"/>
  <c r="I4579" i="27"/>
  <c r="I4580" i="27"/>
  <c r="I4581" i="27"/>
  <c r="I4582" i="27"/>
  <c r="I4583" i="27"/>
  <c r="I4584" i="27"/>
  <c r="I4585" i="27"/>
  <c r="I4586" i="27"/>
  <c r="I4587" i="27"/>
  <c r="I4588" i="27"/>
  <c r="I4589" i="27"/>
  <c r="I4590" i="27"/>
  <c r="I4591" i="27"/>
  <c r="I4592" i="27"/>
  <c r="I4593" i="27"/>
  <c r="I4594" i="27"/>
  <c r="I4595" i="27"/>
  <c r="I4596" i="27"/>
  <c r="I4597" i="27"/>
  <c r="I4598" i="27"/>
  <c r="I4599" i="27"/>
  <c r="I4600" i="27"/>
  <c r="I4601" i="27"/>
  <c r="I4602" i="27"/>
  <c r="I4603" i="27"/>
  <c r="I4604" i="27"/>
  <c r="I4605" i="27"/>
  <c r="I4606" i="27"/>
  <c r="I4607" i="27"/>
  <c r="I4608" i="27"/>
  <c r="I4609" i="27"/>
  <c r="I4610" i="27"/>
  <c r="I4611" i="27"/>
  <c r="I4612" i="27"/>
  <c r="I4613" i="27"/>
  <c r="I4614" i="27"/>
  <c r="I4615" i="27"/>
  <c r="I4616" i="27"/>
  <c r="I4617" i="27"/>
  <c r="I4618" i="27"/>
  <c r="I4619" i="27"/>
  <c r="I4620" i="27"/>
  <c r="I4621" i="27"/>
  <c r="I4622" i="27"/>
  <c r="I4623" i="27"/>
  <c r="I4624" i="27"/>
  <c r="I4625" i="27"/>
  <c r="I4626" i="27"/>
  <c r="I4627" i="27"/>
  <c r="I4628" i="27"/>
  <c r="I4629" i="27"/>
  <c r="I4630" i="27"/>
  <c r="I4631" i="27"/>
  <c r="I4632" i="27"/>
  <c r="I4633" i="27"/>
  <c r="I4634" i="27"/>
  <c r="I4635" i="27"/>
  <c r="I4636" i="27"/>
  <c r="I4637" i="27"/>
  <c r="I4638" i="27"/>
  <c r="I4639" i="27"/>
  <c r="I4640" i="27"/>
  <c r="I4641" i="27"/>
  <c r="I4642" i="27"/>
  <c r="I4643" i="27"/>
  <c r="I4644" i="27"/>
  <c r="I4645" i="27"/>
  <c r="I4646" i="27"/>
  <c r="I4647" i="27"/>
  <c r="I4648" i="27"/>
  <c r="I4649" i="27"/>
  <c r="I4650" i="27"/>
  <c r="I4651" i="27"/>
  <c r="I4652" i="27"/>
  <c r="I4653" i="27"/>
  <c r="I4654" i="27"/>
  <c r="I4655" i="27"/>
  <c r="I4656" i="27"/>
  <c r="I4657" i="27"/>
  <c r="I4658" i="27"/>
  <c r="I4659" i="27"/>
  <c r="I4660" i="27"/>
  <c r="I4661" i="27"/>
  <c r="I4662" i="27"/>
  <c r="I4663" i="27"/>
  <c r="I4664" i="27"/>
  <c r="I4665" i="27"/>
  <c r="I4666" i="27"/>
  <c r="I4667" i="27"/>
  <c r="I4668" i="27"/>
  <c r="I4669" i="27"/>
  <c r="I4670" i="27"/>
  <c r="I4671" i="27"/>
  <c r="I4672" i="27"/>
  <c r="I4673" i="27"/>
  <c r="I4674" i="27"/>
  <c r="I4675" i="27"/>
  <c r="I4676" i="27"/>
  <c r="I4677" i="27"/>
  <c r="I4678" i="27"/>
  <c r="I4679" i="27"/>
  <c r="I4680" i="27"/>
  <c r="I4681" i="27"/>
  <c r="I4682" i="27"/>
  <c r="I4683" i="27"/>
  <c r="I4684" i="27"/>
  <c r="I4685" i="27"/>
  <c r="I4686" i="27"/>
  <c r="I4687" i="27"/>
  <c r="I4688" i="27"/>
  <c r="I4689" i="27"/>
  <c r="I4690" i="27"/>
  <c r="I4691" i="27"/>
  <c r="I4692" i="27"/>
  <c r="I4693" i="27"/>
  <c r="I4694" i="27"/>
  <c r="I4695" i="27"/>
  <c r="I4696" i="27"/>
  <c r="I4697" i="27"/>
  <c r="I4698" i="27"/>
  <c r="I4699" i="27"/>
  <c r="I4700" i="27"/>
  <c r="I4701" i="27"/>
  <c r="I4702" i="27"/>
  <c r="I4703" i="27"/>
  <c r="I4704" i="27"/>
  <c r="I4705" i="27"/>
  <c r="I4706" i="27"/>
  <c r="I4707" i="27"/>
  <c r="I4708" i="27"/>
  <c r="I4709" i="27"/>
  <c r="I4710" i="27"/>
  <c r="I4711" i="27"/>
  <c r="I4712" i="27"/>
  <c r="I4713" i="27"/>
  <c r="I4714" i="27"/>
  <c r="I4715" i="27"/>
  <c r="I4716" i="27"/>
  <c r="I4717" i="27"/>
  <c r="I4718" i="27"/>
  <c r="I4719" i="27"/>
  <c r="I4720" i="27"/>
  <c r="I4721" i="27"/>
  <c r="I4722" i="27"/>
  <c r="I4723" i="27"/>
  <c r="I4724" i="27"/>
  <c r="I4725" i="27"/>
  <c r="I4726" i="27"/>
  <c r="I4727" i="27"/>
  <c r="I4728" i="27"/>
  <c r="I4729" i="27"/>
  <c r="I4730" i="27"/>
  <c r="I4731" i="27"/>
  <c r="I4732" i="27"/>
  <c r="I4733" i="27"/>
  <c r="I4734" i="27"/>
  <c r="I4735" i="27"/>
  <c r="I4736" i="27"/>
  <c r="I4737" i="27"/>
  <c r="I4738" i="27"/>
  <c r="I4739" i="27"/>
  <c r="I4740" i="27"/>
  <c r="I4741" i="27"/>
  <c r="I4742" i="27"/>
  <c r="I4743" i="27"/>
  <c r="I4744" i="27"/>
  <c r="I4745" i="27"/>
  <c r="I4746" i="27"/>
  <c r="I4747" i="27"/>
  <c r="I4748" i="27"/>
  <c r="I4749" i="27"/>
  <c r="I4750" i="27"/>
  <c r="I4751" i="27"/>
  <c r="I4752" i="27"/>
  <c r="I4753" i="27"/>
  <c r="I4754" i="27"/>
  <c r="I4755" i="27"/>
  <c r="I4756" i="27"/>
  <c r="I4757" i="27"/>
  <c r="I4758" i="27"/>
  <c r="I4759" i="27"/>
  <c r="I4760" i="27"/>
  <c r="I4761" i="27"/>
  <c r="I4762" i="27"/>
  <c r="I4763" i="27"/>
  <c r="I4764" i="27"/>
  <c r="I4765" i="27"/>
  <c r="I4766" i="27"/>
  <c r="I4767" i="27"/>
  <c r="I4768" i="27"/>
  <c r="I4769" i="27"/>
  <c r="I4770" i="27"/>
  <c r="I4771" i="27"/>
  <c r="I4772" i="27"/>
  <c r="I4773" i="27"/>
  <c r="I4774" i="27"/>
  <c r="I4775" i="27"/>
  <c r="I4776" i="27"/>
  <c r="I4777" i="27"/>
  <c r="I4778" i="27"/>
  <c r="I4779" i="27"/>
  <c r="I4780" i="27"/>
  <c r="I4781" i="27"/>
  <c r="I4782" i="27"/>
  <c r="I4783" i="27"/>
  <c r="I4784" i="27"/>
  <c r="I4785" i="27"/>
  <c r="I4786" i="27"/>
  <c r="I4787" i="27"/>
  <c r="I4788" i="27"/>
  <c r="I4789" i="27"/>
  <c r="I4790" i="27"/>
  <c r="I4791" i="27"/>
  <c r="I4792" i="27"/>
  <c r="I4793" i="27"/>
  <c r="I4794" i="27"/>
  <c r="I4795" i="27"/>
  <c r="I4796" i="27"/>
  <c r="I4797" i="27"/>
  <c r="I4798" i="27"/>
  <c r="I4799" i="27"/>
  <c r="I4800" i="27"/>
  <c r="I4801" i="27"/>
  <c r="I4802" i="27"/>
  <c r="I4803" i="27"/>
  <c r="I4804" i="27"/>
  <c r="I4805" i="27"/>
  <c r="I4806" i="27"/>
  <c r="I4807" i="27"/>
  <c r="I4808" i="27"/>
  <c r="I4809" i="27"/>
  <c r="I4810" i="27"/>
  <c r="I4811" i="27"/>
  <c r="I4812" i="27"/>
  <c r="I4813" i="27"/>
  <c r="I4814" i="27"/>
  <c r="I4815" i="27"/>
  <c r="I4816" i="27"/>
  <c r="I4817" i="27"/>
  <c r="I4818" i="27"/>
  <c r="I4819" i="27"/>
  <c r="I4820" i="27"/>
  <c r="I4821" i="27"/>
  <c r="I4822" i="27"/>
  <c r="I4823" i="27"/>
  <c r="I4824" i="27"/>
  <c r="I4825" i="27"/>
  <c r="I4826" i="27"/>
  <c r="I4827" i="27"/>
  <c r="I4828" i="27"/>
  <c r="I4829" i="27"/>
  <c r="I4830" i="27"/>
  <c r="I4831" i="27"/>
  <c r="I4832" i="27"/>
  <c r="I4833" i="27"/>
  <c r="I4834" i="27"/>
  <c r="I4835" i="27"/>
  <c r="I4836" i="27"/>
  <c r="I4837" i="27"/>
  <c r="I4838" i="27"/>
  <c r="I4839" i="27"/>
  <c r="I4840" i="27"/>
  <c r="I4841" i="27"/>
  <c r="I4842" i="27"/>
  <c r="I4843" i="27"/>
  <c r="I4844" i="27"/>
  <c r="I4845" i="27"/>
  <c r="I4846" i="27"/>
  <c r="I4847" i="27"/>
  <c r="I4848" i="27"/>
  <c r="I4849" i="27"/>
  <c r="I4850" i="27"/>
  <c r="I4851" i="27"/>
  <c r="I4852" i="27"/>
  <c r="I4853" i="27"/>
  <c r="I4854" i="27"/>
  <c r="I4855" i="27"/>
  <c r="I4856" i="27"/>
  <c r="I4857" i="27"/>
  <c r="I4858" i="27"/>
  <c r="I4859" i="27"/>
  <c r="I4860" i="27"/>
  <c r="I4861" i="27"/>
  <c r="I4862" i="27"/>
  <c r="I4863" i="27"/>
  <c r="I4864" i="27"/>
  <c r="I4865" i="27"/>
  <c r="I4866" i="27"/>
  <c r="I4867" i="27"/>
  <c r="I4868" i="27"/>
  <c r="I4869" i="27"/>
  <c r="I4870" i="27"/>
  <c r="I4871" i="27"/>
  <c r="I4872" i="27"/>
  <c r="I4873" i="27"/>
  <c r="I4874" i="27"/>
  <c r="I4875" i="27"/>
  <c r="I4876" i="27"/>
  <c r="I4877" i="27"/>
  <c r="I4878" i="27"/>
  <c r="I4879" i="27"/>
  <c r="I4880" i="27"/>
  <c r="I4881" i="27"/>
  <c r="I4882" i="27"/>
  <c r="I4883" i="27"/>
  <c r="I4884" i="27"/>
  <c r="I4885" i="27"/>
  <c r="I4886" i="27"/>
  <c r="I4887" i="27"/>
  <c r="I4888" i="27"/>
  <c r="I4889" i="27"/>
  <c r="I4890" i="27"/>
  <c r="I4891" i="27"/>
  <c r="I4892" i="27"/>
  <c r="I4893" i="27"/>
  <c r="I4894" i="27"/>
  <c r="I4895" i="27"/>
  <c r="I4896" i="27"/>
  <c r="I4897" i="27"/>
  <c r="I4898" i="27"/>
  <c r="I4899" i="27"/>
  <c r="I4900" i="27"/>
  <c r="I4901" i="27"/>
  <c r="I4902" i="27"/>
  <c r="I4903" i="27"/>
  <c r="I4904" i="27"/>
  <c r="I4905" i="27"/>
  <c r="I4906" i="27"/>
  <c r="I4907" i="27"/>
  <c r="I4908" i="27"/>
  <c r="I4909" i="27"/>
  <c r="I4910" i="27"/>
  <c r="I4911" i="27"/>
  <c r="I4912" i="27"/>
  <c r="I4913" i="27"/>
  <c r="I4914" i="27"/>
  <c r="I4915" i="27"/>
  <c r="I4916" i="27"/>
  <c r="I4917" i="27"/>
  <c r="I4918" i="27"/>
  <c r="I4919" i="27"/>
  <c r="I4920" i="27"/>
  <c r="I4921" i="27"/>
  <c r="I4922" i="27"/>
  <c r="I4923" i="27"/>
  <c r="I4924" i="27"/>
  <c r="I4925" i="27"/>
  <c r="I4926" i="27"/>
  <c r="I4927" i="27"/>
  <c r="I4928" i="27"/>
  <c r="I4929" i="27"/>
  <c r="I4930" i="27"/>
  <c r="I4931" i="27"/>
  <c r="I4932" i="27"/>
  <c r="I4933" i="27"/>
  <c r="I4934" i="27"/>
  <c r="I4935" i="27"/>
  <c r="I4936" i="27"/>
  <c r="I4937" i="27"/>
  <c r="I4938" i="27"/>
  <c r="I4939" i="27"/>
  <c r="I4940" i="27"/>
  <c r="I4941" i="27"/>
  <c r="I4942" i="27"/>
  <c r="I4943" i="27"/>
  <c r="I4944" i="27"/>
  <c r="I4945" i="27"/>
  <c r="I4946" i="27"/>
  <c r="I4947" i="27"/>
  <c r="I4948" i="27"/>
  <c r="I4949" i="27"/>
  <c r="I4950" i="27"/>
  <c r="I4951" i="27"/>
  <c r="I4952" i="27"/>
  <c r="I4953" i="27"/>
  <c r="I4954" i="27"/>
  <c r="I4955" i="27"/>
  <c r="I4956" i="27"/>
  <c r="I4957" i="27"/>
  <c r="I4958" i="27"/>
  <c r="I4959" i="27"/>
  <c r="I4960" i="27"/>
  <c r="I4961" i="27"/>
  <c r="I4962" i="27"/>
  <c r="I4963" i="27"/>
  <c r="I4964" i="27"/>
  <c r="I4965" i="27"/>
  <c r="I4966" i="27"/>
  <c r="I4967" i="27"/>
  <c r="I4968" i="27"/>
  <c r="I4969" i="27"/>
  <c r="I4970" i="27"/>
  <c r="I4971" i="27"/>
  <c r="I4972" i="27"/>
  <c r="I4973" i="27"/>
  <c r="I4974" i="27"/>
  <c r="I4975" i="27"/>
  <c r="I4976" i="27"/>
  <c r="I4977" i="27"/>
  <c r="I4978" i="27"/>
  <c r="I4979" i="27"/>
  <c r="I4980" i="27"/>
  <c r="I4981" i="27"/>
  <c r="I4982" i="27"/>
  <c r="I4983" i="27"/>
  <c r="I4984" i="27"/>
  <c r="I4985" i="27"/>
  <c r="I4986" i="27"/>
  <c r="I4987" i="27"/>
  <c r="I4988" i="27"/>
  <c r="I4989" i="27"/>
  <c r="I4990" i="27"/>
  <c r="I4991" i="27"/>
  <c r="I4992" i="27"/>
  <c r="I4993" i="27"/>
  <c r="I4994" i="27"/>
  <c r="I4995" i="27"/>
  <c r="I4996" i="27"/>
  <c r="I4997" i="27"/>
  <c r="I4998" i="27"/>
  <c r="I4999" i="27"/>
  <c r="I5000" i="27"/>
  <c r="I5001" i="27"/>
  <c r="I5002" i="27"/>
  <c r="I3" i="27"/>
  <c r="L4" i="27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L258" i="27"/>
  <c r="L259" i="27"/>
  <c r="L260" i="27"/>
  <c r="L261" i="27"/>
  <c r="L262" i="27"/>
  <c r="L263" i="27"/>
  <c r="L264" i="27"/>
  <c r="L265" i="27"/>
  <c r="L266" i="27"/>
  <c r="L267" i="27"/>
  <c r="L268" i="27"/>
  <c r="L269" i="27"/>
  <c r="L270" i="27"/>
  <c r="L271" i="27"/>
  <c r="L272" i="27"/>
  <c r="L273" i="27"/>
  <c r="L274" i="27"/>
  <c r="L275" i="27"/>
  <c r="L276" i="27"/>
  <c r="L277" i="27"/>
  <c r="L278" i="27"/>
  <c r="L279" i="27"/>
  <c r="L280" i="27"/>
  <c r="L281" i="27"/>
  <c r="L282" i="27"/>
  <c r="L283" i="27"/>
  <c r="L284" i="27"/>
  <c r="L285" i="27"/>
  <c r="L286" i="27"/>
  <c r="L287" i="27"/>
  <c r="L288" i="27"/>
  <c r="L289" i="27"/>
  <c r="L290" i="27"/>
  <c r="L291" i="27"/>
  <c r="L292" i="27"/>
  <c r="L293" i="27"/>
  <c r="L294" i="27"/>
  <c r="L295" i="27"/>
  <c r="L296" i="27"/>
  <c r="L297" i="27"/>
  <c r="L298" i="27"/>
  <c r="L299" i="27"/>
  <c r="L300" i="27"/>
  <c r="L301" i="27"/>
  <c r="L302" i="27"/>
  <c r="L303" i="27"/>
  <c r="L304" i="27"/>
  <c r="L305" i="27"/>
  <c r="L306" i="27"/>
  <c r="L307" i="27"/>
  <c r="L308" i="27"/>
  <c r="L309" i="27"/>
  <c r="L310" i="27"/>
  <c r="L311" i="27"/>
  <c r="L312" i="27"/>
  <c r="L313" i="27"/>
  <c r="L314" i="27"/>
  <c r="L315" i="27"/>
  <c r="L316" i="27"/>
  <c r="L317" i="27"/>
  <c r="L318" i="27"/>
  <c r="L319" i="27"/>
  <c r="L320" i="27"/>
  <c r="L321" i="27"/>
  <c r="L322" i="27"/>
  <c r="L323" i="27"/>
  <c r="L324" i="27"/>
  <c r="L325" i="27"/>
  <c r="L326" i="27"/>
  <c r="L327" i="27"/>
  <c r="L328" i="27"/>
  <c r="L329" i="27"/>
  <c r="L330" i="27"/>
  <c r="L331" i="27"/>
  <c r="L332" i="27"/>
  <c r="L333" i="27"/>
  <c r="L334" i="27"/>
  <c r="L335" i="27"/>
  <c r="L336" i="27"/>
  <c r="L337" i="27"/>
  <c r="L338" i="27"/>
  <c r="L339" i="27"/>
  <c r="L340" i="27"/>
  <c r="L341" i="27"/>
  <c r="L342" i="27"/>
  <c r="L343" i="27"/>
  <c r="L344" i="27"/>
  <c r="L345" i="27"/>
  <c r="L346" i="27"/>
  <c r="L347" i="27"/>
  <c r="L348" i="27"/>
  <c r="L349" i="27"/>
  <c r="L350" i="27"/>
  <c r="L351" i="27"/>
  <c r="L352" i="27"/>
  <c r="L353" i="27"/>
  <c r="L354" i="27"/>
  <c r="L355" i="27"/>
  <c r="L356" i="27"/>
  <c r="L357" i="27"/>
  <c r="L358" i="27"/>
  <c r="L359" i="27"/>
  <c r="L360" i="27"/>
  <c r="L361" i="27"/>
  <c r="L362" i="27"/>
  <c r="L363" i="27"/>
  <c r="L364" i="27"/>
  <c r="L365" i="27"/>
  <c r="L366" i="27"/>
  <c r="L367" i="27"/>
  <c r="L368" i="27"/>
  <c r="L369" i="27"/>
  <c r="L370" i="27"/>
  <c r="L371" i="27"/>
  <c r="L372" i="27"/>
  <c r="L373" i="27"/>
  <c r="L374" i="27"/>
  <c r="L375" i="27"/>
  <c r="L376" i="27"/>
  <c r="L377" i="27"/>
  <c r="L378" i="27"/>
  <c r="L379" i="27"/>
  <c r="L380" i="27"/>
  <c r="L381" i="27"/>
  <c r="L382" i="27"/>
  <c r="L383" i="27"/>
  <c r="L384" i="27"/>
  <c r="L385" i="27"/>
  <c r="L386" i="27"/>
  <c r="L387" i="27"/>
  <c r="L388" i="27"/>
  <c r="L389" i="27"/>
  <c r="L390" i="27"/>
  <c r="L391" i="27"/>
  <c r="L392" i="27"/>
  <c r="L393" i="27"/>
  <c r="L394" i="27"/>
  <c r="L395" i="27"/>
  <c r="L396" i="27"/>
  <c r="L397" i="27"/>
  <c r="L398" i="27"/>
  <c r="L399" i="27"/>
  <c r="L400" i="27"/>
  <c r="L401" i="27"/>
  <c r="L402" i="27"/>
  <c r="L403" i="27"/>
  <c r="L404" i="27"/>
  <c r="L405" i="27"/>
  <c r="L406" i="27"/>
  <c r="L407" i="27"/>
  <c r="L408" i="27"/>
  <c r="L409" i="27"/>
  <c r="L410" i="27"/>
  <c r="L411" i="27"/>
  <c r="L412" i="27"/>
  <c r="L413" i="27"/>
  <c r="L414" i="27"/>
  <c r="L415" i="27"/>
  <c r="L416" i="27"/>
  <c r="L417" i="27"/>
  <c r="L418" i="27"/>
  <c r="L419" i="27"/>
  <c r="L420" i="27"/>
  <c r="L421" i="27"/>
  <c r="L422" i="27"/>
  <c r="L423" i="27"/>
  <c r="L424" i="27"/>
  <c r="L425" i="27"/>
  <c r="L426" i="27"/>
  <c r="L427" i="27"/>
  <c r="L428" i="27"/>
  <c r="L429" i="27"/>
  <c r="L430" i="27"/>
  <c r="L431" i="27"/>
  <c r="L432" i="27"/>
  <c r="L433" i="27"/>
  <c r="L434" i="27"/>
  <c r="L435" i="27"/>
  <c r="L436" i="27"/>
  <c r="L437" i="27"/>
  <c r="L438" i="27"/>
  <c r="L439" i="27"/>
  <c r="L440" i="27"/>
  <c r="L441" i="27"/>
  <c r="L442" i="27"/>
  <c r="L443" i="27"/>
  <c r="L444" i="27"/>
  <c r="L445" i="27"/>
  <c r="L446" i="27"/>
  <c r="L447" i="27"/>
  <c r="L448" i="27"/>
  <c r="L449" i="27"/>
  <c r="L450" i="27"/>
  <c r="L451" i="27"/>
  <c r="L452" i="27"/>
  <c r="L453" i="27"/>
  <c r="L454" i="27"/>
  <c r="L455" i="27"/>
  <c r="L456" i="27"/>
  <c r="L457" i="27"/>
  <c r="L458" i="27"/>
  <c r="L459" i="27"/>
  <c r="L460" i="27"/>
  <c r="L461" i="27"/>
  <c r="L462" i="27"/>
  <c r="L463" i="27"/>
  <c r="L464" i="27"/>
  <c r="L465" i="27"/>
  <c r="L466" i="27"/>
  <c r="L467" i="27"/>
  <c r="L468" i="27"/>
  <c r="L469" i="27"/>
  <c r="L470" i="27"/>
  <c r="L471" i="27"/>
  <c r="L472" i="27"/>
  <c r="L473" i="27"/>
  <c r="L474" i="27"/>
  <c r="L475" i="27"/>
  <c r="L476" i="27"/>
  <c r="L477" i="27"/>
  <c r="L478" i="27"/>
  <c r="L479" i="27"/>
  <c r="L480" i="27"/>
  <c r="L481" i="27"/>
  <c r="L482" i="27"/>
  <c r="L483" i="27"/>
  <c r="L484" i="27"/>
  <c r="L485" i="27"/>
  <c r="L486" i="27"/>
  <c r="L487" i="27"/>
  <c r="L488" i="27"/>
  <c r="L489" i="27"/>
  <c r="L490" i="27"/>
  <c r="L491" i="27"/>
  <c r="L492" i="27"/>
  <c r="L493" i="27"/>
  <c r="L494" i="27"/>
  <c r="L495" i="27"/>
  <c r="L496" i="27"/>
  <c r="L497" i="27"/>
  <c r="L498" i="27"/>
  <c r="L499" i="27"/>
  <c r="L500" i="27"/>
  <c r="L501" i="27"/>
  <c r="L502" i="27"/>
  <c r="L503" i="27"/>
  <c r="L504" i="27"/>
  <c r="L505" i="27"/>
  <c r="L506" i="27"/>
  <c r="L507" i="27"/>
  <c r="L508" i="27"/>
  <c r="L509" i="27"/>
  <c r="L510" i="27"/>
  <c r="L511" i="27"/>
  <c r="L512" i="27"/>
  <c r="L513" i="27"/>
  <c r="L514" i="27"/>
  <c r="L515" i="27"/>
  <c r="L516" i="27"/>
  <c r="L517" i="27"/>
  <c r="L518" i="27"/>
  <c r="L519" i="27"/>
  <c r="L520" i="27"/>
  <c r="L521" i="27"/>
  <c r="L522" i="27"/>
  <c r="L523" i="27"/>
  <c r="L524" i="27"/>
  <c r="L525" i="27"/>
  <c r="L526" i="27"/>
  <c r="L527" i="27"/>
  <c r="L528" i="27"/>
  <c r="L529" i="27"/>
  <c r="L530" i="27"/>
  <c r="L531" i="27"/>
  <c r="L532" i="27"/>
  <c r="L533" i="27"/>
  <c r="L534" i="27"/>
  <c r="L535" i="27"/>
  <c r="L536" i="27"/>
  <c r="L537" i="27"/>
  <c r="L538" i="27"/>
  <c r="L539" i="27"/>
  <c r="L540" i="27"/>
  <c r="L541" i="27"/>
  <c r="L542" i="27"/>
  <c r="L543" i="27"/>
  <c r="L544" i="27"/>
  <c r="L545" i="27"/>
  <c r="L546" i="27"/>
  <c r="L547" i="27"/>
  <c r="L548" i="27"/>
  <c r="L549" i="27"/>
  <c r="L550" i="27"/>
  <c r="L551" i="27"/>
  <c r="L552" i="27"/>
  <c r="L553" i="27"/>
  <c r="L554" i="27"/>
  <c r="L555" i="27"/>
  <c r="L556" i="27"/>
  <c r="L557" i="27"/>
  <c r="L558" i="27"/>
  <c r="L559" i="27"/>
  <c r="L560" i="27"/>
  <c r="L561" i="27"/>
  <c r="L562" i="27"/>
  <c r="L563" i="27"/>
  <c r="L564" i="27"/>
  <c r="L565" i="27"/>
  <c r="L566" i="27"/>
  <c r="L567" i="27"/>
  <c r="L568" i="27"/>
  <c r="L569" i="27"/>
  <c r="L570" i="27"/>
  <c r="L571" i="27"/>
  <c r="L572" i="27"/>
  <c r="L573" i="27"/>
  <c r="L574" i="27"/>
  <c r="L575" i="27"/>
  <c r="L576" i="27"/>
  <c r="L577" i="27"/>
  <c r="L578" i="27"/>
  <c r="L579" i="27"/>
  <c r="L580" i="27"/>
  <c r="L581" i="27"/>
  <c r="L582" i="27"/>
  <c r="L583" i="27"/>
  <c r="L584" i="27"/>
  <c r="L585" i="27"/>
  <c r="L586" i="27"/>
  <c r="L587" i="27"/>
  <c r="L588" i="27"/>
  <c r="L589" i="27"/>
  <c r="L590" i="27"/>
  <c r="L591" i="27"/>
  <c r="L592" i="27"/>
  <c r="L593" i="27"/>
  <c r="L594" i="27"/>
  <c r="L595" i="27"/>
  <c r="L596" i="27"/>
  <c r="L597" i="27"/>
  <c r="L598" i="27"/>
  <c r="L599" i="27"/>
  <c r="L600" i="27"/>
  <c r="L601" i="27"/>
  <c r="L602" i="27"/>
  <c r="L603" i="27"/>
  <c r="L604" i="27"/>
  <c r="L605" i="27"/>
  <c r="L606" i="27"/>
  <c r="L607" i="27"/>
  <c r="L608" i="27"/>
  <c r="L609" i="27"/>
  <c r="L610" i="27"/>
  <c r="L611" i="27"/>
  <c r="L612" i="27"/>
  <c r="L613" i="27"/>
  <c r="L614" i="27"/>
  <c r="L615" i="27"/>
  <c r="L616" i="27"/>
  <c r="L617" i="27"/>
  <c r="L618" i="27"/>
  <c r="L619" i="27"/>
  <c r="L620" i="27"/>
  <c r="L621" i="27"/>
  <c r="L622" i="27"/>
  <c r="L623" i="27"/>
  <c r="L624" i="27"/>
  <c r="L625" i="27"/>
  <c r="L626" i="27"/>
  <c r="L627" i="27"/>
  <c r="L628" i="27"/>
  <c r="L629" i="27"/>
  <c r="L630" i="27"/>
  <c r="L631" i="27"/>
  <c r="L632" i="27"/>
  <c r="L633" i="27"/>
  <c r="L634" i="27"/>
  <c r="L635" i="27"/>
  <c r="L636" i="27"/>
  <c r="L637" i="27"/>
  <c r="L638" i="27"/>
  <c r="L639" i="27"/>
  <c r="L640" i="27"/>
  <c r="L641" i="27"/>
  <c r="L642" i="27"/>
  <c r="L643" i="27"/>
  <c r="L644" i="27"/>
  <c r="L645" i="27"/>
  <c r="L646" i="27"/>
  <c r="L647" i="27"/>
  <c r="L648" i="27"/>
  <c r="L649" i="27"/>
  <c r="L650" i="27"/>
  <c r="L651" i="27"/>
  <c r="L652" i="27"/>
  <c r="L653" i="27"/>
  <c r="L654" i="27"/>
  <c r="L655" i="27"/>
  <c r="L656" i="27"/>
  <c r="L657" i="27"/>
  <c r="L658" i="27"/>
  <c r="L659" i="27"/>
  <c r="L660" i="27"/>
  <c r="L661" i="27"/>
  <c r="L662" i="27"/>
  <c r="L663" i="27"/>
  <c r="L664" i="27"/>
  <c r="L665" i="27"/>
  <c r="L666" i="27"/>
  <c r="L667" i="27"/>
  <c r="L668" i="27"/>
  <c r="L669" i="27"/>
  <c r="L670" i="27"/>
  <c r="L671" i="27"/>
  <c r="L672" i="27"/>
  <c r="L673" i="27"/>
  <c r="L674" i="27"/>
  <c r="L675" i="27"/>
  <c r="L676" i="27"/>
  <c r="L677" i="27"/>
  <c r="L678" i="27"/>
  <c r="L679" i="27"/>
  <c r="L680" i="27"/>
  <c r="L681" i="27"/>
  <c r="L682" i="27"/>
  <c r="L683" i="27"/>
  <c r="L684" i="27"/>
  <c r="L685" i="27"/>
  <c r="L686" i="27"/>
  <c r="L687" i="27"/>
  <c r="L688" i="27"/>
  <c r="L689" i="27"/>
  <c r="L690" i="27"/>
  <c r="L691" i="27"/>
  <c r="L692" i="27"/>
  <c r="L693" i="27"/>
  <c r="L694" i="27"/>
  <c r="L695" i="27"/>
  <c r="L696" i="27"/>
  <c r="L697" i="27"/>
  <c r="L698" i="27"/>
  <c r="L699" i="27"/>
  <c r="L700" i="27"/>
  <c r="L701" i="27"/>
  <c r="L702" i="27"/>
  <c r="L703" i="27"/>
  <c r="L704" i="27"/>
  <c r="L705" i="27"/>
  <c r="L706" i="27"/>
  <c r="L707" i="27"/>
  <c r="L708" i="27"/>
  <c r="L709" i="27"/>
  <c r="L710" i="27"/>
  <c r="L711" i="27"/>
  <c r="L712" i="27"/>
  <c r="L713" i="27"/>
  <c r="L714" i="27"/>
  <c r="L715" i="27"/>
  <c r="L716" i="27"/>
  <c r="L717" i="27"/>
  <c r="L718" i="27"/>
  <c r="L719" i="27"/>
  <c r="L720" i="27"/>
  <c r="L721" i="27"/>
  <c r="L722" i="27"/>
  <c r="L723" i="27"/>
  <c r="L724" i="27"/>
  <c r="L725" i="27"/>
  <c r="L726" i="27"/>
  <c r="L727" i="27"/>
  <c r="L728" i="27"/>
  <c r="L729" i="27"/>
  <c r="L730" i="27"/>
  <c r="L731" i="27"/>
  <c r="L732" i="27"/>
  <c r="L733" i="27"/>
  <c r="L734" i="27"/>
  <c r="L735" i="27"/>
  <c r="L736" i="27"/>
  <c r="L737" i="27"/>
  <c r="L738" i="27"/>
  <c r="L739" i="27"/>
  <c r="L740" i="27"/>
  <c r="L741" i="27"/>
  <c r="L742" i="27"/>
  <c r="L743" i="27"/>
  <c r="L744" i="27"/>
  <c r="L745" i="27"/>
  <c r="L746" i="27"/>
  <c r="L747" i="27"/>
  <c r="L748" i="27"/>
  <c r="L749" i="27"/>
  <c r="L750" i="27"/>
  <c r="L751" i="27"/>
  <c r="L752" i="27"/>
  <c r="L753" i="27"/>
  <c r="L754" i="27"/>
  <c r="L755" i="27"/>
  <c r="L756" i="27"/>
  <c r="L757" i="27"/>
  <c r="L758" i="27"/>
  <c r="L759" i="27"/>
  <c r="L760" i="27"/>
  <c r="L761" i="27"/>
  <c r="L762" i="27"/>
  <c r="L763" i="27"/>
  <c r="L764" i="27"/>
  <c r="L765" i="27"/>
  <c r="L766" i="27"/>
  <c r="L767" i="27"/>
  <c r="L768" i="27"/>
  <c r="L769" i="27"/>
  <c r="L770" i="27"/>
  <c r="L771" i="27"/>
  <c r="L772" i="27"/>
  <c r="L773" i="27"/>
  <c r="L774" i="27"/>
  <c r="L775" i="27"/>
  <c r="L776" i="27"/>
  <c r="L777" i="27"/>
  <c r="L778" i="27"/>
  <c r="L779" i="27"/>
  <c r="L780" i="27"/>
  <c r="L781" i="27"/>
  <c r="L782" i="27"/>
  <c r="L783" i="27"/>
  <c r="L784" i="27"/>
  <c r="L785" i="27"/>
  <c r="L786" i="27"/>
  <c r="L787" i="27"/>
  <c r="L788" i="27"/>
  <c r="L789" i="27"/>
  <c r="L790" i="27"/>
  <c r="L791" i="27"/>
  <c r="L792" i="27"/>
  <c r="L793" i="27"/>
  <c r="L794" i="27"/>
  <c r="L795" i="27"/>
  <c r="L796" i="27"/>
  <c r="L797" i="27"/>
  <c r="L798" i="27"/>
  <c r="L799" i="27"/>
  <c r="L800" i="27"/>
  <c r="L801" i="27"/>
  <c r="L802" i="27"/>
  <c r="L803" i="27"/>
  <c r="L804" i="27"/>
  <c r="L805" i="27"/>
  <c r="L806" i="27"/>
  <c r="L807" i="27"/>
  <c r="L808" i="27"/>
  <c r="L809" i="27"/>
  <c r="L810" i="27"/>
  <c r="L811" i="27"/>
  <c r="L812" i="27"/>
  <c r="L813" i="27"/>
  <c r="L814" i="27"/>
  <c r="L815" i="27"/>
  <c r="L816" i="27"/>
  <c r="L817" i="27"/>
  <c r="L818" i="27"/>
  <c r="L819" i="27"/>
  <c r="L820" i="27"/>
  <c r="L821" i="27"/>
  <c r="L822" i="27"/>
  <c r="L823" i="27"/>
  <c r="L824" i="27"/>
  <c r="L825" i="27"/>
  <c r="L826" i="27"/>
  <c r="L827" i="27"/>
  <c r="L828" i="27"/>
  <c r="L829" i="27"/>
  <c r="L830" i="27"/>
  <c r="L831" i="27"/>
  <c r="L832" i="27"/>
  <c r="L833" i="27"/>
  <c r="L834" i="27"/>
  <c r="L835" i="27"/>
  <c r="L836" i="27"/>
  <c r="L837" i="27"/>
  <c r="L838" i="27"/>
  <c r="L839" i="27"/>
  <c r="L840" i="27"/>
  <c r="L841" i="27"/>
  <c r="L842" i="27"/>
  <c r="L843" i="27"/>
  <c r="L844" i="27"/>
  <c r="L845" i="27"/>
  <c r="L846" i="27"/>
  <c r="L847" i="27"/>
  <c r="L848" i="27"/>
  <c r="L849" i="27"/>
  <c r="L850" i="27"/>
  <c r="L851" i="27"/>
  <c r="L852" i="27"/>
  <c r="L853" i="27"/>
  <c r="L854" i="27"/>
  <c r="L855" i="27"/>
  <c r="L856" i="27"/>
  <c r="L857" i="27"/>
  <c r="L858" i="27"/>
  <c r="L859" i="27"/>
  <c r="L860" i="27"/>
  <c r="L861" i="27"/>
  <c r="L862" i="27"/>
  <c r="L863" i="27"/>
  <c r="L864" i="27"/>
  <c r="L865" i="27"/>
  <c r="L866" i="27"/>
  <c r="L867" i="27"/>
  <c r="L868" i="27"/>
  <c r="L869" i="27"/>
  <c r="L870" i="27"/>
  <c r="L871" i="27"/>
  <c r="L872" i="27"/>
  <c r="L873" i="27"/>
  <c r="L874" i="27"/>
  <c r="L875" i="27"/>
  <c r="L876" i="27"/>
  <c r="L877" i="27"/>
  <c r="L878" i="27"/>
  <c r="L879" i="27"/>
  <c r="L880" i="27"/>
  <c r="L881" i="27"/>
  <c r="L882" i="27"/>
  <c r="L883" i="27"/>
  <c r="L884" i="27"/>
  <c r="L885" i="27"/>
  <c r="L886" i="27"/>
  <c r="L887" i="27"/>
  <c r="L888" i="27"/>
  <c r="L889" i="27"/>
  <c r="L890" i="27"/>
  <c r="L891" i="27"/>
  <c r="L892" i="27"/>
  <c r="L893" i="27"/>
  <c r="L894" i="27"/>
  <c r="L895" i="27"/>
  <c r="L896" i="27"/>
  <c r="L897" i="27"/>
  <c r="L898" i="27"/>
  <c r="L899" i="27"/>
  <c r="L900" i="27"/>
  <c r="L901" i="27"/>
  <c r="L902" i="27"/>
  <c r="L903" i="27"/>
  <c r="L904" i="27"/>
  <c r="L905" i="27"/>
  <c r="L906" i="27"/>
  <c r="L907" i="27"/>
  <c r="L908" i="27"/>
  <c r="L909" i="27"/>
  <c r="L910" i="27"/>
  <c r="L911" i="27"/>
  <c r="L912" i="27"/>
  <c r="L913" i="27"/>
  <c r="L914" i="27"/>
  <c r="L915" i="27"/>
  <c r="L916" i="27"/>
  <c r="L917" i="27"/>
  <c r="L918" i="27"/>
  <c r="L919" i="27"/>
  <c r="L920" i="27"/>
  <c r="L921" i="27"/>
  <c r="L922" i="27"/>
  <c r="L923" i="27"/>
  <c r="L924" i="27"/>
  <c r="L925" i="27"/>
  <c r="L926" i="27"/>
  <c r="L927" i="27"/>
  <c r="L928" i="27"/>
  <c r="L929" i="27"/>
  <c r="L930" i="27"/>
  <c r="L931" i="27"/>
  <c r="L932" i="27"/>
  <c r="L933" i="27"/>
  <c r="L934" i="27"/>
  <c r="L935" i="27"/>
  <c r="L936" i="27"/>
  <c r="L937" i="27"/>
  <c r="L938" i="27"/>
  <c r="L939" i="27"/>
  <c r="L940" i="27"/>
  <c r="L941" i="27"/>
  <c r="L942" i="27"/>
  <c r="L943" i="27"/>
  <c r="L944" i="27"/>
  <c r="L945" i="27"/>
  <c r="L946" i="27"/>
  <c r="L947" i="27"/>
  <c r="L948" i="27"/>
  <c r="L949" i="27"/>
  <c r="L950" i="27"/>
  <c r="L951" i="27"/>
  <c r="L952" i="27"/>
  <c r="L953" i="27"/>
  <c r="L954" i="27"/>
  <c r="L955" i="27"/>
  <c r="L956" i="27"/>
  <c r="L957" i="27"/>
  <c r="L958" i="27"/>
  <c r="L959" i="27"/>
  <c r="L960" i="27"/>
  <c r="L961" i="27"/>
  <c r="L962" i="27"/>
  <c r="L963" i="27"/>
  <c r="L964" i="27"/>
  <c r="L965" i="27"/>
  <c r="L966" i="27"/>
  <c r="L967" i="27"/>
  <c r="L968" i="27"/>
  <c r="L969" i="27"/>
  <c r="L970" i="27"/>
  <c r="L971" i="27"/>
  <c r="L972" i="27"/>
  <c r="L973" i="27"/>
  <c r="L974" i="27"/>
  <c r="L975" i="27"/>
  <c r="L976" i="27"/>
  <c r="L977" i="27"/>
  <c r="L978" i="27"/>
  <c r="L979" i="27"/>
  <c r="L980" i="27"/>
  <c r="L981" i="27"/>
  <c r="L982" i="27"/>
  <c r="L983" i="27"/>
  <c r="L984" i="27"/>
  <c r="L985" i="27"/>
  <c r="L986" i="27"/>
  <c r="L987" i="27"/>
  <c r="L988" i="27"/>
  <c r="L989" i="27"/>
  <c r="L990" i="27"/>
  <c r="L991" i="27"/>
  <c r="L992" i="27"/>
  <c r="L993" i="27"/>
  <c r="L994" i="27"/>
  <c r="L995" i="27"/>
  <c r="L996" i="27"/>
  <c r="L997" i="27"/>
  <c r="L998" i="27"/>
  <c r="L999" i="27"/>
  <c r="L1000" i="27"/>
  <c r="L1001" i="27"/>
  <c r="L1002" i="27"/>
  <c r="L1003" i="27"/>
  <c r="L1004" i="27"/>
  <c r="L1005" i="27"/>
  <c r="L1006" i="27"/>
  <c r="L1007" i="27"/>
  <c r="L1008" i="27"/>
  <c r="L1009" i="27"/>
  <c r="L1010" i="27"/>
  <c r="L1011" i="27"/>
  <c r="L1012" i="27"/>
  <c r="L1013" i="27"/>
  <c r="L1014" i="27"/>
  <c r="L1015" i="27"/>
  <c r="L1016" i="27"/>
  <c r="L1017" i="27"/>
  <c r="L1018" i="27"/>
  <c r="L1019" i="27"/>
  <c r="L1020" i="27"/>
  <c r="L1021" i="27"/>
  <c r="L1022" i="27"/>
  <c r="L1023" i="27"/>
  <c r="L1024" i="27"/>
  <c r="L1025" i="27"/>
  <c r="L1026" i="27"/>
  <c r="L1027" i="27"/>
  <c r="L1028" i="27"/>
  <c r="L1029" i="27"/>
  <c r="L1030" i="27"/>
  <c r="L1031" i="27"/>
  <c r="L1032" i="27"/>
  <c r="L1033" i="27"/>
  <c r="L1034" i="27"/>
  <c r="L1035" i="27"/>
  <c r="L1036" i="27"/>
  <c r="L1037" i="27"/>
  <c r="L1038" i="27"/>
  <c r="L1039" i="27"/>
  <c r="L1040" i="27"/>
  <c r="L1041" i="27"/>
  <c r="L1042" i="27"/>
  <c r="L1043" i="27"/>
  <c r="L1044" i="27"/>
  <c r="L1045" i="27"/>
  <c r="L1046" i="27"/>
  <c r="L1047" i="27"/>
  <c r="L1048" i="27"/>
  <c r="L1049" i="27"/>
  <c r="L1050" i="27"/>
  <c r="L1051" i="27"/>
  <c r="L1052" i="27"/>
  <c r="L1053" i="27"/>
  <c r="L1054" i="27"/>
  <c r="L1055" i="27"/>
  <c r="L1056" i="27"/>
  <c r="L1057" i="27"/>
  <c r="L1058" i="27"/>
  <c r="L1059" i="27"/>
  <c r="L1060" i="27"/>
  <c r="L1061" i="27"/>
  <c r="L1062" i="27"/>
  <c r="L1063" i="27"/>
  <c r="L1064" i="27"/>
  <c r="L1065" i="27"/>
  <c r="L1066" i="27"/>
  <c r="L1067" i="27"/>
  <c r="L1068" i="27"/>
  <c r="L1069" i="27"/>
  <c r="L1070" i="27"/>
  <c r="L1071" i="27"/>
  <c r="L1072" i="27"/>
  <c r="L1073" i="27"/>
  <c r="L1074" i="27"/>
  <c r="L1075" i="27"/>
  <c r="L1076" i="27"/>
  <c r="L1077" i="27"/>
  <c r="L1078" i="27"/>
  <c r="L1079" i="27"/>
  <c r="L1080" i="27"/>
  <c r="L1081" i="27"/>
  <c r="L1082" i="27"/>
  <c r="L1083" i="27"/>
  <c r="L1084" i="27"/>
  <c r="L1085" i="27"/>
  <c r="L1086" i="27"/>
  <c r="L1087" i="27"/>
  <c r="L1088" i="27"/>
  <c r="L1089" i="27"/>
  <c r="L1090" i="27"/>
  <c r="L1091" i="27"/>
  <c r="L1092" i="27"/>
  <c r="L1093" i="27"/>
  <c r="L1094" i="27"/>
  <c r="L1095" i="27"/>
  <c r="L1096" i="27"/>
  <c r="L1097" i="27"/>
  <c r="L1098" i="27"/>
  <c r="L1099" i="27"/>
  <c r="L1100" i="27"/>
  <c r="L1101" i="27"/>
  <c r="L1102" i="27"/>
  <c r="L1103" i="27"/>
  <c r="L1104" i="27"/>
  <c r="L1105" i="27"/>
  <c r="L1106" i="27"/>
  <c r="L1107" i="27"/>
  <c r="L1108" i="27"/>
  <c r="L1109" i="27"/>
  <c r="L1110" i="27"/>
  <c r="L1111" i="27"/>
  <c r="L1112" i="27"/>
  <c r="L1113" i="27"/>
  <c r="L1114" i="27"/>
  <c r="L1115" i="27"/>
  <c r="L1116" i="27"/>
  <c r="L1117" i="27"/>
  <c r="L1118" i="27"/>
  <c r="L1119" i="27"/>
  <c r="L1120" i="27"/>
  <c r="L1121" i="27"/>
  <c r="L1122" i="27"/>
  <c r="L1123" i="27"/>
  <c r="L1124" i="27"/>
  <c r="L1125" i="27"/>
  <c r="L1126" i="27"/>
  <c r="L1127" i="27"/>
  <c r="L1128" i="27"/>
  <c r="L1129" i="27"/>
  <c r="L1130" i="27"/>
  <c r="L1131" i="27"/>
  <c r="L1132" i="27"/>
  <c r="L1133" i="27"/>
  <c r="L1134" i="27"/>
  <c r="L1135" i="27"/>
  <c r="L1136" i="27"/>
  <c r="L1137" i="27"/>
  <c r="L1138" i="27"/>
  <c r="L1139" i="27"/>
  <c r="L1140" i="27"/>
  <c r="L1141" i="27"/>
  <c r="L1142" i="27"/>
  <c r="L1143" i="27"/>
  <c r="L1144" i="27"/>
  <c r="L1145" i="27"/>
  <c r="L1146" i="27"/>
  <c r="L1147" i="27"/>
  <c r="L1148" i="27"/>
  <c r="L1149" i="27"/>
  <c r="L1150" i="27"/>
  <c r="L1151" i="27"/>
  <c r="L1152" i="27"/>
  <c r="L1153" i="27"/>
  <c r="L1154" i="27"/>
  <c r="L1155" i="27"/>
  <c r="L1156" i="27"/>
  <c r="L1157" i="27"/>
  <c r="L1158" i="27"/>
  <c r="L1159" i="27"/>
  <c r="L1160" i="27"/>
  <c r="L1161" i="27"/>
  <c r="L1162" i="27"/>
  <c r="L1163" i="27"/>
  <c r="L1164" i="27"/>
  <c r="L1165" i="27"/>
  <c r="L1166" i="27"/>
  <c r="L1167" i="27"/>
  <c r="L1168" i="27"/>
  <c r="L1169" i="27"/>
  <c r="L1170" i="27"/>
  <c r="L1171" i="27"/>
  <c r="L1172" i="27"/>
  <c r="L1173" i="27"/>
  <c r="L1174" i="27"/>
  <c r="L1175" i="27"/>
  <c r="L1176" i="27"/>
  <c r="L1177" i="27"/>
  <c r="L1178" i="27"/>
  <c r="L1179" i="27"/>
  <c r="L1180" i="27"/>
  <c r="L1181" i="27"/>
  <c r="L1182" i="27"/>
  <c r="L1183" i="27"/>
  <c r="L1184" i="27"/>
  <c r="L1185" i="27"/>
  <c r="L1186" i="27"/>
  <c r="L1187" i="27"/>
  <c r="L1188" i="27"/>
  <c r="L1189" i="27"/>
  <c r="L1190" i="27"/>
  <c r="L1191" i="27"/>
  <c r="L1192" i="27"/>
  <c r="L1193" i="27"/>
  <c r="L1194" i="27"/>
  <c r="L1195" i="27"/>
  <c r="L1196" i="27"/>
  <c r="L1197" i="27"/>
  <c r="L1198" i="27"/>
  <c r="L1199" i="27"/>
  <c r="L1200" i="27"/>
  <c r="L1201" i="27"/>
  <c r="L1202" i="27"/>
  <c r="L1203" i="27"/>
  <c r="L1204" i="27"/>
  <c r="L1205" i="27"/>
  <c r="L1206" i="27"/>
  <c r="L1207" i="27"/>
  <c r="L1208" i="27"/>
  <c r="L1209" i="27"/>
  <c r="L1210" i="27"/>
  <c r="L1211" i="27"/>
  <c r="L1212" i="27"/>
  <c r="L1213" i="27"/>
  <c r="L1214" i="27"/>
  <c r="L1215" i="27"/>
  <c r="L1216" i="27"/>
  <c r="L1217" i="27"/>
  <c r="L1218" i="27"/>
  <c r="L1219" i="27"/>
  <c r="L1220" i="27"/>
  <c r="L1221" i="27"/>
  <c r="L1222" i="27"/>
  <c r="L1223" i="27"/>
  <c r="L1224" i="27"/>
  <c r="L1225" i="27"/>
  <c r="L1226" i="27"/>
  <c r="L1227" i="27"/>
  <c r="L1228" i="27"/>
  <c r="L1229" i="27"/>
  <c r="L1230" i="27"/>
  <c r="L1231" i="27"/>
  <c r="L1232" i="27"/>
  <c r="L1233" i="27"/>
  <c r="L1234" i="27"/>
  <c r="L1235" i="27"/>
  <c r="L1236" i="27"/>
  <c r="L1237" i="27"/>
  <c r="L1238" i="27"/>
  <c r="L1239" i="27"/>
  <c r="L1240" i="27"/>
  <c r="L1241" i="27"/>
  <c r="L1242" i="27"/>
  <c r="L1243" i="27"/>
  <c r="L1244" i="27"/>
  <c r="L1245" i="27"/>
  <c r="L1246" i="27"/>
  <c r="L1247" i="27"/>
  <c r="L1248" i="27"/>
  <c r="L1249" i="27"/>
  <c r="L1250" i="27"/>
  <c r="L1251" i="27"/>
  <c r="L1252" i="27"/>
  <c r="L1253" i="27"/>
  <c r="L1254" i="27"/>
  <c r="L1255" i="27"/>
  <c r="L1256" i="27"/>
  <c r="L1257" i="27"/>
  <c r="L1258" i="27"/>
  <c r="L1259" i="27"/>
  <c r="L1260" i="27"/>
  <c r="L1261" i="27"/>
  <c r="L1262" i="27"/>
  <c r="L1263" i="27"/>
  <c r="L1264" i="27"/>
  <c r="L1265" i="27"/>
  <c r="L1266" i="27"/>
  <c r="L1267" i="27"/>
  <c r="L1268" i="27"/>
  <c r="L1269" i="27"/>
  <c r="L1270" i="27"/>
  <c r="L1271" i="27"/>
  <c r="L1272" i="27"/>
  <c r="L1273" i="27"/>
  <c r="L1274" i="27"/>
  <c r="L1275" i="27"/>
  <c r="L1276" i="27"/>
  <c r="L1277" i="27"/>
  <c r="L1278" i="27"/>
  <c r="L1279" i="27"/>
  <c r="L1280" i="27"/>
  <c r="L1281" i="27"/>
  <c r="L1282" i="27"/>
  <c r="L1283" i="27"/>
  <c r="L1284" i="27"/>
  <c r="L1285" i="27"/>
  <c r="L1286" i="27"/>
  <c r="L1287" i="27"/>
  <c r="L1288" i="27"/>
  <c r="L1289" i="27"/>
  <c r="L1290" i="27"/>
  <c r="L1291" i="27"/>
  <c r="L1292" i="27"/>
  <c r="L1293" i="27"/>
  <c r="L1294" i="27"/>
  <c r="L1295" i="27"/>
  <c r="L1296" i="27"/>
  <c r="L1297" i="27"/>
  <c r="L1298" i="27"/>
  <c r="L1299" i="27"/>
  <c r="L1300" i="27"/>
  <c r="L1301" i="27"/>
  <c r="L1302" i="27"/>
  <c r="L1303" i="27"/>
  <c r="L1304" i="27"/>
  <c r="L1305" i="27"/>
  <c r="L1306" i="27"/>
  <c r="L1307" i="27"/>
  <c r="L1308" i="27"/>
  <c r="L1309" i="27"/>
  <c r="L1310" i="27"/>
  <c r="L1311" i="27"/>
  <c r="L1312" i="27"/>
  <c r="L1313" i="27"/>
  <c r="L1314" i="27"/>
  <c r="L1315" i="27"/>
  <c r="L1316" i="27"/>
  <c r="L1317" i="27"/>
  <c r="L1318" i="27"/>
  <c r="L1319" i="27"/>
  <c r="L1320" i="27"/>
  <c r="L1321" i="27"/>
  <c r="L1322" i="27"/>
  <c r="L1323" i="27"/>
  <c r="L1324" i="27"/>
  <c r="L1325" i="27"/>
  <c r="L1326" i="27"/>
  <c r="L1327" i="27"/>
  <c r="L1328" i="27"/>
  <c r="L1329" i="27"/>
  <c r="L1330" i="27"/>
  <c r="L1331" i="27"/>
  <c r="L1332" i="27"/>
  <c r="L1333" i="27"/>
  <c r="L1334" i="27"/>
  <c r="L1335" i="27"/>
  <c r="L1336" i="27"/>
  <c r="L1337" i="27"/>
  <c r="L1338" i="27"/>
  <c r="L1339" i="27"/>
  <c r="L1340" i="27"/>
  <c r="L1341" i="27"/>
  <c r="L1342" i="27"/>
  <c r="L1343" i="27"/>
  <c r="L1344" i="27"/>
  <c r="L1345" i="27"/>
  <c r="L1346" i="27"/>
  <c r="L1347" i="27"/>
  <c r="L1348" i="27"/>
  <c r="L1349" i="27"/>
  <c r="L1350" i="27"/>
  <c r="L1351" i="27"/>
  <c r="L1352" i="27"/>
  <c r="L1353" i="27"/>
  <c r="L1354" i="27"/>
  <c r="L1355" i="27"/>
  <c r="L1356" i="27"/>
  <c r="L1357" i="27"/>
  <c r="L1358" i="27"/>
  <c r="L1359" i="27"/>
  <c r="L1360" i="27"/>
  <c r="L1361" i="27"/>
  <c r="L1362" i="27"/>
  <c r="L1363" i="27"/>
  <c r="L1364" i="27"/>
  <c r="L1365" i="27"/>
  <c r="L1366" i="27"/>
  <c r="L1367" i="27"/>
  <c r="L1368" i="27"/>
  <c r="L1369" i="27"/>
  <c r="L1370" i="27"/>
  <c r="L1371" i="27"/>
  <c r="L1372" i="27"/>
  <c r="L1373" i="27"/>
  <c r="L1374" i="27"/>
  <c r="L1375" i="27"/>
  <c r="L1376" i="27"/>
  <c r="L1377" i="27"/>
  <c r="L1378" i="27"/>
  <c r="L1379" i="27"/>
  <c r="L1380" i="27"/>
  <c r="L1381" i="27"/>
  <c r="L1382" i="27"/>
  <c r="L1383" i="27"/>
  <c r="L1384" i="27"/>
  <c r="L1385" i="27"/>
  <c r="L1386" i="27"/>
  <c r="L1387" i="27"/>
  <c r="L1388" i="27"/>
  <c r="L1389" i="27"/>
  <c r="L1390" i="27"/>
  <c r="L1391" i="27"/>
  <c r="L1392" i="27"/>
  <c r="L1393" i="27"/>
  <c r="L1394" i="27"/>
  <c r="L1395" i="27"/>
  <c r="L1396" i="27"/>
  <c r="L1397" i="27"/>
  <c r="L1398" i="27"/>
  <c r="L1399" i="27"/>
  <c r="L1400" i="27"/>
  <c r="L1401" i="27"/>
  <c r="L1402" i="27"/>
  <c r="L1403" i="27"/>
  <c r="L1404" i="27"/>
  <c r="L1405" i="27"/>
  <c r="L1406" i="27"/>
  <c r="L1407" i="27"/>
  <c r="L1408" i="27"/>
  <c r="L1409" i="27"/>
  <c r="L1410" i="27"/>
  <c r="L1411" i="27"/>
  <c r="L1412" i="27"/>
  <c r="L1413" i="27"/>
  <c r="L1414" i="27"/>
  <c r="L1415" i="27"/>
  <c r="L1416" i="27"/>
  <c r="L1417" i="27"/>
  <c r="L1418" i="27"/>
  <c r="L1419" i="27"/>
  <c r="L1420" i="27"/>
  <c r="L1421" i="27"/>
  <c r="L1422" i="27"/>
  <c r="L1423" i="27"/>
  <c r="L1424" i="27"/>
  <c r="L1425" i="27"/>
  <c r="L1426" i="27"/>
  <c r="L1427" i="27"/>
  <c r="L1428" i="27"/>
  <c r="L1429" i="27"/>
  <c r="L1430" i="27"/>
  <c r="L1431" i="27"/>
  <c r="L1432" i="27"/>
  <c r="L1433" i="27"/>
  <c r="L1434" i="27"/>
  <c r="L1435" i="27"/>
  <c r="L1436" i="27"/>
  <c r="L1437" i="27"/>
  <c r="L1438" i="27"/>
  <c r="L1439" i="27"/>
  <c r="L1440" i="27"/>
  <c r="L1441" i="27"/>
  <c r="L1442" i="27"/>
  <c r="L1443" i="27"/>
  <c r="L1444" i="27"/>
  <c r="L1445" i="27"/>
  <c r="L1446" i="27"/>
  <c r="L1447" i="27"/>
  <c r="L1448" i="27"/>
  <c r="L1449" i="27"/>
  <c r="L1450" i="27"/>
  <c r="L1451" i="27"/>
  <c r="L1452" i="27"/>
  <c r="L1453" i="27"/>
  <c r="L1454" i="27"/>
  <c r="L1455" i="27"/>
  <c r="L1456" i="27"/>
  <c r="L1457" i="27"/>
  <c r="L1458" i="27"/>
  <c r="L1459" i="27"/>
  <c r="L1460" i="27"/>
  <c r="L1461" i="27"/>
  <c r="L1462" i="27"/>
  <c r="L1463" i="27"/>
  <c r="L1464" i="27"/>
  <c r="L1465" i="27"/>
  <c r="L1466" i="27"/>
  <c r="L1467" i="27"/>
  <c r="L1468" i="27"/>
  <c r="L1469" i="27"/>
  <c r="L1470" i="27"/>
  <c r="L1471" i="27"/>
  <c r="L1472" i="27"/>
  <c r="L1473" i="27"/>
  <c r="L1474" i="27"/>
  <c r="L1475" i="27"/>
  <c r="L1476" i="27"/>
  <c r="L1477" i="27"/>
  <c r="L1478" i="27"/>
  <c r="L1479" i="27"/>
  <c r="L1480" i="27"/>
  <c r="L1481" i="27"/>
  <c r="L1482" i="27"/>
  <c r="L1483" i="27"/>
  <c r="L1484" i="27"/>
  <c r="L1485" i="27"/>
  <c r="L1486" i="27"/>
  <c r="L1487" i="27"/>
  <c r="L1488" i="27"/>
  <c r="L1489" i="27"/>
  <c r="L1490" i="27"/>
  <c r="L1491" i="27"/>
  <c r="L1492" i="27"/>
  <c r="L1493" i="27"/>
  <c r="L1494" i="27"/>
  <c r="L1495" i="27"/>
  <c r="L1496" i="27"/>
  <c r="L1497" i="27"/>
  <c r="L1498" i="27"/>
  <c r="L1499" i="27"/>
  <c r="L1500" i="27"/>
  <c r="L1501" i="27"/>
  <c r="L1502" i="27"/>
  <c r="L1503" i="27"/>
  <c r="L1504" i="27"/>
  <c r="L1505" i="27"/>
  <c r="L1506" i="27"/>
  <c r="L1507" i="27"/>
  <c r="L1508" i="27"/>
  <c r="L1509" i="27"/>
  <c r="L1510" i="27"/>
  <c r="L1511" i="27"/>
  <c r="L1512" i="27"/>
  <c r="L1513" i="27"/>
  <c r="L1514" i="27"/>
  <c r="L1515" i="27"/>
  <c r="L1516" i="27"/>
  <c r="L1517" i="27"/>
  <c r="L1518" i="27"/>
  <c r="L1519" i="27"/>
  <c r="L1520" i="27"/>
  <c r="L1521" i="27"/>
  <c r="L1522" i="27"/>
  <c r="L1523" i="27"/>
  <c r="L1524" i="27"/>
  <c r="L1525" i="27"/>
  <c r="L1526" i="27"/>
  <c r="L1527" i="27"/>
  <c r="L1528" i="27"/>
  <c r="L1529" i="27"/>
  <c r="L1530" i="27"/>
  <c r="L1531" i="27"/>
  <c r="L1532" i="27"/>
  <c r="L1533" i="27"/>
  <c r="L1534" i="27"/>
  <c r="L1535" i="27"/>
  <c r="L1536" i="27"/>
  <c r="L1537" i="27"/>
  <c r="L1538" i="27"/>
  <c r="L1539" i="27"/>
  <c r="L1540" i="27"/>
  <c r="L1541" i="27"/>
  <c r="L1542" i="27"/>
  <c r="L1543" i="27"/>
  <c r="L1544" i="27"/>
  <c r="L1545" i="27"/>
  <c r="L1546" i="27"/>
  <c r="L1547" i="27"/>
  <c r="L1548" i="27"/>
  <c r="L1549" i="27"/>
  <c r="L1550" i="27"/>
  <c r="L1551" i="27"/>
  <c r="L1552" i="27"/>
  <c r="L1553" i="27"/>
  <c r="L1554" i="27"/>
  <c r="L1555" i="27"/>
  <c r="L1556" i="27"/>
  <c r="L1557" i="27"/>
  <c r="L1558" i="27"/>
  <c r="L1559" i="27"/>
  <c r="L1560" i="27"/>
  <c r="L1561" i="27"/>
  <c r="L1562" i="27"/>
  <c r="L1563" i="27"/>
  <c r="L1564" i="27"/>
  <c r="L1565" i="27"/>
  <c r="L1566" i="27"/>
  <c r="L1567" i="27"/>
  <c r="L1568" i="27"/>
  <c r="L1569" i="27"/>
  <c r="L1570" i="27"/>
  <c r="L1571" i="27"/>
  <c r="L1572" i="27"/>
  <c r="L1573" i="27"/>
  <c r="L1574" i="27"/>
  <c r="L1575" i="27"/>
  <c r="L1576" i="27"/>
  <c r="L1577" i="27"/>
  <c r="L1578" i="27"/>
  <c r="L1579" i="27"/>
  <c r="L1580" i="27"/>
  <c r="L1581" i="27"/>
  <c r="L1582" i="27"/>
  <c r="L1583" i="27"/>
  <c r="L1584" i="27"/>
  <c r="L1585" i="27"/>
  <c r="L1586" i="27"/>
  <c r="L1587" i="27"/>
  <c r="L1588" i="27"/>
  <c r="L1589" i="27"/>
  <c r="L1590" i="27"/>
  <c r="L1591" i="27"/>
  <c r="L1592" i="27"/>
  <c r="L1593" i="27"/>
  <c r="L1594" i="27"/>
  <c r="L1595" i="27"/>
  <c r="L1596" i="27"/>
  <c r="L1597" i="27"/>
  <c r="L1598" i="27"/>
  <c r="L1599" i="27"/>
  <c r="L1600" i="27"/>
  <c r="L1601" i="27"/>
  <c r="L1602" i="27"/>
  <c r="L1603" i="27"/>
  <c r="L1604" i="27"/>
  <c r="L1605" i="27"/>
  <c r="L1606" i="27"/>
  <c r="L1607" i="27"/>
  <c r="L1608" i="27"/>
  <c r="L1609" i="27"/>
  <c r="L1610" i="27"/>
  <c r="L1611" i="27"/>
  <c r="L1612" i="27"/>
  <c r="L1613" i="27"/>
  <c r="L1614" i="27"/>
  <c r="L1615" i="27"/>
  <c r="L1616" i="27"/>
  <c r="L1617" i="27"/>
  <c r="L1618" i="27"/>
  <c r="L1619" i="27"/>
  <c r="L1620" i="27"/>
  <c r="L1621" i="27"/>
  <c r="L1622" i="27"/>
  <c r="L1623" i="27"/>
  <c r="L1624" i="27"/>
  <c r="L1625" i="27"/>
  <c r="L1626" i="27"/>
  <c r="L1627" i="27"/>
  <c r="L1628" i="27"/>
  <c r="L1629" i="27"/>
  <c r="L1630" i="27"/>
  <c r="L1631" i="27"/>
  <c r="L1632" i="27"/>
  <c r="L1633" i="27"/>
  <c r="L1634" i="27"/>
  <c r="L1635" i="27"/>
  <c r="L1636" i="27"/>
  <c r="L1637" i="27"/>
  <c r="L1638" i="27"/>
  <c r="L1639" i="27"/>
  <c r="L1640" i="27"/>
  <c r="L1641" i="27"/>
  <c r="L1642" i="27"/>
  <c r="L1643" i="27"/>
  <c r="L1644" i="27"/>
  <c r="L1645" i="27"/>
  <c r="L1646" i="27"/>
  <c r="L1647" i="27"/>
  <c r="L1648" i="27"/>
  <c r="L1649" i="27"/>
  <c r="L1650" i="27"/>
  <c r="L1651" i="27"/>
  <c r="L1652" i="27"/>
  <c r="L1653" i="27"/>
  <c r="L1654" i="27"/>
  <c r="L1655" i="27"/>
  <c r="L1656" i="27"/>
  <c r="L1657" i="27"/>
  <c r="L1658" i="27"/>
  <c r="L1659" i="27"/>
  <c r="L1660" i="27"/>
  <c r="L1661" i="27"/>
  <c r="L1662" i="27"/>
  <c r="L1663" i="27"/>
  <c r="L1664" i="27"/>
  <c r="L1665" i="27"/>
  <c r="L1666" i="27"/>
  <c r="L1667" i="27"/>
  <c r="L1668" i="27"/>
  <c r="L1669" i="27"/>
  <c r="L1670" i="27"/>
  <c r="L1671" i="27"/>
  <c r="L1672" i="27"/>
  <c r="L1673" i="27"/>
  <c r="L1674" i="27"/>
  <c r="L1675" i="27"/>
  <c r="L1676" i="27"/>
  <c r="L1677" i="27"/>
  <c r="L1678" i="27"/>
  <c r="L1679" i="27"/>
  <c r="L1680" i="27"/>
  <c r="L1681" i="27"/>
  <c r="L1682" i="27"/>
  <c r="L1683" i="27"/>
  <c r="L1684" i="27"/>
  <c r="L1685" i="27"/>
  <c r="L1686" i="27"/>
  <c r="L1687" i="27"/>
  <c r="L1688" i="27"/>
  <c r="L1689" i="27"/>
  <c r="L1690" i="27"/>
  <c r="L1691" i="27"/>
  <c r="L1692" i="27"/>
  <c r="L1693" i="27"/>
  <c r="L1694" i="27"/>
  <c r="L1695" i="27"/>
  <c r="L1696" i="27"/>
  <c r="L1697" i="27"/>
  <c r="L1698" i="27"/>
  <c r="L1699" i="27"/>
  <c r="L1700" i="27"/>
  <c r="L1701" i="27"/>
  <c r="L1702" i="27"/>
  <c r="L1703" i="27"/>
  <c r="L1704" i="27"/>
  <c r="L1705" i="27"/>
  <c r="L1706" i="27"/>
  <c r="L1707" i="27"/>
  <c r="L1708" i="27"/>
  <c r="L1709" i="27"/>
  <c r="L1710" i="27"/>
  <c r="L1711" i="27"/>
  <c r="L1712" i="27"/>
  <c r="L1713" i="27"/>
  <c r="L1714" i="27"/>
  <c r="L1715" i="27"/>
  <c r="L1716" i="27"/>
  <c r="L1717" i="27"/>
  <c r="L1718" i="27"/>
  <c r="L1719" i="27"/>
  <c r="L1720" i="27"/>
  <c r="L1721" i="27"/>
  <c r="L1722" i="27"/>
  <c r="L1723" i="27"/>
  <c r="L1724" i="27"/>
  <c r="L1725" i="27"/>
  <c r="L1726" i="27"/>
  <c r="L1727" i="27"/>
  <c r="L1728" i="27"/>
  <c r="L1729" i="27"/>
  <c r="L1730" i="27"/>
  <c r="L1731" i="27"/>
  <c r="L1732" i="27"/>
  <c r="L1733" i="27"/>
  <c r="L1734" i="27"/>
  <c r="L1735" i="27"/>
  <c r="L1736" i="27"/>
  <c r="L1737" i="27"/>
  <c r="L1738" i="27"/>
  <c r="L1739" i="27"/>
  <c r="L1740" i="27"/>
  <c r="L1741" i="27"/>
  <c r="L1742" i="27"/>
  <c r="L1743" i="27"/>
  <c r="L1744" i="27"/>
  <c r="L1745" i="27"/>
  <c r="L1746" i="27"/>
  <c r="L1747" i="27"/>
  <c r="L1748" i="27"/>
  <c r="L1749" i="27"/>
  <c r="L1750" i="27"/>
  <c r="L1751" i="27"/>
  <c r="L1752" i="27"/>
  <c r="L1753" i="27"/>
  <c r="L1754" i="27"/>
  <c r="L1755" i="27"/>
  <c r="L1756" i="27"/>
  <c r="L1757" i="27"/>
  <c r="L1758" i="27"/>
  <c r="L1759" i="27"/>
  <c r="L1760" i="27"/>
  <c r="L1761" i="27"/>
  <c r="L1762" i="27"/>
  <c r="L1763" i="27"/>
  <c r="L1764" i="27"/>
  <c r="L1765" i="27"/>
  <c r="L1766" i="27"/>
  <c r="L1767" i="27"/>
  <c r="L1768" i="27"/>
  <c r="L1769" i="27"/>
  <c r="L1770" i="27"/>
  <c r="L1771" i="27"/>
  <c r="L1772" i="27"/>
  <c r="L1773" i="27"/>
  <c r="L1774" i="27"/>
  <c r="L1775" i="27"/>
  <c r="L1776" i="27"/>
  <c r="L1777" i="27"/>
  <c r="L1778" i="27"/>
  <c r="L1779" i="27"/>
  <c r="L1780" i="27"/>
  <c r="L1781" i="27"/>
  <c r="L1782" i="27"/>
  <c r="L1783" i="27"/>
  <c r="L1784" i="27"/>
  <c r="L1785" i="27"/>
  <c r="L1786" i="27"/>
  <c r="L1787" i="27"/>
  <c r="L1788" i="27"/>
  <c r="L1789" i="27"/>
  <c r="L1790" i="27"/>
  <c r="L1791" i="27"/>
  <c r="L1792" i="27"/>
  <c r="L1793" i="27"/>
  <c r="L1794" i="27"/>
  <c r="L1795" i="27"/>
  <c r="L1796" i="27"/>
  <c r="L1797" i="27"/>
  <c r="L1798" i="27"/>
  <c r="L1799" i="27"/>
  <c r="L1800" i="27"/>
  <c r="L1801" i="27"/>
  <c r="L1802" i="27"/>
  <c r="L1803" i="27"/>
  <c r="L1804" i="27"/>
  <c r="L1805" i="27"/>
  <c r="L1806" i="27"/>
  <c r="L1807" i="27"/>
  <c r="L1808" i="27"/>
  <c r="L1809" i="27"/>
  <c r="L1810" i="27"/>
  <c r="L1811" i="27"/>
  <c r="L1812" i="27"/>
  <c r="L1813" i="27"/>
  <c r="L1814" i="27"/>
  <c r="L1815" i="27"/>
  <c r="L1816" i="27"/>
  <c r="L1817" i="27"/>
  <c r="L1818" i="27"/>
  <c r="L1819" i="27"/>
  <c r="L1820" i="27"/>
  <c r="L1821" i="27"/>
  <c r="L1822" i="27"/>
  <c r="L1823" i="27"/>
  <c r="L1824" i="27"/>
  <c r="L1825" i="27"/>
  <c r="L1826" i="27"/>
  <c r="L1827" i="27"/>
  <c r="L1828" i="27"/>
  <c r="L1829" i="27"/>
  <c r="L1830" i="27"/>
  <c r="L1831" i="27"/>
  <c r="L1832" i="27"/>
  <c r="L1833" i="27"/>
  <c r="L1834" i="27"/>
  <c r="L1835" i="27"/>
  <c r="L1836" i="27"/>
  <c r="L1837" i="27"/>
  <c r="L1838" i="27"/>
  <c r="L1839" i="27"/>
  <c r="L1840" i="27"/>
  <c r="L1841" i="27"/>
  <c r="L1842" i="27"/>
  <c r="L1843" i="27"/>
  <c r="L1844" i="27"/>
  <c r="L1845" i="27"/>
  <c r="L1846" i="27"/>
  <c r="L1847" i="27"/>
  <c r="L1848" i="27"/>
  <c r="L1849" i="27"/>
  <c r="L1850" i="27"/>
  <c r="L1851" i="27"/>
  <c r="L1852" i="27"/>
  <c r="L1853" i="27"/>
  <c r="L1854" i="27"/>
  <c r="L1855" i="27"/>
  <c r="L1856" i="27"/>
  <c r="L1857" i="27"/>
  <c r="L1858" i="27"/>
  <c r="L1859" i="27"/>
  <c r="L1860" i="27"/>
  <c r="L1861" i="27"/>
  <c r="L1862" i="27"/>
  <c r="L1863" i="27"/>
  <c r="L1864" i="27"/>
  <c r="L1865" i="27"/>
  <c r="L1866" i="27"/>
  <c r="L1867" i="27"/>
  <c r="L1868" i="27"/>
  <c r="L1869" i="27"/>
  <c r="L1870" i="27"/>
  <c r="L1871" i="27"/>
  <c r="L1872" i="27"/>
  <c r="L1873" i="27"/>
  <c r="L1874" i="27"/>
  <c r="L1875" i="27"/>
  <c r="L1876" i="27"/>
  <c r="L1877" i="27"/>
  <c r="L1878" i="27"/>
  <c r="L1879" i="27"/>
  <c r="L1880" i="27"/>
  <c r="L1881" i="27"/>
  <c r="L1882" i="27"/>
  <c r="L1883" i="27"/>
  <c r="L1884" i="27"/>
  <c r="L1885" i="27"/>
  <c r="L1886" i="27"/>
  <c r="L1887" i="27"/>
  <c r="L1888" i="27"/>
  <c r="L1889" i="27"/>
  <c r="L1890" i="27"/>
  <c r="L1891" i="27"/>
  <c r="L1892" i="27"/>
  <c r="L1893" i="27"/>
  <c r="L1894" i="27"/>
  <c r="L1895" i="27"/>
  <c r="L1896" i="27"/>
  <c r="L1897" i="27"/>
  <c r="L1898" i="27"/>
  <c r="L1899" i="27"/>
  <c r="L1900" i="27"/>
  <c r="L1901" i="27"/>
  <c r="L1902" i="27"/>
  <c r="L1903" i="27"/>
  <c r="L1904" i="27"/>
  <c r="L1905" i="27"/>
  <c r="L1906" i="27"/>
  <c r="L1907" i="27"/>
  <c r="L1908" i="27"/>
  <c r="L1909" i="27"/>
  <c r="L1910" i="27"/>
  <c r="L1911" i="27"/>
  <c r="L1912" i="27"/>
  <c r="L1913" i="27"/>
  <c r="L1914" i="27"/>
  <c r="L1915" i="27"/>
  <c r="L1916" i="27"/>
  <c r="L1917" i="27"/>
  <c r="L1918" i="27"/>
  <c r="L1919" i="27"/>
  <c r="L1920" i="27"/>
  <c r="L1921" i="27"/>
  <c r="L1922" i="27"/>
  <c r="L1923" i="27"/>
  <c r="L1924" i="27"/>
  <c r="L1925" i="27"/>
  <c r="L1926" i="27"/>
  <c r="L1927" i="27"/>
  <c r="L1928" i="27"/>
  <c r="L1929" i="27"/>
  <c r="L1930" i="27"/>
  <c r="L1931" i="27"/>
  <c r="L1932" i="27"/>
  <c r="L1933" i="27"/>
  <c r="L1934" i="27"/>
  <c r="L1935" i="27"/>
  <c r="L1936" i="27"/>
  <c r="L1937" i="27"/>
  <c r="L1938" i="27"/>
  <c r="L1939" i="27"/>
  <c r="L1940" i="27"/>
  <c r="L1941" i="27"/>
  <c r="L1942" i="27"/>
  <c r="L1943" i="27"/>
  <c r="L1944" i="27"/>
  <c r="L1945" i="27"/>
  <c r="L1946" i="27"/>
  <c r="L1947" i="27"/>
  <c r="L1948" i="27"/>
  <c r="L1949" i="27"/>
  <c r="L1950" i="27"/>
  <c r="L1951" i="27"/>
  <c r="L1952" i="27"/>
  <c r="L1953" i="27"/>
  <c r="L1954" i="27"/>
  <c r="L1955" i="27"/>
  <c r="L1956" i="27"/>
  <c r="L1957" i="27"/>
  <c r="L1958" i="27"/>
  <c r="L1959" i="27"/>
  <c r="L1960" i="27"/>
  <c r="L1961" i="27"/>
  <c r="L1962" i="27"/>
  <c r="L1963" i="27"/>
  <c r="L1964" i="27"/>
  <c r="L1965" i="27"/>
  <c r="L1966" i="27"/>
  <c r="L1967" i="27"/>
  <c r="L1968" i="27"/>
  <c r="L1969" i="27"/>
  <c r="L1970" i="27"/>
  <c r="L1971" i="27"/>
  <c r="L1972" i="27"/>
  <c r="L1973" i="27"/>
  <c r="L1974" i="27"/>
  <c r="L1975" i="27"/>
  <c r="L1976" i="27"/>
  <c r="L1977" i="27"/>
  <c r="L1978" i="27"/>
  <c r="L1979" i="27"/>
  <c r="L1980" i="27"/>
  <c r="L1981" i="27"/>
  <c r="L1982" i="27"/>
  <c r="L1983" i="27"/>
  <c r="L1984" i="27"/>
  <c r="L1985" i="27"/>
  <c r="L1986" i="27"/>
  <c r="L1987" i="27"/>
  <c r="L1988" i="27"/>
  <c r="L1989" i="27"/>
  <c r="L1990" i="27"/>
  <c r="L1991" i="27"/>
  <c r="L1992" i="27"/>
  <c r="L1993" i="27"/>
  <c r="L1994" i="27"/>
  <c r="L1995" i="27"/>
  <c r="L1996" i="27"/>
  <c r="L1997" i="27"/>
  <c r="L1998" i="27"/>
  <c r="L1999" i="27"/>
  <c r="L2000" i="27"/>
  <c r="L2001" i="27"/>
  <c r="L2002" i="27"/>
  <c r="L2003" i="27"/>
  <c r="L2004" i="27"/>
  <c r="L2005" i="27"/>
  <c r="L2006" i="27"/>
  <c r="L2007" i="27"/>
  <c r="L2008" i="27"/>
  <c r="L2009" i="27"/>
  <c r="L2010" i="27"/>
  <c r="L2011" i="27"/>
  <c r="L2012" i="27"/>
  <c r="L2013" i="27"/>
  <c r="L2014" i="27"/>
  <c r="L2015" i="27"/>
  <c r="L2016" i="27"/>
  <c r="L2017" i="27"/>
  <c r="L2018" i="27"/>
  <c r="L2019" i="27"/>
  <c r="L2020" i="27"/>
  <c r="L2021" i="27"/>
  <c r="L2022" i="27"/>
  <c r="L2023" i="27"/>
  <c r="L2024" i="27"/>
  <c r="L2025" i="27"/>
  <c r="L2026" i="27"/>
  <c r="L2027" i="27"/>
  <c r="L2028" i="27"/>
  <c r="L2029" i="27"/>
  <c r="L2030" i="27"/>
  <c r="L2031" i="27"/>
  <c r="L2032" i="27"/>
  <c r="L2033" i="27"/>
  <c r="L2034" i="27"/>
  <c r="L2035" i="27"/>
  <c r="L2036" i="27"/>
  <c r="L2037" i="27"/>
  <c r="L2038" i="27"/>
  <c r="L2039" i="27"/>
  <c r="L2040" i="27"/>
  <c r="L2041" i="27"/>
  <c r="L2042" i="27"/>
  <c r="L2043" i="27"/>
  <c r="L2044" i="27"/>
  <c r="L2045" i="27"/>
  <c r="L2046" i="27"/>
  <c r="L2047" i="27"/>
  <c r="L2048" i="27"/>
  <c r="L2049" i="27"/>
  <c r="L2050" i="27"/>
  <c r="L2051" i="27"/>
  <c r="L2052" i="27"/>
  <c r="L2053" i="27"/>
  <c r="L2054" i="27"/>
  <c r="L2055" i="27"/>
  <c r="L2056" i="27"/>
  <c r="L2057" i="27"/>
  <c r="L2058" i="27"/>
  <c r="L2059" i="27"/>
  <c r="L2060" i="27"/>
  <c r="L2061" i="27"/>
  <c r="L2062" i="27"/>
  <c r="L2063" i="27"/>
  <c r="L2064" i="27"/>
  <c r="L2065" i="27"/>
  <c r="L2066" i="27"/>
  <c r="L2067" i="27"/>
  <c r="L2068" i="27"/>
  <c r="L2069" i="27"/>
  <c r="L2070" i="27"/>
  <c r="L2071" i="27"/>
  <c r="L2072" i="27"/>
  <c r="L2073" i="27"/>
  <c r="L2074" i="27"/>
  <c r="L2075" i="27"/>
  <c r="L2076" i="27"/>
  <c r="L2077" i="27"/>
  <c r="L2078" i="27"/>
  <c r="L2079" i="27"/>
  <c r="L2080" i="27"/>
  <c r="L2081" i="27"/>
  <c r="L2082" i="27"/>
  <c r="L2083" i="27"/>
  <c r="L2084" i="27"/>
  <c r="L2085" i="27"/>
  <c r="L2086" i="27"/>
  <c r="L2087" i="27"/>
  <c r="L2088" i="27"/>
  <c r="L2089" i="27"/>
  <c r="L2090" i="27"/>
  <c r="L2091" i="27"/>
  <c r="L2092" i="27"/>
  <c r="L2093" i="27"/>
  <c r="L2094" i="27"/>
  <c r="L2095" i="27"/>
  <c r="L2096" i="27"/>
  <c r="L2097" i="27"/>
  <c r="L2098" i="27"/>
  <c r="L2099" i="27"/>
  <c r="L2100" i="27"/>
  <c r="L2101" i="27"/>
  <c r="L2102" i="27"/>
  <c r="L2103" i="27"/>
  <c r="L2104" i="27"/>
  <c r="L2105" i="27"/>
  <c r="L2106" i="27"/>
  <c r="L2107" i="27"/>
  <c r="L2108" i="27"/>
  <c r="L2109" i="27"/>
  <c r="L2110" i="27"/>
  <c r="L2111" i="27"/>
  <c r="L2112" i="27"/>
  <c r="L2113" i="27"/>
  <c r="L2114" i="27"/>
  <c r="L2115" i="27"/>
  <c r="L2116" i="27"/>
  <c r="L2117" i="27"/>
  <c r="L2118" i="27"/>
  <c r="L2119" i="27"/>
  <c r="L2120" i="27"/>
  <c r="L2121" i="27"/>
  <c r="L2122" i="27"/>
  <c r="L2123" i="27"/>
  <c r="L2124" i="27"/>
  <c r="L2125" i="27"/>
  <c r="L2126" i="27"/>
  <c r="L2127" i="27"/>
  <c r="L2128" i="27"/>
  <c r="L2129" i="27"/>
  <c r="L2130" i="27"/>
  <c r="L2131" i="27"/>
  <c r="L2132" i="27"/>
  <c r="L2133" i="27"/>
  <c r="L2134" i="27"/>
  <c r="L2135" i="27"/>
  <c r="L2136" i="27"/>
  <c r="L2137" i="27"/>
  <c r="L2138" i="27"/>
  <c r="L2139" i="27"/>
  <c r="L2140" i="27"/>
  <c r="L2141" i="27"/>
  <c r="L2142" i="27"/>
  <c r="L2143" i="27"/>
  <c r="L2144" i="27"/>
  <c r="L2145" i="27"/>
  <c r="L2146" i="27"/>
  <c r="L2147" i="27"/>
  <c r="L2148" i="27"/>
  <c r="L2149" i="27"/>
  <c r="L2150" i="27"/>
  <c r="L2151" i="27"/>
  <c r="L2152" i="27"/>
  <c r="L2153" i="27"/>
  <c r="L2154" i="27"/>
  <c r="L2155" i="27"/>
  <c r="L2156" i="27"/>
  <c r="L2157" i="27"/>
  <c r="L2158" i="27"/>
  <c r="L2159" i="27"/>
  <c r="L2160" i="27"/>
  <c r="L2161" i="27"/>
  <c r="L2162" i="27"/>
  <c r="L2163" i="27"/>
  <c r="L2164" i="27"/>
  <c r="L2165" i="27"/>
  <c r="L2166" i="27"/>
  <c r="L2167" i="27"/>
  <c r="L2168" i="27"/>
  <c r="L2169" i="27"/>
  <c r="L2170" i="27"/>
  <c r="L2171" i="27"/>
  <c r="L2172" i="27"/>
  <c r="L2173" i="27"/>
  <c r="L2174" i="27"/>
  <c r="L2175" i="27"/>
  <c r="L2176" i="27"/>
  <c r="L2177" i="27"/>
  <c r="L2178" i="27"/>
  <c r="L2179" i="27"/>
  <c r="L2180" i="27"/>
  <c r="L2181" i="27"/>
  <c r="L2182" i="27"/>
  <c r="L2183" i="27"/>
  <c r="L2184" i="27"/>
  <c r="L2185" i="27"/>
  <c r="L2186" i="27"/>
  <c r="L2187" i="27"/>
  <c r="L2188" i="27"/>
  <c r="L2189" i="27"/>
  <c r="L2190" i="27"/>
  <c r="L2191" i="27"/>
  <c r="L2192" i="27"/>
  <c r="L2193" i="27"/>
  <c r="L2194" i="27"/>
  <c r="L2195" i="27"/>
  <c r="L2196" i="27"/>
  <c r="L2197" i="27"/>
  <c r="L2198" i="27"/>
  <c r="L2199" i="27"/>
  <c r="L2200" i="27"/>
  <c r="L2201" i="27"/>
  <c r="L2202" i="27"/>
  <c r="L2203" i="27"/>
  <c r="L2204" i="27"/>
  <c r="L2205" i="27"/>
  <c r="L2206" i="27"/>
  <c r="L2207" i="27"/>
  <c r="L2208" i="27"/>
  <c r="L2209" i="27"/>
  <c r="L2210" i="27"/>
  <c r="L2211" i="27"/>
  <c r="L2212" i="27"/>
  <c r="L2213" i="27"/>
  <c r="L2214" i="27"/>
  <c r="L2215" i="27"/>
  <c r="L2216" i="27"/>
  <c r="L2217" i="27"/>
  <c r="L2218" i="27"/>
  <c r="L2219" i="27"/>
  <c r="L2220" i="27"/>
  <c r="L2221" i="27"/>
  <c r="L2222" i="27"/>
  <c r="L2223" i="27"/>
  <c r="L2224" i="27"/>
  <c r="L2225" i="27"/>
  <c r="L2226" i="27"/>
  <c r="L2227" i="27"/>
  <c r="L2228" i="27"/>
  <c r="L2229" i="27"/>
  <c r="L2230" i="27"/>
  <c r="L2231" i="27"/>
  <c r="L2232" i="27"/>
  <c r="L2233" i="27"/>
  <c r="L2234" i="27"/>
  <c r="L2235" i="27"/>
  <c r="L2236" i="27"/>
  <c r="L2237" i="27"/>
  <c r="L2238" i="27"/>
  <c r="L2239" i="27"/>
  <c r="L2240" i="27"/>
  <c r="L2241" i="27"/>
  <c r="L2242" i="27"/>
  <c r="L2243" i="27"/>
  <c r="L2244" i="27"/>
  <c r="L2245" i="27"/>
  <c r="L2246" i="27"/>
  <c r="L2247" i="27"/>
  <c r="L2248" i="27"/>
  <c r="L2249" i="27"/>
  <c r="L2250" i="27"/>
  <c r="L2251" i="27"/>
  <c r="L2252" i="27"/>
  <c r="L2253" i="27"/>
  <c r="L2254" i="27"/>
  <c r="L2255" i="27"/>
  <c r="L2256" i="27"/>
  <c r="L2257" i="27"/>
  <c r="L2258" i="27"/>
  <c r="L2259" i="27"/>
  <c r="L2260" i="27"/>
  <c r="L2261" i="27"/>
  <c r="L2262" i="27"/>
  <c r="L2263" i="27"/>
  <c r="L2264" i="27"/>
  <c r="L2265" i="27"/>
  <c r="L2266" i="27"/>
  <c r="L2267" i="27"/>
  <c r="L2268" i="27"/>
  <c r="L2269" i="27"/>
  <c r="L2270" i="27"/>
  <c r="L2271" i="27"/>
  <c r="L2272" i="27"/>
  <c r="L2273" i="27"/>
  <c r="L2274" i="27"/>
  <c r="L2275" i="27"/>
  <c r="L2276" i="27"/>
  <c r="L2277" i="27"/>
  <c r="L2278" i="27"/>
  <c r="L2279" i="27"/>
  <c r="L2280" i="27"/>
  <c r="L2281" i="27"/>
  <c r="L2282" i="27"/>
  <c r="L2283" i="27"/>
  <c r="L2284" i="27"/>
  <c r="L2285" i="27"/>
  <c r="L2286" i="27"/>
  <c r="L2287" i="27"/>
  <c r="L2288" i="27"/>
  <c r="L2289" i="27"/>
  <c r="L2290" i="27"/>
  <c r="L2291" i="27"/>
  <c r="L2292" i="27"/>
  <c r="L2293" i="27"/>
  <c r="L2294" i="27"/>
  <c r="L2295" i="27"/>
  <c r="L2296" i="27"/>
  <c r="L2297" i="27"/>
  <c r="L2298" i="27"/>
  <c r="L2299" i="27"/>
  <c r="L2300" i="27"/>
  <c r="L2301" i="27"/>
  <c r="L2302" i="27"/>
  <c r="L2303" i="27"/>
  <c r="L2304" i="27"/>
  <c r="L2305" i="27"/>
  <c r="L2306" i="27"/>
  <c r="L2307" i="27"/>
  <c r="L2308" i="27"/>
  <c r="L2309" i="27"/>
  <c r="L2310" i="27"/>
  <c r="L2311" i="27"/>
  <c r="L2312" i="27"/>
  <c r="L2313" i="27"/>
  <c r="L2314" i="27"/>
  <c r="L2315" i="27"/>
  <c r="L2316" i="27"/>
  <c r="L2317" i="27"/>
  <c r="L2318" i="27"/>
  <c r="L2319" i="27"/>
  <c r="L2320" i="27"/>
  <c r="L2321" i="27"/>
  <c r="L2322" i="27"/>
  <c r="L2323" i="27"/>
  <c r="L2324" i="27"/>
  <c r="L2325" i="27"/>
  <c r="L2326" i="27"/>
  <c r="L2327" i="27"/>
  <c r="L2328" i="27"/>
  <c r="L2329" i="27"/>
  <c r="L2330" i="27"/>
  <c r="L2331" i="27"/>
  <c r="L2332" i="27"/>
  <c r="L2333" i="27"/>
  <c r="L2334" i="27"/>
  <c r="L2335" i="27"/>
  <c r="L2336" i="27"/>
  <c r="L2337" i="27"/>
  <c r="L2338" i="27"/>
  <c r="L2339" i="27"/>
  <c r="L2340" i="27"/>
  <c r="L2341" i="27"/>
  <c r="L2342" i="27"/>
  <c r="L2343" i="27"/>
  <c r="L2344" i="27"/>
  <c r="L2345" i="27"/>
  <c r="L2346" i="27"/>
  <c r="L2347" i="27"/>
  <c r="L2348" i="27"/>
  <c r="L2349" i="27"/>
  <c r="L2350" i="27"/>
  <c r="L2351" i="27"/>
  <c r="L2352" i="27"/>
  <c r="L2353" i="27"/>
  <c r="L2354" i="27"/>
  <c r="L2355" i="27"/>
  <c r="L2356" i="27"/>
  <c r="L2357" i="27"/>
  <c r="L2358" i="27"/>
  <c r="L2359" i="27"/>
  <c r="L2360" i="27"/>
  <c r="L2361" i="27"/>
  <c r="L2362" i="27"/>
  <c r="L2363" i="27"/>
  <c r="L2364" i="27"/>
  <c r="L2365" i="27"/>
  <c r="L2366" i="27"/>
  <c r="L2367" i="27"/>
  <c r="L2368" i="27"/>
  <c r="L2369" i="27"/>
  <c r="L2370" i="27"/>
  <c r="L2371" i="27"/>
  <c r="L2372" i="27"/>
  <c r="L2373" i="27"/>
  <c r="L2374" i="27"/>
  <c r="L2375" i="27"/>
  <c r="L2376" i="27"/>
  <c r="L2377" i="27"/>
  <c r="L2378" i="27"/>
  <c r="L2379" i="27"/>
  <c r="L2380" i="27"/>
  <c r="L2381" i="27"/>
  <c r="L2382" i="27"/>
  <c r="L2383" i="27"/>
  <c r="L2384" i="27"/>
  <c r="L2385" i="27"/>
  <c r="L2386" i="27"/>
  <c r="L2387" i="27"/>
  <c r="L2388" i="27"/>
  <c r="L2389" i="27"/>
  <c r="L2390" i="27"/>
  <c r="L2391" i="27"/>
  <c r="L2392" i="27"/>
  <c r="L2393" i="27"/>
  <c r="L2394" i="27"/>
  <c r="L2395" i="27"/>
  <c r="L2396" i="27"/>
  <c r="L2397" i="27"/>
  <c r="L2398" i="27"/>
  <c r="L2399" i="27"/>
  <c r="L2400" i="27"/>
  <c r="L2401" i="27"/>
  <c r="L2402" i="27"/>
  <c r="L2403" i="27"/>
  <c r="L2404" i="27"/>
  <c r="L2405" i="27"/>
  <c r="L2406" i="27"/>
  <c r="L2407" i="27"/>
  <c r="L2408" i="27"/>
  <c r="L2409" i="27"/>
  <c r="L2410" i="27"/>
  <c r="L2411" i="27"/>
  <c r="L2412" i="27"/>
  <c r="L2413" i="27"/>
  <c r="L2414" i="27"/>
  <c r="L2415" i="27"/>
  <c r="L2416" i="27"/>
  <c r="L2417" i="27"/>
  <c r="L2418" i="27"/>
  <c r="L2419" i="27"/>
  <c r="L2420" i="27"/>
  <c r="L2421" i="27"/>
  <c r="L2422" i="27"/>
  <c r="L2423" i="27"/>
  <c r="L2424" i="27"/>
  <c r="L2425" i="27"/>
  <c r="L2426" i="27"/>
  <c r="L2427" i="27"/>
  <c r="L2428" i="27"/>
  <c r="L2429" i="27"/>
  <c r="L2430" i="27"/>
  <c r="L2431" i="27"/>
  <c r="L2432" i="27"/>
  <c r="L2433" i="27"/>
  <c r="L2434" i="27"/>
  <c r="L2435" i="27"/>
  <c r="L2436" i="27"/>
  <c r="L2437" i="27"/>
  <c r="L2438" i="27"/>
  <c r="L2439" i="27"/>
  <c r="L2440" i="27"/>
  <c r="L2441" i="27"/>
  <c r="L2442" i="27"/>
  <c r="L2443" i="27"/>
  <c r="L2444" i="27"/>
  <c r="L2445" i="27"/>
  <c r="L2446" i="27"/>
  <c r="L2447" i="27"/>
  <c r="L2448" i="27"/>
  <c r="L2449" i="27"/>
  <c r="L2450" i="27"/>
  <c r="L2451" i="27"/>
  <c r="L2452" i="27"/>
  <c r="L2453" i="27"/>
  <c r="L2454" i="27"/>
  <c r="L2455" i="27"/>
  <c r="L2456" i="27"/>
  <c r="L2457" i="27"/>
  <c r="L2458" i="27"/>
  <c r="L2459" i="27"/>
  <c r="L2460" i="27"/>
  <c r="L2461" i="27"/>
  <c r="L2462" i="27"/>
  <c r="L2463" i="27"/>
  <c r="L2464" i="27"/>
  <c r="L2465" i="27"/>
  <c r="L2466" i="27"/>
  <c r="L2467" i="27"/>
  <c r="L2468" i="27"/>
  <c r="L2469" i="27"/>
  <c r="L2470" i="27"/>
  <c r="L2471" i="27"/>
  <c r="L2472" i="27"/>
  <c r="L2473" i="27"/>
  <c r="L2474" i="27"/>
  <c r="L2475" i="27"/>
  <c r="L2476" i="27"/>
  <c r="L2477" i="27"/>
  <c r="L2478" i="27"/>
  <c r="L2479" i="27"/>
  <c r="L2480" i="27"/>
  <c r="L2481" i="27"/>
  <c r="L2482" i="27"/>
  <c r="L2483" i="27"/>
  <c r="L2484" i="27"/>
  <c r="L2485" i="27"/>
  <c r="L2486" i="27"/>
  <c r="L2487" i="27"/>
  <c r="L2488" i="27"/>
  <c r="L2489" i="27"/>
  <c r="L2490" i="27"/>
  <c r="L2491" i="27"/>
  <c r="L2492" i="27"/>
  <c r="L2493" i="27"/>
  <c r="L2494" i="27"/>
  <c r="L2495" i="27"/>
  <c r="L2496" i="27"/>
  <c r="L2497" i="27"/>
  <c r="L2498" i="27"/>
  <c r="L2499" i="27"/>
  <c r="L2500" i="27"/>
  <c r="L2501" i="27"/>
  <c r="L2502" i="27"/>
  <c r="L2503" i="27"/>
  <c r="L2504" i="27"/>
  <c r="L2505" i="27"/>
  <c r="L2506" i="27"/>
  <c r="L2507" i="27"/>
  <c r="L2508" i="27"/>
  <c r="L2509" i="27"/>
  <c r="L2510" i="27"/>
  <c r="L2511" i="27"/>
  <c r="L2512" i="27"/>
  <c r="L2513" i="27"/>
  <c r="L2514" i="27"/>
  <c r="L2515" i="27"/>
  <c r="L2516" i="27"/>
  <c r="L2517" i="27"/>
  <c r="L2518" i="27"/>
  <c r="L2519" i="27"/>
  <c r="L2520" i="27"/>
  <c r="L2521" i="27"/>
  <c r="L2522" i="27"/>
  <c r="L2523" i="27"/>
  <c r="L2524" i="27"/>
  <c r="L2525" i="27"/>
  <c r="L2526" i="27"/>
  <c r="L2527" i="27"/>
  <c r="L2528" i="27"/>
  <c r="L2529" i="27"/>
  <c r="L2530" i="27"/>
  <c r="L2531" i="27"/>
  <c r="L2532" i="27"/>
  <c r="L2533" i="27"/>
  <c r="L2534" i="27"/>
  <c r="L2535" i="27"/>
  <c r="L2536" i="27"/>
  <c r="L2537" i="27"/>
  <c r="L2538" i="27"/>
  <c r="L2539" i="27"/>
  <c r="L2540" i="27"/>
  <c r="L2541" i="27"/>
  <c r="L2542" i="27"/>
  <c r="L2543" i="27"/>
  <c r="L2544" i="27"/>
  <c r="L2545" i="27"/>
  <c r="L2546" i="27"/>
  <c r="L2547" i="27"/>
  <c r="L2548" i="27"/>
  <c r="L2549" i="27"/>
  <c r="L2550" i="27"/>
  <c r="L2551" i="27"/>
  <c r="L2552" i="27"/>
  <c r="L2553" i="27"/>
  <c r="L2554" i="27"/>
  <c r="L2555" i="27"/>
  <c r="L2556" i="27"/>
  <c r="L2557" i="27"/>
  <c r="L2558" i="27"/>
  <c r="L2559" i="27"/>
  <c r="L2560" i="27"/>
  <c r="L2561" i="27"/>
  <c r="L2562" i="27"/>
  <c r="L2563" i="27"/>
  <c r="L2564" i="27"/>
  <c r="L2565" i="27"/>
  <c r="L2566" i="27"/>
  <c r="L2567" i="27"/>
  <c r="L2568" i="27"/>
  <c r="L2569" i="27"/>
  <c r="L2570" i="27"/>
  <c r="L2571" i="27"/>
  <c r="L2572" i="27"/>
  <c r="L2573" i="27"/>
  <c r="L2574" i="27"/>
  <c r="L2575" i="27"/>
  <c r="L2576" i="27"/>
  <c r="L2577" i="27"/>
  <c r="L2578" i="27"/>
  <c r="L2579" i="27"/>
  <c r="L2580" i="27"/>
  <c r="L2581" i="27"/>
  <c r="L2582" i="27"/>
  <c r="L2583" i="27"/>
  <c r="L2584" i="27"/>
  <c r="L2585" i="27"/>
  <c r="L2586" i="27"/>
  <c r="L2587" i="27"/>
  <c r="L2588" i="27"/>
  <c r="L2589" i="27"/>
  <c r="L2590" i="27"/>
  <c r="L2591" i="27"/>
  <c r="L2592" i="27"/>
  <c r="L2593" i="27"/>
  <c r="L2594" i="27"/>
  <c r="L2595" i="27"/>
  <c r="L2596" i="27"/>
  <c r="L2597" i="27"/>
  <c r="L2598" i="27"/>
  <c r="L2599" i="27"/>
  <c r="L2600" i="27"/>
  <c r="L2601" i="27"/>
  <c r="L2602" i="27"/>
  <c r="L2603" i="27"/>
  <c r="L2604" i="27"/>
  <c r="L2605" i="27"/>
  <c r="L2606" i="27"/>
  <c r="L2607" i="27"/>
  <c r="L2608" i="27"/>
  <c r="L2609" i="27"/>
  <c r="L2610" i="27"/>
  <c r="L2611" i="27"/>
  <c r="L2612" i="27"/>
  <c r="L2613" i="27"/>
  <c r="L2614" i="27"/>
  <c r="L2615" i="27"/>
  <c r="L2616" i="27"/>
  <c r="L2617" i="27"/>
  <c r="L2618" i="27"/>
  <c r="L2619" i="27"/>
  <c r="L2620" i="27"/>
  <c r="L2621" i="27"/>
  <c r="L2622" i="27"/>
  <c r="L2623" i="27"/>
  <c r="L2624" i="27"/>
  <c r="L2625" i="27"/>
  <c r="L2626" i="27"/>
  <c r="L2627" i="27"/>
  <c r="L2628" i="27"/>
  <c r="L2629" i="27"/>
  <c r="L2630" i="27"/>
  <c r="L2631" i="27"/>
  <c r="L2632" i="27"/>
  <c r="L2633" i="27"/>
  <c r="L2634" i="27"/>
  <c r="L2635" i="27"/>
  <c r="L2636" i="27"/>
  <c r="L2637" i="27"/>
  <c r="L2638" i="27"/>
  <c r="L2639" i="27"/>
  <c r="L2640" i="27"/>
  <c r="L2641" i="27"/>
  <c r="L2642" i="27"/>
  <c r="L2643" i="27"/>
  <c r="L2644" i="27"/>
  <c r="L2645" i="27"/>
  <c r="L2646" i="27"/>
  <c r="L2647" i="27"/>
  <c r="L2648" i="27"/>
  <c r="L2649" i="27"/>
  <c r="L2650" i="27"/>
  <c r="L2651" i="27"/>
  <c r="L2652" i="27"/>
  <c r="L2653" i="27"/>
  <c r="L2654" i="27"/>
  <c r="L2655" i="27"/>
  <c r="L2656" i="27"/>
  <c r="L2657" i="27"/>
  <c r="L2658" i="27"/>
  <c r="L2659" i="27"/>
  <c r="L2660" i="27"/>
  <c r="L2661" i="27"/>
  <c r="L2662" i="27"/>
  <c r="L2663" i="27"/>
  <c r="L2664" i="27"/>
  <c r="L2665" i="27"/>
  <c r="L2666" i="27"/>
  <c r="L2667" i="27"/>
  <c r="L2668" i="27"/>
  <c r="L2669" i="27"/>
  <c r="L2670" i="27"/>
  <c r="L2671" i="27"/>
  <c r="L2672" i="27"/>
  <c r="L2673" i="27"/>
  <c r="L2674" i="27"/>
  <c r="L2675" i="27"/>
  <c r="L2676" i="27"/>
  <c r="L2677" i="27"/>
  <c r="L2678" i="27"/>
  <c r="L2679" i="27"/>
  <c r="L2680" i="27"/>
  <c r="L2681" i="27"/>
  <c r="L2682" i="27"/>
  <c r="L2683" i="27"/>
  <c r="L2684" i="27"/>
  <c r="L2685" i="27"/>
  <c r="L2686" i="27"/>
  <c r="L2687" i="27"/>
  <c r="L2688" i="27"/>
  <c r="L2689" i="27"/>
  <c r="L2690" i="27"/>
  <c r="L2691" i="27"/>
  <c r="L2692" i="27"/>
  <c r="L2693" i="27"/>
  <c r="L2694" i="27"/>
  <c r="L2695" i="27"/>
  <c r="L2696" i="27"/>
  <c r="L2697" i="27"/>
  <c r="L2698" i="27"/>
  <c r="L2699" i="27"/>
  <c r="L2700" i="27"/>
  <c r="L2701" i="27"/>
  <c r="L2702" i="27"/>
  <c r="L2703" i="27"/>
  <c r="L2704" i="27"/>
  <c r="L2705" i="27"/>
  <c r="L2706" i="27"/>
  <c r="L2707" i="27"/>
  <c r="L2708" i="27"/>
  <c r="L2709" i="27"/>
  <c r="L2710" i="27"/>
  <c r="L2711" i="27"/>
  <c r="L2712" i="27"/>
  <c r="L2713" i="27"/>
  <c r="L2714" i="27"/>
  <c r="L2715" i="27"/>
  <c r="L2716" i="27"/>
  <c r="L2717" i="27"/>
  <c r="L2718" i="27"/>
  <c r="L2719" i="27"/>
  <c r="L2720" i="27"/>
  <c r="L2721" i="27"/>
  <c r="L2722" i="27"/>
  <c r="L2723" i="27"/>
  <c r="L2724" i="27"/>
  <c r="L2725" i="27"/>
  <c r="L2726" i="27"/>
  <c r="L2727" i="27"/>
  <c r="L2728" i="27"/>
  <c r="L2729" i="27"/>
  <c r="L2730" i="27"/>
  <c r="L2731" i="27"/>
  <c r="L2732" i="27"/>
  <c r="L2733" i="27"/>
  <c r="L2734" i="27"/>
  <c r="L2735" i="27"/>
  <c r="L2736" i="27"/>
  <c r="L2737" i="27"/>
  <c r="L2738" i="27"/>
  <c r="L2739" i="27"/>
  <c r="L2740" i="27"/>
  <c r="L2741" i="27"/>
  <c r="L2742" i="27"/>
  <c r="L2743" i="27"/>
  <c r="L2744" i="27"/>
  <c r="L2745" i="27"/>
  <c r="L2746" i="27"/>
  <c r="L2747" i="27"/>
  <c r="L2748" i="27"/>
  <c r="L2749" i="27"/>
  <c r="L2750" i="27"/>
  <c r="L2751" i="27"/>
  <c r="L2752" i="27"/>
  <c r="L2753" i="27"/>
  <c r="L2754" i="27"/>
  <c r="L2755" i="27"/>
  <c r="L2756" i="27"/>
  <c r="L2757" i="27"/>
  <c r="L2758" i="27"/>
  <c r="L2759" i="27"/>
  <c r="L2760" i="27"/>
  <c r="L2761" i="27"/>
  <c r="L2762" i="27"/>
  <c r="L2763" i="27"/>
  <c r="L2764" i="27"/>
  <c r="L2765" i="27"/>
  <c r="L2766" i="27"/>
  <c r="L2767" i="27"/>
  <c r="L2768" i="27"/>
  <c r="L2769" i="27"/>
  <c r="L2770" i="27"/>
  <c r="L2771" i="27"/>
  <c r="L2772" i="27"/>
  <c r="L2773" i="27"/>
  <c r="L2774" i="27"/>
  <c r="L2775" i="27"/>
  <c r="L2776" i="27"/>
  <c r="L2777" i="27"/>
  <c r="L2778" i="27"/>
  <c r="L2779" i="27"/>
  <c r="L2780" i="27"/>
  <c r="L2781" i="27"/>
  <c r="L2782" i="27"/>
  <c r="L2783" i="27"/>
  <c r="L2784" i="27"/>
  <c r="L2785" i="27"/>
  <c r="L2786" i="27"/>
  <c r="L2787" i="27"/>
  <c r="L2788" i="27"/>
  <c r="L2789" i="27"/>
  <c r="L2790" i="27"/>
  <c r="L2791" i="27"/>
  <c r="L2792" i="27"/>
  <c r="L2793" i="27"/>
  <c r="L2794" i="27"/>
  <c r="L2795" i="27"/>
  <c r="L2796" i="27"/>
  <c r="L2797" i="27"/>
  <c r="L2798" i="27"/>
  <c r="L2799" i="27"/>
  <c r="L2800" i="27"/>
  <c r="L2801" i="27"/>
  <c r="L2802" i="27"/>
  <c r="L2803" i="27"/>
  <c r="L2804" i="27"/>
  <c r="L2805" i="27"/>
  <c r="L2806" i="27"/>
  <c r="L2807" i="27"/>
  <c r="L2808" i="27"/>
  <c r="L2809" i="27"/>
  <c r="L2810" i="27"/>
  <c r="L2811" i="27"/>
  <c r="L2812" i="27"/>
  <c r="L2813" i="27"/>
  <c r="L2814" i="27"/>
  <c r="L2815" i="27"/>
  <c r="L2816" i="27"/>
  <c r="L2817" i="27"/>
  <c r="L2818" i="27"/>
  <c r="L2819" i="27"/>
  <c r="L2820" i="27"/>
  <c r="L2821" i="27"/>
  <c r="L2822" i="27"/>
  <c r="L2823" i="27"/>
  <c r="L2824" i="27"/>
  <c r="L2825" i="27"/>
  <c r="L2826" i="27"/>
  <c r="L2827" i="27"/>
  <c r="L2828" i="27"/>
  <c r="L2829" i="27"/>
  <c r="L2830" i="27"/>
  <c r="L2831" i="27"/>
  <c r="L2832" i="27"/>
  <c r="L2833" i="27"/>
  <c r="L2834" i="27"/>
  <c r="L2835" i="27"/>
  <c r="L2836" i="27"/>
  <c r="L2837" i="27"/>
  <c r="L2838" i="27"/>
  <c r="L2839" i="27"/>
  <c r="L2840" i="27"/>
  <c r="L2841" i="27"/>
  <c r="L2842" i="27"/>
  <c r="L2843" i="27"/>
  <c r="L2844" i="27"/>
  <c r="L2845" i="27"/>
  <c r="L2846" i="27"/>
  <c r="L2847" i="27"/>
  <c r="L2848" i="27"/>
  <c r="L2849" i="27"/>
  <c r="L2850" i="27"/>
  <c r="L2851" i="27"/>
  <c r="L2852" i="27"/>
  <c r="L2853" i="27"/>
  <c r="L2854" i="27"/>
  <c r="L2855" i="27"/>
  <c r="L2856" i="27"/>
  <c r="L2857" i="27"/>
  <c r="L2858" i="27"/>
  <c r="L2859" i="27"/>
  <c r="L2860" i="27"/>
  <c r="L2861" i="27"/>
  <c r="L2862" i="27"/>
  <c r="L2863" i="27"/>
  <c r="L2864" i="27"/>
  <c r="L2865" i="27"/>
  <c r="L2866" i="27"/>
  <c r="L2867" i="27"/>
  <c r="L2868" i="27"/>
  <c r="L2869" i="27"/>
  <c r="L2870" i="27"/>
  <c r="L2871" i="27"/>
  <c r="L2872" i="27"/>
  <c r="L2873" i="27"/>
  <c r="L2874" i="27"/>
  <c r="L2875" i="27"/>
  <c r="L2876" i="27"/>
  <c r="L2877" i="27"/>
  <c r="L2878" i="27"/>
  <c r="L2879" i="27"/>
  <c r="L2880" i="27"/>
  <c r="L2881" i="27"/>
  <c r="L2882" i="27"/>
  <c r="L2883" i="27"/>
  <c r="L2884" i="27"/>
  <c r="L2885" i="27"/>
  <c r="L2886" i="27"/>
  <c r="L2887" i="27"/>
  <c r="L2888" i="27"/>
  <c r="L2889" i="27"/>
  <c r="L2890" i="27"/>
  <c r="L2891" i="27"/>
  <c r="L2892" i="27"/>
  <c r="L2893" i="27"/>
  <c r="L2894" i="27"/>
  <c r="L2895" i="27"/>
  <c r="L2896" i="27"/>
  <c r="L2897" i="27"/>
  <c r="L2898" i="27"/>
  <c r="L2899" i="27"/>
  <c r="L2900" i="27"/>
  <c r="L2901" i="27"/>
  <c r="L2902" i="27"/>
  <c r="L2903" i="27"/>
  <c r="L2904" i="27"/>
  <c r="L2905" i="27"/>
  <c r="L2906" i="27"/>
  <c r="L2907" i="27"/>
  <c r="L2908" i="27"/>
  <c r="L2909" i="27"/>
  <c r="L2910" i="27"/>
  <c r="L2911" i="27"/>
  <c r="L2912" i="27"/>
  <c r="L2913" i="27"/>
  <c r="L2914" i="27"/>
  <c r="L2915" i="27"/>
  <c r="L2916" i="27"/>
  <c r="L2917" i="27"/>
  <c r="L2918" i="27"/>
  <c r="L2919" i="27"/>
  <c r="L2920" i="27"/>
  <c r="L2921" i="27"/>
  <c r="L2922" i="27"/>
  <c r="L2923" i="27"/>
  <c r="L2924" i="27"/>
  <c r="L2925" i="27"/>
  <c r="L2926" i="27"/>
  <c r="L2927" i="27"/>
  <c r="L2928" i="27"/>
  <c r="L2929" i="27"/>
  <c r="L2930" i="27"/>
  <c r="L2931" i="27"/>
  <c r="L2932" i="27"/>
  <c r="L2933" i="27"/>
  <c r="L2934" i="27"/>
  <c r="L2935" i="27"/>
  <c r="L2936" i="27"/>
  <c r="L2937" i="27"/>
  <c r="L2938" i="27"/>
  <c r="L2939" i="27"/>
  <c r="L2940" i="27"/>
  <c r="L2941" i="27"/>
  <c r="L2942" i="27"/>
  <c r="L2943" i="27"/>
  <c r="L2944" i="27"/>
  <c r="L2945" i="27"/>
  <c r="L2946" i="27"/>
  <c r="L2947" i="27"/>
  <c r="L2948" i="27"/>
  <c r="L2949" i="27"/>
  <c r="L2950" i="27"/>
  <c r="L2951" i="27"/>
  <c r="L2952" i="27"/>
  <c r="L2953" i="27"/>
  <c r="L2954" i="27"/>
  <c r="L2955" i="27"/>
  <c r="L2956" i="27"/>
  <c r="L2957" i="27"/>
  <c r="L2958" i="27"/>
  <c r="L2959" i="27"/>
  <c r="L2960" i="27"/>
  <c r="L2961" i="27"/>
  <c r="L2962" i="27"/>
  <c r="L2963" i="27"/>
  <c r="L2964" i="27"/>
  <c r="L2965" i="27"/>
  <c r="L2966" i="27"/>
  <c r="L2967" i="27"/>
  <c r="L2968" i="27"/>
  <c r="L2969" i="27"/>
  <c r="L2970" i="27"/>
  <c r="L2971" i="27"/>
  <c r="L2972" i="27"/>
  <c r="L2973" i="27"/>
  <c r="L2974" i="27"/>
  <c r="L2975" i="27"/>
  <c r="L2976" i="27"/>
  <c r="L2977" i="27"/>
  <c r="L2978" i="27"/>
  <c r="L2979" i="27"/>
  <c r="L2980" i="27"/>
  <c r="L2981" i="27"/>
  <c r="L2982" i="27"/>
  <c r="L2983" i="27"/>
  <c r="L2984" i="27"/>
  <c r="L2985" i="27"/>
  <c r="L2986" i="27"/>
  <c r="L2987" i="27"/>
  <c r="L2988" i="27"/>
  <c r="L2989" i="27"/>
  <c r="L2990" i="27"/>
  <c r="L2991" i="27"/>
  <c r="L2992" i="27"/>
  <c r="L2993" i="27"/>
  <c r="L2994" i="27"/>
  <c r="L2995" i="27"/>
  <c r="L2996" i="27"/>
  <c r="L2997" i="27"/>
  <c r="L2998" i="27"/>
  <c r="L2999" i="27"/>
  <c r="L3000" i="27"/>
  <c r="L3001" i="27"/>
  <c r="L3002" i="27"/>
  <c r="L3003" i="27"/>
  <c r="L3004" i="27"/>
  <c r="L3005" i="27"/>
  <c r="L3006" i="27"/>
  <c r="L3007" i="27"/>
  <c r="L3008" i="27"/>
  <c r="L3009" i="27"/>
  <c r="L3010" i="27"/>
  <c r="L3011" i="27"/>
  <c r="L3012" i="27"/>
  <c r="L3013" i="27"/>
  <c r="L3014" i="27"/>
  <c r="L3015" i="27"/>
  <c r="L3016" i="27"/>
  <c r="L3017" i="27"/>
  <c r="L3018" i="27"/>
  <c r="L3019" i="27"/>
  <c r="L3020" i="27"/>
  <c r="L3021" i="27"/>
  <c r="L3022" i="27"/>
  <c r="L3023" i="27"/>
  <c r="L3024" i="27"/>
  <c r="L3025" i="27"/>
  <c r="L3026" i="27"/>
  <c r="L3027" i="27"/>
  <c r="L3028" i="27"/>
  <c r="L3029" i="27"/>
  <c r="L3030" i="27"/>
  <c r="L3031" i="27"/>
  <c r="L3032" i="27"/>
  <c r="L3033" i="27"/>
  <c r="L3034" i="27"/>
  <c r="L3035" i="27"/>
  <c r="L3036" i="27"/>
  <c r="L3037" i="27"/>
  <c r="L3038" i="27"/>
  <c r="L3039" i="27"/>
  <c r="L3040" i="27"/>
  <c r="L3041" i="27"/>
  <c r="L3042" i="27"/>
  <c r="L3043" i="27"/>
  <c r="L3044" i="27"/>
  <c r="L3045" i="27"/>
  <c r="L3046" i="27"/>
  <c r="L3047" i="27"/>
  <c r="L3048" i="27"/>
  <c r="L3049" i="27"/>
  <c r="L3050" i="27"/>
  <c r="L3051" i="27"/>
  <c r="L3052" i="27"/>
  <c r="L3053" i="27"/>
  <c r="L3054" i="27"/>
  <c r="L3055" i="27"/>
  <c r="L3056" i="27"/>
  <c r="L3057" i="27"/>
  <c r="L3058" i="27"/>
  <c r="L3059" i="27"/>
  <c r="L3060" i="27"/>
  <c r="L3061" i="27"/>
  <c r="L3062" i="27"/>
  <c r="L3063" i="27"/>
  <c r="L3064" i="27"/>
  <c r="L3065" i="27"/>
  <c r="L3066" i="27"/>
  <c r="L3067" i="27"/>
  <c r="L3068" i="27"/>
  <c r="L3069" i="27"/>
  <c r="L3070" i="27"/>
  <c r="L3071" i="27"/>
  <c r="L3072" i="27"/>
  <c r="L3073" i="27"/>
  <c r="L3074" i="27"/>
  <c r="L3075" i="27"/>
  <c r="L3076" i="27"/>
  <c r="L3077" i="27"/>
  <c r="L3078" i="27"/>
  <c r="L3079" i="27"/>
  <c r="L3080" i="27"/>
  <c r="L3081" i="27"/>
  <c r="L3082" i="27"/>
  <c r="L3083" i="27"/>
  <c r="L3084" i="27"/>
  <c r="L3085" i="27"/>
  <c r="L3086" i="27"/>
  <c r="L3087" i="27"/>
  <c r="L3088" i="27"/>
  <c r="L3089" i="27"/>
  <c r="L3090" i="27"/>
  <c r="L3091" i="27"/>
  <c r="L3092" i="27"/>
  <c r="L3093" i="27"/>
  <c r="L3094" i="27"/>
  <c r="L3095" i="27"/>
  <c r="L3096" i="27"/>
  <c r="L3097" i="27"/>
  <c r="L3098" i="27"/>
  <c r="L3099" i="27"/>
  <c r="L3100" i="27"/>
  <c r="L3101" i="27"/>
  <c r="L3102" i="27"/>
  <c r="L3103" i="27"/>
  <c r="L3104" i="27"/>
  <c r="L3105" i="27"/>
  <c r="L3106" i="27"/>
  <c r="L3107" i="27"/>
  <c r="L3108" i="27"/>
  <c r="L3109" i="27"/>
  <c r="L3110" i="27"/>
  <c r="L3111" i="27"/>
  <c r="L3112" i="27"/>
  <c r="L3113" i="27"/>
  <c r="L3114" i="27"/>
  <c r="L3115" i="27"/>
  <c r="L3116" i="27"/>
  <c r="L3117" i="27"/>
  <c r="L3118" i="27"/>
  <c r="L3119" i="27"/>
  <c r="L3120" i="27"/>
  <c r="L3121" i="27"/>
  <c r="L3122" i="27"/>
  <c r="L3123" i="27"/>
  <c r="L3124" i="27"/>
  <c r="L3125" i="27"/>
  <c r="L3126" i="27"/>
  <c r="L3127" i="27"/>
  <c r="L3128" i="27"/>
  <c r="L3129" i="27"/>
  <c r="L3130" i="27"/>
  <c r="L3131" i="27"/>
  <c r="L3132" i="27"/>
  <c r="L3133" i="27"/>
  <c r="L3134" i="27"/>
  <c r="L3135" i="27"/>
  <c r="L3136" i="27"/>
  <c r="L3137" i="27"/>
  <c r="L3138" i="27"/>
  <c r="L3139" i="27"/>
  <c r="L3140" i="27"/>
  <c r="L3141" i="27"/>
  <c r="L3142" i="27"/>
  <c r="L3143" i="27"/>
  <c r="L3144" i="27"/>
  <c r="L3145" i="27"/>
  <c r="L3146" i="27"/>
  <c r="L3147" i="27"/>
  <c r="L3148" i="27"/>
  <c r="L3149" i="27"/>
  <c r="L3150" i="27"/>
  <c r="L3151" i="27"/>
  <c r="L3152" i="27"/>
  <c r="L3153" i="27"/>
  <c r="L3154" i="27"/>
  <c r="L3155" i="27"/>
  <c r="L3156" i="27"/>
  <c r="L3157" i="27"/>
  <c r="L3158" i="27"/>
  <c r="L3159" i="27"/>
  <c r="L3160" i="27"/>
  <c r="L3161" i="27"/>
  <c r="L3162" i="27"/>
  <c r="L3163" i="27"/>
  <c r="L3164" i="27"/>
  <c r="L3165" i="27"/>
  <c r="L3166" i="27"/>
  <c r="L3167" i="27"/>
  <c r="L3168" i="27"/>
  <c r="L3169" i="27"/>
  <c r="L3170" i="27"/>
  <c r="L3171" i="27"/>
  <c r="L3172" i="27"/>
  <c r="L3173" i="27"/>
  <c r="L3174" i="27"/>
  <c r="L3175" i="27"/>
  <c r="L3176" i="27"/>
  <c r="L3177" i="27"/>
  <c r="L3178" i="27"/>
  <c r="L3179" i="27"/>
  <c r="L3180" i="27"/>
  <c r="L3181" i="27"/>
  <c r="L3182" i="27"/>
  <c r="L3183" i="27"/>
  <c r="L3184" i="27"/>
  <c r="L3185" i="27"/>
  <c r="L3186" i="27"/>
  <c r="L3187" i="27"/>
  <c r="L3188" i="27"/>
  <c r="L3189" i="27"/>
  <c r="L3190" i="27"/>
  <c r="L3191" i="27"/>
  <c r="L3192" i="27"/>
  <c r="L3193" i="27"/>
  <c r="L3194" i="27"/>
  <c r="L3195" i="27"/>
  <c r="L3196" i="27"/>
  <c r="L3197" i="27"/>
  <c r="L3198" i="27"/>
  <c r="L3199" i="27"/>
  <c r="L3200" i="27"/>
  <c r="L3201" i="27"/>
  <c r="L3202" i="27"/>
  <c r="L3203" i="27"/>
  <c r="L3204" i="27"/>
  <c r="L3205" i="27"/>
  <c r="L3206" i="27"/>
  <c r="L3207" i="27"/>
  <c r="L3208" i="27"/>
  <c r="L3209" i="27"/>
  <c r="L3210" i="27"/>
  <c r="L3211" i="27"/>
  <c r="L3212" i="27"/>
  <c r="L3213" i="27"/>
  <c r="L3214" i="27"/>
  <c r="L3215" i="27"/>
  <c r="L3216" i="27"/>
  <c r="L3217" i="27"/>
  <c r="L3218" i="27"/>
  <c r="L3219" i="27"/>
  <c r="L3220" i="27"/>
  <c r="L3221" i="27"/>
  <c r="L3222" i="27"/>
  <c r="L3223" i="27"/>
  <c r="L3224" i="27"/>
  <c r="L3225" i="27"/>
  <c r="L3226" i="27"/>
  <c r="L3227" i="27"/>
  <c r="L3228" i="27"/>
  <c r="L3229" i="27"/>
  <c r="L3230" i="27"/>
  <c r="L3231" i="27"/>
  <c r="L3232" i="27"/>
  <c r="L3233" i="27"/>
  <c r="L3234" i="27"/>
  <c r="L3235" i="27"/>
  <c r="L3236" i="27"/>
  <c r="L3237" i="27"/>
  <c r="L3238" i="27"/>
  <c r="L3239" i="27"/>
  <c r="L3240" i="27"/>
  <c r="L3241" i="27"/>
  <c r="L3242" i="27"/>
  <c r="L3243" i="27"/>
  <c r="L3244" i="27"/>
  <c r="L3245" i="27"/>
  <c r="L3246" i="27"/>
  <c r="L3247" i="27"/>
  <c r="L3248" i="27"/>
  <c r="L3249" i="27"/>
  <c r="L3250" i="27"/>
  <c r="L3251" i="27"/>
  <c r="L3252" i="27"/>
  <c r="L3253" i="27"/>
  <c r="L3254" i="27"/>
  <c r="L3255" i="27"/>
  <c r="L3256" i="27"/>
  <c r="L3257" i="27"/>
  <c r="L3258" i="27"/>
  <c r="L3259" i="27"/>
  <c r="L3260" i="27"/>
  <c r="L3261" i="27"/>
  <c r="L3262" i="27"/>
  <c r="L3263" i="27"/>
  <c r="L3264" i="27"/>
  <c r="L3265" i="27"/>
  <c r="L3266" i="27"/>
  <c r="L3267" i="27"/>
  <c r="L3268" i="27"/>
  <c r="L3269" i="27"/>
  <c r="L3270" i="27"/>
  <c r="L3271" i="27"/>
  <c r="L3272" i="27"/>
  <c r="L3273" i="27"/>
  <c r="L3274" i="27"/>
  <c r="L3275" i="27"/>
  <c r="L3276" i="27"/>
  <c r="L3277" i="27"/>
  <c r="L3278" i="27"/>
  <c r="L3279" i="27"/>
  <c r="L3280" i="27"/>
  <c r="L3281" i="27"/>
  <c r="L3282" i="27"/>
  <c r="L3283" i="27"/>
  <c r="L3284" i="27"/>
  <c r="L3285" i="27"/>
  <c r="L3286" i="27"/>
  <c r="L3287" i="27"/>
  <c r="L3288" i="27"/>
  <c r="L3289" i="27"/>
  <c r="L3290" i="27"/>
  <c r="L3291" i="27"/>
  <c r="L3292" i="27"/>
  <c r="L3293" i="27"/>
  <c r="L3294" i="27"/>
  <c r="L3295" i="27"/>
  <c r="L3296" i="27"/>
  <c r="L3297" i="27"/>
  <c r="L3298" i="27"/>
  <c r="L3299" i="27"/>
  <c r="L3300" i="27"/>
  <c r="L3301" i="27"/>
  <c r="L3302" i="27"/>
  <c r="L3303" i="27"/>
  <c r="L3304" i="27"/>
  <c r="L3305" i="27"/>
  <c r="L3306" i="27"/>
  <c r="L3307" i="27"/>
  <c r="L3308" i="27"/>
  <c r="L3309" i="27"/>
  <c r="L3310" i="27"/>
  <c r="L3311" i="27"/>
  <c r="L3312" i="27"/>
  <c r="L3313" i="27"/>
  <c r="L3314" i="27"/>
  <c r="L3315" i="27"/>
  <c r="L3316" i="27"/>
  <c r="L3317" i="27"/>
  <c r="L3318" i="27"/>
  <c r="L3319" i="27"/>
  <c r="L3320" i="27"/>
  <c r="L3321" i="27"/>
  <c r="L3322" i="27"/>
  <c r="L3323" i="27"/>
  <c r="L3324" i="27"/>
  <c r="L3325" i="27"/>
  <c r="L3326" i="27"/>
  <c r="L3327" i="27"/>
  <c r="L3328" i="27"/>
  <c r="L3329" i="27"/>
  <c r="L3330" i="27"/>
  <c r="L3331" i="27"/>
  <c r="L3332" i="27"/>
  <c r="L3333" i="27"/>
  <c r="L3334" i="27"/>
  <c r="L3335" i="27"/>
  <c r="L3336" i="27"/>
  <c r="L3337" i="27"/>
  <c r="L3338" i="27"/>
  <c r="L3339" i="27"/>
  <c r="L3340" i="27"/>
  <c r="L3341" i="27"/>
  <c r="L3342" i="27"/>
  <c r="L3343" i="27"/>
  <c r="L3344" i="27"/>
  <c r="L3345" i="27"/>
  <c r="L3346" i="27"/>
  <c r="L3347" i="27"/>
  <c r="L3348" i="27"/>
  <c r="L3349" i="27"/>
  <c r="L3350" i="27"/>
  <c r="L3351" i="27"/>
  <c r="L3352" i="27"/>
  <c r="L3353" i="27"/>
  <c r="L3354" i="27"/>
  <c r="L3355" i="27"/>
  <c r="L3356" i="27"/>
  <c r="L3357" i="27"/>
  <c r="L3358" i="27"/>
  <c r="L3359" i="27"/>
  <c r="L3360" i="27"/>
  <c r="L3361" i="27"/>
  <c r="L3362" i="27"/>
  <c r="L3363" i="27"/>
  <c r="L3364" i="27"/>
  <c r="L3365" i="27"/>
  <c r="L3366" i="27"/>
  <c r="L3367" i="27"/>
  <c r="L3368" i="27"/>
  <c r="L3369" i="27"/>
  <c r="L3370" i="27"/>
  <c r="L3371" i="27"/>
  <c r="L3372" i="27"/>
  <c r="L3373" i="27"/>
  <c r="L3374" i="27"/>
  <c r="L3375" i="27"/>
  <c r="L3376" i="27"/>
  <c r="L3377" i="27"/>
  <c r="L3378" i="27"/>
  <c r="L3379" i="27"/>
  <c r="L3380" i="27"/>
  <c r="L3381" i="27"/>
  <c r="L3382" i="27"/>
  <c r="L3383" i="27"/>
  <c r="L3384" i="27"/>
  <c r="L3385" i="27"/>
  <c r="L3386" i="27"/>
  <c r="L3387" i="27"/>
  <c r="L3388" i="27"/>
  <c r="L3389" i="27"/>
  <c r="L3390" i="27"/>
  <c r="L3391" i="27"/>
  <c r="L3392" i="27"/>
  <c r="L3393" i="27"/>
  <c r="L3394" i="27"/>
  <c r="L3395" i="27"/>
  <c r="L3396" i="27"/>
  <c r="L3397" i="27"/>
  <c r="L3398" i="27"/>
  <c r="L3399" i="27"/>
  <c r="L3400" i="27"/>
  <c r="L3401" i="27"/>
  <c r="L3402" i="27"/>
  <c r="L3403" i="27"/>
  <c r="L3404" i="27"/>
  <c r="L3405" i="27"/>
  <c r="L3406" i="27"/>
  <c r="L3407" i="27"/>
  <c r="L3408" i="27"/>
  <c r="L3409" i="27"/>
  <c r="L3410" i="27"/>
  <c r="L3411" i="27"/>
  <c r="L3412" i="27"/>
  <c r="L3413" i="27"/>
  <c r="L3414" i="27"/>
  <c r="L3415" i="27"/>
  <c r="L3416" i="27"/>
  <c r="L3417" i="27"/>
  <c r="L3418" i="27"/>
  <c r="L3419" i="27"/>
  <c r="L3420" i="27"/>
  <c r="L3421" i="27"/>
  <c r="L3422" i="27"/>
  <c r="L3423" i="27"/>
  <c r="L3424" i="27"/>
  <c r="L3425" i="27"/>
  <c r="L3426" i="27"/>
  <c r="L3427" i="27"/>
  <c r="L3428" i="27"/>
  <c r="L3429" i="27"/>
  <c r="L3430" i="27"/>
  <c r="L3431" i="27"/>
  <c r="L3432" i="27"/>
  <c r="L3433" i="27"/>
  <c r="L3434" i="27"/>
  <c r="L3435" i="27"/>
  <c r="L3436" i="27"/>
  <c r="L3437" i="27"/>
  <c r="L3438" i="27"/>
  <c r="L3439" i="27"/>
  <c r="L3440" i="27"/>
  <c r="L3441" i="27"/>
  <c r="L3442" i="27"/>
  <c r="L3443" i="27"/>
  <c r="L3444" i="27"/>
  <c r="L3445" i="27"/>
  <c r="L3446" i="27"/>
  <c r="L3447" i="27"/>
  <c r="L3448" i="27"/>
  <c r="L3449" i="27"/>
  <c r="L3450" i="27"/>
  <c r="L3451" i="27"/>
  <c r="L3452" i="27"/>
  <c r="L3453" i="27"/>
  <c r="L3454" i="27"/>
  <c r="L3455" i="27"/>
  <c r="L3456" i="27"/>
  <c r="L3457" i="27"/>
  <c r="L3458" i="27"/>
  <c r="L3459" i="27"/>
  <c r="L3460" i="27"/>
  <c r="L3461" i="27"/>
  <c r="L3462" i="27"/>
  <c r="L3463" i="27"/>
  <c r="L3464" i="27"/>
  <c r="L3465" i="27"/>
  <c r="L3466" i="27"/>
  <c r="L3467" i="27"/>
  <c r="L3468" i="27"/>
  <c r="L3469" i="27"/>
  <c r="L3470" i="27"/>
  <c r="L3471" i="27"/>
  <c r="L3472" i="27"/>
  <c r="L3473" i="27"/>
  <c r="L3474" i="27"/>
  <c r="L3475" i="27"/>
  <c r="L3476" i="27"/>
  <c r="L3477" i="27"/>
  <c r="L3478" i="27"/>
  <c r="L3479" i="27"/>
  <c r="L3480" i="27"/>
  <c r="L3481" i="27"/>
  <c r="L3482" i="27"/>
  <c r="L3483" i="27"/>
  <c r="L3484" i="27"/>
  <c r="L3485" i="27"/>
  <c r="L3486" i="27"/>
  <c r="L3487" i="27"/>
  <c r="L3488" i="27"/>
  <c r="L3489" i="27"/>
  <c r="L3490" i="27"/>
  <c r="L3491" i="27"/>
  <c r="L3492" i="27"/>
  <c r="L3493" i="27"/>
  <c r="L3494" i="27"/>
  <c r="L3495" i="27"/>
  <c r="L3496" i="27"/>
  <c r="L3497" i="27"/>
  <c r="L3498" i="27"/>
  <c r="L3499" i="27"/>
  <c r="L3500" i="27"/>
  <c r="L3501" i="27"/>
  <c r="L3502" i="27"/>
  <c r="L3503" i="27"/>
  <c r="L3504" i="27"/>
  <c r="L3505" i="27"/>
  <c r="L3506" i="27"/>
  <c r="L3507" i="27"/>
  <c r="L3508" i="27"/>
  <c r="L3509" i="27"/>
  <c r="L3510" i="27"/>
  <c r="L3511" i="27"/>
  <c r="L3512" i="27"/>
  <c r="L3513" i="27"/>
  <c r="L3514" i="27"/>
  <c r="L3515" i="27"/>
  <c r="L3516" i="27"/>
  <c r="L3517" i="27"/>
  <c r="L3518" i="27"/>
  <c r="L3519" i="27"/>
  <c r="L3520" i="27"/>
  <c r="L3521" i="27"/>
  <c r="L3522" i="27"/>
  <c r="L3523" i="27"/>
  <c r="L3524" i="27"/>
  <c r="L3525" i="27"/>
  <c r="L3526" i="27"/>
  <c r="L3527" i="27"/>
  <c r="L3528" i="27"/>
  <c r="L3529" i="27"/>
  <c r="L3530" i="27"/>
  <c r="L3531" i="27"/>
  <c r="L3532" i="27"/>
  <c r="L3533" i="27"/>
  <c r="L3534" i="27"/>
  <c r="L3535" i="27"/>
  <c r="L3536" i="27"/>
  <c r="L3537" i="27"/>
  <c r="L3538" i="27"/>
  <c r="L3539" i="27"/>
  <c r="L3540" i="27"/>
  <c r="L3541" i="27"/>
  <c r="L3542" i="27"/>
  <c r="L3543" i="27"/>
  <c r="L3544" i="27"/>
  <c r="L3545" i="27"/>
  <c r="L3546" i="27"/>
  <c r="L3547" i="27"/>
  <c r="L3548" i="27"/>
  <c r="L3549" i="27"/>
  <c r="L3550" i="27"/>
  <c r="L3551" i="27"/>
  <c r="L3552" i="27"/>
  <c r="L3553" i="27"/>
  <c r="L3554" i="27"/>
  <c r="L3555" i="27"/>
  <c r="L3556" i="27"/>
  <c r="L3557" i="27"/>
  <c r="L3558" i="27"/>
  <c r="L3559" i="27"/>
  <c r="L3560" i="27"/>
  <c r="L3561" i="27"/>
  <c r="L3562" i="27"/>
  <c r="L3563" i="27"/>
  <c r="L3564" i="27"/>
  <c r="L3565" i="27"/>
  <c r="L3566" i="27"/>
  <c r="L3567" i="27"/>
  <c r="L3568" i="27"/>
  <c r="L3569" i="27"/>
  <c r="L3570" i="27"/>
  <c r="L3571" i="27"/>
  <c r="L3572" i="27"/>
  <c r="L3573" i="27"/>
  <c r="L3574" i="27"/>
  <c r="L3575" i="27"/>
  <c r="L3576" i="27"/>
  <c r="L3577" i="27"/>
  <c r="L3578" i="27"/>
  <c r="L3579" i="27"/>
  <c r="L3580" i="27"/>
  <c r="L3581" i="27"/>
  <c r="L3582" i="27"/>
  <c r="L3583" i="27"/>
  <c r="L3584" i="27"/>
  <c r="L3585" i="27"/>
  <c r="L3586" i="27"/>
  <c r="L3587" i="27"/>
  <c r="L3588" i="27"/>
  <c r="L3589" i="27"/>
  <c r="L3590" i="27"/>
  <c r="L3591" i="27"/>
  <c r="L3592" i="27"/>
  <c r="L3593" i="27"/>
  <c r="L3594" i="27"/>
  <c r="L3595" i="27"/>
  <c r="L3596" i="27"/>
  <c r="L3597" i="27"/>
  <c r="L3598" i="27"/>
  <c r="L3599" i="27"/>
  <c r="L3600" i="27"/>
  <c r="L3601" i="27"/>
  <c r="L3602" i="27"/>
  <c r="L3603" i="27"/>
  <c r="L3604" i="27"/>
  <c r="L3605" i="27"/>
  <c r="L3606" i="27"/>
  <c r="L3607" i="27"/>
  <c r="L3608" i="27"/>
  <c r="L3609" i="27"/>
  <c r="L3610" i="27"/>
  <c r="L3611" i="27"/>
  <c r="L3612" i="27"/>
  <c r="L3613" i="27"/>
  <c r="L3614" i="27"/>
  <c r="L3615" i="27"/>
  <c r="L3616" i="27"/>
  <c r="L3617" i="27"/>
  <c r="L3618" i="27"/>
  <c r="L3619" i="27"/>
  <c r="L3620" i="27"/>
  <c r="L3621" i="27"/>
  <c r="L3622" i="27"/>
  <c r="L3623" i="27"/>
  <c r="L3624" i="27"/>
  <c r="L3625" i="27"/>
  <c r="L3626" i="27"/>
  <c r="L3627" i="27"/>
  <c r="L3628" i="27"/>
  <c r="L3629" i="27"/>
  <c r="L3630" i="27"/>
  <c r="L3631" i="27"/>
  <c r="L3632" i="27"/>
  <c r="L3633" i="27"/>
  <c r="L3634" i="27"/>
  <c r="L3635" i="27"/>
  <c r="L3636" i="27"/>
  <c r="L3637" i="27"/>
  <c r="L3638" i="27"/>
  <c r="L3639" i="27"/>
  <c r="L3640" i="27"/>
  <c r="L3641" i="27"/>
  <c r="L3642" i="27"/>
  <c r="L3643" i="27"/>
  <c r="L3644" i="27"/>
  <c r="L3645" i="27"/>
  <c r="L3646" i="27"/>
  <c r="L3647" i="27"/>
  <c r="L3648" i="27"/>
  <c r="L3649" i="27"/>
  <c r="L3650" i="27"/>
  <c r="L3651" i="27"/>
  <c r="L3652" i="27"/>
  <c r="L3653" i="27"/>
  <c r="L3654" i="27"/>
  <c r="L3655" i="27"/>
  <c r="L3656" i="27"/>
  <c r="L3657" i="27"/>
  <c r="L3658" i="27"/>
  <c r="L3659" i="27"/>
  <c r="L3660" i="27"/>
  <c r="L3661" i="27"/>
  <c r="L3662" i="27"/>
  <c r="L3663" i="27"/>
  <c r="L3664" i="27"/>
  <c r="L3665" i="27"/>
  <c r="L3666" i="27"/>
  <c r="L3667" i="27"/>
  <c r="L3668" i="27"/>
  <c r="L3669" i="27"/>
  <c r="L3670" i="27"/>
  <c r="L3671" i="27"/>
  <c r="L3672" i="27"/>
  <c r="L3673" i="27"/>
  <c r="L3674" i="27"/>
  <c r="L3675" i="27"/>
  <c r="L3676" i="27"/>
  <c r="L3677" i="27"/>
  <c r="L3678" i="27"/>
  <c r="L3679" i="27"/>
  <c r="L3680" i="27"/>
  <c r="L3681" i="27"/>
  <c r="L3682" i="27"/>
  <c r="L3683" i="27"/>
  <c r="L3684" i="27"/>
  <c r="L3685" i="27"/>
  <c r="L3686" i="27"/>
  <c r="L3687" i="27"/>
  <c r="L3688" i="27"/>
  <c r="L3689" i="27"/>
  <c r="L3690" i="27"/>
  <c r="L3691" i="27"/>
  <c r="L3692" i="27"/>
  <c r="L3693" i="27"/>
  <c r="L3694" i="27"/>
  <c r="L3695" i="27"/>
  <c r="L3696" i="27"/>
  <c r="L3697" i="27"/>
  <c r="L3698" i="27"/>
  <c r="L3699" i="27"/>
  <c r="L3700" i="27"/>
  <c r="L3701" i="27"/>
  <c r="L3702" i="27"/>
  <c r="L3703" i="27"/>
  <c r="L3704" i="27"/>
  <c r="L3705" i="27"/>
  <c r="L3706" i="27"/>
  <c r="L3707" i="27"/>
  <c r="L3708" i="27"/>
  <c r="L3709" i="27"/>
  <c r="L3710" i="27"/>
  <c r="L3711" i="27"/>
  <c r="L3712" i="27"/>
  <c r="L3713" i="27"/>
  <c r="L3714" i="27"/>
  <c r="L3715" i="27"/>
  <c r="L3716" i="27"/>
  <c r="L3717" i="27"/>
  <c r="L3718" i="27"/>
  <c r="L3719" i="27"/>
  <c r="L3720" i="27"/>
  <c r="L3721" i="27"/>
  <c r="L3722" i="27"/>
  <c r="L3723" i="27"/>
  <c r="L3724" i="27"/>
  <c r="L3725" i="27"/>
  <c r="L3726" i="27"/>
  <c r="L3727" i="27"/>
  <c r="L3728" i="27"/>
  <c r="L3729" i="27"/>
  <c r="L3730" i="27"/>
  <c r="L3731" i="27"/>
  <c r="L3732" i="27"/>
  <c r="L3733" i="27"/>
  <c r="L3734" i="27"/>
  <c r="L3735" i="27"/>
  <c r="L3736" i="27"/>
  <c r="L3737" i="27"/>
  <c r="L3738" i="27"/>
  <c r="L3739" i="27"/>
  <c r="L3740" i="27"/>
  <c r="L3741" i="27"/>
  <c r="L3742" i="27"/>
  <c r="L3743" i="27"/>
  <c r="L3744" i="27"/>
  <c r="L3745" i="27"/>
  <c r="L3746" i="27"/>
  <c r="L3747" i="27"/>
  <c r="L3748" i="27"/>
  <c r="L3749" i="27"/>
  <c r="L3750" i="27"/>
  <c r="L3751" i="27"/>
  <c r="L3752" i="27"/>
  <c r="L3753" i="27"/>
  <c r="L3754" i="27"/>
  <c r="L3755" i="27"/>
  <c r="L3756" i="27"/>
  <c r="L3757" i="27"/>
  <c r="L3758" i="27"/>
  <c r="L3759" i="27"/>
  <c r="L3760" i="27"/>
  <c r="L3761" i="27"/>
  <c r="L3762" i="27"/>
  <c r="L3763" i="27"/>
  <c r="L3764" i="27"/>
  <c r="L3765" i="27"/>
  <c r="L3766" i="27"/>
  <c r="L3767" i="27"/>
  <c r="L3768" i="27"/>
  <c r="L3769" i="27"/>
  <c r="L3770" i="27"/>
  <c r="L3771" i="27"/>
  <c r="L3772" i="27"/>
  <c r="L3773" i="27"/>
  <c r="L3774" i="27"/>
  <c r="L3775" i="27"/>
  <c r="L3776" i="27"/>
  <c r="L3777" i="27"/>
  <c r="L3778" i="27"/>
  <c r="L3779" i="27"/>
  <c r="L3780" i="27"/>
  <c r="L3781" i="27"/>
  <c r="L3782" i="27"/>
  <c r="L3783" i="27"/>
  <c r="L3784" i="27"/>
  <c r="L3785" i="27"/>
  <c r="L3786" i="27"/>
  <c r="L3787" i="27"/>
  <c r="L3788" i="27"/>
  <c r="L3789" i="27"/>
  <c r="L3790" i="27"/>
  <c r="L3791" i="27"/>
  <c r="L3792" i="27"/>
  <c r="L3793" i="27"/>
  <c r="L3794" i="27"/>
  <c r="L3795" i="27"/>
  <c r="L3796" i="27"/>
  <c r="L3797" i="27"/>
  <c r="L3798" i="27"/>
  <c r="L3799" i="27"/>
  <c r="L3800" i="27"/>
  <c r="L3801" i="27"/>
  <c r="L3802" i="27"/>
  <c r="L3803" i="27"/>
  <c r="L3804" i="27"/>
  <c r="L3805" i="27"/>
  <c r="L3806" i="27"/>
  <c r="L3807" i="27"/>
  <c r="L3808" i="27"/>
  <c r="L3809" i="27"/>
  <c r="L3810" i="27"/>
  <c r="L3811" i="27"/>
  <c r="L3812" i="27"/>
  <c r="L3813" i="27"/>
  <c r="L3814" i="27"/>
  <c r="L3815" i="27"/>
  <c r="L3816" i="27"/>
  <c r="L3817" i="27"/>
  <c r="L3818" i="27"/>
  <c r="L3819" i="27"/>
  <c r="L3820" i="27"/>
  <c r="L3821" i="27"/>
  <c r="L3822" i="27"/>
  <c r="L3823" i="27"/>
  <c r="L3824" i="27"/>
  <c r="L3825" i="27"/>
  <c r="L3826" i="27"/>
  <c r="L3827" i="27"/>
  <c r="L3828" i="27"/>
  <c r="L3829" i="27"/>
  <c r="L3830" i="27"/>
  <c r="L3831" i="27"/>
  <c r="L3832" i="27"/>
  <c r="L3833" i="27"/>
  <c r="L3834" i="27"/>
  <c r="L3835" i="27"/>
  <c r="L3836" i="27"/>
  <c r="L3837" i="27"/>
  <c r="L3838" i="27"/>
  <c r="L3839" i="27"/>
  <c r="L3840" i="27"/>
  <c r="L3841" i="27"/>
  <c r="L3842" i="27"/>
  <c r="L3843" i="27"/>
  <c r="L3844" i="27"/>
  <c r="L3845" i="27"/>
  <c r="L3846" i="27"/>
  <c r="L3847" i="27"/>
  <c r="L3848" i="27"/>
  <c r="L3849" i="27"/>
  <c r="L3850" i="27"/>
  <c r="L3851" i="27"/>
  <c r="L3852" i="27"/>
  <c r="L3853" i="27"/>
  <c r="L3854" i="27"/>
  <c r="L3855" i="27"/>
  <c r="L3856" i="27"/>
  <c r="L3857" i="27"/>
  <c r="L3858" i="27"/>
  <c r="L3859" i="27"/>
  <c r="L3860" i="27"/>
  <c r="L3861" i="27"/>
  <c r="L3862" i="27"/>
  <c r="L3863" i="27"/>
  <c r="L3864" i="27"/>
  <c r="L3865" i="27"/>
  <c r="L3866" i="27"/>
  <c r="L3867" i="27"/>
  <c r="L3868" i="27"/>
  <c r="L3869" i="27"/>
  <c r="L3870" i="27"/>
  <c r="L3871" i="27"/>
  <c r="L3872" i="27"/>
  <c r="L3873" i="27"/>
  <c r="L3874" i="27"/>
  <c r="L3875" i="27"/>
  <c r="L3876" i="27"/>
  <c r="L3877" i="27"/>
  <c r="L3878" i="27"/>
  <c r="L3879" i="27"/>
  <c r="L3880" i="27"/>
  <c r="L3881" i="27"/>
  <c r="L3882" i="27"/>
  <c r="L3883" i="27"/>
  <c r="L3884" i="27"/>
  <c r="L3885" i="27"/>
  <c r="L3886" i="27"/>
  <c r="L3887" i="27"/>
  <c r="L3888" i="27"/>
  <c r="L3889" i="27"/>
  <c r="L3890" i="27"/>
  <c r="L3891" i="27"/>
  <c r="L3892" i="27"/>
  <c r="L3893" i="27"/>
  <c r="L3894" i="27"/>
  <c r="L3895" i="27"/>
  <c r="L3896" i="27"/>
  <c r="L3897" i="27"/>
  <c r="L3898" i="27"/>
  <c r="L3899" i="27"/>
  <c r="L3900" i="27"/>
  <c r="L3901" i="27"/>
  <c r="L3902" i="27"/>
  <c r="L3903" i="27"/>
  <c r="L3904" i="27"/>
  <c r="L3905" i="27"/>
  <c r="L3906" i="27"/>
  <c r="L3907" i="27"/>
  <c r="L3908" i="27"/>
  <c r="L3909" i="27"/>
  <c r="L3910" i="27"/>
  <c r="L3911" i="27"/>
  <c r="L3912" i="27"/>
  <c r="L3913" i="27"/>
  <c r="L3914" i="27"/>
  <c r="L3915" i="27"/>
  <c r="L3916" i="27"/>
  <c r="L3917" i="27"/>
  <c r="L3918" i="27"/>
  <c r="L3919" i="27"/>
  <c r="L3920" i="27"/>
  <c r="L3921" i="27"/>
  <c r="L3922" i="27"/>
  <c r="L3923" i="27"/>
  <c r="L3924" i="27"/>
  <c r="L3925" i="27"/>
  <c r="L3926" i="27"/>
  <c r="L3927" i="27"/>
  <c r="L3928" i="27"/>
  <c r="L3929" i="27"/>
  <c r="L3930" i="27"/>
  <c r="L3931" i="27"/>
  <c r="L3932" i="27"/>
  <c r="L3933" i="27"/>
  <c r="L3934" i="27"/>
  <c r="L3935" i="27"/>
  <c r="L3936" i="27"/>
  <c r="L3937" i="27"/>
  <c r="L3938" i="27"/>
  <c r="L3939" i="27"/>
  <c r="L3940" i="27"/>
  <c r="L3941" i="27"/>
  <c r="L3942" i="27"/>
  <c r="L3943" i="27"/>
  <c r="L3944" i="27"/>
  <c r="L3945" i="27"/>
  <c r="L3946" i="27"/>
  <c r="L3947" i="27"/>
  <c r="L3948" i="27"/>
  <c r="L3949" i="27"/>
  <c r="L3950" i="27"/>
  <c r="L3951" i="27"/>
  <c r="L3952" i="27"/>
  <c r="L3953" i="27"/>
  <c r="L3954" i="27"/>
  <c r="L3955" i="27"/>
  <c r="L3956" i="27"/>
  <c r="L3957" i="27"/>
  <c r="L3958" i="27"/>
  <c r="L3959" i="27"/>
  <c r="L3960" i="27"/>
  <c r="L3961" i="27"/>
  <c r="L3962" i="27"/>
  <c r="L3963" i="27"/>
  <c r="L3964" i="27"/>
  <c r="L3965" i="27"/>
  <c r="L3966" i="27"/>
  <c r="L3967" i="27"/>
  <c r="L3968" i="27"/>
  <c r="L3969" i="27"/>
  <c r="L3970" i="27"/>
  <c r="L3971" i="27"/>
  <c r="L3972" i="27"/>
  <c r="L3973" i="27"/>
  <c r="L3974" i="27"/>
  <c r="L3975" i="27"/>
  <c r="L3976" i="27"/>
  <c r="L3977" i="27"/>
  <c r="L3978" i="27"/>
  <c r="L3979" i="27"/>
  <c r="L3980" i="27"/>
  <c r="L3981" i="27"/>
  <c r="L3982" i="27"/>
  <c r="L3983" i="27"/>
  <c r="L3984" i="27"/>
  <c r="L3985" i="27"/>
  <c r="L3986" i="27"/>
  <c r="L3987" i="27"/>
  <c r="L3988" i="27"/>
  <c r="L3989" i="27"/>
  <c r="L3990" i="27"/>
  <c r="L3991" i="27"/>
  <c r="L3992" i="27"/>
  <c r="L3993" i="27"/>
  <c r="L3994" i="27"/>
  <c r="L3995" i="27"/>
  <c r="L3996" i="27"/>
  <c r="L3997" i="27"/>
  <c r="L3998" i="27"/>
  <c r="L3999" i="27"/>
  <c r="L4000" i="27"/>
  <c r="L4001" i="27"/>
  <c r="L4002" i="27"/>
  <c r="L4003" i="27"/>
  <c r="L4004" i="27"/>
  <c r="L4005" i="27"/>
  <c r="L4006" i="27"/>
  <c r="L4007" i="27"/>
  <c r="L4008" i="27"/>
  <c r="L4009" i="27"/>
  <c r="L4010" i="27"/>
  <c r="L4011" i="27"/>
  <c r="L4012" i="27"/>
  <c r="L4013" i="27"/>
  <c r="L4014" i="27"/>
  <c r="L4015" i="27"/>
  <c r="L4016" i="27"/>
  <c r="L4017" i="27"/>
  <c r="L4018" i="27"/>
  <c r="L4019" i="27"/>
  <c r="L4020" i="27"/>
  <c r="L4021" i="27"/>
  <c r="L4022" i="27"/>
  <c r="L4023" i="27"/>
  <c r="L4024" i="27"/>
  <c r="L4025" i="27"/>
  <c r="L4026" i="27"/>
  <c r="L4027" i="27"/>
  <c r="L4028" i="27"/>
  <c r="L4029" i="27"/>
  <c r="L4030" i="27"/>
  <c r="L4031" i="27"/>
  <c r="L4032" i="27"/>
  <c r="L4033" i="27"/>
  <c r="L4034" i="27"/>
  <c r="L4035" i="27"/>
  <c r="L4036" i="27"/>
  <c r="L4037" i="27"/>
  <c r="L4038" i="27"/>
  <c r="L4039" i="27"/>
  <c r="L4040" i="27"/>
  <c r="L4041" i="27"/>
  <c r="L4042" i="27"/>
  <c r="L4043" i="27"/>
  <c r="L4044" i="27"/>
  <c r="L4045" i="27"/>
  <c r="L4046" i="27"/>
  <c r="L4047" i="27"/>
  <c r="L4048" i="27"/>
  <c r="L4049" i="27"/>
  <c r="L4050" i="27"/>
  <c r="L4051" i="27"/>
  <c r="L4052" i="27"/>
  <c r="L4053" i="27"/>
  <c r="L4054" i="27"/>
  <c r="L4055" i="27"/>
  <c r="L4056" i="27"/>
  <c r="L4057" i="27"/>
  <c r="L4058" i="27"/>
  <c r="L4059" i="27"/>
  <c r="L4060" i="27"/>
  <c r="L4061" i="27"/>
  <c r="L4062" i="27"/>
  <c r="L4063" i="27"/>
  <c r="L4064" i="27"/>
  <c r="L4065" i="27"/>
  <c r="L4066" i="27"/>
  <c r="L4067" i="27"/>
  <c r="L4068" i="27"/>
  <c r="L4069" i="27"/>
  <c r="L4070" i="27"/>
  <c r="L4071" i="27"/>
  <c r="L4072" i="27"/>
  <c r="L4073" i="27"/>
  <c r="L4074" i="27"/>
  <c r="L4075" i="27"/>
  <c r="L4076" i="27"/>
  <c r="L4077" i="27"/>
  <c r="L4078" i="27"/>
  <c r="L4079" i="27"/>
  <c r="L4080" i="27"/>
  <c r="L4081" i="27"/>
  <c r="L4082" i="27"/>
  <c r="L4083" i="27"/>
  <c r="L4084" i="27"/>
  <c r="L4085" i="27"/>
  <c r="L4086" i="27"/>
  <c r="L4087" i="27"/>
  <c r="L4088" i="27"/>
  <c r="L4089" i="27"/>
  <c r="L4090" i="27"/>
  <c r="L4091" i="27"/>
  <c r="L4092" i="27"/>
  <c r="L4093" i="27"/>
  <c r="L4094" i="27"/>
  <c r="L4095" i="27"/>
  <c r="L4096" i="27"/>
  <c r="L4097" i="27"/>
  <c r="L4098" i="27"/>
  <c r="L4099" i="27"/>
  <c r="L4100" i="27"/>
  <c r="L4101" i="27"/>
  <c r="L4102" i="27"/>
  <c r="L4103" i="27"/>
  <c r="L4104" i="27"/>
  <c r="L4105" i="27"/>
  <c r="L4106" i="27"/>
  <c r="L4107" i="27"/>
  <c r="L4108" i="27"/>
  <c r="L4109" i="27"/>
  <c r="L4110" i="27"/>
  <c r="L4111" i="27"/>
  <c r="L4112" i="27"/>
  <c r="L4113" i="27"/>
  <c r="L4114" i="27"/>
  <c r="L4115" i="27"/>
  <c r="L4116" i="27"/>
  <c r="L4117" i="27"/>
  <c r="L4118" i="27"/>
  <c r="L4119" i="27"/>
  <c r="L4120" i="27"/>
  <c r="L4121" i="27"/>
  <c r="L4122" i="27"/>
  <c r="L4123" i="27"/>
  <c r="L4124" i="27"/>
  <c r="L4125" i="27"/>
  <c r="L4126" i="27"/>
  <c r="L4127" i="27"/>
  <c r="L4128" i="27"/>
  <c r="L4129" i="27"/>
  <c r="L4130" i="27"/>
  <c r="L4131" i="27"/>
  <c r="L4132" i="27"/>
  <c r="L4133" i="27"/>
  <c r="L4134" i="27"/>
  <c r="L4135" i="27"/>
  <c r="L4136" i="27"/>
  <c r="L4137" i="27"/>
  <c r="L4138" i="27"/>
  <c r="L4139" i="27"/>
  <c r="L4140" i="27"/>
  <c r="L4141" i="27"/>
  <c r="L4142" i="27"/>
  <c r="L4143" i="27"/>
  <c r="L4144" i="27"/>
  <c r="L4145" i="27"/>
  <c r="L4146" i="27"/>
  <c r="L4147" i="27"/>
  <c r="L4148" i="27"/>
  <c r="L4149" i="27"/>
  <c r="L4150" i="27"/>
  <c r="L4151" i="27"/>
  <c r="L4152" i="27"/>
  <c r="L4153" i="27"/>
  <c r="L4154" i="27"/>
  <c r="L4155" i="27"/>
  <c r="L4156" i="27"/>
  <c r="L4157" i="27"/>
  <c r="L4158" i="27"/>
  <c r="L4159" i="27"/>
  <c r="L4160" i="27"/>
  <c r="L4161" i="27"/>
  <c r="L4162" i="27"/>
  <c r="L4163" i="27"/>
  <c r="L4164" i="27"/>
  <c r="L4165" i="27"/>
  <c r="L4166" i="27"/>
  <c r="L4167" i="27"/>
  <c r="L4168" i="27"/>
  <c r="L4169" i="27"/>
  <c r="L4170" i="27"/>
  <c r="L4171" i="27"/>
  <c r="L4172" i="27"/>
  <c r="L4173" i="27"/>
  <c r="L4174" i="27"/>
  <c r="L4175" i="27"/>
  <c r="L4176" i="27"/>
  <c r="L4177" i="27"/>
  <c r="L4178" i="27"/>
  <c r="L4179" i="27"/>
  <c r="L4180" i="27"/>
  <c r="L4181" i="27"/>
  <c r="L4182" i="27"/>
  <c r="L4183" i="27"/>
  <c r="L4184" i="27"/>
  <c r="L4185" i="27"/>
  <c r="L4186" i="27"/>
  <c r="L4187" i="27"/>
  <c r="L4188" i="27"/>
  <c r="L4189" i="27"/>
  <c r="L4190" i="27"/>
  <c r="L4191" i="27"/>
  <c r="L4192" i="27"/>
  <c r="L4193" i="27"/>
  <c r="L4194" i="27"/>
  <c r="L4195" i="27"/>
  <c r="L4196" i="27"/>
  <c r="L4197" i="27"/>
  <c r="L4198" i="27"/>
  <c r="L4199" i="27"/>
  <c r="L4200" i="27"/>
  <c r="L4201" i="27"/>
  <c r="L4202" i="27"/>
  <c r="L4203" i="27"/>
  <c r="L4204" i="27"/>
  <c r="L4205" i="27"/>
  <c r="L4206" i="27"/>
  <c r="L4207" i="27"/>
  <c r="L4208" i="27"/>
  <c r="L4209" i="27"/>
  <c r="L4210" i="27"/>
  <c r="L4211" i="27"/>
  <c r="L4212" i="27"/>
  <c r="L4213" i="27"/>
  <c r="L4214" i="27"/>
  <c r="L4215" i="27"/>
  <c r="L4216" i="27"/>
  <c r="L4217" i="27"/>
  <c r="L4218" i="27"/>
  <c r="L4219" i="27"/>
  <c r="L4220" i="27"/>
  <c r="L4221" i="27"/>
  <c r="L4222" i="27"/>
  <c r="L4223" i="27"/>
  <c r="L4224" i="27"/>
  <c r="L4225" i="27"/>
  <c r="L4226" i="27"/>
  <c r="L4227" i="27"/>
  <c r="L4228" i="27"/>
  <c r="L4229" i="27"/>
  <c r="L4230" i="27"/>
  <c r="L4231" i="27"/>
  <c r="L4232" i="27"/>
  <c r="L4233" i="27"/>
  <c r="L4234" i="27"/>
  <c r="L4235" i="27"/>
  <c r="L4236" i="27"/>
  <c r="L4237" i="27"/>
  <c r="L4238" i="27"/>
  <c r="L4239" i="27"/>
  <c r="L4240" i="27"/>
  <c r="L4241" i="27"/>
  <c r="L4242" i="27"/>
  <c r="L4243" i="27"/>
  <c r="L4244" i="27"/>
  <c r="L4245" i="27"/>
  <c r="L4246" i="27"/>
  <c r="L4247" i="27"/>
  <c r="L4248" i="27"/>
  <c r="L4249" i="27"/>
  <c r="L4250" i="27"/>
  <c r="L4251" i="27"/>
  <c r="L4252" i="27"/>
  <c r="L4253" i="27"/>
  <c r="L4254" i="27"/>
  <c r="L4255" i="27"/>
  <c r="L4256" i="27"/>
  <c r="L4257" i="27"/>
  <c r="L4258" i="27"/>
  <c r="L4259" i="27"/>
  <c r="L4260" i="27"/>
  <c r="L4261" i="27"/>
  <c r="L4262" i="27"/>
  <c r="L4263" i="27"/>
  <c r="L4264" i="27"/>
  <c r="L4265" i="27"/>
  <c r="L4266" i="27"/>
  <c r="L4267" i="27"/>
  <c r="L4268" i="27"/>
  <c r="L4269" i="27"/>
  <c r="L4270" i="27"/>
  <c r="L4271" i="27"/>
  <c r="L4272" i="27"/>
  <c r="L4273" i="27"/>
  <c r="L4274" i="27"/>
  <c r="L4275" i="27"/>
  <c r="L4276" i="27"/>
  <c r="L4277" i="27"/>
  <c r="L4278" i="27"/>
  <c r="L4279" i="27"/>
  <c r="L4280" i="27"/>
  <c r="L4281" i="27"/>
  <c r="L4282" i="27"/>
  <c r="L4283" i="27"/>
  <c r="L4284" i="27"/>
  <c r="L4285" i="27"/>
  <c r="L4286" i="27"/>
  <c r="L4287" i="27"/>
  <c r="L4288" i="27"/>
  <c r="L4289" i="27"/>
  <c r="L4290" i="27"/>
  <c r="L4291" i="27"/>
  <c r="L4292" i="27"/>
  <c r="L4293" i="27"/>
  <c r="L4294" i="27"/>
  <c r="L4295" i="27"/>
  <c r="L4296" i="27"/>
  <c r="L4297" i="27"/>
  <c r="L4298" i="27"/>
  <c r="L4299" i="27"/>
  <c r="L4300" i="27"/>
  <c r="L4301" i="27"/>
  <c r="L4302" i="27"/>
  <c r="L4303" i="27"/>
  <c r="L4304" i="27"/>
  <c r="L4305" i="27"/>
  <c r="L4306" i="27"/>
  <c r="L4307" i="27"/>
  <c r="L4308" i="27"/>
  <c r="L4309" i="27"/>
  <c r="L4310" i="27"/>
  <c r="L4311" i="27"/>
  <c r="L4312" i="27"/>
  <c r="L4313" i="27"/>
  <c r="L4314" i="27"/>
  <c r="L4315" i="27"/>
  <c r="L4316" i="27"/>
  <c r="L4317" i="27"/>
  <c r="L4318" i="27"/>
  <c r="L4319" i="27"/>
  <c r="L4320" i="27"/>
  <c r="L4321" i="27"/>
  <c r="L4322" i="27"/>
  <c r="L4323" i="27"/>
  <c r="L4324" i="27"/>
  <c r="L4325" i="27"/>
  <c r="L4326" i="27"/>
  <c r="L4327" i="27"/>
  <c r="L4328" i="27"/>
  <c r="L4329" i="27"/>
  <c r="L4330" i="27"/>
  <c r="L4331" i="27"/>
  <c r="L4332" i="27"/>
  <c r="L4333" i="27"/>
  <c r="L4334" i="27"/>
  <c r="L4335" i="27"/>
  <c r="L4336" i="27"/>
  <c r="L4337" i="27"/>
  <c r="L4338" i="27"/>
  <c r="L4339" i="27"/>
  <c r="L4340" i="27"/>
  <c r="L4341" i="27"/>
  <c r="L4342" i="27"/>
  <c r="L4343" i="27"/>
  <c r="L4344" i="27"/>
  <c r="L4345" i="27"/>
  <c r="L4346" i="27"/>
  <c r="L4347" i="27"/>
  <c r="L4348" i="27"/>
  <c r="L4349" i="27"/>
  <c r="L4350" i="27"/>
  <c r="L4351" i="27"/>
  <c r="L4352" i="27"/>
  <c r="L4353" i="27"/>
  <c r="L4354" i="27"/>
  <c r="L4355" i="27"/>
  <c r="L4356" i="27"/>
  <c r="L4357" i="27"/>
  <c r="L4358" i="27"/>
  <c r="L4359" i="27"/>
  <c r="L4360" i="27"/>
  <c r="L4361" i="27"/>
  <c r="L4362" i="27"/>
  <c r="L4363" i="27"/>
  <c r="L4364" i="27"/>
  <c r="L4365" i="27"/>
  <c r="L4366" i="27"/>
  <c r="L4367" i="27"/>
  <c r="L4368" i="27"/>
  <c r="L4369" i="27"/>
  <c r="L4370" i="27"/>
  <c r="L4371" i="27"/>
  <c r="L4372" i="27"/>
  <c r="L4373" i="27"/>
  <c r="L4374" i="27"/>
  <c r="L4375" i="27"/>
  <c r="L4376" i="27"/>
  <c r="L4377" i="27"/>
  <c r="L4378" i="27"/>
  <c r="L4379" i="27"/>
  <c r="L4380" i="27"/>
  <c r="L4381" i="27"/>
  <c r="L4382" i="27"/>
  <c r="L4383" i="27"/>
  <c r="L4384" i="27"/>
  <c r="L4385" i="27"/>
  <c r="L4386" i="27"/>
  <c r="L4387" i="27"/>
  <c r="L4388" i="27"/>
  <c r="L4389" i="27"/>
  <c r="L4390" i="27"/>
  <c r="L4391" i="27"/>
  <c r="L4392" i="27"/>
  <c r="L4393" i="27"/>
  <c r="L4394" i="27"/>
  <c r="L4395" i="27"/>
  <c r="L4396" i="27"/>
  <c r="L4397" i="27"/>
  <c r="L4398" i="27"/>
  <c r="L4399" i="27"/>
  <c r="L4400" i="27"/>
  <c r="L4401" i="27"/>
  <c r="L4402" i="27"/>
  <c r="L4403" i="27"/>
  <c r="L4404" i="27"/>
  <c r="L4405" i="27"/>
  <c r="L4406" i="27"/>
  <c r="L4407" i="27"/>
  <c r="L4408" i="27"/>
  <c r="L4409" i="27"/>
  <c r="L4410" i="27"/>
  <c r="L4411" i="27"/>
  <c r="L4412" i="27"/>
  <c r="L4413" i="27"/>
  <c r="L4414" i="27"/>
  <c r="L4415" i="27"/>
  <c r="L4416" i="27"/>
  <c r="L4417" i="27"/>
  <c r="L4418" i="27"/>
  <c r="L4419" i="27"/>
  <c r="L4420" i="27"/>
  <c r="L4421" i="27"/>
  <c r="L4422" i="27"/>
  <c r="L4423" i="27"/>
  <c r="L4424" i="27"/>
  <c r="L4425" i="27"/>
  <c r="L4426" i="27"/>
  <c r="L4427" i="27"/>
  <c r="L4428" i="27"/>
  <c r="L4429" i="27"/>
  <c r="L4430" i="27"/>
  <c r="L4431" i="27"/>
  <c r="L4432" i="27"/>
  <c r="L4433" i="27"/>
  <c r="L4434" i="27"/>
  <c r="L4435" i="27"/>
  <c r="L4436" i="27"/>
  <c r="L4437" i="27"/>
  <c r="L4438" i="27"/>
  <c r="L4439" i="27"/>
  <c r="L4440" i="27"/>
  <c r="L4441" i="27"/>
  <c r="L4442" i="27"/>
  <c r="L4443" i="27"/>
  <c r="L4444" i="27"/>
  <c r="L4445" i="27"/>
  <c r="L4446" i="27"/>
  <c r="L4447" i="27"/>
  <c r="L4448" i="27"/>
  <c r="L4449" i="27"/>
  <c r="L4450" i="27"/>
  <c r="L4451" i="27"/>
  <c r="L4452" i="27"/>
  <c r="L4453" i="27"/>
  <c r="L4454" i="27"/>
  <c r="L4455" i="27"/>
  <c r="L4456" i="27"/>
  <c r="L4457" i="27"/>
  <c r="L4458" i="27"/>
  <c r="L4459" i="27"/>
  <c r="L4460" i="27"/>
  <c r="L4461" i="27"/>
  <c r="L4462" i="27"/>
  <c r="L4463" i="27"/>
  <c r="L4464" i="27"/>
  <c r="L4465" i="27"/>
  <c r="L4466" i="27"/>
  <c r="L4467" i="27"/>
  <c r="L4468" i="27"/>
  <c r="L4469" i="27"/>
  <c r="L4470" i="27"/>
  <c r="L4471" i="27"/>
  <c r="L4472" i="27"/>
  <c r="L4473" i="27"/>
  <c r="L4474" i="27"/>
  <c r="L4475" i="27"/>
  <c r="L4476" i="27"/>
  <c r="L4477" i="27"/>
  <c r="L4478" i="27"/>
  <c r="L4479" i="27"/>
  <c r="L4480" i="27"/>
  <c r="L4481" i="27"/>
  <c r="L4482" i="27"/>
  <c r="L4483" i="27"/>
  <c r="L4484" i="27"/>
  <c r="L4485" i="27"/>
  <c r="L4486" i="27"/>
  <c r="L4487" i="27"/>
  <c r="L4488" i="27"/>
  <c r="L4489" i="27"/>
  <c r="L4490" i="27"/>
  <c r="L4491" i="27"/>
  <c r="L4492" i="27"/>
  <c r="L4493" i="27"/>
  <c r="L4494" i="27"/>
  <c r="L4495" i="27"/>
  <c r="L4496" i="27"/>
  <c r="L4497" i="27"/>
  <c r="L4498" i="27"/>
  <c r="L4499" i="27"/>
  <c r="L4500" i="27"/>
  <c r="L4501" i="27"/>
  <c r="L4502" i="27"/>
  <c r="L4503" i="27"/>
  <c r="L4504" i="27"/>
  <c r="L4505" i="27"/>
  <c r="L4506" i="27"/>
  <c r="L4507" i="27"/>
  <c r="L4508" i="27"/>
  <c r="L4509" i="27"/>
  <c r="L4510" i="27"/>
  <c r="L4511" i="27"/>
  <c r="L4512" i="27"/>
  <c r="L4513" i="27"/>
  <c r="L4514" i="27"/>
  <c r="L4515" i="27"/>
  <c r="L4516" i="27"/>
  <c r="L4517" i="27"/>
  <c r="L4518" i="27"/>
  <c r="L4519" i="27"/>
  <c r="L4520" i="27"/>
  <c r="L4521" i="27"/>
  <c r="L4522" i="27"/>
  <c r="L4523" i="27"/>
  <c r="L4524" i="27"/>
  <c r="L4525" i="27"/>
  <c r="L4526" i="27"/>
  <c r="L4527" i="27"/>
  <c r="L4528" i="27"/>
  <c r="L4529" i="27"/>
  <c r="L4530" i="27"/>
  <c r="L4531" i="27"/>
  <c r="L4532" i="27"/>
  <c r="L4533" i="27"/>
  <c r="L4534" i="27"/>
  <c r="L4535" i="27"/>
  <c r="L4536" i="27"/>
  <c r="L4537" i="27"/>
  <c r="L4538" i="27"/>
  <c r="L4539" i="27"/>
  <c r="L4540" i="27"/>
  <c r="L4541" i="27"/>
  <c r="L4542" i="27"/>
  <c r="L4543" i="27"/>
  <c r="L4544" i="27"/>
  <c r="L4545" i="27"/>
  <c r="L4546" i="27"/>
  <c r="L4547" i="27"/>
  <c r="L4548" i="27"/>
  <c r="L4549" i="27"/>
  <c r="L4550" i="27"/>
  <c r="L4551" i="27"/>
  <c r="L4552" i="27"/>
  <c r="L4553" i="27"/>
  <c r="L4554" i="27"/>
  <c r="L4555" i="27"/>
  <c r="L4556" i="27"/>
  <c r="L4557" i="27"/>
  <c r="L4558" i="27"/>
  <c r="L4559" i="27"/>
  <c r="L4560" i="27"/>
  <c r="L4561" i="27"/>
  <c r="L4562" i="27"/>
  <c r="L4563" i="27"/>
  <c r="L4564" i="27"/>
  <c r="L4565" i="27"/>
  <c r="L4566" i="27"/>
  <c r="L4567" i="27"/>
  <c r="L4568" i="27"/>
  <c r="L4569" i="27"/>
  <c r="L4570" i="27"/>
  <c r="L4571" i="27"/>
  <c r="L4572" i="27"/>
  <c r="L4573" i="27"/>
  <c r="L4574" i="27"/>
  <c r="L4575" i="27"/>
  <c r="L4576" i="27"/>
  <c r="L4577" i="27"/>
  <c r="L4578" i="27"/>
  <c r="L4579" i="27"/>
  <c r="L4580" i="27"/>
  <c r="L4581" i="27"/>
  <c r="L4582" i="27"/>
  <c r="L4583" i="27"/>
  <c r="L4584" i="27"/>
  <c r="L4585" i="27"/>
  <c r="L4586" i="27"/>
  <c r="L4587" i="27"/>
  <c r="L4588" i="27"/>
  <c r="L4589" i="27"/>
  <c r="L4590" i="27"/>
  <c r="L4591" i="27"/>
  <c r="L4592" i="27"/>
  <c r="L4593" i="27"/>
  <c r="L4594" i="27"/>
  <c r="L4595" i="27"/>
  <c r="L4596" i="27"/>
  <c r="L4597" i="27"/>
  <c r="L4598" i="27"/>
  <c r="L4599" i="27"/>
  <c r="L4600" i="27"/>
  <c r="L4601" i="27"/>
  <c r="L4602" i="27"/>
  <c r="L4603" i="27"/>
  <c r="L4604" i="27"/>
  <c r="L4605" i="27"/>
  <c r="L4606" i="27"/>
  <c r="L4607" i="27"/>
  <c r="L4608" i="27"/>
  <c r="L4609" i="27"/>
  <c r="L4610" i="27"/>
  <c r="L4611" i="27"/>
  <c r="L4612" i="27"/>
  <c r="L4613" i="27"/>
  <c r="L4614" i="27"/>
  <c r="L4615" i="27"/>
  <c r="L4616" i="27"/>
  <c r="L4617" i="27"/>
  <c r="L4618" i="27"/>
  <c r="L4619" i="27"/>
  <c r="L4620" i="27"/>
  <c r="L4621" i="27"/>
  <c r="L4622" i="27"/>
  <c r="L4623" i="27"/>
  <c r="L4624" i="27"/>
  <c r="L4625" i="27"/>
  <c r="L4626" i="27"/>
  <c r="L4627" i="27"/>
  <c r="L4628" i="27"/>
  <c r="L4629" i="27"/>
  <c r="L4630" i="27"/>
  <c r="L4631" i="27"/>
  <c r="L4632" i="27"/>
  <c r="L4633" i="27"/>
  <c r="L4634" i="27"/>
  <c r="L4635" i="27"/>
  <c r="L4636" i="27"/>
  <c r="L4637" i="27"/>
  <c r="L4638" i="27"/>
  <c r="L4639" i="27"/>
  <c r="L4640" i="27"/>
  <c r="L4641" i="27"/>
  <c r="L4642" i="27"/>
  <c r="L4643" i="27"/>
  <c r="L4644" i="27"/>
  <c r="L4645" i="27"/>
  <c r="L4646" i="27"/>
  <c r="L4647" i="27"/>
  <c r="L4648" i="27"/>
  <c r="L4649" i="27"/>
  <c r="L4650" i="27"/>
  <c r="L4651" i="27"/>
  <c r="L4652" i="27"/>
  <c r="L4653" i="27"/>
  <c r="L4654" i="27"/>
  <c r="L4655" i="27"/>
  <c r="L4656" i="27"/>
  <c r="L4657" i="27"/>
  <c r="L4658" i="27"/>
  <c r="L4659" i="27"/>
  <c r="L4660" i="27"/>
  <c r="L4661" i="27"/>
  <c r="L4662" i="27"/>
  <c r="L4663" i="27"/>
  <c r="L4664" i="27"/>
  <c r="L4665" i="27"/>
  <c r="L4666" i="27"/>
  <c r="L4667" i="27"/>
  <c r="L4668" i="27"/>
  <c r="L4669" i="27"/>
  <c r="L4670" i="27"/>
  <c r="L4671" i="27"/>
  <c r="L4672" i="27"/>
  <c r="L4673" i="27"/>
  <c r="L4674" i="27"/>
  <c r="L4675" i="27"/>
  <c r="L4676" i="27"/>
  <c r="L4677" i="27"/>
  <c r="L4678" i="27"/>
  <c r="L4679" i="27"/>
  <c r="L4680" i="27"/>
  <c r="L4681" i="27"/>
  <c r="L4682" i="27"/>
  <c r="L4683" i="27"/>
  <c r="L4684" i="27"/>
  <c r="L4685" i="27"/>
  <c r="L4686" i="27"/>
  <c r="L4687" i="27"/>
  <c r="L4688" i="27"/>
  <c r="L4689" i="27"/>
  <c r="L4690" i="27"/>
  <c r="L4691" i="27"/>
  <c r="L4692" i="27"/>
  <c r="L4693" i="27"/>
  <c r="L4694" i="27"/>
  <c r="L4695" i="27"/>
  <c r="L4696" i="27"/>
  <c r="L4697" i="27"/>
  <c r="L4698" i="27"/>
  <c r="L4699" i="27"/>
  <c r="L4700" i="27"/>
  <c r="L4701" i="27"/>
  <c r="L4702" i="27"/>
  <c r="L4703" i="27"/>
  <c r="L4704" i="27"/>
  <c r="L4705" i="27"/>
  <c r="L4706" i="27"/>
  <c r="L4707" i="27"/>
  <c r="L4708" i="27"/>
  <c r="L4709" i="27"/>
  <c r="L4710" i="27"/>
  <c r="L4711" i="27"/>
  <c r="L4712" i="27"/>
  <c r="L4713" i="27"/>
  <c r="L4714" i="27"/>
  <c r="L4715" i="27"/>
  <c r="L4716" i="27"/>
  <c r="L4717" i="27"/>
  <c r="L4718" i="27"/>
  <c r="L4719" i="27"/>
  <c r="L4720" i="27"/>
  <c r="L4721" i="27"/>
  <c r="L4722" i="27"/>
  <c r="L4723" i="27"/>
  <c r="L4724" i="27"/>
  <c r="L4725" i="27"/>
  <c r="L4726" i="27"/>
  <c r="L4727" i="27"/>
  <c r="L4728" i="27"/>
  <c r="L4729" i="27"/>
  <c r="L4730" i="27"/>
  <c r="L4731" i="27"/>
  <c r="L4732" i="27"/>
  <c r="L4733" i="27"/>
  <c r="L4734" i="27"/>
  <c r="L4735" i="27"/>
  <c r="L4736" i="27"/>
  <c r="L4737" i="27"/>
  <c r="L4738" i="27"/>
  <c r="L4739" i="27"/>
  <c r="L4740" i="27"/>
  <c r="L4741" i="27"/>
  <c r="L4742" i="27"/>
  <c r="L4743" i="27"/>
  <c r="L4744" i="27"/>
  <c r="L4745" i="27"/>
  <c r="L4746" i="27"/>
  <c r="L4747" i="27"/>
  <c r="L4748" i="27"/>
  <c r="L4749" i="27"/>
  <c r="L4750" i="27"/>
  <c r="L4751" i="27"/>
  <c r="L4752" i="27"/>
  <c r="L4753" i="27"/>
  <c r="L4754" i="27"/>
  <c r="L4755" i="27"/>
  <c r="L4756" i="27"/>
  <c r="L4757" i="27"/>
  <c r="L4758" i="27"/>
  <c r="L4759" i="27"/>
  <c r="L4760" i="27"/>
  <c r="L4761" i="27"/>
  <c r="L4762" i="27"/>
  <c r="L4763" i="27"/>
  <c r="L4764" i="27"/>
  <c r="L4765" i="27"/>
  <c r="L4766" i="27"/>
  <c r="L4767" i="27"/>
  <c r="L4768" i="27"/>
  <c r="L4769" i="27"/>
  <c r="L4770" i="27"/>
  <c r="L4771" i="27"/>
  <c r="L4772" i="27"/>
  <c r="L4773" i="27"/>
  <c r="L4774" i="27"/>
  <c r="L4775" i="27"/>
  <c r="L4776" i="27"/>
  <c r="L4777" i="27"/>
  <c r="L4778" i="27"/>
  <c r="L4779" i="27"/>
  <c r="L4780" i="27"/>
  <c r="L4781" i="27"/>
  <c r="L4782" i="27"/>
  <c r="L4783" i="27"/>
  <c r="L4784" i="27"/>
  <c r="L4785" i="27"/>
  <c r="L4786" i="27"/>
  <c r="L4787" i="27"/>
  <c r="L4788" i="27"/>
  <c r="L4789" i="27"/>
  <c r="L4790" i="27"/>
  <c r="L4791" i="27"/>
  <c r="L4792" i="27"/>
  <c r="L4793" i="27"/>
  <c r="L4794" i="27"/>
  <c r="L4795" i="27"/>
  <c r="L4796" i="27"/>
  <c r="L4797" i="27"/>
  <c r="L4798" i="27"/>
  <c r="L4799" i="27"/>
  <c r="L4800" i="27"/>
  <c r="L4801" i="27"/>
  <c r="L4802" i="27"/>
  <c r="L4803" i="27"/>
  <c r="L4804" i="27"/>
  <c r="L4805" i="27"/>
  <c r="L4806" i="27"/>
  <c r="L4807" i="27"/>
  <c r="L4808" i="27"/>
  <c r="L4809" i="27"/>
  <c r="L4810" i="27"/>
  <c r="L4811" i="27"/>
  <c r="L4812" i="27"/>
  <c r="L4813" i="27"/>
  <c r="L4814" i="27"/>
  <c r="L4815" i="27"/>
  <c r="L4816" i="27"/>
  <c r="L4817" i="27"/>
  <c r="L4818" i="27"/>
  <c r="L4819" i="27"/>
  <c r="L4820" i="27"/>
  <c r="L4821" i="27"/>
  <c r="L4822" i="27"/>
  <c r="L4823" i="27"/>
  <c r="L4824" i="27"/>
  <c r="L4825" i="27"/>
  <c r="L4826" i="27"/>
  <c r="L4827" i="27"/>
  <c r="L4828" i="27"/>
  <c r="L4829" i="27"/>
  <c r="L4830" i="27"/>
  <c r="L4831" i="27"/>
  <c r="L4832" i="27"/>
  <c r="L4833" i="27"/>
  <c r="L4834" i="27"/>
  <c r="L4835" i="27"/>
  <c r="L4836" i="27"/>
  <c r="L4837" i="27"/>
  <c r="L4838" i="27"/>
  <c r="L4839" i="27"/>
  <c r="L4840" i="27"/>
  <c r="L4841" i="27"/>
  <c r="L4842" i="27"/>
  <c r="L4843" i="27"/>
  <c r="L4844" i="27"/>
  <c r="L4845" i="27"/>
  <c r="L4846" i="27"/>
  <c r="L4847" i="27"/>
  <c r="L4848" i="27"/>
  <c r="L4849" i="27"/>
  <c r="L4850" i="27"/>
  <c r="L4851" i="27"/>
  <c r="L4852" i="27"/>
  <c r="L4853" i="27"/>
  <c r="L4854" i="27"/>
  <c r="L4855" i="27"/>
  <c r="L4856" i="27"/>
  <c r="L4857" i="27"/>
  <c r="L4858" i="27"/>
  <c r="L4859" i="27"/>
  <c r="L4860" i="27"/>
  <c r="L4861" i="27"/>
  <c r="L4862" i="27"/>
  <c r="L4863" i="27"/>
  <c r="L4864" i="27"/>
  <c r="L4865" i="27"/>
  <c r="L4866" i="27"/>
  <c r="L4867" i="27"/>
  <c r="L4868" i="27"/>
  <c r="L4869" i="27"/>
  <c r="L4870" i="27"/>
  <c r="L4871" i="27"/>
  <c r="L4872" i="27"/>
  <c r="L4873" i="27"/>
  <c r="L4874" i="27"/>
  <c r="L4875" i="27"/>
  <c r="L4876" i="27"/>
  <c r="L4877" i="27"/>
  <c r="L4878" i="27"/>
  <c r="L4879" i="27"/>
  <c r="L4880" i="27"/>
  <c r="L4881" i="27"/>
  <c r="L4882" i="27"/>
  <c r="L4883" i="27"/>
  <c r="L4884" i="27"/>
  <c r="L4885" i="27"/>
  <c r="L4886" i="27"/>
  <c r="L4887" i="27"/>
  <c r="L4888" i="27"/>
  <c r="L4889" i="27"/>
  <c r="L4890" i="27"/>
  <c r="L4891" i="27"/>
  <c r="L4892" i="27"/>
  <c r="L4893" i="27"/>
  <c r="L4894" i="27"/>
  <c r="L4895" i="27"/>
  <c r="L4896" i="27"/>
  <c r="L4897" i="27"/>
  <c r="L4898" i="27"/>
  <c r="L4899" i="27"/>
  <c r="L4900" i="27"/>
  <c r="L4901" i="27"/>
  <c r="L4902" i="27"/>
  <c r="L4903" i="27"/>
  <c r="L4904" i="27"/>
  <c r="L4905" i="27"/>
  <c r="L4906" i="27"/>
  <c r="L4907" i="27"/>
  <c r="L4908" i="27"/>
  <c r="L4909" i="27"/>
  <c r="L4910" i="27"/>
  <c r="L4911" i="27"/>
  <c r="L4912" i="27"/>
  <c r="L4913" i="27"/>
  <c r="L4914" i="27"/>
  <c r="L4915" i="27"/>
  <c r="L4916" i="27"/>
  <c r="L4917" i="27"/>
  <c r="L4918" i="27"/>
  <c r="L4919" i="27"/>
  <c r="L4920" i="27"/>
  <c r="L4921" i="27"/>
  <c r="L4922" i="27"/>
  <c r="L4923" i="27"/>
  <c r="L4924" i="27"/>
  <c r="L4925" i="27"/>
  <c r="L4926" i="27"/>
  <c r="L4927" i="27"/>
  <c r="L4928" i="27"/>
  <c r="L4929" i="27"/>
  <c r="L4930" i="27"/>
  <c r="L4931" i="27"/>
  <c r="L4932" i="27"/>
  <c r="L4933" i="27"/>
  <c r="L4934" i="27"/>
  <c r="L4935" i="27"/>
  <c r="L4936" i="27"/>
  <c r="L4937" i="27"/>
  <c r="L4938" i="27"/>
  <c r="L4939" i="27"/>
  <c r="L4940" i="27"/>
  <c r="L4941" i="27"/>
  <c r="L4942" i="27"/>
  <c r="L4943" i="27"/>
  <c r="L4944" i="27"/>
  <c r="L4945" i="27"/>
  <c r="L4946" i="27"/>
  <c r="L4947" i="27"/>
  <c r="L4948" i="27"/>
  <c r="L4949" i="27"/>
  <c r="L4950" i="27"/>
  <c r="L4951" i="27"/>
  <c r="L4952" i="27"/>
  <c r="L4953" i="27"/>
  <c r="L4954" i="27"/>
  <c r="L4955" i="27"/>
  <c r="L4956" i="27"/>
  <c r="L4957" i="27"/>
  <c r="L4958" i="27"/>
  <c r="L4959" i="27"/>
  <c r="L4960" i="27"/>
  <c r="L4961" i="27"/>
  <c r="L4962" i="27"/>
  <c r="L4963" i="27"/>
  <c r="L4964" i="27"/>
  <c r="L4965" i="27"/>
  <c r="L4966" i="27"/>
  <c r="L4967" i="27"/>
  <c r="L4968" i="27"/>
  <c r="L4969" i="27"/>
  <c r="L4970" i="27"/>
  <c r="L4971" i="27"/>
  <c r="L4972" i="27"/>
  <c r="L4973" i="27"/>
  <c r="L4974" i="27"/>
  <c r="L4975" i="27"/>
  <c r="L4976" i="27"/>
  <c r="L4977" i="27"/>
  <c r="L4978" i="27"/>
  <c r="L4979" i="27"/>
  <c r="L4980" i="27"/>
  <c r="L4981" i="27"/>
  <c r="L4982" i="27"/>
  <c r="L4983" i="27"/>
  <c r="L4984" i="27"/>
  <c r="L4985" i="27"/>
  <c r="L4986" i="27"/>
  <c r="L4987" i="27"/>
  <c r="L4988" i="27"/>
  <c r="L4989" i="27"/>
  <c r="L4990" i="27"/>
  <c r="L4991" i="27"/>
  <c r="L4992" i="27"/>
  <c r="L4993" i="27"/>
  <c r="L4994" i="27"/>
  <c r="L4995" i="27"/>
  <c r="L4996" i="27"/>
  <c r="L4997" i="27"/>
  <c r="L4998" i="27"/>
  <c r="L4999" i="27"/>
  <c r="L5000" i="27"/>
  <c r="L5001" i="27"/>
  <c r="L3" i="27"/>
  <c r="C15" i="46" a="1"/>
  <c r="C15" i="46"/>
  <c r="C14" i="46" a="1"/>
  <c r="C14" i="46"/>
  <c r="C13" i="46" a="1"/>
  <c r="C13" i="46"/>
  <c r="C12" i="46" a="1"/>
  <c r="C12" i="46"/>
  <c r="C11" i="46" a="1"/>
  <c r="C11" i="46"/>
  <c r="C10" i="46" a="1"/>
  <c r="C10" i="46"/>
  <c r="C9" i="46" a="1"/>
  <c r="C9" i="46"/>
  <c r="C8" i="46" a="1"/>
  <c r="C8" i="46"/>
  <c r="C7" i="46" a="1"/>
  <c r="C7" i="46"/>
  <c r="C6" i="46" a="1"/>
  <c r="C6" i="46"/>
  <c r="C5" i="46" a="1"/>
  <c r="C5" i="46"/>
  <c r="C4" i="46" a="1"/>
  <c r="C4" i="46"/>
  <c r="P8" i="46"/>
  <c r="N8" i="46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421" i="27"/>
  <c r="F422" i="27"/>
  <c r="F423" i="27"/>
  <c r="F424" i="27"/>
  <c r="F425" i="27"/>
  <c r="F426" i="27"/>
  <c r="F427" i="27"/>
  <c r="F428" i="27"/>
  <c r="F429" i="27"/>
  <c r="F430" i="27"/>
  <c r="F431" i="27"/>
  <c r="F432" i="27"/>
  <c r="F433" i="27"/>
  <c r="F434" i="27"/>
  <c r="F435" i="27"/>
  <c r="F436" i="27"/>
  <c r="F437" i="27"/>
  <c r="F438" i="27"/>
  <c r="F439" i="27"/>
  <c r="F440" i="27"/>
  <c r="F441" i="27"/>
  <c r="F442" i="27"/>
  <c r="F443" i="27"/>
  <c r="F444" i="27"/>
  <c r="F445" i="27"/>
  <c r="F446" i="27"/>
  <c r="F447" i="27"/>
  <c r="F448" i="27"/>
  <c r="F449" i="27"/>
  <c r="F450" i="27"/>
  <c r="F451" i="27"/>
  <c r="F452" i="27"/>
  <c r="F453" i="27"/>
  <c r="F454" i="27"/>
  <c r="F455" i="27"/>
  <c r="F456" i="27"/>
  <c r="F457" i="27"/>
  <c r="F458" i="27"/>
  <c r="F459" i="27"/>
  <c r="F460" i="27"/>
  <c r="F461" i="27"/>
  <c r="F462" i="27"/>
  <c r="F463" i="27"/>
  <c r="F464" i="27"/>
  <c r="F465" i="27"/>
  <c r="F466" i="27"/>
  <c r="F467" i="27"/>
  <c r="F468" i="27"/>
  <c r="F469" i="27"/>
  <c r="F470" i="27"/>
  <c r="F471" i="27"/>
  <c r="F472" i="27"/>
  <c r="F473" i="27"/>
  <c r="F474" i="27"/>
  <c r="F475" i="27"/>
  <c r="F476" i="27"/>
  <c r="F477" i="27"/>
  <c r="F478" i="27"/>
  <c r="F479" i="27"/>
  <c r="F480" i="27"/>
  <c r="F481" i="27"/>
  <c r="F482" i="27"/>
  <c r="F483" i="27"/>
  <c r="F484" i="27"/>
  <c r="F485" i="27"/>
  <c r="F486" i="27"/>
  <c r="F487" i="27"/>
  <c r="F488" i="27"/>
  <c r="F489" i="27"/>
  <c r="F490" i="27"/>
  <c r="F491" i="27"/>
  <c r="F492" i="27"/>
  <c r="F493" i="27"/>
  <c r="F494" i="27"/>
  <c r="F495" i="27"/>
  <c r="F496" i="27"/>
  <c r="F497" i="27"/>
  <c r="F498" i="27"/>
  <c r="F499" i="27"/>
  <c r="F500" i="27"/>
  <c r="F501" i="27"/>
  <c r="F502" i="27"/>
  <c r="F503" i="27"/>
  <c r="F504" i="27"/>
  <c r="F505" i="27"/>
  <c r="F506" i="27"/>
  <c r="F507" i="27"/>
  <c r="F508" i="27"/>
  <c r="F509" i="27"/>
  <c r="F510" i="27"/>
  <c r="F511" i="27"/>
  <c r="F512" i="27"/>
  <c r="F513" i="27"/>
  <c r="F514" i="27"/>
  <c r="F515" i="27"/>
  <c r="F516" i="27"/>
  <c r="F517" i="27"/>
  <c r="F518" i="27"/>
  <c r="F519" i="27"/>
  <c r="F520" i="27"/>
  <c r="F521" i="27"/>
  <c r="F522" i="27"/>
  <c r="F523" i="27"/>
  <c r="F524" i="27"/>
  <c r="F525" i="27"/>
  <c r="F526" i="27"/>
  <c r="F527" i="27"/>
  <c r="F528" i="27"/>
  <c r="F529" i="27"/>
  <c r="F530" i="27"/>
  <c r="F531" i="27"/>
  <c r="F532" i="27"/>
  <c r="F533" i="27"/>
  <c r="F534" i="27"/>
  <c r="F535" i="27"/>
  <c r="F536" i="27"/>
  <c r="F537" i="27"/>
  <c r="F538" i="27"/>
  <c r="F539" i="27"/>
  <c r="F540" i="27"/>
  <c r="F541" i="27"/>
  <c r="F542" i="27"/>
  <c r="F543" i="27"/>
  <c r="F544" i="27"/>
  <c r="F545" i="27"/>
  <c r="F546" i="27"/>
  <c r="F547" i="27"/>
  <c r="F548" i="27"/>
  <c r="F549" i="27"/>
  <c r="F550" i="27"/>
  <c r="F551" i="27"/>
  <c r="F552" i="27"/>
  <c r="F553" i="27"/>
  <c r="F554" i="27"/>
  <c r="F555" i="27"/>
  <c r="F556" i="27"/>
  <c r="F557" i="27"/>
  <c r="F558" i="27"/>
  <c r="F559" i="27"/>
  <c r="F560" i="27"/>
  <c r="F561" i="27"/>
  <c r="F562" i="27"/>
  <c r="F563" i="27"/>
  <c r="F564" i="27"/>
  <c r="F565" i="27"/>
  <c r="F566" i="27"/>
  <c r="F567" i="27"/>
  <c r="F568" i="27"/>
  <c r="F569" i="27"/>
  <c r="F570" i="27"/>
  <c r="F571" i="27"/>
  <c r="F572" i="27"/>
  <c r="F573" i="27"/>
  <c r="F574" i="27"/>
  <c r="F575" i="27"/>
  <c r="F576" i="27"/>
  <c r="F577" i="27"/>
  <c r="F578" i="27"/>
  <c r="F579" i="27"/>
  <c r="F580" i="27"/>
  <c r="F581" i="27"/>
  <c r="F582" i="27"/>
  <c r="F583" i="27"/>
  <c r="F584" i="27"/>
  <c r="F585" i="27"/>
  <c r="F586" i="27"/>
  <c r="F587" i="27"/>
  <c r="F588" i="27"/>
  <c r="F589" i="27"/>
  <c r="F590" i="27"/>
  <c r="F591" i="27"/>
  <c r="F592" i="27"/>
  <c r="F593" i="27"/>
  <c r="F594" i="27"/>
  <c r="F595" i="27"/>
  <c r="F596" i="27"/>
  <c r="F597" i="27"/>
  <c r="F598" i="27"/>
  <c r="F599" i="27"/>
  <c r="F600" i="27"/>
  <c r="F601" i="27"/>
  <c r="F602" i="27"/>
  <c r="F603" i="27"/>
  <c r="F604" i="27"/>
  <c r="F605" i="27"/>
  <c r="F606" i="27"/>
  <c r="F607" i="27"/>
  <c r="F608" i="27"/>
  <c r="F609" i="27"/>
  <c r="F610" i="27"/>
  <c r="F611" i="27"/>
  <c r="F612" i="27"/>
  <c r="F613" i="27"/>
  <c r="F614" i="27"/>
  <c r="F615" i="27"/>
  <c r="F616" i="27"/>
  <c r="F617" i="27"/>
  <c r="F618" i="27"/>
  <c r="F619" i="27"/>
  <c r="F620" i="27"/>
  <c r="F621" i="27"/>
  <c r="F622" i="27"/>
  <c r="F623" i="27"/>
  <c r="F624" i="27"/>
  <c r="F625" i="27"/>
  <c r="F626" i="27"/>
  <c r="F627" i="27"/>
  <c r="F628" i="27"/>
  <c r="F629" i="27"/>
  <c r="F630" i="27"/>
  <c r="F631" i="27"/>
  <c r="F632" i="27"/>
  <c r="F633" i="27"/>
  <c r="F634" i="27"/>
  <c r="F635" i="27"/>
  <c r="F636" i="27"/>
  <c r="F637" i="27"/>
  <c r="F638" i="27"/>
  <c r="F639" i="27"/>
  <c r="F640" i="27"/>
  <c r="F641" i="27"/>
  <c r="F642" i="27"/>
  <c r="F643" i="27"/>
  <c r="F644" i="27"/>
  <c r="F645" i="27"/>
  <c r="F646" i="27"/>
  <c r="F647" i="27"/>
  <c r="F648" i="27"/>
  <c r="F649" i="27"/>
  <c r="F650" i="27"/>
  <c r="F651" i="27"/>
  <c r="F652" i="27"/>
  <c r="F653" i="27"/>
  <c r="F654" i="27"/>
  <c r="F655" i="27"/>
  <c r="F656" i="27"/>
  <c r="F657" i="27"/>
  <c r="F658" i="27"/>
  <c r="F659" i="27"/>
  <c r="F660" i="27"/>
  <c r="F661" i="27"/>
  <c r="F662" i="27"/>
  <c r="F663" i="27"/>
  <c r="F664" i="27"/>
  <c r="F665" i="27"/>
  <c r="F666" i="27"/>
  <c r="F667" i="27"/>
  <c r="F668" i="27"/>
  <c r="F669" i="27"/>
  <c r="F670" i="27"/>
  <c r="F671" i="27"/>
  <c r="F672" i="27"/>
  <c r="F673" i="27"/>
  <c r="F674" i="27"/>
  <c r="F675" i="27"/>
  <c r="F676" i="27"/>
  <c r="F677" i="27"/>
  <c r="F678" i="27"/>
  <c r="F679" i="27"/>
  <c r="F680" i="27"/>
  <c r="F681" i="27"/>
  <c r="F682" i="27"/>
  <c r="F683" i="27"/>
  <c r="F684" i="27"/>
  <c r="F685" i="27"/>
  <c r="F686" i="27"/>
  <c r="F687" i="27"/>
  <c r="F688" i="27"/>
  <c r="F689" i="27"/>
  <c r="F690" i="27"/>
  <c r="F691" i="27"/>
  <c r="F692" i="27"/>
  <c r="F693" i="27"/>
  <c r="F694" i="27"/>
  <c r="F695" i="27"/>
  <c r="F696" i="27"/>
  <c r="F697" i="27"/>
  <c r="F698" i="27"/>
  <c r="F699" i="27"/>
  <c r="F700" i="27"/>
  <c r="F701" i="27"/>
  <c r="F702" i="27"/>
  <c r="F703" i="27"/>
  <c r="F704" i="27"/>
  <c r="F705" i="27"/>
  <c r="F706" i="27"/>
  <c r="F707" i="27"/>
  <c r="F708" i="27"/>
  <c r="F709" i="27"/>
  <c r="F710" i="27"/>
  <c r="F711" i="27"/>
  <c r="F712" i="27"/>
  <c r="F713" i="27"/>
  <c r="F714" i="27"/>
  <c r="F715" i="27"/>
  <c r="F716" i="27"/>
  <c r="F717" i="27"/>
  <c r="F718" i="27"/>
  <c r="F719" i="27"/>
  <c r="F720" i="27"/>
  <c r="F721" i="27"/>
  <c r="F722" i="27"/>
  <c r="F723" i="27"/>
  <c r="F724" i="27"/>
  <c r="F725" i="27"/>
  <c r="F726" i="27"/>
  <c r="F727" i="27"/>
  <c r="F728" i="27"/>
  <c r="F729" i="27"/>
  <c r="F730" i="27"/>
  <c r="F731" i="27"/>
  <c r="F732" i="27"/>
  <c r="F733" i="27"/>
  <c r="F734" i="27"/>
  <c r="F735" i="27"/>
  <c r="F736" i="27"/>
  <c r="F737" i="27"/>
  <c r="F738" i="27"/>
  <c r="F739" i="27"/>
  <c r="F740" i="27"/>
  <c r="F741" i="27"/>
  <c r="F742" i="27"/>
  <c r="F743" i="27"/>
  <c r="F744" i="27"/>
  <c r="F745" i="27"/>
  <c r="F746" i="27"/>
  <c r="F747" i="27"/>
  <c r="F748" i="27"/>
  <c r="F749" i="27"/>
  <c r="F750" i="27"/>
  <c r="F751" i="27"/>
  <c r="F752" i="27"/>
  <c r="F753" i="27"/>
  <c r="F754" i="27"/>
  <c r="F755" i="27"/>
  <c r="F756" i="27"/>
  <c r="F757" i="27"/>
  <c r="F758" i="27"/>
  <c r="F759" i="27"/>
  <c r="F760" i="27"/>
  <c r="F761" i="27"/>
  <c r="F762" i="27"/>
  <c r="F763" i="27"/>
  <c r="F764" i="27"/>
  <c r="F765" i="27"/>
  <c r="F766" i="27"/>
  <c r="F767" i="27"/>
  <c r="F768" i="27"/>
  <c r="F769" i="27"/>
  <c r="F770" i="27"/>
  <c r="F771" i="27"/>
  <c r="F772" i="27"/>
  <c r="F773" i="27"/>
  <c r="F774" i="27"/>
  <c r="F775" i="27"/>
  <c r="F776" i="27"/>
  <c r="F777" i="27"/>
  <c r="F778" i="27"/>
  <c r="F779" i="27"/>
  <c r="F780" i="27"/>
  <c r="F781" i="27"/>
  <c r="F782" i="27"/>
  <c r="F783" i="27"/>
  <c r="F784" i="27"/>
  <c r="F785" i="27"/>
  <c r="F786" i="27"/>
  <c r="F787" i="27"/>
  <c r="F788" i="27"/>
  <c r="F789" i="27"/>
  <c r="F790" i="27"/>
  <c r="F791" i="27"/>
  <c r="F792" i="27"/>
  <c r="F793" i="27"/>
  <c r="F794" i="27"/>
  <c r="F795" i="27"/>
  <c r="F796" i="27"/>
  <c r="F797" i="27"/>
  <c r="F798" i="27"/>
  <c r="F799" i="27"/>
  <c r="F800" i="27"/>
  <c r="F801" i="27"/>
  <c r="F802" i="27"/>
  <c r="F803" i="27"/>
  <c r="F804" i="27"/>
  <c r="F805" i="27"/>
  <c r="F806" i="27"/>
  <c r="F807" i="27"/>
  <c r="F808" i="27"/>
  <c r="F809" i="27"/>
  <c r="F810" i="27"/>
  <c r="F811" i="27"/>
  <c r="F812" i="27"/>
  <c r="F813" i="27"/>
  <c r="F814" i="27"/>
  <c r="F815" i="27"/>
  <c r="F816" i="27"/>
  <c r="F817" i="27"/>
  <c r="F818" i="27"/>
  <c r="F819" i="27"/>
  <c r="F820" i="27"/>
  <c r="F821" i="27"/>
  <c r="F822" i="27"/>
  <c r="F823" i="27"/>
  <c r="F824" i="27"/>
  <c r="F825" i="27"/>
  <c r="F826" i="27"/>
  <c r="F827" i="27"/>
  <c r="F828" i="27"/>
  <c r="F829" i="27"/>
  <c r="F830" i="27"/>
  <c r="F831" i="27"/>
  <c r="F832" i="27"/>
  <c r="F833" i="27"/>
  <c r="F834" i="27"/>
  <c r="F835" i="27"/>
  <c r="F836" i="27"/>
  <c r="F837" i="27"/>
  <c r="F838" i="27"/>
  <c r="F839" i="27"/>
  <c r="F840" i="27"/>
  <c r="F841" i="27"/>
  <c r="F842" i="27"/>
  <c r="F843" i="27"/>
  <c r="F844" i="27"/>
  <c r="F845" i="27"/>
  <c r="F846" i="27"/>
  <c r="F847" i="27"/>
  <c r="F848" i="27"/>
  <c r="F849" i="27"/>
  <c r="F850" i="27"/>
  <c r="F851" i="27"/>
  <c r="F852" i="27"/>
  <c r="F853" i="27"/>
  <c r="F854" i="27"/>
  <c r="F855" i="27"/>
  <c r="F856" i="27"/>
  <c r="F857" i="27"/>
  <c r="F858" i="27"/>
  <c r="F859" i="27"/>
  <c r="F860" i="27"/>
  <c r="F861" i="27"/>
  <c r="F862" i="27"/>
  <c r="F863" i="27"/>
  <c r="F864" i="27"/>
  <c r="F865" i="27"/>
  <c r="F866" i="27"/>
  <c r="F867" i="27"/>
  <c r="F868" i="27"/>
  <c r="F869" i="27"/>
  <c r="F870" i="27"/>
  <c r="F871" i="27"/>
  <c r="F872" i="27"/>
  <c r="F873" i="27"/>
  <c r="F874" i="27"/>
  <c r="F875" i="27"/>
  <c r="F876" i="27"/>
  <c r="F877" i="27"/>
  <c r="F878" i="27"/>
  <c r="F879" i="27"/>
  <c r="F880" i="27"/>
  <c r="F881" i="27"/>
  <c r="F882" i="27"/>
  <c r="F883" i="27"/>
  <c r="F884" i="27"/>
  <c r="F885" i="27"/>
  <c r="F886" i="27"/>
  <c r="F887" i="27"/>
  <c r="F888" i="27"/>
  <c r="F889" i="27"/>
  <c r="F890" i="27"/>
  <c r="F891" i="27"/>
  <c r="F892" i="27"/>
  <c r="F893" i="27"/>
  <c r="F894" i="27"/>
  <c r="F895" i="27"/>
  <c r="F896" i="27"/>
  <c r="F897" i="27"/>
  <c r="F898" i="27"/>
  <c r="F899" i="27"/>
  <c r="F900" i="27"/>
  <c r="F901" i="27"/>
  <c r="F902" i="27"/>
  <c r="F903" i="27"/>
  <c r="F904" i="27"/>
  <c r="F905" i="27"/>
  <c r="F906" i="27"/>
  <c r="F907" i="27"/>
  <c r="F908" i="27"/>
  <c r="F909" i="27"/>
  <c r="F910" i="27"/>
  <c r="F911" i="27"/>
  <c r="F912" i="27"/>
  <c r="F913" i="27"/>
  <c r="F914" i="27"/>
  <c r="F915" i="27"/>
  <c r="F916" i="27"/>
  <c r="F917" i="27"/>
  <c r="F918" i="27"/>
  <c r="F919" i="27"/>
  <c r="F920" i="27"/>
  <c r="F921" i="27"/>
  <c r="F922" i="27"/>
  <c r="F923" i="27"/>
  <c r="F924" i="27"/>
  <c r="F925" i="27"/>
  <c r="F926" i="27"/>
  <c r="F927" i="27"/>
  <c r="F928" i="27"/>
  <c r="F929" i="27"/>
  <c r="F930" i="27"/>
  <c r="F931" i="27"/>
  <c r="F932" i="27"/>
  <c r="F933" i="27"/>
  <c r="F934" i="27"/>
  <c r="F935" i="27"/>
  <c r="F936" i="27"/>
  <c r="F937" i="27"/>
  <c r="F938" i="27"/>
  <c r="F939" i="27"/>
  <c r="F940" i="27"/>
  <c r="F941" i="27"/>
  <c r="F942" i="27"/>
  <c r="F943" i="27"/>
  <c r="F944" i="27"/>
  <c r="F945" i="27"/>
  <c r="F946" i="27"/>
  <c r="F947" i="27"/>
  <c r="F948" i="27"/>
  <c r="F949" i="27"/>
  <c r="F950" i="27"/>
  <c r="F951" i="27"/>
  <c r="F952" i="27"/>
  <c r="F953" i="27"/>
  <c r="F954" i="27"/>
  <c r="F955" i="27"/>
  <c r="F956" i="27"/>
  <c r="F957" i="27"/>
  <c r="F958" i="27"/>
  <c r="F959" i="27"/>
  <c r="F960" i="27"/>
  <c r="F961" i="27"/>
  <c r="F962" i="27"/>
  <c r="F963" i="27"/>
  <c r="F964" i="27"/>
  <c r="F965" i="27"/>
  <c r="F966" i="27"/>
  <c r="F967" i="27"/>
  <c r="F968" i="27"/>
  <c r="F969" i="27"/>
  <c r="F970" i="27"/>
  <c r="F971" i="27"/>
  <c r="F972" i="27"/>
  <c r="F973" i="27"/>
  <c r="F974" i="27"/>
  <c r="F975" i="27"/>
  <c r="F976" i="27"/>
  <c r="F977" i="27"/>
  <c r="F978" i="27"/>
  <c r="F979" i="27"/>
  <c r="F980" i="27"/>
  <c r="F981" i="27"/>
  <c r="F982" i="27"/>
  <c r="F983" i="27"/>
  <c r="F984" i="27"/>
  <c r="F985" i="27"/>
  <c r="F986" i="27"/>
  <c r="F987" i="27"/>
  <c r="F988" i="27"/>
  <c r="F989" i="27"/>
  <c r="F990" i="27"/>
  <c r="F991" i="27"/>
  <c r="F992" i="27"/>
  <c r="F993" i="27"/>
  <c r="F994" i="27"/>
  <c r="F995" i="27"/>
  <c r="F996" i="27"/>
  <c r="F997" i="27"/>
  <c r="F998" i="27"/>
  <c r="F999" i="27"/>
  <c r="F1000" i="27"/>
  <c r="F1001" i="27"/>
  <c r="F1002" i="27"/>
  <c r="F1003" i="27"/>
  <c r="F1004" i="27"/>
  <c r="F1005" i="27"/>
  <c r="F1006" i="27"/>
  <c r="F1007" i="27"/>
  <c r="F1008" i="27"/>
  <c r="F1009" i="27"/>
  <c r="F1010" i="27"/>
  <c r="F1011" i="27"/>
  <c r="F1012" i="27"/>
  <c r="F1013" i="27"/>
  <c r="F1014" i="27"/>
  <c r="F1015" i="27"/>
  <c r="F1016" i="27"/>
  <c r="F1017" i="27"/>
  <c r="F1018" i="27"/>
  <c r="F1019" i="27"/>
  <c r="F1020" i="27"/>
  <c r="F1021" i="27"/>
  <c r="F1022" i="27"/>
  <c r="F1023" i="27"/>
  <c r="F1024" i="27"/>
  <c r="F1025" i="27"/>
  <c r="F1026" i="27"/>
  <c r="F1027" i="27"/>
  <c r="F1028" i="27"/>
  <c r="F1029" i="27"/>
  <c r="F1030" i="27"/>
  <c r="F1031" i="27"/>
  <c r="F1032" i="27"/>
  <c r="F1033" i="27"/>
  <c r="F1034" i="27"/>
  <c r="F1035" i="27"/>
  <c r="F1036" i="27"/>
  <c r="F1037" i="27"/>
  <c r="F1038" i="27"/>
  <c r="F1039" i="27"/>
  <c r="F1040" i="27"/>
  <c r="F1041" i="27"/>
  <c r="F1042" i="27"/>
  <c r="F1043" i="27"/>
  <c r="F1044" i="27"/>
  <c r="F1045" i="27"/>
  <c r="F1046" i="27"/>
  <c r="F1047" i="27"/>
  <c r="F1048" i="27"/>
  <c r="F1049" i="27"/>
  <c r="F1050" i="27"/>
  <c r="F1051" i="27"/>
  <c r="F1052" i="27"/>
  <c r="F1053" i="27"/>
  <c r="F1054" i="27"/>
  <c r="F1055" i="27"/>
  <c r="F1056" i="27"/>
  <c r="F1057" i="27"/>
  <c r="F1058" i="27"/>
  <c r="F1059" i="27"/>
  <c r="F1060" i="27"/>
  <c r="F1061" i="27"/>
  <c r="F1062" i="27"/>
  <c r="F1063" i="27"/>
  <c r="F1064" i="27"/>
  <c r="F1065" i="27"/>
  <c r="F1066" i="27"/>
  <c r="F1067" i="27"/>
  <c r="F1068" i="27"/>
  <c r="F1069" i="27"/>
  <c r="F1070" i="27"/>
  <c r="F1071" i="27"/>
  <c r="F1072" i="27"/>
  <c r="F1073" i="27"/>
  <c r="F1074" i="27"/>
  <c r="F1075" i="27"/>
  <c r="F1076" i="27"/>
  <c r="F1077" i="27"/>
  <c r="F1078" i="27"/>
  <c r="F1079" i="27"/>
  <c r="F1080" i="27"/>
  <c r="F1081" i="27"/>
  <c r="F1082" i="27"/>
  <c r="F1083" i="27"/>
  <c r="F1084" i="27"/>
  <c r="F1085" i="27"/>
  <c r="F1086" i="27"/>
  <c r="F1087" i="27"/>
  <c r="F1088" i="27"/>
  <c r="F1089" i="27"/>
  <c r="F1090" i="27"/>
  <c r="F1091" i="27"/>
  <c r="F1092" i="27"/>
  <c r="F1093" i="27"/>
  <c r="F1094" i="27"/>
  <c r="F1095" i="27"/>
  <c r="F1096" i="27"/>
  <c r="F1097" i="27"/>
  <c r="F1098" i="27"/>
  <c r="F1099" i="27"/>
  <c r="F1100" i="27"/>
  <c r="F1101" i="27"/>
  <c r="F1102" i="27"/>
  <c r="F1103" i="27"/>
  <c r="F1104" i="27"/>
  <c r="F1105" i="27"/>
  <c r="F1106" i="27"/>
  <c r="F1107" i="27"/>
  <c r="F1108" i="27"/>
  <c r="F1109" i="27"/>
  <c r="F1110" i="27"/>
  <c r="F1111" i="27"/>
  <c r="F1112" i="27"/>
  <c r="F1113" i="27"/>
  <c r="F1114" i="27"/>
  <c r="F1115" i="27"/>
  <c r="F1116" i="27"/>
  <c r="F1117" i="27"/>
  <c r="F1118" i="27"/>
  <c r="F1119" i="27"/>
  <c r="F1120" i="27"/>
  <c r="F1121" i="27"/>
  <c r="F1122" i="27"/>
  <c r="F1123" i="27"/>
  <c r="F1124" i="27"/>
  <c r="F1125" i="27"/>
  <c r="F1126" i="27"/>
  <c r="F1127" i="27"/>
  <c r="F1128" i="27"/>
  <c r="F1129" i="27"/>
  <c r="F1130" i="27"/>
  <c r="F1131" i="27"/>
  <c r="F1132" i="27"/>
  <c r="F1133" i="27"/>
  <c r="F1134" i="27"/>
  <c r="F1135" i="27"/>
  <c r="F1136" i="27"/>
  <c r="F1137" i="27"/>
  <c r="F1138" i="27"/>
  <c r="F1139" i="27"/>
  <c r="F1140" i="27"/>
  <c r="F1141" i="27"/>
  <c r="F1142" i="27"/>
  <c r="F1143" i="27"/>
  <c r="F1144" i="27"/>
  <c r="F1145" i="27"/>
  <c r="F1146" i="27"/>
  <c r="F1147" i="27"/>
  <c r="F1148" i="27"/>
  <c r="F1149" i="27"/>
  <c r="F1150" i="27"/>
  <c r="F1151" i="27"/>
  <c r="F1152" i="27"/>
  <c r="F1153" i="27"/>
  <c r="F1154" i="27"/>
  <c r="F1155" i="27"/>
  <c r="F1156" i="27"/>
  <c r="F1157" i="27"/>
  <c r="F1158" i="27"/>
  <c r="F1159" i="27"/>
  <c r="F1160" i="27"/>
  <c r="F1161" i="27"/>
  <c r="F1162" i="27"/>
  <c r="F1163" i="27"/>
  <c r="F1164" i="27"/>
  <c r="F1165" i="27"/>
  <c r="F1166" i="27"/>
  <c r="F1167" i="27"/>
  <c r="F1168" i="27"/>
  <c r="F1169" i="27"/>
  <c r="F1170" i="27"/>
  <c r="F1171" i="27"/>
  <c r="F1172" i="27"/>
  <c r="F1173" i="27"/>
  <c r="F1174" i="27"/>
  <c r="F1175" i="27"/>
  <c r="F1176" i="27"/>
  <c r="F1177" i="27"/>
  <c r="F1178" i="27"/>
  <c r="F1179" i="27"/>
  <c r="F1180" i="27"/>
  <c r="F1181" i="27"/>
  <c r="F1182" i="27"/>
  <c r="F1183" i="27"/>
  <c r="F1184" i="27"/>
  <c r="F1185" i="27"/>
  <c r="F1186" i="27"/>
  <c r="F1187" i="27"/>
  <c r="F1188" i="27"/>
  <c r="F1189" i="27"/>
  <c r="F1190" i="27"/>
  <c r="F1191" i="27"/>
  <c r="F1192" i="27"/>
  <c r="F1193" i="27"/>
  <c r="F1194" i="27"/>
  <c r="F1195" i="27"/>
  <c r="F1196" i="27"/>
  <c r="F1197" i="27"/>
  <c r="F1198" i="27"/>
  <c r="F1199" i="27"/>
  <c r="F1200" i="27"/>
  <c r="F1201" i="27"/>
  <c r="F1202" i="27"/>
  <c r="F1203" i="27"/>
  <c r="F1204" i="27"/>
  <c r="F1205" i="27"/>
  <c r="F1206" i="27"/>
  <c r="F1207" i="27"/>
  <c r="F1208" i="27"/>
  <c r="F1209" i="27"/>
  <c r="F1210" i="27"/>
  <c r="F1211" i="27"/>
  <c r="F1212" i="27"/>
  <c r="F1213" i="27"/>
  <c r="F1214" i="27"/>
  <c r="F1215" i="27"/>
  <c r="F1216" i="27"/>
  <c r="F1217" i="27"/>
  <c r="F1218" i="27"/>
  <c r="F1219" i="27"/>
  <c r="F1220" i="27"/>
  <c r="F1221" i="27"/>
  <c r="F1222" i="27"/>
  <c r="F1223" i="27"/>
  <c r="F1224" i="27"/>
  <c r="F1225" i="27"/>
  <c r="F1226" i="27"/>
  <c r="F1227" i="27"/>
  <c r="F1228" i="27"/>
  <c r="F1229" i="27"/>
  <c r="F1230" i="27"/>
  <c r="F1231" i="27"/>
  <c r="F1232" i="27"/>
  <c r="F1233" i="27"/>
  <c r="F1234" i="27"/>
  <c r="F1235" i="27"/>
  <c r="F1236" i="27"/>
  <c r="F1237" i="27"/>
  <c r="F1238" i="27"/>
  <c r="F1239" i="27"/>
  <c r="F1240" i="27"/>
  <c r="F1241" i="27"/>
  <c r="F1242" i="27"/>
  <c r="F1243" i="27"/>
  <c r="F1244" i="27"/>
  <c r="F1245" i="27"/>
  <c r="F1246" i="27"/>
  <c r="F1247" i="27"/>
  <c r="F1248" i="27"/>
  <c r="F1249" i="27"/>
  <c r="F1250" i="27"/>
  <c r="F1251" i="27"/>
  <c r="F1252" i="27"/>
  <c r="F1253" i="27"/>
  <c r="F1254" i="27"/>
  <c r="F1255" i="27"/>
  <c r="F1256" i="27"/>
  <c r="F1257" i="27"/>
  <c r="F1258" i="27"/>
  <c r="F1259" i="27"/>
  <c r="F1260" i="27"/>
  <c r="F1261" i="27"/>
  <c r="F1262" i="27"/>
  <c r="F1263" i="27"/>
  <c r="F1264" i="27"/>
  <c r="F1265" i="27"/>
  <c r="F1266" i="27"/>
  <c r="F1267" i="27"/>
  <c r="F1268" i="27"/>
  <c r="F1269" i="27"/>
  <c r="F1270" i="27"/>
  <c r="F1271" i="27"/>
  <c r="F1272" i="27"/>
  <c r="F1273" i="27"/>
  <c r="F1274" i="27"/>
  <c r="F1275" i="27"/>
  <c r="F1276" i="27"/>
  <c r="F1277" i="27"/>
  <c r="F1278" i="27"/>
  <c r="F1279" i="27"/>
  <c r="F1280" i="27"/>
  <c r="F1281" i="27"/>
  <c r="F1282" i="27"/>
  <c r="F1283" i="27"/>
  <c r="F1284" i="27"/>
  <c r="F1285" i="27"/>
  <c r="F1286" i="27"/>
  <c r="F1287" i="27"/>
  <c r="F1288" i="27"/>
  <c r="F1289" i="27"/>
  <c r="F1290" i="27"/>
  <c r="F1291" i="27"/>
  <c r="F1292" i="27"/>
  <c r="F1293" i="27"/>
  <c r="F1294" i="27"/>
  <c r="F1295" i="27"/>
  <c r="F1296" i="27"/>
  <c r="F1297" i="27"/>
  <c r="F1298" i="27"/>
  <c r="F1299" i="27"/>
  <c r="F1300" i="27"/>
  <c r="F1301" i="27"/>
  <c r="F1302" i="27"/>
  <c r="F1303" i="27"/>
  <c r="F1304" i="27"/>
  <c r="F1305" i="27"/>
  <c r="F1306" i="27"/>
  <c r="F1307" i="27"/>
  <c r="F1308" i="27"/>
  <c r="F1309" i="27"/>
  <c r="F1310" i="27"/>
  <c r="F1311" i="27"/>
  <c r="F1312" i="27"/>
  <c r="F1313" i="27"/>
  <c r="F1314" i="27"/>
  <c r="F1315" i="27"/>
  <c r="F1316" i="27"/>
  <c r="F1317" i="27"/>
  <c r="F1318" i="27"/>
  <c r="F1319" i="27"/>
  <c r="F1320" i="27"/>
  <c r="F1321" i="27"/>
  <c r="F1322" i="27"/>
  <c r="F1323" i="27"/>
  <c r="F1324" i="27"/>
  <c r="F1325" i="27"/>
  <c r="F1326" i="27"/>
  <c r="F1327" i="27"/>
  <c r="F1328" i="27"/>
  <c r="F1329" i="27"/>
  <c r="F1330" i="27"/>
  <c r="F1331" i="27"/>
  <c r="F1332" i="27"/>
  <c r="F1333" i="27"/>
  <c r="F1334" i="27"/>
  <c r="F1335" i="27"/>
  <c r="F1336" i="27"/>
  <c r="F1337" i="27"/>
  <c r="F1338" i="27"/>
  <c r="F1339" i="27"/>
  <c r="F1340" i="27"/>
  <c r="F1341" i="27"/>
  <c r="F1342" i="27"/>
  <c r="F1343" i="27"/>
  <c r="F1344" i="27"/>
  <c r="F1345" i="27"/>
  <c r="F1346" i="27"/>
  <c r="F1347" i="27"/>
  <c r="F1348" i="27"/>
  <c r="F1349" i="27"/>
  <c r="F1350" i="27"/>
  <c r="F1351" i="27"/>
  <c r="F1352" i="27"/>
  <c r="F1353" i="27"/>
  <c r="F1354" i="27"/>
  <c r="F1355" i="27"/>
  <c r="F1356" i="27"/>
  <c r="F1357" i="27"/>
  <c r="F1358" i="27"/>
  <c r="F1359" i="27"/>
  <c r="F1360" i="27"/>
  <c r="F1361" i="27"/>
  <c r="F1362" i="27"/>
  <c r="F1363" i="27"/>
  <c r="F1364" i="27"/>
  <c r="F1365" i="27"/>
  <c r="F1366" i="27"/>
  <c r="F1367" i="27"/>
  <c r="F1368" i="27"/>
  <c r="F1369" i="27"/>
  <c r="F1370" i="27"/>
  <c r="F1371" i="27"/>
  <c r="F1372" i="27"/>
  <c r="F1373" i="27"/>
  <c r="F1374" i="27"/>
  <c r="F1375" i="27"/>
  <c r="F1376" i="27"/>
  <c r="F1377" i="27"/>
  <c r="F1378" i="27"/>
  <c r="F1379" i="27"/>
  <c r="F1380" i="27"/>
  <c r="F1381" i="27"/>
  <c r="F1382" i="27"/>
  <c r="F1383" i="27"/>
  <c r="F1384" i="27"/>
  <c r="F1385" i="27"/>
  <c r="F1386" i="27"/>
  <c r="F1387" i="27"/>
  <c r="F1388" i="27"/>
  <c r="F1389" i="27"/>
  <c r="F1390" i="27"/>
  <c r="F1391" i="27"/>
  <c r="F1392" i="27"/>
  <c r="F1393" i="27"/>
  <c r="F1394" i="27"/>
  <c r="F1395" i="27"/>
  <c r="F1396" i="27"/>
  <c r="F1397" i="27"/>
  <c r="F1398" i="27"/>
  <c r="F1399" i="27"/>
  <c r="F1400" i="27"/>
  <c r="F1401" i="27"/>
  <c r="F1402" i="27"/>
  <c r="F1403" i="27"/>
  <c r="F1404" i="27"/>
  <c r="F1405" i="27"/>
  <c r="F1406" i="27"/>
  <c r="F1407" i="27"/>
  <c r="F1408" i="27"/>
  <c r="F1409" i="27"/>
  <c r="F1410" i="27"/>
  <c r="F1411" i="27"/>
  <c r="F1412" i="27"/>
  <c r="F1413" i="27"/>
  <c r="F1414" i="27"/>
  <c r="F1415" i="27"/>
  <c r="F1416" i="27"/>
  <c r="F1417" i="27"/>
  <c r="F1418" i="27"/>
  <c r="F1419" i="27"/>
  <c r="F1420" i="27"/>
  <c r="F1421" i="27"/>
  <c r="F1422" i="27"/>
  <c r="F1423" i="27"/>
  <c r="F1424" i="27"/>
  <c r="F1425" i="27"/>
  <c r="F1426" i="27"/>
  <c r="F1427" i="27"/>
  <c r="F1428" i="27"/>
  <c r="F1429" i="27"/>
  <c r="F1430" i="27"/>
  <c r="F1431" i="27"/>
  <c r="F1432" i="27"/>
  <c r="F1433" i="27"/>
  <c r="F1434" i="27"/>
  <c r="F1435" i="27"/>
  <c r="F1436" i="27"/>
  <c r="F1437" i="27"/>
  <c r="F1438" i="27"/>
  <c r="F1439" i="27"/>
  <c r="F1440" i="27"/>
  <c r="F1441" i="27"/>
  <c r="F1442" i="27"/>
  <c r="F1443" i="27"/>
  <c r="F1444" i="27"/>
  <c r="F1445" i="27"/>
  <c r="F1446" i="27"/>
  <c r="F1447" i="27"/>
  <c r="F1448" i="27"/>
  <c r="F1449" i="27"/>
  <c r="F1450" i="27"/>
  <c r="F1451" i="27"/>
  <c r="F1452" i="27"/>
  <c r="F1453" i="27"/>
  <c r="F1454" i="27"/>
  <c r="F1455" i="27"/>
  <c r="F1456" i="27"/>
  <c r="F1457" i="27"/>
  <c r="F1458" i="27"/>
  <c r="F1459" i="27"/>
  <c r="F1460" i="27"/>
  <c r="F1461" i="27"/>
  <c r="F1462" i="27"/>
  <c r="F1463" i="27"/>
  <c r="F1464" i="27"/>
  <c r="F1465" i="27"/>
  <c r="F1466" i="27"/>
  <c r="F1467" i="27"/>
  <c r="F1468" i="27"/>
  <c r="F1469" i="27"/>
  <c r="F1470" i="27"/>
  <c r="F1471" i="27"/>
  <c r="F1472" i="27"/>
  <c r="F1473" i="27"/>
  <c r="F1474" i="27"/>
  <c r="F1475" i="27"/>
  <c r="F1476" i="27"/>
  <c r="F1477" i="27"/>
  <c r="F1478" i="27"/>
  <c r="F1479" i="27"/>
  <c r="F1480" i="27"/>
  <c r="F1481" i="27"/>
  <c r="F1482" i="27"/>
  <c r="F1483" i="27"/>
  <c r="F1484" i="27"/>
  <c r="F1485" i="27"/>
  <c r="F1486" i="27"/>
  <c r="F1487" i="27"/>
  <c r="F1488" i="27"/>
  <c r="F1489" i="27"/>
  <c r="F1490" i="27"/>
  <c r="F1491" i="27"/>
  <c r="F1492" i="27"/>
  <c r="F1493" i="27"/>
  <c r="F1494" i="27"/>
  <c r="F1495" i="27"/>
  <c r="F1496" i="27"/>
  <c r="F1497" i="27"/>
  <c r="F1498" i="27"/>
  <c r="F1499" i="27"/>
  <c r="F1500" i="27"/>
  <c r="F1501" i="27"/>
  <c r="F1502" i="27"/>
  <c r="F1503" i="27"/>
  <c r="F1504" i="27"/>
  <c r="F1505" i="27"/>
  <c r="F1506" i="27"/>
  <c r="F1507" i="27"/>
  <c r="F1508" i="27"/>
  <c r="F1509" i="27"/>
  <c r="F1510" i="27"/>
  <c r="F1511" i="27"/>
  <c r="F1512" i="27"/>
  <c r="F1513" i="27"/>
  <c r="F1514" i="27"/>
  <c r="F1515" i="27"/>
  <c r="F1516" i="27"/>
  <c r="F1517" i="27"/>
  <c r="F1518" i="27"/>
  <c r="F1519" i="27"/>
  <c r="F1520" i="27"/>
  <c r="F1521" i="27"/>
  <c r="F1522" i="27"/>
  <c r="F1523" i="27"/>
  <c r="F1524" i="27"/>
  <c r="F1525" i="27"/>
  <c r="F1526" i="27"/>
  <c r="F1527" i="27"/>
  <c r="F1528" i="27"/>
  <c r="F1529" i="27"/>
  <c r="F1530" i="27"/>
  <c r="F1531" i="27"/>
  <c r="F1532" i="27"/>
  <c r="F1533" i="27"/>
  <c r="F1534" i="27"/>
  <c r="F1535" i="27"/>
  <c r="F1536" i="27"/>
  <c r="F1537" i="27"/>
  <c r="F1538" i="27"/>
  <c r="F1539" i="27"/>
  <c r="F1540" i="27"/>
  <c r="F1541" i="27"/>
  <c r="F1542" i="27"/>
  <c r="F1543" i="27"/>
  <c r="F1544" i="27"/>
  <c r="F1545" i="27"/>
  <c r="F1546" i="27"/>
  <c r="F1547" i="27"/>
  <c r="F1548" i="27"/>
  <c r="F1549" i="27"/>
  <c r="F1550" i="27"/>
  <c r="F1551" i="27"/>
  <c r="F1552" i="27"/>
  <c r="F1553" i="27"/>
  <c r="F1554" i="27"/>
  <c r="F1555" i="27"/>
  <c r="F1556" i="27"/>
  <c r="F1557" i="27"/>
  <c r="F1558" i="27"/>
  <c r="F1559" i="27"/>
  <c r="F1560" i="27"/>
  <c r="F1561" i="27"/>
  <c r="F1562" i="27"/>
  <c r="F1563" i="27"/>
  <c r="F1564" i="27"/>
  <c r="F1565" i="27"/>
  <c r="F1566" i="27"/>
  <c r="F1567" i="27"/>
  <c r="F1568" i="27"/>
  <c r="F1569" i="27"/>
  <c r="F1570" i="27"/>
  <c r="F1571" i="27"/>
  <c r="F1572" i="27"/>
  <c r="F1573" i="27"/>
  <c r="F1574" i="27"/>
  <c r="F1575" i="27"/>
  <c r="F1576" i="27"/>
  <c r="F1577" i="27"/>
  <c r="F1578" i="27"/>
  <c r="F1579" i="27"/>
  <c r="F1580" i="27"/>
  <c r="F1581" i="27"/>
  <c r="F1582" i="27"/>
  <c r="F1583" i="27"/>
  <c r="F1584" i="27"/>
  <c r="F1585" i="27"/>
  <c r="F1586" i="27"/>
  <c r="F1587" i="27"/>
  <c r="F1588" i="27"/>
  <c r="F1589" i="27"/>
  <c r="F1590" i="27"/>
  <c r="F1591" i="27"/>
  <c r="F1592" i="27"/>
  <c r="F1593" i="27"/>
  <c r="F1594" i="27"/>
  <c r="F1595" i="27"/>
  <c r="F1596" i="27"/>
  <c r="F1597" i="27"/>
  <c r="F1598" i="27"/>
  <c r="F1599" i="27"/>
  <c r="F1600" i="27"/>
  <c r="F1601" i="27"/>
  <c r="F1602" i="27"/>
  <c r="F1603" i="27"/>
  <c r="F1604" i="27"/>
  <c r="F1605" i="27"/>
  <c r="F1606" i="27"/>
  <c r="F1607" i="27"/>
  <c r="F1608" i="27"/>
  <c r="F1609" i="27"/>
  <c r="F1610" i="27"/>
  <c r="F1611" i="27"/>
  <c r="F1612" i="27"/>
  <c r="F1613" i="27"/>
  <c r="F1614" i="27"/>
  <c r="F1615" i="27"/>
  <c r="F1616" i="27"/>
  <c r="F1617" i="27"/>
  <c r="F1618" i="27"/>
  <c r="F1619" i="27"/>
  <c r="F1620" i="27"/>
  <c r="F1621" i="27"/>
  <c r="F1622" i="27"/>
  <c r="F1623" i="27"/>
  <c r="F1624" i="27"/>
  <c r="F1625" i="27"/>
  <c r="F1626" i="27"/>
  <c r="F1627" i="27"/>
  <c r="F1628" i="27"/>
  <c r="F1629" i="27"/>
  <c r="F1630" i="27"/>
  <c r="F1631" i="27"/>
  <c r="F1632" i="27"/>
  <c r="F1633" i="27"/>
  <c r="F1634" i="27"/>
  <c r="F1635" i="27"/>
  <c r="F1636" i="27"/>
  <c r="F1637" i="27"/>
  <c r="F1638" i="27"/>
  <c r="F1639" i="27"/>
  <c r="F1640" i="27"/>
  <c r="F1641" i="27"/>
  <c r="F1642" i="27"/>
  <c r="F1643" i="27"/>
  <c r="F1644" i="27"/>
  <c r="F1645" i="27"/>
  <c r="F1646" i="27"/>
  <c r="F1647" i="27"/>
  <c r="F1648" i="27"/>
  <c r="F1649" i="27"/>
  <c r="F1650" i="27"/>
  <c r="F1651" i="27"/>
  <c r="F1652" i="27"/>
  <c r="F1653" i="27"/>
  <c r="F1654" i="27"/>
  <c r="F1655" i="27"/>
  <c r="F1656" i="27"/>
  <c r="F1657" i="27"/>
  <c r="F1658" i="27"/>
  <c r="F1659" i="27"/>
  <c r="F1660" i="27"/>
  <c r="F1661" i="27"/>
  <c r="F1662" i="27"/>
  <c r="F1663" i="27"/>
  <c r="F1664" i="27"/>
  <c r="F1665" i="27"/>
  <c r="F1666" i="27"/>
  <c r="F1667" i="27"/>
  <c r="F1668" i="27"/>
  <c r="F1669" i="27"/>
  <c r="F1670" i="27"/>
  <c r="F1671" i="27"/>
  <c r="F1672" i="27"/>
  <c r="F1673" i="27"/>
  <c r="F1674" i="27"/>
  <c r="F1675" i="27"/>
  <c r="F1676" i="27"/>
  <c r="F1677" i="27"/>
  <c r="F1678" i="27"/>
  <c r="F1679" i="27"/>
  <c r="F1680" i="27"/>
  <c r="F1681" i="27"/>
  <c r="F1682" i="27"/>
  <c r="F1683" i="27"/>
  <c r="F1684" i="27"/>
  <c r="F1685" i="27"/>
  <c r="F1686" i="27"/>
  <c r="F1687" i="27"/>
  <c r="F1688" i="27"/>
  <c r="F1689" i="27"/>
  <c r="F1690" i="27"/>
  <c r="F1691" i="27"/>
  <c r="F1692" i="27"/>
  <c r="F1693" i="27"/>
  <c r="F1694" i="27"/>
  <c r="F1695" i="27"/>
  <c r="F1696" i="27"/>
  <c r="F1697" i="27"/>
  <c r="F1698" i="27"/>
  <c r="F1699" i="27"/>
  <c r="F1700" i="27"/>
  <c r="F1701" i="27"/>
  <c r="F1702" i="27"/>
  <c r="F1703" i="27"/>
  <c r="F1704" i="27"/>
  <c r="F1705" i="27"/>
  <c r="F1706" i="27"/>
  <c r="F1707" i="27"/>
  <c r="F1708" i="27"/>
  <c r="F1709" i="27"/>
  <c r="F1710" i="27"/>
  <c r="F1711" i="27"/>
  <c r="F1712" i="27"/>
  <c r="F1713" i="27"/>
  <c r="F1714" i="27"/>
  <c r="F1715" i="27"/>
  <c r="F1716" i="27"/>
  <c r="F1717" i="27"/>
  <c r="F1718" i="27"/>
  <c r="F1719" i="27"/>
  <c r="F1720" i="27"/>
  <c r="F1721" i="27"/>
  <c r="F1722" i="27"/>
  <c r="F1723" i="27"/>
  <c r="F1724" i="27"/>
  <c r="F1725" i="27"/>
  <c r="F1726" i="27"/>
  <c r="F1727" i="27"/>
  <c r="F1728" i="27"/>
  <c r="F1729" i="27"/>
  <c r="F1730" i="27"/>
  <c r="F1731" i="27"/>
  <c r="F1732" i="27"/>
  <c r="F1733" i="27"/>
  <c r="F1734" i="27"/>
  <c r="F1735" i="27"/>
  <c r="F1736" i="27"/>
  <c r="F1737" i="27"/>
  <c r="F1738" i="27"/>
  <c r="F1739" i="27"/>
  <c r="F1740" i="27"/>
  <c r="F1741" i="27"/>
  <c r="F1742" i="27"/>
  <c r="F1743" i="27"/>
  <c r="F1744" i="27"/>
  <c r="F1745" i="27"/>
  <c r="F1746" i="27"/>
  <c r="F1747" i="27"/>
  <c r="F1748" i="27"/>
  <c r="F1749" i="27"/>
  <c r="F1750" i="27"/>
  <c r="F1751" i="27"/>
  <c r="F1752" i="27"/>
  <c r="F1753" i="27"/>
  <c r="F1754" i="27"/>
  <c r="F1755" i="27"/>
  <c r="F1756" i="27"/>
  <c r="F1757" i="27"/>
  <c r="F1758" i="27"/>
  <c r="F1759" i="27"/>
  <c r="F1760" i="27"/>
  <c r="F1761" i="27"/>
  <c r="F1762" i="27"/>
  <c r="F1763" i="27"/>
  <c r="F1764" i="27"/>
  <c r="F1765" i="27"/>
  <c r="F1766" i="27"/>
  <c r="F1767" i="27"/>
  <c r="F1768" i="27"/>
  <c r="F1769" i="27"/>
  <c r="F1770" i="27"/>
  <c r="F1771" i="27"/>
  <c r="F1772" i="27"/>
  <c r="F1773" i="27"/>
  <c r="F1774" i="27"/>
  <c r="F1775" i="27"/>
  <c r="F1776" i="27"/>
  <c r="F1777" i="27"/>
  <c r="F1778" i="27"/>
  <c r="F1779" i="27"/>
  <c r="F1780" i="27"/>
  <c r="F1781" i="27"/>
  <c r="F1782" i="27"/>
  <c r="F1783" i="27"/>
  <c r="F1784" i="27"/>
  <c r="F1785" i="27"/>
  <c r="F1786" i="27"/>
  <c r="F1787" i="27"/>
  <c r="F1788" i="27"/>
  <c r="F1789" i="27"/>
  <c r="F1790" i="27"/>
  <c r="F1791" i="27"/>
  <c r="F1792" i="27"/>
  <c r="F1793" i="27"/>
  <c r="F1794" i="27"/>
  <c r="F1795" i="27"/>
  <c r="F1796" i="27"/>
  <c r="F1797" i="27"/>
  <c r="F1798" i="27"/>
  <c r="F1799" i="27"/>
  <c r="F1800" i="27"/>
  <c r="F1801" i="27"/>
  <c r="F1802" i="27"/>
  <c r="F1803" i="27"/>
  <c r="F1804" i="27"/>
  <c r="F1805" i="27"/>
  <c r="F1806" i="27"/>
  <c r="F1807" i="27"/>
  <c r="F1808" i="27"/>
  <c r="F1809" i="27"/>
  <c r="F1810" i="27"/>
  <c r="F1811" i="27"/>
  <c r="F1812" i="27"/>
  <c r="F1813" i="27"/>
  <c r="F1814" i="27"/>
  <c r="F1815" i="27"/>
  <c r="F1816" i="27"/>
  <c r="F1817" i="27"/>
  <c r="F1818" i="27"/>
  <c r="F1819" i="27"/>
  <c r="F1820" i="27"/>
  <c r="F1821" i="27"/>
  <c r="F1822" i="27"/>
  <c r="F1823" i="27"/>
  <c r="F1824" i="27"/>
  <c r="F1825" i="27"/>
  <c r="F1826" i="27"/>
  <c r="F1827" i="27"/>
  <c r="F1828" i="27"/>
  <c r="F1829" i="27"/>
  <c r="F1830" i="27"/>
  <c r="F1831" i="27"/>
  <c r="F1832" i="27"/>
  <c r="F1833" i="27"/>
  <c r="F1834" i="27"/>
  <c r="F1835" i="27"/>
  <c r="F1836" i="27"/>
  <c r="F1837" i="27"/>
  <c r="F1838" i="27"/>
  <c r="F1839" i="27"/>
  <c r="F1840" i="27"/>
  <c r="F1841" i="27"/>
  <c r="F1842" i="27"/>
  <c r="F1843" i="27"/>
  <c r="F1844" i="27"/>
  <c r="F1845" i="27"/>
  <c r="F1846" i="27"/>
  <c r="F1847" i="27"/>
  <c r="F1848" i="27"/>
  <c r="F1849" i="27"/>
  <c r="F1850" i="27"/>
  <c r="F1851" i="27"/>
  <c r="F1852" i="27"/>
  <c r="F1853" i="27"/>
  <c r="F1854" i="27"/>
  <c r="F1855" i="27"/>
  <c r="F1856" i="27"/>
  <c r="F1857" i="27"/>
  <c r="F1858" i="27"/>
  <c r="F1859" i="27"/>
  <c r="F1860" i="27"/>
  <c r="F1861" i="27"/>
  <c r="F1862" i="27"/>
  <c r="F1863" i="27"/>
  <c r="F1864" i="27"/>
  <c r="F1865" i="27"/>
  <c r="F1866" i="27"/>
  <c r="F1867" i="27"/>
  <c r="F1868" i="27"/>
  <c r="F1869" i="27"/>
  <c r="F1870" i="27"/>
  <c r="F1871" i="27"/>
  <c r="F1872" i="27"/>
  <c r="F1873" i="27"/>
  <c r="F1874" i="27"/>
  <c r="F1875" i="27"/>
  <c r="F1876" i="27"/>
  <c r="F1877" i="27"/>
  <c r="F1878" i="27"/>
  <c r="F1879" i="27"/>
  <c r="F1880" i="27"/>
  <c r="F1881" i="27"/>
  <c r="F1882" i="27"/>
  <c r="F1883" i="27"/>
  <c r="F1884" i="27"/>
  <c r="F1885" i="27"/>
  <c r="F1886" i="27"/>
  <c r="F1887" i="27"/>
  <c r="F1888" i="27"/>
  <c r="F1889" i="27"/>
  <c r="F1890" i="27"/>
  <c r="F1891" i="27"/>
  <c r="F1892" i="27"/>
  <c r="F1893" i="27"/>
  <c r="F1894" i="27"/>
  <c r="F1895" i="27"/>
  <c r="F1896" i="27"/>
  <c r="F1897" i="27"/>
  <c r="F1898" i="27"/>
  <c r="F1899" i="27"/>
  <c r="F1900" i="27"/>
  <c r="F1901" i="27"/>
  <c r="F1902" i="27"/>
  <c r="F1903" i="27"/>
  <c r="F1904" i="27"/>
  <c r="F1905" i="27"/>
  <c r="F1906" i="27"/>
  <c r="F1907" i="27"/>
  <c r="F1908" i="27"/>
  <c r="F1909" i="27"/>
  <c r="F1910" i="27"/>
  <c r="F1911" i="27"/>
  <c r="F1912" i="27"/>
  <c r="F1913" i="27"/>
  <c r="F1914" i="27"/>
  <c r="F1915" i="27"/>
  <c r="F1916" i="27"/>
  <c r="F1917" i="27"/>
  <c r="F1918" i="27"/>
  <c r="F1919" i="27"/>
  <c r="F1920" i="27"/>
  <c r="F1921" i="27"/>
  <c r="F1922" i="27"/>
  <c r="F1923" i="27"/>
  <c r="F1924" i="27"/>
  <c r="F1925" i="27"/>
  <c r="F1926" i="27"/>
  <c r="F1927" i="27"/>
  <c r="F1928" i="27"/>
  <c r="F1929" i="27"/>
  <c r="F1930" i="27"/>
  <c r="F1931" i="27"/>
  <c r="F1932" i="27"/>
  <c r="F1933" i="27"/>
  <c r="F1934" i="27"/>
  <c r="F1935" i="27"/>
  <c r="F1936" i="27"/>
  <c r="F1937" i="27"/>
  <c r="F1938" i="27"/>
  <c r="F1939" i="27"/>
  <c r="F1940" i="27"/>
  <c r="F1941" i="27"/>
  <c r="F1942" i="27"/>
  <c r="F1943" i="27"/>
  <c r="F1944" i="27"/>
  <c r="F1945" i="27"/>
  <c r="F1946" i="27"/>
  <c r="F1947" i="27"/>
  <c r="F1948" i="27"/>
  <c r="F1949" i="27"/>
  <c r="F1950" i="27"/>
  <c r="F1951" i="27"/>
  <c r="F1952" i="27"/>
  <c r="F1953" i="27"/>
  <c r="F1954" i="27"/>
  <c r="F1955" i="27"/>
  <c r="F1956" i="27"/>
  <c r="F1957" i="27"/>
  <c r="F1958" i="27"/>
  <c r="F1959" i="27"/>
  <c r="F1960" i="27"/>
  <c r="F1961" i="27"/>
  <c r="F1962" i="27"/>
  <c r="F1963" i="27"/>
  <c r="F1964" i="27"/>
  <c r="F1965" i="27"/>
  <c r="F1966" i="27"/>
  <c r="F1967" i="27"/>
  <c r="F1968" i="27"/>
  <c r="F1969" i="27"/>
  <c r="F1970" i="27"/>
  <c r="F1971" i="27"/>
  <c r="F1972" i="27"/>
  <c r="F1973" i="27"/>
  <c r="F1974" i="27"/>
  <c r="F1975" i="27"/>
  <c r="F1976" i="27"/>
  <c r="F1977" i="27"/>
  <c r="F1978" i="27"/>
  <c r="F1979" i="27"/>
  <c r="F1980" i="27"/>
  <c r="F1981" i="27"/>
  <c r="F1982" i="27"/>
  <c r="F1983" i="27"/>
  <c r="F1984" i="27"/>
  <c r="F1985" i="27"/>
  <c r="F1986" i="27"/>
  <c r="F1987" i="27"/>
  <c r="F1988" i="27"/>
  <c r="F1989" i="27"/>
  <c r="F1990" i="27"/>
  <c r="F1991" i="27"/>
  <c r="F1992" i="27"/>
  <c r="F1993" i="27"/>
  <c r="F1994" i="27"/>
  <c r="F1995" i="27"/>
  <c r="F1996" i="27"/>
  <c r="F1997" i="27"/>
  <c r="F1998" i="27"/>
  <c r="F1999" i="27"/>
  <c r="F2000" i="27"/>
  <c r="F2001" i="27"/>
  <c r="F2002" i="27"/>
  <c r="F2003" i="27"/>
  <c r="F2004" i="27"/>
  <c r="F2005" i="27"/>
  <c r="F2006" i="27"/>
  <c r="F2007" i="27"/>
  <c r="F2008" i="27"/>
  <c r="F2009" i="27"/>
  <c r="F2010" i="27"/>
  <c r="F2011" i="27"/>
  <c r="F2012" i="27"/>
  <c r="F2013" i="27"/>
  <c r="F2014" i="27"/>
  <c r="F2015" i="27"/>
  <c r="F2016" i="27"/>
  <c r="F2017" i="27"/>
  <c r="F2018" i="27"/>
  <c r="F2019" i="27"/>
  <c r="F2020" i="27"/>
  <c r="F2021" i="27"/>
  <c r="F2022" i="27"/>
  <c r="F2023" i="27"/>
  <c r="F2024" i="27"/>
  <c r="F2025" i="27"/>
  <c r="F2026" i="27"/>
  <c r="F2027" i="27"/>
  <c r="F2028" i="27"/>
  <c r="F2029" i="27"/>
  <c r="F2030" i="27"/>
  <c r="F2031" i="27"/>
  <c r="F2032" i="27"/>
  <c r="F2033" i="27"/>
  <c r="F2034" i="27"/>
  <c r="F2035" i="27"/>
  <c r="F2036" i="27"/>
  <c r="F2037" i="27"/>
  <c r="F2038" i="27"/>
  <c r="F2039" i="27"/>
  <c r="F2040" i="27"/>
  <c r="F2041" i="27"/>
  <c r="F2042" i="27"/>
  <c r="F2043" i="27"/>
  <c r="F2044" i="27"/>
  <c r="F2045" i="27"/>
  <c r="F2046" i="27"/>
  <c r="F2047" i="27"/>
  <c r="F2048" i="27"/>
  <c r="F2049" i="27"/>
  <c r="F2050" i="27"/>
  <c r="F2051" i="27"/>
  <c r="F2052" i="27"/>
  <c r="F2053" i="27"/>
  <c r="F2054" i="27"/>
  <c r="F2055" i="27"/>
  <c r="F2056" i="27"/>
  <c r="F2057" i="27"/>
  <c r="F2058" i="27"/>
  <c r="F2059" i="27"/>
  <c r="F2060" i="27"/>
  <c r="F2061" i="27"/>
  <c r="F2062" i="27"/>
  <c r="F2063" i="27"/>
  <c r="F2064" i="27"/>
  <c r="F2065" i="27"/>
  <c r="F2066" i="27"/>
  <c r="F2067" i="27"/>
  <c r="F2068" i="27"/>
  <c r="F2069" i="27"/>
  <c r="F2070" i="27"/>
  <c r="F2071" i="27"/>
  <c r="F2072" i="27"/>
  <c r="F2073" i="27"/>
  <c r="F2074" i="27"/>
  <c r="F2075" i="27"/>
  <c r="F2076" i="27"/>
  <c r="F2077" i="27"/>
  <c r="F2078" i="27"/>
  <c r="F2079" i="27"/>
  <c r="F2080" i="27"/>
  <c r="F2081" i="27"/>
  <c r="F2082" i="27"/>
  <c r="F2083" i="27"/>
  <c r="F2084" i="27"/>
  <c r="F2085" i="27"/>
  <c r="F2086" i="27"/>
  <c r="F2087" i="27"/>
  <c r="F2088" i="27"/>
  <c r="F2089" i="27"/>
  <c r="F2090" i="27"/>
  <c r="F2091" i="27"/>
  <c r="F2092" i="27"/>
  <c r="F2093" i="27"/>
  <c r="F2094" i="27"/>
  <c r="F2095" i="27"/>
  <c r="F2096" i="27"/>
  <c r="F2097" i="27"/>
  <c r="F2098" i="27"/>
  <c r="F2099" i="27"/>
  <c r="F2100" i="27"/>
  <c r="F2101" i="27"/>
  <c r="F2102" i="27"/>
  <c r="F2103" i="27"/>
  <c r="F2104" i="27"/>
  <c r="F2105" i="27"/>
  <c r="F2106" i="27"/>
  <c r="F2107" i="27"/>
  <c r="F2108" i="27"/>
  <c r="F2109" i="27"/>
  <c r="F2110" i="27"/>
  <c r="F2111" i="27"/>
  <c r="F2112" i="27"/>
  <c r="F2113" i="27"/>
  <c r="F2114" i="27"/>
  <c r="F2115" i="27"/>
  <c r="F2116" i="27"/>
  <c r="F2117" i="27"/>
  <c r="F2118" i="27"/>
  <c r="F2119" i="27"/>
  <c r="F2120" i="27"/>
  <c r="F2121" i="27"/>
  <c r="F2122" i="27"/>
  <c r="F2123" i="27"/>
  <c r="F2124" i="27"/>
  <c r="F2125" i="27"/>
  <c r="F2126" i="27"/>
  <c r="F2127" i="27"/>
  <c r="F2128" i="27"/>
  <c r="F2129" i="27"/>
  <c r="F2130" i="27"/>
  <c r="F2131" i="27"/>
  <c r="F2132" i="27"/>
  <c r="F2133" i="27"/>
  <c r="F2134" i="27"/>
  <c r="F2135" i="27"/>
  <c r="F2136" i="27"/>
  <c r="F2137" i="27"/>
  <c r="F2138" i="27"/>
  <c r="F2139" i="27"/>
  <c r="F2140" i="27"/>
  <c r="F2141" i="27"/>
  <c r="F2142" i="27"/>
  <c r="F2143" i="27"/>
  <c r="F2144" i="27"/>
  <c r="F2145" i="27"/>
  <c r="F2146" i="27"/>
  <c r="F2147" i="27"/>
  <c r="F2148" i="27"/>
  <c r="F2149" i="27"/>
  <c r="F2150" i="27"/>
  <c r="F2151" i="27"/>
  <c r="F2152" i="27"/>
  <c r="F2153" i="27"/>
  <c r="F2154" i="27"/>
  <c r="F2155" i="27"/>
  <c r="F2156" i="27"/>
  <c r="F2157" i="27"/>
  <c r="F2158" i="27"/>
  <c r="F2159" i="27"/>
  <c r="F2160" i="27"/>
  <c r="F2161" i="27"/>
  <c r="F2162" i="27"/>
  <c r="F2163" i="27"/>
  <c r="F2164" i="27"/>
  <c r="F2165" i="27"/>
  <c r="F2166" i="27"/>
  <c r="F2167" i="27"/>
  <c r="F2168" i="27"/>
  <c r="F2169" i="27"/>
  <c r="F2170" i="27"/>
  <c r="F2171" i="27"/>
  <c r="F2172" i="27"/>
  <c r="F2173" i="27"/>
  <c r="F2174" i="27"/>
  <c r="F2175" i="27"/>
  <c r="F2176" i="27"/>
  <c r="F2177" i="27"/>
  <c r="F2178" i="27"/>
  <c r="F2179" i="27"/>
  <c r="F2180" i="27"/>
  <c r="F2181" i="27"/>
  <c r="F2182" i="27"/>
  <c r="F2183" i="27"/>
  <c r="F2184" i="27"/>
  <c r="F2185" i="27"/>
  <c r="F2186" i="27"/>
  <c r="F2187" i="27"/>
  <c r="F2188" i="27"/>
  <c r="F2189" i="27"/>
  <c r="F2190" i="27"/>
  <c r="F2191" i="27"/>
  <c r="F2192" i="27"/>
  <c r="F2193" i="27"/>
  <c r="F2194" i="27"/>
  <c r="F2195" i="27"/>
  <c r="F2196" i="27"/>
  <c r="F2197" i="27"/>
  <c r="F2198" i="27"/>
  <c r="F2199" i="27"/>
  <c r="F2200" i="27"/>
  <c r="F2201" i="27"/>
  <c r="F2202" i="27"/>
  <c r="F2203" i="27"/>
  <c r="F2204" i="27"/>
  <c r="F2205" i="27"/>
  <c r="F2206" i="27"/>
  <c r="F2207" i="27"/>
  <c r="F2208" i="27"/>
  <c r="F2209" i="27"/>
  <c r="F2210" i="27"/>
  <c r="F2211" i="27"/>
  <c r="F2212" i="27"/>
  <c r="F2213" i="27"/>
  <c r="F2214" i="27"/>
  <c r="F2215" i="27"/>
  <c r="F2216" i="27"/>
  <c r="F2217" i="27"/>
  <c r="F2218" i="27"/>
  <c r="F2219" i="27"/>
  <c r="F2220" i="27"/>
  <c r="F2221" i="27"/>
  <c r="F2222" i="27"/>
  <c r="F2223" i="27"/>
  <c r="F2224" i="27"/>
  <c r="F2225" i="27"/>
  <c r="F2226" i="27"/>
  <c r="F2227" i="27"/>
  <c r="F2228" i="27"/>
  <c r="F2229" i="27"/>
  <c r="F2230" i="27"/>
  <c r="F2231" i="27"/>
  <c r="F2232" i="27"/>
  <c r="F2233" i="27"/>
  <c r="F2234" i="27"/>
  <c r="F2235" i="27"/>
  <c r="F2236" i="27"/>
  <c r="F2237" i="27"/>
  <c r="F2238" i="27"/>
  <c r="F2239" i="27"/>
  <c r="F2240" i="27"/>
  <c r="F2241" i="27"/>
  <c r="F2242" i="27"/>
  <c r="F2243" i="27"/>
  <c r="F2244" i="27"/>
  <c r="F2245" i="27"/>
  <c r="F2246" i="27"/>
  <c r="F2247" i="27"/>
  <c r="F2248" i="27"/>
  <c r="F2249" i="27"/>
  <c r="F2250" i="27"/>
  <c r="F2251" i="27"/>
  <c r="F2252" i="27"/>
  <c r="F2253" i="27"/>
  <c r="F2254" i="27"/>
  <c r="F2255" i="27"/>
  <c r="F2256" i="27"/>
  <c r="F2257" i="27"/>
  <c r="F2258" i="27"/>
  <c r="F2259" i="27"/>
  <c r="F2260" i="27"/>
  <c r="F2261" i="27"/>
  <c r="F2262" i="27"/>
  <c r="F2263" i="27"/>
  <c r="F2264" i="27"/>
  <c r="F2265" i="27"/>
  <c r="F2266" i="27"/>
  <c r="F2267" i="27"/>
  <c r="F2268" i="27"/>
  <c r="F2269" i="27"/>
  <c r="F2270" i="27"/>
  <c r="F2271" i="27"/>
  <c r="F2272" i="27"/>
  <c r="F2273" i="27"/>
  <c r="F2274" i="27"/>
  <c r="F2275" i="27"/>
  <c r="F2276" i="27"/>
  <c r="F2277" i="27"/>
  <c r="F2278" i="27"/>
  <c r="F2279" i="27"/>
  <c r="F2280" i="27"/>
  <c r="F2281" i="27"/>
  <c r="F2282" i="27"/>
  <c r="F2283" i="27"/>
  <c r="F2284" i="27"/>
  <c r="F2285" i="27"/>
  <c r="F2286" i="27"/>
  <c r="F2287" i="27"/>
  <c r="F2288" i="27"/>
  <c r="F2289" i="27"/>
  <c r="F2290" i="27"/>
  <c r="F2291" i="27"/>
  <c r="F2292" i="27"/>
  <c r="F2293" i="27"/>
  <c r="F2294" i="27"/>
  <c r="F2295" i="27"/>
  <c r="F2296" i="27"/>
  <c r="F2297" i="27"/>
  <c r="F2298" i="27"/>
  <c r="F2299" i="27"/>
  <c r="F2300" i="27"/>
  <c r="F2301" i="27"/>
  <c r="F2302" i="27"/>
  <c r="F2303" i="27"/>
  <c r="F2304" i="27"/>
  <c r="F2305" i="27"/>
  <c r="F2306" i="27"/>
  <c r="F2307" i="27"/>
  <c r="F2308" i="27"/>
  <c r="F2309" i="27"/>
  <c r="F2310" i="27"/>
  <c r="F2311" i="27"/>
  <c r="F2312" i="27"/>
  <c r="F2313" i="27"/>
  <c r="F2314" i="27"/>
  <c r="F2315" i="27"/>
  <c r="F2316" i="27"/>
  <c r="F2317" i="27"/>
  <c r="F2318" i="27"/>
  <c r="F2319" i="27"/>
  <c r="F2320" i="27"/>
  <c r="F2321" i="27"/>
  <c r="F2322" i="27"/>
  <c r="F2323" i="27"/>
  <c r="F2324" i="27"/>
  <c r="F2325" i="27"/>
  <c r="F2326" i="27"/>
  <c r="F2327" i="27"/>
  <c r="F2328" i="27"/>
  <c r="F2329" i="27"/>
  <c r="F2330" i="27"/>
  <c r="F2331" i="27"/>
  <c r="F2332" i="27"/>
  <c r="F2333" i="27"/>
  <c r="F2334" i="27"/>
  <c r="F2335" i="27"/>
  <c r="F2336" i="27"/>
  <c r="F2337" i="27"/>
  <c r="F2338" i="27"/>
  <c r="F2339" i="27"/>
  <c r="F2340" i="27"/>
  <c r="F2341" i="27"/>
  <c r="F2342" i="27"/>
  <c r="F2343" i="27"/>
  <c r="F2344" i="27"/>
  <c r="F2345" i="27"/>
  <c r="F2346" i="27"/>
  <c r="F2347" i="27"/>
  <c r="F2348" i="27"/>
  <c r="F2349" i="27"/>
  <c r="F2350" i="27"/>
  <c r="F2351" i="27"/>
  <c r="F2352" i="27"/>
  <c r="F2353" i="27"/>
  <c r="F2354" i="27"/>
  <c r="F2355" i="27"/>
  <c r="F2356" i="27"/>
  <c r="F2357" i="27"/>
  <c r="F2358" i="27"/>
  <c r="F2359" i="27"/>
  <c r="F2360" i="27"/>
  <c r="F2361" i="27"/>
  <c r="F2362" i="27"/>
  <c r="F2363" i="27"/>
  <c r="F2364" i="27"/>
  <c r="F2365" i="27"/>
  <c r="F2366" i="27"/>
  <c r="F2367" i="27"/>
  <c r="F2368" i="27"/>
  <c r="F2369" i="27"/>
  <c r="F2370" i="27"/>
  <c r="F2371" i="27"/>
  <c r="F2372" i="27"/>
  <c r="F2373" i="27"/>
  <c r="F2374" i="27"/>
  <c r="F2375" i="27"/>
  <c r="F2376" i="27"/>
  <c r="F2377" i="27"/>
  <c r="F2378" i="27"/>
  <c r="F2379" i="27"/>
  <c r="F2380" i="27"/>
  <c r="F2381" i="27"/>
  <c r="F2382" i="27"/>
  <c r="F2383" i="27"/>
  <c r="F2384" i="27"/>
  <c r="F2385" i="27"/>
  <c r="F2386" i="27"/>
  <c r="F2387" i="27"/>
  <c r="F2388" i="27"/>
  <c r="F2389" i="27"/>
  <c r="F2390" i="27"/>
  <c r="F2391" i="27"/>
  <c r="F2392" i="27"/>
  <c r="F2393" i="27"/>
  <c r="F2394" i="27"/>
  <c r="F2395" i="27"/>
  <c r="F2396" i="27"/>
  <c r="F2397" i="27"/>
  <c r="F2398" i="27"/>
  <c r="F2399" i="27"/>
  <c r="F2400" i="27"/>
  <c r="F2401" i="27"/>
  <c r="F2402" i="27"/>
  <c r="F2403" i="27"/>
  <c r="F2404" i="27"/>
  <c r="F2405" i="27"/>
  <c r="F2406" i="27"/>
  <c r="F2407" i="27"/>
  <c r="F2408" i="27"/>
  <c r="F2409" i="27"/>
  <c r="F2410" i="27"/>
  <c r="F2411" i="27"/>
  <c r="F2412" i="27"/>
  <c r="F2413" i="27"/>
  <c r="F2414" i="27"/>
  <c r="F2415" i="27"/>
  <c r="F2416" i="27"/>
  <c r="F2417" i="27"/>
  <c r="F2418" i="27"/>
  <c r="F2419" i="27"/>
  <c r="F2420" i="27"/>
  <c r="F2421" i="27"/>
  <c r="F2422" i="27"/>
  <c r="F2423" i="27"/>
  <c r="F2424" i="27"/>
  <c r="F2425" i="27"/>
  <c r="F2426" i="27"/>
  <c r="F2427" i="27"/>
  <c r="F2428" i="27"/>
  <c r="F2429" i="27"/>
  <c r="F2430" i="27"/>
  <c r="F2431" i="27"/>
  <c r="F2432" i="27"/>
  <c r="F2433" i="27"/>
  <c r="F2434" i="27"/>
  <c r="F2435" i="27"/>
  <c r="F2436" i="27"/>
  <c r="F2437" i="27"/>
  <c r="F2438" i="27"/>
  <c r="F2439" i="27"/>
  <c r="F2440" i="27"/>
  <c r="F2441" i="27"/>
  <c r="F2442" i="27"/>
  <c r="F2443" i="27"/>
  <c r="F2444" i="27"/>
  <c r="F2445" i="27"/>
  <c r="F2446" i="27"/>
  <c r="F2447" i="27"/>
  <c r="F2448" i="27"/>
  <c r="F2449" i="27"/>
  <c r="F2450" i="27"/>
  <c r="F2451" i="27"/>
  <c r="F2452" i="27"/>
  <c r="F2453" i="27"/>
  <c r="F2454" i="27"/>
  <c r="F2455" i="27"/>
  <c r="F2456" i="27"/>
  <c r="F2457" i="27"/>
  <c r="F2458" i="27"/>
  <c r="F2459" i="27"/>
  <c r="F2460" i="27"/>
  <c r="F2461" i="27"/>
  <c r="F2462" i="27"/>
  <c r="F2463" i="27"/>
  <c r="F2464" i="27"/>
  <c r="F2465" i="27"/>
  <c r="F2466" i="27"/>
  <c r="F2467" i="27"/>
  <c r="F2468" i="27"/>
  <c r="F2469" i="27"/>
  <c r="F2470" i="27"/>
  <c r="F2471" i="27"/>
  <c r="F2472" i="27"/>
  <c r="F2473" i="27"/>
  <c r="F2474" i="27"/>
  <c r="F2475" i="27"/>
  <c r="F2476" i="27"/>
  <c r="F2477" i="27"/>
  <c r="F2478" i="27"/>
  <c r="F2479" i="27"/>
  <c r="F2480" i="27"/>
  <c r="F2481" i="27"/>
  <c r="F2482" i="27"/>
  <c r="F2483" i="27"/>
  <c r="F2484" i="27"/>
  <c r="F2485" i="27"/>
  <c r="F2486" i="27"/>
  <c r="F2487" i="27"/>
  <c r="F2488" i="27"/>
  <c r="F2489" i="27"/>
  <c r="F2490" i="27"/>
  <c r="F2491" i="27"/>
  <c r="F2492" i="27"/>
  <c r="F2493" i="27"/>
  <c r="F2494" i="27"/>
  <c r="F2495" i="27"/>
  <c r="F2496" i="27"/>
  <c r="F2497" i="27"/>
  <c r="F2498" i="27"/>
  <c r="F2499" i="27"/>
  <c r="F2500" i="27"/>
  <c r="F2501" i="27"/>
  <c r="F2502" i="27"/>
  <c r="F2503" i="27"/>
  <c r="F2504" i="27"/>
  <c r="F2505" i="27"/>
  <c r="F2506" i="27"/>
  <c r="F2507" i="27"/>
  <c r="F2508" i="27"/>
  <c r="F2509" i="27"/>
  <c r="F2510" i="27"/>
  <c r="F2511" i="27"/>
  <c r="F2512" i="27"/>
  <c r="F2513" i="27"/>
  <c r="F2514" i="27"/>
  <c r="F2515" i="27"/>
  <c r="F2516" i="27"/>
  <c r="F2517" i="27"/>
  <c r="F2518" i="27"/>
  <c r="F2519" i="27"/>
  <c r="F2520" i="27"/>
  <c r="F2521" i="27"/>
  <c r="F2522" i="27"/>
  <c r="F2523" i="27"/>
  <c r="F2524" i="27"/>
  <c r="F2525" i="27"/>
  <c r="F2526" i="27"/>
  <c r="F2527" i="27"/>
  <c r="F2528" i="27"/>
  <c r="F2529" i="27"/>
  <c r="F2530" i="27"/>
  <c r="F2531" i="27"/>
  <c r="F2532" i="27"/>
  <c r="F2533" i="27"/>
  <c r="F2534" i="27"/>
  <c r="F2535" i="27"/>
  <c r="F2536" i="27"/>
  <c r="F2537" i="27"/>
  <c r="F2538" i="27"/>
  <c r="F2539" i="27"/>
  <c r="F2540" i="27"/>
  <c r="F2541" i="27"/>
  <c r="F2542" i="27"/>
  <c r="F2543" i="27"/>
  <c r="F2544" i="27"/>
  <c r="F2545" i="27"/>
  <c r="F2546" i="27"/>
  <c r="F2547" i="27"/>
  <c r="F2548" i="27"/>
  <c r="F2549" i="27"/>
  <c r="F2550" i="27"/>
  <c r="F2551" i="27"/>
  <c r="F2552" i="27"/>
  <c r="F2553" i="27"/>
  <c r="F2554" i="27"/>
  <c r="F2555" i="27"/>
  <c r="F2556" i="27"/>
  <c r="F2557" i="27"/>
  <c r="F2558" i="27"/>
  <c r="F2559" i="27"/>
  <c r="F2560" i="27"/>
  <c r="F2561" i="27"/>
  <c r="F2562" i="27"/>
  <c r="F2563" i="27"/>
  <c r="F2564" i="27"/>
  <c r="F2565" i="27"/>
  <c r="F2566" i="27"/>
  <c r="F2567" i="27"/>
  <c r="F2568" i="27"/>
  <c r="F2569" i="27"/>
  <c r="F2570" i="27"/>
  <c r="F2571" i="27"/>
  <c r="F2572" i="27"/>
  <c r="F2573" i="27"/>
  <c r="F2574" i="27"/>
  <c r="F2575" i="27"/>
  <c r="F2576" i="27"/>
  <c r="F2577" i="27"/>
  <c r="F2578" i="27"/>
  <c r="F2579" i="27"/>
  <c r="F2580" i="27"/>
  <c r="F2581" i="27"/>
  <c r="F2582" i="27"/>
  <c r="F2583" i="27"/>
  <c r="F2584" i="27"/>
  <c r="F2585" i="27"/>
  <c r="F2586" i="27"/>
  <c r="F2587" i="27"/>
  <c r="F2588" i="27"/>
  <c r="F2589" i="27"/>
  <c r="F2590" i="27"/>
  <c r="F2591" i="27"/>
  <c r="F2592" i="27"/>
  <c r="F2593" i="27"/>
  <c r="F2594" i="27"/>
  <c r="F2595" i="27"/>
  <c r="F2596" i="27"/>
  <c r="F2597" i="27"/>
  <c r="F2598" i="27"/>
  <c r="F2599" i="27"/>
  <c r="F2600" i="27"/>
  <c r="F2601" i="27"/>
  <c r="F2602" i="27"/>
  <c r="F2603" i="27"/>
  <c r="F2604" i="27"/>
  <c r="F2605" i="27"/>
  <c r="F2606" i="27"/>
  <c r="F2607" i="27"/>
  <c r="F2608" i="27"/>
  <c r="F2609" i="27"/>
  <c r="F2610" i="27"/>
  <c r="F2611" i="27"/>
  <c r="F2612" i="27"/>
  <c r="F2613" i="27"/>
  <c r="F2614" i="27"/>
  <c r="F2615" i="27"/>
  <c r="F2616" i="27"/>
  <c r="F2617" i="27"/>
  <c r="F2618" i="27"/>
  <c r="F2619" i="27"/>
  <c r="F2620" i="27"/>
  <c r="F2621" i="27"/>
  <c r="F2622" i="27"/>
  <c r="F2623" i="27"/>
  <c r="F2624" i="27"/>
  <c r="F2625" i="27"/>
  <c r="F2626" i="27"/>
  <c r="F2627" i="27"/>
  <c r="F2628" i="27"/>
  <c r="F2629" i="27"/>
  <c r="F2630" i="27"/>
  <c r="F2631" i="27"/>
  <c r="F2632" i="27"/>
  <c r="F2633" i="27"/>
  <c r="F2634" i="27"/>
  <c r="F2635" i="27"/>
  <c r="F2636" i="27"/>
  <c r="F2637" i="27"/>
  <c r="F2638" i="27"/>
  <c r="F2639" i="27"/>
  <c r="F2640" i="27"/>
  <c r="F2641" i="27"/>
  <c r="F2642" i="27"/>
  <c r="F2643" i="27"/>
  <c r="F2644" i="27"/>
  <c r="F2645" i="27"/>
  <c r="F2646" i="27"/>
  <c r="F2647" i="27"/>
  <c r="F2648" i="27"/>
  <c r="F2649" i="27"/>
  <c r="F2650" i="27"/>
  <c r="F2651" i="27"/>
  <c r="F2652" i="27"/>
  <c r="F2653" i="27"/>
  <c r="F2654" i="27"/>
  <c r="F2655" i="27"/>
  <c r="F2656" i="27"/>
  <c r="F2657" i="27"/>
  <c r="F2658" i="27"/>
  <c r="F2659" i="27"/>
  <c r="F2660" i="27"/>
  <c r="F2661" i="27"/>
  <c r="F2662" i="27"/>
  <c r="F2663" i="27"/>
  <c r="F2664" i="27"/>
  <c r="F2665" i="27"/>
  <c r="F2666" i="27"/>
  <c r="F2667" i="27"/>
  <c r="F2668" i="27"/>
  <c r="F2669" i="27"/>
  <c r="F2670" i="27"/>
  <c r="F2671" i="27"/>
  <c r="F2672" i="27"/>
  <c r="F2673" i="27"/>
  <c r="F2674" i="27"/>
  <c r="F2675" i="27"/>
  <c r="F2676" i="27"/>
  <c r="F2677" i="27"/>
  <c r="F2678" i="27"/>
  <c r="F2679" i="27"/>
  <c r="F2680" i="27"/>
  <c r="F2681" i="27"/>
  <c r="F2682" i="27"/>
  <c r="F2683" i="27"/>
  <c r="F2684" i="27"/>
  <c r="F2685" i="27"/>
  <c r="F2686" i="27"/>
  <c r="F2687" i="27"/>
  <c r="F2688" i="27"/>
  <c r="F2689" i="27"/>
  <c r="F2690" i="27"/>
  <c r="F2691" i="27"/>
  <c r="F2692" i="27"/>
  <c r="F2693" i="27"/>
  <c r="F2694" i="27"/>
  <c r="F2695" i="27"/>
  <c r="F2696" i="27"/>
  <c r="F2697" i="27"/>
  <c r="F2698" i="27"/>
  <c r="F2699" i="27"/>
  <c r="F2700" i="27"/>
  <c r="F2701" i="27"/>
  <c r="F2702" i="27"/>
  <c r="F2703" i="27"/>
  <c r="F2704" i="27"/>
  <c r="F2705" i="27"/>
  <c r="F2706" i="27"/>
  <c r="F2707" i="27"/>
  <c r="F2708" i="27"/>
  <c r="F2709" i="27"/>
  <c r="F2710" i="27"/>
  <c r="F2711" i="27"/>
  <c r="F2712" i="27"/>
  <c r="F2713" i="27"/>
  <c r="F2714" i="27"/>
  <c r="F2715" i="27"/>
  <c r="F2716" i="27"/>
  <c r="F2717" i="27"/>
  <c r="F2718" i="27"/>
  <c r="F2719" i="27"/>
  <c r="F2720" i="27"/>
  <c r="F2721" i="27"/>
  <c r="F2722" i="27"/>
  <c r="F2723" i="27"/>
  <c r="F2724" i="27"/>
  <c r="F2725" i="27"/>
  <c r="F2726" i="27"/>
  <c r="F2727" i="27"/>
  <c r="F2728" i="27"/>
  <c r="F2729" i="27"/>
  <c r="F2730" i="27"/>
  <c r="F2731" i="27"/>
  <c r="F2732" i="27"/>
  <c r="F2733" i="27"/>
  <c r="F2734" i="27"/>
  <c r="F2735" i="27"/>
  <c r="F2736" i="27"/>
  <c r="F2737" i="27"/>
  <c r="F2738" i="27"/>
  <c r="F2739" i="27"/>
  <c r="F2740" i="27"/>
  <c r="F2741" i="27"/>
  <c r="F2742" i="27"/>
  <c r="F2743" i="27"/>
  <c r="F2744" i="27"/>
  <c r="F2745" i="27"/>
  <c r="F2746" i="27"/>
  <c r="F2747" i="27"/>
  <c r="F2748" i="27"/>
  <c r="F2749" i="27"/>
  <c r="F2750" i="27"/>
  <c r="F2751" i="27"/>
  <c r="F2752" i="27"/>
  <c r="F2753" i="27"/>
  <c r="F2754" i="27"/>
  <c r="F2755" i="27"/>
  <c r="F2756" i="27"/>
  <c r="F2757" i="27"/>
  <c r="F2758" i="27"/>
  <c r="F2759" i="27"/>
  <c r="F2760" i="27"/>
  <c r="F2761" i="27"/>
  <c r="F2762" i="27"/>
  <c r="F2763" i="27"/>
  <c r="F2764" i="27"/>
  <c r="F2765" i="27"/>
  <c r="F2766" i="27"/>
  <c r="F2767" i="27"/>
  <c r="F2768" i="27"/>
  <c r="F2769" i="27"/>
  <c r="F2770" i="27"/>
  <c r="F2771" i="27"/>
  <c r="F2772" i="27"/>
  <c r="F2773" i="27"/>
  <c r="F2774" i="27"/>
  <c r="F2775" i="27"/>
  <c r="F2776" i="27"/>
  <c r="F2777" i="27"/>
  <c r="F2778" i="27"/>
  <c r="F2779" i="27"/>
  <c r="F2780" i="27"/>
  <c r="F2781" i="27"/>
  <c r="F2782" i="27"/>
  <c r="F2783" i="27"/>
  <c r="F2784" i="27"/>
  <c r="F2785" i="27"/>
  <c r="F2786" i="27"/>
  <c r="F2787" i="27"/>
  <c r="F2788" i="27"/>
  <c r="F2789" i="27"/>
  <c r="F2790" i="27"/>
  <c r="F2791" i="27"/>
  <c r="F2792" i="27"/>
  <c r="F2793" i="27"/>
  <c r="F2794" i="27"/>
  <c r="F2795" i="27"/>
  <c r="F2796" i="27"/>
  <c r="F2797" i="27"/>
  <c r="F2798" i="27"/>
  <c r="F2799" i="27"/>
  <c r="F2800" i="27"/>
  <c r="F2801" i="27"/>
  <c r="F2802" i="27"/>
  <c r="F2803" i="27"/>
  <c r="F2804" i="27"/>
  <c r="F2805" i="27"/>
  <c r="F2806" i="27"/>
  <c r="F2807" i="27"/>
  <c r="F2808" i="27"/>
  <c r="F2809" i="27"/>
  <c r="F2810" i="27"/>
  <c r="F2811" i="27"/>
  <c r="F2812" i="27"/>
  <c r="F2813" i="27"/>
  <c r="F2814" i="27"/>
  <c r="F2815" i="27"/>
  <c r="F2816" i="27"/>
  <c r="F2817" i="27"/>
  <c r="F2818" i="27"/>
  <c r="F2819" i="27"/>
  <c r="F2820" i="27"/>
  <c r="F2821" i="27"/>
  <c r="F2822" i="27"/>
  <c r="F2823" i="27"/>
  <c r="F2824" i="27"/>
  <c r="F2825" i="27"/>
  <c r="F2826" i="27"/>
  <c r="F2827" i="27"/>
  <c r="F2828" i="27"/>
  <c r="F2829" i="27"/>
  <c r="F2830" i="27"/>
  <c r="F2831" i="27"/>
  <c r="F2832" i="27"/>
  <c r="F2833" i="27"/>
  <c r="F2834" i="27"/>
  <c r="F2835" i="27"/>
  <c r="F2836" i="27"/>
  <c r="F2837" i="27"/>
  <c r="F2838" i="27"/>
  <c r="F2839" i="27"/>
  <c r="F2840" i="27"/>
  <c r="F2841" i="27"/>
  <c r="F2842" i="27"/>
  <c r="F2843" i="27"/>
  <c r="F2844" i="27"/>
  <c r="F2845" i="27"/>
  <c r="F2846" i="27"/>
  <c r="F2847" i="27"/>
  <c r="F2848" i="27"/>
  <c r="F2849" i="27"/>
  <c r="F2850" i="27"/>
  <c r="F2851" i="27"/>
  <c r="F2852" i="27"/>
  <c r="F2853" i="27"/>
  <c r="F2854" i="27"/>
  <c r="F2855" i="27"/>
  <c r="F2856" i="27"/>
  <c r="F2857" i="27"/>
  <c r="F2858" i="27"/>
  <c r="F2859" i="27"/>
  <c r="F2860" i="27"/>
  <c r="F2861" i="27"/>
  <c r="F2862" i="27"/>
  <c r="F2863" i="27"/>
  <c r="F2864" i="27"/>
  <c r="F2865" i="27"/>
  <c r="F2866" i="27"/>
  <c r="F2867" i="27"/>
  <c r="F2868" i="27"/>
  <c r="F2869" i="27"/>
  <c r="F2870" i="27"/>
  <c r="F2871" i="27"/>
  <c r="F2872" i="27"/>
  <c r="F2873" i="27"/>
  <c r="F2874" i="27"/>
  <c r="F2875" i="27"/>
  <c r="F2876" i="27"/>
  <c r="F2877" i="27"/>
  <c r="F2878" i="27"/>
  <c r="F2879" i="27"/>
  <c r="F2880" i="27"/>
  <c r="F2881" i="27"/>
  <c r="F2882" i="27"/>
  <c r="F2883" i="27"/>
  <c r="F2884" i="27"/>
  <c r="F2885" i="27"/>
  <c r="F2886" i="27"/>
  <c r="F2887" i="27"/>
  <c r="F2888" i="27"/>
  <c r="F2889" i="27"/>
  <c r="F2890" i="27"/>
  <c r="F2891" i="27"/>
  <c r="F2892" i="27"/>
  <c r="F2893" i="27"/>
  <c r="F2894" i="27"/>
  <c r="F2895" i="27"/>
  <c r="F2896" i="27"/>
  <c r="F2897" i="27"/>
  <c r="F2898" i="27"/>
  <c r="F2899" i="27"/>
  <c r="F2900" i="27"/>
  <c r="F2901" i="27"/>
  <c r="F2902" i="27"/>
  <c r="F2903" i="27"/>
  <c r="F2904" i="27"/>
  <c r="F2905" i="27"/>
  <c r="F2906" i="27"/>
  <c r="F2907" i="27"/>
  <c r="F2908" i="27"/>
  <c r="F2909" i="27"/>
  <c r="F2910" i="27"/>
  <c r="F2911" i="27"/>
  <c r="F2912" i="27"/>
  <c r="F2913" i="27"/>
  <c r="F2914" i="27"/>
  <c r="F2915" i="27"/>
  <c r="F2916" i="27"/>
  <c r="F2917" i="27"/>
  <c r="F2918" i="27"/>
  <c r="F2919" i="27"/>
  <c r="F2920" i="27"/>
  <c r="F2921" i="27"/>
  <c r="F2922" i="27"/>
  <c r="F2923" i="27"/>
  <c r="F2924" i="27"/>
  <c r="F2925" i="27"/>
  <c r="F2926" i="27"/>
  <c r="F2927" i="27"/>
  <c r="F2928" i="27"/>
  <c r="F2929" i="27"/>
  <c r="F2930" i="27"/>
  <c r="F2931" i="27"/>
  <c r="F2932" i="27"/>
  <c r="F2933" i="27"/>
  <c r="F2934" i="27"/>
  <c r="F2935" i="27"/>
  <c r="F2936" i="27"/>
  <c r="F2937" i="27"/>
  <c r="F2938" i="27"/>
  <c r="F2939" i="27"/>
  <c r="F2940" i="27"/>
  <c r="F2941" i="27"/>
  <c r="F2942" i="27"/>
  <c r="F2943" i="27"/>
  <c r="F2944" i="27"/>
  <c r="F2945" i="27"/>
  <c r="F2946" i="27"/>
  <c r="F2947" i="27"/>
  <c r="F2948" i="27"/>
  <c r="F2949" i="27"/>
  <c r="F2950" i="27"/>
  <c r="F2951" i="27"/>
  <c r="F2952" i="27"/>
  <c r="F2953" i="27"/>
  <c r="F2954" i="27"/>
  <c r="F2955" i="27"/>
  <c r="F2956" i="27"/>
  <c r="F2957" i="27"/>
  <c r="F2958" i="27"/>
  <c r="F2959" i="27"/>
  <c r="F2960" i="27"/>
  <c r="F2961" i="27"/>
  <c r="F2962" i="27"/>
  <c r="F2963" i="27"/>
  <c r="F2964" i="27"/>
  <c r="F2965" i="27"/>
  <c r="F2966" i="27"/>
  <c r="F2967" i="27"/>
  <c r="F2968" i="27"/>
  <c r="F2969" i="27"/>
  <c r="F2970" i="27"/>
  <c r="F2971" i="27"/>
  <c r="F2972" i="27"/>
  <c r="F2973" i="27"/>
  <c r="F2974" i="27"/>
  <c r="F2975" i="27"/>
  <c r="F2976" i="27"/>
  <c r="F2977" i="27"/>
  <c r="F2978" i="27"/>
  <c r="F2979" i="27"/>
  <c r="F2980" i="27"/>
  <c r="F2981" i="27"/>
  <c r="F2982" i="27"/>
  <c r="F2983" i="27"/>
  <c r="F2984" i="27"/>
  <c r="F2985" i="27"/>
  <c r="F2986" i="27"/>
  <c r="F2987" i="27"/>
  <c r="F2988" i="27"/>
  <c r="F2989" i="27"/>
  <c r="F2990" i="27"/>
  <c r="F2991" i="27"/>
  <c r="F2992" i="27"/>
  <c r="F2993" i="27"/>
  <c r="F2994" i="27"/>
  <c r="F2995" i="27"/>
  <c r="F2996" i="27"/>
  <c r="F2997" i="27"/>
  <c r="F2998" i="27"/>
  <c r="F2999" i="27"/>
  <c r="F3000" i="27"/>
  <c r="F3001" i="27"/>
  <c r="F3002" i="27"/>
  <c r="F3003" i="27"/>
  <c r="F3004" i="27"/>
  <c r="F3005" i="27"/>
  <c r="F3006" i="27"/>
  <c r="F3007" i="27"/>
  <c r="F3008" i="27"/>
  <c r="F3009" i="27"/>
  <c r="F3010" i="27"/>
  <c r="F3011" i="27"/>
  <c r="F3012" i="27"/>
  <c r="F3013" i="27"/>
  <c r="F3014" i="27"/>
  <c r="F3015" i="27"/>
  <c r="F3016" i="27"/>
  <c r="F3017" i="27"/>
  <c r="F3018" i="27"/>
  <c r="F3019" i="27"/>
  <c r="F3020" i="27"/>
  <c r="F3021" i="27"/>
  <c r="F3022" i="27"/>
  <c r="F3023" i="27"/>
  <c r="F3024" i="27"/>
  <c r="F3025" i="27"/>
  <c r="F3026" i="27"/>
  <c r="F3027" i="27"/>
  <c r="F3028" i="27"/>
  <c r="F3029" i="27"/>
  <c r="F3030" i="27"/>
  <c r="F3031" i="27"/>
  <c r="F3032" i="27"/>
  <c r="F3033" i="27"/>
  <c r="F3034" i="27"/>
  <c r="F3035" i="27"/>
  <c r="F3036" i="27"/>
  <c r="F3037" i="27"/>
  <c r="F3038" i="27"/>
  <c r="F3039" i="27"/>
  <c r="F3040" i="27"/>
  <c r="F3041" i="27"/>
  <c r="F3042" i="27"/>
  <c r="F3043" i="27"/>
  <c r="F3044" i="27"/>
  <c r="F3045" i="27"/>
  <c r="F3046" i="27"/>
  <c r="F3047" i="27"/>
  <c r="F3048" i="27"/>
  <c r="F3049" i="27"/>
  <c r="F3050" i="27"/>
  <c r="F3051" i="27"/>
  <c r="F3052" i="27"/>
  <c r="F3053" i="27"/>
  <c r="F3054" i="27"/>
  <c r="F3055" i="27"/>
  <c r="F3056" i="27"/>
  <c r="F3057" i="27"/>
  <c r="F3058" i="27"/>
  <c r="F3059" i="27"/>
  <c r="F3060" i="27"/>
  <c r="F3061" i="27"/>
  <c r="F3062" i="27"/>
  <c r="F3063" i="27"/>
  <c r="F3064" i="27"/>
  <c r="F3065" i="27"/>
  <c r="F3066" i="27"/>
  <c r="F3067" i="27"/>
  <c r="F3068" i="27"/>
  <c r="F3069" i="27"/>
  <c r="F3070" i="27"/>
  <c r="F3071" i="27"/>
  <c r="F3072" i="27"/>
  <c r="F3073" i="27"/>
  <c r="F3074" i="27"/>
  <c r="F3075" i="27"/>
  <c r="F3076" i="27"/>
  <c r="F3077" i="27"/>
  <c r="F3078" i="27"/>
  <c r="F3079" i="27"/>
  <c r="F3080" i="27"/>
  <c r="F3081" i="27"/>
  <c r="F3082" i="27"/>
  <c r="F3083" i="27"/>
  <c r="F3084" i="27"/>
  <c r="F3085" i="27"/>
  <c r="F3086" i="27"/>
  <c r="F3087" i="27"/>
  <c r="F3088" i="27"/>
  <c r="F3089" i="27"/>
  <c r="F3090" i="27"/>
  <c r="F3091" i="27"/>
  <c r="F3092" i="27"/>
  <c r="F3093" i="27"/>
  <c r="F3094" i="27"/>
  <c r="F3095" i="27"/>
  <c r="F3096" i="27"/>
  <c r="F3097" i="27"/>
  <c r="F3098" i="27"/>
  <c r="F3099" i="27"/>
  <c r="F3100" i="27"/>
  <c r="F3101" i="27"/>
  <c r="F3102" i="27"/>
  <c r="F3103" i="27"/>
  <c r="F3104" i="27"/>
  <c r="F3105" i="27"/>
  <c r="F3106" i="27"/>
  <c r="F3107" i="27"/>
  <c r="F3108" i="27"/>
  <c r="F3109" i="27"/>
  <c r="F3110" i="27"/>
  <c r="F3111" i="27"/>
  <c r="F3112" i="27"/>
  <c r="F3113" i="27"/>
  <c r="F3114" i="27"/>
  <c r="F3115" i="27"/>
  <c r="F3116" i="27"/>
  <c r="F3117" i="27"/>
  <c r="F3118" i="27"/>
  <c r="F3119" i="27"/>
  <c r="F3120" i="27"/>
  <c r="F3121" i="27"/>
  <c r="F3122" i="27"/>
  <c r="F3123" i="27"/>
  <c r="F3124" i="27"/>
  <c r="F3125" i="27"/>
  <c r="F3126" i="27"/>
  <c r="F3127" i="27"/>
  <c r="F3128" i="27"/>
  <c r="F3129" i="27"/>
  <c r="F3130" i="27"/>
  <c r="F3131" i="27"/>
  <c r="F3132" i="27"/>
  <c r="F3133" i="27"/>
  <c r="F3134" i="27"/>
  <c r="F3135" i="27"/>
  <c r="F3136" i="27"/>
  <c r="F3137" i="27"/>
  <c r="F3138" i="27"/>
  <c r="F3139" i="27"/>
  <c r="F3140" i="27"/>
  <c r="F3141" i="27"/>
  <c r="F3142" i="27"/>
  <c r="F3143" i="27"/>
  <c r="F3144" i="27"/>
  <c r="F3145" i="27"/>
  <c r="F3146" i="27"/>
  <c r="F3147" i="27"/>
  <c r="F3148" i="27"/>
  <c r="F3149" i="27"/>
  <c r="F3150" i="27"/>
  <c r="F3151" i="27"/>
  <c r="F3152" i="27"/>
  <c r="F3153" i="27"/>
  <c r="F3154" i="27"/>
  <c r="F3155" i="27"/>
  <c r="F3156" i="27"/>
  <c r="F3157" i="27"/>
  <c r="F3158" i="27"/>
  <c r="F3159" i="27"/>
  <c r="F3160" i="27"/>
  <c r="F3161" i="27"/>
  <c r="F3162" i="27"/>
  <c r="F3163" i="27"/>
  <c r="F3164" i="27"/>
  <c r="F3165" i="27"/>
  <c r="F3166" i="27"/>
  <c r="F3167" i="27"/>
  <c r="F3168" i="27"/>
  <c r="F3169" i="27"/>
  <c r="F3170" i="27"/>
  <c r="F3171" i="27"/>
  <c r="F3172" i="27"/>
  <c r="F3173" i="27"/>
  <c r="F3174" i="27"/>
  <c r="F3175" i="27"/>
  <c r="F3176" i="27"/>
  <c r="F3177" i="27"/>
  <c r="F3178" i="27"/>
  <c r="F3179" i="27"/>
  <c r="F3180" i="27"/>
  <c r="F3181" i="27"/>
  <c r="F3182" i="27"/>
  <c r="F3183" i="27"/>
  <c r="F3184" i="27"/>
  <c r="F3185" i="27"/>
  <c r="F3186" i="27"/>
  <c r="F3187" i="27"/>
  <c r="F3188" i="27"/>
  <c r="F3189" i="27"/>
  <c r="F3190" i="27"/>
  <c r="F3191" i="27"/>
  <c r="F3192" i="27"/>
  <c r="F3193" i="27"/>
  <c r="F3194" i="27"/>
  <c r="F3195" i="27"/>
  <c r="F3196" i="27"/>
  <c r="F3197" i="27"/>
  <c r="F3198" i="27"/>
  <c r="F3199" i="27"/>
  <c r="F3200" i="27"/>
  <c r="F3201" i="27"/>
  <c r="F3202" i="27"/>
  <c r="F3203" i="27"/>
  <c r="F3204" i="27"/>
  <c r="F3205" i="27"/>
  <c r="F3206" i="27"/>
  <c r="F3207" i="27"/>
  <c r="F3208" i="27"/>
  <c r="F3209" i="27"/>
  <c r="F3210" i="27"/>
  <c r="F3211" i="27"/>
  <c r="F3212" i="27"/>
  <c r="F3213" i="27"/>
  <c r="F3214" i="27"/>
  <c r="F3215" i="27"/>
  <c r="F3216" i="27"/>
  <c r="F3217" i="27"/>
  <c r="F3218" i="27"/>
  <c r="F3219" i="27"/>
  <c r="F3220" i="27"/>
  <c r="F3221" i="27"/>
  <c r="F3222" i="27"/>
  <c r="F3223" i="27"/>
  <c r="F3224" i="27"/>
  <c r="F3225" i="27"/>
  <c r="F3226" i="27"/>
  <c r="F3227" i="27"/>
  <c r="F3228" i="27"/>
  <c r="F3229" i="27"/>
  <c r="F3230" i="27"/>
  <c r="F3231" i="27"/>
  <c r="F3232" i="27"/>
  <c r="F3233" i="27"/>
  <c r="F3234" i="27"/>
  <c r="F3235" i="27"/>
  <c r="F3236" i="27"/>
  <c r="F3237" i="27"/>
  <c r="F3238" i="27"/>
  <c r="F3239" i="27"/>
  <c r="F3240" i="27"/>
  <c r="F3241" i="27"/>
  <c r="F3242" i="27"/>
  <c r="F3243" i="27"/>
  <c r="F3244" i="27"/>
  <c r="F3245" i="27"/>
  <c r="F3246" i="27"/>
  <c r="F3247" i="27"/>
  <c r="F3248" i="27"/>
  <c r="F3249" i="27"/>
  <c r="F3250" i="27"/>
  <c r="F3251" i="27"/>
  <c r="F3252" i="27"/>
  <c r="F3253" i="27"/>
  <c r="F3254" i="27"/>
  <c r="F3255" i="27"/>
  <c r="F3256" i="27"/>
  <c r="F3257" i="27"/>
  <c r="F3258" i="27"/>
  <c r="F3259" i="27"/>
  <c r="F3260" i="27"/>
  <c r="F3261" i="27"/>
  <c r="F3262" i="27"/>
  <c r="F3263" i="27"/>
  <c r="F3264" i="27"/>
  <c r="F3265" i="27"/>
  <c r="F3266" i="27"/>
  <c r="F3267" i="27"/>
  <c r="F3268" i="27"/>
  <c r="F3269" i="27"/>
  <c r="F3270" i="27"/>
  <c r="F3271" i="27"/>
  <c r="F3272" i="27"/>
  <c r="F3273" i="27"/>
  <c r="F3274" i="27"/>
  <c r="F3275" i="27"/>
  <c r="F3276" i="27"/>
  <c r="F3277" i="27"/>
  <c r="F3278" i="27"/>
  <c r="F3279" i="27"/>
  <c r="F3280" i="27"/>
  <c r="F3281" i="27"/>
  <c r="F3282" i="27"/>
  <c r="F3283" i="27"/>
  <c r="F3284" i="27"/>
  <c r="F3285" i="27"/>
  <c r="F3286" i="27"/>
  <c r="F3287" i="27"/>
  <c r="F3288" i="27"/>
  <c r="F3289" i="27"/>
  <c r="F3290" i="27"/>
  <c r="F3291" i="27"/>
  <c r="F3292" i="27"/>
  <c r="F3293" i="27"/>
  <c r="F3294" i="27"/>
  <c r="F3295" i="27"/>
  <c r="F3296" i="27"/>
  <c r="F3297" i="27"/>
  <c r="F3298" i="27"/>
  <c r="F3299" i="27"/>
  <c r="F3300" i="27"/>
  <c r="F3301" i="27"/>
  <c r="F3302" i="27"/>
  <c r="F3303" i="27"/>
  <c r="F3304" i="27"/>
  <c r="F3305" i="27"/>
  <c r="F3306" i="27"/>
  <c r="F3307" i="27"/>
  <c r="F3308" i="27"/>
  <c r="F3309" i="27"/>
  <c r="F3310" i="27"/>
  <c r="F3311" i="27"/>
  <c r="F3312" i="27"/>
  <c r="F3313" i="27"/>
  <c r="F3314" i="27"/>
  <c r="F3315" i="27"/>
  <c r="F3316" i="27"/>
  <c r="F3317" i="27"/>
  <c r="F3318" i="27"/>
  <c r="F3319" i="27"/>
  <c r="F3320" i="27"/>
  <c r="F3321" i="27"/>
  <c r="F3322" i="27"/>
  <c r="F3323" i="27"/>
  <c r="F3324" i="27"/>
  <c r="F3325" i="27"/>
  <c r="F3326" i="27"/>
  <c r="F3327" i="27"/>
  <c r="F3328" i="27"/>
  <c r="F3329" i="27"/>
  <c r="F3330" i="27"/>
  <c r="F3331" i="27"/>
  <c r="F3332" i="27"/>
  <c r="F3333" i="27"/>
  <c r="F3334" i="27"/>
  <c r="F3335" i="27"/>
  <c r="F3336" i="27"/>
  <c r="F3337" i="27"/>
  <c r="F3338" i="27"/>
  <c r="F3339" i="27"/>
  <c r="F3340" i="27"/>
  <c r="F3341" i="27"/>
  <c r="F3342" i="27"/>
  <c r="F3343" i="27"/>
  <c r="F3344" i="27"/>
  <c r="F3345" i="27"/>
  <c r="F3346" i="27"/>
  <c r="F3347" i="27"/>
  <c r="F3348" i="27"/>
  <c r="F3349" i="27"/>
  <c r="F3350" i="27"/>
  <c r="F3351" i="27"/>
  <c r="F3352" i="27"/>
  <c r="F3353" i="27"/>
  <c r="F3354" i="27"/>
  <c r="F3355" i="27"/>
  <c r="F3356" i="27"/>
  <c r="F3357" i="27"/>
  <c r="F3358" i="27"/>
  <c r="F3359" i="27"/>
  <c r="F3360" i="27"/>
  <c r="F3361" i="27"/>
  <c r="F3362" i="27"/>
  <c r="F3363" i="27"/>
  <c r="F3364" i="27"/>
  <c r="F3365" i="27"/>
  <c r="F3366" i="27"/>
  <c r="F3367" i="27"/>
  <c r="F3368" i="27"/>
  <c r="F3369" i="27"/>
  <c r="F3370" i="27"/>
  <c r="F3371" i="27"/>
  <c r="F3372" i="27"/>
  <c r="F3373" i="27"/>
  <c r="F3374" i="27"/>
  <c r="F3375" i="27"/>
  <c r="F3376" i="27"/>
  <c r="F3377" i="27"/>
  <c r="F3378" i="27"/>
  <c r="F3379" i="27"/>
  <c r="F3380" i="27"/>
  <c r="F3381" i="27"/>
  <c r="F3382" i="27"/>
  <c r="F3383" i="27"/>
  <c r="F3384" i="27"/>
  <c r="F3385" i="27"/>
  <c r="F3386" i="27"/>
  <c r="F3387" i="27"/>
  <c r="F3388" i="27"/>
  <c r="F3389" i="27"/>
  <c r="F3390" i="27"/>
  <c r="F3391" i="27"/>
  <c r="F3392" i="27"/>
  <c r="F3393" i="27"/>
  <c r="F3394" i="27"/>
  <c r="F3395" i="27"/>
  <c r="F3396" i="27"/>
  <c r="F3397" i="27"/>
  <c r="F3398" i="27"/>
  <c r="F3399" i="27"/>
  <c r="F3400" i="27"/>
  <c r="F3401" i="27"/>
  <c r="F3402" i="27"/>
  <c r="F3403" i="27"/>
  <c r="F3404" i="27"/>
  <c r="F3405" i="27"/>
  <c r="F3406" i="27"/>
  <c r="F3407" i="27"/>
  <c r="F3408" i="27"/>
  <c r="F3409" i="27"/>
  <c r="F3410" i="27"/>
  <c r="F3411" i="27"/>
  <c r="F3412" i="27"/>
  <c r="F3413" i="27"/>
  <c r="F3414" i="27"/>
  <c r="F3415" i="27"/>
  <c r="F3416" i="27"/>
  <c r="F3417" i="27"/>
  <c r="F3418" i="27"/>
  <c r="F3419" i="27"/>
  <c r="F3420" i="27"/>
  <c r="F3421" i="27"/>
  <c r="F3422" i="27"/>
  <c r="F3423" i="27"/>
  <c r="F3424" i="27"/>
  <c r="F3425" i="27"/>
  <c r="F3426" i="27"/>
  <c r="F3427" i="27"/>
  <c r="F3428" i="27"/>
  <c r="F3429" i="27"/>
  <c r="F3430" i="27"/>
  <c r="F3431" i="27"/>
  <c r="F3432" i="27"/>
  <c r="F3433" i="27"/>
  <c r="F3434" i="27"/>
  <c r="F3435" i="27"/>
  <c r="F3436" i="27"/>
  <c r="F3437" i="27"/>
  <c r="F3438" i="27"/>
  <c r="F3439" i="27"/>
  <c r="F3440" i="27"/>
  <c r="F3441" i="27"/>
  <c r="F3442" i="27"/>
  <c r="F3443" i="27"/>
  <c r="F3444" i="27"/>
  <c r="F3445" i="27"/>
  <c r="F3446" i="27"/>
  <c r="F3447" i="27"/>
  <c r="F3448" i="27"/>
  <c r="F3449" i="27"/>
  <c r="F3450" i="27"/>
  <c r="F3451" i="27"/>
  <c r="F3452" i="27"/>
  <c r="F3453" i="27"/>
  <c r="F3454" i="27"/>
  <c r="F3455" i="27"/>
  <c r="F3456" i="27"/>
  <c r="F3457" i="27"/>
  <c r="F3458" i="27"/>
  <c r="F3459" i="27"/>
  <c r="F3460" i="27"/>
  <c r="F3461" i="27"/>
  <c r="F3462" i="27"/>
  <c r="F3463" i="27"/>
  <c r="F3464" i="27"/>
  <c r="F3465" i="27"/>
  <c r="F3466" i="27"/>
  <c r="F3467" i="27"/>
  <c r="F3468" i="27"/>
  <c r="F3469" i="27"/>
  <c r="F3470" i="27"/>
  <c r="F3471" i="27"/>
  <c r="F3472" i="27"/>
  <c r="F3473" i="27"/>
  <c r="F3474" i="27"/>
  <c r="F3475" i="27"/>
  <c r="F3476" i="27"/>
  <c r="F3477" i="27"/>
  <c r="F3478" i="27"/>
  <c r="F3479" i="27"/>
  <c r="F3480" i="27"/>
  <c r="F3481" i="27"/>
  <c r="F3482" i="27"/>
  <c r="F3483" i="27"/>
  <c r="F3484" i="27"/>
  <c r="F3485" i="27"/>
  <c r="F3486" i="27"/>
  <c r="F3487" i="27"/>
  <c r="F3488" i="27"/>
  <c r="F3489" i="27"/>
  <c r="F3490" i="27"/>
  <c r="F3491" i="27"/>
  <c r="F3492" i="27"/>
  <c r="F3493" i="27"/>
  <c r="F3494" i="27"/>
  <c r="F3495" i="27"/>
  <c r="F3496" i="27"/>
  <c r="F3497" i="27"/>
  <c r="F3498" i="27"/>
  <c r="F3499" i="27"/>
  <c r="F3500" i="27"/>
  <c r="F3501" i="27"/>
  <c r="F3502" i="27"/>
  <c r="F3503" i="27"/>
  <c r="F3504" i="27"/>
  <c r="F3505" i="27"/>
  <c r="F3506" i="27"/>
  <c r="F3507" i="27"/>
  <c r="F3508" i="27"/>
  <c r="F3509" i="27"/>
  <c r="F3510" i="27"/>
  <c r="F3511" i="27"/>
  <c r="F3512" i="27"/>
  <c r="F3513" i="27"/>
  <c r="F3514" i="27"/>
  <c r="F3515" i="27"/>
  <c r="F3516" i="27"/>
  <c r="F3517" i="27"/>
  <c r="F3518" i="27"/>
  <c r="F3519" i="27"/>
  <c r="F3520" i="27"/>
  <c r="F3521" i="27"/>
  <c r="F3522" i="27"/>
  <c r="F3523" i="27"/>
  <c r="F3524" i="27"/>
  <c r="F3525" i="27"/>
  <c r="F3526" i="27"/>
  <c r="F3527" i="27"/>
  <c r="F3528" i="27"/>
  <c r="F3529" i="27"/>
  <c r="F3530" i="27"/>
  <c r="F3531" i="27"/>
  <c r="F3532" i="27"/>
  <c r="F3533" i="27"/>
  <c r="F3534" i="27"/>
  <c r="F3535" i="27"/>
  <c r="F3536" i="27"/>
  <c r="F3537" i="27"/>
  <c r="F3538" i="27"/>
  <c r="F3539" i="27"/>
  <c r="F3540" i="27"/>
  <c r="F3541" i="27"/>
  <c r="F3542" i="27"/>
  <c r="F3543" i="27"/>
  <c r="F3544" i="27"/>
  <c r="F3545" i="27"/>
  <c r="F3546" i="27"/>
  <c r="F3547" i="27"/>
  <c r="F3548" i="27"/>
  <c r="F3549" i="27"/>
  <c r="F3550" i="27"/>
  <c r="F3551" i="27"/>
  <c r="F3552" i="27"/>
  <c r="F3553" i="27"/>
  <c r="F3554" i="27"/>
  <c r="F3555" i="27"/>
  <c r="F3556" i="27"/>
  <c r="F3557" i="27"/>
  <c r="F3558" i="27"/>
  <c r="F3559" i="27"/>
  <c r="F3560" i="27"/>
  <c r="F3561" i="27"/>
  <c r="F3562" i="27"/>
  <c r="F3563" i="27"/>
  <c r="F3564" i="27"/>
  <c r="F3565" i="27"/>
  <c r="F3566" i="27"/>
  <c r="F3567" i="27"/>
  <c r="F3568" i="27"/>
  <c r="F3569" i="27"/>
  <c r="F3570" i="27"/>
  <c r="F3571" i="27"/>
  <c r="F3572" i="27"/>
  <c r="F3573" i="27"/>
  <c r="F3574" i="27"/>
  <c r="F3575" i="27"/>
  <c r="F3576" i="27"/>
  <c r="F3577" i="27"/>
  <c r="F3578" i="27"/>
  <c r="F3579" i="27"/>
  <c r="F3580" i="27"/>
  <c r="F3581" i="27"/>
  <c r="F3582" i="27"/>
  <c r="F3583" i="27"/>
  <c r="F3584" i="27"/>
  <c r="F3585" i="27"/>
  <c r="F3586" i="27"/>
  <c r="F3587" i="27"/>
  <c r="F3588" i="27"/>
  <c r="F3589" i="27"/>
  <c r="F3590" i="27"/>
  <c r="F3591" i="27"/>
  <c r="F3592" i="27"/>
  <c r="F3593" i="27"/>
  <c r="F3594" i="27"/>
  <c r="F3595" i="27"/>
  <c r="F3596" i="27"/>
  <c r="F3597" i="27"/>
  <c r="F3598" i="27"/>
  <c r="F3599" i="27"/>
  <c r="F3600" i="27"/>
  <c r="F3601" i="27"/>
  <c r="F3602" i="27"/>
  <c r="F3603" i="27"/>
  <c r="F3604" i="27"/>
  <c r="F3605" i="27"/>
  <c r="F3606" i="27"/>
  <c r="F3607" i="27"/>
  <c r="F3608" i="27"/>
  <c r="F3609" i="27"/>
  <c r="F3610" i="27"/>
  <c r="F3611" i="27"/>
  <c r="F3612" i="27"/>
  <c r="F3613" i="27"/>
  <c r="F3614" i="27"/>
  <c r="F3615" i="27"/>
  <c r="F3616" i="27"/>
  <c r="F3617" i="27"/>
  <c r="F3618" i="27"/>
  <c r="F3619" i="27"/>
  <c r="F3620" i="27"/>
  <c r="F3621" i="27"/>
  <c r="F3622" i="27"/>
  <c r="F3623" i="27"/>
  <c r="F3624" i="27"/>
  <c r="F3625" i="27"/>
  <c r="F3626" i="27"/>
  <c r="F3627" i="27"/>
  <c r="F3628" i="27"/>
  <c r="F3629" i="27"/>
  <c r="F3630" i="27"/>
  <c r="F3631" i="27"/>
  <c r="F3632" i="27"/>
  <c r="F3633" i="27"/>
  <c r="F3634" i="27"/>
  <c r="F3635" i="27"/>
  <c r="F3636" i="27"/>
  <c r="F3637" i="27"/>
  <c r="F3638" i="27"/>
  <c r="F3639" i="27"/>
  <c r="F3640" i="27"/>
  <c r="F3641" i="27"/>
  <c r="F3642" i="27"/>
  <c r="F3643" i="27"/>
  <c r="F3644" i="27"/>
  <c r="F3645" i="27"/>
  <c r="F3646" i="27"/>
  <c r="F3647" i="27"/>
  <c r="F3648" i="27"/>
  <c r="F3649" i="27"/>
  <c r="F3650" i="27"/>
  <c r="F3651" i="27"/>
  <c r="F3652" i="27"/>
  <c r="F3653" i="27"/>
  <c r="F3654" i="27"/>
  <c r="F3655" i="27"/>
  <c r="F3656" i="27"/>
  <c r="F3657" i="27"/>
  <c r="F3658" i="27"/>
  <c r="F3659" i="27"/>
  <c r="F3660" i="27"/>
  <c r="F3661" i="27"/>
  <c r="F3662" i="27"/>
  <c r="F3663" i="27"/>
  <c r="F3664" i="27"/>
  <c r="F3665" i="27"/>
  <c r="F3666" i="27"/>
  <c r="F3667" i="27"/>
  <c r="F3668" i="27"/>
  <c r="F3669" i="27"/>
  <c r="F3670" i="27"/>
  <c r="F3671" i="27"/>
  <c r="F3672" i="27"/>
  <c r="F3673" i="27"/>
  <c r="F3674" i="27"/>
  <c r="F3675" i="27"/>
  <c r="F3676" i="27"/>
  <c r="F3677" i="27"/>
  <c r="F3678" i="27"/>
  <c r="F3679" i="27"/>
  <c r="F3680" i="27"/>
  <c r="F3681" i="27"/>
  <c r="F3682" i="27"/>
  <c r="F3683" i="27"/>
  <c r="F3684" i="27"/>
  <c r="F3685" i="27"/>
  <c r="F3686" i="27"/>
  <c r="F3687" i="27"/>
  <c r="F3688" i="27"/>
  <c r="F3689" i="27"/>
  <c r="F3690" i="27"/>
  <c r="F3691" i="27"/>
  <c r="F3692" i="27"/>
  <c r="F3693" i="27"/>
  <c r="F3694" i="27"/>
  <c r="F3695" i="27"/>
  <c r="F3696" i="27"/>
  <c r="F3697" i="27"/>
  <c r="F3698" i="27"/>
  <c r="F3699" i="27"/>
  <c r="F3700" i="27"/>
  <c r="F3701" i="27"/>
  <c r="F3702" i="27"/>
  <c r="F3703" i="27"/>
  <c r="F3704" i="27"/>
  <c r="F3705" i="27"/>
  <c r="F3706" i="27"/>
  <c r="F3707" i="27"/>
  <c r="F3708" i="27"/>
  <c r="F3709" i="27"/>
  <c r="F3710" i="27"/>
  <c r="F3711" i="27"/>
  <c r="F3712" i="27"/>
  <c r="F3713" i="27"/>
  <c r="F3714" i="27"/>
  <c r="F3715" i="27"/>
  <c r="F3716" i="27"/>
  <c r="F3717" i="27"/>
  <c r="F3718" i="27"/>
  <c r="F3719" i="27"/>
  <c r="F3720" i="27"/>
  <c r="F3721" i="27"/>
  <c r="F3722" i="27"/>
  <c r="F3723" i="27"/>
  <c r="F3724" i="27"/>
  <c r="F3725" i="27"/>
  <c r="F3726" i="27"/>
  <c r="F3727" i="27"/>
  <c r="F3728" i="27"/>
  <c r="F3729" i="27"/>
  <c r="F3730" i="27"/>
  <c r="F3731" i="27"/>
  <c r="F3732" i="27"/>
  <c r="F3733" i="27"/>
  <c r="F3734" i="27"/>
  <c r="F3735" i="27"/>
  <c r="F3736" i="27"/>
  <c r="F3737" i="27"/>
  <c r="F3738" i="27"/>
  <c r="F3739" i="27"/>
  <c r="F3740" i="27"/>
  <c r="F3741" i="27"/>
  <c r="F3742" i="27"/>
  <c r="F3743" i="27"/>
  <c r="F3744" i="27"/>
  <c r="F3745" i="27"/>
  <c r="F3746" i="27"/>
  <c r="F3747" i="27"/>
  <c r="F3748" i="27"/>
  <c r="F3749" i="27"/>
  <c r="F3750" i="27"/>
  <c r="F3751" i="27"/>
  <c r="F3752" i="27"/>
  <c r="F3753" i="27"/>
  <c r="F3754" i="27"/>
  <c r="F3755" i="27"/>
  <c r="F3756" i="27"/>
  <c r="F3757" i="27"/>
  <c r="F3758" i="27"/>
  <c r="F3759" i="27"/>
  <c r="F3760" i="27"/>
  <c r="F3761" i="27"/>
  <c r="F3762" i="27"/>
  <c r="F3763" i="27"/>
  <c r="F3764" i="27"/>
  <c r="F3765" i="27"/>
  <c r="F3766" i="27"/>
  <c r="F3767" i="27"/>
  <c r="F3768" i="27"/>
  <c r="F3769" i="27"/>
  <c r="F3770" i="27"/>
  <c r="F3771" i="27"/>
  <c r="F3772" i="27"/>
  <c r="F3773" i="27"/>
  <c r="F3774" i="27"/>
  <c r="F3775" i="27"/>
  <c r="F3776" i="27"/>
  <c r="F3777" i="27"/>
  <c r="F3778" i="27"/>
  <c r="F3779" i="27"/>
  <c r="F3780" i="27"/>
  <c r="F3781" i="27"/>
  <c r="F3782" i="27"/>
  <c r="F3783" i="27"/>
  <c r="F3784" i="27"/>
  <c r="F3785" i="27"/>
  <c r="F3786" i="27"/>
  <c r="F3787" i="27"/>
  <c r="F3788" i="27"/>
  <c r="F3789" i="27"/>
  <c r="F3790" i="27"/>
  <c r="F3791" i="27"/>
  <c r="F3792" i="27"/>
  <c r="F3793" i="27"/>
  <c r="F3794" i="27"/>
  <c r="F3795" i="27"/>
  <c r="F3796" i="27"/>
  <c r="F3797" i="27"/>
  <c r="F3798" i="27"/>
  <c r="F3799" i="27"/>
  <c r="F3800" i="27"/>
  <c r="F3801" i="27"/>
  <c r="F3802" i="27"/>
  <c r="F3803" i="27"/>
  <c r="F3804" i="27"/>
  <c r="F3805" i="27"/>
  <c r="F3806" i="27"/>
  <c r="F3807" i="27"/>
  <c r="F3808" i="27"/>
  <c r="F3809" i="27"/>
  <c r="F3810" i="27"/>
  <c r="F3811" i="27"/>
  <c r="F3812" i="27"/>
  <c r="F3813" i="27"/>
  <c r="F3814" i="27"/>
  <c r="F3815" i="27"/>
  <c r="F3816" i="27"/>
  <c r="F3817" i="27"/>
  <c r="F3818" i="27"/>
  <c r="F3819" i="27"/>
  <c r="F3820" i="27"/>
  <c r="F3821" i="27"/>
  <c r="F3822" i="27"/>
  <c r="F3823" i="27"/>
  <c r="F3824" i="27"/>
  <c r="F3825" i="27"/>
  <c r="F3826" i="27"/>
  <c r="F3827" i="27"/>
  <c r="F3828" i="27"/>
  <c r="F3829" i="27"/>
  <c r="F3830" i="27"/>
  <c r="F3831" i="27"/>
  <c r="F3832" i="27"/>
  <c r="F3833" i="27"/>
  <c r="F3834" i="27"/>
  <c r="F3835" i="27"/>
  <c r="F3836" i="27"/>
  <c r="F3837" i="27"/>
  <c r="F3838" i="27"/>
  <c r="F3839" i="27"/>
  <c r="F3840" i="27"/>
  <c r="F3841" i="27"/>
  <c r="F3842" i="27"/>
  <c r="F3843" i="27"/>
  <c r="F3844" i="27"/>
  <c r="F3845" i="27"/>
  <c r="F3846" i="27"/>
  <c r="F3847" i="27"/>
  <c r="F3848" i="27"/>
  <c r="F3849" i="27"/>
  <c r="F3850" i="27"/>
  <c r="F3851" i="27"/>
  <c r="F3852" i="27"/>
  <c r="F3853" i="27"/>
  <c r="F3854" i="27"/>
  <c r="F3855" i="27"/>
  <c r="F3856" i="27"/>
  <c r="F3857" i="27"/>
  <c r="F3858" i="27"/>
  <c r="F3859" i="27"/>
  <c r="F3860" i="27"/>
  <c r="F3861" i="27"/>
  <c r="F3862" i="27"/>
  <c r="F3863" i="27"/>
  <c r="F3864" i="27"/>
  <c r="F3865" i="27"/>
  <c r="F3866" i="27"/>
  <c r="F3867" i="27"/>
  <c r="F3868" i="27"/>
  <c r="F3869" i="27"/>
  <c r="F3870" i="27"/>
  <c r="F3871" i="27"/>
  <c r="F3872" i="27"/>
  <c r="F3873" i="27"/>
  <c r="F3874" i="27"/>
  <c r="F3875" i="27"/>
  <c r="F3876" i="27"/>
  <c r="F3877" i="27"/>
  <c r="F3878" i="27"/>
  <c r="F3879" i="27"/>
  <c r="F3880" i="27"/>
  <c r="F3881" i="27"/>
  <c r="F3882" i="27"/>
  <c r="F3883" i="27"/>
  <c r="F3884" i="27"/>
  <c r="F3885" i="27"/>
  <c r="F3886" i="27"/>
  <c r="F3887" i="27"/>
  <c r="F3888" i="27"/>
  <c r="F3889" i="27"/>
  <c r="F3890" i="27"/>
  <c r="F3891" i="27"/>
  <c r="F3892" i="27"/>
  <c r="F3893" i="27"/>
  <c r="F3894" i="27"/>
  <c r="F3895" i="27"/>
  <c r="F3896" i="27"/>
  <c r="F3897" i="27"/>
  <c r="F3898" i="27"/>
  <c r="F3899" i="27"/>
  <c r="F3900" i="27"/>
  <c r="F3901" i="27"/>
  <c r="F3902" i="27"/>
  <c r="F3903" i="27"/>
  <c r="F3904" i="27"/>
  <c r="F3905" i="27"/>
  <c r="F3906" i="27"/>
  <c r="F3907" i="27"/>
  <c r="F3908" i="27"/>
  <c r="F3909" i="27"/>
  <c r="F3910" i="27"/>
  <c r="F3911" i="27"/>
  <c r="F3912" i="27"/>
  <c r="F3913" i="27"/>
  <c r="F3914" i="27"/>
  <c r="F3915" i="27"/>
  <c r="F3916" i="27"/>
  <c r="F3917" i="27"/>
  <c r="F3918" i="27"/>
  <c r="F3919" i="27"/>
  <c r="F3920" i="27"/>
  <c r="F3921" i="27"/>
  <c r="F3922" i="27"/>
  <c r="F3923" i="27"/>
  <c r="F3924" i="27"/>
  <c r="F3925" i="27"/>
  <c r="F3926" i="27"/>
  <c r="F3927" i="27"/>
  <c r="F3928" i="27"/>
  <c r="F3929" i="27"/>
  <c r="F3930" i="27"/>
  <c r="F3931" i="27"/>
  <c r="F3932" i="27"/>
  <c r="F3933" i="27"/>
  <c r="F3934" i="27"/>
  <c r="F3935" i="27"/>
  <c r="F3936" i="27"/>
  <c r="F3937" i="27"/>
  <c r="F3938" i="27"/>
  <c r="F3939" i="27"/>
  <c r="F3940" i="27"/>
  <c r="F3941" i="27"/>
  <c r="F3942" i="27"/>
  <c r="F3943" i="27"/>
  <c r="F3944" i="27"/>
  <c r="F3945" i="27"/>
  <c r="F3946" i="27"/>
  <c r="F3947" i="27"/>
  <c r="F3948" i="27"/>
  <c r="F3949" i="27"/>
  <c r="F3950" i="27"/>
  <c r="F3951" i="27"/>
  <c r="F3952" i="27"/>
  <c r="F3953" i="27"/>
  <c r="F3954" i="27"/>
  <c r="F3955" i="27"/>
  <c r="F3956" i="27"/>
  <c r="F3957" i="27"/>
  <c r="F3958" i="27"/>
  <c r="F3959" i="27"/>
  <c r="F3960" i="27"/>
  <c r="F3961" i="27"/>
  <c r="F3962" i="27"/>
  <c r="F3963" i="27"/>
  <c r="F3964" i="27"/>
  <c r="F3965" i="27"/>
  <c r="F3966" i="27"/>
  <c r="F3967" i="27"/>
  <c r="F3968" i="27"/>
  <c r="F3969" i="27"/>
  <c r="F3970" i="27"/>
  <c r="F3971" i="27"/>
  <c r="F3972" i="27"/>
  <c r="F3973" i="27"/>
  <c r="F3974" i="27"/>
  <c r="F3975" i="27"/>
  <c r="F3976" i="27"/>
  <c r="F3977" i="27"/>
  <c r="F3978" i="27"/>
  <c r="F3979" i="27"/>
  <c r="F3980" i="27"/>
  <c r="F3981" i="27"/>
  <c r="F3982" i="27"/>
  <c r="F3983" i="27"/>
  <c r="F3984" i="27"/>
  <c r="F3985" i="27"/>
  <c r="F3986" i="27"/>
  <c r="F3987" i="27"/>
  <c r="F3988" i="27"/>
  <c r="F3989" i="27"/>
  <c r="F3990" i="27"/>
  <c r="F3991" i="27"/>
  <c r="F3992" i="27"/>
  <c r="F3993" i="27"/>
  <c r="F3994" i="27"/>
  <c r="F3995" i="27"/>
  <c r="F3996" i="27"/>
  <c r="F3997" i="27"/>
  <c r="F3998" i="27"/>
  <c r="F3999" i="27"/>
  <c r="F4000" i="27"/>
  <c r="F4001" i="27"/>
  <c r="F4002" i="27"/>
  <c r="F4003" i="27"/>
  <c r="F4004" i="27"/>
  <c r="F4005" i="27"/>
  <c r="F4006" i="27"/>
  <c r="F4007" i="27"/>
  <c r="F4008" i="27"/>
  <c r="F4009" i="27"/>
  <c r="F4010" i="27"/>
  <c r="F4011" i="27"/>
  <c r="F4012" i="27"/>
  <c r="F4013" i="27"/>
  <c r="F4014" i="27"/>
  <c r="F4015" i="27"/>
  <c r="F4016" i="27"/>
  <c r="F4017" i="27"/>
  <c r="F4018" i="27"/>
  <c r="F4019" i="27"/>
  <c r="F4020" i="27"/>
  <c r="F4021" i="27"/>
  <c r="F4022" i="27"/>
  <c r="F4023" i="27"/>
  <c r="F4024" i="27"/>
  <c r="F4025" i="27"/>
  <c r="F4026" i="27"/>
  <c r="F4027" i="27"/>
  <c r="F4028" i="27"/>
  <c r="F4029" i="27"/>
  <c r="F4030" i="27"/>
  <c r="F4031" i="27"/>
  <c r="F4032" i="27"/>
  <c r="F4033" i="27"/>
  <c r="F4034" i="27"/>
  <c r="F4035" i="27"/>
  <c r="F4036" i="27"/>
  <c r="F4037" i="27"/>
  <c r="F4038" i="27"/>
  <c r="F4039" i="27"/>
  <c r="F4040" i="27"/>
  <c r="F4041" i="27"/>
  <c r="F4042" i="27"/>
  <c r="F4043" i="27"/>
  <c r="F4044" i="27"/>
  <c r="F4045" i="27"/>
  <c r="F4046" i="27"/>
  <c r="F4047" i="27"/>
  <c r="F4048" i="27"/>
  <c r="F4049" i="27"/>
  <c r="F4050" i="27"/>
  <c r="F4051" i="27"/>
  <c r="F4052" i="27"/>
  <c r="F4053" i="27"/>
  <c r="F4054" i="27"/>
  <c r="F4055" i="27"/>
  <c r="F4056" i="27"/>
  <c r="F4057" i="27"/>
  <c r="F4058" i="27"/>
  <c r="F4059" i="27"/>
  <c r="F4060" i="27"/>
  <c r="F4061" i="27"/>
  <c r="F4062" i="27"/>
  <c r="F4063" i="27"/>
  <c r="F4064" i="27"/>
  <c r="F4065" i="27"/>
  <c r="F4066" i="27"/>
  <c r="F4067" i="27"/>
  <c r="F4068" i="27"/>
  <c r="F4069" i="27"/>
  <c r="F4070" i="27"/>
  <c r="F4071" i="27"/>
  <c r="F4072" i="27"/>
  <c r="F4073" i="27"/>
  <c r="F4074" i="27"/>
  <c r="F4075" i="27"/>
  <c r="F4076" i="27"/>
  <c r="F4077" i="27"/>
  <c r="F4078" i="27"/>
  <c r="F4079" i="27"/>
  <c r="F4080" i="27"/>
  <c r="F4081" i="27"/>
  <c r="F4082" i="27"/>
  <c r="F4083" i="27"/>
  <c r="F4084" i="27"/>
  <c r="F4085" i="27"/>
  <c r="F4086" i="27"/>
  <c r="F4087" i="27"/>
  <c r="F4088" i="27"/>
  <c r="F4089" i="27"/>
  <c r="F4090" i="27"/>
  <c r="F4091" i="27"/>
  <c r="F4092" i="27"/>
  <c r="F4093" i="27"/>
  <c r="F4094" i="27"/>
  <c r="F4095" i="27"/>
  <c r="F4096" i="27"/>
  <c r="F4097" i="27"/>
  <c r="F4098" i="27"/>
  <c r="F4099" i="27"/>
  <c r="F4100" i="27"/>
  <c r="F4101" i="27"/>
  <c r="F4102" i="27"/>
  <c r="F4103" i="27"/>
  <c r="F4104" i="27"/>
  <c r="F4105" i="27"/>
  <c r="F4106" i="27"/>
  <c r="F4107" i="27"/>
  <c r="F4108" i="27"/>
  <c r="F4109" i="27"/>
  <c r="F4110" i="27"/>
  <c r="F4111" i="27"/>
  <c r="F4112" i="27"/>
  <c r="F4113" i="27"/>
  <c r="F4114" i="27"/>
  <c r="F4115" i="27"/>
  <c r="F4116" i="27"/>
  <c r="F4117" i="27"/>
  <c r="F4118" i="27"/>
  <c r="F4119" i="27"/>
  <c r="F4120" i="27"/>
  <c r="F4121" i="27"/>
  <c r="F4122" i="27"/>
  <c r="F4123" i="27"/>
  <c r="F4124" i="27"/>
  <c r="F4125" i="27"/>
  <c r="F4126" i="27"/>
  <c r="F4127" i="27"/>
  <c r="F4128" i="27"/>
  <c r="F4129" i="27"/>
  <c r="F4130" i="27"/>
  <c r="F4131" i="27"/>
  <c r="F4132" i="27"/>
  <c r="F4133" i="27"/>
  <c r="F4134" i="27"/>
  <c r="F4135" i="27"/>
  <c r="F4136" i="27"/>
  <c r="F4137" i="27"/>
  <c r="F4138" i="27"/>
  <c r="F4139" i="27"/>
  <c r="F4140" i="27"/>
  <c r="F4141" i="27"/>
  <c r="F4142" i="27"/>
  <c r="F4143" i="27"/>
  <c r="F4144" i="27"/>
  <c r="F4145" i="27"/>
  <c r="F4146" i="27"/>
  <c r="F4147" i="27"/>
  <c r="F4148" i="27"/>
  <c r="F4149" i="27"/>
  <c r="F4150" i="27"/>
  <c r="F4151" i="27"/>
  <c r="F4152" i="27"/>
  <c r="F4153" i="27"/>
  <c r="F4154" i="27"/>
  <c r="F4155" i="27"/>
  <c r="F4156" i="27"/>
  <c r="F4157" i="27"/>
  <c r="F4158" i="27"/>
  <c r="F4159" i="27"/>
  <c r="F4160" i="27"/>
  <c r="F4161" i="27"/>
  <c r="F4162" i="27"/>
  <c r="F4163" i="27"/>
  <c r="F4164" i="27"/>
  <c r="F4165" i="27"/>
  <c r="F4166" i="27"/>
  <c r="F4167" i="27"/>
  <c r="F4168" i="27"/>
  <c r="F4169" i="27"/>
  <c r="F4170" i="27"/>
  <c r="F4171" i="27"/>
  <c r="F4172" i="27"/>
  <c r="F4173" i="27"/>
  <c r="F4174" i="27"/>
  <c r="F4175" i="27"/>
  <c r="F4176" i="27"/>
  <c r="F4177" i="27"/>
  <c r="F4178" i="27"/>
  <c r="F4179" i="27"/>
  <c r="F4180" i="27"/>
  <c r="F4181" i="27"/>
  <c r="F4182" i="27"/>
  <c r="F4183" i="27"/>
  <c r="F4184" i="27"/>
  <c r="F4185" i="27"/>
  <c r="F4186" i="27"/>
  <c r="F4187" i="27"/>
  <c r="F4188" i="27"/>
  <c r="F4189" i="27"/>
  <c r="F4190" i="27"/>
  <c r="F4191" i="27"/>
  <c r="F4192" i="27"/>
  <c r="F4193" i="27"/>
  <c r="F4194" i="27"/>
  <c r="F4195" i="27"/>
  <c r="F4196" i="27"/>
  <c r="F4197" i="27"/>
  <c r="F4198" i="27"/>
  <c r="F4199" i="27"/>
  <c r="F4200" i="27"/>
  <c r="F4201" i="27"/>
  <c r="F4202" i="27"/>
  <c r="F4203" i="27"/>
  <c r="F4204" i="27"/>
  <c r="F4205" i="27"/>
  <c r="F4206" i="27"/>
  <c r="F4207" i="27"/>
  <c r="F4208" i="27"/>
  <c r="F4209" i="27"/>
  <c r="F4210" i="27"/>
  <c r="F4211" i="27"/>
  <c r="F4212" i="27"/>
  <c r="F4213" i="27"/>
  <c r="F4214" i="27"/>
  <c r="F4215" i="27"/>
  <c r="F4216" i="27"/>
  <c r="F4217" i="27"/>
  <c r="F4218" i="27"/>
  <c r="F4219" i="27"/>
  <c r="F4220" i="27"/>
  <c r="F4221" i="27"/>
  <c r="F4222" i="27"/>
  <c r="F4223" i="27"/>
  <c r="F4224" i="27"/>
  <c r="F4225" i="27"/>
  <c r="F4226" i="27"/>
  <c r="F4227" i="27"/>
  <c r="F4228" i="27"/>
  <c r="F4229" i="27"/>
  <c r="F4230" i="27"/>
  <c r="F4231" i="27"/>
  <c r="F4232" i="27"/>
  <c r="F4233" i="27"/>
  <c r="F4234" i="27"/>
  <c r="F4235" i="27"/>
  <c r="F4236" i="27"/>
  <c r="F4237" i="27"/>
  <c r="F4238" i="27"/>
  <c r="F4239" i="27"/>
  <c r="F4240" i="27"/>
  <c r="F4241" i="27"/>
  <c r="F4242" i="27"/>
  <c r="F4243" i="27"/>
  <c r="F4244" i="27"/>
  <c r="F4245" i="27"/>
  <c r="F4246" i="27"/>
  <c r="F4247" i="27"/>
  <c r="F4248" i="27"/>
  <c r="F4249" i="27"/>
  <c r="F4250" i="27"/>
  <c r="F4251" i="27"/>
  <c r="F4252" i="27"/>
  <c r="F4253" i="27"/>
  <c r="F4254" i="27"/>
  <c r="F4255" i="27"/>
  <c r="F4256" i="27"/>
  <c r="F4257" i="27"/>
  <c r="F4258" i="27"/>
  <c r="F4259" i="27"/>
  <c r="F4260" i="27"/>
  <c r="F4261" i="27"/>
  <c r="F4262" i="27"/>
  <c r="F4263" i="27"/>
  <c r="F4264" i="27"/>
  <c r="F4265" i="27"/>
  <c r="F4266" i="27"/>
  <c r="F4267" i="27"/>
  <c r="F4268" i="27"/>
  <c r="F4269" i="27"/>
  <c r="F4270" i="27"/>
  <c r="F4271" i="27"/>
  <c r="F4272" i="27"/>
  <c r="F4273" i="27"/>
  <c r="F4274" i="27"/>
  <c r="F4275" i="27"/>
  <c r="F4276" i="27"/>
  <c r="F4277" i="27"/>
  <c r="F4278" i="27"/>
  <c r="F4279" i="27"/>
  <c r="F4280" i="27"/>
  <c r="F4281" i="27"/>
  <c r="F4282" i="27"/>
  <c r="F4283" i="27"/>
  <c r="F4284" i="27"/>
  <c r="F4285" i="27"/>
  <c r="F4286" i="27"/>
  <c r="F4287" i="27"/>
  <c r="F4288" i="27"/>
  <c r="F4289" i="27"/>
  <c r="F4290" i="27"/>
  <c r="F4291" i="27"/>
  <c r="F4292" i="27"/>
  <c r="F4293" i="27"/>
  <c r="F4294" i="27"/>
  <c r="F4295" i="27"/>
  <c r="F4296" i="27"/>
  <c r="F4297" i="27"/>
  <c r="F4298" i="27"/>
  <c r="F4299" i="27"/>
  <c r="F4300" i="27"/>
  <c r="F4301" i="27"/>
  <c r="F4302" i="27"/>
  <c r="F4303" i="27"/>
  <c r="F4304" i="27"/>
  <c r="F4305" i="27"/>
  <c r="F4306" i="27"/>
  <c r="F4307" i="27"/>
  <c r="F4308" i="27"/>
  <c r="F4309" i="27"/>
  <c r="F4310" i="27"/>
  <c r="F4311" i="27"/>
  <c r="F4312" i="27"/>
  <c r="F4313" i="27"/>
  <c r="F4314" i="27"/>
  <c r="F4315" i="27"/>
  <c r="F4316" i="27"/>
  <c r="F4317" i="27"/>
  <c r="F4318" i="27"/>
  <c r="F4319" i="27"/>
  <c r="F4320" i="27"/>
  <c r="F4321" i="27"/>
  <c r="F4322" i="27"/>
  <c r="F4323" i="27"/>
  <c r="F4324" i="27"/>
  <c r="F4325" i="27"/>
  <c r="F4326" i="27"/>
  <c r="F4327" i="27"/>
  <c r="F4328" i="27"/>
  <c r="F4329" i="27"/>
  <c r="F4330" i="27"/>
  <c r="F4331" i="27"/>
  <c r="F4332" i="27"/>
  <c r="F4333" i="27"/>
  <c r="F4334" i="27"/>
  <c r="F4335" i="27"/>
  <c r="F4336" i="27"/>
  <c r="F4337" i="27"/>
  <c r="F4338" i="27"/>
  <c r="F4339" i="27"/>
  <c r="F4340" i="27"/>
  <c r="F4341" i="27"/>
  <c r="F4342" i="27"/>
  <c r="F4343" i="27"/>
  <c r="F4344" i="27"/>
  <c r="F4345" i="27"/>
  <c r="F4346" i="27"/>
  <c r="F4347" i="27"/>
  <c r="F4348" i="27"/>
  <c r="F4349" i="27"/>
  <c r="F4350" i="27"/>
  <c r="F4351" i="27"/>
  <c r="F4352" i="27"/>
  <c r="F4353" i="27"/>
  <c r="F4354" i="27"/>
  <c r="F4355" i="27"/>
  <c r="F4356" i="27"/>
  <c r="F4357" i="27"/>
  <c r="F4358" i="27"/>
  <c r="F4359" i="27"/>
  <c r="F4360" i="27"/>
  <c r="F4361" i="27"/>
  <c r="F4362" i="27"/>
  <c r="F4363" i="27"/>
  <c r="F4364" i="27"/>
  <c r="F4365" i="27"/>
  <c r="F4366" i="27"/>
  <c r="F4367" i="27"/>
  <c r="F4368" i="27"/>
  <c r="F4369" i="27"/>
  <c r="F4370" i="27"/>
  <c r="F4371" i="27"/>
  <c r="F4372" i="27"/>
  <c r="F4373" i="27"/>
  <c r="F4374" i="27"/>
  <c r="F4375" i="27"/>
  <c r="F4376" i="27"/>
  <c r="F4377" i="27"/>
  <c r="F4378" i="27"/>
  <c r="F4379" i="27"/>
  <c r="F4380" i="27"/>
  <c r="F4381" i="27"/>
  <c r="F4382" i="27"/>
  <c r="F4383" i="27"/>
  <c r="F4384" i="27"/>
  <c r="F4385" i="27"/>
  <c r="F4386" i="27"/>
  <c r="F4387" i="27"/>
  <c r="F4388" i="27"/>
  <c r="F4389" i="27"/>
  <c r="F4390" i="27"/>
  <c r="F4391" i="27"/>
  <c r="F4392" i="27"/>
  <c r="F4393" i="27"/>
  <c r="F4394" i="27"/>
  <c r="F4395" i="27"/>
  <c r="F4396" i="27"/>
  <c r="F4397" i="27"/>
  <c r="F4398" i="27"/>
  <c r="F4399" i="27"/>
  <c r="F4400" i="27"/>
  <c r="F4401" i="27"/>
  <c r="F4402" i="27"/>
  <c r="F4403" i="27"/>
  <c r="F4404" i="27"/>
  <c r="F4405" i="27"/>
  <c r="F4406" i="27"/>
  <c r="F4407" i="27"/>
  <c r="F4408" i="27"/>
  <c r="F4409" i="27"/>
  <c r="F4410" i="27"/>
  <c r="F4411" i="27"/>
  <c r="F4412" i="27"/>
  <c r="F4413" i="27"/>
  <c r="F4414" i="27"/>
  <c r="F4415" i="27"/>
  <c r="F4416" i="27"/>
  <c r="F4417" i="27"/>
  <c r="F4418" i="27"/>
  <c r="F4419" i="27"/>
  <c r="F4420" i="27"/>
  <c r="F4421" i="27"/>
  <c r="F4422" i="27"/>
  <c r="F4423" i="27"/>
  <c r="F4424" i="27"/>
  <c r="F4425" i="27"/>
  <c r="F4426" i="27"/>
  <c r="F4427" i="27"/>
  <c r="F4428" i="27"/>
  <c r="F4429" i="27"/>
  <c r="F4430" i="27"/>
  <c r="F4431" i="27"/>
  <c r="F4432" i="27"/>
  <c r="F4433" i="27"/>
  <c r="F4434" i="27"/>
  <c r="F4435" i="27"/>
  <c r="F4436" i="27"/>
  <c r="F4437" i="27"/>
  <c r="F4438" i="27"/>
  <c r="F4439" i="27"/>
  <c r="F4440" i="27"/>
  <c r="F4441" i="27"/>
  <c r="F4442" i="27"/>
  <c r="F4443" i="27"/>
  <c r="F4444" i="27"/>
  <c r="F4445" i="27"/>
  <c r="F4446" i="27"/>
  <c r="F4447" i="27"/>
  <c r="F4448" i="27"/>
  <c r="F4449" i="27"/>
  <c r="F4450" i="27"/>
  <c r="F4451" i="27"/>
  <c r="F4452" i="27"/>
  <c r="F4453" i="27"/>
  <c r="F4454" i="27"/>
  <c r="F4455" i="27"/>
  <c r="F4456" i="27"/>
  <c r="F4457" i="27"/>
  <c r="F4458" i="27"/>
  <c r="F4459" i="27"/>
  <c r="F4460" i="27"/>
  <c r="F4461" i="27"/>
  <c r="F4462" i="27"/>
  <c r="F4463" i="27"/>
  <c r="F4464" i="27"/>
  <c r="F4465" i="27"/>
  <c r="F4466" i="27"/>
  <c r="F4467" i="27"/>
  <c r="F4468" i="27"/>
  <c r="F4469" i="27"/>
  <c r="F4470" i="27"/>
  <c r="F4471" i="27"/>
  <c r="F4472" i="27"/>
  <c r="F4473" i="27"/>
  <c r="F4474" i="27"/>
  <c r="F4475" i="27"/>
  <c r="F4476" i="27"/>
  <c r="F4477" i="27"/>
  <c r="F4478" i="27"/>
  <c r="F4479" i="27"/>
  <c r="F4480" i="27"/>
  <c r="F4481" i="27"/>
  <c r="F4482" i="27"/>
  <c r="F4483" i="27"/>
  <c r="F4484" i="27"/>
  <c r="F4485" i="27"/>
  <c r="F4486" i="27"/>
  <c r="F4487" i="27"/>
  <c r="F4488" i="27"/>
  <c r="F4489" i="27"/>
  <c r="F4490" i="27"/>
  <c r="F4491" i="27"/>
  <c r="F4492" i="27"/>
  <c r="F4493" i="27"/>
  <c r="F4494" i="27"/>
  <c r="F4495" i="27"/>
  <c r="F4496" i="27"/>
  <c r="F4497" i="27"/>
  <c r="F4498" i="27"/>
  <c r="F4499" i="27"/>
  <c r="F4500" i="27"/>
  <c r="F4501" i="27"/>
  <c r="F4502" i="27"/>
  <c r="F4503" i="27"/>
  <c r="F4504" i="27"/>
  <c r="F4505" i="27"/>
  <c r="F4506" i="27"/>
  <c r="F4507" i="27"/>
  <c r="F4508" i="27"/>
  <c r="F4509" i="27"/>
  <c r="F4510" i="27"/>
  <c r="F4511" i="27"/>
  <c r="F4512" i="27"/>
  <c r="F4513" i="27"/>
  <c r="F4514" i="27"/>
  <c r="F4515" i="27"/>
  <c r="F4516" i="27"/>
  <c r="F4517" i="27"/>
  <c r="F4518" i="27"/>
  <c r="F4519" i="27"/>
  <c r="F4520" i="27"/>
  <c r="F4521" i="27"/>
  <c r="F4522" i="27"/>
  <c r="F4523" i="27"/>
  <c r="F4524" i="27"/>
  <c r="F4525" i="27"/>
  <c r="F4526" i="27"/>
  <c r="F4527" i="27"/>
  <c r="F4528" i="27"/>
  <c r="F4529" i="27"/>
  <c r="F4530" i="27"/>
  <c r="F4531" i="27"/>
  <c r="F4532" i="27"/>
  <c r="F4533" i="27"/>
  <c r="F4534" i="27"/>
  <c r="F4535" i="27"/>
  <c r="F4536" i="27"/>
  <c r="F4537" i="27"/>
  <c r="F4538" i="27"/>
  <c r="F4539" i="27"/>
  <c r="F4540" i="27"/>
  <c r="F4541" i="27"/>
  <c r="F4542" i="27"/>
  <c r="F4543" i="27"/>
  <c r="F4544" i="27"/>
  <c r="F4545" i="27"/>
  <c r="F4546" i="27"/>
  <c r="F4547" i="27"/>
  <c r="F4548" i="27"/>
  <c r="F4549" i="27"/>
  <c r="F4550" i="27"/>
  <c r="F4551" i="27"/>
  <c r="F4552" i="27"/>
  <c r="F4553" i="27"/>
  <c r="F4554" i="27"/>
  <c r="F4555" i="27"/>
  <c r="F4556" i="27"/>
  <c r="F4557" i="27"/>
  <c r="F4558" i="27"/>
  <c r="F4559" i="27"/>
  <c r="F4560" i="27"/>
  <c r="F4561" i="27"/>
  <c r="F4562" i="27"/>
  <c r="F4563" i="27"/>
  <c r="F4564" i="27"/>
  <c r="F4565" i="27"/>
  <c r="F4566" i="27"/>
  <c r="F4567" i="27"/>
  <c r="F4568" i="27"/>
  <c r="F4569" i="27"/>
  <c r="F4570" i="27"/>
  <c r="F4571" i="27"/>
  <c r="F4572" i="27"/>
  <c r="F4573" i="27"/>
  <c r="F4574" i="27"/>
  <c r="F4575" i="27"/>
  <c r="F4576" i="27"/>
  <c r="F4577" i="27"/>
  <c r="F4578" i="27"/>
  <c r="F4579" i="27"/>
  <c r="F4580" i="27"/>
  <c r="F4581" i="27"/>
  <c r="F4582" i="27"/>
  <c r="F4583" i="27"/>
  <c r="F4584" i="27"/>
  <c r="F4585" i="27"/>
  <c r="F4586" i="27"/>
  <c r="F4587" i="27"/>
  <c r="F4588" i="27"/>
  <c r="F4589" i="27"/>
  <c r="F4590" i="27"/>
  <c r="F4591" i="27"/>
  <c r="F4592" i="27"/>
  <c r="F4593" i="27"/>
  <c r="F4594" i="27"/>
  <c r="F4595" i="27"/>
  <c r="F4596" i="27"/>
  <c r="F4597" i="27"/>
  <c r="F4598" i="27"/>
  <c r="F4599" i="27"/>
  <c r="F4600" i="27"/>
  <c r="F4601" i="27"/>
  <c r="F4602" i="27"/>
  <c r="F4603" i="27"/>
  <c r="F4604" i="27"/>
  <c r="F4605" i="27"/>
  <c r="F4606" i="27"/>
  <c r="F4607" i="27"/>
  <c r="F4608" i="27"/>
  <c r="F4609" i="27"/>
  <c r="F4610" i="27"/>
  <c r="F4611" i="27"/>
  <c r="F4612" i="27"/>
  <c r="F4613" i="27"/>
  <c r="F4614" i="27"/>
  <c r="F4615" i="27"/>
  <c r="F4616" i="27"/>
  <c r="F4617" i="27"/>
  <c r="F4618" i="27"/>
  <c r="F4619" i="27"/>
  <c r="F4620" i="27"/>
  <c r="F4621" i="27"/>
  <c r="F4622" i="27"/>
  <c r="F4623" i="27"/>
  <c r="F4624" i="27"/>
  <c r="F4625" i="27"/>
  <c r="F4626" i="27"/>
  <c r="F4627" i="27"/>
  <c r="F4628" i="27"/>
  <c r="F4629" i="27"/>
  <c r="F4630" i="27"/>
  <c r="F4631" i="27"/>
  <c r="F4632" i="27"/>
  <c r="F4633" i="27"/>
  <c r="F4634" i="27"/>
  <c r="F4635" i="27"/>
  <c r="F4636" i="27"/>
  <c r="F4637" i="27"/>
  <c r="F4638" i="27"/>
  <c r="F4639" i="27"/>
  <c r="F4640" i="27"/>
  <c r="F4641" i="27"/>
  <c r="F4642" i="27"/>
  <c r="F4643" i="27"/>
  <c r="F4644" i="27"/>
  <c r="F4645" i="27"/>
  <c r="F4646" i="27"/>
  <c r="F4647" i="27"/>
  <c r="F4648" i="27"/>
  <c r="F4649" i="27"/>
  <c r="F4650" i="27"/>
  <c r="F4651" i="27"/>
  <c r="F4652" i="27"/>
  <c r="F4653" i="27"/>
  <c r="F4654" i="27"/>
  <c r="F4655" i="27"/>
  <c r="F4656" i="27"/>
  <c r="F4657" i="27"/>
  <c r="F4658" i="27"/>
  <c r="F4659" i="27"/>
  <c r="F4660" i="27"/>
  <c r="F4661" i="27"/>
  <c r="F4662" i="27"/>
  <c r="F4663" i="27"/>
  <c r="F4664" i="27"/>
  <c r="F4665" i="27"/>
  <c r="F4666" i="27"/>
  <c r="F4667" i="27"/>
  <c r="F4668" i="27"/>
  <c r="F4669" i="27"/>
  <c r="F4670" i="27"/>
  <c r="F4671" i="27"/>
  <c r="F4672" i="27"/>
  <c r="F4673" i="27"/>
  <c r="F4674" i="27"/>
  <c r="F4675" i="27"/>
  <c r="F4676" i="27"/>
  <c r="F4677" i="27"/>
  <c r="F4678" i="27"/>
  <c r="F4679" i="27"/>
  <c r="F4680" i="27"/>
  <c r="F4681" i="27"/>
  <c r="F4682" i="27"/>
  <c r="F4683" i="27"/>
  <c r="F4684" i="27"/>
  <c r="F4685" i="27"/>
  <c r="F4686" i="27"/>
  <c r="F4687" i="27"/>
  <c r="F4688" i="27"/>
  <c r="F4689" i="27"/>
  <c r="F4690" i="27"/>
  <c r="F4691" i="27"/>
  <c r="F4692" i="27"/>
  <c r="F4693" i="27"/>
  <c r="F4694" i="27"/>
  <c r="F4695" i="27"/>
  <c r="F4696" i="27"/>
  <c r="F4697" i="27"/>
  <c r="F4698" i="27"/>
  <c r="F4699" i="27"/>
  <c r="F4700" i="27"/>
  <c r="F4701" i="27"/>
  <c r="F4702" i="27"/>
  <c r="F4703" i="27"/>
  <c r="F4704" i="27"/>
  <c r="F4705" i="27"/>
  <c r="F4706" i="27"/>
  <c r="F4707" i="27"/>
  <c r="F4708" i="27"/>
  <c r="F4709" i="27"/>
  <c r="F4710" i="27"/>
  <c r="F4711" i="27"/>
  <c r="F4712" i="27"/>
  <c r="F4713" i="27"/>
  <c r="F4714" i="27"/>
  <c r="F4715" i="27"/>
  <c r="F4716" i="27"/>
  <c r="F4717" i="27"/>
  <c r="F4718" i="27"/>
  <c r="F4719" i="27"/>
  <c r="F4720" i="27"/>
  <c r="F4721" i="27"/>
  <c r="F4722" i="27"/>
  <c r="F4723" i="27"/>
  <c r="F4724" i="27"/>
  <c r="F4725" i="27"/>
  <c r="F4726" i="27"/>
  <c r="F4727" i="27"/>
  <c r="F4728" i="27"/>
  <c r="F4729" i="27"/>
  <c r="F4730" i="27"/>
  <c r="F4731" i="27"/>
  <c r="F4732" i="27"/>
  <c r="F4733" i="27"/>
  <c r="F4734" i="27"/>
  <c r="F4735" i="27"/>
  <c r="F4736" i="27"/>
  <c r="F4737" i="27"/>
  <c r="F4738" i="27"/>
  <c r="F4739" i="27"/>
  <c r="F4740" i="27"/>
  <c r="F4741" i="27"/>
  <c r="F4742" i="27"/>
  <c r="F4743" i="27"/>
  <c r="F4744" i="27"/>
  <c r="F4745" i="27"/>
  <c r="F4746" i="27"/>
  <c r="F4747" i="27"/>
  <c r="F4748" i="27"/>
  <c r="F4749" i="27"/>
  <c r="F4750" i="27"/>
  <c r="F4751" i="27"/>
  <c r="F4752" i="27"/>
  <c r="F4753" i="27"/>
  <c r="F4754" i="27"/>
  <c r="F4755" i="27"/>
  <c r="F4756" i="27"/>
  <c r="F4757" i="27"/>
  <c r="F4758" i="27"/>
  <c r="F4759" i="27"/>
  <c r="F4760" i="27"/>
  <c r="F4761" i="27"/>
  <c r="F4762" i="27"/>
  <c r="F4763" i="27"/>
  <c r="F4764" i="27"/>
  <c r="F4765" i="27"/>
  <c r="F4766" i="27"/>
  <c r="F4767" i="27"/>
  <c r="F4768" i="27"/>
  <c r="F4769" i="27"/>
  <c r="F4770" i="27"/>
  <c r="F4771" i="27"/>
  <c r="F4772" i="27"/>
  <c r="F4773" i="27"/>
  <c r="F4774" i="27"/>
  <c r="F4775" i="27"/>
  <c r="F4776" i="27"/>
  <c r="F4777" i="27"/>
  <c r="F4778" i="27"/>
  <c r="F4779" i="27"/>
  <c r="F4780" i="27"/>
  <c r="F4781" i="27"/>
  <c r="F4782" i="27"/>
  <c r="F4783" i="27"/>
  <c r="F4784" i="27"/>
  <c r="F4785" i="27"/>
  <c r="F4786" i="27"/>
  <c r="F4787" i="27"/>
  <c r="F4788" i="27"/>
  <c r="F4789" i="27"/>
  <c r="F4790" i="27"/>
  <c r="F4791" i="27"/>
  <c r="F4792" i="27"/>
  <c r="F4793" i="27"/>
  <c r="F4794" i="27"/>
  <c r="F4795" i="27"/>
  <c r="F4796" i="27"/>
  <c r="F4797" i="27"/>
  <c r="F4798" i="27"/>
  <c r="F4799" i="27"/>
  <c r="F4800" i="27"/>
  <c r="F4801" i="27"/>
  <c r="F4802" i="27"/>
  <c r="F4803" i="27"/>
  <c r="F4804" i="27"/>
  <c r="F4805" i="27"/>
  <c r="F4806" i="27"/>
  <c r="F4807" i="27"/>
  <c r="F4808" i="27"/>
  <c r="F4809" i="27"/>
  <c r="F4810" i="27"/>
  <c r="F4811" i="27"/>
  <c r="F4812" i="27"/>
  <c r="F4813" i="27"/>
  <c r="F4814" i="27"/>
  <c r="F4815" i="27"/>
  <c r="F4816" i="27"/>
  <c r="F4817" i="27"/>
  <c r="F4818" i="27"/>
  <c r="F4819" i="27"/>
  <c r="F4820" i="27"/>
  <c r="F4821" i="27"/>
  <c r="F4822" i="27"/>
  <c r="F4823" i="27"/>
  <c r="F4824" i="27"/>
  <c r="F4825" i="27"/>
  <c r="F4826" i="27"/>
  <c r="F4827" i="27"/>
  <c r="F4828" i="27"/>
  <c r="F4829" i="27"/>
  <c r="F4830" i="27"/>
  <c r="F4831" i="27"/>
  <c r="F4832" i="27"/>
  <c r="F4833" i="27"/>
  <c r="F4834" i="27"/>
  <c r="F4835" i="27"/>
  <c r="F4836" i="27"/>
  <c r="F4837" i="27"/>
  <c r="F4838" i="27"/>
  <c r="F4839" i="27"/>
  <c r="F4840" i="27"/>
  <c r="F4841" i="27"/>
  <c r="F4842" i="27"/>
  <c r="F4843" i="27"/>
  <c r="F4844" i="27"/>
  <c r="F4845" i="27"/>
  <c r="F4846" i="27"/>
  <c r="F4847" i="27"/>
  <c r="F4848" i="27"/>
  <c r="F4849" i="27"/>
  <c r="F4850" i="27"/>
  <c r="F4851" i="27"/>
  <c r="F4852" i="27"/>
  <c r="F4853" i="27"/>
  <c r="F4854" i="27"/>
  <c r="F4855" i="27"/>
  <c r="F4856" i="27"/>
  <c r="F4857" i="27"/>
  <c r="F4858" i="27"/>
  <c r="F4859" i="27"/>
  <c r="F4860" i="27"/>
  <c r="F4861" i="27"/>
  <c r="F4862" i="27"/>
  <c r="F4863" i="27"/>
  <c r="F4864" i="27"/>
  <c r="F4865" i="27"/>
  <c r="F4866" i="27"/>
  <c r="F4867" i="27"/>
  <c r="F4868" i="27"/>
  <c r="F4869" i="27"/>
  <c r="F4870" i="27"/>
  <c r="F4871" i="27"/>
  <c r="F4872" i="27"/>
  <c r="F4873" i="27"/>
  <c r="F4874" i="27"/>
  <c r="F4875" i="27"/>
  <c r="F4876" i="27"/>
  <c r="F4877" i="27"/>
  <c r="F4878" i="27"/>
  <c r="F4879" i="27"/>
  <c r="F4880" i="27"/>
  <c r="F4881" i="27"/>
  <c r="F4882" i="27"/>
  <c r="F4883" i="27"/>
  <c r="F4884" i="27"/>
  <c r="F4885" i="27"/>
  <c r="F4886" i="27"/>
  <c r="F4887" i="27"/>
  <c r="F4888" i="27"/>
  <c r="F4889" i="27"/>
  <c r="F4890" i="27"/>
  <c r="F4891" i="27"/>
  <c r="F4892" i="27"/>
  <c r="F4893" i="27"/>
  <c r="F4894" i="27"/>
  <c r="F4895" i="27"/>
  <c r="F4896" i="27"/>
  <c r="F4897" i="27"/>
  <c r="F4898" i="27"/>
  <c r="F4899" i="27"/>
  <c r="F4900" i="27"/>
  <c r="F4901" i="27"/>
  <c r="F4902" i="27"/>
  <c r="F4903" i="27"/>
  <c r="F4904" i="27"/>
  <c r="F4905" i="27"/>
  <c r="F4906" i="27"/>
  <c r="F4907" i="27"/>
  <c r="F4908" i="27"/>
  <c r="F4909" i="27"/>
  <c r="F4910" i="27"/>
  <c r="F4911" i="27"/>
  <c r="F4912" i="27"/>
  <c r="F4913" i="27"/>
  <c r="F4914" i="27"/>
  <c r="F4915" i="27"/>
  <c r="F4916" i="27"/>
  <c r="F4917" i="27"/>
  <c r="F4918" i="27"/>
  <c r="F4919" i="27"/>
  <c r="F4920" i="27"/>
  <c r="F4921" i="27"/>
  <c r="F4922" i="27"/>
  <c r="F4923" i="27"/>
  <c r="F4924" i="27"/>
  <c r="F4925" i="27"/>
  <c r="F4926" i="27"/>
  <c r="F4927" i="27"/>
  <c r="F4928" i="27"/>
  <c r="F4929" i="27"/>
  <c r="F4930" i="27"/>
  <c r="F4931" i="27"/>
  <c r="F4932" i="27"/>
  <c r="F4933" i="27"/>
  <c r="F4934" i="27"/>
  <c r="F4935" i="27"/>
  <c r="F4936" i="27"/>
  <c r="F4937" i="27"/>
  <c r="F4938" i="27"/>
  <c r="F4939" i="27"/>
  <c r="F4940" i="27"/>
  <c r="F4941" i="27"/>
  <c r="F4942" i="27"/>
  <c r="F4943" i="27"/>
  <c r="F4944" i="27"/>
  <c r="F4945" i="27"/>
  <c r="F4946" i="27"/>
  <c r="F4947" i="27"/>
  <c r="F4948" i="27"/>
  <c r="F4949" i="27"/>
  <c r="F4950" i="27"/>
  <c r="F4951" i="27"/>
  <c r="F4952" i="27"/>
  <c r="F4953" i="27"/>
  <c r="F4954" i="27"/>
  <c r="F4955" i="27"/>
  <c r="F4956" i="27"/>
  <c r="F4957" i="27"/>
  <c r="F4958" i="27"/>
  <c r="F4959" i="27"/>
  <c r="F4960" i="27"/>
  <c r="F4961" i="27"/>
  <c r="F4962" i="27"/>
  <c r="F4963" i="27"/>
  <c r="F4964" i="27"/>
  <c r="F4965" i="27"/>
  <c r="F4966" i="27"/>
  <c r="F4967" i="27"/>
  <c r="F4968" i="27"/>
  <c r="F4969" i="27"/>
  <c r="F4970" i="27"/>
  <c r="F4971" i="27"/>
  <c r="F4972" i="27"/>
  <c r="F4973" i="27"/>
  <c r="F4974" i="27"/>
  <c r="F4975" i="27"/>
  <c r="F4976" i="27"/>
  <c r="F4977" i="27"/>
  <c r="F4978" i="27"/>
  <c r="F4979" i="27"/>
  <c r="F4980" i="27"/>
  <c r="F4981" i="27"/>
  <c r="F4982" i="27"/>
  <c r="F4983" i="27"/>
  <c r="F4984" i="27"/>
  <c r="F4985" i="27"/>
  <c r="F4986" i="27"/>
  <c r="F4987" i="27"/>
  <c r="F4988" i="27"/>
  <c r="F4989" i="27"/>
  <c r="F4990" i="27"/>
  <c r="F4991" i="27"/>
  <c r="F4992" i="27"/>
  <c r="F4993" i="27"/>
  <c r="F4994" i="27"/>
  <c r="F4995" i="27"/>
  <c r="F4996" i="27"/>
  <c r="F4997" i="27"/>
  <c r="F4998" i="27"/>
  <c r="F4999" i="27"/>
  <c r="F5000" i="27"/>
  <c r="F5001" i="27"/>
  <c r="F5002" i="27"/>
  <c r="F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392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58" i="27"/>
  <c r="E459" i="27"/>
  <c r="E460" i="27"/>
  <c r="E461" i="27"/>
  <c r="E462" i="27"/>
  <c r="E463" i="27"/>
  <c r="E464" i="27"/>
  <c r="E465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89" i="27"/>
  <c r="E490" i="27"/>
  <c r="E491" i="27"/>
  <c r="E492" i="27"/>
  <c r="E493" i="27"/>
  <c r="E494" i="27"/>
  <c r="E495" i="27"/>
  <c r="E496" i="27"/>
  <c r="E497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3" i="27"/>
  <c r="E514" i="27"/>
  <c r="E515" i="27"/>
  <c r="E516" i="27"/>
  <c r="E517" i="27"/>
  <c r="E518" i="27"/>
  <c r="E519" i="27"/>
  <c r="E520" i="27"/>
  <c r="E521" i="27"/>
  <c r="E522" i="27"/>
  <c r="E523" i="27"/>
  <c r="E524" i="27"/>
  <c r="E525" i="27"/>
  <c r="E526" i="27"/>
  <c r="E527" i="27"/>
  <c r="E528" i="27"/>
  <c r="E529" i="27"/>
  <c r="E530" i="27"/>
  <c r="E531" i="27"/>
  <c r="E532" i="27"/>
  <c r="E533" i="27"/>
  <c r="E534" i="27"/>
  <c r="E535" i="27"/>
  <c r="E536" i="27"/>
  <c r="E537" i="27"/>
  <c r="E538" i="27"/>
  <c r="E539" i="27"/>
  <c r="E540" i="27"/>
  <c r="E541" i="27"/>
  <c r="E542" i="27"/>
  <c r="E543" i="27"/>
  <c r="E544" i="27"/>
  <c r="E545" i="27"/>
  <c r="E546" i="27"/>
  <c r="E547" i="27"/>
  <c r="E548" i="27"/>
  <c r="E549" i="27"/>
  <c r="E550" i="27"/>
  <c r="E551" i="27"/>
  <c r="E552" i="27"/>
  <c r="E553" i="27"/>
  <c r="E554" i="27"/>
  <c r="E555" i="27"/>
  <c r="E556" i="27"/>
  <c r="E557" i="27"/>
  <c r="E558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1" i="27"/>
  <c r="E572" i="27"/>
  <c r="E573" i="27"/>
  <c r="E574" i="27"/>
  <c r="E575" i="27"/>
  <c r="E576" i="27"/>
  <c r="E577" i="27"/>
  <c r="E578" i="27"/>
  <c r="E579" i="27"/>
  <c r="E580" i="27"/>
  <c r="E581" i="27"/>
  <c r="E582" i="27"/>
  <c r="E583" i="27"/>
  <c r="E584" i="27"/>
  <c r="E585" i="27"/>
  <c r="E586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6" i="27"/>
  <c r="E607" i="27"/>
  <c r="E608" i="27"/>
  <c r="E609" i="27"/>
  <c r="E610" i="27"/>
  <c r="E611" i="27"/>
  <c r="E612" i="27"/>
  <c r="E613" i="27"/>
  <c r="E614" i="27"/>
  <c r="E615" i="27"/>
  <c r="E616" i="27"/>
  <c r="E617" i="27"/>
  <c r="E618" i="27"/>
  <c r="E619" i="27"/>
  <c r="E620" i="27"/>
  <c r="E621" i="27"/>
  <c r="E622" i="27"/>
  <c r="E623" i="27"/>
  <c r="E624" i="27"/>
  <c r="E625" i="27"/>
  <c r="E626" i="27"/>
  <c r="E627" i="27"/>
  <c r="E628" i="27"/>
  <c r="E629" i="27"/>
  <c r="E630" i="27"/>
  <c r="E631" i="27"/>
  <c r="E632" i="27"/>
  <c r="E633" i="27"/>
  <c r="E634" i="27"/>
  <c r="E635" i="27"/>
  <c r="E636" i="27"/>
  <c r="E637" i="27"/>
  <c r="E638" i="27"/>
  <c r="E639" i="27"/>
  <c r="E640" i="27"/>
  <c r="E641" i="27"/>
  <c r="E642" i="27"/>
  <c r="E643" i="27"/>
  <c r="E644" i="27"/>
  <c r="E645" i="27"/>
  <c r="E646" i="27"/>
  <c r="E647" i="27"/>
  <c r="E648" i="27"/>
  <c r="E649" i="27"/>
  <c r="E650" i="27"/>
  <c r="E651" i="27"/>
  <c r="E652" i="27"/>
  <c r="E653" i="27"/>
  <c r="E654" i="27"/>
  <c r="E655" i="27"/>
  <c r="E656" i="27"/>
  <c r="E657" i="27"/>
  <c r="E658" i="27"/>
  <c r="E659" i="27"/>
  <c r="E660" i="27"/>
  <c r="E661" i="27"/>
  <c r="E662" i="27"/>
  <c r="E663" i="27"/>
  <c r="E664" i="27"/>
  <c r="E665" i="27"/>
  <c r="E666" i="27"/>
  <c r="E667" i="27"/>
  <c r="E668" i="27"/>
  <c r="E669" i="27"/>
  <c r="E670" i="27"/>
  <c r="E671" i="27"/>
  <c r="E672" i="27"/>
  <c r="E673" i="27"/>
  <c r="E674" i="27"/>
  <c r="E675" i="27"/>
  <c r="E676" i="27"/>
  <c r="E677" i="27"/>
  <c r="E678" i="27"/>
  <c r="E679" i="27"/>
  <c r="E680" i="27"/>
  <c r="E681" i="27"/>
  <c r="E682" i="27"/>
  <c r="E683" i="27"/>
  <c r="E684" i="27"/>
  <c r="E685" i="27"/>
  <c r="E686" i="27"/>
  <c r="E687" i="27"/>
  <c r="E688" i="27"/>
  <c r="E689" i="27"/>
  <c r="E690" i="27"/>
  <c r="E691" i="27"/>
  <c r="E692" i="27"/>
  <c r="E693" i="27"/>
  <c r="E694" i="27"/>
  <c r="E695" i="27"/>
  <c r="E696" i="27"/>
  <c r="E697" i="27"/>
  <c r="E698" i="27"/>
  <c r="E699" i="27"/>
  <c r="E700" i="27"/>
  <c r="E701" i="27"/>
  <c r="E702" i="27"/>
  <c r="E703" i="27"/>
  <c r="E704" i="27"/>
  <c r="E705" i="27"/>
  <c r="E706" i="27"/>
  <c r="E707" i="27"/>
  <c r="E708" i="27"/>
  <c r="E709" i="27"/>
  <c r="E710" i="27"/>
  <c r="E711" i="27"/>
  <c r="E712" i="27"/>
  <c r="E713" i="27"/>
  <c r="E714" i="27"/>
  <c r="E715" i="27"/>
  <c r="E716" i="27"/>
  <c r="E717" i="27"/>
  <c r="E718" i="27"/>
  <c r="E719" i="27"/>
  <c r="E720" i="27"/>
  <c r="E721" i="27"/>
  <c r="E722" i="27"/>
  <c r="E723" i="27"/>
  <c r="E724" i="27"/>
  <c r="E725" i="27"/>
  <c r="E726" i="27"/>
  <c r="E727" i="27"/>
  <c r="E728" i="27"/>
  <c r="E729" i="27"/>
  <c r="E730" i="27"/>
  <c r="E731" i="27"/>
  <c r="E732" i="27"/>
  <c r="E733" i="27"/>
  <c r="E734" i="27"/>
  <c r="E735" i="27"/>
  <c r="E736" i="27"/>
  <c r="E737" i="27"/>
  <c r="E738" i="27"/>
  <c r="E739" i="27"/>
  <c r="E740" i="27"/>
  <c r="E741" i="27"/>
  <c r="E742" i="27"/>
  <c r="E743" i="27"/>
  <c r="E744" i="27"/>
  <c r="E745" i="27"/>
  <c r="E746" i="27"/>
  <c r="E747" i="27"/>
  <c r="E748" i="27"/>
  <c r="E749" i="27"/>
  <c r="E750" i="27"/>
  <c r="E751" i="27"/>
  <c r="E752" i="27"/>
  <c r="E753" i="27"/>
  <c r="E754" i="27"/>
  <c r="E755" i="27"/>
  <c r="E756" i="27"/>
  <c r="E757" i="27"/>
  <c r="E758" i="27"/>
  <c r="E759" i="27"/>
  <c r="E760" i="27"/>
  <c r="E761" i="27"/>
  <c r="E762" i="27"/>
  <c r="E763" i="27"/>
  <c r="E764" i="27"/>
  <c r="E765" i="27"/>
  <c r="E766" i="27"/>
  <c r="E767" i="27"/>
  <c r="E768" i="27"/>
  <c r="E769" i="27"/>
  <c r="E770" i="27"/>
  <c r="E771" i="27"/>
  <c r="E772" i="27"/>
  <c r="E773" i="27"/>
  <c r="E774" i="27"/>
  <c r="E775" i="27"/>
  <c r="E776" i="27"/>
  <c r="E777" i="27"/>
  <c r="E778" i="27"/>
  <c r="E779" i="27"/>
  <c r="E780" i="27"/>
  <c r="E781" i="27"/>
  <c r="E782" i="27"/>
  <c r="E783" i="27"/>
  <c r="E784" i="27"/>
  <c r="E785" i="27"/>
  <c r="E786" i="27"/>
  <c r="E787" i="27"/>
  <c r="E788" i="27"/>
  <c r="E789" i="27"/>
  <c r="E790" i="27"/>
  <c r="E791" i="27"/>
  <c r="E792" i="27"/>
  <c r="E793" i="27"/>
  <c r="E794" i="27"/>
  <c r="E795" i="27"/>
  <c r="E796" i="27"/>
  <c r="E797" i="27"/>
  <c r="E798" i="27"/>
  <c r="E799" i="27"/>
  <c r="E800" i="27"/>
  <c r="E801" i="27"/>
  <c r="E802" i="27"/>
  <c r="E803" i="27"/>
  <c r="E804" i="27"/>
  <c r="E805" i="27"/>
  <c r="E806" i="27"/>
  <c r="E807" i="27"/>
  <c r="E808" i="27"/>
  <c r="E809" i="27"/>
  <c r="E810" i="27"/>
  <c r="E811" i="27"/>
  <c r="E812" i="27"/>
  <c r="E813" i="27"/>
  <c r="E814" i="27"/>
  <c r="E815" i="27"/>
  <c r="E816" i="27"/>
  <c r="E817" i="27"/>
  <c r="E818" i="27"/>
  <c r="E819" i="27"/>
  <c r="E820" i="27"/>
  <c r="E821" i="27"/>
  <c r="E822" i="27"/>
  <c r="E823" i="27"/>
  <c r="E824" i="27"/>
  <c r="E825" i="27"/>
  <c r="E826" i="27"/>
  <c r="E827" i="27"/>
  <c r="E828" i="27"/>
  <c r="E829" i="27"/>
  <c r="E830" i="27"/>
  <c r="E831" i="27"/>
  <c r="E832" i="27"/>
  <c r="E833" i="27"/>
  <c r="E834" i="27"/>
  <c r="E835" i="27"/>
  <c r="E836" i="27"/>
  <c r="E837" i="27"/>
  <c r="E838" i="27"/>
  <c r="E839" i="27"/>
  <c r="E840" i="27"/>
  <c r="E841" i="27"/>
  <c r="E842" i="27"/>
  <c r="E843" i="27"/>
  <c r="E844" i="27"/>
  <c r="E845" i="27"/>
  <c r="E846" i="27"/>
  <c r="E847" i="27"/>
  <c r="E848" i="27"/>
  <c r="E849" i="27"/>
  <c r="E850" i="27"/>
  <c r="E851" i="27"/>
  <c r="E852" i="27"/>
  <c r="E853" i="27"/>
  <c r="E854" i="27"/>
  <c r="E855" i="27"/>
  <c r="E856" i="27"/>
  <c r="E857" i="27"/>
  <c r="E858" i="27"/>
  <c r="E859" i="27"/>
  <c r="E860" i="27"/>
  <c r="E861" i="27"/>
  <c r="E862" i="27"/>
  <c r="E863" i="27"/>
  <c r="E864" i="27"/>
  <c r="E865" i="27"/>
  <c r="E866" i="27"/>
  <c r="E867" i="27"/>
  <c r="E868" i="27"/>
  <c r="E869" i="27"/>
  <c r="E870" i="27"/>
  <c r="E871" i="27"/>
  <c r="E872" i="27"/>
  <c r="E873" i="27"/>
  <c r="E874" i="27"/>
  <c r="E875" i="27"/>
  <c r="E876" i="27"/>
  <c r="E877" i="27"/>
  <c r="E878" i="27"/>
  <c r="E879" i="27"/>
  <c r="E880" i="27"/>
  <c r="E881" i="27"/>
  <c r="E882" i="27"/>
  <c r="E883" i="27"/>
  <c r="E884" i="27"/>
  <c r="E885" i="27"/>
  <c r="E886" i="27"/>
  <c r="E887" i="27"/>
  <c r="E888" i="27"/>
  <c r="E889" i="27"/>
  <c r="E890" i="27"/>
  <c r="E891" i="27"/>
  <c r="E892" i="27"/>
  <c r="E893" i="27"/>
  <c r="E894" i="27"/>
  <c r="E895" i="27"/>
  <c r="E896" i="27"/>
  <c r="E897" i="27"/>
  <c r="E898" i="27"/>
  <c r="E899" i="27"/>
  <c r="E900" i="27"/>
  <c r="E901" i="27"/>
  <c r="E902" i="27"/>
  <c r="E903" i="27"/>
  <c r="E904" i="27"/>
  <c r="E905" i="27"/>
  <c r="E906" i="27"/>
  <c r="E907" i="27"/>
  <c r="E908" i="27"/>
  <c r="E909" i="27"/>
  <c r="E910" i="27"/>
  <c r="E911" i="27"/>
  <c r="E912" i="27"/>
  <c r="E913" i="27"/>
  <c r="E914" i="27"/>
  <c r="E915" i="27"/>
  <c r="E916" i="27"/>
  <c r="E917" i="27"/>
  <c r="E918" i="27"/>
  <c r="E919" i="27"/>
  <c r="E920" i="27"/>
  <c r="E921" i="27"/>
  <c r="E922" i="27"/>
  <c r="E923" i="27"/>
  <c r="E924" i="27"/>
  <c r="E925" i="27"/>
  <c r="E926" i="27"/>
  <c r="E927" i="27"/>
  <c r="E928" i="27"/>
  <c r="E929" i="27"/>
  <c r="E930" i="27"/>
  <c r="E931" i="27"/>
  <c r="E932" i="27"/>
  <c r="E933" i="27"/>
  <c r="E934" i="27"/>
  <c r="E935" i="27"/>
  <c r="E936" i="27"/>
  <c r="E937" i="27"/>
  <c r="E938" i="27"/>
  <c r="E939" i="27"/>
  <c r="E940" i="27"/>
  <c r="E941" i="27"/>
  <c r="E942" i="27"/>
  <c r="E943" i="27"/>
  <c r="E944" i="27"/>
  <c r="E945" i="27"/>
  <c r="E946" i="27"/>
  <c r="E947" i="27"/>
  <c r="E948" i="27"/>
  <c r="E949" i="27"/>
  <c r="E950" i="27"/>
  <c r="E951" i="27"/>
  <c r="E952" i="27"/>
  <c r="E953" i="27"/>
  <c r="E954" i="27"/>
  <c r="E955" i="27"/>
  <c r="E956" i="27"/>
  <c r="E957" i="27"/>
  <c r="E958" i="27"/>
  <c r="E959" i="27"/>
  <c r="E960" i="27"/>
  <c r="E961" i="27"/>
  <c r="E962" i="27"/>
  <c r="E963" i="27"/>
  <c r="E964" i="27"/>
  <c r="E965" i="27"/>
  <c r="E966" i="27"/>
  <c r="E967" i="27"/>
  <c r="E968" i="27"/>
  <c r="E969" i="27"/>
  <c r="E970" i="27"/>
  <c r="E971" i="27"/>
  <c r="E972" i="27"/>
  <c r="E973" i="27"/>
  <c r="E974" i="27"/>
  <c r="E975" i="27"/>
  <c r="E976" i="27"/>
  <c r="E977" i="27"/>
  <c r="E978" i="27"/>
  <c r="E979" i="27"/>
  <c r="E980" i="27"/>
  <c r="E981" i="27"/>
  <c r="E982" i="27"/>
  <c r="E983" i="27"/>
  <c r="E984" i="27"/>
  <c r="E985" i="27"/>
  <c r="E986" i="27"/>
  <c r="E987" i="27"/>
  <c r="E988" i="27"/>
  <c r="E989" i="27"/>
  <c r="E990" i="27"/>
  <c r="E991" i="27"/>
  <c r="E992" i="27"/>
  <c r="E993" i="27"/>
  <c r="E994" i="27"/>
  <c r="E995" i="27"/>
  <c r="E996" i="27"/>
  <c r="E997" i="27"/>
  <c r="E998" i="27"/>
  <c r="E999" i="27"/>
  <c r="E1000" i="27"/>
  <c r="E1001" i="27"/>
  <c r="E1002" i="27"/>
  <c r="E1003" i="27"/>
  <c r="E1004" i="27"/>
  <c r="E1005" i="27"/>
  <c r="E1006" i="27"/>
  <c r="E1007" i="27"/>
  <c r="E1008" i="27"/>
  <c r="E1009" i="27"/>
  <c r="E1010" i="27"/>
  <c r="E1011" i="27"/>
  <c r="E1012" i="27"/>
  <c r="E1013" i="27"/>
  <c r="E1014" i="27"/>
  <c r="E1015" i="27"/>
  <c r="E1016" i="27"/>
  <c r="E1017" i="27"/>
  <c r="E1018" i="27"/>
  <c r="E1019" i="27"/>
  <c r="E1020" i="27"/>
  <c r="E1021" i="27"/>
  <c r="E1022" i="27"/>
  <c r="E1023" i="27"/>
  <c r="E1024" i="27"/>
  <c r="E1025" i="27"/>
  <c r="E1026" i="27"/>
  <c r="E1027" i="27"/>
  <c r="E1028" i="27"/>
  <c r="E1029" i="27"/>
  <c r="E1030" i="27"/>
  <c r="E1031" i="27"/>
  <c r="E1032" i="27"/>
  <c r="E1033" i="27"/>
  <c r="E1034" i="27"/>
  <c r="E1035" i="27"/>
  <c r="E1036" i="27"/>
  <c r="E1037" i="27"/>
  <c r="E1038" i="27"/>
  <c r="E1039" i="27"/>
  <c r="E1040" i="27"/>
  <c r="E1041" i="27"/>
  <c r="E1042" i="27"/>
  <c r="E1043" i="27"/>
  <c r="E1044" i="27"/>
  <c r="E1045" i="27"/>
  <c r="E1046" i="27"/>
  <c r="E1047" i="27"/>
  <c r="E1048" i="27"/>
  <c r="E1049" i="27"/>
  <c r="E1050" i="27"/>
  <c r="E1051" i="27"/>
  <c r="E1052" i="27"/>
  <c r="E1053" i="27"/>
  <c r="E1054" i="27"/>
  <c r="E1055" i="27"/>
  <c r="E1056" i="27"/>
  <c r="E1057" i="27"/>
  <c r="E1058" i="27"/>
  <c r="E1059" i="27"/>
  <c r="E1060" i="27"/>
  <c r="E1061" i="27"/>
  <c r="E1062" i="27"/>
  <c r="E1063" i="27"/>
  <c r="E1064" i="27"/>
  <c r="E1065" i="27"/>
  <c r="E1066" i="27"/>
  <c r="E1067" i="27"/>
  <c r="E1068" i="27"/>
  <c r="E1069" i="27"/>
  <c r="E1070" i="27"/>
  <c r="E1071" i="27"/>
  <c r="E1072" i="27"/>
  <c r="E1073" i="27"/>
  <c r="E1074" i="27"/>
  <c r="E1075" i="27"/>
  <c r="E1076" i="27"/>
  <c r="E1077" i="27"/>
  <c r="E1078" i="27"/>
  <c r="E1079" i="27"/>
  <c r="E1080" i="27"/>
  <c r="E1081" i="27"/>
  <c r="E1082" i="27"/>
  <c r="E1083" i="27"/>
  <c r="E1084" i="27"/>
  <c r="E1085" i="27"/>
  <c r="E1086" i="27"/>
  <c r="E1087" i="27"/>
  <c r="E1088" i="27"/>
  <c r="E1089" i="27"/>
  <c r="E1090" i="27"/>
  <c r="E1091" i="27"/>
  <c r="E1092" i="27"/>
  <c r="E1093" i="27"/>
  <c r="E1094" i="27"/>
  <c r="E1095" i="27"/>
  <c r="E1096" i="27"/>
  <c r="E1097" i="27"/>
  <c r="E1098" i="27"/>
  <c r="E1099" i="27"/>
  <c r="E1100" i="27"/>
  <c r="E1101" i="27"/>
  <c r="E1102" i="27"/>
  <c r="E1103" i="27"/>
  <c r="E1104" i="27"/>
  <c r="E1105" i="27"/>
  <c r="E1106" i="27"/>
  <c r="E1107" i="27"/>
  <c r="E1108" i="27"/>
  <c r="E1109" i="27"/>
  <c r="E1110" i="27"/>
  <c r="E1111" i="27"/>
  <c r="E1112" i="27"/>
  <c r="E1113" i="27"/>
  <c r="E1114" i="27"/>
  <c r="E1115" i="27"/>
  <c r="E1116" i="27"/>
  <c r="E1117" i="27"/>
  <c r="E1118" i="27"/>
  <c r="E1119" i="27"/>
  <c r="E1120" i="27"/>
  <c r="E1121" i="27"/>
  <c r="E1122" i="27"/>
  <c r="E1123" i="27"/>
  <c r="E1124" i="27"/>
  <c r="E1125" i="27"/>
  <c r="E1126" i="27"/>
  <c r="E1127" i="27"/>
  <c r="E1128" i="27"/>
  <c r="E1129" i="27"/>
  <c r="E1130" i="27"/>
  <c r="E1131" i="27"/>
  <c r="E1132" i="27"/>
  <c r="E1133" i="27"/>
  <c r="E1134" i="27"/>
  <c r="E1135" i="27"/>
  <c r="E1136" i="27"/>
  <c r="E1137" i="27"/>
  <c r="E1138" i="27"/>
  <c r="E1139" i="27"/>
  <c r="E1140" i="27"/>
  <c r="E1141" i="27"/>
  <c r="E1142" i="27"/>
  <c r="E1143" i="27"/>
  <c r="E1144" i="27"/>
  <c r="E1145" i="27"/>
  <c r="E1146" i="27"/>
  <c r="E1147" i="27"/>
  <c r="E1148" i="27"/>
  <c r="E1149" i="27"/>
  <c r="E1150" i="27"/>
  <c r="E1151" i="27"/>
  <c r="E1152" i="27"/>
  <c r="E1153" i="27"/>
  <c r="E1154" i="27"/>
  <c r="E1155" i="27"/>
  <c r="E1156" i="27"/>
  <c r="E1157" i="27"/>
  <c r="E1158" i="27"/>
  <c r="E1159" i="27"/>
  <c r="E1160" i="27"/>
  <c r="E1161" i="27"/>
  <c r="E1162" i="27"/>
  <c r="E1163" i="27"/>
  <c r="E1164" i="27"/>
  <c r="E1165" i="27"/>
  <c r="E1166" i="27"/>
  <c r="E1167" i="27"/>
  <c r="E1168" i="27"/>
  <c r="E1169" i="27"/>
  <c r="E1170" i="27"/>
  <c r="E1171" i="27"/>
  <c r="E1172" i="27"/>
  <c r="E1173" i="27"/>
  <c r="E1174" i="27"/>
  <c r="E1175" i="27"/>
  <c r="E1176" i="27"/>
  <c r="E1177" i="27"/>
  <c r="E1178" i="27"/>
  <c r="E1179" i="27"/>
  <c r="E1180" i="27"/>
  <c r="E1181" i="27"/>
  <c r="E1182" i="27"/>
  <c r="E1183" i="27"/>
  <c r="E1184" i="27"/>
  <c r="E1185" i="27"/>
  <c r="E1186" i="27"/>
  <c r="E1187" i="27"/>
  <c r="E1188" i="27"/>
  <c r="E1189" i="27"/>
  <c r="E1190" i="27"/>
  <c r="E1191" i="27"/>
  <c r="E1192" i="27"/>
  <c r="E1193" i="27"/>
  <c r="E1194" i="27"/>
  <c r="E1195" i="27"/>
  <c r="E1196" i="27"/>
  <c r="E1197" i="27"/>
  <c r="E1198" i="27"/>
  <c r="E1199" i="27"/>
  <c r="E1200" i="27"/>
  <c r="E1201" i="27"/>
  <c r="E1202" i="27"/>
  <c r="E1203" i="27"/>
  <c r="E1204" i="27"/>
  <c r="E1205" i="27"/>
  <c r="E1206" i="27"/>
  <c r="E1207" i="27"/>
  <c r="E1208" i="27"/>
  <c r="E1209" i="27"/>
  <c r="E1210" i="27"/>
  <c r="E1211" i="27"/>
  <c r="E1212" i="27"/>
  <c r="E1213" i="27"/>
  <c r="E1214" i="27"/>
  <c r="E1215" i="27"/>
  <c r="E1216" i="27"/>
  <c r="E1217" i="27"/>
  <c r="E1218" i="27"/>
  <c r="E1219" i="27"/>
  <c r="E1220" i="27"/>
  <c r="E1221" i="27"/>
  <c r="E1222" i="27"/>
  <c r="E1223" i="27"/>
  <c r="E1224" i="27"/>
  <c r="E1225" i="27"/>
  <c r="E1226" i="27"/>
  <c r="E1227" i="27"/>
  <c r="E1228" i="27"/>
  <c r="E1229" i="27"/>
  <c r="E1230" i="27"/>
  <c r="E1231" i="27"/>
  <c r="E1232" i="27"/>
  <c r="E1233" i="27"/>
  <c r="E1234" i="27"/>
  <c r="E1235" i="27"/>
  <c r="E1236" i="27"/>
  <c r="E1237" i="27"/>
  <c r="E1238" i="27"/>
  <c r="E1239" i="27"/>
  <c r="E1240" i="27"/>
  <c r="E1241" i="27"/>
  <c r="E1242" i="27"/>
  <c r="E1243" i="27"/>
  <c r="E1244" i="27"/>
  <c r="E1245" i="27"/>
  <c r="E1246" i="27"/>
  <c r="E1247" i="27"/>
  <c r="E1248" i="27"/>
  <c r="E1249" i="27"/>
  <c r="E1250" i="27"/>
  <c r="E1251" i="27"/>
  <c r="E1252" i="27"/>
  <c r="E1253" i="27"/>
  <c r="E1254" i="27"/>
  <c r="E1255" i="27"/>
  <c r="E1256" i="27"/>
  <c r="E1257" i="27"/>
  <c r="E1258" i="27"/>
  <c r="E1259" i="27"/>
  <c r="E1260" i="27"/>
  <c r="E1261" i="27"/>
  <c r="E1262" i="27"/>
  <c r="E1263" i="27"/>
  <c r="E1264" i="27"/>
  <c r="E1265" i="27"/>
  <c r="E1266" i="27"/>
  <c r="E1267" i="27"/>
  <c r="E1268" i="27"/>
  <c r="E1269" i="27"/>
  <c r="E1270" i="27"/>
  <c r="E1271" i="27"/>
  <c r="E1272" i="27"/>
  <c r="E1273" i="27"/>
  <c r="E1274" i="27"/>
  <c r="E1275" i="27"/>
  <c r="E1276" i="27"/>
  <c r="E1277" i="27"/>
  <c r="E1278" i="27"/>
  <c r="E1279" i="27"/>
  <c r="E1280" i="27"/>
  <c r="E1281" i="27"/>
  <c r="E1282" i="27"/>
  <c r="E1283" i="27"/>
  <c r="E1284" i="27"/>
  <c r="E1285" i="27"/>
  <c r="E1286" i="27"/>
  <c r="E1287" i="27"/>
  <c r="E1288" i="27"/>
  <c r="E1289" i="27"/>
  <c r="E1290" i="27"/>
  <c r="E1291" i="27"/>
  <c r="E1292" i="27"/>
  <c r="E1293" i="27"/>
  <c r="E1294" i="27"/>
  <c r="E1295" i="27"/>
  <c r="E1296" i="27"/>
  <c r="E1297" i="27"/>
  <c r="E1298" i="27"/>
  <c r="E1299" i="27"/>
  <c r="E1300" i="27"/>
  <c r="E1301" i="27"/>
  <c r="E1302" i="27"/>
  <c r="E1303" i="27"/>
  <c r="E1304" i="27"/>
  <c r="E1305" i="27"/>
  <c r="E1306" i="27"/>
  <c r="E1307" i="27"/>
  <c r="E1308" i="27"/>
  <c r="E1309" i="27"/>
  <c r="E1310" i="27"/>
  <c r="E1311" i="27"/>
  <c r="E1312" i="27"/>
  <c r="E1313" i="27"/>
  <c r="E1314" i="27"/>
  <c r="E1315" i="27"/>
  <c r="E1316" i="27"/>
  <c r="E1317" i="27"/>
  <c r="E1318" i="27"/>
  <c r="E1319" i="27"/>
  <c r="E1320" i="27"/>
  <c r="E1321" i="27"/>
  <c r="E1322" i="27"/>
  <c r="E1323" i="27"/>
  <c r="E1324" i="27"/>
  <c r="E1325" i="27"/>
  <c r="E1326" i="27"/>
  <c r="E1327" i="27"/>
  <c r="E1328" i="27"/>
  <c r="E1329" i="27"/>
  <c r="E1330" i="27"/>
  <c r="E1331" i="27"/>
  <c r="E1332" i="27"/>
  <c r="E1333" i="27"/>
  <c r="E1334" i="27"/>
  <c r="E1335" i="27"/>
  <c r="E1336" i="27"/>
  <c r="E1337" i="27"/>
  <c r="E1338" i="27"/>
  <c r="E1339" i="27"/>
  <c r="E1340" i="27"/>
  <c r="E1341" i="27"/>
  <c r="E1342" i="27"/>
  <c r="E1343" i="27"/>
  <c r="E1344" i="27"/>
  <c r="E1345" i="27"/>
  <c r="E1346" i="27"/>
  <c r="E1347" i="27"/>
  <c r="E1348" i="27"/>
  <c r="E1349" i="27"/>
  <c r="E1350" i="27"/>
  <c r="E1351" i="27"/>
  <c r="E1352" i="27"/>
  <c r="E1353" i="27"/>
  <c r="E1354" i="27"/>
  <c r="E1355" i="27"/>
  <c r="E1356" i="27"/>
  <c r="E1357" i="27"/>
  <c r="E1358" i="27"/>
  <c r="E1359" i="27"/>
  <c r="E1360" i="27"/>
  <c r="E1361" i="27"/>
  <c r="E1362" i="27"/>
  <c r="E1363" i="27"/>
  <c r="E1364" i="27"/>
  <c r="E1365" i="27"/>
  <c r="E1366" i="27"/>
  <c r="E1367" i="27"/>
  <c r="E1368" i="27"/>
  <c r="E1369" i="27"/>
  <c r="E1370" i="27"/>
  <c r="E1371" i="27"/>
  <c r="E1372" i="27"/>
  <c r="E1373" i="27"/>
  <c r="E1374" i="27"/>
  <c r="E1375" i="27"/>
  <c r="E1376" i="27"/>
  <c r="E1377" i="27"/>
  <c r="E1378" i="27"/>
  <c r="E1379" i="27"/>
  <c r="E1380" i="27"/>
  <c r="E1381" i="27"/>
  <c r="E1382" i="27"/>
  <c r="E1383" i="27"/>
  <c r="E1384" i="27"/>
  <c r="E1385" i="27"/>
  <c r="E1386" i="27"/>
  <c r="E1387" i="27"/>
  <c r="E1388" i="27"/>
  <c r="E1389" i="27"/>
  <c r="E1390" i="27"/>
  <c r="E1391" i="27"/>
  <c r="E1392" i="27"/>
  <c r="E1393" i="27"/>
  <c r="E1394" i="27"/>
  <c r="E1395" i="27"/>
  <c r="E1396" i="27"/>
  <c r="E1397" i="27"/>
  <c r="E1398" i="27"/>
  <c r="E1399" i="27"/>
  <c r="E1400" i="27"/>
  <c r="E1401" i="27"/>
  <c r="E1402" i="27"/>
  <c r="E1403" i="27"/>
  <c r="E1404" i="27"/>
  <c r="E1405" i="27"/>
  <c r="E1406" i="27"/>
  <c r="E1407" i="27"/>
  <c r="E1408" i="27"/>
  <c r="E1409" i="27"/>
  <c r="E1410" i="27"/>
  <c r="E1411" i="27"/>
  <c r="E1412" i="27"/>
  <c r="E1413" i="27"/>
  <c r="E1414" i="27"/>
  <c r="E1415" i="27"/>
  <c r="E1416" i="27"/>
  <c r="E1417" i="27"/>
  <c r="E1418" i="27"/>
  <c r="E1419" i="27"/>
  <c r="E1420" i="27"/>
  <c r="E1421" i="27"/>
  <c r="E1422" i="27"/>
  <c r="E1423" i="27"/>
  <c r="E1424" i="27"/>
  <c r="E1425" i="27"/>
  <c r="E1426" i="27"/>
  <c r="E1427" i="27"/>
  <c r="E1428" i="27"/>
  <c r="E1429" i="27"/>
  <c r="E1430" i="27"/>
  <c r="E1431" i="27"/>
  <c r="E1432" i="27"/>
  <c r="E1433" i="27"/>
  <c r="E1434" i="27"/>
  <c r="E1435" i="27"/>
  <c r="E1436" i="27"/>
  <c r="E1437" i="27"/>
  <c r="E1438" i="27"/>
  <c r="E1439" i="27"/>
  <c r="E1440" i="27"/>
  <c r="E1441" i="27"/>
  <c r="E1442" i="27"/>
  <c r="E1443" i="27"/>
  <c r="E1444" i="27"/>
  <c r="E1445" i="27"/>
  <c r="E1446" i="27"/>
  <c r="E1447" i="27"/>
  <c r="E1448" i="27"/>
  <c r="E1449" i="27"/>
  <c r="E1450" i="27"/>
  <c r="E1451" i="27"/>
  <c r="E1452" i="27"/>
  <c r="E1453" i="27"/>
  <c r="E1454" i="27"/>
  <c r="E1455" i="27"/>
  <c r="E1456" i="27"/>
  <c r="E1457" i="27"/>
  <c r="E1458" i="27"/>
  <c r="E1459" i="27"/>
  <c r="E1460" i="27"/>
  <c r="E1461" i="27"/>
  <c r="E1462" i="27"/>
  <c r="E1463" i="27"/>
  <c r="E1464" i="27"/>
  <c r="E1465" i="27"/>
  <c r="E1466" i="27"/>
  <c r="E1467" i="27"/>
  <c r="E1468" i="27"/>
  <c r="E1469" i="27"/>
  <c r="E1470" i="27"/>
  <c r="E1471" i="27"/>
  <c r="E1472" i="27"/>
  <c r="E1473" i="27"/>
  <c r="E1474" i="27"/>
  <c r="E1475" i="27"/>
  <c r="E1476" i="27"/>
  <c r="E1477" i="27"/>
  <c r="E1478" i="27"/>
  <c r="E1479" i="27"/>
  <c r="E1480" i="27"/>
  <c r="E1481" i="27"/>
  <c r="E1482" i="27"/>
  <c r="E1483" i="27"/>
  <c r="E1484" i="27"/>
  <c r="E1485" i="27"/>
  <c r="E1486" i="27"/>
  <c r="E1487" i="27"/>
  <c r="E1488" i="27"/>
  <c r="E1489" i="27"/>
  <c r="E1490" i="27"/>
  <c r="E1491" i="27"/>
  <c r="E1492" i="27"/>
  <c r="E1493" i="27"/>
  <c r="E1494" i="27"/>
  <c r="E1495" i="27"/>
  <c r="E1496" i="27"/>
  <c r="E1497" i="27"/>
  <c r="E1498" i="27"/>
  <c r="E1499" i="27"/>
  <c r="E1500" i="27"/>
  <c r="E1501" i="27"/>
  <c r="E1502" i="27"/>
  <c r="E1503" i="27"/>
  <c r="E1504" i="27"/>
  <c r="E1505" i="27"/>
  <c r="E1506" i="27"/>
  <c r="E1507" i="27"/>
  <c r="E1508" i="27"/>
  <c r="E1509" i="27"/>
  <c r="E1510" i="27"/>
  <c r="E1511" i="27"/>
  <c r="E1512" i="27"/>
  <c r="E1513" i="27"/>
  <c r="E1514" i="27"/>
  <c r="E1515" i="27"/>
  <c r="E1516" i="27"/>
  <c r="E1517" i="27"/>
  <c r="E1518" i="27"/>
  <c r="E1519" i="27"/>
  <c r="E1520" i="27"/>
  <c r="E1521" i="27"/>
  <c r="E1522" i="27"/>
  <c r="E1523" i="27"/>
  <c r="E1524" i="27"/>
  <c r="E1525" i="27"/>
  <c r="E1526" i="27"/>
  <c r="E1527" i="27"/>
  <c r="E1528" i="27"/>
  <c r="E1529" i="27"/>
  <c r="E1530" i="27"/>
  <c r="E1531" i="27"/>
  <c r="E1532" i="27"/>
  <c r="E1533" i="27"/>
  <c r="E1534" i="27"/>
  <c r="E1535" i="27"/>
  <c r="E1536" i="27"/>
  <c r="E1537" i="27"/>
  <c r="E1538" i="27"/>
  <c r="E1539" i="27"/>
  <c r="E1540" i="27"/>
  <c r="E1541" i="27"/>
  <c r="E1542" i="27"/>
  <c r="E1543" i="27"/>
  <c r="E1544" i="27"/>
  <c r="E1545" i="27"/>
  <c r="E1546" i="27"/>
  <c r="E1547" i="27"/>
  <c r="E1548" i="27"/>
  <c r="E1549" i="27"/>
  <c r="E1550" i="27"/>
  <c r="E1551" i="27"/>
  <c r="E1552" i="27"/>
  <c r="E1553" i="27"/>
  <c r="E1554" i="27"/>
  <c r="E1555" i="27"/>
  <c r="E1556" i="27"/>
  <c r="E1557" i="27"/>
  <c r="E1558" i="27"/>
  <c r="E1559" i="27"/>
  <c r="E1560" i="27"/>
  <c r="E1561" i="27"/>
  <c r="E1562" i="27"/>
  <c r="E1563" i="27"/>
  <c r="E1564" i="27"/>
  <c r="E1565" i="27"/>
  <c r="E1566" i="27"/>
  <c r="E1567" i="27"/>
  <c r="E1568" i="27"/>
  <c r="E1569" i="27"/>
  <c r="E1570" i="27"/>
  <c r="E1571" i="27"/>
  <c r="E1572" i="27"/>
  <c r="E1573" i="27"/>
  <c r="E1574" i="27"/>
  <c r="E1575" i="27"/>
  <c r="E1576" i="27"/>
  <c r="E1577" i="27"/>
  <c r="E1578" i="27"/>
  <c r="E1579" i="27"/>
  <c r="E1580" i="27"/>
  <c r="E1581" i="27"/>
  <c r="E1582" i="27"/>
  <c r="E1583" i="27"/>
  <c r="E1584" i="27"/>
  <c r="E1585" i="27"/>
  <c r="E1586" i="27"/>
  <c r="E1587" i="27"/>
  <c r="E1588" i="27"/>
  <c r="E1589" i="27"/>
  <c r="E1590" i="27"/>
  <c r="E1591" i="27"/>
  <c r="E1592" i="27"/>
  <c r="E1593" i="27"/>
  <c r="E1594" i="27"/>
  <c r="E1595" i="27"/>
  <c r="E1596" i="27"/>
  <c r="E1597" i="27"/>
  <c r="E1598" i="27"/>
  <c r="E1599" i="27"/>
  <c r="E1600" i="27"/>
  <c r="E1601" i="27"/>
  <c r="E1602" i="27"/>
  <c r="E1603" i="27"/>
  <c r="E1604" i="27"/>
  <c r="E1605" i="27"/>
  <c r="E1606" i="27"/>
  <c r="E1607" i="27"/>
  <c r="E1608" i="27"/>
  <c r="E1609" i="27"/>
  <c r="E1610" i="27"/>
  <c r="E1611" i="27"/>
  <c r="E1612" i="27"/>
  <c r="E1613" i="27"/>
  <c r="E1614" i="27"/>
  <c r="E1615" i="27"/>
  <c r="E1616" i="27"/>
  <c r="E1617" i="27"/>
  <c r="E1618" i="27"/>
  <c r="E1619" i="27"/>
  <c r="E1620" i="27"/>
  <c r="E1621" i="27"/>
  <c r="E1622" i="27"/>
  <c r="E1623" i="27"/>
  <c r="E1624" i="27"/>
  <c r="E1625" i="27"/>
  <c r="E1626" i="27"/>
  <c r="E1627" i="27"/>
  <c r="E1628" i="27"/>
  <c r="E1629" i="27"/>
  <c r="E1630" i="27"/>
  <c r="E1631" i="27"/>
  <c r="E1632" i="27"/>
  <c r="E1633" i="27"/>
  <c r="E1634" i="27"/>
  <c r="E1635" i="27"/>
  <c r="E1636" i="27"/>
  <c r="E1637" i="27"/>
  <c r="E1638" i="27"/>
  <c r="E1639" i="27"/>
  <c r="E1640" i="27"/>
  <c r="E1641" i="27"/>
  <c r="E1642" i="27"/>
  <c r="E1643" i="27"/>
  <c r="E1644" i="27"/>
  <c r="E1645" i="27"/>
  <c r="E1646" i="27"/>
  <c r="E1647" i="27"/>
  <c r="E1648" i="27"/>
  <c r="E1649" i="27"/>
  <c r="E1650" i="27"/>
  <c r="E1651" i="27"/>
  <c r="E1652" i="27"/>
  <c r="E1653" i="27"/>
  <c r="E1654" i="27"/>
  <c r="E1655" i="27"/>
  <c r="E1656" i="27"/>
  <c r="E1657" i="27"/>
  <c r="E1658" i="27"/>
  <c r="E1659" i="27"/>
  <c r="E1660" i="27"/>
  <c r="E1661" i="27"/>
  <c r="E1662" i="27"/>
  <c r="E1663" i="27"/>
  <c r="E1664" i="27"/>
  <c r="E1665" i="27"/>
  <c r="E1666" i="27"/>
  <c r="E1667" i="27"/>
  <c r="E1668" i="27"/>
  <c r="E1669" i="27"/>
  <c r="E1670" i="27"/>
  <c r="E1671" i="27"/>
  <c r="E1672" i="27"/>
  <c r="E1673" i="27"/>
  <c r="E1674" i="27"/>
  <c r="E1675" i="27"/>
  <c r="E1676" i="27"/>
  <c r="E1677" i="27"/>
  <c r="E1678" i="27"/>
  <c r="E1679" i="27"/>
  <c r="E1680" i="27"/>
  <c r="E1681" i="27"/>
  <c r="E1682" i="27"/>
  <c r="E1683" i="27"/>
  <c r="E1684" i="27"/>
  <c r="E1685" i="27"/>
  <c r="E1686" i="27"/>
  <c r="E1687" i="27"/>
  <c r="E1688" i="27"/>
  <c r="E1689" i="27"/>
  <c r="E1690" i="27"/>
  <c r="E1691" i="27"/>
  <c r="E1692" i="27"/>
  <c r="E1693" i="27"/>
  <c r="E1694" i="27"/>
  <c r="E1695" i="27"/>
  <c r="E1696" i="27"/>
  <c r="E1697" i="27"/>
  <c r="E1698" i="27"/>
  <c r="E1699" i="27"/>
  <c r="E1700" i="27"/>
  <c r="E1701" i="27"/>
  <c r="E1702" i="27"/>
  <c r="E1703" i="27"/>
  <c r="E1704" i="27"/>
  <c r="E1705" i="27"/>
  <c r="E1706" i="27"/>
  <c r="E1707" i="27"/>
  <c r="E1708" i="27"/>
  <c r="E1709" i="27"/>
  <c r="E1710" i="27"/>
  <c r="E1711" i="27"/>
  <c r="E1712" i="27"/>
  <c r="E1713" i="27"/>
  <c r="E1714" i="27"/>
  <c r="E1715" i="27"/>
  <c r="E1716" i="27"/>
  <c r="E1717" i="27"/>
  <c r="E1718" i="27"/>
  <c r="E1719" i="27"/>
  <c r="E1720" i="27"/>
  <c r="E1721" i="27"/>
  <c r="E1722" i="27"/>
  <c r="E1723" i="27"/>
  <c r="E1724" i="27"/>
  <c r="E1725" i="27"/>
  <c r="E1726" i="27"/>
  <c r="E1727" i="27"/>
  <c r="E1728" i="27"/>
  <c r="E1729" i="27"/>
  <c r="E1730" i="27"/>
  <c r="E1731" i="27"/>
  <c r="E1732" i="27"/>
  <c r="E1733" i="27"/>
  <c r="E1734" i="27"/>
  <c r="E1735" i="27"/>
  <c r="E1736" i="27"/>
  <c r="E1737" i="27"/>
  <c r="E1738" i="27"/>
  <c r="E1739" i="27"/>
  <c r="E1740" i="27"/>
  <c r="E1741" i="27"/>
  <c r="E1742" i="27"/>
  <c r="E1743" i="27"/>
  <c r="E1744" i="27"/>
  <c r="E1745" i="27"/>
  <c r="E1746" i="27"/>
  <c r="E1747" i="27"/>
  <c r="E1748" i="27"/>
  <c r="E1749" i="27"/>
  <c r="E1750" i="27"/>
  <c r="E1751" i="27"/>
  <c r="E1752" i="27"/>
  <c r="E1753" i="27"/>
  <c r="E1754" i="27"/>
  <c r="E1755" i="27"/>
  <c r="E1756" i="27"/>
  <c r="E1757" i="27"/>
  <c r="E1758" i="27"/>
  <c r="E1759" i="27"/>
  <c r="E1760" i="27"/>
  <c r="E1761" i="27"/>
  <c r="E1762" i="27"/>
  <c r="E1763" i="27"/>
  <c r="E1764" i="27"/>
  <c r="E1765" i="27"/>
  <c r="E1766" i="27"/>
  <c r="E1767" i="27"/>
  <c r="E1768" i="27"/>
  <c r="E1769" i="27"/>
  <c r="E1770" i="27"/>
  <c r="E1771" i="27"/>
  <c r="E1772" i="27"/>
  <c r="E1773" i="27"/>
  <c r="E1774" i="27"/>
  <c r="E1775" i="27"/>
  <c r="E1776" i="27"/>
  <c r="E1777" i="27"/>
  <c r="E1778" i="27"/>
  <c r="E1779" i="27"/>
  <c r="E1780" i="27"/>
  <c r="E1781" i="27"/>
  <c r="E1782" i="27"/>
  <c r="E1783" i="27"/>
  <c r="E1784" i="27"/>
  <c r="E1785" i="27"/>
  <c r="E1786" i="27"/>
  <c r="E1787" i="27"/>
  <c r="E1788" i="27"/>
  <c r="E1789" i="27"/>
  <c r="E1790" i="27"/>
  <c r="E1791" i="27"/>
  <c r="E1792" i="27"/>
  <c r="E1793" i="27"/>
  <c r="E1794" i="27"/>
  <c r="E1795" i="27"/>
  <c r="E1796" i="27"/>
  <c r="E1797" i="27"/>
  <c r="E1798" i="27"/>
  <c r="E1799" i="27"/>
  <c r="E1800" i="27"/>
  <c r="E1801" i="27"/>
  <c r="E1802" i="27"/>
  <c r="E1803" i="27"/>
  <c r="E1804" i="27"/>
  <c r="E1805" i="27"/>
  <c r="E1806" i="27"/>
  <c r="E1807" i="27"/>
  <c r="E1808" i="27"/>
  <c r="E1809" i="27"/>
  <c r="E1810" i="27"/>
  <c r="E1811" i="27"/>
  <c r="E1812" i="27"/>
  <c r="E1813" i="27"/>
  <c r="E1814" i="27"/>
  <c r="E1815" i="27"/>
  <c r="E1816" i="27"/>
  <c r="E1817" i="27"/>
  <c r="E1818" i="27"/>
  <c r="E1819" i="27"/>
  <c r="E1820" i="27"/>
  <c r="E1821" i="27"/>
  <c r="E1822" i="27"/>
  <c r="E1823" i="27"/>
  <c r="E1824" i="27"/>
  <c r="E1825" i="27"/>
  <c r="E1826" i="27"/>
  <c r="E1827" i="27"/>
  <c r="E1828" i="27"/>
  <c r="E1829" i="27"/>
  <c r="E1830" i="27"/>
  <c r="E1831" i="27"/>
  <c r="E1832" i="27"/>
  <c r="E1833" i="27"/>
  <c r="E1834" i="27"/>
  <c r="E1835" i="27"/>
  <c r="E1836" i="27"/>
  <c r="E1837" i="27"/>
  <c r="E1838" i="27"/>
  <c r="E1839" i="27"/>
  <c r="E1840" i="27"/>
  <c r="E1841" i="27"/>
  <c r="E1842" i="27"/>
  <c r="E1843" i="27"/>
  <c r="E1844" i="27"/>
  <c r="E1845" i="27"/>
  <c r="E1846" i="27"/>
  <c r="E1847" i="27"/>
  <c r="E1848" i="27"/>
  <c r="E1849" i="27"/>
  <c r="E1850" i="27"/>
  <c r="E1851" i="27"/>
  <c r="E1852" i="27"/>
  <c r="E1853" i="27"/>
  <c r="E1854" i="27"/>
  <c r="E1855" i="27"/>
  <c r="E1856" i="27"/>
  <c r="E1857" i="27"/>
  <c r="E1858" i="27"/>
  <c r="E1859" i="27"/>
  <c r="E1860" i="27"/>
  <c r="E1861" i="27"/>
  <c r="E1862" i="27"/>
  <c r="E1863" i="27"/>
  <c r="E1864" i="27"/>
  <c r="E1865" i="27"/>
  <c r="E1866" i="27"/>
  <c r="E1867" i="27"/>
  <c r="E1868" i="27"/>
  <c r="E1869" i="27"/>
  <c r="E1870" i="27"/>
  <c r="E1871" i="27"/>
  <c r="E1872" i="27"/>
  <c r="E1873" i="27"/>
  <c r="E1874" i="27"/>
  <c r="E1875" i="27"/>
  <c r="E1876" i="27"/>
  <c r="E1877" i="27"/>
  <c r="E1878" i="27"/>
  <c r="E1879" i="27"/>
  <c r="E1880" i="27"/>
  <c r="E1881" i="27"/>
  <c r="E1882" i="27"/>
  <c r="E1883" i="27"/>
  <c r="E1884" i="27"/>
  <c r="E1885" i="27"/>
  <c r="E1886" i="27"/>
  <c r="E1887" i="27"/>
  <c r="E1888" i="27"/>
  <c r="E1889" i="27"/>
  <c r="E1890" i="27"/>
  <c r="E1891" i="27"/>
  <c r="E1892" i="27"/>
  <c r="E1893" i="27"/>
  <c r="E1894" i="27"/>
  <c r="E1895" i="27"/>
  <c r="E1896" i="27"/>
  <c r="E1897" i="27"/>
  <c r="E1898" i="27"/>
  <c r="E1899" i="27"/>
  <c r="E1900" i="27"/>
  <c r="E1901" i="27"/>
  <c r="E1902" i="27"/>
  <c r="E1903" i="27"/>
  <c r="E1904" i="27"/>
  <c r="E1905" i="27"/>
  <c r="E1906" i="27"/>
  <c r="E1907" i="27"/>
  <c r="E1908" i="27"/>
  <c r="E1909" i="27"/>
  <c r="E1910" i="27"/>
  <c r="E1911" i="27"/>
  <c r="E1912" i="27"/>
  <c r="E1913" i="27"/>
  <c r="E1914" i="27"/>
  <c r="E1915" i="27"/>
  <c r="E1916" i="27"/>
  <c r="E1917" i="27"/>
  <c r="E1918" i="27"/>
  <c r="E1919" i="27"/>
  <c r="E1920" i="27"/>
  <c r="E1921" i="27"/>
  <c r="E1922" i="27"/>
  <c r="E1923" i="27"/>
  <c r="E1924" i="27"/>
  <c r="E1925" i="27"/>
  <c r="E1926" i="27"/>
  <c r="E1927" i="27"/>
  <c r="E1928" i="27"/>
  <c r="E1929" i="27"/>
  <c r="E1930" i="27"/>
  <c r="E1931" i="27"/>
  <c r="E1932" i="27"/>
  <c r="E1933" i="27"/>
  <c r="E1934" i="27"/>
  <c r="E1935" i="27"/>
  <c r="E1936" i="27"/>
  <c r="E1937" i="27"/>
  <c r="E1938" i="27"/>
  <c r="E1939" i="27"/>
  <c r="E1940" i="27"/>
  <c r="E1941" i="27"/>
  <c r="E1942" i="27"/>
  <c r="E1943" i="27"/>
  <c r="E1944" i="27"/>
  <c r="E1945" i="27"/>
  <c r="E1946" i="27"/>
  <c r="E1947" i="27"/>
  <c r="E1948" i="27"/>
  <c r="E1949" i="27"/>
  <c r="E1950" i="27"/>
  <c r="E1951" i="27"/>
  <c r="E1952" i="27"/>
  <c r="E1953" i="27"/>
  <c r="E1954" i="27"/>
  <c r="E1955" i="27"/>
  <c r="E1956" i="27"/>
  <c r="E1957" i="27"/>
  <c r="E1958" i="27"/>
  <c r="E1959" i="27"/>
  <c r="E1960" i="27"/>
  <c r="E1961" i="27"/>
  <c r="E1962" i="27"/>
  <c r="E1963" i="27"/>
  <c r="E1964" i="27"/>
  <c r="E1965" i="27"/>
  <c r="E1966" i="27"/>
  <c r="E1967" i="27"/>
  <c r="E1968" i="27"/>
  <c r="E1969" i="27"/>
  <c r="E1970" i="27"/>
  <c r="E1971" i="27"/>
  <c r="E1972" i="27"/>
  <c r="E1973" i="27"/>
  <c r="E1974" i="27"/>
  <c r="E1975" i="27"/>
  <c r="E1976" i="27"/>
  <c r="E1977" i="27"/>
  <c r="E1978" i="27"/>
  <c r="E1979" i="27"/>
  <c r="E1980" i="27"/>
  <c r="E1981" i="27"/>
  <c r="E1982" i="27"/>
  <c r="E1983" i="27"/>
  <c r="E1984" i="27"/>
  <c r="E1985" i="27"/>
  <c r="E1986" i="27"/>
  <c r="E1987" i="27"/>
  <c r="E1988" i="27"/>
  <c r="E1989" i="27"/>
  <c r="E1990" i="27"/>
  <c r="E1991" i="27"/>
  <c r="E1992" i="27"/>
  <c r="E1993" i="27"/>
  <c r="E1994" i="27"/>
  <c r="E1995" i="27"/>
  <c r="E1996" i="27"/>
  <c r="E1997" i="27"/>
  <c r="E1998" i="27"/>
  <c r="E1999" i="27"/>
  <c r="E2000" i="27"/>
  <c r="E2001" i="27"/>
  <c r="E2002" i="27"/>
  <c r="E2003" i="27"/>
  <c r="E2004" i="27"/>
  <c r="E2005" i="27"/>
  <c r="E2006" i="27"/>
  <c r="E2007" i="27"/>
  <c r="E2008" i="27"/>
  <c r="E2009" i="27"/>
  <c r="E2010" i="27"/>
  <c r="E2011" i="27"/>
  <c r="E2012" i="27"/>
  <c r="E2013" i="27"/>
  <c r="E2014" i="27"/>
  <c r="E2015" i="27"/>
  <c r="E2016" i="27"/>
  <c r="E2017" i="27"/>
  <c r="E2018" i="27"/>
  <c r="E2019" i="27"/>
  <c r="E2020" i="27"/>
  <c r="E2021" i="27"/>
  <c r="E2022" i="27"/>
  <c r="E2023" i="27"/>
  <c r="E2024" i="27"/>
  <c r="E2025" i="27"/>
  <c r="E2026" i="27"/>
  <c r="E2027" i="27"/>
  <c r="E2028" i="27"/>
  <c r="E2029" i="27"/>
  <c r="E2030" i="27"/>
  <c r="E2031" i="27"/>
  <c r="E2032" i="27"/>
  <c r="E2033" i="27"/>
  <c r="E2034" i="27"/>
  <c r="E2035" i="27"/>
  <c r="E2036" i="27"/>
  <c r="E2037" i="27"/>
  <c r="E2038" i="27"/>
  <c r="E2039" i="27"/>
  <c r="E2040" i="27"/>
  <c r="E2041" i="27"/>
  <c r="E2042" i="27"/>
  <c r="E2043" i="27"/>
  <c r="E2044" i="27"/>
  <c r="E2045" i="27"/>
  <c r="E2046" i="27"/>
  <c r="E2047" i="27"/>
  <c r="E2048" i="27"/>
  <c r="E2049" i="27"/>
  <c r="E2050" i="27"/>
  <c r="E2051" i="27"/>
  <c r="E2052" i="27"/>
  <c r="E2053" i="27"/>
  <c r="E2054" i="27"/>
  <c r="E2055" i="27"/>
  <c r="E2056" i="27"/>
  <c r="E2057" i="27"/>
  <c r="E2058" i="27"/>
  <c r="E2059" i="27"/>
  <c r="E2060" i="27"/>
  <c r="E2061" i="27"/>
  <c r="E2062" i="27"/>
  <c r="E2063" i="27"/>
  <c r="E2064" i="27"/>
  <c r="E2065" i="27"/>
  <c r="E2066" i="27"/>
  <c r="E2067" i="27"/>
  <c r="E2068" i="27"/>
  <c r="E2069" i="27"/>
  <c r="E2070" i="27"/>
  <c r="E2071" i="27"/>
  <c r="E2072" i="27"/>
  <c r="E2073" i="27"/>
  <c r="E2074" i="27"/>
  <c r="E2075" i="27"/>
  <c r="E2076" i="27"/>
  <c r="E2077" i="27"/>
  <c r="E2078" i="27"/>
  <c r="E2079" i="27"/>
  <c r="E2080" i="27"/>
  <c r="E2081" i="27"/>
  <c r="E2082" i="27"/>
  <c r="E2083" i="27"/>
  <c r="E2084" i="27"/>
  <c r="E2085" i="27"/>
  <c r="E2086" i="27"/>
  <c r="E2087" i="27"/>
  <c r="E2088" i="27"/>
  <c r="E2089" i="27"/>
  <c r="E2090" i="27"/>
  <c r="E2091" i="27"/>
  <c r="E2092" i="27"/>
  <c r="E2093" i="27"/>
  <c r="E2094" i="27"/>
  <c r="E2095" i="27"/>
  <c r="E2096" i="27"/>
  <c r="E2097" i="27"/>
  <c r="E2098" i="27"/>
  <c r="E2099" i="27"/>
  <c r="E2100" i="27"/>
  <c r="E2101" i="27"/>
  <c r="E2102" i="27"/>
  <c r="E2103" i="27"/>
  <c r="E2104" i="27"/>
  <c r="E2105" i="27"/>
  <c r="E2106" i="27"/>
  <c r="E2107" i="27"/>
  <c r="E2108" i="27"/>
  <c r="E2109" i="27"/>
  <c r="E2110" i="27"/>
  <c r="E2111" i="27"/>
  <c r="E2112" i="27"/>
  <c r="E2113" i="27"/>
  <c r="E2114" i="27"/>
  <c r="E2115" i="27"/>
  <c r="E2116" i="27"/>
  <c r="E2117" i="27"/>
  <c r="E2118" i="27"/>
  <c r="E2119" i="27"/>
  <c r="E2120" i="27"/>
  <c r="E2121" i="27"/>
  <c r="E2122" i="27"/>
  <c r="E2123" i="27"/>
  <c r="E2124" i="27"/>
  <c r="E2125" i="27"/>
  <c r="E2126" i="27"/>
  <c r="E2127" i="27"/>
  <c r="E2128" i="27"/>
  <c r="E2129" i="27"/>
  <c r="E2130" i="27"/>
  <c r="E2131" i="27"/>
  <c r="E2132" i="27"/>
  <c r="E2133" i="27"/>
  <c r="E2134" i="27"/>
  <c r="E2135" i="27"/>
  <c r="E2136" i="27"/>
  <c r="E2137" i="27"/>
  <c r="E2138" i="27"/>
  <c r="E2139" i="27"/>
  <c r="E2140" i="27"/>
  <c r="E2141" i="27"/>
  <c r="E2142" i="27"/>
  <c r="E2143" i="27"/>
  <c r="E2144" i="27"/>
  <c r="E2145" i="27"/>
  <c r="E2146" i="27"/>
  <c r="E2147" i="27"/>
  <c r="E2148" i="27"/>
  <c r="E2149" i="27"/>
  <c r="E2150" i="27"/>
  <c r="E2151" i="27"/>
  <c r="E2152" i="27"/>
  <c r="E2153" i="27"/>
  <c r="E2154" i="27"/>
  <c r="E2155" i="27"/>
  <c r="E2156" i="27"/>
  <c r="E2157" i="27"/>
  <c r="E2158" i="27"/>
  <c r="E2159" i="27"/>
  <c r="E2160" i="27"/>
  <c r="E2161" i="27"/>
  <c r="E2162" i="27"/>
  <c r="E2163" i="27"/>
  <c r="E2164" i="27"/>
  <c r="E2165" i="27"/>
  <c r="E2166" i="27"/>
  <c r="E2167" i="27"/>
  <c r="E2168" i="27"/>
  <c r="E2169" i="27"/>
  <c r="E2170" i="27"/>
  <c r="E2171" i="27"/>
  <c r="E2172" i="27"/>
  <c r="E2173" i="27"/>
  <c r="E2174" i="27"/>
  <c r="E2175" i="27"/>
  <c r="E2176" i="27"/>
  <c r="E2177" i="27"/>
  <c r="E2178" i="27"/>
  <c r="E2179" i="27"/>
  <c r="E2180" i="27"/>
  <c r="E2181" i="27"/>
  <c r="E2182" i="27"/>
  <c r="E2183" i="27"/>
  <c r="E2184" i="27"/>
  <c r="E2185" i="27"/>
  <c r="E2186" i="27"/>
  <c r="E2187" i="27"/>
  <c r="E2188" i="27"/>
  <c r="E2189" i="27"/>
  <c r="E2190" i="27"/>
  <c r="E2191" i="27"/>
  <c r="E2192" i="27"/>
  <c r="E2193" i="27"/>
  <c r="E2194" i="27"/>
  <c r="E2195" i="27"/>
  <c r="E2196" i="27"/>
  <c r="E2197" i="27"/>
  <c r="E2198" i="27"/>
  <c r="E2199" i="27"/>
  <c r="E2200" i="27"/>
  <c r="E2201" i="27"/>
  <c r="E2202" i="27"/>
  <c r="E2203" i="27"/>
  <c r="E2204" i="27"/>
  <c r="E2205" i="27"/>
  <c r="E2206" i="27"/>
  <c r="E2207" i="27"/>
  <c r="E2208" i="27"/>
  <c r="E2209" i="27"/>
  <c r="E2210" i="27"/>
  <c r="E2211" i="27"/>
  <c r="E2212" i="27"/>
  <c r="E2213" i="27"/>
  <c r="E2214" i="27"/>
  <c r="E2215" i="27"/>
  <c r="E2216" i="27"/>
  <c r="E2217" i="27"/>
  <c r="E2218" i="27"/>
  <c r="E2219" i="27"/>
  <c r="E2220" i="27"/>
  <c r="E2221" i="27"/>
  <c r="E2222" i="27"/>
  <c r="E2223" i="27"/>
  <c r="E2224" i="27"/>
  <c r="E2225" i="27"/>
  <c r="E2226" i="27"/>
  <c r="E2227" i="27"/>
  <c r="E2228" i="27"/>
  <c r="E2229" i="27"/>
  <c r="E2230" i="27"/>
  <c r="E2231" i="27"/>
  <c r="E2232" i="27"/>
  <c r="E2233" i="27"/>
  <c r="E2234" i="27"/>
  <c r="E2235" i="27"/>
  <c r="E2236" i="27"/>
  <c r="E2237" i="27"/>
  <c r="E2238" i="27"/>
  <c r="E2239" i="27"/>
  <c r="E2240" i="27"/>
  <c r="E2241" i="27"/>
  <c r="E2242" i="27"/>
  <c r="E2243" i="27"/>
  <c r="E2244" i="27"/>
  <c r="E2245" i="27"/>
  <c r="E2246" i="27"/>
  <c r="E2247" i="27"/>
  <c r="E2248" i="27"/>
  <c r="E2249" i="27"/>
  <c r="E2250" i="27"/>
  <c r="E2251" i="27"/>
  <c r="E2252" i="27"/>
  <c r="E2253" i="27"/>
  <c r="E2254" i="27"/>
  <c r="E2255" i="27"/>
  <c r="E2256" i="27"/>
  <c r="E2257" i="27"/>
  <c r="E2258" i="27"/>
  <c r="E2259" i="27"/>
  <c r="E2260" i="27"/>
  <c r="E2261" i="27"/>
  <c r="E2262" i="27"/>
  <c r="E2263" i="27"/>
  <c r="E2264" i="27"/>
  <c r="E2265" i="27"/>
  <c r="E2266" i="27"/>
  <c r="E2267" i="27"/>
  <c r="E2268" i="27"/>
  <c r="E2269" i="27"/>
  <c r="E2270" i="27"/>
  <c r="E2271" i="27"/>
  <c r="E2272" i="27"/>
  <c r="E2273" i="27"/>
  <c r="E2274" i="27"/>
  <c r="E2275" i="27"/>
  <c r="E2276" i="27"/>
  <c r="E2277" i="27"/>
  <c r="E2278" i="27"/>
  <c r="E2279" i="27"/>
  <c r="E2280" i="27"/>
  <c r="E2281" i="27"/>
  <c r="E2282" i="27"/>
  <c r="E2283" i="27"/>
  <c r="E2284" i="27"/>
  <c r="E2285" i="27"/>
  <c r="E2286" i="27"/>
  <c r="E2287" i="27"/>
  <c r="E2288" i="27"/>
  <c r="E2289" i="27"/>
  <c r="E2290" i="27"/>
  <c r="E2291" i="27"/>
  <c r="E2292" i="27"/>
  <c r="E2293" i="27"/>
  <c r="E2294" i="27"/>
  <c r="E2295" i="27"/>
  <c r="E2296" i="27"/>
  <c r="E2297" i="27"/>
  <c r="E2298" i="27"/>
  <c r="E2299" i="27"/>
  <c r="E2300" i="27"/>
  <c r="E2301" i="27"/>
  <c r="E2302" i="27"/>
  <c r="E2303" i="27"/>
  <c r="E2304" i="27"/>
  <c r="E2305" i="27"/>
  <c r="E2306" i="27"/>
  <c r="E2307" i="27"/>
  <c r="E2308" i="27"/>
  <c r="E2309" i="27"/>
  <c r="E2310" i="27"/>
  <c r="E2311" i="27"/>
  <c r="E2312" i="27"/>
  <c r="E2313" i="27"/>
  <c r="E2314" i="27"/>
  <c r="E2315" i="27"/>
  <c r="E2316" i="27"/>
  <c r="E2317" i="27"/>
  <c r="E2318" i="27"/>
  <c r="E2319" i="27"/>
  <c r="E2320" i="27"/>
  <c r="E2321" i="27"/>
  <c r="E2322" i="27"/>
  <c r="E2323" i="27"/>
  <c r="E2324" i="27"/>
  <c r="E2325" i="27"/>
  <c r="E2326" i="27"/>
  <c r="E2327" i="27"/>
  <c r="E2328" i="27"/>
  <c r="E2329" i="27"/>
  <c r="E2330" i="27"/>
  <c r="E2331" i="27"/>
  <c r="E2332" i="27"/>
  <c r="E2333" i="27"/>
  <c r="E2334" i="27"/>
  <c r="E2335" i="27"/>
  <c r="E2336" i="27"/>
  <c r="E2337" i="27"/>
  <c r="E2338" i="27"/>
  <c r="E2339" i="27"/>
  <c r="E2340" i="27"/>
  <c r="E2341" i="27"/>
  <c r="E2342" i="27"/>
  <c r="E2343" i="27"/>
  <c r="E2344" i="27"/>
  <c r="E2345" i="27"/>
  <c r="E2346" i="27"/>
  <c r="E2347" i="27"/>
  <c r="E2348" i="27"/>
  <c r="E2349" i="27"/>
  <c r="E2350" i="27"/>
  <c r="E2351" i="27"/>
  <c r="E2352" i="27"/>
  <c r="E2353" i="27"/>
  <c r="E2354" i="27"/>
  <c r="E2355" i="27"/>
  <c r="E2356" i="27"/>
  <c r="E2357" i="27"/>
  <c r="E2358" i="27"/>
  <c r="E2359" i="27"/>
  <c r="E2360" i="27"/>
  <c r="E2361" i="27"/>
  <c r="E2362" i="27"/>
  <c r="E2363" i="27"/>
  <c r="E2364" i="27"/>
  <c r="E2365" i="27"/>
  <c r="E2366" i="27"/>
  <c r="E2367" i="27"/>
  <c r="E2368" i="27"/>
  <c r="E2369" i="27"/>
  <c r="E2370" i="27"/>
  <c r="E2371" i="27"/>
  <c r="E2372" i="27"/>
  <c r="E2373" i="27"/>
  <c r="E2374" i="27"/>
  <c r="E2375" i="27"/>
  <c r="E2376" i="27"/>
  <c r="E2377" i="27"/>
  <c r="E2378" i="27"/>
  <c r="E2379" i="27"/>
  <c r="E2380" i="27"/>
  <c r="E2381" i="27"/>
  <c r="E2382" i="27"/>
  <c r="E2383" i="27"/>
  <c r="E2384" i="27"/>
  <c r="E2385" i="27"/>
  <c r="E2386" i="27"/>
  <c r="E2387" i="27"/>
  <c r="E2388" i="27"/>
  <c r="E2389" i="27"/>
  <c r="E2390" i="27"/>
  <c r="E2391" i="27"/>
  <c r="E2392" i="27"/>
  <c r="E2393" i="27"/>
  <c r="E2394" i="27"/>
  <c r="E2395" i="27"/>
  <c r="E2396" i="27"/>
  <c r="E2397" i="27"/>
  <c r="E2398" i="27"/>
  <c r="E2399" i="27"/>
  <c r="E2400" i="27"/>
  <c r="E2401" i="27"/>
  <c r="E2402" i="27"/>
  <c r="E2403" i="27"/>
  <c r="E2404" i="27"/>
  <c r="E2405" i="27"/>
  <c r="E2406" i="27"/>
  <c r="E2407" i="27"/>
  <c r="E2408" i="27"/>
  <c r="E2409" i="27"/>
  <c r="E2410" i="27"/>
  <c r="E2411" i="27"/>
  <c r="E2412" i="27"/>
  <c r="E2413" i="27"/>
  <c r="E2414" i="27"/>
  <c r="E2415" i="27"/>
  <c r="E2416" i="27"/>
  <c r="E2417" i="27"/>
  <c r="E2418" i="27"/>
  <c r="E2419" i="27"/>
  <c r="E2420" i="27"/>
  <c r="E2421" i="27"/>
  <c r="E2422" i="27"/>
  <c r="E2423" i="27"/>
  <c r="E2424" i="27"/>
  <c r="E2425" i="27"/>
  <c r="E2426" i="27"/>
  <c r="E2427" i="27"/>
  <c r="E2428" i="27"/>
  <c r="E2429" i="27"/>
  <c r="E2430" i="27"/>
  <c r="E2431" i="27"/>
  <c r="E2432" i="27"/>
  <c r="E2433" i="27"/>
  <c r="E2434" i="27"/>
  <c r="E2435" i="27"/>
  <c r="E2436" i="27"/>
  <c r="E2437" i="27"/>
  <c r="E2438" i="27"/>
  <c r="E2439" i="27"/>
  <c r="E2440" i="27"/>
  <c r="E2441" i="27"/>
  <c r="E2442" i="27"/>
  <c r="E2443" i="27"/>
  <c r="E2444" i="27"/>
  <c r="E2445" i="27"/>
  <c r="E2446" i="27"/>
  <c r="E2447" i="27"/>
  <c r="E2448" i="27"/>
  <c r="E2449" i="27"/>
  <c r="E2450" i="27"/>
  <c r="E2451" i="27"/>
  <c r="E2452" i="27"/>
  <c r="E2453" i="27"/>
  <c r="E2454" i="27"/>
  <c r="E2455" i="27"/>
  <c r="E2456" i="27"/>
  <c r="E2457" i="27"/>
  <c r="E2458" i="27"/>
  <c r="E2459" i="27"/>
  <c r="E2460" i="27"/>
  <c r="E2461" i="27"/>
  <c r="E2462" i="27"/>
  <c r="E2463" i="27"/>
  <c r="E2464" i="27"/>
  <c r="E2465" i="27"/>
  <c r="E2466" i="27"/>
  <c r="E2467" i="27"/>
  <c r="E2468" i="27"/>
  <c r="E2469" i="27"/>
  <c r="E2470" i="27"/>
  <c r="E2471" i="27"/>
  <c r="E2472" i="27"/>
  <c r="E2473" i="27"/>
  <c r="E2474" i="27"/>
  <c r="E2475" i="27"/>
  <c r="E2476" i="27"/>
  <c r="E2477" i="27"/>
  <c r="E2478" i="27"/>
  <c r="E2479" i="27"/>
  <c r="E2480" i="27"/>
  <c r="E2481" i="27"/>
  <c r="E2482" i="27"/>
  <c r="E2483" i="27"/>
  <c r="E2484" i="27"/>
  <c r="E2485" i="27"/>
  <c r="E2486" i="27"/>
  <c r="E2487" i="27"/>
  <c r="E2488" i="27"/>
  <c r="E2489" i="27"/>
  <c r="E2490" i="27"/>
  <c r="E2491" i="27"/>
  <c r="E2492" i="27"/>
  <c r="E2493" i="27"/>
  <c r="E2494" i="27"/>
  <c r="E2495" i="27"/>
  <c r="E2496" i="27"/>
  <c r="E2497" i="27"/>
  <c r="E2498" i="27"/>
  <c r="E2499" i="27"/>
  <c r="E2500" i="27"/>
  <c r="E2501" i="27"/>
  <c r="E2502" i="27"/>
  <c r="E2503" i="27"/>
  <c r="E2504" i="27"/>
  <c r="E2505" i="27"/>
  <c r="E2506" i="27"/>
  <c r="E2507" i="27"/>
  <c r="E2508" i="27"/>
  <c r="E2509" i="27"/>
  <c r="E2510" i="27"/>
  <c r="E2511" i="27"/>
  <c r="E2512" i="27"/>
  <c r="E2513" i="27"/>
  <c r="E2514" i="27"/>
  <c r="E2515" i="27"/>
  <c r="E2516" i="27"/>
  <c r="E2517" i="27"/>
  <c r="E2518" i="27"/>
  <c r="E2519" i="27"/>
  <c r="E2520" i="27"/>
  <c r="E2521" i="27"/>
  <c r="E2522" i="27"/>
  <c r="E2523" i="27"/>
  <c r="E2524" i="27"/>
  <c r="E2525" i="27"/>
  <c r="E2526" i="27"/>
  <c r="E2527" i="27"/>
  <c r="E2528" i="27"/>
  <c r="E2529" i="27"/>
  <c r="E2530" i="27"/>
  <c r="E2531" i="27"/>
  <c r="E2532" i="27"/>
  <c r="E2533" i="27"/>
  <c r="E2534" i="27"/>
  <c r="E2535" i="27"/>
  <c r="E2536" i="27"/>
  <c r="E2537" i="27"/>
  <c r="E2538" i="27"/>
  <c r="E2539" i="27"/>
  <c r="E2540" i="27"/>
  <c r="E2541" i="27"/>
  <c r="E2542" i="27"/>
  <c r="E2543" i="27"/>
  <c r="E2544" i="27"/>
  <c r="E2545" i="27"/>
  <c r="E2546" i="27"/>
  <c r="E2547" i="27"/>
  <c r="E2548" i="27"/>
  <c r="E2549" i="27"/>
  <c r="E2550" i="27"/>
  <c r="E2551" i="27"/>
  <c r="E2552" i="27"/>
  <c r="E2553" i="27"/>
  <c r="E2554" i="27"/>
  <c r="E2555" i="27"/>
  <c r="E2556" i="27"/>
  <c r="E2557" i="27"/>
  <c r="E2558" i="27"/>
  <c r="E2559" i="27"/>
  <c r="E2560" i="27"/>
  <c r="E2561" i="27"/>
  <c r="E2562" i="27"/>
  <c r="E2563" i="27"/>
  <c r="E2564" i="27"/>
  <c r="E2565" i="27"/>
  <c r="E2566" i="27"/>
  <c r="E2567" i="27"/>
  <c r="E2568" i="27"/>
  <c r="E2569" i="27"/>
  <c r="E2570" i="27"/>
  <c r="E2571" i="27"/>
  <c r="E2572" i="27"/>
  <c r="E2573" i="27"/>
  <c r="E2574" i="27"/>
  <c r="E2575" i="27"/>
  <c r="E2576" i="27"/>
  <c r="E2577" i="27"/>
  <c r="E2578" i="27"/>
  <c r="E2579" i="27"/>
  <c r="E2580" i="27"/>
  <c r="E2581" i="27"/>
  <c r="E2582" i="27"/>
  <c r="E2583" i="27"/>
  <c r="E2584" i="27"/>
  <c r="E2585" i="27"/>
  <c r="E2586" i="27"/>
  <c r="E2587" i="27"/>
  <c r="E2588" i="27"/>
  <c r="E2589" i="27"/>
  <c r="E2590" i="27"/>
  <c r="E2591" i="27"/>
  <c r="E2592" i="27"/>
  <c r="E2593" i="27"/>
  <c r="E2594" i="27"/>
  <c r="E2595" i="27"/>
  <c r="E2596" i="27"/>
  <c r="E2597" i="27"/>
  <c r="E2598" i="27"/>
  <c r="E2599" i="27"/>
  <c r="E2600" i="27"/>
  <c r="E2601" i="27"/>
  <c r="E2602" i="27"/>
  <c r="E2603" i="27"/>
  <c r="E2604" i="27"/>
  <c r="E2605" i="27"/>
  <c r="E2606" i="27"/>
  <c r="E2607" i="27"/>
  <c r="E2608" i="27"/>
  <c r="E2609" i="27"/>
  <c r="E2610" i="27"/>
  <c r="E2611" i="27"/>
  <c r="E2612" i="27"/>
  <c r="E2613" i="27"/>
  <c r="E2614" i="27"/>
  <c r="E2615" i="27"/>
  <c r="E2616" i="27"/>
  <c r="E2617" i="27"/>
  <c r="E2618" i="27"/>
  <c r="E2619" i="27"/>
  <c r="E2620" i="27"/>
  <c r="E2621" i="27"/>
  <c r="E2622" i="27"/>
  <c r="E2623" i="27"/>
  <c r="E2624" i="27"/>
  <c r="E2625" i="27"/>
  <c r="E2626" i="27"/>
  <c r="E2627" i="27"/>
  <c r="E2628" i="27"/>
  <c r="E2629" i="27"/>
  <c r="E2630" i="27"/>
  <c r="E2631" i="27"/>
  <c r="E2632" i="27"/>
  <c r="E2633" i="27"/>
  <c r="E2634" i="27"/>
  <c r="E2635" i="27"/>
  <c r="E2636" i="27"/>
  <c r="E2637" i="27"/>
  <c r="E2638" i="27"/>
  <c r="E2639" i="27"/>
  <c r="E2640" i="27"/>
  <c r="E2641" i="27"/>
  <c r="E2642" i="27"/>
  <c r="E2643" i="27"/>
  <c r="E2644" i="27"/>
  <c r="E2645" i="27"/>
  <c r="E2646" i="27"/>
  <c r="E2647" i="27"/>
  <c r="E2648" i="27"/>
  <c r="E2649" i="27"/>
  <c r="E2650" i="27"/>
  <c r="E2651" i="27"/>
  <c r="E2652" i="27"/>
  <c r="E2653" i="27"/>
  <c r="E2654" i="27"/>
  <c r="E2655" i="27"/>
  <c r="E2656" i="27"/>
  <c r="E2657" i="27"/>
  <c r="E2658" i="27"/>
  <c r="E2659" i="27"/>
  <c r="E2660" i="27"/>
  <c r="E2661" i="27"/>
  <c r="E2662" i="27"/>
  <c r="E2663" i="27"/>
  <c r="E2664" i="27"/>
  <c r="E2665" i="27"/>
  <c r="E2666" i="27"/>
  <c r="E2667" i="27"/>
  <c r="E2668" i="27"/>
  <c r="E2669" i="27"/>
  <c r="E2670" i="27"/>
  <c r="E2671" i="27"/>
  <c r="E2672" i="27"/>
  <c r="E2673" i="27"/>
  <c r="E2674" i="27"/>
  <c r="E2675" i="27"/>
  <c r="E2676" i="27"/>
  <c r="E2677" i="27"/>
  <c r="E2678" i="27"/>
  <c r="E2679" i="27"/>
  <c r="E2680" i="27"/>
  <c r="E2681" i="27"/>
  <c r="E2682" i="27"/>
  <c r="E2683" i="27"/>
  <c r="E2684" i="27"/>
  <c r="E2685" i="27"/>
  <c r="E2686" i="27"/>
  <c r="E2687" i="27"/>
  <c r="E2688" i="27"/>
  <c r="E2689" i="27"/>
  <c r="E2690" i="27"/>
  <c r="E2691" i="27"/>
  <c r="E2692" i="27"/>
  <c r="E2693" i="27"/>
  <c r="E2694" i="27"/>
  <c r="E2695" i="27"/>
  <c r="E2696" i="27"/>
  <c r="E2697" i="27"/>
  <c r="E2698" i="27"/>
  <c r="E2699" i="27"/>
  <c r="E2700" i="27"/>
  <c r="E2701" i="27"/>
  <c r="E2702" i="27"/>
  <c r="E2703" i="27"/>
  <c r="E2704" i="27"/>
  <c r="E2705" i="27"/>
  <c r="E2706" i="27"/>
  <c r="E2707" i="27"/>
  <c r="E2708" i="27"/>
  <c r="E2709" i="27"/>
  <c r="E2710" i="27"/>
  <c r="E2711" i="27"/>
  <c r="E2712" i="27"/>
  <c r="E2713" i="27"/>
  <c r="E2714" i="27"/>
  <c r="E2715" i="27"/>
  <c r="E2716" i="27"/>
  <c r="E2717" i="27"/>
  <c r="E2718" i="27"/>
  <c r="E2719" i="27"/>
  <c r="E2720" i="27"/>
  <c r="E2721" i="27"/>
  <c r="E2722" i="27"/>
  <c r="E2723" i="27"/>
  <c r="E2724" i="27"/>
  <c r="E2725" i="27"/>
  <c r="E2726" i="27"/>
  <c r="E2727" i="27"/>
  <c r="E2728" i="27"/>
  <c r="E2729" i="27"/>
  <c r="E2730" i="27"/>
  <c r="E2731" i="27"/>
  <c r="E2732" i="27"/>
  <c r="E2733" i="27"/>
  <c r="E2734" i="27"/>
  <c r="E2735" i="27"/>
  <c r="E2736" i="27"/>
  <c r="E2737" i="27"/>
  <c r="E2738" i="27"/>
  <c r="E2739" i="27"/>
  <c r="E2740" i="27"/>
  <c r="E2741" i="27"/>
  <c r="E2742" i="27"/>
  <c r="E2743" i="27"/>
  <c r="E2744" i="27"/>
  <c r="E2745" i="27"/>
  <c r="E2746" i="27"/>
  <c r="E2747" i="27"/>
  <c r="E2748" i="27"/>
  <c r="E2749" i="27"/>
  <c r="E2750" i="27"/>
  <c r="E2751" i="27"/>
  <c r="E2752" i="27"/>
  <c r="E2753" i="27"/>
  <c r="E2754" i="27"/>
  <c r="E2755" i="27"/>
  <c r="E2756" i="27"/>
  <c r="E2757" i="27"/>
  <c r="E2758" i="27"/>
  <c r="E2759" i="27"/>
  <c r="E2760" i="27"/>
  <c r="E2761" i="27"/>
  <c r="E2762" i="27"/>
  <c r="E2763" i="27"/>
  <c r="E2764" i="27"/>
  <c r="E2765" i="27"/>
  <c r="E2766" i="27"/>
  <c r="E2767" i="27"/>
  <c r="E2768" i="27"/>
  <c r="E2769" i="27"/>
  <c r="E2770" i="27"/>
  <c r="E2771" i="27"/>
  <c r="E2772" i="27"/>
  <c r="E2773" i="27"/>
  <c r="E2774" i="27"/>
  <c r="E2775" i="27"/>
  <c r="E2776" i="27"/>
  <c r="E2777" i="27"/>
  <c r="E2778" i="27"/>
  <c r="E2779" i="27"/>
  <c r="E2780" i="27"/>
  <c r="E2781" i="27"/>
  <c r="E2782" i="27"/>
  <c r="E2783" i="27"/>
  <c r="E2784" i="27"/>
  <c r="E2785" i="27"/>
  <c r="E2786" i="27"/>
  <c r="E2787" i="27"/>
  <c r="E2788" i="27"/>
  <c r="E2789" i="27"/>
  <c r="E2790" i="27"/>
  <c r="E2791" i="27"/>
  <c r="E2792" i="27"/>
  <c r="E2793" i="27"/>
  <c r="E2794" i="27"/>
  <c r="E2795" i="27"/>
  <c r="E2796" i="27"/>
  <c r="E2797" i="27"/>
  <c r="E2798" i="27"/>
  <c r="E2799" i="27"/>
  <c r="E2800" i="27"/>
  <c r="E2801" i="27"/>
  <c r="E2802" i="27"/>
  <c r="E2803" i="27"/>
  <c r="E2804" i="27"/>
  <c r="E2805" i="27"/>
  <c r="E2806" i="27"/>
  <c r="E2807" i="27"/>
  <c r="E2808" i="27"/>
  <c r="E2809" i="27"/>
  <c r="E2810" i="27"/>
  <c r="E2811" i="27"/>
  <c r="E2812" i="27"/>
  <c r="E2813" i="27"/>
  <c r="E2814" i="27"/>
  <c r="E2815" i="27"/>
  <c r="E2816" i="27"/>
  <c r="E2817" i="27"/>
  <c r="E2818" i="27"/>
  <c r="E2819" i="27"/>
  <c r="E2820" i="27"/>
  <c r="E2821" i="27"/>
  <c r="E2822" i="27"/>
  <c r="E2823" i="27"/>
  <c r="E2824" i="27"/>
  <c r="E2825" i="27"/>
  <c r="E2826" i="27"/>
  <c r="E2827" i="27"/>
  <c r="E2828" i="27"/>
  <c r="E2829" i="27"/>
  <c r="E2830" i="27"/>
  <c r="E2831" i="27"/>
  <c r="E2832" i="27"/>
  <c r="E2833" i="27"/>
  <c r="E2834" i="27"/>
  <c r="E2835" i="27"/>
  <c r="E2836" i="27"/>
  <c r="E2837" i="27"/>
  <c r="E2838" i="27"/>
  <c r="E2839" i="27"/>
  <c r="E2840" i="27"/>
  <c r="E2841" i="27"/>
  <c r="E2842" i="27"/>
  <c r="E2843" i="27"/>
  <c r="E2844" i="27"/>
  <c r="E2845" i="27"/>
  <c r="E2846" i="27"/>
  <c r="E2847" i="27"/>
  <c r="E2848" i="27"/>
  <c r="E2849" i="27"/>
  <c r="E2850" i="27"/>
  <c r="E2851" i="27"/>
  <c r="E2852" i="27"/>
  <c r="E2853" i="27"/>
  <c r="E2854" i="27"/>
  <c r="E2855" i="27"/>
  <c r="E2856" i="27"/>
  <c r="E2857" i="27"/>
  <c r="E2858" i="27"/>
  <c r="E2859" i="27"/>
  <c r="E2860" i="27"/>
  <c r="E2861" i="27"/>
  <c r="E2862" i="27"/>
  <c r="E2863" i="27"/>
  <c r="E2864" i="27"/>
  <c r="E2865" i="27"/>
  <c r="E2866" i="27"/>
  <c r="E2867" i="27"/>
  <c r="E2868" i="27"/>
  <c r="E2869" i="27"/>
  <c r="E2870" i="27"/>
  <c r="E2871" i="27"/>
  <c r="E2872" i="27"/>
  <c r="E2873" i="27"/>
  <c r="E2874" i="27"/>
  <c r="E2875" i="27"/>
  <c r="E2876" i="27"/>
  <c r="E2877" i="27"/>
  <c r="E2878" i="27"/>
  <c r="E2879" i="27"/>
  <c r="E2880" i="27"/>
  <c r="E2881" i="27"/>
  <c r="E2882" i="27"/>
  <c r="E2883" i="27"/>
  <c r="E2884" i="27"/>
  <c r="E2885" i="27"/>
  <c r="E2886" i="27"/>
  <c r="E2887" i="27"/>
  <c r="E2888" i="27"/>
  <c r="E2889" i="27"/>
  <c r="E2890" i="27"/>
  <c r="E2891" i="27"/>
  <c r="E2892" i="27"/>
  <c r="E2893" i="27"/>
  <c r="E2894" i="27"/>
  <c r="E2895" i="27"/>
  <c r="E2896" i="27"/>
  <c r="E2897" i="27"/>
  <c r="E2898" i="27"/>
  <c r="E2899" i="27"/>
  <c r="E2900" i="27"/>
  <c r="E2901" i="27"/>
  <c r="E2902" i="27"/>
  <c r="E2903" i="27"/>
  <c r="E2904" i="27"/>
  <c r="E2905" i="27"/>
  <c r="E2906" i="27"/>
  <c r="E2907" i="27"/>
  <c r="E2908" i="27"/>
  <c r="E2909" i="27"/>
  <c r="E2910" i="27"/>
  <c r="E2911" i="27"/>
  <c r="E2912" i="27"/>
  <c r="E2913" i="27"/>
  <c r="E2914" i="27"/>
  <c r="E2915" i="27"/>
  <c r="E2916" i="27"/>
  <c r="E2917" i="27"/>
  <c r="E2918" i="27"/>
  <c r="E2919" i="27"/>
  <c r="E2920" i="27"/>
  <c r="E2921" i="27"/>
  <c r="E2922" i="27"/>
  <c r="E2923" i="27"/>
  <c r="E2924" i="27"/>
  <c r="E2925" i="27"/>
  <c r="E2926" i="27"/>
  <c r="E2927" i="27"/>
  <c r="E2928" i="27"/>
  <c r="E2929" i="27"/>
  <c r="E2930" i="27"/>
  <c r="E2931" i="27"/>
  <c r="E2932" i="27"/>
  <c r="E2933" i="27"/>
  <c r="E2934" i="27"/>
  <c r="E2935" i="27"/>
  <c r="E2936" i="27"/>
  <c r="E2937" i="27"/>
  <c r="E2938" i="27"/>
  <c r="E2939" i="27"/>
  <c r="E2940" i="27"/>
  <c r="E2941" i="27"/>
  <c r="E2942" i="27"/>
  <c r="E2943" i="27"/>
  <c r="E2944" i="27"/>
  <c r="E2945" i="27"/>
  <c r="E2946" i="27"/>
  <c r="E2947" i="27"/>
  <c r="E2948" i="27"/>
  <c r="E2949" i="27"/>
  <c r="E2950" i="27"/>
  <c r="E2951" i="27"/>
  <c r="E2952" i="27"/>
  <c r="E2953" i="27"/>
  <c r="E2954" i="27"/>
  <c r="E2955" i="27"/>
  <c r="E2956" i="27"/>
  <c r="E2957" i="27"/>
  <c r="E2958" i="27"/>
  <c r="E2959" i="27"/>
  <c r="E2960" i="27"/>
  <c r="E2961" i="27"/>
  <c r="E2962" i="27"/>
  <c r="E2963" i="27"/>
  <c r="E2964" i="27"/>
  <c r="E2965" i="27"/>
  <c r="E2966" i="27"/>
  <c r="E2967" i="27"/>
  <c r="E2968" i="27"/>
  <c r="E2969" i="27"/>
  <c r="E2970" i="27"/>
  <c r="E2971" i="27"/>
  <c r="E2972" i="27"/>
  <c r="E2973" i="27"/>
  <c r="E2974" i="27"/>
  <c r="E2975" i="27"/>
  <c r="E2976" i="27"/>
  <c r="E2977" i="27"/>
  <c r="E2978" i="27"/>
  <c r="E2979" i="27"/>
  <c r="E2980" i="27"/>
  <c r="E2981" i="27"/>
  <c r="E2982" i="27"/>
  <c r="E2983" i="27"/>
  <c r="E2984" i="27"/>
  <c r="E2985" i="27"/>
  <c r="E2986" i="27"/>
  <c r="E2987" i="27"/>
  <c r="E2988" i="27"/>
  <c r="E2989" i="27"/>
  <c r="E2990" i="27"/>
  <c r="E2991" i="27"/>
  <c r="E2992" i="27"/>
  <c r="E2993" i="27"/>
  <c r="E2994" i="27"/>
  <c r="E2995" i="27"/>
  <c r="E2996" i="27"/>
  <c r="E2997" i="27"/>
  <c r="E2998" i="27"/>
  <c r="E2999" i="27"/>
  <c r="E3000" i="27"/>
  <c r="E3001" i="27"/>
  <c r="E3002" i="27"/>
  <c r="E3003" i="27"/>
  <c r="E3004" i="27"/>
  <c r="E3005" i="27"/>
  <c r="E3006" i="27"/>
  <c r="E3007" i="27"/>
  <c r="E3008" i="27"/>
  <c r="E3009" i="27"/>
  <c r="E3010" i="27"/>
  <c r="E3011" i="27"/>
  <c r="E3012" i="27"/>
  <c r="E3013" i="27"/>
  <c r="E3014" i="27"/>
  <c r="E3015" i="27"/>
  <c r="E3016" i="27"/>
  <c r="E3017" i="27"/>
  <c r="E3018" i="27"/>
  <c r="E3019" i="27"/>
  <c r="E3020" i="27"/>
  <c r="E3021" i="27"/>
  <c r="E3022" i="27"/>
  <c r="E3023" i="27"/>
  <c r="E3024" i="27"/>
  <c r="E3025" i="27"/>
  <c r="E3026" i="27"/>
  <c r="E3027" i="27"/>
  <c r="E3028" i="27"/>
  <c r="E3029" i="27"/>
  <c r="E3030" i="27"/>
  <c r="E3031" i="27"/>
  <c r="E3032" i="27"/>
  <c r="E3033" i="27"/>
  <c r="E3034" i="27"/>
  <c r="E3035" i="27"/>
  <c r="E3036" i="27"/>
  <c r="E3037" i="27"/>
  <c r="E3038" i="27"/>
  <c r="E3039" i="27"/>
  <c r="E3040" i="27"/>
  <c r="E3041" i="27"/>
  <c r="E3042" i="27"/>
  <c r="E3043" i="27"/>
  <c r="E3044" i="27"/>
  <c r="E3045" i="27"/>
  <c r="E3046" i="27"/>
  <c r="E3047" i="27"/>
  <c r="E3048" i="27"/>
  <c r="E3049" i="27"/>
  <c r="E3050" i="27"/>
  <c r="E3051" i="27"/>
  <c r="E3052" i="27"/>
  <c r="E3053" i="27"/>
  <c r="E3054" i="27"/>
  <c r="E3055" i="27"/>
  <c r="E3056" i="27"/>
  <c r="E3057" i="27"/>
  <c r="E3058" i="27"/>
  <c r="E3059" i="27"/>
  <c r="E3060" i="27"/>
  <c r="E3061" i="27"/>
  <c r="E3062" i="27"/>
  <c r="E3063" i="27"/>
  <c r="E3064" i="27"/>
  <c r="E3065" i="27"/>
  <c r="E3066" i="27"/>
  <c r="E3067" i="27"/>
  <c r="E3068" i="27"/>
  <c r="E3069" i="27"/>
  <c r="E3070" i="27"/>
  <c r="E3071" i="27"/>
  <c r="E3072" i="27"/>
  <c r="E3073" i="27"/>
  <c r="E3074" i="27"/>
  <c r="E3075" i="27"/>
  <c r="E3076" i="27"/>
  <c r="E3077" i="27"/>
  <c r="E3078" i="27"/>
  <c r="E3079" i="27"/>
  <c r="E3080" i="27"/>
  <c r="E3081" i="27"/>
  <c r="E3082" i="27"/>
  <c r="E3083" i="27"/>
  <c r="E3084" i="27"/>
  <c r="E3085" i="27"/>
  <c r="E3086" i="27"/>
  <c r="E3087" i="27"/>
  <c r="E3088" i="27"/>
  <c r="E3089" i="27"/>
  <c r="E3090" i="27"/>
  <c r="E3091" i="27"/>
  <c r="E3092" i="27"/>
  <c r="E3093" i="27"/>
  <c r="E3094" i="27"/>
  <c r="E3095" i="27"/>
  <c r="E3096" i="27"/>
  <c r="E3097" i="27"/>
  <c r="E3098" i="27"/>
  <c r="E3099" i="27"/>
  <c r="E3100" i="27"/>
  <c r="E3101" i="27"/>
  <c r="E3102" i="27"/>
  <c r="E3103" i="27"/>
  <c r="E3104" i="27"/>
  <c r="E3105" i="27"/>
  <c r="E3106" i="27"/>
  <c r="E3107" i="27"/>
  <c r="E3108" i="27"/>
  <c r="E3109" i="27"/>
  <c r="E3110" i="27"/>
  <c r="E3111" i="27"/>
  <c r="E3112" i="27"/>
  <c r="E3113" i="27"/>
  <c r="E3114" i="27"/>
  <c r="E3115" i="27"/>
  <c r="E3116" i="27"/>
  <c r="E3117" i="27"/>
  <c r="E3118" i="27"/>
  <c r="E3119" i="27"/>
  <c r="E3120" i="27"/>
  <c r="E3121" i="27"/>
  <c r="E3122" i="27"/>
  <c r="E3123" i="27"/>
  <c r="E3124" i="27"/>
  <c r="E3125" i="27"/>
  <c r="E3126" i="27"/>
  <c r="E3127" i="27"/>
  <c r="E3128" i="27"/>
  <c r="E3129" i="27"/>
  <c r="E3130" i="27"/>
  <c r="E3131" i="27"/>
  <c r="E3132" i="27"/>
  <c r="E3133" i="27"/>
  <c r="E3134" i="27"/>
  <c r="E3135" i="27"/>
  <c r="E3136" i="27"/>
  <c r="E3137" i="27"/>
  <c r="E3138" i="27"/>
  <c r="E3139" i="27"/>
  <c r="E3140" i="27"/>
  <c r="E3141" i="27"/>
  <c r="E3142" i="27"/>
  <c r="E3143" i="27"/>
  <c r="E3144" i="27"/>
  <c r="E3145" i="27"/>
  <c r="E3146" i="27"/>
  <c r="E3147" i="27"/>
  <c r="E3148" i="27"/>
  <c r="E3149" i="27"/>
  <c r="E3150" i="27"/>
  <c r="E3151" i="27"/>
  <c r="E3152" i="27"/>
  <c r="E3153" i="27"/>
  <c r="E3154" i="27"/>
  <c r="E3155" i="27"/>
  <c r="E3156" i="27"/>
  <c r="E3157" i="27"/>
  <c r="E3158" i="27"/>
  <c r="E3159" i="27"/>
  <c r="E3160" i="27"/>
  <c r="E3161" i="27"/>
  <c r="E3162" i="27"/>
  <c r="E3163" i="27"/>
  <c r="E3164" i="27"/>
  <c r="E3165" i="27"/>
  <c r="E3166" i="27"/>
  <c r="E3167" i="27"/>
  <c r="E3168" i="27"/>
  <c r="E3169" i="27"/>
  <c r="E3170" i="27"/>
  <c r="E3171" i="27"/>
  <c r="E3172" i="27"/>
  <c r="E3173" i="27"/>
  <c r="E3174" i="27"/>
  <c r="E3175" i="27"/>
  <c r="E3176" i="27"/>
  <c r="E3177" i="27"/>
  <c r="E3178" i="27"/>
  <c r="E3179" i="27"/>
  <c r="E3180" i="27"/>
  <c r="E3181" i="27"/>
  <c r="E3182" i="27"/>
  <c r="E3183" i="27"/>
  <c r="E3184" i="27"/>
  <c r="E3185" i="27"/>
  <c r="E3186" i="27"/>
  <c r="E3187" i="27"/>
  <c r="E3188" i="27"/>
  <c r="E3189" i="27"/>
  <c r="E3190" i="27"/>
  <c r="E3191" i="27"/>
  <c r="E3192" i="27"/>
  <c r="E3193" i="27"/>
  <c r="E3194" i="27"/>
  <c r="E3195" i="27"/>
  <c r="E3196" i="27"/>
  <c r="E3197" i="27"/>
  <c r="E3198" i="27"/>
  <c r="E3199" i="27"/>
  <c r="E3200" i="27"/>
  <c r="E3201" i="27"/>
  <c r="E3202" i="27"/>
  <c r="E3203" i="27"/>
  <c r="E3204" i="27"/>
  <c r="E3205" i="27"/>
  <c r="E3206" i="27"/>
  <c r="E3207" i="27"/>
  <c r="E3208" i="27"/>
  <c r="E3209" i="27"/>
  <c r="E3210" i="27"/>
  <c r="E3211" i="27"/>
  <c r="E3212" i="27"/>
  <c r="E3213" i="27"/>
  <c r="E3214" i="27"/>
  <c r="E3215" i="27"/>
  <c r="E3216" i="27"/>
  <c r="E3217" i="27"/>
  <c r="E3218" i="27"/>
  <c r="E3219" i="27"/>
  <c r="E3220" i="27"/>
  <c r="E3221" i="27"/>
  <c r="E3222" i="27"/>
  <c r="E3223" i="27"/>
  <c r="E3224" i="27"/>
  <c r="E3225" i="27"/>
  <c r="E3226" i="27"/>
  <c r="E3227" i="27"/>
  <c r="E3228" i="27"/>
  <c r="E3229" i="27"/>
  <c r="E3230" i="27"/>
  <c r="E3231" i="27"/>
  <c r="E3232" i="27"/>
  <c r="E3233" i="27"/>
  <c r="E3234" i="27"/>
  <c r="E3235" i="27"/>
  <c r="E3236" i="27"/>
  <c r="E3237" i="27"/>
  <c r="E3238" i="27"/>
  <c r="E3239" i="27"/>
  <c r="E3240" i="27"/>
  <c r="E3241" i="27"/>
  <c r="E3242" i="27"/>
  <c r="E3243" i="27"/>
  <c r="E3244" i="27"/>
  <c r="E3245" i="27"/>
  <c r="E3246" i="27"/>
  <c r="E3247" i="27"/>
  <c r="E3248" i="27"/>
  <c r="E3249" i="27"/>
  <c r="E3250" i="27"/>
  <c r="E3251" i="27"/>
  <c r="E3252" i="27"/>
  <c r="E3253" i="27"/>
  <c r="E3254" i="27"/>
  <c r="E3255" i="27"/>
  <c r="E3256" i="27"/>
  <c r="E3257" i="27"/>
  <c r="E3258" i="27"/>
  <c r="E3259" i="27"/>
  <c r="E3260" i="27"/>
  <c r="E3261" i="27"/>
  <c r="E3262" i="27"/>
  <c r="E3263" i="27"/>
  <c r="E3264" i="27"/>
  <c r="E3265" i="27"/>
  <c r="E3266" i="27"/>
  <c r="E3267" i="27"/>
  <c r="E3268" i="27"/>
  <c r="E3269" i="27"/>
  <c r="E3270" i="27"/>
  <c r="E3271" i="27"/>
  <c r="E3272" i="27"/>
  <c r="E3273" i="27"/>
  <c r="E3274" i="27"/>
  <c r="E3275" i="27"/>
  <c r="E3276" i="27"/>
  <c r="E3277" i="27"/>
  <c r="E3278" i="27"/>
  <c r="E3279" i="27"/>
  <c r="E3280" i="27"/>
  <c r="E3281" i="27"/>
  <c r="E3282" i="27"/>
  <c r="E3283" i="27"/>
  <c r="E3284" i="27"/>
  <c r="E3285" i="27"/>
  <c r="E3286" i="27"/>
  <c r="E3287" i="27"/>
  <c r="E3288" i="27"/>
  <c r="E3289" i="27"/>
  <c r="E3290" i="27"/>
  <c r="E3291" i="27"/>
  <c r="E3292" i="27"/>
  <c r="E3293" i="27"/>
  <c r="E3294" i="27"/>
  <c r="E3295" i="27"/>
  <c r="E3296" i="27"/>
  <c r="E3297" i="27"/>
  <c r="E3298" i="27"/>
  <c r="E3299" i="27"/>
  <c r="E3300" i="27"/>
  <c r="E3301" i="27"/>
  <c r="E3302" i="27"/>
  <c r="E3303" i="27"/>
  <c r="E3304" i="27"/>
  <c r="E3305" i="27"/>
  <c r="E3306" i="27"/>
  <c r="E3307" i="27"/>
  <c r="E3308" i="27"/>
  <c r="E3309" i="27"/>
  <c r="E3310" i="27"/>
  <c r="E3311" i="27"/>
  <c r="E3312" i="27"/>
  <c r="E3313" i="27"/>
  <c r="E3314" i="27"/>
  <c r="E3315" i="27"/>
  <c r="E3316" i="27"/>
  <c r="E3317" i="27"/>
  <c r="E3318" i="27"/>
  <c r="E3319" i="27"/>
  <c r="E3320" i="27"/>
  <c r="E3321" i="27"/>
  <c r="E3322" i="27"/>
  <c r="E3323" i="27"/>
  <c r="E3324" i="27"/>
  <c r="E3325" i="27"/>
  <c r="E3326" i="27"/>
  <c r="E3327" i="27"/>
  <c r="E3328" i="27"/>
  <c r="E3329" i="27"/>
  <c r="E3330" i="27"/>
  <c r="E3331" i="27"/>
  <c r="E3332" i="27"/>
  <c r="E3333" i="27"/>
  <c r="E3334" i="27"/>
  <c r="E3335" i="27"/>
  <c r="E3336" i="27"/>
  <c r="E3337" i="27"/>
  <c r="E3338" i="27"/>
  <c r="E3339" i="27"/>
  <c r="E3340" i="27"/>
  <c r="E3341" i="27"/>
  <c r="E3342" i="27"/>
  <c r="E3343" i="27"/>
  <c r="E3344" i="27"/>
  <c r="E3345" i="27"/>
  <c r="E3346" i="27"/>
  <c r="E3347" i="27"/>
  <c r="E3348" i="27"/>
  <c r="E3349" i="27"/>
  <c r="E3350" i="27"/>
  <c r="E3351" i="27"/>
  <c r="E3352" i="27"/>
  <c r="E3353" i="27"/>
  <c r="E3354" i="27"/>
  <c r="E3355" i="27"/>
  <c r="E3356" i="27"/>
  <c r="E3357" i="27"/>
  <c r="E3358" i="27"/>
  <c r="E3359" i="27"/>
  <c r="E3360" i="27"/>
  <c r="E3361" i="27"/>
  <c r="E3362" i="27"/>
  <c r="E3363" i="27"/>
  <c r="E3364" i="27"/>
  <c r="E3365" i="27"/>
  <c r="E3366" i="27"/>
  <c r="E3367" i="27"/>
  <c r="E3368" i="27"/>
  <c r="E3369" i="27"/>
  <c r="E3370" i="27"/>
  <c r="E3371" i="27"/>
  <c r="E3372" i="27"/>
  <c r="E3373" i="27"/>
  <c r="E3374" i="27"/>
  <c r="E3375" i="27"/>
  <c r="E3376" i="27"/>
  <c r="E3377" i="27"/>
  <c r="E3378" i="27"/>
  <c r="E3379" i="27"/>
  <c r="E3380" i="27"/>
  <c r="E3381" i="27"/>
  <c r="E3382" i="27"/>
  <c r="E3383" i="27"/>
  <c r="E3384" i="27"/>
  <c r="E3385" i="27"/>
  <c r="E3386" i="27"/>
  <c r="E3387" i="27"/>
  <c r="E3388" i="27"/>
  <c r="E3389" i="27"/>
  <c r="E3390" i="27"/>
  <c r="E3391" i="27"/>
  <c r="E3392" i="27"/>
  <c r="E3393" i="27"/>
  <c r="E3394" i="27"/>
  <c r="E3395" i="27"/>
  <c r="E3396" i="27"/>
  <c r="E3397" i="27"/>
  <c r="E3398" i="27"/>
  <c r="E3399" i="27"/>
  <c r="E3400" i="27"/>
  <c r="E3401" i="27"/>
  <c r="E3402" i="27"/>
  <c r="E3403" i="27"/>
  <c r="E3404" i="27"/>
  <c r="E3405" i="27"/>
  <c r="E3406" i="27"/>
  <c r="E3407" i="27"/>
  <c r="E3408" i="27"/>
  <c r="E3409" i="27"/>
  <c r="E3410" i="27"/>
  <c r="E3411" i="27"/>
  <c r="E3412" i="27"/>
  <c r="E3413" i="27"/>
  <c r="E3414" i="27"/>
  <c r="E3415" i="27"/>
  <c r="E3416" i="27"/>
  <c r="E3417" i="27"/>
  <c r="E3418" i="27"/>
  <c r="E3419" i="27"/>
  <c r="E3420" i="27"/>
  <c r="E3421" i="27"/>
  <c r="E3422" i="27"/>
  <c r="E3423" i="27"/>
  <c r="E3424" i="27"/>
  <c r="E3425" i="27"/>
  <c r="E3426" i="27"/>
  <c r="E3427" i="27"/>
  <c r="E3428" i="27"/>
  <c r="E3429" i="27"/>
  <c r="E3430" i="27"/>
  <c r="E3431" i="27"/>
  <c r="E3432" i="27"/>
  <c r="E3433" i="27"/>
  <c r="E3434" i="27"/>
  <c r="E3435" i="27"/>
  <c r="E3436" i="27"/>
  <c r="E3437" i="27"/>
  <c r="E3438" i="27"/>
  <c r="E3439" i="27"/>
  <c r="E3440" i="27"/>
  <c r="E3441" i="27"/>
  <c r="E3442" i="27"/>
  <c r="E3443" i="27"/>
  <c r="E3444" i="27"/>
  <c r="E3445" i="27"/>
  <c r="E3446" i="27"/>
  <c r="E3447" i="27"/>
  <c r="E3448" i="27"/>
  <c r="E3449" i="27"/>
  <c r="E3450" i="27"/>
  <c r="E3451" i="27"/>
  <c r="E3452" i="27"/>
  <c r="E3453" i="27"/>
  <c r="E3454" i="27"/>
  <c r="E3455" i="27"/>
  <c r="E3456" i="27"/>
  <c r="E3457" i="27"/>
  <c r="E3458" i="27"/>
  <c r="E3459" i="27"/>
  <c r="E3460" i="27"/>
  <c r="E3461" i="27"/>
  <c r="E3462" i="27"/>
  <c r="E3463" i="27"/>
  <c r="E3464" i="27"/>
  <c r="E3465" i="27"/>
  <c r="E3466" i="27"/>
  <c r="E3467" i="27"/>
  <c r="E3468" i="27"/>
  <c r="E3469" i="27"/>
  <c r="E3470" i="27"/>
  <c r="E3471" i="27"/>
  <c r="E3472" i="27"/>
  <c r="E3473" i="27"/>
  <c r="E3474" i="27"/>
  <c r="E3475" i="27"/>
  <c r="E3476" i="27"/>
  <c r="E3477" i="27"/>
  <c r="E3478" i="27"/>
  <c r="E3479" i="27"/>
  <c r="E3480" i="27"/>
  <c r="E3481" i="27"/>
  <c r="E3482" i="27"/>
  <c r="E3483" i="27"/>
  <c r="E3484" i="27"/>
  <c r="E3485" i="27"/>
  <c r="E3486" i="27"/>
  <c r="E3487" i="27"/>
  <c r="E3488" i="27"/>
  <c r="E3489" i="27"/>
  <c r="E3490" i="27"/>
  <c r="E3491" i="27"/>
  <c r="E3492" i="27"/>
  <c r="E3493" i="27"/>
  <c r="E3494" i="27"/>
  <c r="E3495" i="27"/>
  <c r="E3496" i="27"/>
  <c r="E3497" i="27"/>
  <c r="E3498" i="27"/>
  <c r="E3499" i="27"/>
  <c r="E3500" i="27"/>
  <c r="E3501" i="27"/>
  <c r="E3502" i="27"/>
  <c r="E3503" i="27"/>
  <c r="E3504" i="27"/>
  <c r="E3505" i="27"/>
  <c r="E3506" i="27"/>
  <c r="E3507" i="27"/>
  <c r="E3508" i="27"/>
  <c r="E3509" i="27"/>
  <c r="E3510" i="27"/>
  <c r="E3511" i="27"/>
  <c r="E3512" i="27"/>
  <c r="E3513" i="27"/>
  <c r="E3514" i="27"/>
  <c r="E3515" i="27"/>
  <c r="E3516" i="27"/>
  <c r="E3517" i="27"/>
  <c r="E3518" i="27"/>
  <c r="E3519" i="27"/>
  <c r="E3520" i="27"/>
  <c r="E3521" i="27"/>
  <c r="E3522" i="27"/>
  <c r="E3523" i="27"/>
  <c r="E3524" i="27"/>
  <c r="E3525" i="27"/>
  <c r="E3526" i="27"/>
  <c r="E3527" i="27"/>
  <c r="E3528" i="27"/>
  <c r="E3529" i="27"/>
  <c r="E3530" i="27"/>
  <c r="E3531" i="27"/>
  <c r="E3532" i="27"/>
  <c r="E3533" i="27"/>
  <c r="E3534" i="27"/>
  <c r="E3535" i="27"/>
  <c r="E3536" i="27"/>
  <c r="E3537" i="27"/>
  <c r="E3538" i="27"/>
  <c r="E3539" i="27"/>
  <c r="E3540" i="27"/>
  <c r="E3541" i="27"/>
  <c r="E3542" i="27"/>
  <c r="E3543" i="27"/>
  <c r="E3544" i="27"/>
  <c r="E3545" i="27"/>
  <c r="E3546" i="27"/>
  <c r="E3547" i="27"/>
  <c r="E3548" i="27"/>
  <c r="E3549" i="27"/>
  <c r="E3550" i="27"/>
  <c r="E3551" i="27"/>
  <c r="E3552" i="27"/>
  <c r="E3553" i="27"/>
  <c r="E3554" i="27"/>
  <c r="E3555" i="27"/>
  <c r="E3556" i="27"/>
  <c r="E3557" i="27"/>
  <c r="E3558" i="27"/>
  <c r="E3559" i="27"/>
  <c r="E3560" i="27"/>
  <c r="E3561" i="27"/>
  <c r="E3562" i="27"/>
  <c r="E3563" i="27"/>
  <c r="E3564" i="27"/>
  <c r="E3565" i="27"/>
  <c r="E3566" i="27"/>
  <c r="E3567" i="27"/>
  <c r="E3568" i="27"/>
  <c r="E3569" i="27"/>
  <c r="E3570" i="27"/>
  <c r="E3571" i="27"/>
  <c r="E3572" i="27"/>
  <c r="E3573" i="27"/>
  <c r="E3574" i="27"/>
  <c r="E3575" i="27"/>
  <c r="E3576" i="27"/>
  <c r="E3577" i="27"/>
  <c r="E3578" i="27"/>
  <c r="E3579" i="27"/>
  <c r="E3580" i="27"/>
  <c r="E3581" i="27"/>
  <c r="E3582" i="27"/>
  <c r="E3583" i="27"/>
  <c r="E3584" i="27"/>
  <c r="E3585" i="27"/>
  <c r="E3586" i="27"/>
  <c r="E3587" i="27"/>
  <c r="E3588" i="27"/>
  <c r="E3589" i="27"/>
  <c r="E3590" i="27"/>
  <c r="E3591" i="27"/>
  <c r="E3592" i="27"/>
  <c r="E3593" i="27"/>
  <c r="E3594" i="27"/>
  <c r="E3595" i="27"/>
  <c r="E3596" i="27"/>
  <c r="E3597" i="27"/>
  <c r="E3598" i="27"/>
  <c r="E3599" i="27"/>
  <c r="E3600" i="27"/>
  <c r="E3601" i="27"/>
  <c r="E3602" i="27"/>
  <c r="E3603" i="27"/>
  <c r="E3604" i="27"/>
  <c r="E3605" i="27"/>
  <c r="E3606" i="27"/>
  <c r="E3607" i="27"/>
  <c r="E3608" i="27"/>
  <c r="E3609" i="27"/>
  <c r="E3610" i="27"/>
  <c r="E3611" i="27"/>
  <c r="E3612" i="27"/>
  <c r="E3613" i="27"/>
  <c r="E3614" i="27"/>
  <c r="E3615" i="27"/>
  <c r="E3616" i="27"/>
  <c r="E3617" i="27"/>
  <c r="E3618" i="27"/>
  <c r="E3619" i="27"/>
  <c r="E3620" i="27"/>
  <c r="E3621" i="27"/>
  <c r="E3622" i="27"/>
  <c r="E3623" i="27"/>
  <c r="E3624" i="27"/>
  <c r="E3625" i="27"/>
  <c r="E3626" i="27"/>
  <c r="E3627" i="27"/>
  <c r="E3628" i="27"/>
  <c r="E3629" i="27"/>
  <c r="E3630" i="27"/>
  <c r="E3631" i="27"/>
  <c r="E3632" i="27"/>
  <c r="E3633" i="27"/>
  <c r="E3634" i="27"/>
  <c r="E3635" i="27"/>
  <c r="E3636" i="27"/>
  <c r="E3637" i="27"/>
  <c r="E3638" i="27"/>
  <c r="E3639" i="27"/>
  <c r="E3640" i="27"/>
  <c r="E3641" i="27"/>
  <c r="E3642" i="27"/>
  <c r="E3643" i="27"/>
  <c r="E3644" i="27"/>
  <c r="E3645" i="27"/>
  <c r="E3646" i="27"/>
  <c r="E3647" i="27"/>
  <c r="E3648" i="27"/>
  <c r="E3649" i="27"/>
  <c r="E3650" i="27"/>
  <c r="E3651" i="27"/>
  <c r="E3652" i="27"/>
  <c r="E3653" i="27"/>
  <c r="E3654" i="27"/>
  <c r="E3655" i="27"/>
  <c r="E3656" i="27"/>
  <c r="E3657" i="27"/>
  <c r="E3658" i="27"/>
  <c r="E3659" i="27"/>
  <c r="E3660" i="27"/>
  <c r="E3661" i="27"/>
  <c r="E3662" i="27"/>
  <c r="E3663" i="27"/>
  <c r="E3664" i="27"/>
  <c r="E3665" i="27"/>
  <c r="E3666" i="27"/>
  <c r="E3667" i="27"/>
  <c r="E3668" i="27"/>
  <c r="E3669" i="27"/>
  <c r="E3670" i="27"/>
  <c r="E3671" i="27"/>
  <c r="E3672" i="27"/>
  <c r="E3673" i="27"/>
  <c r="E3674" i="27"/>
  <c r="E3675" i="27"/>
  <c r="E3676" i="27"/>
  <c r="E3677" i="27"/>
  <c r="E3678" i="27"/>
  <c r="E3679" i="27"/>
  <c r="E3680" i="27"/>
  <c r="E3681" i="27"/>
  <c r="E3682" i="27"/>
  <c r="E3683" i="27"/>
  <c r="E3684" i="27"/>
  <c r="E3685" i="27"/>
  <c r="E3686" i="27"/>
  <c r="E3687" i="27"/>
  <c r="E3688" i="27"/>
  <c r="E3689" i="27"/>
  <c r="E3690" i="27"/>
  <c r="E3691" i="27"/>
  <c r="E3692" i="27"/>
  <c r="E3693" i="27"/>
  <c r="E3694" i="27"/>
  <c r="E3695" i="27"/>
  <c r="E3696" i="27"/>
  <c r="E3697" i="27"/>
  <c r="E3698" i="27"/>
  <c r="E3699" i="27"/>
  <c r="E3700" i="27"/>
  <c r="E3701" i="27"/>
  <c r="E3702" i="27"/>
  <c r="E3703" i="27"/>
  <c r="E3704" i="27"/>
  <c r="E3705" i="27"/>
  <c r="E3706" i="27"/>
  <c r="E3707" i="27"/>
  <c r="E3708" i="27"/>
  <c r="E3709" i="27"/>
  <c r="E3710" i="27"/>
  <c r="E3711" i="27"/>
  <c r="E3712" i="27"/>
  <c r="E3713" i="27"/>
  <c r="E3714" i="27"/>
  <c r="E3715" i="27"/>
  <c r="E3716" i="27"/>
  <c r="E3717" i="27"/>
  <c r="E3718" i="27"/>
  <c r="E3719" i="27"/>
  <c r="E3720" i="27"/>
  <c r="E3721" i="27"/>
  <c r="E3722" i="27"/>
  <c r="E3723" i="27"/>
  <c r="E3724" i="27"/>
  <c r="E3725" i="27"/>
  <c r="E3726" i="27"/>
  <c r="E3727" i="27"/>
  <c r="E3728" i="27"/>
  <c r="E3729" i="27"/>
  <c r="E3730" i="27"/>
  <c r="E3731" i="27"/>
  <c r="E3732" i="27"/>
  <c r="E3733" i="27"/>
  <c r="E3734" i="27"/>
  <c r="E3735" i="27"/>
  <c r="E3736" i="27"/>
  <c r="E3737" i="27"/>
  <c r="E3738" i="27"/>
  <c r="E3739" i="27"/>
  <c r="E3740" i="27"/>
  <c r="E3741" i="27"/>
  <c r="E3742" i="27"/>
  <c r="E3743" i="27"/>
  <c r="E3744" i="27"/>
  <c r="E3745" i="27"/>
  <c r="E3746" i="27"/>
  <c r="E3747" i="27"/>
  <c r="E3748" i="27"/>
  <c r="E3749" i="27"/>
  <c r="E3750" i="27"/>
  <c r="E3751" i="27"/>
  <c r="E3752" i="27"/>
  <c r="E3753" i="27"/>
  <c r="E3754" i="27"/>
  <c r="E3755" i="27"/>
  <c r="E3756" i="27"/>
  <c r="E3757" i="27"/>
  <c r="E3758" i="27"/>
  <c r="E3759" i="27"/>
  <c r="E3760" i="27"/>
  <c r="E3761" i="27"/>
  <c r="E3762" i="27"/>
  <c r="E3763" i="27"/>
  <c r="E3764" i="27"/>
  <c r="E3765" i="27"/>
  <c r="E3766" i="27"/>
  <c r="E3767" i="27"/>
  <c r="E3768" i="27"/>
  <c r="E3769" i="27"/>
  <c r="E3770" i="27"/>
  <c r="E3771" i="27"/>
  <c r="E3772" i="27"/>
  <c r="E3773" i="27"/>
  <c r="E3774" i="27"/>
  <c r="E3775" i="27"/>
  <c r="E3776" i="27"/>
  <c r="E3777" i="27"/>
  <c r="E3778" i="27"/>
  <c r="E3779" i="27"/>
  <c r="E3780" i="27"/>
  <c r="E3781" i="27"/>
  <c r="E3782" i="27"/>
  <c r="E3783" i="27"/>
  <c r="E3784" i="27"/>
  <c r="E3785" i="27"/>
  <c r="E3786" i="27"/>
  <c r="E3787" i="27"/>
  <c r="E3788" i="27"/>
  <c r="E3789" i="27"/>
  <c r="E3790" i="27"/>
  <c r="E3791" i="27"/>
  <c r="E3792" i="27"/>
  <c r="E3793" i="27"/>
  <c r="E3794" i="27"/>
  <c r="E3795" i="27"/>
  <c r="E3796" i="27"/>
  <c r="E3797" i="27"/>
  <c r="E3798" i="27"/>
  <c r="E3799" i="27"/>
  <c r="E3800" i="27"/>
  <c r="E3801" i="27"/>
  <c r="E3802" i="27"/>
  <c r="E3803" i="27"/>
  <c r="E3804" i="27"/>
  <c r="E3805" i="27"/>
  <c r="E3806" i="27"/>
  <c r="E3807" i="27"/>
  <c r="E3808" i="27"/>
  <c r="E3809" i="27"/>
  <c r="E3810" i="27"/>
  <c r="E3811" i="27"/>
  <c r="E3812" i="27"/>
  <c r="E3813" i="27"/>
  <c r="E3814" i="27"/>
  <c r="E3815" i="27"/>
  <c r="E3816" i="27"/>
  <c r="E3817" i="27"/>
  <c r="E3818" i="27"/>
  <c r="E3819" i="27"/>
  <c r="E3820" i="27"/>
  <c r="E3821" i="27"/>
  <c r="E3822" i="27"/>
  <c r="E3823" i="27"/>
  <c r="E3824" i="27"/>
  <c r="E3825" i="27"/>
  <c r="E3826" i="27"/>
  <c r="E3827" i="27"/>
  <c r="E3828" i="27"/>
  <c r="E3829" i="27"/>
  <c r="E3830" i="27"/>
  <c r="E3831" i="27"/>
  <c r="E3832" i="27"/>
  <c r="E3833" i="27"/>
  <c r="E3834" i="27"/>
  <c r="E3835" i="27"/>
  <c r="E3836" i="27"/>
  <c r="E3837" i="27"/>
  <c r="E3838" i="27"/>
  <c r="E3839" i="27"/>
  <c r="E3840" i="27"/>
  <c r="E3841" i="27"/>
  <c r="E3842" i="27"/>
  <c r="E3843" i="27"/>
  <c r="E3844" i="27"/>
  <c r="E3845" i="27"/>
  <c r="E3846" i="27"/>
  <c r="E3847" i="27"/>
  <c r="E3848" i="27"/>
  <c r="E3849" i="27"/>
  <c r="E3850" i="27"/>
  <c r="E3851" i="27"/>
  <c r="E3852" i="27"/>
  <c r="E3853" i="27"/>
  <c r="E3854" i="27"/>
  <c r="E3855" i="27"/>
  <c r="E3856" i="27"/>
  <c r="E3857" i="27"/>
  <c r="E3858" i="27"/>
  <c r="E3859" i="27"/>
  <c r="E3860" i="27"/>
  <c r="E3861" i="27"/>
  <c r="E3862" i="27"/>
  <c r="E3863" i="27"/>
  <c r="E3864" i="27"/>
  <c r="E3865" i="27"/>
  <c r="E3866" i="27"/>
  <c r="E3867" i="27"/>
  <c r="E3868" i="27"/>
  <c r="E3869" i="27"/>
  <c r="E3870" i="27"/>
  <c r="E3871" i="27"/>
  <c r="E3872" i="27"/>
  <c r="E3873" i="27"/>
  <c r="E3874" i="27"/>
  <c r="E3875" i="27"/>
  <c r="E3876" i="27"/>
  <c r="E3877" i="27"/>
  <c r="E3878" i="27"/>
  <c r="E3879" i="27"/>
  <c r="E3880" i="27"/>
  <c r="E3881" i="27"/>
  <c r="E3882" i="27"/>
  <c r="E3883" i="27"/>
  <c r="E3884" i="27"/>
  <c r="E3885" i="27"/>
  <c r="E3886" i="27"/>
  <c r="E3887" i="27"/>
  <c r="E3888" i="27"/>
  <c r="E3889" i="27"/>
  <c r="E3890" i="27"/>
  <c r="E3891" i="27"/>
  <c r="E3892" i="27"/>
  <c r="E3893" i="27"/>
  <c r="E3894" i="27"/>
  <c r="E3895" i="27"/>
  <c r="E3896" i="27"/>
  <c r="E3897" i="27"/>
  <c r="E3898" i="27"/>
  <c r="E3899" i="27"/>
  <c r="E3900" i="27"/>
  <c r="E3901" i="27"/>
  <c r="E3902" i="27"/>
  <c r="E3903" i="27"/>
  <c r="E3904" i="27"/>
  <c r="E3905" i="27"/>
  <c r="E3906" i="27"/>
  <c r="E3907" i="27"/>
  <c r="E3908" i="27"/>
  <c r="E3909" i="27"/>
  <c r="E3910" i="27"/>
  <c r="E3911" i="27"/>
  <c r="E3912" i="27"/>
  <c r="E3913" i="27"/>
  <c r="E3914" i="27"/>
  <c r="E3915" i="27"/>
  <c r="E3916" i="27"/>
  <c r="E3917" i="27"/>
  <c r="E3918" i="27"/>
  <c r="E3919" i="27"/>
  <c r="E3920" i="27"/>
  <c r="E3921" i="27"/>
  <c r="E3922" i="27"/>
  <c r="E3923" i="27"/>
  <c r="E3924" i="27"/>
  <c r="E3925" i="27"/>
  <c r="E3926" i="27"/>
  <c r="E3927" i="27"/>
  <c r="E3928" i="27"/>
  <c r="E3929" i="27"/>
  <c r="E3930" i="27"/>
  <c r="E3931" i="27"/>
  <c r="E3932" i="27"/>
  <c r="E3933" i="27"/>
  <c r="E3934" i="27"/>
  <c r="E3935" i="27"/>
  <c r="E3936" i="27"/>
  <c r="E3937" i="27"/>
  <c r="E3938" i="27"/>
  <c r="E3939" i="27"/>
  <c r="E3940" i="27"/>
  <c r="E3941" i="27"/>
  <c r="E3942" i="27"/>
  <c r="E3943" i="27"/>
  <c r="E3944" i="27"/>
  <c r="E3945" i="27"/>
  <c r="E3946" i="27"/>
  <c r="E3947" i="27"/>
  <c r="E3948" i="27"/>
  <c r="E3949" i="27"/>
  <c r="E3950" i="27"/>
  <c r="E3951" i="27"/>
  <c r="E3952" i="27"/>
  <c r="E3953" i="27"/>
  <c r="E3954" i="27"/>
  <c r="E3955" i="27"/>
  <c r="E3956" i="27"/>
  <c r="E3957" i="27"/>
  <c r="E3958" i="27"/>
  <c r="E3959" i="27"/>
  <c r="E3960" i="27"/>
  <c r="E3961" i="27"/>
  <c r="E3962" i="27"/>
  <c r="E3963" i="27"/>
  <c r="E3964" i="27"/>
  <c r="E3965" i="27"/>
  <c r="E3966" i="27"/>
  <c r="E3967" i="27"/>
  <c r="E3968" i="27"/>
  <c r="E3969" i="27"/>
  <c r="E3970" i="27"/>
  <c r="E3971" i="27"/>
  <c r="E3972" i="27"/>
  <c r="E3973" i="27"/>
  <c r="E3974" i="27"/>
  <c r="E3975" i="27"/>
  <c r="E3976" i="27"/>
  <c r="E3977" i="27"/>
  <c r="E3978" i="27"/>
  <c r="E3979" i="27"/>
  <c r="E3980" i="27"/>
  <c r="E3981" i="27"/>
  <c r="E3982" i="27"/>
  <c r="E3983" i="27"/>
  <c r="E3984" i="27"/>
  <c r="E3985" i="27"/>
  <c r="E3986" i="27"/>
  <c r="E3987" i="27"/>
  <c r="E3988" i="27"/>
  <c r="E3989" i="27"/>
  <c r="E3990" i="27"/>
  <c r="E3991" i="27"/>
  <c r="E3992" i="27"/>
  <c r="E3993" i="27"/>
  <c r="E3994" i="27"/>
  <c r="E3995" i="27"/>
  <c r="E3996" i="27"/>
  <c r="E3997" i="27"/>
  <c r="E3998" i="27"/>
  <c r="E3999" i="27"/>
  <c r="E4000" i="27"/>
  <c r="E4001" i="27"/>
  <c r="E4002" i="27"/>
  <c r="E4003" i="27"/>
  <c r="E4004" i="27"/>
  <c r="E4005" i="27"/>
  <c r="E4006" i="27"/>
  <c r="E4007" i="27"/>
  <c r="E4008" i="27"/>
  <c r="E4009" i="27"/>
  <c r="E4010" i="27"/>
  <c r="E4011" i="27"/>
  <c r="E4012" i="27"/>
  <c r="E4013" i="27"/>
  <c r="E4014" i="27"/>
  <c r="E4015" i="27"/>
  <c r="E4016" i="27"/>
  <c r="E4017" i="27"/>
  <c r="E4018" i="27"/>
  <c r="E4019" i="27"/>
  <c r="E4020" i="27"/>
  <c r="E4021" i="27"/>
  <c r="E4022" i="27"/>
  <c r="E4023" i="27"/>
  <c r="E4024" i="27"/>
  <c r="E4025" i="27"/>
  <c r="E4026" i="27"/>
  <c r="E4027" i="27"/>
  <c r="E4028" i="27"/>
  <c r="E4029" i="27"/>
  <c r="E4030" i="27"/>
  <c r="E4031" i="27"/>
  <c r="E4032" i="27"/>
  <c r="E4033" i="27"/>
  <c r="E4034" i="27"/>
  <c r="E4035" i="27"/>
  <c r="E4036" i="27"/>
  <c r="E4037" i="27"/>
  <c r="E4038" i="27"/>
  <c r="E4039" i="27"/>
  <c r="E4040" i="27"/>
  <c r="E4041" i="27"/>
  <c r="E4042" i="27"/>
  <c r="E4043" i="27"/>
  <c r="E4044" i="27"/>
  <c r="E4045" i="27"/>
  <c r="E4046" i="27"/>
  <c r="E4047" i="27"/>
  <c r="E4048" i="27"/>
  <c r="E4049" i="27"/>
  <c r="E4050" i="27"/>
  <c r="E4051" i="27"/>
  <c r="E4052" i="27"/>
  <c r="E4053" i="27"/>
  <c r="E4054" i="27"/>
  <c r="E4055" i="27"/>
  <c r="E4056" i="27"/>
  <c r="E4057" i="27"/>
  <c r="E4058" i="27"/>
  <c r="E4059" i="27"/>
  <c r="E4060" i="27"/>
  <c r="E4061" i="27"/>
  <c r="E4062" i="27"/>
  <c r="E4063" i="27"/>
  <c r="E4064" i="27"/>
  <c r="E4065" i="27"/>
  <c r="E4066" i="27"/>
  <c r="E4067" i="27"/>
  <c r="E4068" i="27"/>
  <c r="E4069" i="27"/>
  <c r="E4070" i="27"/>
  <c r="E4071" i="27"/>
  <c r="E4072" i="27"/>
  <c r="E4073" i="27"/>
  <c r="E4074" i="27"/>
  <c r="E4075" i="27"/>
  <c r="E4076" i="27"/>
  <c r="E4077" i="27"/>
  <c r="E4078" i="27"/>
  <c r="E4079" i="27"/>
  <c r="E4080" i="27"/>
  <c r="E4081" i="27"/>
  <c r="E4082" i="27"/>
  <c r="E4083" i="27"/>
  <c r="E4084" i="27"/>
  <c r="E4085" i="27"/>
  <c r="E4086" i="27"/>
  <c r="E4087" i="27"/>
  <c r="E4088" i="27"/>
  <c r="E4089" i="27"/>
  <c r="E4090" i="27"/>
  <c r="E4091" i="27"/>
  <c r="E4092" i="27"/>
  <c r="E4093" i="27"/>
  <c r="E4094" i="27"/>
  <c r="E4095" i="27"/>
  <c r="E4096" i="27"/>
  <c r="E4097" i="27"/>
  <c r="E4098" i="27"/>
  <c r="E4099" i="27"/>
  <c r="E4100" i="27"/>
  <c r="E4101" i="27"/>
  <c r="E4102" i="27"/>
  <c r="E4103" i="27"/>
  <c r="E4104" i="27"/>
  <c r="E4105" i="27"/>
  <c r="E4106" i="27"/>
  <c r="E4107" i="27"/>
  <c r="E4108" i="27"/>
  <c r="E4109" i="27"/>
  <c r="E4110" i="27"/>
  <c r="E4111" i="27"/>
  <c r="E4112" i="27"/>
  <c r="E4113" i="27"/>
  <c r="E4114" i="27"/>
  <c r="E4115" i="27"/>
  <c r="E4116" i="27"/>
  <c r="E4117" i="27"/>
  <c r="E4118" i="27"/>
  <c r="E4119" i="27"/>
  <c r="E4120" i="27"/>
  <c r="E4121" i="27"/>
  <c r="E4122" i="27"/>
  <c r="E4123" i="27"/>
  <c r="E4124" i="27"/>
  <c r="E4125" i="27"/>
  <c r="E4126" i="27"/>
  <c r="E4127" i="27"/>
  <c r="E4128" i="27"/>
  <c r="E4129" i="27"/>
  <c r="E4130" i="27"/>
  <c r="E4131" i="27"/>
  <c r="E4132" i="27"/>
  <c r="E4133" i="27"/>
  <c r="E4134" i="27"/>
  <c r="E4135" i="27"/>
  <c r="E4136" i="27"/>
  <c r="E4137" i="27"/>
  <c r="E4138" i="27"/>
  <c r="E4139" i="27"/>
  <c r="E4140" i="27"/>
  <c r="E4141" i="27"/>
  <c r="E4142" i="27"/>
  <c r="E4143" i="27"/>
  <c r="E4144" i="27"/>
  <c r="E4145" i="27"/>
  <c r="E4146" i="27"/>
  <c r="E4147" i="27"/>
  <c r="E4148" i="27"/>
  <c r="E4149" i="27"/>
  <c r="E4150" i="27"/>
  <c r="E4151" i="27"/>
  <c r="E4152" i="27"/>
  <c r="E4153" i="27"/>
  <c r="E4154" i="27"/>
  <c r="E4155" i="27"/>
  <c r="E4156" i="27"/>
  <c r="E4157" i="27"/>
  <c r="E4158" i="27"/>
  <c r="E4159" i="27"/>
  <c r="E4160" i="27"/>
  <c r="E4161" i="27"/>
  <c r="E4162" i="27"/>
  <c r="E4163" i="27"/>
  <c r="E4164" i="27"/>
  <c r="E4165" i="27"/>
  <c r="E4166" i="27"/>
  <c r="E4167" i="27"/>
  <c r="E4168" i="27"/>
  <c r="E4169" i="27"/>
  <c r="E4170" i="27"/>
  <c r="E4171" i="27"/>
  <c r="E4172" i="27"/>
  <c r="E4173" i="27"/>
  <c r="E4174" i="27"/>
  <c r="E4175" i="27"/>
  <c r="E4176" i="27"/>
  <c r="E4177" i="27"/>
  <c r="E4178" i="27"/>
  <c r="E4179" i="27"/>
  <c r="E4180" i="27"/>
  <c r="E4181" i="27"/>
  <c r="E4182" i="27"/>
  <c r="E4183" i="27"/>
  <c r="E4184" i="27"/>
  <c r="E4185" i="27"/>
  <c r="E4186" i="27"/>
  <c r="E4187" i="27"/>
  <c r="E4188" i="27"/>
  <c r="E4189" i="27"/>
  <c r="E4190" i="27"/>
  <c r="E4191" i="27"/>
  <c r="E4192" i="27"/>
  <c r="E4193" i="27"/>
  <c r="E4194" i="27"/>
  <c r="E4195" i="27"/>
  <c r="E4196" i="27"/>
  <c r="E4197" i="27"/>
  <c r="E4198" i="27"/>
  <c r="E4199" i="27"/>
  <c r="E4200" i="27"/>
  <c r="E4201" i="27"/>
  <c r="E4202" i="27"/>
  <c r="E4203" i="27"/>
  <c r="E4204" i="27"/>
  <c r="E4205" i="27"/>
  <c r="E4206" i="27"/>
  <c r="E4207" i="27"/>
  <c r="E4208" i="27"/>
  <c r="E4209" i="27"/>
  <c r="E4210" i="27"/>
  <c r="E4211" i="27"/>
  <c r="E4212" i="27"/>
  <c r="E4213" i="27"/>
  <c r="E4214" i="27"/>
  <c r="E4215" i="27"/>
  <c r="E4216" i="27"/>
  <c r="E4217" i="27"/>
  <c r="E4218" i="27"/>
  <c r="E4219" i="27"/>
  <c r="E4220" i="27"/>
  <c r="E4221" i="27"/>
  <c r="E4222" i="27"/>
  <c r="E4223" i="27"/>
  <c r="E4224" i="27"/>
  <c r="E4225" i="27"/>
  <c r="E4226" i="27"/>
  <c r="E4227" i="27"/>
  <c r="E4228" i="27"/>
  <c r="E4229" i="27"/>
  <c r="E4230" i="27"/>
  <c r="E4231" i="27"/>
  <c r="E4232" i="27"/>
  <c r="E4233" i="27"/>
  <c r="E4234" i="27"/>
  <c r="E4235" i="27"/>
  <c r="E4236" i="27"/>
  <c r="E4237" i="27"/>
  <c r="E4238" i="27"/>
  <c r="E4239" i="27"/>
  <c r="E4240" i="27"/>
  <c r="E4241" i="27"/>
  <c r="E4242" i="27"/>
  <c r="E4243" i="27"/>
  <c r="E4244" i="27"/>
  <c r="E4245" i="27"/>
  <c r="E4246" i="27"/>
  <c r="E4247" i="27"/>
  <c r="E4248" i="27"/>
  <c r="E4249" i="27"/>
  <c r="E4250" i="27"/>
  <c r="E4251" i="27"/>
  <c r="E4252" i="27"/>
  <c r="E4253" i="27"/>
  <c r="E4254" i="27"/>
  <c r="E4255" i="27"/>
  <c r="E4256" i="27"/>
  <c r="E4257" i="27"/>
  <c r="E4258" i="27"/>
  <c r="E4259" i="27"/>
  <c r="E4260" i="27"/>
  <c r="E4261" i="27"/>
  <c r="E4262" i="27"/>
  <c r="E4263" i="27"/>
  <c r="E4264" i="27"/>
  <c r="E4265" i="27"/>
  <c r="E4266" i="27"/>
  <c r="E4267" i="27"/>
  <c r="E4268" i="27"/>
  <c r="E4269" i="27"/>
  <c r="E4270" i="27"/>
  <c r="E4271" i="27"/>
  <c r="E4272" i="27"/>
  <c r="E4273" i="27"/>
  <c r="E4274" i="27"/>
  <c r="E4275" i="27"/>
  <c r="E4276" i="27"/>
  <c r="E4277" i="27"/>
  <c r="E4278" i="27"/>
  <c r="E4279" i="27"/>
  <c r="E4280" i="27"/>
  <c r="E4281" i="27"/>
  <c r="E4282" i="27"/>
  <c r="E4283" i="27"/>
  <c r="E4284" i="27"/>
  <c r="E4285" i="27"/>
  <c r="E4286" i="27"/>
  <c r="E4287" i="27"/>
  <c r="E4288" i="27"/>
  <c r="E4289" i="27"/>
  <c r="E4290" i="27"/>
  <c r="E4291" i="27"/>
  <c r="E4292" i="27"/>
  <c r="E4293" i="27"/>
  <c r="E4294" i="27"/>
  <c r="E4295" i="27"/>
  <c r="E4296" i="27"/>
  <c r="E4297" i="27"/>
  <c r="E4298" i="27"/>
  <c r="E4299" i="27"/>
  <c r="E4300" i="27"/>
  <c r="E4301" i="27"/>
  <c r="E4302" i="27"/>
  <c r="E4303" i="27"/>
  <c r="E4304" i="27"/>
  <c r="E4305" i="27"/>
  <c r="E4306" i="27"/>
  <c r="E4307" i="27"/>
  <c r="E4308" i="27"/>
  <c r="E4309" i="27"/>
  <c r="E4310" i="27"/>
  <c r="E4311" i="27"/>
  <c r="E4312" i="27"/>
  <c r="E4313" i="27"/>
  <c r="E4314" i="27"/>
  <c r="E4315" i="27"/>
  <c r="E4316" i="27"/>
  <c r="E4317" i="27"/>
  <c r="E4318" i="27"/>
  <c r="E4319" i="27"/>
  <c r="E4320" i="27"/>
  <c r="E4321" i="27"/>
  <c r="E4322" i="27"/>
  <c r="E4323" i="27"/>
  <c r="E4324" i="27"/>
  <c r="E4325" i="27"/>
  <c r="E4326" i="27"/>
  <c r="E4327" i="27"/>
  <c r="E4328" i="27"/>
  <c r="E4329" i="27"/>
  <c r="E4330" i="27"/>
  <c r="E4331" i="27"/>
  <c r="E4332" i="27"/>
  <c r="E4333" i="27"/>
  <c r="E4334" i="27"/>
  <c r="E4335" i="27"/>
  <c r="E4336" i="27"/>
  <c r="E4337" i="27"/>
  <c r="E4338" i="27"/>
  <c r="E4339" i="27"/>
  <c r="E4340" i="27"/>
  <c r="E4341" i="27"/>
  <c r="E4342" i="27"/>
  <c r="E4343" i="27"/>
  <c r="E4344" i="27"/>
  <c r="E4345" i="27"/>
  <c r="E4346" i="27"/>
  <c r="E4347" i="27"/>
  <c r="E4348" i="27"/>
  <c r="E4349" i="27"/>
  <c r="E4350" i="27"/>
  <c r="E4351" i="27"/>
  <c r="E4352" i="27"/>
  <c r="E4353" i="27"/>
  <c r="E4354" i="27"/>
  <c r="E4355" i="27"/>
  <c r="E4356" i="27"/>
  <c r="E4357" i="27"/>
  <c r="E4358" i="27"/>
  <c r="E4359" i="27"/>
  <c r="E4360" i="27"/>
  <c r="E4361" i="27"/>
  <c r="E4362" i="27"/>
  <c r="E4363" i="27"/>
  <c r="E4364" i="27"/>
  <c r="E4365" i="27"/>
  <c r="E4366" i="27"/>
  <c r="E4367" i="27"/>
  <c r="E4368" i="27"/>
  <c r="E4369" i="27"/>
  <c r="E4370" i="27"/>
  <c r="E4371" i="27"/>
  <c r="E4372" i="27"/>
  <c r="E4373" i="27"/>
  <c r="E4374" i="27"/>
  <c r="E4375" i="27"/>
  <c r="E4376" i="27"/>
  <c r="E4377" i="27"/>
  <c r="E4378" i="27"/>
  <c r="E4379" i="27"/>
  <c r="E4380" i="27"/>
  <c r="E4381" i="27"/>
  <c r="E4382" i="27"/>
  <c r="E4383" i="27"/>
  <c r="E4384" i="27"/>
  <c r="E4385" i="27"/>
  <c r="E4386" i="27"/>
  <c r="E4387" i="27"/>
  <c r="E4388" i="27"/>
  <c r="E4389" i="27"/>
  <c r="E4390" i="27"/>
  <c r="E4391" i="27"/>
  <c r="E4392" i="27"/>
  <c r="E4393" i="27"/>
  <c r="E4394" i="27"/>
  <c r="E4395" i="27"/>
  <c r="E4396" i="27"/>
  <c r="E4397" i="27"/>
  <c r="E4398" i="27"/>
  <c r="E4399" i="27"/>
  <c r="E4400" i="27"/>
  <c r="E4401" i="27"/>
  <c r="E4402" i="27"/>
  <c r="E4403" i="27"/>
  <c r="E4404" i="27"/>
  <c r="E4405" i="27"/>
  <c r="E4406" i="27"/>
  <c r="E4407" i="27"/>
  <c r="E4408" i="27"/>
  <c r="E4409" i="27"/>
  <c r="E4410" i="27"/>
  <c r="E4411" i="27"/>
  <c r="E4412" i="27"/>
  <c r="E4413" i="27"/>
  <c r="E4414" i="27"/>
  <c r="E4415" i="27"/>
  <c r="E4416" i="27"/>
  <c r="E4417" i="27"/>
  <c r="E4418" i="27"/>
  <c r="E4419" i="27"/>
  <c r="E4420" i="27"/>
  <c r="E4421" i="27"/>
  <c r="E4422" i="27"/>
  <c r="E4423" i="27"/>
  <c r="E4424" i="27"/>
  <c r="E4425" i="27"/>
  <c r="E4426" i="27"/>
  <c r="E4427" i="27"/>
  <c r="E4428" i="27"/>
  <c r="E4429" i="27"/>
  <c r="E4430" i="27"/>
  <c r="E4431" i="27"/>
  <c r="E4432" i="27"/>
  <c r="E4433" i="27"/>
  <c r="E4434" i="27"/>
  <c r="E4435" i="27"/>
  <c r="E4436" i="27"/>
  <c r="E4437" i="27"/>
  <c r="E4438" i="27"/>
  <c r="E4439" i="27"/>
  <c r="E4440" i="27"/>
  <c r="E4441" i="27"/>
  <c r="E4442" i="27"/>
  <c r="E4443" i="27"/>
  <c r="E4444" i="27"/>
  <c r="E4445" i="27"/>
  <c r="E4446" i="27"/>
  <c r="E4447" i="27"/>
  <c r="E4448" i="27"/>
  <c r="E4449" i="27"/>
  <c r="E4450" i="27"/>
  <c r="E4451" i="27"/>
  <c r="E4452" i="27"/>
  <c r="E4453" i="27"/>
  <c r="E4454" i="27"/>
  <c r="E4455" i="27"/>
  <c r="E4456" i="27"/>
  <c r="E4457" i="27"/>
  <c r="E4458" i="27"/>
  <c r="E4459" i="27"/>
  <c r="E4460" i="27"/>
  <c r="E4461" i="27"/>
  <c r="E4462" i="27"/>
  <c r="E4463" i="27"/>
  <c r="E4464" i="27"/>
  <c r="E4465" i="27"/>
  <c r="E4466" i="27"/>
  <c r="E4467" i="27"/>
  <c r="E4468" i="27"/>
  <c r="E4469" i="27"/>
  <c r="E4470" i="27"/>
  <c r="E4471" i="27"/>
  <c r="E4472" i="27"/>
  <c r="E4473" i="27"/>
  <c r="E4474" i="27"/>
  <c r="E4475" i="27"/>
  <c r="E4476" i="27"/>
  <c r="E4477" i="27"/>
  <c r="E4478" i="27"/>
  <c r="E4479" i="27"/>
  <c r="E4480" i="27"/>
  <c r="E4481" i="27"/>
  <c r="E4482" i="27"/>
  <c r="E4483" i="27"/>
  <c r="E4484" i="27"/>
  <c r="E4485" i="27"/>
  <c r="E4486" i="27"/>
  <c r="E4487" i="27"/>
  <c r="E4488" i="27"/>
  <c r="E4489" i="27"/>
  <c r="E4490" i="27"/>
  <c r="E4491" i="27"/>
  <c r="E4492" i="27"/>
  <c r="E4493" i="27"/>
  <c r="E4494" i="27"/>
  <c r="E4495" i="27"/>
  <c r="E4496" i="27"/>
  <c r="E4497" i="27"/>
  <c r="E4498" i="27"/>
  <c r="E4499" i="27"/>
  <c r="E4500" i="27"/>
  <c r="E4501" i="27"/>
  <c r="E4502" i="27"/>
  <c r="E4503" i="27"/>
  <c r="E4504" i="27"/>
  <c r="E4505" i="27"/>
  <c r="E4506" i="27"/>
  <c r="E4507" i="27"/>
  <c r="E4508" i="27"/>
  <c r="E4509" i="27"/>
  <c r="E4510" i="27"/>
  <c r="E4511" i="27"/>
  <c r="E4512" i="27"/>
  <c r="E4513" i="27"/>
  <c r="E4514" i="27"/>
  <c r="E4515" i="27"/>
  <c r="E4516" i="27"/>
  <c r="E4517" i="27"/>
  <c r="E4518" i="27"/>
  <c r="E4519" i="27"/>
  <c r="E4520" i="27"/>
  <c r="E4521" i="27"/>
  <c r="E4522" i="27"/>
  <c r="E4523" i="27"/>
  <c r="E4524" i="27"/>
  <c r="E4525" i="27"/>
  <c r="E4526" i="27"/>
  <c r="E4527" i="27"/>
  <c r="E4528" i="27"/>
  <c r="E4529" i="27"/>
  <c r="E4530" i="27"/>
  <c r="E4531" i="27"/>
  <c r="E4532" i="27"/>
  <c r="E4533" i="27"/>
  <c r="E4534" i="27"/>
  <c r="E4535" i="27"/>
  <c r="E4536" i="27"/>
  <c r="E4537" i="27"/>
  <c r="E4538" i="27"/>
  <c r="E4539" i="27"/>
  <c r="E4540" i="27"/>
  <c r="E4541" i="27"/>
  <c r="E4542" i="27"/>
  <c r="E4543" i="27"/>
  <c r="E4544" i="27"/>
  <c r="E4545" i="27"/>
  <c r="E4546" i="27"/>
  <c r="E4547" i="27"/>
  <c r="E4548" i="27"/>
  <c r="E4549" i="27"/>
  <c r="E4550" i="27"/>
  <c r="E4551" i="27"/>
  <c r="E4552" i="27"/>
  <c r="E4553" i="27"/>
  <c r="E4554" i="27"/>
  <c r="E4555" i="27"/>
  <c r="E4556" i="27"/>
  <c r="E4557" i="27"/>
  <c r="E4558" i="27"/>
  <c r="E4559" i="27"/>
  <c r="E4560" i="27"/>
  <c r="E4561" i="27"/>
  <c r="E4562" i="27"/>
  <c r="E4563" i="27"/>
  <c r="E4564" i="27"/>
  <c r="E4565" i="27"/>
  <c r="E4566" i="27"/>
  <c r="E4567" i="27"/>
  <c r="E4568" i="27"/>
  <c r="E4569" i="27"/>
  <c r="E4570" i="27"/>
  <c r="E4571" i="27"/>
  <c r="E4572" i="27"/>
  <c r="E4573" i="27"/>
  <c r="E4574" i="27"/>
  <c r="E4575" i="27"/>
  <c r="E4576" i="27"/>
  <c r="E4577" i="27"/>
  <c r="E4578" i="27"/>
  <c r="E4579" i="27"/>
  <c r="E4580" i="27"/>
  <c r="E4581" i="27"/>
  <c r="E4582" i="27"/>
  <c r="E4583" i="27"/>
  <c r="E4584" i="27"/>
  <c r="E4585" i="27"/>
  <c r="E4586" i="27"/>
  <c r="E4587" i="27"/>
  <c r="E4588" i="27"/>
  <c r="E4589" i="27"/>
  <c r="E4590" i="27"/>
  <c r="E4591" i="27"/>
  <c r="E4592" i="27"/>
  <c r="E4593" i="27"/>
  <c r="E4594" i="27"/>
  <c r="E4595" i="27"/>
  <c r="E4596" i="27"/>
  <c r="E4597" i="27"/>
  <c r="E4598" i="27"/>
  <c r="E4599" i="27"/>
  <c r="E4600" i="27"/>
  <c r="E4601" i="27"/>
  <c r="E4602" i="27"/>
  <c r="E4603" i="27"/>
  <c r="E4604" i="27"/>
  <c r="E4605" i="27"/>
  <c r="E4606" i="27"/>
  <c r="E4607" i="27"/>
  <c r="E4608" i="27"/>
  <c r="E4609" i="27"/>
  <c r="E4610" i="27"/>
  <c r="E4611" i="27"/>
  <c r="E4612" i="27"/>
  <c r="E4613" i="27"/>
  <c r="E4614" i="27"/>
  <c r="E4615" i="27"/>
  <c r="E4616" i="27"/>
  <c r="E4617" i="27"/>
  <c r="E4618" i="27"/>
  <c r="E4619" i="27"/>
  <c r="E4620" i="27"/>
  <c r="E4621" i="27"/>
  <c r="E4622" i="27"/>
  <c r="E4623" i="27"/>
  <c r="E4624" i="27"/>
  <c r="E4625" i="27"/>
  <c r="E4626" i="27"/>
  <c r="E4627" i="27"/>
  <c r="E4628" i="27"/>
  <c r="E4629" i="27"/>
  <c r="E4630" i="27"/>
  <c r="E4631" i="27"/>
  <c r="E4632" i="27"/>
  <c r="E4633" i="27"/>
  <c r="E4634" i="27"/>
  <c r="E4635" i="27"/>
  <c r="E4636" i="27"/>
  <c r="E4637" i="27"/>
  <c r="E4638" i="27"/>
  <c r="E4639" i="27"/>
  <c r="E4640" i="27"/>
  <c r="E4641" i="27"/>
  <c r="E4642" i="27"/>
  <c r="E4643" i="27"/>
  <c r="E4644" i="27"/>
  <c r="E4645" i="27"/>
  <c r="E4646" i="27"/>
  <c r="E4647" i="27"/>
  <c r="E4648" i="27"/>
  <c r="E4649" i="27"/>
  <c r="E4650" i="27"/>
  <c r="E4651" i="27"/>
  <c r="E4652" i="27"/>
  <c r="E4653" i="27"/>
  <c r="E4654" i="27"/>
  <c r="E4655" i="27"/>
  <c r="E4656" i="27"/>
  <c r="E4657" i="27"/>
  <c r="E4658" i="27"/>
  <c r="E4659" i="27"/>
  <c r="E4660" i="27"/>
  <c r="E4661" i="27"/>
  <c r="E4662" i="27"/>
  <c r="E4663" i="27"/>
  <c r="E4664" i="27"/>
  <c r="E4665" i="27"/>
  <c r="E4666" i="27"/>
  <c r="E4667" i="27"/>
  <c r="E4668" i="27"/>
  <c r="E4669" i="27"/>
  <c r="E4670" i="27"/>
  <c r="E4671" i="27"/>
  <c r="E4672" i="27"/>
  <c r="E4673" i="27"/>
  <c r="E4674" i="27"/>
  <c r="E4675" i="27"/>
  <c r="E4676" i="27"/>
  <c r="E4677" i="27"/>
  <c r="E4678" i="27"/>
  <c r="E4679" i="27"/>
  <c r="E4680" i="27"/>
  <c r="E4681" i="27"/>
  <c r="E4682" i="27"/>
  <c r="E4683" i="27"/>
  <c r="E4684" i="27"/>
  <c r="E4685" i="27"/>
  <c r="E4686" i="27"/>
  <c r="E4687" i="27"/>
  <c r="E4688" i="27"/>
  <c r="E4689" i="27"/>
  <c r="E4690" i="27"/>
  <c r="E4691" i="27"/>
  <c r="E4692" i="27"/>
  <c r="E4693" i="27"/>
  <c r="E4694" i="27"/>
  <c r="E4695" i="27"/>
  <c r="E4696" i="27"/>
  <c r="E4697" i="27"/>
  <c r="E4698" i="27"/>
  <c r="E4699" i="27"/>
  <c r="E4700" i="27"/>
  <c r="E4701" i="27"/>
  <c r="E4702" i="27"/>
  <c r="E4703" i="27"/>
  <c r="E4704" i="27"/>
  <c r="E4705" i="27"/>
  <c r="E4706" i="27"/>
  <c r="E4707" i="27"/>
  <c r="E4708" i="27"/>
  <c r="E4709" i="27"/>
  <c r="E4710" i="27"/>
  <c r="E4711" i="27"/>
  <c r="E4712" i="27"/>
  <c r="E4713" i="27"/>
  <c r="E4714" i="27"/>
  <c r="E4715" i="27"/>
  <c r="E4716" i="27"/>
  <c r="E4717" i="27"/>
  <c r="E4718" i="27"/>
  <c r="E4719" i="27"/>
  <c r="E4720" i="27"/>
  <c r="E4721" i="27"/>
  <c r="E4722" i="27"/>
  <c r="E4723" i="27"/>
  <c r="E4724" i="27"/>
  <c r="E4725" i="27"/>
  <c r="E4726" i="27"/>
  <c r="E4727" i="27"/>
  <c r="E4728" i="27"/>
  <c r="E4729" i="27"/>
  <c r="E4730" i="27"/>
  <c r="E4731" i="27"/>
  <c r="E4732" i="27"/>
  <c r="E4733" i="27"/>
  <c r="E4734" i="27"/>
  <c r="E4735" i="27"/>
  <c r="E4736" i="27"/>
  <c r="E4737" i="27"/>
  <c r="E4738" i="27"/>
  <c r="E4739" i="27"/>
  <c r="E4740" i="27"/>
  <c r="E4741" i="27"/>
  <c r="E4742" i="27"/>
  <c r="E4743" i="27"/>
  <c r="E4744" i="27"/>
  <c r="E4745" i="27"/>
  <c r="E4746" i="27"/>
  <c r="E4747" i="27"/>
  <c r="E4748" i="27"/>
  <c r="E4749" i="27"/>
  <c r="E4750" i="27"/>
  <c r="E4751" i="27"/>
  <c r="E4752" i="27"/>
  <c r="E4753" i="27"/>
  <c r="E4754" i="27"/>
  <c r="E4755" i="27"/>
  <c r="E4756" i="27"/>
  <c r="E4757" i="27"/>
  <c r="E4758" i="27"/>
  <c r="E4759" i="27"/>
  <c r="E4760" i="27"/>
  <c r="E4761" i="27"/>
  <c r="E4762" i="27"/>
  <c r="E4763" i="27"/>
  <c r="E4764" i="27"/>
  <c r="E4765" i="27"/>
  <c r="E4766" i="27"/>
  <c r="E4767" i="27"/>
  <c r="E4768" i="27"/>
  <c r="E4769" i="27"/>
  <c r="E4770" i="27"/>
  <c r="E4771" i="27"/>
  <c r="E4772" i="27"/>
  <c r="E4773" i="27"/>
  <c r="E4774" i="27"/>
  <c r="E4775" i="27"/>
  <c r="E4776" i="27"/>
  <c r="E4777" i="27"/>
  <c r="E4778" i="27"/>
  <c r="E4779" i="27"/>
  <c r="E4780" i="27"/>
  <c r="E4781" i="27"/>
  <c r="E4782" i="27"/>
  <c r="E4783" i="27"/>
  <c r="E4784" i="27"/>
  <c r="E4785" i="27"/>
  <c r="E4786" i="27"/>
  <c r="E4787" i="27"/>
  <c r="E4788" i="27"/>
  <c r="E4789" i="27"/>
  <c r="E4790" i="27"/>
  <c r="E4791" i="27"/>
  <c r="E4792" i="27"/>
  <c r="E4793" i="27"/>
  <c r="E4794" i="27"/>
  <c r="E4795" i="27"/>
  <c r="E4796" i="27"/>
  <c r="E4797" i="27"/>
  <c r="E4798" i="27"/>
  <c r="E4799" i="27"/>
  <c r="E4800" i="27"/>
  <c r="E4801" i="27"/>
  <c r="E4802" i="27"/>
  <c r="E4803" i="27"/>
  <c r="E4804" i="27"/>
  <c r="E4805" i="27"/>
  <c r="E4806" i="27"/>
  <c r="E4807" i="27"/>
  <c r="E4808" i="27"/>
  <c r="E4809" i="27"/>
  <c r="E4810" i="27"/>
  <c r="E4811" i="27"/>
  <c r="E4812" i="27"/>
  <c r="E4813" i="27"/>
  <c r="E4814" i="27"/>
  <c r="E4815" i="27"/>
  <c r="E4816" i="27"/>
  <c r="E4817" i="27"/>
  <c r="E4818" i="27"/>
  <c r="E4819" i="27"/>
  <c r="E4820" i="27"/>
  <c r="E4821" i="27"/>
  <c r="E4822" i="27"/>
  <c r="E4823" i="27"/>
  <c r="E4824" i="27"/>
  <c r="E4825" i="27"/>
  <c r="E4826" i="27"/>
  <c r="E4827" i="27"/>
  <c r="E4828" i="27"/>
  <c r="E4829" i="27"/>
  <c r="E4830" i="27"/>
  <c r="E4831" i="27"/>
  <c r="E4832" i="27"/>
  <c r="E4833" i="27"/>
  <c r="E4834" i="27"/>
  <c r="E4835" i="27"/>
  <c r="E4836" i="27"/>
  <c r="E4837" i="27"/>
  <c r="E4838" i="27"/>
  <c r="E4839" i="27"/>
  <c r="E4840" i="27"/>
  <c r="E4841" i="27"/>
  <c r="E4842" i="27"/>
  <c r="E4843" i="27"/>
  <c r="E4844" i="27"/>
  <c r="E4845" i="27"/>
  <c r="E4846" i="27"/>
  <c r="E4847" i="27"/>
  <c r="E4848" i="27"/>
  <c r="E4849" i="27"/>
  <c r="E4850" i="27"/>
  <c r="E4851" i="27"/>
  <c r="E4852" i="27"/>
  <c r="E4853" i="27"/>
  <c r="E4854" i="27"/>
  <c r="E4855" i="27"/>
  <c r="E4856" i="27"/>
  <c r="E4857" i="27"/>
  <c r="E4858" i="27"/>
  <c r="E4859" i="27"/>
  <c r="E4860" i="27"/>
  <c r="E4861" i="27"/>
  <c r="E4862" i="27"/>
  <c r="E4863" i="27"/>
  <c r="E4864" i="27"/>
  <c r="E4865" i="27"/>
  <c r="E4866" i="27"/>
  <c r="E4867" i="27"/>
  <c r="E4868" i="27"/>
  <c r="E4869" i="27"/>
  <c r="E4870" i="27"/>
  <c r="E4871" i="27"/>
  <c r="E4872" i="27"/>
  <c r="E4873" i="27"/>
  <c r="E4874" i="27"/>
  <c r="E4875" i="27"/>
  <c r="E4876" i="27"/>
  <c r="E4877" i="27"/>
  <c r="E4878" i="27"/>
  <c r="E4879" i="27"/>
  <c r="E4880" i="27"/>
  <c r="E4881" i="27"/>
  <c r="E4882" i="27"/>
  <c r="E4883" i="27"/>
  <c r="E4884" i="27"/>
  <c r="E4885" i="27"/>
  <c r="E4886" i="27"/>
  <c r="E4887" i="27"/>
  <c r="E4888" i="27"/>
  <c r="E4889" i="27"/>
  <c r="E4890" i="27"/>
  <c r="E4891" i="27"/>
  <c r="E4892" i="27"/>
  <c r="E4893" i="27"/>
  <c r="E4894" i="27"/>
  <c r="E4895" i="27"/>
  <c r="E4896" i="27"/>
  <c r="E4897" i="27"/>
  <c r="E4898" i="27"/>
  <c r="E4899" i="27"/>
  <c r="E4900" i="27"/>
  <c r="E4901" i="27"/>
  <c r="E4902" i="27"/>
  <c r="E4903" i="27"/>
  <c r="E4904" i="27"/>
  <c r="E4905" i="27"/>
  <c r="E4906" i="27"/>
  <c r="E4907" i="27"/>
  <c r="E4908" i="27"/>
  <c r="E4909" i="27"/>
  <c r="E4910" i="27"/>
  <c r="E4911" i="27"/>
  <c r="E4912" i="27"/>
  <c r="E4913" i="27"/>
  <c r="E4914" i="27"/>
  <c r="E4915" i="27"/>
  <c r="E4916" i="27"/>
  <c r="E4917" i="27"/>
  <c r="E4918" i="27"/>
  <c r="E4919" i="27"/>
  <c r="E4920" i="27"/>
  <c r="E4921" i="27"/>
  <c r="E4922" i="27"/>
  <c r="E4923" i="27"/>
  <c r="E4924" i="27"/>
  <c r="E4925" i="27"/>
  <c r="E4926" i="27"/>
  <c r="E4927" i="27"/>
  <c r="E4928" i="27"/>
  <c r="E4929" i="27"/>
  <c r="E4930" i="27"/>
  <c r="E4931" i="27"/>
  <c r="E4932" i="27"/>
  <c r="E4933" i="27"/>
  <c r="E4934" i="27"/>
  <c r="E4935" i="27"/>
  <c r="E4936" i="27"/>
  <c r="E4937" i="27"/>
  <c r="E4938" i="27"/>
  <c r="E4939" i="27"/>
  <c r="E4940" i="27"/>
  <c r="E4941" i="27"/>
  <c r="E4942" i="27"/>
  <c r="E4943" i="27"/>
  <c r="E4944" i="27"/>
  <c r="E4945" i="27"/>
  <c r="E4946" i="27"/>
  <c r="E4947" i="27"/>
  <c r="E4948" i="27"/>
  <c r="E4949" i="27"/>
  <c r="E4950" i="27"/>
  <c r="E4951" i="27"/>
  <c r="E4952" i="27"/>
  <c r="E4953" i="27"/>
  <c r="E4954" i="27"/>
  <c r="E4955" i="27"/>
  <c r="E4956" i="27"/>
  <c r="E4957" i="27"/>
  <c r="E4958" i="27"/>
  <c r="E4959" i="27"/>
  <c r="E4960" i="27"/>
  <c r="E4961" i="27"/>
  <c r="E4962" i="27"/>
  <c r="E4963" i="27"/>
  <c r="E4964" i="27"/>
  <c r="E4965" i="27"/>
  <c r="E4966" i="27"/>
  <c r="E4967" i="27"/>
  <c r="E4968" i="27"/>
  <c r="E4969" i="27"/>
  <c r="E4970" i="27"/>
  <c r="E4971" i="27"/>
  <c r="E4972" i="27"/>
  <c r="E4973" i="27"/>
  <c r="E4974" i="27"/>
  <c r="E4975" i="27"/>
  <c r="E4976" i="27"/>
  <c r="E4977" i="27"/>
  <c r="E4978" i="27"/>
  <c r="E4979" i="27"/>
  <c r="E4980" i="27"/>
  <c r="E4981" i="27"/>
  <c r="E4982" i="27"/>
  <c r="E4983" i="27"/>
  <c r="E4984" i="27"/>
  <c r="E4985" i="27"/>
  <c r="E4986" i="27"/>
  <c r="E4987" i="27"/>
  <c r="E4988" i="27"/>
  <c r="E4989" i="27"/>
  <c r="E4990" i="27"/>
  <c r="E4991" i="27"/>
  <c r="E4992" i="27"/>
  <c r="E4993" i="27"/>
  <c r="E4994" i="27"/>
  <c r="E4995" i="27"/>
  <c r="E4996" i="27"/>
  <c r="E4997" i="27"/>
  <c r="E4998" i="27"/>
  <c r="E4999" i="27"/>
  <c r="E5000" i="27"/>
  <c r="E5001" i="27"/>
  <c r="E5002" i="27"/>
  <c r="E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C1823" i="27"/>
  <c r="C1824" i="27"/>
  <c r="C1825" i="27"/>
  <c r="C1826" i="27"/>
  <c r="C1827" i="27"/>
  <c r="C1828" i="27"/>
  <c r="C1829" i="27"/>
  <c r="C1830" i="27"/>
  <c r="C1831" i="27"/>
  <c r="C1832" i="27"/>
  <c r="C1833" i="27"/>
  <c r="C1834" i="27"/>
  <c r="C1835" i="27"/>
  <c r="C1836" i="27"/>
  <c r="C1837" i="27"/>
  <c r="C1838" i="27"/>
  <c r="C1839" i="27"/>
  <c r="C1840" i="27"/>
  <c r="C1841" i="27"/>
  <c r="C1842" i="27"/>
  <c r="C1843" i="27"/>
  <c r="C1844" i="27"/>
  <c r="C1845" i="27"/>
  <c r="C1846" i="27"/>
  <c r="C1847" i="27"/>
  <c r="C1848" i="27"/>
  <c r="C1849" i="27"/>
  <c r="C1850" i="27"/>
  <c r="C1851" i="27"/>
  <c r="C1852" i="27"/>
  <c r="C1853" i="27"/>
  <c r="C1854" i="27"/>
  <c r="C1855" i="27"/>
  <c r="C1856" i="27"/>
  <c r="C1857" i="27"/>
  <c r="C1858" i="27"/>
  <c r="C1859" i="27"/>
  <c r="C1860" i="27"/>
  <c r="C1861" i="27"/>
  <c r="C1862" i="27"/>
  <c r="C1863" i="27"/>
  <c r="C1864" i="27"/>
  <c r="C1865" i="27"/>
  <c r="C1866" i="27"/>
  <c r="C1867" i="27"/>
  <c r="C1868" i="27"/>
  <c r="C1869" i="27"/>
  <c r="C1870" i="27"/>
  <c r="C1871" i="27"/>
  <c r="C1872" i="27"/>
  <c r="C1873" i="27"/>
  <c r="C1874" i="27"/>
  <c r="C1875" i="27"/>
  <c r="C1876" i="27"/>
  <c r="C1877" i="27"/>
  <c r="C1878" i="27"/>
  <c r="C1879" i="27"/>
  <c r="C1880" i="27"/>
  <c r="C1881" i="27"/>
  <c r="C1882" i="27"/>
  <c r="C1883" i="27"/>
  <c r="C1884" i="27"/>
  <c r="C1885" i="27"/>
  <c r="C1886" i="27"/>
  <c r="C1887" i="27"/>
  <c r="C1888" i="27"/>
  <c r="C1889" i="27"/>
  <c r="C1890" i="27"/>
  <c r="C1891" i="27"/>
  <c r="C1892" i="27"/>
  <c r="C1893" i="27"/>
  <c r="C1894" i="27"/>
  <c r="C1895" i="27"/>
  <c r="C1896" i="27"/>
  <c r="C1897" i="27"/>
  <c r="C1898" i="27"/>
  <c r="C1899" i="27"/>
  <c r="C1900" i="27"/>
  <c r="C1901" i="27"/>
  <c r="C1902" i="27"/>
  <c r="C1903" i="27"/>
  <c r="C1904" i="27"/>
  <c r="C1905" i="27"/>
  <c r="C1906" i="27"/>
  <c r="C1907" i="27"/>
  <c r="C1908" i="27"/>
  <c r="C1909" i="27"/>
  <c r="C1910" i="27"/>
  <c r="C1911" i="27"/>
  <c r="C1912" i="27"/>
  <c r="C1913" i="27"/>
  <c r="C1914" i="27"/>
  <c r="C1915" i="27"/>
  <c r="C1916" i="27"/>
  <c r="C1917" i="27"/>
  <c r="C1918" i="27"/>
  <c r="C1919" i="27"/>
  <c r="C1920" i="27"/>
  <c r="C1921" i="27"/>
  <c r="C1922" i="27"/>
  <c r="C1923" i="27"/>
  <c r="C1924" i="27"/>
  <c r="C1925" i="27"/>
  <c r="C1926" i="27"/>
  <c r="C1927" i="27"/>
  <c r="C1928" i="27"/>
  <c r="C1929" i="27"/>
  <c r="C1930" i="27"/>
  <c r="C1931" i="27"/>
  <c r="C1932" i="27"/>
  <c r="C1933" i="27"/>
  <c r="C1934" i="27"/>
  <c r="C1935" i="27"/>
  <c r="C1936" i="27"/>
  <c r="C1937" i="27"/>
  <c r="C1938" i="27"/>
  <c r="C1939" i="27"/>
  <c r="C1940" i="27"/>
  <c r="C1941" i="27"/>
  <c r="C1942" i="27"/>
  <c r="C1943" i="27"/>
  <c r="C1944" i="27"/>
  <c r="C1945" i="27"/>
  <c r="C1946" i="27"/>
  <c r="C1947" i="27"/>
  <c r="C1948" i="27"/>
  <c r="C1949" i="27"/>
  <c r="C1950" i="27"/>
  <c r="C1951" i="27"/>
  <c r="C1952" i="27"/>
  <c r="C1953" i="27"/>
  <c r="C1954" i="27"/>
  <c r="C1955" i="27"/>
  <c r="C1956" i="27"/>
  <c r="C1957" i="27"/>
  <c r="C1958" i="27"/>
  <c r="C1959" i="27"/>
  <c r="C1960" i="27"/>
  <c r="C1961" i="27"/>
  <c r="C1962" i="27"/>
  <c r="C1963" i="27"/>
  <c r="C1964" i="27"/>
  <c r="C1965" i="27"/>
  <c r="C1966" i="27"/>
  <c r="C1967" i="27"/>
  <c r="C1968" i="27"/>
  <c r="C1969" i="27"/>
  <c r="C1970" i="27"/>
  <c r="C1971" i="27"/>
  <c r="C1972" i="27"/>
  <c r="C1973" i="27"/>
  <c r="C1974" i="27"/>
  <c r="C1975" i="27"/>
  <c r="C1976" i="27"/>
  <c r="C1977" i="27"/>
  <c r="C1978" i="27"/>
  <c r="C1979" i="27"/>
  <c r="C1980" i="27"/>
  <c r="C1981" i="27"/>
  <c r="C1982" i="27"/>
  <c r="C1983" i="27"/>
  <c r="C1984" i="27"/>
  <c r="C1985" i="27"/>
  <c r="C1986" i="27"/>
  <c r="C1987" i="27"/>
  <c r="C1988" i="27"/>
  <c r="C1989" i="27"/>
  <c r="C1990" i="27"/>
  <c r="C1991" i="27"/>
  <c r="C1992" i="27"/>
  <c r="C1993" i="27"/>
  <c r="C1994" i="27"/>
  <c r="C1995" i="27"/>
  <c r="C1996" i="27"/>
  <c r="C1997" i="27"/>
  <c r="C1998" i="27"/>
  <c r="C1999" i="27"/>
  <c r="C2000" i="27"/>
  <c r="C2001" i="27"/>
  <c r="C2002" i="27"/>
  <c r="C2003" i="27"/>
  <c r="C2004" i="27"/>
  <c r="C2005" i="27"/>
  <c r="C2006" i="27"/>
  <c r="C2007" i="27"/>
  <c r="C2008" i="27"/>
  <c r="C2009" i="27"/>
  <c r="C2010" i="27"/>
  <c r="C2011" i="27"/>
  <c r="C2012" i="27"/>
  <c r="C2013" i="27"/>
  <c r="C2014" i="27"/>
  <c r="C2015" i="27"/>
  <c r="C2016" i="27"/>
  <c r="C2017" i="27"/>
  <c r="C2018" i="27"/>
  <c r="C2019" i="27"/>
  <c r="C2020" i="27"/>
  <c r="C2021" i="27"/>
  <c r="C2022" i="27"/>
  <c r="C2023" i="27"/>
  <c r="C2024" i="27"/>
  <c r="C2025" i="27"/>
  <c r="C2026" i="27"/>
  <c r="C2027" i="27"/>
  <c r="C2028" i="27"/>
  <c r="C2029" i="27"/>
  <c r="C2030" i="27"/>
  <c r="C2031" i="27"/>
  <c r="C2032" i="27"/>
  <c r="C2033" i="27"/>
  <c r="C2034" i="27"/>
  <c r="C2035" i="27"/>
  <c r="C2036" i="27"/>
  <c r="C2037" i="27"/>
  <c r="C2038" i="27"/>
  <c r="C2039" i="27"/>
  <c r="C2040" i="27"/>
  <c r="C2041" i="27"/>
  <c r="C2042" i="27"/>
  <c r="C2043" i="27"/>
  <c r="C2044" i="27"/>
  <c r="C2045" i="27"/>
  <c r="C2046" i="27"/>
  <c r="C2047" i="27"/>
  <c r="C2048" i="27"/>
  <c r="C2049" i="27"/>
  <c r="C2050" i="27"/>
  <c r="C2051" i="27"/>
  <c r="C2052" i="27"/>
  <c r="C2053" i="27"/>
  <c r="C2054" i="27"/>
  <c r="C2055" i="27"/>
  <c r="C2056" i="27"/>
  <c r="C2057" i="27"/>
  <c r="C2058" i="27"/>
  <c r="C2059" i="27"/>
  <c r="C2060" i="27"/>
  <c r="C2061" i="27"/>
  <c r="C2062" i="27"/>
  <c r="C2063" i="27"/>
  <c r="C2064" i="27"/>
  <c r="C2065" i="27"/>
  <c r="C2066" i="27"/>
  <c r="C2067" i="27"/>
  <c r="C2068" i="27"/>
  <c r="C2069" i="27"/>
  <c r="C2070" i="27"/>
  <c r="C2071" i="27"/>
  <c r="C2072" i="27"/>
  <c r="C2073" i="27"/>
  <c r="C2074" i="27"/>
  <c r="C2075" i="27"/>
  <c r="C2076" i="27"/>
  <c r="C2077" i="27"/>
  <c r="C2078" i="27"/>
  <c r="C2079" i="27"/>
  <c r="C2080" i="27"/>
  <c r="C2081" i="27"/>
  <c r="C2082" i="27"/>
  <c r="C2083" i="27"/>
  <c r="C2084" i="27"/>
  <c r="C2085" i="27"/>
  <c r="C2086" i="27"/>
  <c r="C2087" i="27"/>
  <c r="C2088" i="27"/>
  <c r="C2089" i="27"/>
  <c r="C2090" i="27"/>
  <c r="C2091" i="27"/>
  <c r="C2092" i="27"/>
  <c r="C2093" i="27"/>
  <c r="C2094" i="27"/>
  <c r="C2095" i="27"/>
  <c r="C2096" i="27"/>
  <c r="C2097" i="27"/>
  <c r="C2098" i="27"/>
  <c r="C2099" i="27"/>
  <c r="C2100" i="27"/>
  <c r="C2101" i="27"/>
  <c r="C2102" i="27"/>
  <c r="C2103" i="27"/>
  <c r="C2104" i="27"/>
  <c r="C2105" i="27"/>
  <c r="C2106" i="27"/>
  <c r="C2107" i="27"/>
  <c r="C2108" i="27"/>
  <c r="C2109" i="27"/>
  <c r="C2110" i="27"/>
  <c r="C2111" i="27"/>
  <c r="C2112" i="27"/>
  <c r="C2113" i="27"/>
  <c r="C2114" i="27"/>
  <c r="C2115" i="27"/>
  <c r="C2116" i="27"/>
  <c r="C2117" i="27"/>
  <c r="C2118" i="27"/>
  <c r="C2119" i="27"/>
  <c r="C2120" i="27"/>
  <c r="C2121" i="27"/>
  <c r="C2122" i="27"/>
  <c r="C2123" i="27"/>
  <c r="C2124" i="27"/>
  <c r="C2125" i="27"/>
  <c r="C2126" i="27"/>
  <c r="C2127" i="27"/>
  <c r="C2128" i="27"/>
  <c r="C2129" i="27"/>
  <c r="C2130" i="27"/>
  <c r="C2131" i="27"/>
  <c r="C2132" i="27"/>
  <c r="C2133" i="27"/>
  <c r="C2134" i="27"/>
  <c r="C2135" i="27"/>
  <c r="C2136" i="27"/>
  <c r="C2137" i="27"/>
  <c r="C2138" i="27"/>
  <c r="C2139" i="27"/>
  <c r="C2140" i="27"/>
  <c r="C2141" i="27"/>
  <c r="C2142" i="27"/>
  <c r="C2143" i="27"/>
  <c r="C2144" i="27"/>
  <c r="C2145" i="27"/>
  <c r="C2146" i="27"/>
  <c r="C2147" i="27"/>
  <c r="C2148" i="27"/>
  <c r="C2149" i="27"/>
  <c r="C2150" i="27"/>
  <c r="C2151" i="27"/>
  <c r="C2152" i="27"/>
  <c r="C2153" i="27"/>
  <c r="C2154" i="27"/>
  <c r="C2155" i="27"/>
  <c r="C2156" i="27"/>
  <c r="C2157" i="27"/>
  <c r="C2158" i="27"/>
  <c r="C2159" i="27"/>
  <c r="C2160" i="27"/>
  <c r="C2161" i="27"/>
  <c r="C2162" i="27"/>
  <c r="C2163" i="27"/>
  <c r="C2164" i="27"/>
  <c r="C2165" i="27"/>
  <c r="C2166" i="27"/>
  <c r="C2167" i="27"/>
  <c r="C2168" i="27"/>
  <c r="C2169" i="27"/>
  <c r="C2170" i="27"/>
  <c r="C2171" i="27"/>
  <c r="C2172" i="27"/>
  <c r="C2173" i="27"/>
  <c r="C2174" i="27"/>
  <c r="C2175" i="27"/>
  <c r="C2176" i="27"/>
  <c r="C2177" i="27"/>
  <c r="C2178" i="27"/>
  <c r="C2179" i="27"/>
  <c r="C2180" i="27"/>
  <c r="C2181" i="27"/>
  <c r="C2182" i="27"/>
  <c r="C2183" i="27"/>
  <c r="C2184" i="27"/>
  <c r="C2185" i="27"/>
  <c r="C2186" i="27"/>
  <c r="C2187" i="27"/>
  <c r="C2188" i="27"/>
  <c r="C2189" i="27"/>
  <c r="C2190" i="27"/>
  <c r="C2191" i="27"/>
  <c r="C2192" i="27"/>
  <c r="C2193" i="27"/>
  <c r="C2194" i="27"/>
  <c r="C2195" i="27"/>
  <c r="C2196" i="27"/>
  <c r="C2197" i="27"/>
  <c r="C2198" i="27"/>
  <c r="C2199" i="27"/>
  <c r="C2200" i="27"/>
  <c r="C2201" i="27"/>
  <c r="C2202" i="27"/>
  <c r="C2203" i="27"/>
  <c r="C2204" i="27"/>
  <c r="C2205" i="27"/>
  <c r="C2206" i="27"/>
  <c r="C2207" i="27"/>
  <c r="C2208" i="27"/>
  <c r="C2209" i="27"/>
  <c r="C2210" i="27"/>
  <c r="C2211" i="27"/>
  <c r="C2212" i="27"/>
  <c r="C2213" i="27"/>
  <c r="C2214" i="27"/>
  <c r="C2215" i="27"/>
  <c r="C2216" i="27"/>
  <c r="C2217" i="27"/>
  <c r="C2218" i="27"/>
  <c r="C2219" i="27"/>
  <c r="C2220" i="27"/>
  <c r="C2221" i="27"/>
  <c r="C2222" i="27"/>
  <c r="C2223" i="27"/>
  <c r="C2224" i="27"/>
  <c r="C2225" i="27"/>
  <c r="C2226" i="27"/>
  <c r="C2227" i="27"/>
  <c r="C2228" i="27"/>
  <c r="C2229" i="27"/>
  <c r="C2230" i="27"/>
  <c r="C2231" i="27"/>
  <c r="C2232" i="27"/>
  <c r="C2233" i="27"/>
  <c r="C2234" i="27"/>
  <c r="C2235" i="27"/>
  <c r="C2236" i="27"/>
  <c r="C2237" i="27"/>
  <c r="C2238" i="27"/>
  <c r="C2239" i="27"/>
  <c r="C2240" i="27"/>
  <c r="C2241" i="27"/>
  <c r="C2242" i="27"/>
  <c r="C2243" i="27"/>
  <c r="C2244" i="27"/>
  <c r="C2245" i="27"/>
  <c r="C2246" i="27"/>
  <c r="C2247" i="27"/>
  <c r="C2248" i="27"/>
  <c r="C2249" i="27"/>
  <c r="C2250" i="27"/>
  <c r="C2251" i="27"/>
  <c r="C2252" i="27"/>
  <c r="C2253" i="27"/>
  <c r="C2254" i="27"/>
  <c r="C2255" i="27"/>
  <c r="C2256" i="27"/>
  <c r="C2257" i="27"/>
  <c r="C2258" i="27"/>
  <c r="C2259" i="27"/>
  <c r="C2260" i="27"/>
  <c r="C2261" i="27"/>
  <c r="C2262" i="27"/>
  <c r="C2263" i="27"/>
  <c r="C2264" i="27"/>
  <c r="C2265" i="27"/>
  <c r="C2266" i="27"/>
  <c r="C2267" i="27"/>
  <c r="C2268" i="27"/>
  <c r="C2269" i="27"/>
  <c r="C2270" i="27"/>
  <c r="C2271" i="27"/>
  <c r="C2272" i="27"/>
  <c r="C2273" i="27"/>
  <c r="C2274" i="27"/>
  <c r="C2275" i="27"/>
  <c r="C2276" i="27"/>
  <c r="C2277" i="27"/>
  <c r="C2278" i="27"/>
  <c r="C2279" i="27"/>
  <c r="C2280" i="27"/>
  <c r="C2281" i="27"/>
  <c r="C2282" i="27"/>
  <c r="C2283" i="27"/>
  <c r="C2284" i="27"/>
  <c r="C2285" i="27"/>
  <c r="C2286" i="27"/>
  <c r="C2287" i="27"/>
  <c r="C2288" i="27"/>
  <c r="C2289" i="27"/>
  <c r="C2290" i="27"/>
  <c r="C2291" i="27"/>
  <c r="C2292" i="27"/>
  <c r="C2293" i="27"/>
  <c r="C2294" i="27"/>
  <c r="C2295" i="27"/>
  <c r="C2296" i="27"/>
  <c r="C2297" i="27"/>
  <c r="C2298" i="27"/>
  <c r="C2299" i="27"/>
  <c r="C2300" i="27"/>
  <c r="C2301" i="27"/>
  <c r="C2302" i="27"/>
  <c r="C2303" i="27"/>
  <c r="C2304" i="27"/>
  <c r="C2305" i="27"/>
  <c r="C2306" i="27"/>
  <c r="C2307" i="27"/>
  <c r="C2308" i="27"/>
  <c r="C2309" i="27"/>
  <c r="C2310" i="27"/>
  <c r="C2311" i="27"/>
  <c r="C2312" i="27"/>
  <c r="C2313" i="27"/>
  <c r="C2314" i="27"/>
  <c r="C2315" i="27"/>
  <c r="C2316" i="27"/>
  <c r="C2317" i="27"/>
  <c r="C2318" i="27"/>
  <c r="C2319" i="27"/>
  <c r="C2320" i="27"/>
  <c r="C2321" i="27"/>
  <c r="C2322" i="27"/>
  <c r="C2323" i="27"/>
  <c r="C2324" i="27"/>
  <c r="C2325" i="27"/>
  <c r="C2326" i="27"/>
  <c r="C2327" i="27"/>
  <c r="C2328" i="27"/>
  <c r="C2329" i="27"/>
  <c r="C2330" i="27"/>
  <c r="C2331" i="27"/>
  <c r="C2332" i="27"/>
  <c r="C2333" i="27"/>
  <c r="C2334" i="27"/>
  <c r="C2335" i="27"/>
  <c r="C2336" i="27"/>
  <c r="C2337" i="27"/>
  <c r="C2338" i="27"/>
  <c r="C2339" i="27"/>
  <c r="C2340" i="27"/>
  <c r="C2341" i="27"/>
  <c r="C2342" i="27"/>
  <c r="C2343" i="27"/>
  <c r="C2344" i="27"/>
  <c r="C2345" i="27"/>
  <c r="C2346" i="27"/>
  <c r="C2347" i="27"/>
  <c r="C2348" i="27"/>
  <c r="C2349" i="27"/>
  <c r="C2350" i="27"/>
  <c r="C2351" i="27"/>
  <c r="C2352" i="27"/>
  <c r="C2353" i="27"/>
  <c r="C2354" i="27"/>
  <c r="C2355" i="27"/>
  <c r="C2356" i="27"/>
  <c r="C2357" i="27"/>
  <c r="C2358" i="27"/>
  <c r="C2359" i="27"/>
  <c r="C2360" i="27"/>
  <c r="C2361" i="27"/>
  <c r="C2362" i="27"/>
  <c r="C2363" i="27"/>
  <c r="C2364" i="27"/>
  <c r="C2365" i="27"/>
  <c r="C2366" i="27"/>
  <c r="C2367" i="27"/>
  <c r="C2368" i="27"/>
  <c r="C2369" i="27"/>
  <c r="C2370" i="27"/>
  <c r="C2371" i="27"/>
  <c r="C2372" i="27"/>
  <c r="C2373" i="27"/>
  <c r="C2374" i="27"/>
  <c r="C2375" i="27"/>
  <c r="C2376" i="27"/>
  <c r="C2377" i="27"/>
  <c r="C2378" i="27"/>
  <c r="C2379" i="27"/>
  <c r="C2380" i="27"/>
  <c r="C2381" i="27"/>
  <c r="C2382" i="27"/>
  <c r="C2383" i="27"/>
  <c r="C2384" i="27"/>
  <c r="C2385" i="27"/>
  <c r="C2386" i="27"/>
  <c r="C2387" i="27"/>
  <c r="C2388" i="27"/>
  <c r="C2389" i="27"/>
  <c r="C2390" i="27"/>
  <c r="C2391" i="27"/>
  <c r="C2392" i="27"/>
  <c r="C2393" i="27"/>
  <c r="C2394" i="27"/>
  <c r="C2395" i="27"/>
  <c r="C2396" i="27"/>
  <c r="C2397" i="27"/>
  <c r="C2398" i="27"/>
  <c r="C2399" i="27"/>
  <c r="C2400" i="27"/>
  <c r="C2401" i="27"/>
  <c r="C2402" i="27"/>
  <c r="C2403" i="27"/>
  <c r="C2404" i="27"/>
  <c r="C2405" i="27"/>
  <c r="C2406" i="27"/>
  <c r="C2407" i="27"/>
  <c r="C2408" i="27"/>
  <c r="C2409" i="27"/>
  <c r="C2410" i="27"/>
  <c r="C2411" i="27"/>
  <c r="C2412" i="27"/>
  <c r="C2413" i="27"/>
  <c r="C2414" i="27"/>
  <c r="C2415" i="27"/>
  <c r="C2416" i="27"/>
  <c r="C2417" i="27"/>
  <c r="C2418" i="27"/>
  <c r="C2419" i="27"/>
  <c r="C2420" i="27"/>
  <c r="C2421" i="27"/>
  <c r="C2422" i="27"/>
  <c r="C2423" i="27"/>
  <c r="C2424" i="27"/>
  <c r="C2425" i="27"/>
  <c r="C2426" i="27"/>
  <c r="C2427" i="27"/>
  <c r="C2428" i="27"/>
  <c r="C2429" i="27"/>
  <c r="C2430" i="27"/>
  <c r="C2431" i="27"/>
  <c r="C2432" i="27"/>
  <c r="C2433" i="27"/>
  <c r="C2434" i="27"/>
  <c r="C2435" i="27"/>
  <c r="C2436" i="27"/>
  <c r="C2437" i="27"/>
  <c r="C2438" i="27"/>
  <c r="C2439" i="27"/>
  <c r="C2440" i="27"/>
  <c r="C2441" i="27"/>
  <c r="C2442" i="27"/>
  <c r="C2443" i="27"/>
  <c r="C2444" i="27"/>
  <c r="C2445" i="27"/>
  <c r="C2446" i="27"/>
  <c r="C2447" i="27"/>
  <c r="C2448" i="27"/>
  <c r="C2449" i="27"/>
  <c r="C2450" i="27"/>
  <c r="C2451" i="27"/>
  <c r="C2452" i="27"/>
  <c r="C2453" i="27"/>
  <c r="C2454" i="27"/>
  <c r="C2455" i="27"/>
  <c r="C2456" i="27"/>
  <c r="C2457" i="27"/>
  <c r="C2458" i="27"/>
  <c r="C2459" i="27"/>
  <c r="C2460" i="27"/>
  <c r="C2461" i="27"/>
  <c r="C2462" i="27"/>
  <c r="C2463" i="27"/>
  <c r="C2464" i="27"/>
  <c r="C2465" i="27"/>
  <c r="C2466" i="27"/>
  <c r="C2467" i="27"/>
  <c r="C2468" i="27"/>
  <c r="C2469" i="27"/>
  <c r="C2470" i="27"/>
  <c r="C2471" i="27"/>
  <c r="C2472" i="27"/>
  <c r="C2473" i="27"/>
  <c r="C2474" i="27"/>
  <c r="C2475" i="27"/>
  <c r="C2476" i="27"/>
  <c r="C2477" i="27"/>
  <c r="C2478" i="27"/>
  <c r="C2479" i="27"/>
  <c r="C2480" i="27"/>
  <c r="C2481" i="27"/>
  <c r="C2482" i="27"/>
  <c r="C2483" i="27"/>
  <c r="C2484" i="27"/>
  <c r="C2485" i="27"/>
  <c r="C2486" i="27"/>
  <c r="C2487" i="27"/>
  <c r="C2488" i="27"/>
  <c r="C2489" i="27"/>
  <c r="C2490" i="27"/>
  <c r="C2491" i="27"/>
  <c r="C2492" i="27"/>
  <c r="C2493" i="27"/>
  <c r="C2494" i="27"/>
  <c r="C2495" i="27"/>
  <c r="C2496" i="27"/>
  <c r="C2497" i="27"/>
  <c r="C2498" i="27"/>
  <c r="C2499" i="27"/>
  <c r="C2500" i="27"/>
  <c r="C2501" i="27"/>
  <c r="C2502" i="27"/>
  <c r="C2503" i="27"/>
  <c r="C2504" i="27"/>
  <c r="C2505" i="27"/>
  <c r="C2506" i="27"/>
  <c r="C2507" i="27"/>
  <c r="C2508" i="27"/>
  <c r="C2509" i="27"/>
  <c r="C2510" i="27"/>
  <c r="C2511" i="27"/>
  <c r="C2512" i="27"/>
  <c r="C2513" i="27"/>
  <c r="C2514" i="27"/>
  <c r="C2515" i="27"/>
  <c r="C2516" i="27"/>
  <c r="C2517" i="27"/>
  <c r="C2518" i="27"/>
  <c r="C2519" i="27"/>
  <c r="C2520" i="27"/>
  <c r="C2521" i="27"/>
  <c r="C2522" i="27"/>
  <c r="C2523" i="27"/>
  <c r="C2524" i="27"/>
  <c r="C2525" i="27"/>
  <c r="C2526" i="27"/>
  <c r="C2527" i="27"/>
  <c r="C2528" i="27"/>
  <c r="C2529" i="27"/>
  <c r="C2530" i="27"/>
  <c r="C2531" i="27"/>
  <c r="C2532" i="27"/>
  <c r="C2533" i="27"/>
  <c r="C2534" i="27"/>
  <c r="C2535" i="27"/>
  <c r="C2536" i="27"/>
  <c r="C2537" i="27"/>
  <c r="C2538" i="27"/>
  <c r="C2539" i="27"/>
  <c r="C2540" i="27"/>
  <c r="C2541" i="27"/>
  <c r="C2542" i="27"/>
  <c r="C2543" i="27"/>
  <c r="C2544" i="27"/>
  <c r="C2545" i="27"/>
  <c r="C2546" i="27"/>
  <c r="C2547" i="27"/>
  <c r="C2548" i="27"/>
  <c r="C2549" i="27"/>
  <c r="C2550" i="27"/>
  <c r="C2551" i="27"/>
  <c r="C2552" i="27"/>
  <c r="C2553" i="27"/>
  <c r="C2554" i="27"/>
  <c r="C2555" i="27"/>
  <c r="C2556" i="27"/>
  <c r="C2557" i="27"/>
  <c r="C2558" i="27"/>
  <c r="C2559" i="27"/>
  <c r="C2560" i="27"/>
  <c r="C2561" i="27"/>
  <c r="C2562" i="27"/>
  <c r="C2563" i="27"/>
  <c r="C2564" i="27"/>
  <c r="C2565" i="27"/>
  <c r="C2566" i="27"/>
  <c r="C2567" i="27"/>
  <c r="C2568" i="27"/>
  <c r="C2569" i="27"/>
  <c r="C2570" i="27"/>
  <c r="C2571" i="27"/>
  <c r="C2572" i="27"/>
  <c r="C2573" i="27"/>
  <c r="C2574" i="27"/>
  <c r="C2575" i="27"/>
  <c r="C2576" i="27"/>
  <c r="C2577" i="27"/>
  <c r="C2578" i="27"/>
  <c r="C2579" i="27"/>
  <c r="C2580" i="27"/>
  <c r="C2581" i="27"/>
  <c r="C2582" i="27"/>
  <c r="C2583" i="27"/>
  <c r="C2584" i="27"/>
  <c r="C2585" i="27"/>
  <c r="C2586" i="27"/>
  <c r="C2587" i="27"/>
  <c r="C2588" i="27"/>
  <c r="C2589" i="27"/>
  <c r="C2590" i="27"/>
  <c r="C2591" i="27"/>
  <c r="C2592" i="27"/>
  <c r="C2593" i="27"/>
  <c r="C2594" i="27"/>
  <c r="C2595" i="27"/>
  <c r="C2596" i="27"/>
  <c r="C2597" i="27"/>
  <c r="C2598" i="27"/>
  <c r="C2599" i="27"/>
  <c r="C2600" i="27"/>
  <c r="C2601" i="27"/>
  <c r="C2602" i="27"/>
  <c r="C2603" i="27"/>
  <c r="C2604" i="27"/>
  <c r="C2605" i="27"/>
  <c r="C2606" i="27"/>
  <c r="C2607" i="27"/>
  <c r="C2608" i="27"/>
  <c r="C2609" i="27"/>
  <c r="C2610" i="27"/>
  <c r="C2611" i="27"/>
  <c r="C2612" i="27"/>
  <c r="C2613" i="27"/>
  <c r="C2614" i="27"/>
  <c r="C2615" i="27"/>
  <c r="C2616" i="27"/>
  <c r="C2617" i="27"/>
  <c r="C2618" i="27"/>
  <c r="C2619" i="27"/>
  <c r="C2620" i="27"/>
  <c r="C2621" i="27"/>
  <c r="C2622" i="27"/>
  <c r="C2623" i="27"/>
  <c r="C2624" i="27"/>
  <c r="C2625" i="27"/>
  <c r="C2626" i="27"/>
  <c r="C2627" i="27"/>
  <c r="C2628" i="27"/>
  <c r="C2629" i="27"/>
  <c r="C2630" i="27"/>
  <c r="C2631" i="27"/>
  <c r="C2632" i="27"/>
  <c r="C2633" i="27"/>
  <c r="C2634" i="27"/>
  <c r="C2635" i="27"/>
  <c r="C2636" i="27"/>
  <c r="C2637" i="27"/>
  <c r="C2638" i="27"/>
  <c r="C2639" i="27"/>
  <c r="C2640" i="27"/>
  <c r="C2641" i="27"/>
  <c r="C2642" i="27"/>
  <c r="C2643" i="27"/>
  <c r="C2644" i="27"/>
  <c r="C2645" i="27"/>
  <c r="C2646" i="27"/>
  <c r="C2647" i="27"/>
  <c r="C2648" i="27"/>
  <c r="C2649" i="27"/>
  <c r="C2650" i="27"/>
  <c r="C2651" i="27"/>
  <c r="C2652" i="27"/>
  <c r="C2653" i="27"/>
  <c r="C2654" i="27"/>
  <c r="C2655" i="27"/>
  <c r="C2656" i="27"/>
  <c r="C2657" i="27"/>
  <c r="C2658" i="27"/>
  <c r="C2659" i="27"/>
  <c r="C2660" i="27"/>
  <c r="C2661" i="27"/>
  <c r="C2662" i="27"/>
  <c r="C2663" i="27"/>
  <c r="C2664" i="27"/>
  <c r="C2665" i="27"/>
  <c r="C2666" i="27"/>
  <c r="C2667" i="27"/>
  <c r="C2668" i="27"/>
  <c r="C2669" i="27"/>
  <c r="C2670" i="27"/>
  <c r="C2671" i="27"/>
  <c r="C2672" i="27"/>
  <c r="C2673" i="27"/>
  <c r="C2674" i="27"/>
  <c r="C2675" i="27"/>
  <c r="C2676" i="27"/>
  <c r="C2677" i="27"/>
  <c r="C2678" i="27"/>
  <c r="C2679" i="27"/>
  <c r="C2680" i="27"/>
  <c r="C2681" i="27"/>
  <c r="C2682" i="27"/>
  <c r="C2683" i="27"/>
  <c r="C2684" i="27"/>
  <c r="C2685" i="27"/>
  <c r="C2686" i="27"/>
  <c r="C2687" i="27"/>
  <c r="C2688" i="27"/>
  <c r="C2689" i="27"/>
  <c r="C2690" i="27"/>
  <c r="C2691" i="27"/>
  <c r="C2692" i="27"/>
  <c r="C2693" i="27"/>
  <c r="C2694" i="27"/>
  <c r="C2695" i="27"/>
  <c r="C2696" i="27"/>
  <c r="C2697" i="27"/>
  <c r="C2698" i="27"/>
  <c r="C2699" i="27"/>
  <c r="C2700" i="27"/>
  <c r="C2701" i="27"/>
  <c r="C2702" i="27"/>
  <c r="C2703" i="27"/>
  <c r="C2704" i="27"/>
  <c r="C2705" i="27"/>
  <c r="C2706" i="27"/>
  <c r="C2707" i="27"/>
  <c r="C2708" i="27"/>
  <c r="C2709" i="27"/>
  <c r="C2710" i="27"/>
  <c r="C2711" i="27"/>
  <c r="C2712" i="27"/>
  <c r="C2713" i="27"/>
  <c r="C2714" i="27"/>
  <c r="C2715" i="27"/>
  <c r="C2716" i="27"/>
  <c r="C2717" i="27"/>
  <c r="C2718" i="27"/>
  <c r="C2719" i="27"/>
  <c r="C2720" i="27"/>
  <c r="C2721" i="27"/>
  <c r="C2722" i="27"/>
  <c r="C2723" i="27"/>
  <c r="C2724" i="27"/>
  <c r="C2725" i="27"/>
  <c r="C2726" i="27"/>
  <c r="C2727" i="27"/>
  <c r="C2728" i="27"/>
  <c r="C2729" i="27"/>
  <c r="C2730" i="27"/>
  <c r="C2731" i="27"/>
  <c r="C2732" i="27"/>
  <c r="C2733" i="27"/>
  <c r="C2734" i="27"/>
  <c r="C2735" i="27"/>
  <c r="C2736" i="27"/>
  <c r="C2737" i="27"/>
  <c r="C2738" i="27"/>
  <c r="C2739" i="27"/>
  <c r="C2740" i="27"/>
  <c r="C2741" i="27"/>
  <c r="C2742" i="27"/>
  <c r="C2743" i="27"/>
  <c r="C2744" i="27"/>
  <c r="C2745" i="27"/>
  <c r="C2746" i="27"/>
  <c r="C2747" i="27"/>
  <c r="C2748" i="27"/>
  <c r="C2749" i="27"/>
  <c r="C2750" i="27"/>
  <c r="C2751" i="27"/>
  <c r="C2752" i="27"/>
  <c r="C2753" i="27"/>
  <c r="C2754" i="27"/>
  <c r="C2755" i="27"/>
  <c r="C2756" i="27"/>
  <c r="C2757" i="27"/>
  <c r="C2758" i="27"/>
  <c r="C2759" i="27"/>
  <c r="C2760" i="27"/>
  <c r="C2761" i="27"/>
  <c r="C2762" i="27"/>
  <c r="C2763" i="27"/>
  <c r="C2764" i="27"/>
  <c r="C2765" i="27"/>
  <c r="C2766" i="27"/>
  <c r="C2767" i="27"/>
  <c r="C2768" i="27"/>
  <c r="C2769" i="27"/>
  <c r="C2770" i="27"/>
  <c r="C2771" i="27"/>
  <c r="C2772" i="27"/>
  <c r="C2773" i="27"/>
  <c r="C2774" i="27"/>
  <c r="C2775" i="27"/>
  <c r="C2776" i="27"/>
  <c r="C2777" i="27"/>
  <c r="C2778" i="27"/>
  <c r="C2779" i="27"/>
  <c r="C2780" i="27"/>
  <c r="C2781" i="27"/>
  <c r="C2782" i="27"/>
  <c r="C2783" i="27"/>
  <c r="C2784" i="27"/>
  <c r="C2785" i="27"/>
  <c r="C2786" i="27"/>
  <c r="C2787" i="27"/>
  <c r="C2788" i="27"/>
  <c r="C2789" i="27"/>
  <c r="C2790" i="27"/>
  <c r="C2791" i="27"/>
  <c r="C2792" i="27"/>
  <c r="C2793" i="27"/>
  <c r="C2794" i="27"/>
  <c r="C2795" i="27"/>
  <c r="C2796" i="27"/>
  <c r="C2797" i="27"/>
  <c r="C2798" i="27"/>
  <c r="C2799" i="27"/>
  <c r="C2800" i="27"/>
  <c r="C2801" i="27"/>
  <c r="C2802" i="27"/>
  <c r="C2803" i="27"/>
  <c r="C2804" i="27"/>
  <c r="C2805" i="27"/>
  <c r="C2806" i="27"/>
  <c r="C2807" i="27"/>
  <c r="C2808" i="27"/>
  <c r="C2809" i="27"/>
  <c r="C2810" i="27"/>
  <c r="C2811" i="27"/>
  <c r="C2812" i="27"/>
  <c r="C2813" i="27"/>
  <c r="C2814" i="27"/>
  <c r="C2815" i="27"/>
  <c r="C2816" i="27"/>
  <c r="C2817" i="27"/>
  <c r="C2818" i="27"/>
  <c r="C2819" i="27"/>
  <c r="C2820" i="27"/>
  <c r="C2821" i="27"/>
  <c r="C2822" i="27"/>
  <c r="C2823" i="27"/>
  <c r="C2824" i="27"/>
  <c r="C2825" i="27"/>
  <c r="C2826" i="27"/>
  <c r="C2827" i="27"/>
  <c r="C2828" i="27"/>
  <c r="C2829" i="27"/>
  <c r="C2830" i="27"/>
  <c r="C2831" i="27"/>
  <c r="C2832" i="27"/>
  <c r="C2833" i="27"/>
  <c r="C2834" i="27"/>
  <c r="C2835" i="27"/>
  <c r="C2836" i="27"/>
  <c r="C2837" i="27"/>
  <c r="C2838" i="27"/>
  <c r="C2839" i="27"/>
  <c r="C2840" i="27"/>
  <c r="C2841" i="27"/>
  <c r="C2842" i="27"/>
  <c r="C2843" i="27"/>
  <c r="C2844" i="27"/>
  <c r="C2845" i="27"/>
  <c r="C2846" i="27"/>
  <c r="C2847" i="27"/>
  <c r="C2848" i="27"/>
  <c r="C2849" i="27"/>
  <c r="C2850" i="27"/>
  <c r="C2851" i="27"/>
  <c r="C2852" i="27"/>
  <c r="C2853" i="27"/>
  <c r="C2854" i="27"/>
  <c r="C2855" i="27"/>
  <c r="C2856" i="27"/>
  <c r="C2857" i="27"/>
  <c r="C2858" i="27"/>
  <c r="C2859" i="27"/>
  <c r="C2860" i="27"/>
  <c r="C2861" i="27"/>
  <c r="C2862" i="27"/>
  <c r="C2863" i="27"/>
  <c r="C2864" i="27"/>
  <c r="C2865" i="27"/>
  <c r="C2866" i="27"/>
  <c r="C2867" i="27"/>
  <c r="C2868" i="27"/>
  <c r="C2869" i="27"/>
  <c r="C2870" i="27"/>
  <c r="C2871" i="27"/>
  <c r="C2872" i="27"/>
  <c r="C2873" i="27"/>
  <c r="C2874" i="27"/>
  <c r="C2875" i="27"/>
  <c r="C2876" i="27"/>
  <c r="C2877" i="27"/>
  <c r="C2878" i="27"/>
  <c r="C2879" i="27"/>
  <c r="C2880" i="27"/>
  <c r="C2881" i="27"/>
  <c r="C2882" i="27"/>
  <c r="C2883" i="27"/>
  <c r="C2884" i="27"/>
  <c r="C2885" i="27"/>
  <c r="C2886" i="27"/>
  <c r="C2887" i="27"/>
  <c r="C2888" i="27"/>
  <c r="C2889" i="27"/>
  <c r="C2890" i="27"/>
  <c r="C2891" i="27"/>
  <c r="C2892" i="27"/>
  <c r="C2893" i="27"/>
  <c r="C2894" i="27"/>
  <c r="C2895" i="27"/>
  <c r="C2896" i="27"/>
  <c r="C2897" i="27"/>
  <c r="C2898" i="27"/>
  <c r="C2899" i="27"/>
  <c r="C2900" i="27"/>
  <c r="C2901" i="27"/>
  <c r="C2902" i="27"/>
  <c r="C2903" i="27"/>
  <c r="C2904" i="27"/>
  <c r="C2905" i="27"/>
  <c r="C2906" i="27"/>
  <c r="C2907" i="27"/>
  <c r="C2908" i="27"/>
  <c r="C2909" i="27"/>
  <c r="C2910" i="27"/>
  <c r="C2911" i="27"/>
  <c r="C2912" i="27"/>
  <c r="C2913" i="27"/>
  <c r="C2914" i="27"/>
  <c r="C2915" i="27"/>
  <c r="C2916" i="27"/>
  <c r="C2917" i="27"/>
  <c r="C2918" i="27"/>
  <c r="C2919" i="27"/>
  <c r="C2920" i="27"/>
  <c r="C2921" i="27"/>
  <c r="C2922" i="27"/>
  <c r="C2923" i="27"/>
  <c r="C2924" i="27"/>
  <c r="C2925" i="27"/>
  <c r="C2926" i="27"/>
  <c r="C2927" i="27"/>
  <c r="C2928" i="27"/>
  <c r="C2929" i="27"/>
  <c r="C2930" i="27"/>
  <c r="C2931" i="27"/>
  <c r="C2932" i="27"/>
  <c r="C2933" i="27"/>
  <c r="C2934" i="27"/>
  <c r="C2935" i="27"/>
  <c r="C2936" i="27"/>
  <c r="C2937" i="27"/>
  <c r="C2938" i="27"/>
  <c r="C2939" i="27"/>
  <c r="C2940" i="27"/>
  <c r="C2941" i="27"/>
  <c r="C2942" i="27"/>
  <c r="C2943" i="27"/>
  <c r="C2944" i="27"/>
  <c r="C2945" i="27"/>
  <c r="C2946" i="27"/>
  <c r="C2947" i="27"/>
  <c r="C2948" i="27"/>
  <c r="C2949" i="27"/>
  <c r="C2950" i="27"/>
  <c r="C2951" i="27"/>
  <c r="C2952" i="27"/>
  <c r="C2953" i="27"/>
  <c r="C2954" i="27"/>
  <c r="C2955" i="27"/>
  <c r="C2956" i="27"/>
  <c r="C2957" i="27"/>
  <c r="C2958" i="27"/>
  <c r="C2959" i="27"/>
  <c r="C2960" i="27"/>
  <c r="C2961" i="27"/>
  <c r="C2962" i="27"/>
  <c r="C2963" i="27"/>
  <c r="C2964" i="27"/>
  <c r="C2965" i="27"/>
  <c r="C2966" i="27"/>
  <c r="C2967" i="27"/>
  <c r="C2968" i="27"/>
  <c r="C2969" i="27"/>
  <c r="C2970" i="27"/>
  <c r="C2971" i="27"/>
  <c r="C2972" i="27"/>
  <c r="C2973" i="27"/>
  <c r="C2974" i="27"/>
  <c r="C2975" i="27"/>
  <c r="C2976" i="27"/>
  <c r="C2977" i="27"/>
  <c r="C2978" i="27"/>
  <c r="C2979" i="27"/>
  <c r="C2980" i="27"/>
  <c r="C2981" i="27"/>
  <c r="C2982" i="27"/>
  <c r="C2983" i="27"/>
  <c r="C2984" i="27"/>
  <c r="C2985" i="27"/>
  <c r="C2986" i="27"/>
  <c r="C2987" i="27"/>
  <c r="C2988" i="27"/>
  <c r="C2989" i="27"/>
  <c r="C2990" i="27"/>
  <c r="C2991" i="27"/>
  <c r="C2992" i="27"/>
  <c r="C2993" i="27"/>
  <c r="C2994" i="27"/>
  <c r="C2995" i="27"/>
  <c r="C2996" i="27"/>
  <c r="C2997" i="27"/>
  <c r="C2998" i="27"/>
  <c r="C2999" i="27"/>
  <c r="C3000" i="27"/>
  <c r="C3001" i="27"/>
  <c r="C3002" i="27"/>
  <c r="C3003" i="27"/>
  <c r="C3004" i="27"/>
  <c r="C3005" i="27"/>
  <c r="C3006" i="27"/>
  <c r="C3007" i="27"/>
  <c r="C3008" i="27"/>
  <c r="C3009" i="27"/>
  <c r="C3010" i="27"/>
  <c r="C3011" i="27"/>
  <c r="C3012" i="27"/>
  <c r="C3013" i="27"/>
  <c r="C3014" i="27"/>
  <c r="C3015" i="27"/>
  <c r="C3016" i="27"/>
  <c r="C3017" i="27"/>
  <c r="C3018" i="27"/>
  <c r="C3019" i="27"/>
  <c r="C3020" i="27"/>
  <c r="C3021" i="27"/>
  <c r="C3022" i="27"/>
  <c r="C3023" i="27"/>
  <c r="C3024" i="27"/>
  <c r="C3025" i="27"/>
  <c r="C3026" i="27"/>
  <c r="C3027" i="27"/>
  <c r="C3028" i="27"/>
  <c r="C3029" i="27"/>
  <c r="C3030" i="27"/>
  <c r="C3031" i="27"/>
  <c r="C3032" i="27"/>
  <c r="C3033" i="27"/>
  <c r="C3034" i="27"/>
  <c r="C3035" i="27"/>
  <c r="C3036" i="27"/>
  <c r="C3037" i="27"/>
  <c r="C3038" i="27"/>
  <c r="C3039" i="27"/>
  <c r="C3040" i="27"/>
  <c r="C3041" i="27"/>
  <c r="C3042" i="27"/>
  <c r="C3043" i="27"/>
  <c r="C3044" i="27"/>
  <c r="C3045" i="27"/>
  <c r="C3046" i="27"/>
  <c r="C3047" i="27"/>
  <c r="C3048" i="27"/>
  <c r="C3049" i="27"/>
  <c r="C3050" i="27"/>
  <c r="C3051" i="27"/>
  <c r="C3052" i="27"/>
  <c r="C3053" i="27"/>
  <c r="C3054" i="27"/>
  <c r="C3055" i="27"/>
  <c r="C3056" i="27"/>
  <c r="C3057" i="27"/>
  <c r="C3058" i="27"/>
  <c r="C3059" i="27"/>
  <c r="C3060" i="27"/>
  <c r="C3061" i="27"/>
  <c r="C3062" i="27"/>
  <c r="C3063" i="27"/>
  <c r="C3064" i="27"/>
  <c r="C3065" i="27"/>
  <c r="C3066" i="27"/>
  <c r="C3067" i="27"/>
  <c r="C3068" i="27"/>
  <c r="C3069" i="27"/>
  <c r="C3070" i="27"/>
  <c r="C3071" i="27"/>
  <c r="C3072" i="27"/>
  <c r="C3073" i="27"/>
  <c r="C3074" i="27"/>
  <c r="C3075" i="27"/>
  <c r="C3076" i="27"/>
  <c r="C3077" i="27"/>
  <c r="C3078" i="27"/>
  <c r="C3079" i="27"/>
  <c r="C3080" i="27"/>
  <c r="C3081" i="27"/>
  <c r="C3082" i="27"/>
  <c r="C3083" i="27"/>
  <c r="C3084" i="27"/>
  <c r="C3085" i="27"/>
  <c r="C3086" i="27"/>
  <c r="C3087" i="27"/>
  <c r="C3088" i="27"/>
  <c r="C3089" i="27"/>
  <c r="C3090" i="27"/>
  <c r="C3091" i="27"/>
  <c r="C3092" i="27"/>
  <c r="C3093" i="27"/>
  <c r="C3094" i="27"/>
  <c r="C3095" i="27"/>
  <c r="C3096" i="27"/>
  <c r="C3097" i="27"/>
  <c r="C3098" i="27"/>
  <c r="C3099" i="27"/>
  <c r="C3100" i="27"/>
  <c r="C3101" i="27"/>
  <c r="C3102" i="27"/>
  <c r="C3103" i="27"/>
  <c r="C3104" i="27"/>
  <c r="C3105" i="27"/>
  <c r="C3106" i="27"/>
  <c r="C3107" i="27"/>
  <c r="C3108" i="27"/>
  <c r="C3109" i="27"/>
  <c r="C3110" i="27"/>
  <c r="C3111" i="27"/>
  <c r="C3112" i="27"/>
  <c r="C3113" i="27"/>
  <c r="C3114" i="27"/>
  <c r="C3115" i="27"/>
  <c r="C3116" i="27"/>
  <c r="C3117" i="27"/>
  <c r="C3118" i="27"/>
  <c r="C3119" i="27"/>
  <c r="C3120" i="27"/>
  <c r="C3121" i="27"/>
  <c r="C3122" i="27"/>
  <c r="C3123" i="27"/>
  <c r="C3124" i="27"/>
  <c r="C3125" i="27"/>
  <c r="C3126" i="27"/>
  <c r="C3127" i="27"/>
  <c r="C3128" i="27"/>
  <c r="C3129" i="27"/>
  <c r="C3130" i="27"/>
  <c r="C3131" i="27"/>
  <c r="C3132" i="27"/>
  <c r="C3133" i="27"/>
  <c r="C3134" i="27"/>
  <c r="C3135" i="27"/>
  <c r="C3136" i="27"/>
  <c r="C3137" i="27"/>
  <c r="C3138" i="27"/>
  <c r="C3139" i="27"/>
  <c r="C3140" i="27"/>
  <c r="C3141" i="27"/>
  <c r="C3142" i="27"/>
  <c r="C3143" i="27"/>
  <c r="C3144" i="27"/>
  <c r="C3145" i="27"/>
  <c r="C3146" i="27"/>
  <c r="C3147" i="27"/>
  <c r="C3148" i="27"/>
  <c r="C3149" i="27"/>
  <c r="C3150" i="27"/>
  <c r="C3151" i="27"/>
  <c r="C3152" i="27"/>
  <c r="C3153" i="27"/>
  <c r="C3154" i="27"/>
  <c r="C3155" i="27"/>
  <c r="C3156" i="27"/>
  <c r="C3157" i="27"/>
  <c r="C3158" i="27"/>
  <c r="C3159" i="27"/>
  <c r="C3160" i="27"/>
  <c r="C3161" i="27"/>
  <c r="C3162" i="27"/>
  <c r="C3163" i="27"/>
  <c r="C3164" i="27"/>
  <c r="C3165" i="27"/>
  <c r="C3166" i="27"/>
  <c r="C3167" i="27"/>
  <c r="C3168" i="27"/>
  <c r="C3169" i="27"/>
  <c r="C3170" i="27"/>
  <c r="C3171" i="27"/>
  <c r="C3172" i="27"/>
  <c r="C3173" i="27"/>
  <c r="C3174" i="27"/>
  <c r="C3175" i="27"/>
  <c r="C3176" i="27"/>
  <c r="C3177" i="27"/>
  <c r="C3178" i="27"/>
  <c r="C3179" i="27"/>
  <c r="C3180" i="27"/>
  <c r="C3181" i="27"/>
  <c r="C3182" i="27"/>
  <c r="C3183" i="27"/>
  <c r="C3184" i="27"/>
  <c r="C3185" i="27"/>
  <c r="C3186" i="27"/>
  <c r="C3187" i="27"/>
  <c r="C3188" i="27"/>
  <c r="C3189" i="27"/>
  <c r="C3190" i="27"/>
  <c r="C3191" i="27"/>
  <c r="C3192" i="27"/>
  <c r="C3193" i="27"/>
  <c r="C3194" i="27"/>
  <c r="C3195" i="27"/>
  <c r="C3196" i="27"/>
  <c r="C3197" i="27"/>
  <c r="C3198" i="27"/>
  <c r="C3199" i="27"/>
  <c r="C3200" i="27"/>
  <c r="C3201" i="27"/>
  <c r="C3202" i="27"/>
  <c r="C3203" i="27"/>
  <c r="C3204" i="27"/>
  <c r="C3205" i="27"/>
  <c r="C3206" i="27"/>
  <c r="C3207" i="27"/>
  <c r="C3208" i="27"/>
  <c r="C3209" i="27"/>
  <c r="C3210" i="27"/>
  <c r="C3211" i="27"/>
  <c r="C3212" i="27"/>
  <c r="C3213" i="27"/>
  <c r="C3214" i="27"/>
  <c r="C3215" i="27"/>
  <c r="C3216" i="27"/>
  <c r="C3217" i="27"/>
  <c r="C3218" i="27"/>
  <c r="C3219" i="27"/>
  <c r="C3220" i="27"/>
  <c r="C3221" i="27"/>
  <c r="C3222" i="27"/>
  <c r="C3223" i="27"/>
  <c r="C3224" i="27"/>
  <c r="C3225" i="27"/>
  <c r="C3226" i="27"/>
  <c r="C3227" i="27"/>
  <c r="C3228" i="27"/>
  <c r="C3229" i="27"/>
  <c r="C3230" i="27"/>
  <c r="C3231" i="27"/>
  <c r="C3232" i="27"/>
  <c r="C3233" i="27"/>
  <c r="C3234" i="27"/>
  <c r="C3235" i="27"/>
  <c r="C3236" i="27"/>
  <c r="C3237" i="27"/>
  <c r="C3238" i="27"/>
  <c r="C3239" i="27"/>
  <c r="C3240" i="27"/>
  <c r="C3241" i="27"/>
  <c r="C3242" i="27"/>
  <c r="C3243" i="27"/>
  <c r="C3244" i="27"/>
  <c r="C3245" i="27"/>
  <c r="C3246" i="27"/>
  <c r="C3247" i="27"/>
  <c r="C3248" i="27"/>
  <c r="C3249" i="27"/>
  <c r="C3250" i="27"/>
  <c r="C3251" i="27"/>
  <c r="C3252" i="27"/>
  <c r="C3253" i="27"/>
  <c r="C3254" i="27"/>
  <c r="C3255" i="27"/>
  <c r="C3256" i="27"/>
  <c r="C3257" i="27"/>
  <c r="C3258" i="27"/>
  <c r="C3259" i="27"/>
  <c r="C3260" i="27"/>
  <c r="C3261" i="27"/>
  <c r="C3262" i="27"/>
  <c r="C3263" i="27"/>
  <c r="C3264" i="27"/>
  <c r="C3265" i="27"/>
  <c r="C3266" i="27"/>
  <c r="C3267" i="27"/>
  <c r="C3268" i="27"/>
  <c r="C3269" i="27"/>
  <c r="C3270" i="27"/>
  <c r="C3271" i="27"/>
  <c r="C3272" i="27"/>
  <c r="C3273" i="27"/>
  <c r="C3274" i="27"/>
  <c r="C3275" i="27"/>
  <c r="C3276" i="27"/>
  <c r="C3277" i="27"/>
  <c r="C3278" i="27"/>
  <c r="C3279" i="27"/>
  <c r="C3280" i="27"/>
  <c r="C3281" i="27"/>
  <c r="C3282" i="27"/>
  <c r="C3283" i="27"/>
  <c r="C3284" i="27"/>
  <c r="C3285" i="27"/>
  <c r="C3286" i="27"/>
  <c r="C3287" i="27"/>
  <c r="C3288" i="27"/>
  <c r="C3289" i="27"/>
  <c r="C3290" i="27"/>
  <c r="C3291" i="27"/>
  <c r="C3292" i="27"/>
  <c r="C3293" i="27"/>
  <c r="C3294" i="27"/>
  <c r="C3295" i="27"/>
  <c r="C3296" i="27"/>
  <c r="C3297" i="27"/>
  <c r="C3298" i="27"/>
  <c r="C3299" i="27"/>
  <c r="C3300" i="27"/>
  <c r="C3301" i="27"/>
  <c r="C3302" i="27"/>
  <c r="C3303" i="27"/>
  <c r="C3304" i="27"/>
  <c r="C3305" i="27"/>
  <c r="C3306" i="27"/>
  <c r="C3307" i="27"/>
  <c r="C3308" i="27"/>
  <c r="C3309" i="27"/>
  <c r="C3310" i="27"/>
  <c r="C3311" i="27"/>
  <c r="C3312" i="27"/>
  <c r="C3313" i="27"/>
  <c r="C3314" i="27"/>
  <c r="C3315" i="27"/>
  <c r="C3316" i="27"/>
  <c r="C3317" i="27"/>
  <c r="C3318" i="27"/>
  <c r="C3319" i="27"/>
  <c r="C3320" i="27"/>
  <c r="C3321" i="27"/>
  <c r="C3322" i="27"/>
  <c r="C3323" i="27"/>
  <c r="C3324" i="27"/>
  <c r="C3325" i="27"/>
  <c r="C3326" i="27"/>
  <c r="C3327" i="27"/>
  <c r="C3328" i="27"/>
  <c r="C3329" i="27"/>
  <c r="C3330" i="27"/>
  <c r="C3331" i="27"/>
  <c r="C3332" i="27"/>
  <c r="C3333" i="27"/>
  <c r="C3334" i="27"/>
  <c r="C3335" i="27"/>
  <c r="C3336" i="27"/>
  <c r="C3337" i="27"/>
  <c r="C3338" i="27"/>
  <c r="C3339" i="27"/>
  <c r="C3340" i="27"/>
  <c r="C3341" i="27"/>
  <c r="C3342" i="27"/>
  <c r="C3343" i="27"/>
  <c r="C3344" i="27"/>
  <c r="C3345" i="27"/>
  <c r="C3346" i="27"/>
  <c r="C3347" i="27"/>
  <c r="C3348" i="27"/>
  <c r="C3349" i="27"/>
  <c r="C3350" i="27"/>
  <c r="C3351" i="27"/>
  <c r="C3352" i="27"/>
  <c r="C3353" i="27"/>
  <c r="C3354" i="27"/>
  <c r="C3355" i="27"/>
  <c r="C3356" i="27"/>
  <c r="C3357" i="27"/>
  <c r="C3358" i="27"/>
  <c r="C3359" i="27"/>
  <c r="C3360" i="27"/>
  <c r="C3361" i="27"/>
  <c r="C3362" i="27"/>
  <c r="C3363" i="27"/>
  <c r="C3364" i="27"/>
  <c r="C3365" i="27"/>
  <c r="C3366" i="27"/>
  <c r="C3367" i="27"/>
  <c r="C3368" i="27"/>
  <c r="C3369" i="27"/>
  <c r="C3370" i="27"/>
  <c r="C3371" i="27"/>
  <c r="C3372" i="27"/>
  <c r="C3373" i="27"/>
  <c r="C3374" i="27"/>
  <c r="C3375" i="27"/>
  <c r="C3376" i="27"/>
  <c r="C3377" i="27"/>
  <c r="C3378" i="27"/>
  <c r="C3379" i="27"/>
  <c r="C3380" i="27"/>
  <c r="C3381" i="27"/>
  <c r="C3382" i="27"/>
  <c r="C3383" i="27"/>
  <c r="C3384" i="27"/>
  <c r="C3385" i="27"/>
  <c r="C3386" i="27"/>
  <c r="C3387" i="27"/>
  <c r="C3388" i="27"/>
  <c r="C3389" i="27"/>
  <c r="C3390" i="27"/>
  <c r="C3391" i="27"/>
  <c r="C3392" i="27"/>
  <c r="C3393" i="27"/>
  <c r="C3394" i="27"/>
  <c r="C3395" i="27"/>
  <c r="C3396" i="27"/>
  <c r="C3397" i="27"/>
  <c r="C3398" i="27"/>
  <c r="C3399" i="27"/>
  <c r="C3400" i="27"/>
  <c r="C3401" i="27"/>
  <c r="C3402" i="27"/>
  <c r="C3403" i="27"/>
  <c r="C3404" i="27"/>
  <c r="C3405" i="27"/>
  <c r="C3406" i="27"/>
  <c r="C3407" i="27"/>
  <c r="C3408" i="27"/>
  <c r="C3409" i="27"/>
  <c r="C3410" i="27"/>
  <c r="C3411" i="27"/>
  <c r="C3412" i="27"/>
  <c r="C3413" i="27"/>
  <c r="C3414" i="27"/>
  <c r="C3415" i="27"/>
  <c r="C3416" i="27"/>
  <c r="C3417" i="27"/>
  <c r="C3418" i="27"/>
  <c r="C3419" i="27"/>
  <c r="C3420" i="27"/>
  <c r="C3421" i="27"/>
  <c r="C3422" i="27"/>
  <c r="C3423" i="27"/>
  <c r="C3424" i="27"/>
  <c r="C3425" i="27"/>
  <c r="C3426" i="27"/>
  <c r="C3427" i="27"/>
  <c r="C3428" i="27"/>
  <c r="C3429" i="27"/>
  <c r="C3430" i="27"/>
  <c r="C3431" i="27"/>
  <c r="C3432" i="27"/>
  <c r="C3433" i="27"/>
  <c r="C3434" i="27"/>
  <c r="C3435" i="27"/>
  <c r="C3436" i="27"/>
  <c r="C3437" i="27"/>
  <c r="C3438" i="27"/>
  <c r="C3439" i="27"/>
  <c r="C3440" i="27"/>
  <c r="C3441" i="27"/>
  <c r="C3442" i="27"/>
  <c r="C3443" i="27"/>
  <c r="C3444" i="27"/>
  <c r="C3445" i="27"/>
  <c r="C3446" i="27"/>
  <c r="C3447" i="27"/>
  <c r="C3448" i="27"/>
  <c r="C3449" i="27"/>
  <c r="C3450" i="27"/>
  <c r="C3451" i="27"/>
  <c r="C3452" i="27"/>
  <c r="C3453" i="27"/>
  <c r="C3454" i="27"/>
  <c r="C3455" i="27"/>
  <c r="C3456" i="27"/>
  <c r="C3457" i="27"/>
  <c r="C3458" i="27"/>
  <c r="C3459" i="27"/>
  <c r="C3460" i="27"/>
  <c r="C3461" i="27"/>
  <c r="C3462" i="27"/>
  <c r="C3463" i="27"/>
  <c r="C3464" i="27"/>
  <c r="C3465" i="27"/>
  <c r="C3466" i="27"/>
  <c r="C3467" i="27"/>
  <c r="C3468" i="27"/>
  <c r="C3469" i="27"/>
  <c r="C3470" i="27"/>
  <c r="C3471" i="27"/>
  <c r="C3472" i="27"/>
  <c r="C3473" i="27"/>
  <c r="C3474" i="27"/>
  <c r="C3475" i="27"/>
  <c r="C3476" i="27"/>
  <c r="C3477" i="27"/>
  <c r="C3478" i="27"/>
  <c r="C3479" i="27"/>
  <c r="C3480" i="27"/>
  <c r="C3481" i="27"/>
  <c r="C3482" i="27"/>
  <c r="C3483" i="27"/>
  <c r="C3484" i="27"/>
  <c r="C3485" i="27"/>
  <c r="C3486" i="27"/>
  <c r="C3487" i="27"/>
  <c r="C3488" i="27"/>
  <c r="C3489" i="27"/>
  <c r="C3490" i="27"/>
  <c r="C3491" i="27"/>
  <c r="C3492" i="27"/>
  <c r="C3493" i="27"/>
  <c r="C3494" i="27"/>
  <c r="C3495" i="27"/>
  <c r="C3496" i="27"/>
  <c r="C3497" i="27"/>
  <c r="C3498" i="27"/>
  <c r="C3499" i="27"/>
  <c r="C3500" i="27"/>
  <c r="C3501" i="27"/>
  <c r="C3502" i="27"/>
  <c r="C3503" i="27"/>
  <c r="C3504" i="27"/>
  <c r="C3505" i="27"/>
  <c r="C3506" i="27"/>
  <c r="C3507" i="27"/>
  <c r="C3508" i="27"/>
  <c r="C3509" i="27"/>
  <c r="C3510" i="27"/>
  <c r="C3511" i="27"/>
  <c r="C3512" i="27"/>
  <c r="C3513" i="27"/>
  <c r="C3514" i="27"/>
  <c r="C3515" i="27"/>
  <c r="C3516" i="27"/>
  <c r="C3517" i="27"/>
  <c r="C3518" i="27"/>
  <c r="C3519" i="27"/>
  <c r="C3520" i="27"/>
  <c r="C3521" i="27"/>
  <c r="C3522" i="27"/>
  <c r="C3523" i="27"/>
  <c r="C3524" i="27"/>
  <c r="C3525" i="27"/>
  <c r="C3526" i="27"/>
  <c r="C3527" i="27"/>
  <c r="C3528" i="27"/>
  <c r="C3529" i="27"/>
  <c r="C3530" i="27"/>
  <c r="C3531" i="27"/>
  <c r="C3532" i="27"/>
  <c r="C3533" i="27"/>
  <c r="C3534" i="27"/>
  <c r="C3535" i="27"/>
  <c r="C3536" i="27"/>
  <c r="C3537" i="27"/>
  <c r="C3538" i="27"/>
  <c r="C3539" i="27"/>
  <c r="C3540" i="27"/>
  <c r="C3541" i="27"/>
  <c r="C3542" i="27"/>
  <c r="C3543" i="27"/>
  <c r="C3544" i="27"/>
  <c r="C3545" i="27"/>
  <c r="C3546" i="27"/>
  <c r="C3547" i="27"/>
  <c r="C3548" i="27"/>
  <c r="C3549" i="27"/>
  <c r="C3550" i="27"/>
  <c r="C3551" i="27"/>
  <c r="C3552" i="27"/>
  <c r="C3553" i="27"/>
  <c r="C3554" i="27"/>
  <c r="C3555" i="27"/>
  <c r="C3556" i="27"/>
  <c r="C3557" i="27"/>
  <c r="C3558" i="27"/>
  <c r="C3559" i="27"/>
  <c r="C3560" i="27"/>
  <c r="C3561" i="27"/>
  <c r="C3562" i="27"/>
  <c r="C3563" i="27"/>
  <c r="C3564" i="27"/>
  <c r="C3565" i="27"/>
  <c r="C3566" i="27"/>
  <c r="C3567" i="27"/>
  <c r="C3568" i="27"/>
  <c r="C3569" i="27"/>
  <c r="C3570" i="27"/>
  <c r="C3571" i="27"/>
  <c r="C3572" i="27"/>
  <c r="C3573" i="27"/>
  <c r="C3574" i="27"/>
  <c r="C3575" i="27"/>
  <c r="C3576" i="27"/>
  <c r="C3577" i="27"/>
  <c r="C3578" i="27"/>
  <c r="C3579" i="27"/>
  <c r="C3580" i="27"/>
  <c r="C3581" i="27"/>
  <c r="C3582" i="27"/>
  <c r="C3583" i="27"/>
  <c r="C3584" i="27"/>
  <c r="C3585" i="27"/>
  <c r="C3586" i="27"/>
  <c r="C3587" i="27"/>
  <c r="C3588" i="27"/>
  <c r="C3589" i="27"/>
  <c r="C3590" i="27"/>
  <c r="C3591" i="27"/>
  <c r="C3592" i="27"/>
  <c r="C3593" i="27"/>
  <c r="C3594" i="27"/>
  <c r="C3595" i="27"/>
  <c r="C3596" i="27"/>
  <c r="C3597" i="27"/>
  <c r="C3598" i="27"/>
  <c r="C3599" i="27"/>
  <c r="C3600" i="27"/>
  <c r="C3601" i="27"/>
  <c r="C3602" i="27"/>
  <c r="C3603" i="27"/>
  <c r="C3604" i="27"/>
  <c r="C3605" i="27"/>
  <c r="C3606" i="27"/>
  <c r="C3607" i="27"/>
  <c r="C3608" i="27"/>
  <c r="C3609" i="27"/>
  <c r="C3610" i="27"/>
  <c r="C3611" i="27"/>
  <c r="C3612" i="27"/>
  <c r="C3613" i="27"/>
  <c r="C3614" i="27"/>
  <c r="C3615" i="27"/>
  <c r="C3616" i="27"/>
  <c r="C3617" i="27"/>
  <c r="C3618" i="27"/>
  <c r="C3619" i="27"/>
  <c r="C3620" i="27"/>
  <c r="C3621" i="27"/>
  <c r="C3622" i="27"/>
  <c r="C3623" i="27"/>
  <c r="C3624" i="27"/>
  <c r="C3625" i="27"/>
  <c r="C3626" i="27"/>
  <c r="C3627" i="27"/>
  <c r="C3628" i="27"/>
  <c r="C3629" i="27"/>
  <c r="C3630" i="27"/>
  <c r="C3631" i="27"/>
  <c r="C3632" i="27"/>
  <c r="C3633" i="27"/>
  <c r="C3634" i="27"/>
  <c r="C3635" i="27"/>
  <c r="C3636" i="27"/>
  <c r="C3637" i="27"/>
  <c r="C3638" i="27"/>
  <c r="C3639" i="27"/>
  <c r="C3640" i="27"/>
  <c r="C3641" i="27"/>
  <c r="C3642" i="27"/>
  <c r="C3643" i="27"/>
  <c r="C3644" i="27"/>
  <c r="C3645" i="27"/>
  <c r="C3646" i="27"/>
  <c r="C3647" i="27"/>
  <c r="C3648" i="27"/>
  <c r="C3649" i="27"/>
  <c r="C3650" i="27"/>
  <c r="C3651" i="27"/>
  <c r="C3652" i="27"/>
  <c r="C3653" i="27"/>
  <c r="C3654" i="27"/>
  <c r="C3655" i="27"/>
  <c r="C3656" i="27"/>
  <c r="C3657" i="27"/>
  <c r="C3658" i="27"/>
  <c r="C3659" i="27"/>
  <c r="C3660" i="27"/>
  <c r="C3661" i="27"/>
  <c r="C3662" i="27"/>
  <c r="C3663" i="27"/>
  <c r="C3664" i="27"/>
  <c r="C3665" i="27"/>
  <c r="C3666" i="27"/>
  <c r="C3667" i="27"/>
  <c r="C3668" i="27"/>
  <c r="C3669" i="27"/>
  <c r="C3670" i="27"/>
  <c r="C3671" i="27"/>
  <c r="C3672" i="27"/>
  <c r="C3673" i="27"/>
  <c r="C3674" i="27"/>
  <c r="C3675" i="27"/>
  <c r="C3676" i="27"/>
  <c r="C3677" i="27"/>
  <c r="C3678" i="27"/>
  <c r="C3679" i="27"/>
  <c r="C3680" i="27"/>
  <c r="C3681" i="27"/>
  <c r="C3682" i="27"/>
  <c r="C3683" i="27"/>
  <c r="C3684" i="27"/>
  <c r="C3685" i="27"/>
  <c r="C3686" i="27"/>
  <c r="C3687" i="27"/>
  <c r="C3688" i="27"/>
  <c r="C3689" i="27"/>
  <c r="C3690" i="27"/>
  <c r="C3691" i="27"/>
  <c r="C3692" i="27"/>
  <c r="C3693" i="27"/>
  <c r="C3694" i="27"/>
  <c r="C3695" i="27"/>
  <c r="C3696" i="27"/>
  <c r="C3697" i="27"/>
  <c r="C3698" i="27"/>
  <c r="C3699" i="27"/>
  <c r="C3700" i="27"/>
  <c r="C3701" i="27"/>
  <c r="C3702" i="27"/>
  <c r="C3703" i="27"/>
  <c r="C3704" i="27"/>
  <c r="C3705" i="27"/>
  <c r="C3706" i="27"/>
  <c r="C3707" i="27"/>
  <c r="C3708" i="27"/>
  <c r="C3709" i="27"/>
  <c r="C3710" i="27"/>
  <c r="C3711" i="27"/>
  <c r="C3712" i="27"/>
  <c r="C3713" i="27"/>
  <c r="C3714" i="27"/>
  <c r="C3715" i="27"/>
  <c r="C3716" i="27"/>
  <c r="C3717" i="27"/>
  <c r="C3718" i="27"/>
  <c r="C3719" i="27"/>
  <c r="C3720" i="27"/>
  <c r="C3721" i="27"/>
  <c r="C3722" i="27"/>
  <c r="C3723" i="27"/>
  <c r="C3724" i="27"/>
  <c r="C3725" i="27"/>
  <c r="C3726" i="27"/>
  <c r="C3727" i="27"/>
  <c r="C3728" i="27"/>
  <c r="C3729" i="27"/>
  <c r="C3730" i="27"/>
  <c r="C3731" i="27"/>
  <c r="C3732" i="27"/>
  <c r="C3733" i="27"/>
  <c r="C3734" i="27"/>
  <c r="C3735" i="27"/>
  <c r="C3736" i="27"/>
  <c r="C3737" i="27"/>
  <c r="C3738" i="27"/>
  <c r="C3739" i="27"/>
  <c r="C3740" i="27"/>
  <c r="C3741" i="27"/>
  <c r="C3742" i="27"/>
  <c r="C3743" i="27"/>
  <c r="C3744" i="27"/>
  <c r="C3745" i="27"/>
  <c r="C3746" i="27"/>
  <c r="C3747" i="27"/>
  <c r="C3748" i="27"/>
  <c r="C3749" i="27"/>
  <c r="C3750" i="27"/>
  <c r="C3751" i="27"/>
  <c r="C3752" i="27"/>
  <c r="C3753" i="27"/>
  <c r="C3754" i="27"/>
  <c r="C3755" i="27"/>
  <c r="C3756" i="27"/>
  <c r="C3757" i="27"/>
  <c r="C3758" i="27"/>
  <c r="C3759" i="27"/>
  <c r="C3760" i="27"/>
  <c r="C3761" i="27"/>
  <c r="C3762" i="27"/>
  <c r="C3763" i="27"/>
  <c r="C3764" i="27"/>
  <c r="C3765" i="27"/>
  <c r="C3766" i="27"/>
  <c r="C3767" i="27"/>
  <c r="C3768" i="27"/>
  <c r="C3769" i="27"/>
  <c r="C3770" i="27"/>
  <c r="C3771" i="27"/>
  <c r="C3772" i="27"/>
  <c r="C3773" i="27"/>
  <c r="C3774" i="27"/>
  <c r="C3775" i="27"/>
  <c r="C3776" i="27"/>
  <c r="C3777" i="27"/>
  <c r="C3778" i="27"/>
  <c r="C3779" i="27"/>
  <c r="C3780" i="27"/>
  <c r="C3781" i="27"/>
  <c r="C3782" i="27"/>
  <c r="C3783" i="27"/>
  <c r="C3784" i="27"/>
  <c r="C3785" i="27"/>
  <c r="C3786" i="27"/>
  <c r="C3787" i="27"/>
  <c r="C3788" i="27"/>
  <c r="C3789" i="27"/>
  <c r="C3790" i="27"/>
  <c r="C3791" i="27"/>
  <c r="C3792" i="27"/>
  <c r="C3793" i="27"/>
  <c r="C3794" i="27"/>
  <c r="C3795" i="27"/>
  <c r="C3796" i="27"/>
  <c r="C3797" i="27"/>
  <c r="C3798" i="27"/>
  <c r="C3799" i="27"/>
  <c r="C3800" i="27"/>
  <c r="C3801" i="27"/>
  <c r="C3802" i="27"/>
  <c r="C3803" i="27"/>
  <c r="C3804" i="27"/>
  <c r="C3805" i="27"/>
  <c r="C3806" i="27"/>
  <c r="C3807" i="27"/>
  <c r="C3808" i="27"/>
  <c r="C3809" i="27"/>
  <c r="C3810" i="27"/>
  <c r="C3811" i="27"/>
  <c r="C3812" i="27"/>
  <c r="C3813" i="27"/>
  <c r="C3814" i="27"/>
  <c r="C3815" i="27"/>
  <c r="C3816" i="27"/>
  <c r="C3817" i="27"/>
  <c r="C3818" i="27"/>
  <c r="C3819" i="27"/>
  <c r="C3820" i="27"/>
  <c r="C3821" i="27"/>
  <c r="C3822" i="27"/>
  <c r="C3823" i="27"/>
  <c r="C3824" i="27"/>
  <c r="C3825" i="27"/>
  <c r="C3826" i="27"/>
  <c r="C3827" i="27"/>
  <c r="C3828" i="27"/>
  <c r="C3829" i="27"/>
  <c r="C3830" i="27"/>
  <c r="C3831" i="27"/>
  <c r="C3832" i="27"/>
  <c r="C3833" i="27"/>
  <c r="C3834" i="27"/>
  <c r="C3835" i="27"/>
  <c r="C3836" i="27"/>
  <c r="C3837" i="27"/>
  <c r="C3838" i="27"/>
  <c r="C3839" i="27"/>
  <c r="C3840" i="27"/>
  <c r="C3841" i="27"/>
  <c r="C3842" i="27"/>
  <c r="C3843" i="27"/>
  <c r="C3844" i="27"/>
  <c r="C3845" i="27"/>
  <c r="C3846" i="27"/>
  <c r="C3847" i="27"/>
  <c r="C3848" i="27"/>
  <c r="C3849" i="27"/>
  <c r="C3850" i="27"/>
  <c r="C3851" i="27"/>
  <c r="C3852" i="27"/>
  <c r="C3853" i="27"/>
  <c r="C3854" i="27"/>
  <c r="C3855" i="27"/>
  <c r="C3856" i="27"/>
  <c r="C3857" i="27"/>
  <c r="C3858" i="27"/>
  <c r="C3859" i="27"/>
  <c r="C3860" i="27"/>
  <c r="C3861" i="27"/>
  <c r="C3862" i="27"/>
  <c r="C3863" i="27"/>
  <c r="C3864" i="27"/>
  <c r="C3865" i="27"/>
  <c r="C3866" i="27"/>
  <c r="C3867" i="27"/>
  <c r="C3868" i="27"/>
  <c r="C3869" i="27"/>
  <c r="C3870" i="27"/>
  <c r="C3871" i="27"/>
  <c r="C3872" i="27"/>
  <c r="C3873" i="27"/>
  <c r="C3874" i="27"/>
  <c r="C3875" i="27"/>
  <c r="C3876" i="27"/>
  <c r="C3877" i="27"/>
  <c r="C3878" i="27"/>
  <c r="C3879" i="27"/>
  <c r="C3880" i="27"/>
  <c r="C3881" i="27"/>
  <c r="C3882" i="27"/>
  <c r="C3883" i="27"/>
  <c r="C3884" i="27"/>
  <c r="C3885" i="27"/>
  <c r="C3886" i="27"/>
  <c r="C3887" i="27"/>
  <c r="C3888" i="27"/>
  <c r="C3889" i="27"/>
  <c r="C3890" i="27"/>
  <c r="C3891" i="27"/>
  <c r="C3892" i="27"/>
  <c r="C3893" i="27"/>
  <c r="C3894" i="27"/>
  <c r="C3895" i="27"/>
  <c r="C3896" i="27"/>
  <c r="C3897" i="27"/>
  <c r="C3898" i="27"/>
  <c r="C3899" i="27"/>
  <c r="C3900" i="27"/>
  <c r="C3901" i="27"/>
  <c r="C3902" i="27"/>
  <c r="C3903" i="27"/>
  <c r="C3904" i="27"/>
  <c r="C3905" i="27"/>
  <c r="C3906" i="27"/>
  <c r="C3907" i="27"/>
  <c r="C3908" i="27"/>
  <c r="C3909" i="27"/>
  <c r="C3910" i="27"/>
  <c r="C3911" i="27"/>
  <c r="C3912" i="27"/>
  <c r="C3913" i="27"/>
  <c r="C3914" i="27"/>
  <c r="C3915" i="27"/>
  <c r="C3916" i="27"/>
  <c r="C3917" i="27"/>
  <c r="C3918" i="27"/>
  <c r="C3919" i="27"/>
  <c r="C3920" i="27"/>
  <c r="C3921" i="27"/>
  <c r="C3922" i="27"/>
  <c r="C3923" i="27"/>
  <c r="C3924" i="27"/>
  <c r="C3925" i="27"/>
  <c r="C3926" i="27"/>
  <c r="C3927" i="27"/>
  <c r="C3928" i="27"/>
  <c r="C3929" i="27"/>
  <c r="C3930" i="27"/>
  <c r="C3931" i="27"/>
  <c r="C3932" i="27"/>
  <c r="C3933" i="27"/>
  <c r="C3934" i="27"/>
  <c r="C3935" i="27"/>
  <c r="C3936" i="27"/>
  <c r="C3937" i="27"/>
  <c r="C3938" i="27"/>
  <c r="C3939" i="27"/>
  <c r="C3940" i="27"/>
  <c r="C3941" i="27"/>
  <c r="C3942" i="27"/>
  <c r="C3943" i="27"/>
  <c r="C3944" i="27"/>
  <c r="C3945" i="27"/>
  <c r="C3946" i="27"/>
  <c r="C3947" i="27"/>
  <c r="C3948" i="27"/>
  <c r="C3949" i="27"/>
  <c r="C3950" i="27"/>
  <c r="C3951" i="27"/>
  <c r="C3952" i="27"/>
  <c r="C3953" i="27"/>
  <c r="C3954" i="27"/>
  <c r="C3955" i="27"/>
  <c r="C3956" i="27"/>
  <c r="C3957" i="27"/>
  <c r="C3958" i="27"/>
  <c r="C3959" i="27"/>
  <c r="C3960" i="27"/>
  <c r="C3961" i="27"/>
  <c r="C3962" i="27"/>
  <c r="C3963" i="27"/>
  <c r="C3964" i="27"/>
  <c r="C3965" i="27"/>
  <c r="C3966" i="27"/>
  <c r="C3967" i="27"/>
  <c r="C3968" i="27"/>
  <c r="C3969" i="27"/>
  <c r="C3970" i="27"/>
  <c r="C3971" i="27"/>
  <c r="C3972" i="27"/>
  <c r="C3973" i="27"/>
  <c r="C3974" i="27"/>
  <c r="C3975" i="27"/>
  <c r="C3976" i="27"/>
  <c r="C3977" i="27"/>
  <c r="C3978" i="27"/>
  <c r="C3979" i="27"/>
  <c r="C3980" i="27"/>
  <c r="C3981" i="27"/>
  <c r="C3982" i="27"/>
  <c r="C3983" i="27"/>
  <c r="C3984" i="27"/>
  <c r="C3985" i="27"/>
  <c r="C3986" i="27"/>
  <c r="C3987" i="27"/>
  <c r="C3988" i="27"/>
  <c r="C3989" i="27"/>
  <c r="C3990" i="27"/>
  <c r="C3991" i="27"/>
  <c r="C3992" i="27"/>
  <c r="C3993" i="27"/>
  <c r="C3994" i="27"/>
  <c r="C3995" i="27"/>
  <c r="C3996" i="27"/>
  <c r="C3997" i="27"/>
  <c r="C3998" i="27"/>
  <c r="C3999" i="27"/>
  <c r="C4000" i="27"/>
  <c r="C4001" i="27"/>
  <c r="C4002" i="27"/>
  <c r="C4003" i="27"/>
  <c r="C4004" i="27"/>
  <c r="C4005" i="27"/>
  <c r="C4006" i="27"/>
  <c r="C4007" i="27"/>
  <c r="C4008" i="27"/>
  <c r="C4009" i="27"/>
  <c r="C4010" i="27"/>
  <c r="C4011" i="27"/>
  <c r="C4012" i="27"/>
  <c r="C4013" i="27"/>
  <c r="C4014" i="27"/>
  <c r="C4015" i="27"/>
  <c r="C4016" i="27"/>
  <c r="C4017" i="27"/>
  <c r="C4018" i="27"/>
  <c r="C4019" i="27"/>
  <c r="C4020" i="27"/>
  <c r="C4021" i="27"/>
  <c r="C4022" i="27"/>
  <c r="C4023" i="27"/>
  <c r="C4024" i="27"/>
  <c r="C4025" i="27"/>
  <c r="C4026" i="27"/>
  <c r="C4027" i="27"/>
  <c r="C4028" i="27"/>
  <c r="C4029" i="27"/>
  <c r="C4030" i="27"/>
  <c r="C4031" i="27"/>
  <c r="C4032" i="27"/>
  <c r="C4033" i="27"/>
  <c r="C4034" i="27"/>
  <c r="C4035" i="27"/>
  <c r="C4036" i="27"/>
  <c r="C4037" i="27"/>
  <c r="C4038" i="27"/>
  <c r="C4039" i="27"/>
  <c r="C4040" i="27"/>
  <c r="C4041" i="27"/>
  <c r="C4042" i="27"/>
  <c r="C4043" i="27"/>
  <c r="C4044" i="27"/>
  <c r="C4045" i="27"/>
  <c r="C4046" i="27"/>
  <c r="C4047" i="27"/>
  <c r="C4048" i="27"/>
  <c r="C4049" i="27"/>
  <c r="C4050" i="27"/>
  <c r="C4051" i="27"/>
  <c r="C4052" i="27"/>
  <c r="C4053" i="27"/>
  <c r="C4054" i="27"/>
  <c r="C4055" i="27"/>
  <c r="C4056" i="27"/>
  <c r="C4057" i="27"/>
  <c r="C4058" i="27"/>
  <c r="C4059" i="27"/>
  <c r="C4060" i="27"/>
  <c r="C4061" i="27"/>
  <c r="C4062" i="27"/>
  <c r="C4063" i="27"/>
  <c r="C4064" i="27"/>
  <c r="C4065" i="27"/>
  <c r="C4066" i="27"/>
  <c r="C4067" i="27"/>
  <c r="C4068" i="27"/>
  <c r="C4069" i="27"/>
  <c r="C4070" i="27"/>
  <c r="C4071" i="27"/>
  <c r="C4072" i="27"/>
  <c r="C4073" i="27"/>
  <c r="C4074" i="27"/>
  <c r="C4075" i="27"/>
  <c r="C4076" i="27"/>
  <c r="C4077" i="27"/>
  <c r="C4078" i="27"/>
  <c r="C4079" i="27"/>
  <c r="C4080" i="27"/>
  <c r="C4081" i="27"/>
  <c r="C4082" i="27"/>
  <c r="C4083" i="27"/>
  <c r="C4084" i="27"/>
  <c r="C4085" i="27"/>
  <c r="C4086" i="27"/>
  <c r="C4087" i="27"/>
  <c r="C4088" i="27"/>
  <c r="C4089" i="27"/>
  <c r="C4090" i="27"/>
  <c r="C4091" i="27"/>
  <c r="C4092" i="27"/>
  <c r="C4093" i="27"/>
  <c r="C4094" i="27"/>
  <c r="C4095" i="27"/>
  <c r="C4096" i="27"/>
  <c r="C4097" i="27"/>
  <c r="C4098" i="27"/>
  <c r="C4099" i="27"/>
  <c r="C4100" i="27"/>
  <c r="C4101" i="27"/>
  <c r="C4102" i="27"/>
  <c r="C4103" i="27"/>
  <c r="C4104" i="27"/>
  <c r="C4105" i="27"/>
  <c r="C4106" i="27"/>
  <c r="C4107" i="27"/>
  <c r="C4108" i="27"/>
  <c r="C4109" i="27"/>
  <c r="C4110" i="27"/>
  <c r="C4111" i="27"/>
  <c r="C4112" i="27"/>
  <c r="C4113" i="27"/>
  <c r="C4114" i="27"/>
  <c r="C4115" i="27"/>
  <c r="C4116" i="27"/>
  <c r="C4117" i="27"/>
  <c r="C4118" i="27"/>
  <c r="C4119" i="27"/>
  <c r="C4120" i="27"/>
  <c r="C4121" i="27"/>
  <c r="C4122" i="27"/>
  <c r="C4123" i="27"/>
  <c r="C4124" i="27"/>
  <c r="C4125" i="27"/>
  <c r="C4126" i="27"/>
  <c r="C4127" i="27"/>
  <c r="C4128" i="27"/>
  <c r="C4129" i="27"/>
  <c r="C4130" i="27"/>
  <c r="C4131" i="27"/>
  <c r="C4132" i="27"/>
  <c r="C4133" i="27"/>
  <c r="C4134" i="27"/>
  <c r="C4135" i="27"/>
  <c r="C4136" i="27"/>
  <c r="C4137" i="27"/>
  <c r="C4138" i="27"/>
  <c r="C4139" i="27"/>
  <c r="C4140" i="27"/>
  <c r="C4141" i="27"/>
  <c r="C4142" i="27"/>
  <c r="C4143" i="27"/>
  <c r="C4144" i="27"/>
  <c r="C4145" i="27"/>
  <c r="C4146" i="27"/>
  <c r="C4147" i="27"/>
  <c r="C4148" i="27"/>
  <c r="C4149" i="27"/>
  <c r="C4150" i="27"/>
  <c r="C4151" i="27"/>
  <c r="C4152" i="27"/>
  <c r="C4153" i="27"/>
  <c r="C4154" i="27"/>
  <c r="C4155" i="27"/>
  <c r="C4156" i="27"/>
  <c r="C4157" i="27"/>
  <c r="C4158" i="27"/>
  <c r="C4159" i="27"/>
  <c r="C4160" i="27"/>
  <c r="C4161" i="27"/>
  <c r="C4162" i="27"/>
  <c r="C4163" i="27"/>
  <c r="C4164" i="27"/>
  <c r="C4165" i="27"/>
  <c r="C4166" i="27"/>
  <c r="C4167" i="27"/>
  <c r="C4168" i="27"/>
  <c r="C4169" i="27"/>
  <c r="C4170" i="27"/>
  <c r="C4171" i="27"/>
  <c r="C4172" i="27"/>
  <c r="C4173" i="27"/>
  <c r="C4174" i="27"/>
  <c r="C4175" i="27"/>
  <c r="C4176" i="27"/>
  <c r="C4177" i="27"/>
  <c r="C4178" i="27"/>
  <c r="C4179" i="27"/>
  <c r="C4180" i="27"/>
  <c r="C4181" i="27"/>
  <c r="C4182" i="27"/>
  <c r="C4183" i="27"/>
  <c r="C4184" i="27"/>
  <c r="C4185" i="27"/>
  <c r="C4186" i="27"/>
  <c r="C4187" i="27"/>
  <c r="C4188" i="27"/>
  <c r="C4189" i="27"/>
  <c r="C4190" i="27"/>
  <c r="C4191" i="27"/>
  <c r="C4192" i="27"/>
  <c r="C4193" i="27"/>
  <c r="C4194" i="27"/>
  <c r="C4195" i="27"/>
  <c r="C4196" i="27"/>
  <c r="C4197" i="27"/>
  <c r="C4198" i="27"/>
  <c r="C4199" i="27"/>
  <c r="C4200" i="27"/>
  <c r="C4201" i="27"/>
  <c r="C4202" i="27"/>
  <c r="C4203" i="27"/>
  <c r="C4204" i="27"/>
  <c r="C4205" i="27"/>
  <c r="C4206" i="27"/>
  <c r="C4207" i="27"/>
  <c r="C4208" i="27"/>
  <c r="C4209" i="27"/>
  <c r="C4210" i="27"/>
  <c r="C4211" i="27"/>
  <c r="C4212" i="27"/>
  <c r="C4213" i="27"/>
  <c r="C4214" i="27"/>
  <c r="C4215" i="27"/>
  <c r="C4216" i="27"/>
  <c r="C4217" i="27"/>
  <c r="C4218" i="27"/>
  <c r="C4219" i="27"/>
  <c r="C4220" i="27"/>
  <c r="C4221" i="27"/>
  <c r="C4222" i="27"/>
  <c r="C4223" i="27"/>
  <c r="C4224" i="27"/>
  <c r="C4225" i="27"/>
  <c r="C4226" i="27"/>
  <c r="C4227" i="27"/>
  <c r="C4228" i="27"/>
  <c r="C4229" i="27"/>
  <c r="C4230" i="27"/>
  <c r="C4231" i="27"/>
  <c r="C4232" i="27"/>
  <c r="C4233" i="27"/>
  <c r="C4234" i="27"/>
  <c r="C4235" i="27"/>
  <c r="C4236" i="27"/>
  <c r="C4237" i="27"/>
  <c r="C4238" i="27"/>
  <c r="C4239" i="27"/>
  <c r="C4240" i="27"/>
  <c r="C4241" i="27"/>
  <c r="C4242" i="27"/>
  <c r="C4243" i="27"/>
  <c r="C4244" i="27"/>
  <c r="C4245" i="27"/>
  <c r="C4246" i="27"/>
  <c r="C4247" i="27"/>
  <c r="C4248" i="27"/>
  <c r="C4249" i="27"/>
  <c r="C4250" i="27"/>
  <c r="C4251" i="27"/>
  <c r="C4252" i="27"/>
  <c r="C4253" i="27"/>
  <c r="C4254" i="27"/>
  <c r="C4255" i="27"/>
  <c r="C4256" i="27"/>
  <c r="C4257" i="27"/>
  <c r="C4258" i="27"/>
  <c r="C4259" i="27"/>
  <c r="C4260" i="27"/>
  <c r="C4261" i="27"/>
  <c r="C4262" i="27"/>
  <c r="C4263" i="27"/>
  <c r="C4264" i="27"/>
  <c r="C4265" i="27"/>
  <c r="C4266" i="27"/>
  <c r="C4267" i="27"/>
  <c r="C4268" i="27"/>
  <c r="C4269" i="27"/>
  <c r="C4270" i="27"/>
  <c r="C4271" i="27"/>
  <c r="C4272" i="27"/>
  <c r="C4273" i="27"/>
  <c r="C4274" i="27"/>
  <c r="C4275" i="27"/>
  <c r="C4276" i="27"/>
  <c r="C4277" i="27"/>
  <c r="C4278" i="27"/>
  <c r="C4279" i="27"/>
  <c r="C4280" i="27"/>
  <c r="C4281" i="27"/>
  <c r="C4282" i="27"/>
  <c r="C4283" i="27"/>
  <c r="C4284" i="27"/>
  <c r="C4285" i="27"/>
  <c r="C4286" i="27"/>
  <c r="C4287" i="27"/>
  <c r="C4288" i="27"/>
  <c r="C4289" i="27"/>
  <c r="C4290" i="27"/>
  <c r="C4291" i="27"/>
  <c r="C4292" i="27"/>
  <c r="C4293" i="27"/>
  <c r="C4294" i="27"/>
  <c r="C4295" i="27"/>
  <c r="C4296" i="27"/>
  <c r="C4297" i="27"/>
  <c r="C4298" i="27"/>
  <c r="C4299" i="27"/>
  <c r="C4300" i="27"/>
  <c r="C4301" i="27"/>
  <c r="C4302" i="27"/>
  <c r="C4303" i="27"/>
  <c r="C4304" i="27"/>
  <c r="C4305" i="27"/>
  <c r="C4306" i="27"/>
  <c r="C4307" i="27"/>
  <c r="C4308" i="27"/>
  <c r="C4309" i="27"/>
  <c r="C4310" i="27"/>
  <c r="C4311" i="27"/>
  <c r="C4312" i="27"/>
  <c r="C4313" i="27"/>
  <c r="C4314" i="27"/>
  <c r="C4315" i="27"/>
  <c r="C4316" i="27"/>
  <c r="C4317" i="27"/>
  <c r="C4318" i="27"/>
  <c r="C4319" i="27"/>
  <c r="C4320" i="27"/>
  <c r="C4321" i="27"/>
  <c r="C4322" i="27"/>
  <c r="C4323" i="27"/>
  <c r="C4324" i="27"/>
  <c r="C4325" i="27"/>
  <c r="C4326" i="27"/>
  <c r="C4327" i="27"/>
  <c r="C4328" i="27"/>
  <c r="C4329" i="27"/>
  <c r="C4330" i="27"/>
  <c r="C4331" i="27"/>
  <c r="C4332" i="27"/>
  <c r="C4333" i="27"/>
  <c r="C4334" i="27"/>
  <c r="C4335" i="27"/>
  <c r="C4336" i="27"/>
  <c r="C4337" i="27"/>
  <c r="C4338" i="27"/>
  <c r="C4339" i="27"/>
  <c r="C4340" i="27"/>
  <c r="C4341" i="27"/>
  <c r="C4342" i="27"/>
  <c r="C4343" i="27"/>
  <c r="C4344" i="27"/>
  <c r="C4345" i="27"/>
  <c r="C4346" i="27"/>
  <c r="C4347" i="27"/>
  <c r="C4348" i="27"/>
  <c r="C4349" i="27"/>
  <c r="C4350" i="27"/>
  <c r="C4351" i="27"/>
  <c r="C4352" i="27"/>
  <c r="C4353" i="27"/>
  <c r="C4354" i="27"/>
  <c r="C4355" i="27"/>
  <c r="C4356" i="27"/>
  <c r="C4357" i="27"/>
  <c r="C4358" i="27"/>
  <c r="C4359" i="27"/>
  <c r="C4360" i="27"/>
  <c r="C4361" i="27"/>
  <c r="C4362" i="27"/>
  <c r="C4363" i="27"/>
  <c r="C4364" i="27"/>
  <c r="C4365" i="27"/>
  <c r="C4366" i="27"/>
  <c r="C4367" i="27"/>
  <c r="C4368" i="27"/>
  <c r="C4369" i="27"/>
  <c r="C4370" i="27"/>
  <c r="C4371" i="27"/>
  <c r="C4372" i="27"/>
  <c r="C4373" i="27"/>
  <c r="C4374" i="27"/>
  <c r="C4375" i="27"/>
  <c r="C4376" i="27"/>
  <c r="C4377" i="27"/>
  <c r="C4378" i="27"/>
  <c r="C4379" i="27"/>
  <c r="C4380" i="27"/>
  <c r="C4381" i="27"/>
  <c r="C4382" i="27"/>
  <c r="C4383" i="27"/>
  <c r="C4384" i="27"/>
  <c r="C4385" i="27"/>
  <c r="C4386" i="27"/>
  <c r="C4387" i="27"/>
  <c r="C4388" i="27"/>
  <c r="C4389" i="27"/>
  <c r="C4390" i="27"/>
  <c r="C4391" i="27"/>
  <c r="C4392" i="27"/>
  <c r="C4393" i="27"/>
  <c r="C4394" i="27"/>
  <c r="C4395" i="27"/>
  <c r="C4396" i="27"/>
  <c r="C4397" i="27"/>
  <c r="C4398" i="27"/>
  <c r="C4399" i="27"/>
  <c r="C4400" i="27"/>
  <c r="C4401" i="27"/>
  <c r="C4402" i="27"/>
  <c r="C4403" i="27"/>
  <c r="C4404" i="27"/>
  <c r="C4405" i="27"/>
  <c r="C4406" i="27"/>
  <c r="C4407" i="27"/>
  <c r="C4408" i="27"/>
  <c r="C4409" i="27"/>
  <c r="C4410" i="27"/>
  <c r="C4411" i="27"/>
  <c r="C4412" i="27"/>
  <c r="C4413" i="27"/>
  <c r="C4414" i="27"/>
  <c r="C4415" i="27"/>
  <c r="C4416" i="27"/>
  <c r="C4417" i="27"/>
  <c r="C4418" i="27"/>
  <c r="C4419" i="27"/>
  <c r="C4420" i="27"/>
  <c r="C4421" i="27"/>
  <c r="C4422" i="27"/>
  <c r="C4423" i="27"/>
  <c r="C4424" i="27"/>
  <c r="C4425" i="27"/>
  <c r="C4426" i="27"/>
  <c r="C4427" i="27"/>
  <c r="C4428" i="27"/>
  <c r="C4429" i="27"/>
  <c r="C4430" i="27"/>
  <c r="C4431" i="27"/>
  <c r="C4432" i="27"/>
  <c r="C4433" i="27"/>
  <c r="C4434" i="27"/>
  <c r="C4435" i="27"/>
  <c r="C4436" i="27"/>
  <c r="C4437" i="27"/>
  <c r="C4438" i="27"/>
  <c r="C4439" i="27"/>
  <c r="C4440" i="27"/>
  <c r="C4441" i="27"/>
  <c r="C4442" i="27"/>
  <c r="C4443" i="27"/>
  <c r="C4444" i="27"/>
  <c r="C4445" i="27"/>
  <c r="C4446" i="27"/>
  <c r="C4447" i="27"/>
  <c r="C4448" i="27"/>
  <c r="C4449" i="27"/>
  <c r="C4450" i="27"/>
  <c r="C4451" i="27"/>
  <c r="C4452" i="27"/>
  <c r="C4453" i="27"/>
  <c r="C4454" i="27"/>
  <c r="C4455" i="27"/>
  <c r="C4456" i="27"/>
  <c r="C4457" i="27"/>
  <c r="C4458" i="27"/>
  <c r="C4459" i="27"/>
  <c r="C4460" i="27"/>
  <c r="C4461" i="27"/>
  <c r="C4462" i="27"/>
  <c r="C4463" i="27"/>
  <c r="C4464" i="27"/>
  <c r="C4465" i="27"/>
  <c r="C4466" i="27"/>
  <c r="C4467" i="27"/>
  <c r="C4468" i="27"/>
  <c r="C4469" i="27"/>
  <c r="C4470" i="27"/>
  <c r="C4471" i="27"/>
  <c r="C4472" i="27"/>
  <c r="C4473" i="27"/>
  <c r="C4474" i="27"/>
  <c r="C4475" i="27"/>
  <c r="C4476" i="27"/>
  <c r="C4477" i="27"/>
  <c r="C4478" i="27"/>
  <c r="C4479" i="27"/>
  <c r="C4480" i="27"/>
  <c r="C4481" i="27"/>
  <c r="C4482" i="27"/>
  <c r="C4483" i="27"/>
  <c r="C4484" i="27"/>
  <c r="C4485" i="27"/>
  <c r="C4486" i="27"/>
  <c r="C4487" i="27"/>
  <c r="C4488" i="27"/>
  <c r="C4489" i="27"/>
  <c r="C4490" i="27"/>
  <c r="C4491" i="27"/>
  <c r="C4492" i="27"/>
  <c r="C4493" i="27"/>
  <c r="C4494" i="27"/>
  <c r="C4495" i="27"/>
  <c r="C4496" i="27"/>
  <c r="C4497" i="27"/>
  <c r="C4498" i="27"/>
  <c r="C4499" i="27"/>
  <c r="C4500" i="27"/>
  <c r="C4501" i="27"/>
  <c r="C4502" i="27"/>
  <c r="C4503" i="27"/>
  <c r="C4504" i="27"/>
  <c r="C4505" i="27"/>
  <c r="C4506" i="27"/>
  <c r="C4507" i="27"/>
  <c r="C4508" i="27"/>
  <c r="C4509" i="27"/>
  <c r="C4510" i="27"/>
  <c r="C4511" i="27"/>
  <c r="C4512" i="27"/>
  <c r="C4513" i="27"/>
  <c r="C4514" i="27"/>
  <c r="C4515" i="27"/>
  <c r="C4516" i="27"/>
  <c r="C4517" i="27"/>
  <c r="C4518" i="27"/>
  <c r="C4519" i="27"/>
  <c r="C4520" i="27"/>
  <c r="C4521" i="27"/>
  <c r="C4522" i="27"/>
  <c r="C4523" i="27"/>
  <c r="C4524" i="27"/>
  <c r="C4525" i="27"/>
  <c r="C4526" i="27"/>
  <c r="C4527" i="27"/>
  <c r="C4528" i="27"/>
  <c r="C4529" i="27"/>
  <c r="C4530" i="27"/>
  <c r="C4531" i="27"/>
  <c r="C4532" i="27"/>
  <c r="C4533" i="27"/>
  <c r="C4534" i="27"/>
  <c r="C4535" i="27"/>
  <c r="C4536" i="27"/>
  <c r="C4537" i="27"/>
  <c r="C4538" i="27"/>
  <c r="C4539" i="27"/>
  <c r="C4540" i="27"/>
  <c r="C4541" i="27"/>
  <c r="C4542" i="27"/>
  <c r="C4543" i="27"/>
  <c r="C4544" i="27"/>
  <c r="C4545" i="27"/>
  <c r="C4546" i="27"/>
  <c r="C4547" i="27"/>
  <c r="C4548" i="27"/>
  <c r="C4549" i="27"/>
  <c r="C4550" i="27"/>
  <c r="C4551" i="27"/>
  <c r="C4552" i="27"/>
  <c r="C4553" i="27"/>
  <c r="C4554" i="27"/>
  <c r="C4555" i="27"/>
  <c r="C4556" i="27"/>
  <c r="C4557" i="27"/>
  <c r="C4558" i="27"/>
  <c r="C4559" i="27"/>
  <c r="C4560" i="27"/>
  <c r="C4561" i="27"/>
  <c r="C4562" i="27"/>
  <c r="C4563" i="27"/>
  <c r="C4564" i="27"/>
  <c r="C4565" i="27"/>
  <c r="C4566" i="27"/>
  <c r="C4567" i="27"/>
  <c r="C4568" i="27"/>
  <c r="C4569" i="27"/>
  <c r="C4570" i="27"/>
  <c r="C4571" i="27"/>
  <c r="C4572" i="27"/>
  <c r="C4573" i="27"/>
  <c r="C4574" i="27"/>
  <c r="C4575" i="27"/>
  <c r="C4576" i="27"/>
  <c r="C4577" i="27"/>
  <c r="C4578" i="27"/>
  <c r="C4579" i="27"/>
  <c r="C4580" i="27"/>
  <c r="C4581" i="27"/>
  <c r="C4582" i="27"/>
  <c r="C4583" i="27"/>
  <c r="C4584" i="27"/>
  <c r="C4585" i="27"/>
  <c r="C4586" i="27"/>
  <c r="C4587" i="27"/>
  <c r="C4588" i="27"/>
  <c r="C4589" i="27"/>
  <c r="C4590" i="27"/>
  <c r="C4591" i="27"/>
  <c r="C4592" i="27"/>
  <c r="C4593" i="27"/>
  <c r="C4594" i="27"/>
  <c r="C4595" i="27"/>
  <c r="C4596" i="27"/>
  <c r="C4597" i="27"/>
  <c r="C4598" i="27"/>
  <c r="C4599" i="27"/>
  <c r="C4600" i="27"/>
  <c r="C4601" i="27"/>
  <c r="C4602" i="27"/>
  <c r="C4603" i="27"/>
  <c r="C4604" i="27"/>
  <c r="C4605" i="27"/>
  <c r="C4606" i="27"/>
  <c r="C4607" i="27"/>
  <c r="C4608" i="27"/>
  <c r="C4609" i="27"/>
  <c r="C4610" i="27"/>
  <c r="C4611" i="27"/>
  <c r="C4612" i="27"/>
  <c r="C4613" i="27"/>
  <c r="C4614" i="27"/>
  <c r="C4615" i="27"/>
  <c r="C4616" i="27"/>
  <c r="C4617" i="27"/>
  <c r="C4618" i="27"/>
  <c r="C4619" i="27"/>
  <c r="C4620" i="27"/>
  <c r="C4621" i="27"/>
  <c r="C4622" i="27"/>
  <c r="C4623" i="27"/>
  <c r="C4624" i="27"/>
  <c r="C4625" i="27"/>
  <c r="C4626" i="27"/>
  <c r="C4627" i="27"/>
  <c r="C4628" i="27"/>
  <c r="C4629" i="27"/>
  <c r="C4630" i="27"/>
  <c r="C4631" i="27"/>
  <c r="C4632" i="27"/>
  <c r="C4633" i="27"/>
  <c r="C4634" i="27"/>
  <c r="C4635" i="27"/>
  <c r="C4636" i="27"/>
  <c r="C4637" i="27"/>
  <c r="C4638" i="27"/>
  <c r="C4639" i="27"/>
  <c r="C4640" i="27"/>
  <c r="C4641" i="27"/>
  <c r="C4642" i="27"/>
  <c r="C4643" i="27"/>
  <c r="C4644" i="27"/>
  <c r="C4645" i="27"/>
  <c r="C4646" i="27"/>
  <c r="C4647" i="27"/>
  <c r="C4648" i="27"/>
  <c r="C4649" i="27"/>
  <c r="C4650" i="27"/>
  <c r="C4651" i="27"/>
  <c r="C4652" i="27"/>
  <c r="C4653" i="27"/>
  <c r="C4654" i="27"/>
  <c r="C4655" i="27"/>
  <c r="C4656" i="27"/>
  <c r="C4657" i="27"/>
  <c r="C4658" i="27"/>
  <c r="C4659" i="27"/>
  <c r="C4660" i="27"/>
  <c r="C4661" i="27"/>
  <c r="C4662" i="27"/>
  <c r="C4663" i="27"/>
  <c r="C4664" i="27"/>
  <c r="C4665" i="27"/>
  <c r="C4666" i="27"/>
  <c r="C4667" i="27"/>
  <c r="C4668" i="27"/>
  <c r="C4669" i="27"/>
  <c r="C4670" i="27"/>
  <c r="C4671" i="27"/>
  <c r="C4672" i="27"/>
  <c r="C4673" i="27"/>
  <c r="C4674" i="27"/>
  <c r="C4675" i="27"/>
  <c r="C4676" i="27"/>
  <c r="C4677" i="27"/>
  <c r="C4678" i="27"/>
  <c r="C4679" i="27"/>
  <c r="C4680" i="27"/>
  <c r="C4681" i="27"/>
  <c r="C4682" i="27"/>
  <c r="C4683" i="27"/>
  <c r="C4684" i="27"/>
  <c r="C4685" i="27"/>
  <c r="C4686" i="27"/>
  <c r="C4687" i="27"/>
  <c r="C4688" i="27"/>
  <c r="C4689" i="27"/>
  <c r="C4690" i="27"/>
  <c r="C4691" i="27"/>
  <c r="C4692" i="27"/>
  <c r="C4693" i="27"/>
  <c r="C4694" i="27"/>
  <c r="C4695" i="27"/>
  <c r="C4696" i="27"/>
  <c r="C4697" i="27"/>
  <c r="C4698" i="27"/>
  <c r="C4699" i="27"/>
  <c r="C4700" i="27"/>
  <c r="C4701" i="27"/>
  <c r="C4702" i="27"/>
  <c r="C4703" i="27"/>
  <c r="C4704" i="27"/>
  <c r="C4705" i="27"/>
  <c r="C4706" i="27"/>
  <c r="C4707" i="27"/>
  <c r="C4708" i="27"/>
  <c r="C4709" i="27"/>
  <c r="C4710" i="27"/>
  <c r="C4711" i="27"/>
  <c r="C4712" i="27"/>
  <c r="C4713" i="27"/>
  <c r="C4714" i="27"/>
  <c r="C4715" i="27"/>
  <c r="C4716" i="27"/>
  <c r="C4717" i="27"/>
  <c r="C4718" i="27"/>
  <c r="C4719" i="27"/>
  <c r="C4720" i="27"/>
  <c r="C4721" i="27"/>
  <c r="C4722" i="27"/>
  <c r="C4723" i="27"/>
  <c r="C4724" i="27"/>
  <c r="C4725" i="27"/>
  <c r="C4726" i="27"/>
  <c r="C4727" i="27"/>
  <c r="C4728" i="27"/>
  <c r="C4729" i="27"/>
  <c r="C4730" i="27"/>
  <c r="C4731" i="27"/>
  <c r="C4732" i="27"/>
  <c r="C4733" i="27"/>
  <c r="C4734" i="27"/>
  <c r="C4735" i="27"/>
  <c r="C4736" i="27"/>
  <c r="C4737" i="27"/>
  <c r="C4738" i="27"/>
  <c r="C4739" i="27"/>
  <c r="C4740" i="27"/>
  <c r="C4741" i="27"/>
  <c r="C4742" i="27"/>
  <c r="C4743" i="27"/>
  <c r="C4744" i="27"/>
  <c r="C4745" i="27"/>
  <c r="C4746" i="27"/>
  <c r="C4747" i="27"/>
  <c r="C4748" i="27"/>
  <c r="C4749" i="27"/>
  <c r="C4750" i="27"/>
  <c r="C4751" i="27"/>
  <c r="C4752" i="27"/>
  <c r="C4753" i="27"/>
  <c r="C4754" i="27"/>
  <c r="C4755" i="27"/>
  <c r="C4756" i="27"/>
  <c r="C4757" i="27"/>
  <c r="C4758" i="27"/>
  <c r="C4759" i="27"/>
  <c r="C4760" i="27"/>
  <c r="C4761" i="27"/>
  <c r="C4762" i="27"/>
  <c r="C4763" i="27"/>
  <c r="C4764" i="27"/>
  <c r="C4765" i="27"/>
  <c r="C4766" i="27"/>
  <c r="C4767" i="27"/>
  <c r="C4768" i="27"/>
  <c r="C4769" i="27"/>
  <c r="C4770" i="27"/>
  <c r="C4771" i="27"/>
  <c r="C4772" i="27"/>
  <c r="C4773" i="27"/>
  <c r="C4774" i="27"/>
  <c r="C4775" i="27"/>
  <c r="C4776" i="27"/>
  <c r="C4777" i="27"/>
  <c r="C4778" i="27"/>
  <c r="C4779" i="27"/>
  <c r="C4780" i="27"/>
  <c r="C4781" i="27"/>
  <c r="C4782" i="27"/>
  <c r="C4783" i="27"/>
  <c r="C4784" i="27"/>
  <c r="C4785" i="27"/>
  <c r="C4786" i="27"/>
  <c r="C4787" i="27"/>
  <c r="C4788" i="27"/>
  <c r="C4789" i="27"/>
  <c r="C4790" i="27"/>
  <c r="C4791" i="27"/>
  <c r="C4792" i="27"/>
  <c r="C4793" i="27"/>
  <c r="C4794" i="27"/>
  <c r="C4795" i="27"/>
  <c r="C4796" i="27"/>
  <c r="C4797" i="27"/>
  <c r="C4798" i="27"/>
  <c r="C4799" i="27"/>
  <c r="C4800" i="27"/>
  <c r="C4801" i="27"/>
  <c r="C4802" i="27"/>
  <c r="C4803" i="27"/>
  <c r="C4804" i="27"/>
  <c r="C4805" i="27"/>
  <c r="C4806" i="27"/>
  <c r="C4807" i="27"/>
  <c r="C4808" i="27"/>
  <c r="C4809" i="27"/>
  <c r="C4810" i="27"/>
  <c r="C4811" i="27"/>
  <c r="C4812" i="27"/>
  <c r="C4813" i="27"/>
  <c r="C4814" i="27"/>
  <c r="C4815" i="27"/>
  <c r="C4816" i="27"/>
  <c r="C4817" i="27"/>
  <c r="C4818" i="27"/>
  <c r="C4819" i="27"/>
  <c r="C4820" i="27"/>
  <c r="C4821" i="27"/>
  <c r="C4822" i="27"/>
  <c r="C4823" i="27"/>
  <c r="C4824" i="27"/>
  <c r="C4825" i="27"/>
  <c r="C4826" i="27"/>
  <c r="C4827" i="27"/>
  <c r="C4828" i="27"/>
  <c r="C4829" i="27"/>
  <c r="C4830" i="27"/>
  <c r="C4831" i="27"/>
  <c r="C4832" i="27"/>
  <c r="C4833" i="27"/>
  <c r="C4834" i="27"/>
  <c r="C4835" i="27"/>
  <c r="C4836" i="27"/>
  <c r="C4837" i="27"/>
  <c r="C4838" i="27"/>
  <c r="C4839" i="27"/>
  <c r="C4840" i="27"/>
  <c r="C4841" i="27"/>
  <c r="C4842" i="27"/>
  <c r="C4843" i="27"/>
  <c r="C4844" i="27"/>
  <c r="C4845" i="27"/>
  <c r="C4846" i="27"/>
  <c r="C4847" i="27"/>
  <c r="C4848" i="27"/>
  <c r="C4849" i="27"/>
  <c r="C4850" i="27"/>
  <c r="C4851" i="27"/>
  <c r="C4852" i="27"/>
  <c r="C4853" i="27"/>
  <c r="C4854" i="27"/>
  <c r="C4855" i="27"/>
  <c r="C4856" i="27"/>
  <c r="C4857" i="27"/>
  <c r="C4858" i="27"/>
  <c r="C4859" i="27"/>
  <c r="C4860" i="27"/>
  <c r="C4861" i="27"/>
  <c r="C4862" i="27"/>
  <c r="C4863" i="27"/>
  <c r="C4864" i="27"/>
  <c r="C4865" i="27"/>
  <c r="C4866" i="27"/>
  <c r="C4867" i="27"/>
  <c r="C4868" i="27"/>
  <c r="C4869" i="27"/>
  <c r="C4870" i="27"/>
  <c r="C4871" i="27"/>
  <c r="C4872" i="27"/>
  <c r="C4873" i="27"/>
  <c r="C4874" i="27"/>
  <c r="C4875" i="27"/>
  <c r="C4876" i="27"/>
  <c r="C4877" i="27"/>
  <c r="C4878" i="27"/>
  <c r="C4879" i="27"/>
  <c r="C4880" i="27"/>
  <c r="C4881" i="27"/>
  <c r="C4882" i="27"/>
  <c r="C4883" i="27"/>
  <c r="C4884" i="27"/>
  <c r="C4885" i="27"/>
  <c r="C4886" i="27"/>
  <c r="C4887" i="27"/>
  <c r="C4888" i="27"/>
  <c r="C4889" i="27"/>
  <c r="C4890" i="27"/>
  <c r="C4891" i="27"/>
  <c r="C4892" i="27"/>
  <c r="C4893" i="27"/>
  <c r="C4894" i="27"/>
  <c r="C4895" i="27"/>
  <c r="C4896" i="27"/>
  <c r="C4897" i="27"/>
  <c r="C4898" i="27"/>
  <c r="C4899" i="27"/>
  <c r="C4900" i="27"/>
  <c r="C4901" i="27"/>
  <c r="C4902" i="27"/>
  <c r="C4903" i="27"/>
  <c r="C4904" i="27"/>
  <c r="C4905" i="27"/>
  <c r="C4906" i="27"/>
  <c r="C4907" i="27"/>
  <c r="C4908" i="27"/>
  <c r="C4909" i="27"/>
  <c r="C4910" i="27"/>
  <c r="C4911" i="27"/>
  <c r="C4912" i="27"/>
  <c r="C4913" i="27"/>
  <c r="C4914" i="27"/>
  <c r="C4915" i="27"/>
  <c r="C4916" i="27"/>
  <c r="C4917" i="27"/>
  <c r="C4918" i="27"/>
  <c r="C4919" i="27"/>
  <c r="C4920" i="27"/>
  <c r="C4921" i="27"/>
  <c r="C4922" i="27"/>
  <c r="C4923" i="27"/>
  <c r="C4924" i="27"/>
  <c r="C4925" i="27"/>
  <c r="C4926" i="27"/>
  <c r="C4927" i="27"/>
  <c r="C4928" i="27"/>
  <c r="C4929" i="27"/>
  <c r="C4930" i="27"/>
  <c r="C4931" i="27"/>
  <c r="C4932" i="27"/>
  <c r="C4933" i="27"/>
  <c r="C4934" i="27"/>
  <c r="C4935" i="27"/>
  <c r="C4936" i="27"/>
  <c r="C4937" i="27"/>
  <c r="C4938" i="27"/>
  <c r="C4939" i="27"/>
  <c r="C4940" i="27"/>
  <c r="C4941" i="27"/>
  <c r="C4942" i="27"/>
  <c r="C4943" i="27"/>
  <c r="C4944" i="27"/>
  <c r="C4945" i="27"/>
  <c r="C4946" i="27"/>
  <c r="C4947" i="27"/>
  <c r="C4948" i="27"/>
  <c r="C4949" i="27"/>
  <c r="C4950" i="27"/>
  <c r="C4951" i="27"/>
  <c r="C4952" i="27"/>
  <c r="C4953" i="27"/>
  <c r="C4954" i="27"/>
  <c r="C4955" i="27"/>
  <c r="C4956" i="27"/>
  <c r="C4957" i="27"/>
  <c r="C4958" i="27"/>
  <c r="C4959" i="27"/>
  <c r="C4960" i="27"/>
  <c r="C4961" i="27"/>
  <c r="C4962" i="27"/>
  <c r="C4963" i="27"/>
  <c r="C4964" i="27"/>
  <c r="C4965" i="27"/>
  <c r="C4966" i="27"/>
  <c r="C4967" i="27"/>
  <c r="C4968" i="27"/>
  <c r="C4969" i="27"/>
  <c r="C4970" i="27"/>
  <c r="C4971" i="27"/>
  <c r="C4972" i="27"/>
  <c r="C4973" i="27"/>
  <c r="C4974" i="27"/>
  <c r="C4975" i="27"/>
  <c r="C4976" i="27"/>
  <c r="C4977" i="27"/>
  <c r="C4978" i="27"/>
  <c r="C4979" i="27"/>
  <c r="C4980" i="27"/>
  <c r="C4981" i="27"/>
  <c r="C4982" i="27"/>
  <c r="C4983" i="27"/>
  <c r="C4984" i="27"/>
  <c r="C4985" i="27"/>
  <c r="C4986" i="27"/>
  <c r="C4987" i="27"/>
  <c r="C4988" i="27"/>
  <c r="C4989" i="27"/>
  <c r="C4990" i="27"/>
  <c r="C4991" i="27"/>
  <c r="C4992" i="27"/>
  <c r="C4993" i="27"/>
  <c r="C4994" i="27"/>
  <c r="C4995" i="27"/>
  <c r="C4996" i="27"/>
  <c r="C4997" i="27"/>
  <c r="C4998" i="27"/>
  <c r="C4999" i="27"/>
  <c r="C5000" i="27"/>
  <c r="C5001" i="27"/>
  <c r="C5002" i="27"/>
  <c r="C3" i="27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3" i="1"/>
  <c r="C16" i="46"/>
  <c r="H4" i="16"/>
  <c r="N15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Hermes</author>
  </authors>
  <commentList>
    <comment ref="A2" authorId="0" shapeId="0" xr:uid="{00000000-0006-0000-0400-000005000000}">
      <text>
        <r>
          <rPr>
            <b/>
            <sz val="9"/>
            <color indexed="81"/>
            <rFont val="Segoe UI"/>
            <family val="2"/>
          </rPr>
          <t>Insira a data da venda</t>
        </r>
      </text>
    </comment>
    <comment ref="B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Insira o código de um cliente cadastrado</t>
        </r>
      </text>
    </comment>
    <comment ref="D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Selecione o produto que o cliente comprou</t>
        </r>
      </text>
    </comment>
    <comment ref="G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Insira a quantidade comprada pelo cliente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Selecione o status atual da venda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<sst xmlns="http://schemas.openxmlformats.org/spreadsheetml/2006/main" count="1214" uniqueCount="333">
  <si>
    <t>Nome do Cliente</t>
  </si>
  <si>
    <t>Status</t>
  </si>
  <si>
    <t>Rastreamento</t>
  </si>
  <si>
    <t>Código do Cliente</t>
  </si>
  <si>
    <t>Código do Produto</t>
  </si>
  <si>
    <t>Descrição do Produto</t>
  </si>
  <si>
    <t>Unidade</t>
  </si>
  <si>
    <t>Preço de Venda</t>
  </si>
  <si>
    <t>Unidades</t>
  </si>
  <si>
    <t>PÇ</t>
  </si>
  <si>
    <t>PC</t>
  </si>
  <si>
    <t>Kg</t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</si>
  <si>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</si>
  <si>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</si>
  <si>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</si>
  <si>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Peça</t>
  </si>
  <si>
    <t>Pacote</t>
  </si>
  <si>
    <t>Quilo</t>
  </si>
  <si>
    <t>Metro</t>
  </si>
  <si>
    <t>Metro Quadrado</t>
  </si>
  <si>
    <t>Metro Cúbico</t>
  </si>
  <si>
    <t>Descrição</t>
  </si>
  <si>
    <t>Entrada de Produtos em Estoque</t>
  </si>
  <si>
    <t>Quantidade Adquirida</t>
  </si>
  <si>
    <t>Descrição do produto</t>
  </si>
  <si>
    <t>Data da Compra</t>
  </si>
  <si>
    <t>abc</t>
  </si>
  <si>
    <t>bcd</t>
  </si>
  <si>
    <t>Total da compra</t>
  </si>
  <si>
    <t>Data da Venda</t>
  </si>
  <si>
    <t>Rastreie aqui</t>
  </si>
  <si>
    <t>Mês</t>
  </si>
  <si>
    <t>Janeiro</t>
  </si>
  <si>
    <t>Julho</t>
  </si>
  <si>
    <t>Agosto</t>
  </si>
  <si>
    <t>Dezembro</t>
  </si>
  <si>
    <t>João da Silva</t>
  </si>
  <si>
    <t>Maria Madalena</t>
  </si>
  <si>
    <t>Endereço</t>
  </si>
  <si>
    <t>Telefone</t>
  </si>
  <si>
    <t>E-mail</t>
  </si>
  <si>
    <t>CADASTRO DE CLIENTES</t>
  </si>
  <si>
    <t>CADASTRO DE ESTOQUE</t>
  </si>
  <si>
    <t>Av. Brasil 1234 - São Paulo / SP</t>
  </si>
  <si>
    <t>maria@hotmail.com</t>
  </si>
  <si>
    <t>Rua dos Bandeirantes Campinas / SP</t>
  </si>
  <si>
    <t>jsilva@jsilva.com</t>
  </si>
  <si>
    <t xml:space="preserve">Quantidade </t>
  </si>
  <si>
    <t>Fevereiro</t>
  </si>
  <si>
    <t>Março</t>
  </si>
  <si>
    <t>Abril</t>
  </si>
  <si>
    <t>Maio</t>
  </si>
  <si>
    <t>Junho</t>
  </si>
  <si>
    <t>Setembro</t>
  </si>
  <si>
    <t>Outubro</t>
  </si>
  <si>
    <t>Novembro</t>
  </si>
  <si>
    <t>Und</t>
  </si>
  <si>
    <t>Produtos Cadastrados</t>
  </si>
  <si>
    <t>Clientes Cadastrados</t>
  </si>
  <si>
    <t>Faturamento</t>
  </si>
  <si>
    <t>Relatório Geral</t>
  </si>
  <si>
    <t>Faturamento Anual</t>
  </si>
  <si>
    <t>Controle de Vendas</t>
  </si>
  <si>
    <t>hper345@gmail.com</t>
  </si>
  <si>
    <t>hpernaf56@gmail.com</t>
  </si>
  <si>
    <t>claoha89i@hotmail.com</t>
  </si>
  <si>
    <t>Total Anual</t>
  </si>
  <si>
    <t>Nota Fiscal</t>
  </si>
  <si>
    <t>Und. de Medida</t>
  </si>
  <si>
    <t>Preço Atual de Venda</t>
  </si>
  <si>
    <t>Preço Atual de Compra</t>
  </si>
  <si>
    <t>Saldo em Estoque</t>
  </si>
  <si>
    <r>
      <rPr>
        <b/>
        <sz val="16"/>
        <color theme="0"/>
        <rFont val="Calibri"/>
        <family val="2"/>
        <scheme val="minor"/>
      </rPr>
      <t>INSTRUÇÕES:</t>
    </r>
    <r>
      <rPr>
        <sz val="16"/>
        <color theme="0"/>
        <rFont val="Calibri"/>
        <family val="2"/>
        <scheme val="minor"/>
      </rPr>
      <t xml:space="preserve">
Cadastre aqui seus clientes, inserindo um código para identifica-los.</t>
    </r>
  </si>
  <si>
    <t>CONTROLE DE VENDAS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</si>
  <si>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</si>
  <si>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</si>
  <si>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</si>
  <si>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</si>
  <si>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TE761645613BR</t>
  </si>
  <si>
    <t>Valor Un. Atual</t>
  </si>
  <si>
    <t>Cód. do Produto</t>
  </si>
  <si>
    <t>Preço de Compra</t>
  </si>
  <si>
    <t>Despachado</t>
  </si>
  <si>
    <t>Para conferir o resumo de suas vendas, acesse a guia Relatório Geral.</t>
  </si>
  <si>
    <t>Se precisar inserir ou editar as Unidades de Medidas, acesse a guia Unidade de Medida.</t>
  </si>
  <si>
    <t>Ao abrir o arquivo pela primeira vez, certifique-se de ter habilitado a Planilha para edição. Caso contrário, o Excel não permitirá que seja inserido informações na mesma</t>
  </si>
  <si>
    <t>A planilha contém fórmulas que não devem ser deletadas. Qualquer alteração acidental nas fórmulas, recomendamos que baixe a versão original inicialmente adquirida.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</si>
  <si>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</si>
  <si>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t xml:space="preserve">Caso tenha alguma dúvida, basta nos contatar através do e-mail contato@exceleasy.com.br ou através do WhatsApp: +55 (19) 99735-8062																				</t>
  </si>
  <si>
    <r>
      <t xml:space="preserve">O cadastro de clientes não é obrigatório. Caso decida utilizá-lo, basta acessar a guia </t>
    </r>
    <r>
      <rPr>
        <b/>
        <sz val="12"/>
        <color rgb="FF2C3E50"/>
        <rFont val="Calibri"/>
        <family val="2"/>
        <scheme val="minor"/>
      </rPr>
      <t>Cadastro Cliente</t>
    </r>
    <r>
      <rPr>
        <sz val="12"/>
        <color rgb="FF2C3E50"/>
        <rFont val="Calibri"/>
        <family val="2"/>
        <scheme val="minor"/>
      </rPr>
      <t xml:space="preserve"> e preencher os respectivos campos, </t>
    </r>
    <r>
      <rPr>
        <u/>
        <sz val="12"/>
        <color rgb="FF2C3E50"/>
        <rFont val="Calibri"/>
        <family val="2"/>
        <scheme val="minor"/>
      </rPr>
      <t>sempre criando um código único para cada cliente.</t>
    </r>
  </si>
  <si>
    <r>
      <t>O primeiro passo é cadastrar seus produtos na guia</t>
    </r>
    <r>
      <rPr>
        <b/>
        <sz val="12"/>
        <color rgb="FF2C3E50"/>
        <rFont val="Calibri"/>
        <family val="2"/>
        <scheme val="minor"/>
      </rPr>
      <t xml:space="preserve"> Estoque</t>
    </r>
    <r>
      <rPr>
        <sz val="12"/>
        <color rgb="FF2C3E50"/>
        <rFont val="Calibri"/>
        <family val="2"/>
        <scheme val="minor"/>
      </rPr>
      <t xml:space="preserve">. </t>
    </r>
    <r>
      <rPr>
        <u/>
        <sz val="12"/>
        <color rgb="FF2C3E50"/>
        <rFont val="Calibri"/>
        <family val="2"/>
        <scheme val="minor"/>
      </rPr>
      <t>Crie um código único para cada produto</t>
    </r>
    <r>
      <rPr>
        <sz val="12"/>
        <color rgb="FF2C3E50"/>
        <rFont val="Calibri"/>
        <family val="2"/>
        <scheme val="minor"/>
      </rPr>
      <t xml:space="preserve">, preencha a descrição do produto e sua unidade de medida. </t>
    </r>
    <r>
      <rPr>
        <b/>
        <u/>
        <sz val="12"/>
        <color rgb="FF2C3E50"/>
        <rFont val="Calibri"/>
        <family val="2"/>
        <scheme val="minor"/>
      </rPr>
      <t>Os campos Preço Atual de Compra, Preço Atual de Venda, Saldo em Estoque e Status são atualizados automaticamente e não devem ser apagados ou editados manualmente.</t>
    </r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</si>
  <si>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2C3E50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</si>
  <si>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 xml:space="preserve">Este modelo de planilha é comercializada exclusivamente no site oficial do desenvolvedor. A compra deste modelo não lhe garante o direito de comercializá-la ou distribui-la em outros sites. Qualquer violação de direitos autorais, será respondida judicialmente.	</t>
  </si>
  <si>
    <t>INSTRUÇÕES DE USO DA PLANILHA (Leia antes de utilizá-la)</t>
  </si>
  <si>
    <r>
      <rPr>
        <b/>
        <sz val="16"/>
        <color theme="0"/>
        <rFont val="Calibri"/>
        <family val="2"/>
        <scheme val="minor"/>
      </rPr>
      <t>INSTRUÇÕES</t>
    </r>
    <r>
      <rPr>
        <sz val="12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 xml:space="preserve">1. </t>
    </r>
    <r>
      <rPr>
        <sz val="12"/>
        <color theme="0"/>
        <rFont val="Calibri"/>
        <family val="2"/>
        <scheme val="minor"/>
      </rPr>
      <t>Insira a Data da Venda e selecione o código do cliente pré-cadastrado ou deixe o campo do cliente em branco caso prefira.
Selecione o código do produto que você pretende lançar a venda. Os campos descrição do produto, unidade de medida e Valor Un. Atual serão exibidos automaticamente.
Insira a quantidade que você vendeu. O total da compra será calculado automaticamente. 
Os campos status e rastreamento são de preenchimento opcional. A data da venda é de preenchimento obrigatório.
Observação: A planilha só funcionará com códigos de rastreamento dos Correios. Outros tipos de rastreamentos não são compatíveis.</t>
    </r>
  </si>
  <si>
    <r>
      <t xml:space="preserve">Após cadastrar o produto em estoque, você precisará dar entrada desses produtos. Para isto, acesse a a guia </t>
    </r>
    <r>
      <rPr>
        <b/>
        <sz val="12"/>
        <color rgb="FF2C3E50"/>
        <rFont val="Calibri"/>
        <family val="2"/>
        <scheme val="minor"/>
      </rPr>
      <t>Entradas</t>
    </r>
    <r>
      <rPr>
        <sz val="12"/>
        <color rgb="FF2C3E50"/>
        <rFont val="Calibri"/>
        <family val="2"/>
        <scheme val="minor"/>
      </rPr>
      <t xml:space="preserve"> e preencha os campos: </t>
    </r>
    <r>
      <rPr>
        <b/>
        <sz val="12"/>
        <color rgb="FF2C3E50"/>
        <rFont val="Calibri"/>
        <family val="2"/>
        <scheme val="minor"/>
      </rPr>
      <t>Data da Compra, Cód. do Produto, Quantidade adquirida, Nota Fiscal, Preço de Compra e Preço de Venda.</t>
    </r>
    <r>
      <rPr>
        <sz val="12"/>
        <color rgb="FF2C3E50"/>
        <rFont val="Calibri"/>
        <family val="2"/>
        <scheme val="minor"/>
      </rPr>
      <t xml:space="preserve"> </t>
    </r>
    <r>
      <rPr>
        <u/>
        <sz val="12"/>
        <color rgb="FF2C3E50"/>
        <rFont val="Calibri"/>
        <family val="2"/>
        <scheme val="minor"/>
      </rPr>
      <t>Todos os campos são de preenchimento obrigatório, exceto o campo Nota Fiscal.</t>
    </r>
    <r>
      <rPr>
        <sz val="12"/>
        <color rgb="FF2C3E50"/>
        <rFont val="Calibri"/>
        <family val="2"/>
        <scheme val="minor"/>
      </rPr>
      <t xml:space="preserve">
</t>
    </r>
    <r>
      <rPr>
        <b/>
        <sz val="12"/>
        <color rgb="FF2C3E50"/>
        <rFont val="Calibri"/>
        <family val="2"/>
        <scheme val="minor"/>
      </rPr>
      <t>Observação:</t>
    </r>
    <r>
      <rPr>
        <sz val="12"/>
        <color rgb="FF2C3E50"/>
        <rFont val="Calibri"/>
        <family val="2"/>
        <scheme val="minor"/>
      </rPr>
      <t xml:space="preserve"> O saldo do produto será exibido na guia Estoque somente após realizar entradas do mesmo.</t>
    </r>
  </si>
  <si>
    <r>
      <t xml:space="preserve">Para registrar as vendas, basta acessar a guia </t>
    </r>
    <r>
      <rPr>
        <b/>
        <sz val="12"/>
        <color rgb="FF2C3E50"/>
        <rFont val="Calibri"/>
        <family val="2"/>
        <scheme val="minor"/>
      </rPr>
      <t>Vendas</t>
    </r>
    <r>
      <rPr>
        <sz val="12"/>
        <color rgb="FF2C3E50"/>
        <rFont val="Calibri"/>
        <family val="2"/>
        <scheme val="minor"/>
      </rPr>
      <t xml:space="preserve">. Insira a Data da Venda e selecione o código do cliente pré-cadastrado ou deixe o campo do cliente em branco caso prefira.
Selecione o </t>
    </r>
    <r>
      <rPr>
        <u/>
        <sz val="12"/>
        <color rgb="FF2C3E50"/>
        <rFont val="Calibri"/>
        <family val="2"/>
        <scheme val="minor"/>
      </rPr>
      <t>código do produto</t>
    </r>
    <r>
      <rPr>
        <sz val="12"/>
        <color rgb="FF2C3E50"/>
        <rFont val="Calibri"/>
        <family val="2"/>
        <scheme val="minor"/>
      </rPr>
      <t xml:space="preserve"> que você pretende lançar a venda.</t>
    </r>
    <r>
      <rPr>
        <b/>
        <u/>
        <sz val="12"/>
        <color rgb="FF2C3E50"/>
        <rFont val="Calibri"/>
        <family val="2"/>
        <scheme val="minor"/>
      </rPr>
      <t xml:space="preserve"> Os campos: Descrição do Produto, Unidade de medida e Valor Unitário Atual serão exibidos automaticamente</t>
    </r>
    <r>
      <rPr>
        <sz val="12"/>
        <color rgb="FF2C3E50"/>
        <rFont val="Calibri"/>
        <family val="2"/>
        <scheme val="minor"/>
      </rPr>
      <t xml:space="preserve">.
</t>
    </r>
    <r>
      <rPr>
        <b/>
        <u/>
        <sz val="12"/>
        <color rgb="FF2C3E50"/>
        <rFont val="Calibri"/>
        <family val="2"/>
        <scheme val="minor"/>
      </rPr>
      <t>Insira a quantidade</t>
    </r>
    <r>
      <rPr>
        <sz val="12"/>
        <color rgb="FF2C3E50"/>
        <rFont val="Calibri"/>
        <family val="2"/>
        <scheme val="minor"/>
      </rPr>
      <t xml:space="preserve"> que você vendeu. </t>
    </r>
    <r>
      <rPr>
        <b/>
        <u/>
        <sz val="12"/>
        <color rgb="FF2C3E50"/>
        <rFont val="Calibri"/>
        <family val="2"/>
        <scheme val="minor"/>
      </rPr>
      <t>O total da compra será calculado automaticamente.</t>
    </r>
    <r>
      <rPr>
        <sz val="12"/>
        <color rgb="FF2C3E50"/>
        <rFont val="Calibri"/>
        <family val="2"/>
        <scheme val="minor"/>
      </rPr>
      <t xml:space="preserve"> 
</t>
    </r>
    <r>
      <rPr>
        <b/>
        <u/>
        <sz val="12"/>
        <color rgb="FF2C3E50"/>
        <rFont val="Calibri"/>
        <family val="2"/>
        <scheme val="minor"/>
      </rPr>
      <t>Os campos status e rastreamento são de preenchimento opcional. A data da venda é de preenchimento obrigatório.</t>
    </r>
    <r>
      <rPr>
        <sz val="12"/>
        <color rgb="FF2C3E50"/>
        <rFont val="Calibri"/>
        <family val="2"/>
        <scheme val="minor"/>
      </rPr>
      <t xml:space="preserve">
</t>
    </r>
    <r>
      <rPr>
        <b/>
        <sz val="12"/>
        <color rgb="FF2C3E50"/>
        <rFont val="Calibri"/>
        <family val="2"/>
        <scheme val="minor"/>
      </rPr>
      <t xml:space="preserve">Observação: </t>
    </r>
    <r>
      <rPr>
        <sz val="12"/>
        <color rgb="FF2C3E50"/>
        <rFont val="Calibri"/>
        <family val="2"/>
        <scheme val="minor"/>
      </rPr>
      <t>A planilha só funcionará com códigos de rastreamento dos Correios. Outros tipos de rastreamentos não são compatíveis.</t>
    </r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</si>
  <si>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Registre aqui a entrada de estoque dos seus produtos preenchendo os campos: </t>
    </r>
    <r>
      <rPr>
        <sz val="14"/>
        <color rgb="FFFFFF00"/>
        <rFont val="Calibri"/>
        <family val="2"/>
        <scheme val="minor"/>
      </rPr>
      <t>Data da Compra, Cód. do Produto, Quantidade adquirida, Nota Fiscal, Preço de Compra e Preço de Venda</t>
    </r>
    <r>
      <rPr>
        <sz val="14"/>
        <color theme="0"/>
        <rFont val="Calibri"/>
        <family val="2"/>
        <scheme val="minor"/>
      </rPr>
      <t>.
Todos os campos são de preenchimento obrigatório, exceto o campo Nota Fiscal.
Obs: Recomendamos separar os registros de vendas de anos diferentes em planilhas diferentes, criando uma cópia do arquivo ou baixando a versão original em nossa loja.</t>
    </r>
  </si>
  <si>
    <t xml:space="preserve">Claudia Pereira </t>
  </si>
  <si>
    <t>Fernando Sales Peixoto</t>
  </si>
  <si>
    <t>Ana Maria Salgueiro</t>
  </si>
  <si>
    <t>Rua 14 de Março 123, São Paulo / SP</t>
  </si>
  <si>
    <t>Av dos Bandeirantes - 6700 São Paulo / SP</t>
  </si>
  <si>
    <t>Rua das Flores 1450 - Campinas / SP</t>
  </si>
  <si>
    <t>(11) 2345-4569</t>
  </si>
  <si>
    <t>(11) 2345-4568</t>
  </si>
  <si>
    <t>(19) 2345-4567</t>
  </si>
  <si>
    <t>(11) 1245-2345</t>
  </si>
  <si>
    <t>(19) 2345-4569</t>
  </si>
  <si>
    <t>Camiseta Preta Básica P</t>
  </si>
  <si>
    <t>Camiseta Preta Básica M</t>
  </si>
  <si>
    <t>Camiseta Preta Básica G</t>
  </si>
  <si>
    <t>Bermuda Cinza P</t>
  </si>
  <si>
    <t>Bermuda Cinza M</t>
  </si>
  <si>
    <t>Bermuda Cinza G</t>
  </si>
  <si>
    <t>Camiseta Branca Básica P</t>
  </si>
  <si>
    <t>Camiseta Branca Básica M</t>
  </si>
  <si>
    <t>Camiseta Branca Básica G</t>
  </si>
  <si>
    <t>Bermuda Preta P</t>
  </si>
  <si>
    <t>Bermuda Preta M</t>
  </si>
  <si>
    <t>Bermuda Preta G</t>
  </si>
  <si>
    <t>Un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</si>
  <si>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</si>
  <si>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</si>
  <si>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</si>
  <si>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</si>
  <si>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</si>
  <si>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</si>
  <si>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</si>
  <si>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</si>
  <si>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</si>
  <si>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</si>
  <si>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</si>
  <si>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</si>
  <si>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r>
      <rPr>
        <b/>
        <sz val="12"/>
        <color theme="0"/>
        <rFont val="Calibri"/>
        <family val="2"/>
        <scheme val="minor"/>
      </rPr>
      <t>INSTRUÇÕES:</t>
    </r>
    <r>
      <rPr>
        <sz val="12"/>
        <color theme="0"/>
        <rFont val="Calibri"/>
        <family val="2"/>
        <scheme val="minor"/>
      </rPr>
      <t xml:space="preserve">
Cadastre seus produtos seguindo as etapas:
</t>
    </r>
    <r>
      <rPr>
        <b/>
        <sz val="12"/>
        <color theme="0"/>
        <rFont val="Calibri"/>
        <family val="2"/>
        <scheme val="minor"/>
      </rPr>
      <t>1.</t>
    </r>
    <r>
      <rPr>
        <sz val="12"/>
        <color theme="0"/>
        <rFont val="Calibri"/>
        <family val="2"/>
        <scheme val="minor"/>
      </rPr>
      <t xml:space="preserve"> Crie um código único para cada produto.
</t>
    </r>
    <r>
      <rPr>
        <b/>
        <sz val="12"/>
        <color theme="0"/>
        <rFont val="Calibri"/>
        <family val="2"/>
        <scheme val="minor"/>
      </rPr>
      <t xml:space="preserve">2. </t>
    </r>
    <r>
      <rPr>
        <sz val="12"/>
        <color theme="0"/>
        <rFont val="Calibri"/>
        <family val="2"/>
        <scheme val="minor"/>
      </rPr>
      <t xml:space="preserve">Preencha a descrição do produto.
</t>
    </r>
    <r>
      <rPr>
        <b/>
        <sz val="12"/>
        <color theme="0"/>
        <rFont val="Calibri"/>
        <family val="2"/>
        <scheme val="minor"/>
      </rPr>
      <t xml:space="preserve">3. </t>
    </r>
    <r>
      <rPr>
        <sz val="12"/>
        <color theme="0"/>
        <rFont val="Calibri"/>
        <family val="2"/>
        <scheme val="minor"/>
      </rPr>
      <t xml:space="preserve">Preencha a Unidade de Medida do Produto.
</t>
    </r>
    <r>
      <rPr>
        <b/>
        <sz val="12"/>
        <color theme="0"/>
        <rFont val="Calibri"/>
        <family val="2"/>
        <scheme val="minor"/>
      </rPr>
      <t>4.</t>
    </r>
    <r>
      <rPr>
        <sz val="12"/>
        <color theme="0"/>
        <rFont val="Calibri"/>
        <family val="2"/>
        <scheme val="minor"/>
      </rPr>
      <t xml:space="preserve"> Os campos </t>
    </r>
    <r>
      <rPr>
        <b/>
        <u/>
        <sz val="12"/>
        <color theme="0"/>
        <rFont val="Calibri"/>
        <family val="2"/>
        <scheme val="minor"/>
      </rPr>
      <t>Preço Atual de Compra</t>
    </r>
    <r>
      <rPr>
        <b/>
        <sz val="12"/>
        <color theme="0"/>
        <rFont val="Calibri"/>
        <family val="2"/>
        <scheme val="minor"/>
      </rPr>
      <t xml:space="preserve">, </t>
    </r>
    <r>
      <rPr>
        <b/>
        <u/>
        <sz val="12"/>
        <color theme="0"/>
        <rFont val="Calibri"/>
        <family val="2"/>
        <scheme val="minor"/>
      </rPr>
      <t>Preço Atual de Venda</t>
    </r>
    <r>
      <rPr>
        <b/>
        <sz val="12"/>
        <color theme="0"/>
        <rFont val="Calibri"/>
        <family val="2"/>
        <scheme val="minor"/>
      </rPr>
      <t xml:space="preserve">, </t>
    </r>
    <r>
      <rPr>
        <b/>
        <u/>
        <sz val="12"/>
        <color theme="0"/>
        <rFont val="Calibri"/>
        <family val="2"/>
        <scheme val="minor"/>
      </rPr>
      <t>Saldo em Estoque</t>
    </r>
    <r>
      <rPr>
        <b/>
        <sz val="12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e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u/>
        <sz val="12"/>
        <color theme="0"/>
        <rFont val="Calibri"/>
        <family val="2"/>
        <scheme val="minor"/>
      </rPr>
      <t>Status</t>
    </r>
    <r>
      <rPr>
        <sz val="12"/>
        <color theme="0"/>
        <rFont val="Calibri"/>
        <family val="2"/>
        <scheme val="minor"/>
      </rPr>
      <t xml:space="preserve"> são atualizados automaticamente e </t>
    </r>
    <r>
      <rPr>
        <u/>
        <sz val="12"/>
        <color rgb="FFFFFF00"/>
        <rFont val="Calibri"/>
        <family val="2"/>
        <scheme val="minor"/>
      </rPr>
      <t>não devem ser apagados ou editados manualmente</t>
    </r>
    <r>
      <rPr>
        <sz val="12"/>
        <color rgb="FFFFFF00"/>
        <rFont val="Calibri"/>
        <family val="2"/>
        <scheme val="minor"/>
      </rPr>
      <t>.</t>
    </r>
    <r>
      <rPr>
        <sz val="12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Obs:</t>
    </r>
    <r>
      <rPr>
        <sz val="12"/>
        <color theme="0"/>
        <rFont val="Calibri"/>
        <family val="2"/>
        <scheme val="minor"/>
      </rPr>
      <t xml:space="preserve"> Se ainda não houverem registros de Entrada para denterminado produto, os campos de Preços aparecerão como: "</t>
    </r>
    <r>
      <rPr>
        <u/>
        <sz val="12"/>
        <color theme="0"/>
        <rFont val="Calibri"/>
        <family val="2"/>
        <scheme val="minor"/>
      </rPr>
      <t>Preço não Cadastrado</t>
    </r>
    <r>
      <rPr>
        <sz val="12"/>
        <color theme="0"/>
        <rFont val="Calibri"/>
        <family val="2"/>
        <scheme val="minor"/>
      </rPr>
      <t>".</t>
    </r>
  </si>
  <si>
    <t>TE761645614BR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</si>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</sst>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\-yy;@"/>
    <numFmt numFmtId="165" formatCode="&quot;R$&quot;\ 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26"/>
      <color rgb="FF1ABC9C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2C3E50"/>
      <name val="Calibri"/>
      <family val="2"/>
      <scheme val="minor"/>
    </font>
    <font>
      <sz val="10"/>
      <color rgb="FF222222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rgb="FF1ABC9C"/>
      <name val="Calibri"/>
      <family val="2"/>
      <scheme val="minor"/>
    </font>
    <font>
      <b/>
      <sz val="24"/>
      <color rgb="FF1ABC9C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8"/>
      <color rgb="FF2C3E5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u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ABC9C"/>
      <name val="Calibri"/>
      <family val="2"/>
      <scheme val="minor"/>
    </font>
    <font>
      <b/>
      <sz val="12"/>
      <color rgb="FF2C3E50"/>
      <name val="Calibri"/>
      <family val="2"/>
      <scheme val="minor"/>
    </font>
    <font>
      <sz val="12"/>
      <color rgb="FF2C3E50"/>
      <name val="Calibri"/>
      <family val="2"/>
      <scheme val="minor"/>
    </font>
    <font>
      <u/>
      <sz val="12"/>
      <color rgb="FF2C3E50"/>
      <name val="Calibri"/>
      <family val="2"/>
      <scheme val="minor"/>
    </font>
    <font>
      <b/>
      <u/>
      <sz val="12"/>
      <color rgb="FF2C3E50"/>
      <name val="Calibri"/>
      <family val="2"/>
      <scheme val="minor"/>
    </font>
    <font>
      <b/>
      <sz val="34"/>
      <color rgb="FF1ABC9C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C3E50"/>
        <bgColor indexed="64"/>
      </patternFill>
    </fill>
    <fill>
      <patternFill patternType="solid">
        <fgColor rgb="FF1ABC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7044"/>
        <bgColor indexed="64"/>
      </patternFill>
    </fill>
  </fills>
  <borders count="3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2C3E50"/>
      </left>
      <right style="thin">
        <color theme="2"/>
      </right>
      <top style="thin">
        <color rgb="FF2C3E50"/>
      </top>
      <bottom style="thin">
        <color theme="2"/>
      </bottom>
      <diagonal/>
    </border>
    <border>
      <left style="thin">
        <color theme="2"/>
      </left>
      <right style="thin">
        <color rgb="FF2C3E50"/>
      </right>
      <top style="thin">
        <color rgb="FF2C3E50"/>
      </top>
      <bottom style="thin">
        <color theme="2"/>
      </bottom>
      <diagonal/>
    </border>
    <border>
      <left style="thin">
        <color rgb="FF2C3E5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rgb="FF2C3E50"/>
      </right>
      <top style="thin">
        <color theme="2"/>
      </top>
      <bottom style="thin">
        <color theme="2"/>
      </bottom>
      <diagonal/>
    </border>
    <border>
      <left style="thin">
        <color rgb="FF2C3E50"/>
      </left>
      <right style="thin">
        <color theme="2"/>
      </right>
      <top style="thin">
        <color theme="2"/>
      </top>
      <bottom style="thin">
        <color rgb="FF2C3E50"/>
      </bottom>
      <diagonal/>
    </border>
    <border>
      <left style="thin">
        <color theme="2"/>
      </left>
      <right style="thin">
        <color rgb="FF2C3E50"/>
      </right>
      <top style="thin">
        <color theme="2"/>
      </top>
      <bottom style="thin">
        <color rgb="FF2C3E5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0" xfId="2"/>
    <xf numFmtId="14" fontId="0" fillId="0" borderId="1" xfId="0" applyNumberFormat="1" applyBorder="1" applyAlignment="1">
      <alignment horizontal="center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4" borderId="0" xfId="0" applyFill="1"/>
    <xf numFmtId="165" fontId="0" fillId="4" borderId="0" xfId="0" applyNumberFormat="1" applyFill="1"/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/>
    <xf numFmtId="0" fontId="7" fillId="0" borderId="1" xfId="2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0" fillId="2" borderId="0" xfId="0" applyFont="1" applyFill="1"/>
    <xf numFmtId="165" fontId="0" fillId="2" borderId="0" xfId="0" applyNumberFormat="1" applyFill="1"/>
    <xf numFmtId="0" fontId="0" fillId="0" borderId="5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165" fontId="16" fillId="3" borderId="8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1" applyNumberFormat="1" applyFont="1" applyBorder="1" applyAlignment="1" applyProtection="1">
      <alignment horizontal="center"/>
      <protection locked="0"/>
    </xf>
    <xf numFmtId="165" fontId="0" fillId="2" borderId="0" xfId="1" applyNumberFormat="1" applyFont="1" applyFill="1" applyBorder="1" applyAlignment="1" applyProtection="1">
      <alignment horizontal="center"/>
      <protection locked="0"/>
    </xf>
    <xf numFmtId="165" fontId="0" fillId="0" borderId="0" xfId="1" applyNumberFormat="1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165" fontId="16" fillId="3" borderId="7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3" borderId="0" xfId="0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/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165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3"/>
    <xf numFmtId="0" fontId="1" fillId="0" borderId="0" xfId="3" applyAlignment="1">
      <alignment vertical="center"/>
    </xf>
    <xf numFmtId="0" fontId="1" fillId="0" borderId="0" xfId="3" applyAlignment="1">
      <alignment vertical="center" wrapText="1"/>
    </xf>
    <xf numFmtId="0" fontId="12" fillId="0" borderId="0" xfId="0" applyFont="1" applyAlignment="1">
      <alignment horizontal="center"/>
    </xf>
    <xf numFmtId="0" fontId="0" fillId="4" borderId="0" xfId="0" quotePrefix="1" applyFill="1"/>
    <xf numFmtId="165" fontId="12" fillId="0" borderId="0" xfId="0" applyNumberFormat="1" applyFont="1" applyAlignment="1">
      <alignment horizontal="center"/>
    </xf>
    <xf numFmtId="14" fontId="12" fillId="0" borderId="0" xfId="0" applyNumberFormat="1" applyFont="1"/>
    <xf numFmtId="14" fontId="15" fillId="0" borderId="0" xfId="0" applyNumberFormat="1" applyFont="1"/>
    <xf numFmtId="14" fontId="0" fillId="0" borderId="5" xfId="0" applyNumberFormat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0" fontId="7" fillId="0" borderId="4" xfId="2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4" fontId="16" fillId="3" borderId="6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3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2" fillId="5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0" xfId="0" applyFont="1" applyFill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25" fillId="2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65" fontId="24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 wrapText="1"/>
    </xf>
    <xf numFmtId="0" fontId="9" fillId="6" borderId="16" xfId="3" applyFont="1" applyFill="1" applyBorder="1" applyAlignment="1">
      <alignment horizontal="center" vertical="center" wrapText="1"/>
    </xf>
    <xf numFmtId="0" fontId="9" fillId="6" borderId="17" xfId="3" applyFont="1" applyFill="1" applyBorder="1" applyAlignment="1">
      <alignment horizontal="center" vertical="center" wrapText="1"/>
    </xf>
    <xf numFmtId="0" fontId="9" fillId="6" borderId="18" xfId="3" applyFont="1" applyFill="1" applyBorder="1" applyAlignment="1">
      <alignment horizontal="center" vertical="center" wrapText="1"/>
    </xf>
    <xf numFmtId="0" fontId="9" fillId="6" borderId="0" xfId="3" applyFont="1" applyFill="1" applyAlignment="1">
      <alignment horizontal="center" vertical="center" wrapText="1"/>
    </xf>
    <xf numFmtId="0" fontId="9" fillId="6" borderId="19" xfId="3" applyFont="1" applyFill="1" applyBorder="1" applyAlignment="1">
      <alignment horizontal="center" vertical="center" wrapText="1"/>
    </xf>
    <xf numFmtId="0" fontId="9" fillId="6" borderId="20" xfId="3" applyFont="1" applyFill="1" applyBorder="1" applyAlignment="1">
      <alignment horizontal="center" vertical="center" wrapText="1"/>
    </xf>
    <xf numFmtId="0" fontId="9" fillId="6" borderId="21" xfId="3" applyFont="1" applyFill="1" applyBorder="1" applyAlignment="1">
      <alignment horizontal="center" vertical="center" wrapText="1"/>
    </xf>
    <xf numFmtId="0" fontId="9" fillId="6" borderId="22" xfId="3" applyFont="1" applyFill="1" applyBorder="1" applyAlignment="1">
      <alignment horizontal="center" vertical="center" wrapText="1"/>
    </xf>
    <xf numFmtId="0" fontId="22" fillId="6" borderId="23" xfId="2" applyFont="1" applyFill="1" applyBorder="1" applyAlignment="1">
      <alignment horizontal="center" vertical="center"/>
    </xf>
    <xf numFmtId="0" fontId="22" fillId="6" borderId="27" xfId="2" applyFont="1" applyFill="1" applyBorder="1" applyAlignment="1">
      <alignment horizontal="center" vertical="center"/>
    </xf>
    <xf numFmtId="0" fontId="22" fillId="6" borderId="24" xfId="2" applyFont="1" applyFill="1" applyBorder="1" applyAlignment="1">
      <alignment horizontal="center" vertical="center"/>
    </xf>
    <xf numFmtId="0" fontId="22" fillId="6" borderId="25" xfId="2" applyFont="1" applyFill="1" applyBorder="1" applyAlignment="1">
      <alignment horizontal="center" vertical="center"/>
    </xf>
    <xf numFmtId="0" fontId="22" fillId="6" borderId="26" xfId="2" applyFont="1" applyFill="1" applyBorder="1" applyAlignment="1">
      <alignment horizontal="center" vertical="center"/>
    </xf>
    <xf numFmtId="0" fontId="22" fillId="6" borderId="28" xfId="2" applyFont="1" applyFill="1" applyBorder="1" applyAlignment="1">
      <alignment horizontal="center" vertical="center"/>
    </xf>
    <xf numFmtId="0" fontId="22" fillId="6" borderId="29" xfId="2" applyFont="1" applyFill="1" applyBorder="1" applyAlignment="1">
      <alignment horizontal="center" vertical="center"/>
    </xf>
    <xf numFmtId="0" fontId="22" fillId="6" borderId="30" xfId="2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6" fillId="3" borderId="7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4">
    <cellStyle name="Hiperlink" xfId="2" builtinId="8"/>
    <cellStyle name="Moeda" xfId="1" builtinId="4"/>
    <cellStyle name="Normal" xfId="0" builtinId="0"/>
    <cellStyle name="Normal 2" xfId="3" xr:uid="{3BABAC7D-CD2E-4450-8B55-64C6741DFBA4}"/>
  </cellStyles>
  <dxfs count="4">
    <dxf>
      <font>
        <color theme="0"/>
      </font>
    </dxf>
    <dxf>
      <font>
        <color theme="0"/>
      </font>
      <fill>
        <patternFill>
          <bgColor rgb="FF6AAEFF"/>
        </patternFill>
      </fill>
    </dxf>
    <dxf>
      <font>
        <b val="0"/>
        <i val="0"/>
        <color theme="0"/>
      </font>
      <fill>
        <patternFill>
          <bgColor rgb="FFFF756A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2C3E50"/>
      <color rgb="FF1ABC9C"/>
      <color rgb="FF2ECC71"/>
      <color rgb="FF1D7044"/>
      <color rgb="FFFF756A"/>
      <color rgb="FF6AAEFF"/>
      <color rgb="FF16A085"/>
      <color rgb="FFD95459"/>
      <color rgb="FFFF5050"/>
      <color rgb="FFE74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2C3E50"/>
                </a:solidFill>
              </a:rPr>
              <a:t>Faturamento Mensal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'Relatório Geral'!$C$3</c:f>
              <c:strCache>
                <c:ptCount val="1"/>
                <c:pt idx="0">
                  <c:v>Faturamento</c:v>
                </c:pt>
              </c:strCache>
            </c:strRef>
          </c:tx>
          <c:spPr>
            <a:solidFill>
              <a:srgbClr val="1ABC9C"/>
            </a:solidFill>
            <a:ln>
              <a:noFill/>
            </a:ln>
            <a:effectLst/>
          </c:spPr>
          <c:invertIfNegative val="0"/>
          <c:cat>
            <c:strRef>
              <c:f>'Relatório Geral'!$B$4:$B$15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'Relatório Geral'!$C$4:$C$15</c:f>
              <c:numCache>
                <c:formatCode>"R$"\ #,##0.00</c:formatCode>
                <c:ptCount val="12"/>
                <c:pt idx="0">
                  <c:v>10906.199999999999</c:v>
                </c:pt>
                <c:pt idx="1">
                  <c:v>10839.6</c:v>
                </c:pt>
                <c:pt idx="2">
                  <c:v>14565.599999999993</c:v>
                </c:pt>
                <c:pt idx="3">
                  <c:v>14050.799999999994</c:v>
                </c:pt>
                <c:pt idx="4">
                  <c:v>14565.599999999993</c:v>
                </c:pt>
                <c:pt idx="5">
                  <c:v>14050.799999999994</c:v>
                </c:pt>
                <c:pt idx="6">
                  <c:v>14590.799999999994</c:v>
                </c:pt>
                <c:pt idx="7">
                  <c:v>14590.799999999996</c:v>
                </c:pt>
                <c:pt idx="8">
                  <c:v>14050.799999999996</c:v>
                </c:pt>
                <c:pt idx="9">
                  <c:v>14565.599999999995</c:v>
                </c:pt>
                <c:pt idx="10">
                  <c:v>14050.799999999996</c:v>
                </c:pt>
                <c:pt idx="11">
                  <c:v>15465.599999999995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F-41A9-9F7F-D0DA8ECC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overlap val="-27"/>
        <c:axId val="237154112"/>
        <c:axId val="237154672"/>
      </c:barChart>
      <c:catAx>
        <c:axId val="2371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154672"/>
        <c:crosses val="autoZero"/>
        <c:auto val="1"/>
        <c:lblAlgn val="ctr"/>
        <c:lblOffset val="100"/>
        <c:noMultiLvlLbl val="0"/>
      </c:catAx>
      <c:valAx>
        <c:axId val="237154672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15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Entradas!A1"/><Relationship Id="rId2" Type="http://schemas.openxmlformats.org/officeDocument/2006/relationships/hyperlink" Target="#Estoque!A1"/><Relationship Id="rId1" Type="http://schemas.openxmlformats.org/officeDocument/2006/relationships/hyperlink" Target="#'Cadastro Cliente'!A1"/><Relationship Id="rId6" Type="http://schemas.openxmlformats.org/officeDocument/2006/relationships/hyperlink" Target="#Instru&#231;&#245;es!A1"/><Relationship Id="rId5" Type="http://schemas.openxmlformats.org/officeDocument/2006/relationships/hyperlink" Target="#'Relat&#243;rio Geral'!A1"/><Relationship Id="rId4" Type="http://schemas.openxmlformats.org/officeDocument/2006/relationships/hyperlink" Target="#Venda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7</xdr:row>
      <xdr:rowOff>161925</xdr:rowOff>
    </xdr:from>
    <xdr:to>
      <xdr:col>12</xdr:col>
      <xdr:colOff>57150</xdr:colOff>
      <xdr:row>10</xdr:row>
      <xdr:rowOff>180975</xdr:rowOff>
    </xdr:to>
    <xdr:sp macro="" textlink="">
      <xdr:nvSpPr>
        <xdr:cNvPr id="26" name="Retângulo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324475" y="1695450"/>
          <a:ext cx="2047875" cy="590550"/>
        </a:xfrm>
        <a:prstGeom prst="rect">
          <a:avLst/>
        </a:prstGeom>
        <a:solidFill>
          <a:srgbClr val="E74C3C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Cadastro de Clientes</a:t>
          </a:r>
        </a:p>
      </xdr:txBody>
    </xdr:sp>
    <xdr:clientData/>
  </xdr:twoCellAnchor>
  <xdr:twoCellAnchor>
    <xdr:from>
      <xdr:col>8</xdr:col>
      <xdr:colOff>447675</xdr:colOff>
      <xdr:row>11</xdr:row>
      <xdr:rowOff>66675</xdr:rowOff>
    </xdr:from>
    <xdr:to>
      <xdr:col>12</xdr:col>
      <xdr:colOff>57150</xdr:colOff>
      <xdr:row>14</xdr:row>
      <xdr:rowOff>85725</xdr:rowOff>
    </xdr:to>
    <xdr:sp macro="" textlink="">
      <xdr:nvSpPr>
        <xdr:cNvPr id="27" name="Retângul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24475" y="2362200"/>
          <a:ext cx="2047875" cy="590550"/>
        </a:xfrm>
        <a:prstGeom prst="rect">
          <a:avLst/>
        </a:prstGeom>
        <a:solidFill>
          <a:srgbClr val="3498DB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Cadastrar</a:t>
          </a:r>
          <a:r>
            <a:rPr lang="pt-BR" sz="1600" b="1" baseline="0"/>
            <a:t> Produtos</a:t>
          </a:r>
        </a:p>
      </xdr:txBody>
    </xdr:sp>
    <xdr:clientData/>
  </xdr:twoCellAnchor>
  <xdr:twoCellAnchor>
    <xdr:from>
      <xdr:col>8</xdr:col>
      <xdr:colOff>447675</xdr:colOff>
      <xdr:row>14</xdr:row>
      <xdr:rowOff>171450</xdr:rowOff>
    </xdr:from>
    <xdr:to>
      <xdr:col>12</xdr:col>
      <xdr:colOff>57150</xdr:colOff>
      <xdr:row>18</xdr:row>
      <xdr:rowOff>0</xdr:rowOff>
    </xdr:to>
    <xdr:sp macro="" textlink="">
      <xdr:nvSpPr>
        <xdr:cNvPr id="28" name="Retângulo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24475" y="3038475"/>
          <a:ext cx="2047875" cy="590550"/>
        </a:xfrm>
        <a:prstGeom prst="rect">
          <a:avLst/>
        </a:prstGeom>
        <a:solidFill>
          <a:srgbClr val="2ECC7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Entrada</a:t>
          </a:r>
          <a:r>
            <a:rPr lang="pt-BR" sz="1600" b="1" baseline="0"/>
            <a:t> de Produtos</a:t>
          </a:r>
          <a:endParaRPr lang="pt-BR" sz="1600" b="1"/>
        </a:p>
      </xdr:txBody>
    </xdr:sp>
    <xdr:clientData/>
  </xdr:twoCellAnchor>
  <xdr:twoCellAnchor>
    <xdr:from>
      <xdr:col>5</xdr:col>
      <xdr:colOff>333375</xdr:colOff>
      <xdr:row>7</xdr:row>
      <xdr:rowOff>161925</xdr:rowOff>
    </xdr:from>
    <xdr:to>
      <xdr:col>8</xdr:col>
      <xdr:colOff>361950</xdr:colOff>
      <xdr:row>14</xdr:row>
      <xdr:rowOff>76200</xdr:rowOff>
    </xdr:to>
    <xdr:sp macro="" textlink="">
      <xdr:nvSpPr>
        <xdr:cNvPr id="29" name="Retângulo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381375" y="1704975"/>
          <a:ext cx="1857375" cy="1247775"/>
        </a:xfrm>
        <a:prstGeom prst="rect">
          <a:avLst/>
        </a:prstGeom>
        <a:solidFill>
          <a:srgbClr val="1ABC9C"/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Iniciar</a:t>
          </a:r>
          <a:r>
            <a:rPr lang="pt-BR" sz="3200" baseline="0"/>
            <a:t> Vendas</a:t>
          </a:r>
          <a:endParaRPr lang="pt-BR" sz="3200"/>
        </a:p>
      </xdr:txBody>
    </xdr:sp>
    <xdr:clientData/>
  </xdr:twoCellAnchor>
  <xdr:twoCellAnchor>
    <xdr:from>
      <xdr:col>5</xdr:col>
      <xdr:colOff>333376</xdr:colOff>
      <xdr:row>14</xdr:row>
      <xdr:rowOff>171450</xdr:rowOff>
    </xdr:from>
    <xdr:to>
      <xdr:col>8</xdr:col>
      <xdr:colOff>361950</xdr:colOff>
      <xdr:row>17</xdr:row>
      <xdr:rowOff>190350</xdr:rowOff>
    </xdr:to>
    <xdr:sp macro="" textlink="">
      <xdr:nvSpPr>
        <xdr:cNvPr id="30" name="Retângulo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81376" y="3038475"/>
          <a:ext cx="1857374" cy="590400"/>
        </a:xfrm>
        <a:prstGeom prst="rect">
          <a:avLst/>
        </a:prstGeom>
        <a:solidFill>
          <a:srgbClr val="E67E22"/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Relatório</a:t>
          </a:r>
          <a:r>
            <a:rPr lang="pt-BR" sz="1800" b="1" baseline="0"/>
            <a:t> Geral</a:t>
          </a:r>
          <a:endParaRPr lang="pt-BR" sz="1800" b="1"/>
        </a:p>
      </xdr:txBody>
    </xdr:sp>
    <xdr:clientData/>
  </xdr:twoCellAnchor>
  <xdr:twoCellAnchor>
    <xdr:from>
      <xdr:col>5</xdr:col>
      <xdr:colOff>333375</xdr:colOff>
      <xdr:row>18</xdr:row>
      <xdr:rowOff>51435</xdr:rowOff>
    </xdr:from>
    <xdr:to>
      <xdr:col>12</xdr:col>
      <xdr:colOff>68580</xdr:colOff>
      <xdr:row>21</xdr:row>
      <xdr:rowOff>68580</xdr:rowOff>
    </xdr:to>
    <xdr:sp macro="" textlink="">
      <xdr:nvSpPr>
        <xdr:cNvPr id="2" name="Retângul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E2AA689-2FB1-4A27-8FA0-3961CE774B35}"/>
            </a:ext>
          </a:extLst>
        </xdr:cNvPr>
        <xdr:cNvSpPr/>
      </xdr:nvSpPr>
      <xdr:spPr>
        <a:xfrm>
          <a:off x="3457575" y="3533775"/>
          <a:ext cx="4109085" cy="565785"/>
        </a:xfrm>
        <a:prstGeom prst="rect">
          <a:avLst/>
        </a:prstGeom>
        <a:solidFill>
          <a:srgbClr val="1ABC9C"/>
        </a:solidFill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83820</xdr:rowOff>
    </xdr:from>
    <xdr:to>
      <xdr:col>3</xdr:col>
      <xdr:colOff>34290</xdr:colOff>
      <xdr:row>0</xdr:row>
      <xdr:rowOff>368220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45DD76-E708-431A-9C4D-11C42F137307}"/>
            </a:ext>
          </a:extLst>
        </xdr:cNvPr>
        <xdr:cNvSpPr/>
      </xdr:nvSpPr>
      <xdr:spPr>
        <a:xfrm>
          <a:off x="60960" y="83820"/>
          <a:ext cx="1413510" cy="284400"/>
        </a:xfrm>
        <a:prstGeom prst="rect">
          <a:avLst/>
        </a:prstGeom>
        <a:solidFill>
          <a:srgbClr val="1ABC9C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</a:rPr>
            <a:t>&lt; 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1</xdr:col>
      <xdr:colOff>0</xdr:colOff>
      <xdr:row>0</xdr:row>
      <xdr:rowOff>427275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150" y="142875"/>
          <a:ext cx="1413510" cy="284400"/>
        </a:xfrm>
        <a:prstGeom prst="rect">
          <a:avLst/>
        </a:prstGeom>
        <a:solidFill>
          <a:srgbClr val="1ABC9C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</a:rPr>
            <a:t>&lt; 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1</xdr:col>
      <xdr:colOff>7620</xdr:colOff>
      <xdr:row>0</xdr:row>
      <xdr:rowOff>427275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5" y="142875"/>
          <a:ext cx="1152525" cy="284400"/>
        </a:xfrm>
        <a:prstGeom prst="rect">
          <a:avLst/>
        </a:prstGeom>
        <a:solidFill>
          <a:srgbClr val="1ABC9C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</a:rPr>
            <a:t>&lt; 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142875</xdr:rowOff>
    </xdr:from>
    <xdr:to>
      <xdr:col>1</xdr:col>
      <xdr:colOff>373381</xdr:colOff>
      <xdr:row>0</xdr:row>
      <xdr:rowOff>427275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6201" y="142875"/>
          <a:ext cx="1150620" cy="284400"/>
        </a:xfrm>
        <a:prstGeom prst="rect">
          <a:avLst/>
        </a:prstGeom>
        <a:solidFill>
          <a:srgbClr val="1ABC9C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</a:rPr>
            <a:t>&lt; 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83820</xdr:rowOff>
    </xdr:from>
    <xdr:to>
      <xdr:col>1</xdr:col>
      <xdr:colOff>381000</xdr:colOff>
      <xdr:row>0</xdr:row>
      <xdr:rowOff>368220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340" y="83820"/>
          <a:ext cx="1051560" cy="284400"/>
        </a:xfrm>
        <a:prstGeom prst="rect">
          <a:avLst/>
        </a:prstGeom>
        <a:solidFill>
          <a:srgbClr val="1ABC9C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</a:rPr>
            <a:t>&lt; 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199159</xdr:rowOff>
    </xdr:from>
    <xdr:to>
      <xdr:col>12</xdr:col>
      <xdr:colOff>248516</xdr:colOff>
      <xdr:row>16</xdr:row>
      <xdr:rowOff>160193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66675</xdr:rowOff>
    </xdr:from>
    <xdr:to>
      <xdr:col>2</xdr:col>
      <xdr:colOff>457200</xdr:colOff>
      <xdr:row>0</xdr:row>
      <xdr:rowOff>351075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3434" y="66675"/>
          <a:ext cx="1161184" cy="284400"/>
        </a:xfrm>
        <a:prstGeom prst="rect">
          <a:avLst/>
        </a:prstGeom>
        <a:solidFill>
          <a:srgbClr val="1ABC9C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bg1"/>
              </a:solidFill>
            </a:rPr>
            <a:t>&lt; 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4ABB9F1-0460-4A10-A0BD-4F7C68A46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laoha89i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jsilva@jsilva.com" TargetMode="External"/><Relationship Id="rId1" Type="http://schemas.openxmlformats.org/officeDocument/2006/relationships/hyperlink" Target="mailto:maria@hot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hpernaf56@gmail.com" TargetMode="External"/><Relationship Id="rId4" Type="http://schemas.openxmlformats.org/officeDocument/2006/relationships/hyperlink" Target="mailto:hper345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T23"/>
  <sheetViews>
    <sheetView showGridLines="0" tabSelected="1" workbookViewId="0">
      <selection activeCell="Q8" sqref="Q8"/>
    </sheetView>
  </sheetViews>
  <sheetFormatPr defaultColWidth="9.109375" defaultRowHeight="14.4" x14ac:dyDescent="0.3"/>
  <cols>
    <col min="13" max="13" width="6.5546875" customWidth="1"/>
    <col min="18" max="18" width="16.44140625" customWidth="1"/>
  </cols>
  <sheetData>
    <row r="1" spans="1:20" ht="15" customHeight="1" x14ac:dyDescent="0.3">
      <c r="A1" s="93"/>
      <c r="B1" s="93"/>
      <c r="C1" s="93"/>
      <c r="D1" s="9"/>
      <c r="P1" s="92"/>
      <c r="Q1" s="92"/>
      <c r="R1" s="92"/>
      <c r="S1" s="91"/>
      <c r="T1" s="91"/>
    </row>
    <row r="2" spans="1:20" x14ac:dyDescent="0.3">
      <c r="S2" s="91"/>
      <c r="T2" s="91"/>
    </row>
    <row r="4" spans="1:20" x14ac:dyDescent="0.3">
      <c r="F4" s="5"/>
      <c r="G4" s="5"/>
      <c r="H4" s="5"/>
      <c r="I4" s="5"/>
      <c r="J4" s="5"/>
      <c r="K4" s="5"/>
      <c r="L4" s="5"/>
      <c r="M4" s="5"/>
    </row>
    <row r="5" spans="1:20" x14ac:dyDescent="0.3">
      <c r="F5" s="94" t="s">
        <v>73</v>
      </c>
      <c r="G5" s="94"/>
      <c r="H5" s="94"/>
      <c r="I5" s="94"/>
      <c r="J5" s="94"/>
      <c r="K5" s="94"/>
      <c r="L5" s="94"/>
      <c r="M5" s="94"/>
    </row>
    <row r="6" spans="1:20" x14ac:dyDescent="0.3">
      <c r="F6" s="94"/>
      <c r="G6" s="94"/>
      <c r="H6" s="94"/>
      <c r="I6" s="94"/>
      <c r="J6" s="94"/>
      <c r="K6" s="94"/>
      <c r="L6" s="94"/>
      <c r="M6" s="94"/>
    </row>
    <row r="7" spans="1:20" x14ac:dyDescent="0.3">
      <c r="F7" s="94"/>
      <c r="G7" s="94"/>
      <c r="H7" s="94"/>
      <c r="I7" s="94"/>
      <c r="J7" s="94"/>
      <c r="K7" s="94"/>
      <c r="L7" s="94"/>
      <c r="M7" s="94"/>
      <c r="O7" s="8"/>
    </row>
    <row r="8" spans="1:20" x14ac:dyDescent="0.3">
      <c r="F8" s="5"/>
      <c r="G8" s="5"/>
      <c r="H8" s="5"/>
      <c r="I8" s="5"/>
      <c r="J8" s="5"/>
      <c r="K8" s="5"/>
      <c r="L8" s="5"/>
      <c r="M8" s="5"/>
    </row>
    <row r="9" spans="1:20" x14ac:dyDescent="0.3">
      <c r="F9" s="5"/>
      <c r="G9" s="5"/>
      <c r="H9" s="5"/>
      <c r="I9" s="5"/>
      <c r="J9" s="5"/>
      <c r="K9" s="5"/>
      <c r="L9" s="5"/>
      <c r="M9" s="5"/>
    </row>
    <row r="10" spans="1:20" x14ac:dyDescent="0.3">
      <c r="F10" s="5"/>
      <c r="G10" s="5"/>
      <c r="H10" s="5"/>
      <c r="I10" s="5"/>
      <c r="J10" s="5"/>
      <c r="K10" s="5"/>
      <c r="L10" s="5"/>
      <c r="M10" s="5"/>
    </row>
    <row r="11" spans="1:20" x14ac:dyDescent="0.3">
      <c r="F11" s="5"/>
      <c r="G11" s="5"/>
      <c r="H11" s="5"/>
      <c r="I11" s="5"/>
      <c r="J11" s="5"/>
      <c r="K11" s="5"/>
      <c r="L11" s="5"/>
      <c r="M11" s="5"/>
    </row>
    <row r="12" spans="1:20" x14ac:dyDescent="0.3">
      <c r="F12" s="5"/>
      <c r="G12" s="5"/>
      <c r="H12" s="5"/>
      <c r="I12" s="5"/>
      <c r="J12" s="5"/>
      <c r="K12" s="5"/>
      <c r="L12" s="5"/>
      <c r="M12" s="5"/>
    </row>
    <row r="13" spans="1:20" x14ac:dyDescent="0.3">
      <c r="F13" s="5"/>
      <c r="G13" s="5"/>
      <c r="H13" s="5"/>
      <c r="I13" s="5"/>
      <c r="J13" s="5"/>
      <c r="K13" s="5"/>
      <c r="L13" s="5"/>
      <c r="M13" s="5"/>
    </row>
    <row r="14" spans="1:20" x14ac:dyDescent="0.3">
      <c r="F14" s="5"/>
      <c r="G14" s="5"/>
      <c r="H14" s="5"/>
      <c r="I14" s="5"/>
      <c r="J14" s="5"/>
      <c r="K14" s="5"/>
      <c r="L14" s="5"/>
      <c r="M14" s="5"/>
    </row>
    <row r="15" spans="1:20" x14ac:dyDescent="0.3">
      <c r="F15" s="5"/>
      <c r="G15" s="5"/>
      <c r="H15" s="5"/>
      <c r="I15" s="5"/>
      <c r="J15" s="5"/>
      <c r="K15" s="5"/>
      <c r="L15" s="5"/>
      <c r="M15" s="5"/>
    </row>
    <row r="16" spans="1:20" x14ac:dyDescent="0.3">
      <c r="F16" s="5"/>
      <c r="G16" s="5"/>
      <c r="H16" s="5"/>
      <c r="I16" s="5"/>
      <c r="J16" s="5"/>
      <c r="K16" s="5"/>
      <c r="L16" s="5"/>
      <c r="M16" s="5"/>
    </row>
    <row r="17" spans="6:13" x14ac:dyDescent="0.3">
      <c r="F17" s="5"/>
      <c r="G17" s="5"/>
      <c r="H17" s="5"/>
      <c r="I17" s="5"/>
      <c r="J17" s="5"/>
      <c r="K17" s="5"/>
      <c r="L17" s="5"/>
      <c r="M17" s="5"/>
    </row>
    <row r="18" spans="6:13" x14ac:dyDescent="0.3">
      <c r="F18" s="5"/>
      <c r="G18" s="5"/>
      <c r="H18" s="5"/>
      <c r="I18" s="5"/>
      <c r="J18" s="5"/>
      <c r="K18" s="5"/>
      <c r="L18" s="5"/>
      <c r="M18" s="5"/>
    </row>
    <row r="19" spans="6:13" x14ac:dyDescent="0.3">
      <c r="F19" s="5"/>
      <c r="G19" s="5"/>
      <c r="H19" s="5"/>
      <c r="I19" s="5"/>
      <c r="J19" s="5"/>
      <c r="K19" s="5"/>
      <c r="L19" s="5"/>
      <c r="M19" s="5"/>
    </row>
    <row r="20" spans="6:13" x14ac:dyDescent="0.3">
      <c r="F20" s="5"/>
      <c r="G20" s="5"/>
      <c r="H20" s="5"/>
      <c r="I20" s="5"/>
      <c r="J20" s="5"/>
      <c r="K20" s="5"/>
      <c r="L20" s="5"/>
      <c r="M20" s="5"/>
    </row>
    <row r="21" spans="6:13" x14ac:dyDescent="0.3">
      <c r="F21" s="5"/>
      <c r="G21" s="5"/>
      <c r="H21" s="5"/>
      <c r="I21" s="5"/>
      <c r="J21" s="5"/>
      <c r="K21" s="5"/>
      <c r="L21" s="5"/>
      <c r="M21" s="5"/>
    </row>
    <row r="22" spans="6:13" x14ac:dyDescent="0.3">
      <c r="F22" s="5"/>
      <c r="G22" s="5"/>
      <c r="H22" s="5"/>
      <c r="I22" s="5"/>
      <c r="J22" s="5"/>
      <c r="K22" s="5"/>
      <c r="L22" s="5"/>
      <c r="M22" s="5"/>
    </row>
    <row r="23" spans="6:13" x14ac:dyDescent="0.3">
      <c r="F23" s="5"/>
      <c r="G23" s="5"/>
      <c r="H23" s="5"/>
      <c r="I23" s="5"/>
      <c r="J23" s="5"/>
      <c r="K23" s="5"/>
      <c r="L23" s="5"/>
      <c r="M23" s="5"/>
    </row>
  </sheetData>
  <sheetProtection selectLockedCells="1"/>
  <mergeCells count="4">
    <mergeCell ref="S1:T2"/>
    <mergeCell ref="P1:R1"/>
    <mergeCell ref="A1:C1"/>
    <mergeCell ref="F5:M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D778-7134-4B53-85E1-CD4A753B67F0}">
  <dimension ref="A1:T38"/>
  <sheetViews>
    <sheetView showGridLines="0" topLeftCell="A7" workbookViewId="0">
      <selection activeCell="B17" sqref="B17:S17"/>
    </sheetView>
  </sheetViews>
  <sheetFormatPr defaultRowHeight="15.6" x14ac:dyDescent="0.3"/>
  <cols>
    <col min="1" max="1" width="3.21875" style="85" customWidth="1"/>
    <col min="2" max="18" width="8.88671875" style="84"/>
    <col min="19" max="19" width="17.6640625" style="84" customWidth="1"/>
    <col min="20" max="20" width="0.77734375" style="84" customWidth="1"/>
    <col min="21" max="16384" width="8.88671875" style="84"/>
  </cols>
  <sheetData>
    <row r="1" spans="1:20" ht="33.6" x14ac:dyDescent="0.65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87"/>
    </row>
    <row r="2" spans="1:20" ht="3.6" customHeight="1" x14ac:dyDescent="0.3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4.4" x14ac:dyDescent="0.3">
      <c r="A3" s="97">
        <v>1</v>
      </c>
      <c r="B3" s="96" t="s">
        <v>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87"/>
    </row>
    <row r="4" spans="1:20" ht="19.2" customHeight="1" x14ac:dyDescent="0.3">
      <c r="A4" s="97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87"/>
    </row>
    <row r="5" spans="1:20" ht="3" customHeight="1" x14ac:dyDescent="0.3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7"/>
    </row>
    <row r="6" spans="1:20" ht="14.4" x14ac:dyDescent="0.3">
      <c r="A6" s="97">
        <v>2</v>
      </c>
      <c r="B6" s="96" t="s">
        <v>90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87"/>
    </row>
    <row r="7" spans="1:20" ht="43.8" customHeight="1" x14ac:dyDescent="0.3">
      <c r="A7" s="97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87"/>
    </row>
    <row r="8" spans="1:20" ht="3" customHeight="1" x14ac:dyDescent="0.3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7"/>
    </row>
    <row r="9" spans="1:20" ht="15.6" customHeight="1" x14ac:dyDescent="0.3">
      <c r="A9" s="97">
        <v>3</v>
      </c>
      <c r="B9" s="96" t="s">
        <v>95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87"/>
    </row>
    <row r="10" spans="1:20" ht="15.6" customHeight="1" x14ac:dyDescent="0.3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87"/>
    </row>
    <row r="11" spans="1:20" ht="22.8" customHeight="1" x14ac:dyDescent="0.3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87"/>
    </row>
    <row r="12" spans="1:20" ht="3" customHeight="1" x14ac:dyDescent="0.3">
      <c r="B12" s="87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7"/>
    </row>
    <row r="13" spans="1:20" ht="15.6" customHeight="1" x14ac:dyDescent="0.3">
      <c r="A13" s="97">
        <v>4</v>
      </c>
      <c r="B13" s="96" t="s">
        <v>96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87"/>
    </row>
    <row r="14" spans="1:20" ht="15.6" customHeight="1" x14ac:dyDescent="0.3">
      <c r="A14" s="9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87"/>
    </row>
    <row r="15" spans="1:20" ht="66" customHeight="1" x14ac:dyDescent="0.3">
      <c r="A15" s="97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87"/>
    </row>
    <row r="16" spans="1:20" ht="3" customHeight="1" x14ac:dyDescent="0.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7"/>
    </row>
    <row r="17" spans="1:20" ht="19.8" customHeight="1" x14ac:dyDescent="0.3">
      <c r="A17" s="90">
        <v>5</v>
      </c>
      <c r="B17" s="98" t="s">
        <v>83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87"/>
    </row>
    <row r="18" spans="1:20" ht="3" customHeight="1" x14ac:dyDescent="0.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7"/>
    </row>
    <row r="19" spans="1:20" x14ac:dyDescent="0.3">
      <c r="A19" s="90">
        <v>6</v>
      </c>
      <c r="B19" s="99" t="s">
        <v>84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87"/>
    </row>
    <row r="20" spans="1:20" ht="3" customHeight="1" x14ac:dyDescent="0.3">
      <c r="A20" s="86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7"/>
    </row>
    <row r="21" spans="1:20" ht="17.399999999999999" customHeight="1" x14ac:dyDescent="0.3">
      <c r="A21" s="90">
        <v>7</v>
      </c>
      <c r="B21" s="98" t="s">
        <v>85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87"/>
    </row>
    <row r="22" spans="1:20" ht="3" customHeight="1" x14ac:dyDescent="0.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7"/>
    </row>
    <row r="23" spans="1:20" x14ac:dyDescent="0.3">
      <c r="A23" s="90">
        <v>8</v>
      </c>
      <c r="B23" s="96" t="s">
        <v>86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7"/>
    </row>
    <row r="24" spans="1:20" ht="3" customHeight="1" x14ac:dyDescent="0.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7"/>
    </row>
    <row r="25" spans="1:20" ht="15.6" customHeight="1" x14ac:dyDescent="0.3">
      <c r="A25" s="97">
        <v>9</v>
      </c>
      <c r="B25" s="96" t="s">
        <v>91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87"/>
    </row>
    <row r="26" spans="1:20" ht="15.6" customHeight="1" x14ac:dyDescent="0.3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87"/>
    </row>
    <row r="27" spans="1:20" ht="21.6" customHeight="1" x14ac:dyDescent="0.3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87"/>
    </row>
    <row r="28" spans="1:20" ht="3" customHeight="1" x14ac:dyDescent="0.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7"/>
    </row>
    <row r="29" spans="1:20" ht="15.6" customHeight="1" x14ac:dyDescent="0.3">
      <c r="A29" s="97">
        <v>10</v>
      </c>
      <c r="B29" s="96" t="s">
        <v>87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87"/>
    </row>
    <row r="30" spans="1:20" ht="15.6" customHeight="1" x14ac:dyDescent="0.3">
      <c r="A30" s="97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87"/>
    </row>
    <row r="31" spans="1:20" ht="15.6" customHeight="1" x14ac:dyDescent="0.3">
      <c r="A31" s="97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87"/>
    </row>
    <row r="32" spans="1:20" ht="3" customHeight="1" x14ac:dyDescent="0.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7"/>
    </row>
    <row r="33" spans="1:20" ht="15.6" customHeight="1" x14ac:dyDescent="0.3">
      <c r="A33" s="97">
        <v>11</v>
      </c>
      <c r="B33" s="96" t="s">
        <v>92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87"/>
    </row>
    <row r="34" spans="1:20" ht="15.6" customHeight="1" x14ac:dyDescent="0.3">
      <c r="A34" s="97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87"/>
    </row>
    <row r="35" spans="1:20" ht="15.6" customHeight="1" x14ac:dyDescent="0.3">
      <c r="A35" s="97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87"/>
    </row>
    <row r="36" spans="1:20" ht="3" customHeight="1" x14ac:dyDescent="0.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7"/>
    </row>
    <row r="37" spans="1:20" ht="18" customHeight="1" x14ac:dyDescent="0.3">
      <c r="A37" s="90">
        <v>12</v>
      </c>
      <c r="B37" s="98" t="s">
        <v>88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87"/>
    </row>
    <row r="38" spans="1:20" ht="3.6" customHeigh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</sheetData>
  <mergeCells count="20">
    <mergeCell ref="B9:S11"/>
    <mergeCell ref="B29:S31"/>
    <mergeCell ref="B33:S35"/>
    <mergeCell ref="B37:S37"/>
    <mergeCell ref="A9:A11"/>
    <mergeCell ref="A13:A15"/>
    <mergeCell ref="A25:A27"/>
    <mergeCell ref="A29:A31"/>
    <mergeCell ref="A33:A35"/>
    <mergeCell ref="B13:S15"/>
    <mergeCell ref="B17:S17"/>
    <mergeCell ref="B19:S19"/>
    <mergeCell ref="B21:S21"/>
    <mergeCell ref="B23:S23"/>
    <mergeCell ref="B25:S27"/>
    <mergeCell ref="A1:S1"/>
    <mergeCell ref="B3:S4"/>
    <mergeCell ref="A3:A4"/>
    <mergeCell ref="B6:S7"/>
    <mergeCell ref="A6:A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J274"/>
  <sheetViews>
    <sheetView showGridLines="0" workbookViewId="0">
      <pane ySplit="2" topLeftCell="A255" activePane="bottomLeft" state="frozen"/>
      <selection pane="bottomLeft" activeCell="B273" sqref="B273"/>
    </sheetView>
  </sheetViews>
  <sheetFormatPr defaultColWidth="9.109375" defaultRowHeight="14.4" x14ac:dyDescent="0.3"/>
  <cols>
    <col min="1" max="1" width="17.77734375" style="133" bestFit="1" customWidth="1"/>
    <col min="2" max="2" width="47.77734375" style="1" customWidth="1"/>
    <col min="3" max="3" width="36.44140625" style="1" customWidth="1"/>
    <col min="4" max="4" width="19.44140625" style="1" customWidth="1"/>
    <col min="5" max="5" width="38.33203125" style="1" customWidth="1"/>
    <col min="6" max="6" width="2.44140625" style="29" customWidth="1"/>
    <col min="7" max="16384" width="9.109375" style="29"/>
  </cols>
  <sheetData>
    <row r="1" spans="1:10" ht="45" customHeight="1" x14ac:dyDescent="0.3">
      <c r="A1" s="101" t="s">
        <v>41</v>
      </c>
      <c r="B1" s="102"/>
      <c r="C1" s="102"/>
      <c r="D1" s="102"/>
      <c r="E1" s="102"/>
    </row>
    <row r="2" spans="1:10" ht="15.6" x14ac:dyDescent="0.3">
      <c r="A2" s="31" t="s">
        <v>3</v>
      </c>
      <c r="B2" s="32" t="s">
        <v>0</v>
      </c>
      <c r="C2" s="32" t="s">
        <v>38</v>
      </c>
      <c r="D2" s="32" t="s">
        <v>39</v>
      </c>
      <c r="E2" s="33" t="s">
        <v>40</v>
      </c>
    </row>
    <row r="3" spans="1:10" x14ac:dyDescent="0.3">
      <c r="A3" s="133" t="s">
        <v>26</v>
      </c>
      <c r="B3" s="1" t="s">
        <v>37</v>
      </c>
      <c r="C3" s="1" t="s">
        <v>43</v>
      </c>
      <c r="D3" s="1" t="s">
        <v>107</v>
      </c>
      <c r="E3" s="16" t="s">
        <v>44</v>
      </c>
      <c r="G3" s="57"/>
      <c r="H3" s="57"/>
      <c r="I3" s="57"/>
      <c r="J3" s="57"/>
    </row>
    <row r="4" spans="1:10" x14ac:dyDescent="0.3">
      <c r="A4" s="133" t="s">
        <v>27</v>
      </c>
      <c r="B4" s="1" t="s">
        <v>36</v>
      </c>
      <c r="C4" s="1" t="s">
        <v>45</v>
      </c>
      <c r="D4" s="1" t="s">
        <v>106</v>
      </c>
      <c r="E4" s="16" t="s">
        <v>46</v>
      </c>
      <c r="G4" s="103" t="s">
        <v>72</v>
      </c>
      <c r="H4" s="103"/>
      <c r="I4" s="103"/>
      <c r="J4" s="103"/>
    </row>
    <row r="5" spans="1:10" x14ac:dyDescent="0.3">
      <c r="A5" s="133">
        <v>123</v>
      </c>
      <c r="B5" s="1" t="s">
        <v>98</v>
      </c>
      <c r="C5" s="1" t="s">
        <v>101</v>
      </c>
      <c r="D5" s="1" t="s">
        <v>105</v>
      </c>
      <c r="E5" s="16" t="s">
        <v>65</v>
      </c>
      <c r="G5" s="103"/>
      <c r="H5" s="103"/>
      <c r="I5" s="103"/>
      <c r="J5" s="103"/>
    </row>
    <row r="6" spans="1:10" x14ac:dyDescent="0.3">
      <c r="A6" s="133">
        <v>321</v>
      </c>
      <c r="B6" s="1" t="s">
        <v>99</v>
      </c>
      <c r="C6" s="1" t="s">
        <v>102</v>
      </c>
      <c r="D6" s="1" t="s">
        <v>104</v>
      </c>
      <c r="E6" s="16" t="s">
        <v>63</v>
      </c>
      <c r="G6" s="103"/>
      <c r="H6" s="103"/>
      <c r="I6" s="103"/>
      <c r="J6" s="103"/>
    </row>
    <row r="7" spans="1:10" x14ac:dyDescent="0.3">
      <c r="A7" s="133">
        <v>888</v>
      </c>
      <c r="B7" s="1" t="s">
        <v>100</v>
      </c>
      <c r="C7" s="1" t="s">
        <v>103</v>
      </c>
      <c r="D7" s="1" t="s">
        <v>108</v>
      </c>
      <c r="E7" s="16" t="s">
        <v>64</v>
      </c>
      <c r="G7" s="103"/>
      <c r="H7" s="103"/>
      <c r="I7" s="103"/>
      <c r="J7" s="103"/>
    </row>
    <row r="8" spans="1:10" x14ac:dyDescent="0.3">
      <c r="A8" s="133" t="s">
        <v>26</v>
      </c>
      <c r="G8" s="103"/>
      <c r="H8" s="103"/>
      <c r="I8" s="103"/>
      <c r="J8" s="103"/>
    </row>
    <row r="9" spans="1:10" x14ac:dyDescent="0.3">
      <c r="A9" s="133" t="s">
        <v>27</v>
      </c>
      <c r="E9" s="30"/>
      <c r="G9" s="103"/>
      <c r="H9" s="103"/>
      <c r="I9" s="103"/>
      <c r="J9" s="103"/>
    </row>
    <row r="10" spans="1:10" x14ac:dyDescent="0.3">
      <c r="A10" s="133">
        <v>1209</v>
      </c>
      <c r="G10" s="103"/>
      <c r="H10" s="103"/>
      <c r="I10" s="103"/>
      <c r="J10" s="103"/>
    </row>
    <row r="11" spans="1:10" x14ac:dyDescent="0.3">
      <c r="A11" s="133">
        <v>1591.5</v>
      </c>
      <c r="G11" s="103"/>
      <c r="H11" s="103"/>
      <c r="I11" s="103"/>
      <c r="J11" s="103"/>
    </row>
    <row r="12" spans="1:10" x14ac:dyDescent="0.3">
      <c r="A12" s="133">
        <v>1974</v>
      </c>
      <c r="G12" s="103"/>
      <c r="H12" s="103"/>
      <c r="I12" s="103"/>
      <c r="J12" s="103"/>
    </row>
    <row r="13" spans="1:10" x14ac:dyDescent="0.3">
      <c r="A13" s="133" t="s">
        <v>26</v>
      </c>
      <c r="G13" s="103"/>
      <c r="H13" s="103"/>
      <c r="I13" s="103"/>
      <c r="J13" s="103"/>
    </row>
    <row r="14" spans="1:10" x14ac:dyDescent="0.3">
      <c r="A14" s="133" t="s">
        <v>27</v>
      </c>
      <c r="G14" s="103"/>
      <c r="H14" s="103"/>
      <c r="I14" s="103"/>
      <c r="J14" s="103"/>
    </row>
    <row r="15" spans="1:10" x14ac:dyDescent="0.3">
      <c r="A15" s="133">
        <v>2356.5</v>
      </c>
      <c r="G15" s="103"/>
      <c r="H15" s="103"/>
      <c r="I15" s="103"/>
      <c r="J15" s="103"/>
    </row>
    <row r="16" spans="1:10" x14ac:dyDescent="0.3">
      <c r="A16" s="133">
        <v>2739</v>
      </c>
      <c r="G16" s="103"/>
      <c r="H16" s="103"/>
      <c r="I16" s="103"/>
      <c r="J16" s="103"/>
    </row>
    <row r="17" spans="1:1" x14ac:dyDescent="0.3">
      <c r="A17" s="133">
        <v>3121.5</v>
      </c>
    </row>
    <row r="18" spans="1:1" x14ac:dyDescent="0.3">
      <c r="A18" s="133" t="s">
        <v>26</v>
      </c>
    </row>
    <row r="19" spans="1:1" x14ac:dyDescent="0.3">
      <c r="A19" s="133" t="s">
        <v>27</v>
      </c>
    </row>
    <row r="20" spans="1:1" x14ac:dyDescent="0.3">
      <c r="A20" s="133">
        <v>3504</v>
      </c>
    </row>
    <row r="21" spans="1:1" x14ac:dyDescent="0.3">
      <c r="A21" s="133">
        <v>3886.5</v>
      </c>
    </row>
    <row r="22" spans="1:1" x14ac:dyDescent="0.3">
      <c r="A22" s="133">
        <v>4269</v>
      </c>
    </row>
    <row r="23" spans="1:1" x14ac:dyDescent="0.3">
      <c r="A23" s="133" t="s">
        <v>26</v>
      </c>
    </row>
    <row r="24" spans="1:1" x14ac:dyDescent="0.3">
      <c r="A24" s="133" t="s">
        <v>27</v>
      </c>
    </row>
    <row r="25" spans="1:1" x14ac:dyDescent="0.3">
      <c r="A25" s="133">
        <v>4651.5</v>
      </c>
    </row>
    <row r="26" spans="1:1" x14ac:dyDescent="0.3">
      <c r="A26" s="133">
        <v>5034</v>
      </c>
    </row>
    <row r="27" spans="1:1" x14ac:dyDescent="0.3">
      <c r="A27" s="133">
        <v>5416.5</v>
      </c>
    </row>
    <row r="28" spans="1:1" x14ac:dyDescent="0.3">
      <c r="A28" s="133" t="s">
        <v>26</v>
      </c>
    </row>
    <row r="29" spans="1:1" x14ac:dyDescent="0.3">
      <c r="A29" s="133" t="s">
        <v>27</v>
      </c>
    </row>
    <row r="30" spans="1:1" x14ac:dyDescent="0.3">
      <c r="A30" s="133">
        <v>5799</v>
      </c>
    </row>
    <row r="31" spans="1:1" x14ac:dyDescent="0.3">
      <c r="A31" s="133">
        <v>6181.5</v>
      </c>
    </row>
    <row r="32" spans="1:1" x14ac:dyDescent="0.3">
      <c r="A32" s="133">
        <v>6564</v>
      </c>
    </row>
    <row r="33" spans="1:1" x14ac:dyDescent="0.3">
      <c r="A33" s="133" t="s">
        <v>26</v>
      </c>
    </row>
    <row r="34" spans="1:1" x14ac:dyDescent="0.3">
      <c r="A34" s="133" t="s">
        <v>27</v>
      </c>
    </row>
    <row r="35" spans="1:1" x14ac:dyDescent="0.3">
      <c r="A35" s="133">
        <v>6946.5</v>
      </c>
    </row>
    <row r="36" spans="1:1" x14ac:dyDescent="0.3">
      <c r="A36" s="133">
        <v>7329</v>
      </c>
    </row>
    <row r="37" spans="1:1" x14ac:dyDescent="0.3">
      <c r="A37" s="133">
        <v>7711.5</v>
      </c>
    </row>
    <row r="38" spans="1:1" x14ac:dyDescent="0.3">
      <c r="A38" s="133" t="s">
        <v>26</v>
      </c>
    </row>
    <row r="39" spans="1:1" x14ac:dyDescent="0.3">
      <c r="A39" s="133" t="s">
        <v>27</v>
      </c>
    </row>
    <row r="40" spans="1:1" x14ac:dyDescent="0.3">
      <c r="A40" s="133">
        <v>8094</v>
      </c>
    </row>
    <row r="41" spans="1:1" x14ac:dyDescent="0.3">
      <c r="A41" s="133">
        <v>8476.5</v>
      </c>
    </row>
    <row r="42" spans="1:1" x14ac:dyDescent="0.3">
      <c r="A42" s="133">
        <v>8859</v>
      </c>
    </row>
    <row r="43" spans="1:1" x14ac:dyDescent="0.3">
      <c r="A43" s="133" t="s">
        <v>26</v>
      </c>
    </row>
    <row r="44" spans="1:1" x14ac:dyDescent="0.3">
      <c r="A44" s="133" t="s">
        <v>27</v>
      </c>
    </row>
    <row r="45" spans="1:1" x14ac:dyDescent="0.3">
      <c r="A45" s="133">
        <v>9241.5</v>
      </c>
    </row>
    <row r="46" spans="1:1" x14ac:dyDescent="0.3">
      <c r="A46" s="133">
        <v>9624</v>
      </c>
    </row>
    <row r="47" spans="1:1" x14ac:dyDescent="0.3">
      <c r="A47" s="133">
        <v>10006.5</v>
      </c>
    </row>
    <row r="48" spans="1:1" x14ac:dyDescent="0.3">
      <c r="A48" s="133" t="s">
        <v>26</v>
      </c>
    </row>
    <row r="49" spans="1:1" x14ac:dyDescent="0.3">
      <c r="A49" s="133" t="s">
        <v>27</v>
      </c>
    </row>
    <row r="50" spans="1:1" x14ac:dyDescent="0.3">
      <c r="A50" s="133">
        <v>10389</v>
      </c>
    </row>
    <row r="51" spans="1:1" x14ac:dyDescent="0.3">
      <c r="A51" s="133">
        <v>10771.5</v>
      </c>
    </row>
    <row r="52" spans="1:1" x14ac:dyDescent="0.3">
      <c r="A52" s="133">
        <v>11154</v>
      </c>
    </row>
    <row r="53" spans="1:1" x14ac:dyDescent="0.3">
      <c r="A53" s="133" t="s">
        <v>26</v>
      </c>
    </row>
    <row r="54" spans="1:1" x14ac:dyDescent="0.3">
      <c r="A54" s="133" t="s">
        <v>27</v>
      </c>
    </row>
    <row r="55" spans="1:1" x14ac:dyDescent="0.3">
      <c r="A55" s="133">
        <v>11536.5</v>
      </c>
    </row>
    <row r="56" spans="1:1" x14ac:dyDescent="0.3">
      <c r="A56" s="133">
        <v>11919</v>
      </c>
    </row>
    <row r="57" spans="1:1" x14ac:dyDescent="0.3">
      <c r="A57" s="133">
        <v>12301.5</v>
      </c>
    </row>
    <row r="58" spans="1:1" x14ac:dyDescent="0.3">
      <c r="A58" s="133" t="s">
        <v>26</v>
      </c>
    </row>
    <row r="59" spans="1:1" x14ac:dyDescent="0.3">
      <c r="A59" s="133" t="s">
        <v>27</v>
      </c>
    </row>
    <row r="60" spans="1:1" x14ac:dyDescent="0.3">
      <c r="A60" s="133">
        <v>12684</v>
      </c>
    </row>
    <row r="61" spans="1:1" x14ac:dyDescent="0.3">
      <c r="A61" s="133">
        <v>13066.5</v>
      </c>
    </row>
    <row r="62" spans="1:1" x14ac:dyDescent="0.3">
      <c r="A62" s="133">
        <v>13449</v>
      </c>
    </row>
    <row r="63" spans="1:1" x14ac:dyDescent="0.3">
      <c r="A63" s="133" t="s">
        <v>26</v>
      </c>
    </row>
    <row r="64" spans="1:1" x14ac:dyDescent="0.3">
      <c r="A64" s="133" t="s">
        <v>27</v>
      </c>
    </row>
    <row r="65" spans="1:1" x14ac:dyDescent="0.3">
      <c r="A65" s="133">
        <v>13831.5</v>
      </c>
    </row>
    <row r="66" spans="1:1" x14ac:dyDescent="0.3">
      <c r="A66" s="133">
        <v>14214</v>
      </c>
    </row>
    <row r="67" spans="1:1" x14ac:dyDescent="0.3">
      <c r="A67" s="133">
        <v>14596.5</v>
      </c>
    </row>
    <row r="68" spans="1:1" x14ac:dyDescent="0.3">
      <c r="A68" s="133" t="s">
        <v>26</v>
      </c>
    </row>
    <row r="69" spans="1:1" x14ac:dyDescent="0.3">
      <c r="A69" s="133" t="s">
        <v>27</v>
      </c>
    </row>
    <row r="70" spans="1:1" x14ac:dyDescent="0.3">
      <c r="A70" s="133">
        <v>14979</v>
      </c>
    </row>
    <row r="71" spans="1:1" x14ac:dyDescent="0.3">
      <c r="A71" s="133">
        <v>15361.5</v>
      </c>
    </row>
    <row r="72" spans="1:1" x14ac:dyDescent="0.3">
      <c r="A72" s="133">
        <v>15744</v>
      </c>
    </row>
    <row r="73" spans="1:1" x14ac:dyDescent="0.3">
      <c r="A73" s="133" t="s">
        <v>26</v>
      </c>
    </row>
    <row r="74" spans="1:1" x14ac:dyDescent="0.3">
      <c r="A74" s="133" t="s">
        <v>27</v>
      </c>
    </row>
    <row r="75" spans="1:1" x14ac:dyDescent="0.3">
      <c r="A75" s="133">
        <v>16126.5</v>
      </c>
    </row>
    <row r="76" spans="1:1" x14ac:dyDescent="0.3">
      <c r="A76" s="133">
        <v>16509</v>
      </c>
    </row>
    <row r="77" spans="1:1" x14ac:dyDescent="0.3">
      <c r="A77" s="133">
        <v>16891.5</v>
      </c>
    </row>
    <row r="78" spans="1:1" x14ac:dyDescent="0.3">
      <c r="A78" s="133" t="s">
        <v>26</v>
      </c>
    </row>
    <row r="79" spans="1:1" x14ac:dyDescent="0.3">
      <c r="A79" s="133" t="s">
        <v>27</v>
      </c>
    </row>
    <row r="80" spans="1:1" x14ac:dyDescent="0.3">
      <c r="A80" s="133">
        <v>17274</v>
      </c>
    </row>
    <row r="81" spans="1:1" x14ac:dyDescent="0.3">
      <c r="A81" s="133">
        <v>17656.5</v>
      </c>
    </row>
    <row r="82" spans="1:1" x14ac:dyDescent="0.3">
      <c r="A82" s="133">
        <v>18039</v>
      </c>
    </row>
    <row r="83" spans="1:1" x14ac:dyDescent="0.3">
      <c r="A83" s="133" t="s">
        <v>26</v>
      </c>
    </row>
    <row r="84" spans="1:1" x14ac:dyDescent="0.3">
      <c r="A84" s="133" t="s">
        <v>27</v>
      </c>
    </row>
    <row r="85" spans="1:1" x14ac:dyDescent="0.3">
      <c r="A85" s="133">
        <v>18421.5</v>
      </c>
    </row>
    <row r="86" spans="1:1" x14ac:dyDescent="0.3">
      <c r="A86" s="133">
        <v>18804</v>
      </c>
    </row>
    <row r="87" spans="1:1" x14ac:dyDescent="0.3">
      <c r="A87" s="133">
        <v>19186.5</v>
      </c>
    </row>
    <row r="88" spans="1:1" x14ac:dyDescent="0.3">
      <c r="A88" s="133" t="s">
        <v>26</v>
      </c>
    </row>
    <row r="89" spans="1:1" x14ac:dyDescent="0.3">
      <c r="A89" s="133" t="s">
        <v>27</v>
      </c>
    </row>
    <row r="90" spans="1:1" x14ac:dyDescent="0.3">
      <c r="A90" s="133">
        <v>19569</v>
      </c>
    </row>
    <row r="91" spans="1:1" x14ac:dyDescent="0.3">
      <c r="A91" s="133">
        <v>19951.5</v>
      </c>
    </row>
    <row r="92" spans="1:1" x14ac:dyDescent="0.3">
      <c r="A92" s="133">
        <v>20334</v>
      </c>
    </row>
    <row r="93" spans="1:1" x14ac:dyDescent="0.3">
      <c r="A93" s="133" t="s">
        <v>26</v>
      </c>
    </row>
    <row r="94" spans="1:1" x14ac:dyDescent="0.3">
      <c r="A94" s="133" t="s">
        <v>27</v>
      </c>
    </row>
    <row r="95" spans="1:1" x14ac:dyDescent="0.3">
      <c r="A95" s="133">
        <v>20716.5</v>
      </c>
    </row>
    <row r="96" spans="1:1" x14ac:dyDescent="0.3">
      <c r="A96" s="133">
        <v>21099</v>
      </c>
    </row>
    <row r="97" spans="1:1" x14ac:dyDescent="0.3">
      <c r="A97" s="133">
        <v>21481.5</v>
      </c>
    </row>
    <row r="98" spans="1:1" x14ac:dyDescent="0.3">
      <c r="A98" s="133" t="s">
        <v>26</v>
      </c>
    </row>
    <row r="99" spans="1:1" x14ac:dyDescent="0.3">
      <c r="A99" s="133" t="s">
        <v>27</v>
      </c>
    </row>
    <row r="100" spans="1:1" x14ac:dyDescent="0.3">
      <c r="A100" s="133">
        <v>21864</v>
      </c>
    </row>
    <row r="101" spans="1:1" x14ac:dyDescent="0.3">
      <c r="A101" s="133">
        <v>22246.5</v>
      </c>
    </row>
    <row r="102" spans="1:1" x14ac:dyDescent="0.3">
      <c r="A102" s="133">
        <v>22629</v>
      </c>
    </row>
    <row r="103" spans="1:1" x14ac:dyDescent="0.3">
      <c r="A103" s="133" t="s">
        <v>26</v>
      </c>
    </row>
    <row r="104" spans="1:1" x14ac:dyDescent="0.3">
      <c r="A104" s="133" t="s">
        <v>27</v>
      </c>
    </row>
    <row r="105" spans="1:1" x14ac:dyDescent="0.3">
      <c r="A105" s="133">
        <v>23011.5</v>
      </c>
    </row>
    <row r="106" spans="1:1" x14ac:dyDescent="0.3">
      <c r="A106" s="133">
        <v>23394</v>
      </c>
    </row>
    <row r="107" spans="1:1" x14ac:dyDescent="0.3">
      <c r="A107" s="133">
        <v>23776.5</v>
      </c>
    </row>
    <row r="108" spans="1:1" x14ac:dyDescent="0.3">
      <c r="A108" s="133" t="s">
        <v>26</v>
      </c>
    </row>
    <row r="109" spans="1:1" x14ac:dyDescent="0.3">
      <c r="A109" s="133" t="s">
        <v>27</v>
      </c>
    </row>
    <row r="110" spans="1:1" x14ac:dyDescent="0.3">
      <c r="A110" s="133">
        <v>24159</v>
      </c>
    </row>
    <row r="111" spans="1:1" x14ac:dyDescent="0.3">
      <c r="A111" s="133">
        <v>24541.5</v>
      </c>
    </row>
    <row r="112" spans="1:1" x14ac:dyDescent="0.3">
      <c r="A112" s="133">
        <v>24924</v>
      </c>
    </row>
    <row r="113" spans="1:1" x14ac:dyDescent="0.3">
      <c r="A113" s="133" t="s">
        <v>26</v>
      </c>
    </row>
    <row r="114" spans="1:1" x14ac:dyDescent="0.3">
      <c r="A114" s="133" t="s">
        <v>27</v>
      </c>
    </row>
    <row r="115" spans="1:1" x14ac:dyDescent="0.3">
      <c r="A115" s="133">
        <v>25306.5</v>
      </c>
    </row>
    <row r="116" spans="1:1" x14ac:dyDescent="0.3">
      <c r="A116" s="133">
        <v>25689</v>
      </c>
    </row>
    <row r="117" spans="1:1" x14ac:dyDescent="0.3">
      <c r="A117" s="133">
        <v>26071.5</v>
      </c>
    </row>
    <row r="118" spans="1:1" x14ac:dyDescent="0.3">
      <c r="A118" s="133" t="s">
        <v>26</v>
      </c>
    </row>
    <row r="119" spans="1:1" x14ac:dyDescent="0.3">
      <c r="A119" s="133" t="s">
        <v>27</v>
      </c>
    </row>
    <row r="120" spans="1:1" x14ac:dyDescent="0.3">
      <c r="A120" s="133">
        <v>26454</v>
      </c>
    </row>
    <row r="121" spans="1:1" x14ac:dyDescent="0.3">
      <c r="A121" s="133">
        <v>26836.5</v>
      </c>
    </row>
    <row r="122" spans="1:1" x14ac:dyDescent="0.3">
      <c r="A122" s="133">
        <v>27219</v>
      </c>
    </row>
    <row r="123" spans="1:1" x14ac:dyDescent="0.3">
      <c r="A123" s="133" t="s">
        <v>26</v>
      </c>
    </row>
    <row r="124" spans="1:1" x14ac:dyDescent="0.3">
      <c r="A124" s="133" t="s">
        <v>27</v>
      </c>
    </row>
    <row r="125" spans="1:1" x14ac:dyDescent="0.3">
      <c r="A125" s="133">
        <v>27601.5</v>
      </c>
    </row>
    <row r="126" spans="1:1" x14ac:dyDescent="0.3">
      <c r="A126" s="133">
        <v>27984</v>
      </c>
    </row>
    <row r="127" spans="1:1" x14ac:dyDescent="0.3">
      <c r="A127" s="133">
        <v>28366.5</v>
      </c>
    </row>
    <row r="128" spans="1:1" x14ac:dyDescent="0.3">
      <c r="A128" s="133" t="s">
        <v>26</v>
      </c>
    </row>
    <row r="129" spans="1:1" x14ac:dyDescent="0.3">
      <c r="A129" s="133" t="s">
        <v>27</v>
      </c>
    </row>
    <row r="130" spans="1:1" x14ac:dyDescent="0.3">
      <c r="A130" s="133">
        <v>28749</v>
      </c>
    </row>
    <row r="131" spans="1:1" x14ac:dyDescent="0.3">
      <c r="A131" s="133">
        <v>29131.5</v>
      </c>
    </row>
    <row r="132" spans="1:1" x14ac:dyDescent="0.3">
      <c r="A132" s="133">
        <v>29514</v>
      </c>
    </row>
    <row r="133" spans="1:1" x14ac:dyDescent="0.3">
      <c r="A133" s="133" t="s">
        <v>26</v>
      </c>
    </row>
    <row r="134" spans="1:1" x14ac:dyDescent="0.3">
      <c r="A134" s="133" t="s">
        <v>27</v>
      </c>
    </row>
    <row r="135" spans="1:1" x14ac:dyDescent="0.3">
      <c r="A135" s="133">
        <v>29896.5</v>
      </c>
    </row>
    <row r="136" spans="1:1" x14ac:dyDescent="0.3">
      <c r="A136" s="133">
        <v>30279</v>
      </c>
    </row>
    <row r="137" spans="1:1" x14ac:dyDescent="0.3">
      <c r="A137" s="133">
        <v>30661.5</v>
      </c>
    </row>
    <row r="138" spans="1:1" x14ac:dyDescent="0.3">
      <c r="A138" s="133" t="s">
        <v>26</v>
      </c>
    </row>
    <row r="139" spans="1:1" x14ac:dyDescent="0.3">
      <c r="A139" s="133" t="s">
        <v>27</v>
      </c>
    </row>
    <row r="140" spans="1:1" x14ac:dyDescent="0.3">
      <c r="A140" s="133">
        <v>31044</v>
      </c>
    </row>
    <row r="141" spans="1:1" x14ac:dyDescent="0.3">
      <c r="A141" s="133">
        <v>31426.5</v>
      </c>
    </row>
    <row r="142" spans="1:1" x14ac:dyDescent="0.3">
      <c r="A142" s="133">
        <v>31809</v>
      </c>
    </row>
    <row r="143" spans="1:1" x14ac:dyDescent="0.3">
      <c r="A143" s="133" t="s">
        <v>26</v>
      </c>
    </row>
    <row r="144" spans="1:1" x14ac:dyDescent="0.3">
      <c r="A144" s="133" t="s">
        <v>27</v>
      </c>
    </row>
    <row r="145" spans="1:1" x14ac:dyDescent="0.3">
      <c r="A145" s="133">
        <v>32191.5</v>
      </c>
    </row>
    <row r="146" spans="1:1" x14ac:dyDescent="0.3">
      <c r="A146" s="133">
        <v>32574</v>
      </c>
    </row>
    <row r="147" spans="1:1" x14ac:dyDescent="0.3">
      <c r="A147" s="133">
        <v>32956.5</v>
      </c>
    </row>
    <row r="148" spans="1:1" x14ac:dyDescent="0.3">
      <c r="A148" s="133" t="s">
        <v>26</v>
      </c>
    </row>
    <row r="149" spans="1:1" x14ac:dyDescent="0.3">
      <c r="A149" s="133" t="s">
        <v>27</v>
      </c>
    </row>
    <row r="150" spans="1:1" x14ac:dyDescent="0.3">
      <c r="A150" s="133">
        <v>33339</v>
      </c>
    </row>
    <row r="151" spans="1:1" x14ac:dyDescent="0.3">
      <c r="A151" s="133">
        <v>33721.5</v>
      </c>
    </row>
    <row r="152" spans="1:1" x14ac:dyDescent="0.3">
      <c r="A152" s="133">
        <v>34104</v>
      </c>
    </row>
    <row r="153" spans="1:1" x14ac:dyDescent="0.3">
      <c r="A153" s="133" t="s">
        <v>26</v>
      </c>
    </row>
    <row r="154" spans="1:1" x14ac:dyDescent="0.3">
      <c r="A154" s="133" t="s">
        <v>27</v>
      </c>
    </row>
    <row r="155" spans="1:1" x14ac:dyDescent="0.3">
      <c r="A155" s="133">
        <v>34486.5</v>
      </c>
    </row>
    <row r="156" spans="1:1" x14ac:dyDescent="0.3">
      <c r="A156" s="133">
        <v>34869</v>
      </c>
    </row>
    <row r="157" spans="1:1" x14ac:dyDescent="0.3">
      <c r="A157" s="133">
        <v>35251.5</v>
      </c>
    </row>
    <row r="158" spans="1:1" x14ac:dyDescent="0.3">
      <c r="A158" s="133" t="s">
        <v>26</v>
      </c>
    </row>
    <row r="159" spans="1:1" x14ac:dyDescent="0.3">
      <c r="A159" s="133" t="s">
        <v>27</v>
      </c>
    </row>
    <row r="160" spans="1:1" x14ac:dyDescent="0.3">
      <c r="A160" s="133">
        <v>35634</v>
      </c>
    </row>
    <row r="161" spans="1:1" x14ac:dyDescent="0.3">
      <c r="A161" s="133">
        <v>36016.5</v>
      </c>
    </row>
    <row r="162" spans="1:1" x14ac:dyDescent="0.3">
      <c r="A162" s="133">
        <v>36399</v>
      </c>
    </row>
    <row r="163" spans="1:1" x14ac:dyDescent="0.3">
      <c r="A163" s="133" t="s">
        <v>26</v>
      </c>
    </row>
    <row r="164" spans="1:1" x14ac:dyDescent="0.3">
      <c r="A164" s="133" t="s">
        <v>27</v>
      </c>
    </row>
    <row r="165" spans="1:1" x14ac:dyDescent="0.3">
      <c r="A165" s="133">
        <v>36781.5</v>
      </c>
    </row>
    <row r="166" spans="1:1" x14ac:dyDescent="0.3">
      <c r="A166" s="133">
        <v>37164</v>
      </c>
    </row>
    <row r="167" spans="1:1" x14ac:dyDescent="0.3">
      <c r="A167" s="133">
        <v>37546.5</v>
      </c>
    </row>
    <row r="168" spans="1:1" x14ac:dyDescent="0.3">
      <c r="A168" s="133" t="s">
        <v>26</v>
      </c>
    </row>
    <row r="169" spans="1:1" x14ac:dyDescent="0.3">
      <c r="A169" s="133" t="s">
        <v>27</v>
      </c>
    </row>
    <row r="170" spans="1:1" x14ac:dyDescent="0.3">
      <c r="A170" s="133">
        <v>37929</v>
      </c>
    </row>
    <row r="171" spans="1:1" x14ac:dyDescent="0.3">
      <c r="A171" s="133">
        <v>38311.5</v>
      </c>
    </row>
    <row r="172" spans="1:1" x14ac:dyDescent="0.3">
      <c r="A172" s="133">
        <v>38694</v>
      </c>
    </row>
    <row r="173" spans="1:1" x14ac:dyDescent="0.3">
      <c r="A173" s="133" t="s">
        <v>26</v>
      </c>
    </row>
    <row r="174" spans="1:1" x14ac:dyDescent="0.3">
      <c r="A174" s="133" t="s">
        <v>27</v>
      </c>
    </row>
    <row r="175" spans="1:1" x14ac:dyDescent="0.3">
      <c r="A175" s="133">
        <v>39076.5</v>
      </c>
    </row>
    <row r="176" spans="1:1" x14ac:dyDescent="0.3">
      <c r="A176" s="133">
        <v>39459</v>
      </c>
    </row>
    <row r="177" spans="1:1" x14ac:dyDescent="0.3">
      <c r="A177" s="133">
        <v>39841.5</v>
      </c>
    </row>
    <row r="178" spans="1:1" x14ac:dyDescent="0.3">
      <c r="A178" s="133" t="s">
        <v>26</v>
      </c>
    </row>
    <row r="179" spans="1:1" x14ac:dyDescent="0.3">
      <c r="A179" s="133" t="s">
        <v>27</v>
      </c>
    </row>
    <row r="180" spans="1:1" x14ac:dyDescent="0.3">
      <c r="A180" s="133">
        <v>40224</v>
      </c>
    </row>
    <row r="181" spans="1:1" x14ac:dyDescent="0.3">
      <c r="A181" s="133">
        <v>40606.5</v>
      </c>
    </row>
    <row r="182" spans="1:1" x14ac:dyDescent="0.3">
      <c r="A182" s="133">
        <v>40989</v>
      </c>
    </row>
    <row r="183" spans="1:1" x14ac:dyDescent="0.3">
      <c r="A183" s="133" t="s">
        <v>26</v>
      </c>
    </row>
    <row r="184" spans="1:1" x14ac:dyDescent="0.3">
      <c r="A184" s="133" t="s">
        <v>27</v>
      </c>
    </row>
    <row r="185" spans="1:1" x14ac:dyDescent="0.3">
      <c r="A185" s="133">
        <v>41371.5</v>
      </c>
    </row>
    <row r="186" spans="1:1" x14ac:dyDescent="0.3">
      <c r="A186" s="133">
        <v>41754</v>
      </c>
    </row>
    <row r="187" spans="1:1" x14ac:dyDescent="0.3">
      <c r="A187" s="133">
        <v>42136.5</v>
      </c>
    </row>
    <row r="188" spans="1:1" x14ac:dyDescent="0.3">
      <c r="A188" s="133" t="s">
        <v>26</v>
      </c>
    </row>
    <row r="189" spans="1:1" x14ac:dyDescent="0.3">
      <c r="A189" s="133" t="s">
        <v>27</v>
      </c>
    </row>
    <row r="190" spans="1:1" x14ac:dyDescent="0.3">
      <c r="A190" s="133">
        <v>42519</v>
      </c>
    </row>
    <row r="191" spans="1:1" x14ac:dyDescent="0.3">
      <c r="A191" s="133">
        <v>42901.5</v>
      </c>
    </row>
    <row r="192" spans="1:1" x14ac:dyDescent="0.3">
      <c r="A192" s="133">
        <v>43284</v>
      </c>
    </row>
    <row r="193" spans="1:1" x14ac:dyDescent="0.3">
      <c r="A193" s="133" t="s">
        <v>26</v>
      </c>
    </row>
    <row r="194" spans="1:1" x14ac:dyDescent="0.3">
      <c r="A194" s="133" t="s">
        <v>27</v>
      </c>
    </row>
    <row r="195" spans="1:1" x14ac:dyDescent="0.3">
      <c r="A195" s="133">
        <v>43666.5</v>
      </c>
    </row>
    <row r="196" spans="1:1" x14ac:dyDescent="0.3">
      <c r="A196" s="133">
        <v>44049</v>
      </c>
    </row>
    <row r="197" spans="1:1" x14ac:dyDescent="0.3">
      <c r="A197" s="133">
        <v>44431.5</v>
      </c>
    </row>
    <row r="198" spans="1:1" x14ac:dyDescent="0.3">
      <c r="A198" s="133" t="s">
        <v>26</v>
      </c>
    </row>
    <row r="199" spans="1:1" x14ac:dyDescent="0.3">
      <c r="A199" s="133" t="s">
        <v>27</v>
      </c>
    </row>
    <row r="200" spans="1:1" x14ac:dyDescent="0.3">
      <c r="A200" s="133">
        <v>44814</v>
      </c>
    </row>
    <row r="201" spans="1:1" x14ac:dyDescent="0.3">
      <c r="A201" s="133">
        <v>45196.5</v>
      </c>
    </row>
    <row r="202" spans="1:1" x14ac:dyDescent="0.3">
      <c r="A202" s="133">
        <v>45579</v>
      </c>
    </row>
    <row r="203" spans="1:1" x14ac:dyDescent="0.3">
      <c r="A203" s="133" t="s">
        <v>26</v>
      </c>
    </row>
    <row r="204" spans="1:1" x14ac:dyDescent="0.3">
      <c r="A204" s="133" t="s">
        <v>27</v>
      </c>
    </row>
    <row r="205" spans="1:1" x14ac:dyDescent="0.3">
      <c r="A205" s="133">
        <v>45961.5</v>
      </c>
    </row>
    <row r="206" spans="1:1" x14ac:dyDescent="0.3">
      <c r="A206" s="133">
        <v>46344</v>
      </c>
    </row>
    <row r="207" spans="1:1" x14ac:dyDescent="0.3">
      <c r="A207" s="133">
        <v>46726.5</v>
      </c>
    </row>
    <row r="208" spans="1:1" x14ac:dyDescent="0.3">
      <c r="A208" s="133" t="s">
        <v>26</v>
      </c>
    </row>
    <row r="209" spans="1:1" x14ac:dyDescent="0.3">
      <c r="A209" s="133" t="s">
        <v>27</v>
      </c>
    </row>
    <row r="210" spans="1:1" x14ac:dyDescent="0.3">
      <c r="A210" s="133">
        <v>47109</v>
      </c>
    </row>
    <row r="211" spans="1:1" x14ac:dyDescent="0.3">
      <c r="A211" s="133">
        <v>47491.5</v>
      </c>
    </row>
    <row r="212" spans="1:1" x14ac:dyDescent="0.3">
      <c r="A212" s="133">
        <v>47874</v>
      </c>
    </row>
    <row r="213" spans="1:1" x14ac:dyDescent="0.3">
      <c r="A213" s="133" t="s">
        <v>26</v>
      </c>
    </row>
    <row r="214" spans="1:1" x14ac:dyDescent="0.3">
      <c r="A214" s="133" t="s">
        <v>27</v>
      </c>
    </row>
    <row r="215" spans="1:1" x14ac:dyDescent="0.3">
      <c r="A215" s="133">
        <v>48256.5</v>
      </c>
    </row>
    <row r="216" spans="1:1" x14ac:dyDescent="0.3">
      <c r="A216" s="133">
        <v>48639</v>
      </c>
    </row>
    <row r="217" spans="1:1" x14ac:dyDescent="0.3">
      <c r="A217" s="133">
        <v>49021.5</v>
      </c>
    </row>
    <row r="218" spans="1:1" x14ac:dyDescent="0.3">
      <c r="A218" s="133" t="s">
        <v>26</v>
      </c>
    </row>
    <row r="219" spans="1:1" x14ac:dyDescent="0.3">
      <c r="A219" s="133" t="s">
        <v>27</v>
      </c>
    </row>
    <row r="220" spans="1:1" x14ac:dyDescent="0.3">
      <c r="A220" s="133">
        <v>49404</v>
      </c>
    </row>
    <row r="221" spans="1:1" x14ac:dyDescent="0.3">
      <c r="A221" s="133">
        <v>49786.5</v>
      </c>
    </row>
    <row r="222" spans="1:1" x14ac:dyDescent="0.3">
      <c r="A222" s="133">
        <v>50169</v>
      </c>
    </row>
    <row r="223" spans="1:1" x14ac:dyDescent="0.3">
      <c r="A223" s="133" t="s">
        <v>26</v>
      </c>
    </row>
    <row r="224" spans="1:1" x14ac:dyDescent="0.3">
      <c r="A224" s="133" t="s">
        <v>27</v>
      </c>
    </row>
    <row r="225" spans="1:1" x14ac:dyDescent="0.3">
      <c r="A225" s="133">
        <v>50551.5</v>
      </c>
    </row>
    <row r="226" spans="1:1" x14ac:dyDescent="0.3">
      <c r="A226" s="133">
        <v>50934</v>
      </c>
    </row>
    <row r="227" spans="1:1" x14ac:dyDescent="0.3">
      <c r="A227" s="133">
        <v>51316.5</v>
      </c>
    </row>
    <row r="228" spans="1:1" x14ac:dyDescent="0.3">
      <c r="A228" s="133" t="s">
        <v>26</v>
      </c>
    </row>
    <row r="229" spans="1:1" x14ac:dyDescent="0.3">
      <c r="A229" s="133" t="s">
        <v>27</v>
      </c>
    </row>
    <row r="230" spans="1:1" x14ac:dyDescent="0.3">
      <c r="A230" s="133">
        <v>51699</v>
      </c>
    </row>
    <row r="231" spans="1:1" x14ac:dyDescent="0.3">
      <c r="A231" s="133">
        <v>52081.5</v>
      </c>
    </row>
    <row r="232" spans="1:1" x14ac:dyDescent="0.3">
      <c r="A232" s="133">
        <v>52464</v>
      </c>
    </row>
    <row r="233" spans="1:1" x14ac:dyDescent="0.3">
      <c r="A233" s="133" t="s">
        <v>26</v>
      </c>
    </row>
    <row r="234" spans="1:1" x14ac:dyDescent="0.3">
      <c r="A234" s="133" t="s">
        <v>27</v>
      </c>
    </row>
    <row r="235" spans="1:1" x14ac:dyDescent="0.3">
      <c r="A235" s="133">
        <v>52846.5</v>
      </c>
    </row>
    <row r="236" spans="1:1" x14ac:dyDescent="0.3">
      <c r="A236" s="133">
        <v>53229</v>
      </c>
    </row>
    <row r="237" spans="1:1" x14ac:dyDescent="0.3">
      <c r="A237" s="133">
        <v>53611.5</v>
      </c>
    </row>
    <row r="238" spans="1:1" x14ac:dyDescent="0.3">
      <c r="A238" s="133" t="s">
        <v>26</v>
      </c>
    </row>
    <row r="239" spans="1:1" x14ac:dyDescent="0.3">
      <c r="A239" s="133" t="s">
        <v>27</v>
      </c>
    </row>
    <row r="240" spans="1:1" x14ac:dyDescent="0.3">
      <c r="A240" s="133">
        <v>53994</v>
      </c>
    </row>
    <row r="241" spans="1:1" x14ac:dyDescent="0.3">
      <c r="A241" s="133">
        <v>54376.5</v>
      </c>
    </row>
    <row r="242" spans="1:1" x14ac:dyDescent="0.3">
      <c r="A242" s="133">
        <v>54759</v>
      </c>
    </row>
    <row r="243" spans="1:1" x14ac:dyDescent="0.3">
      <c r="A243" s="133" t="s">
        <v>26</v>
      </c>
    </row>
    <row r="244" spans="1:1" x14ac:dyDescent="0.3">
      <c r="A244" s="133" t="s">
        <v>27</v>
      </c>
    </row>
    <row r="245" spans="1:1" x14ac:dyDescent="0.3">
      <c r="A245" s="133">
        <v>55141.5</v>
      </c>
    </row>
    <row r="246" spans="1:1" x14ac:dyDescent="0.3">
      <c r="A246" s="133">
        <v>55524</v>
      </c>
    </row>
    <row r="247" spans="1:1" x14ac:dyDescent="0.3">
      <c r="A247" s="133">
        <v>55906.5</v>
      </c>
    </row>
    <row r="248" spans="1:1" x14ac:dyDescent="0.3">
      <c r="A248" s="133" t="s">
        <v>26</v>
      </c>
    </row>
    <row r="249" spans="1:1" x14ac:dyDescent="0.3">
      <c r="A249" s="133" t="s">
        <v>27</v>
      </c>
    </row>
    <row r="250" spans="1:1" x14ac:dyDescent="0.3">
      <c r="A250" s="133">
        <v>56289</v>
      </c>
    </row>
    <row r="251" spans="1:1" x14ac:dyDescent="0.3">
      <c r="A251" s="133">
        <v>56671.5</v>
      </c>
    </row>
    <row r="252" spans="1:1" x14ac:dyDescent="0.3">
      <c r="A252" s="133">
        <v>57054</v>
      </c>
    </row>
    <row r="253" spans="1:1" x14ac:dyDescent="0.3">
      <c r="A253" s="133" t="s">
        <v>26</v>
      </c>
    </row>
    <row r="254" spans="1:1" x14ac:dyDescent="0.3">
      <c r="A254" s="133" t="s">
        <v>27</v>
      </c>
    </row>
    <row r="255" spans="1:1" x14ac:dyDescent="0.3">
      <c r="A255" s="133">
        <v>57436.5</v>
      </c>
    </row>
    <row r="256" spans="1:1" x14ac:dyDescent="0.3">
      <c r="A256" s="133">
        <v>57819</v>
      </c>
    </row>
    <row r="257" spans="1:1" x14ac:dyDescent="0.3">
      <c r="A257" s="133">
        <v>58201.5</v>
      </c>
    </row>
    <row r="258" spans="1:1" x14ac:dyDescent="0.3">
      <c r="A258" s="133" t="s">
        <v>26</v>
      </c>
    </row>
    <row r="259" spans="1:1" x14ac:dyDescent="0.3">
      <c r="A259" s="133" t="s">
        <v>27</v>
      </c>
    </row>
    <row r="260" spans="1:1" x14ac:dyDescent="0.3">
      <c r="A260" s="133">
        <v>58584</v>
      </c>
    </row>
    <row r="261" spans="1:1" x14ac:dyDescent="0.3">
      <c r="A261" s="133">
        <v>58966.5</v>
      </c>
    </row>
    <row r="262" spans="1:1" x14ac:dyDescent="0.3">
      <c r="A262" s="133">
        <v>59349</v>
      </c>
    </row>
    <row r="263" spans="1:1" x14ac:dyDescent="0.3">
      <c r="A263" s="133" t="s">
        <v>26</v>
      </c>
    </row>
    <row r="264" spans="1:1" x14ac:dyDescent="0.3">
      <c r="A264" s="133" t="s">
        <v>27</v>
      </c>
    </row>
    <row r="265" spans="1:1" x14ac:dyDescent="0.3">
      <c r="A265" s="133">
        <v>59731.5</v>
      </c>
    </row>
    <row r="266" spans="1:1" x14ac:dyDescent="0.3">
      <c r="A266" s="133">
        <v>60114</v>
      </c>
    </row>
    <row r="267" spans="1:1" x14ac:dyDescent="0.3">
      <c r="A267" s="133">
        <v>60496.5</v>
      </c>
    </row>
    <row r="268" spans="1:1" x14ac:dyDescent="0.3">
      <c r="A268" s="133" t="s">
        <v>26</v>
      </c>
    </row>
    <row r="269" spans="1:1" x14ac:dyDescent="0.3">
      <c r="A269" s="133" t="s">
        <v>27</v>
      </c>
    </row>
    <row r="270" spans="1:1" x14ac:dyDescent="0.3">
      <c r="A270" s="133">
        <v>60879</v>
      </c>
    </row>
    <row r="271" spans="1:1" x14ac:dyDescent="0.3">
      <c r="A271" s="133">
        <v>61261.5</v>
      </c>
    </row>
    <row r="272" spans="1:1" x14ac:dyDescent="0.3">
      <c r="A272" s="133">
        <v>61644</v>
      </c>
    </row>
    <row r="273" spans="1:1" x14ac:dyDescent="0.3">
      <c r="A273" s="133" t="s">
        <v>26</v>
      </c>
    </row>
    <row r="274" spans="1:1" x14ac:dyDescent="0.3">
      <c r="A274" s="133" t="s">
        <v>27</v>
      </c>
    </row>
  </sheetData>
  <mergeCells count="2">
    <mergeCell ref="A1:E1"/>
    <mergeCell ref="G4:J16"/>
  </mergeCells>
  <hyperlinks>
    <hyperlink ref="E3" r:id="rId1" xr:uid="{00000000-0004-0000-0100-000000000000}"/>
    <hyperlink ref="E4" r:id="rId2" xr:uid="{00000000-0004-0000-0100-000001000000}"/>
    <hyperlink ref="E5" r:id="rId3" xr:uid="{00000000-0004-0000-0100-000002000000}"/>
    <hyperlink ref="E6" r:id="rId4" xr:uid="{00000000-0004-0000-0100-000003000000}"/>
    <hyperlink ref="E7" r:id="rId5" xr:uid="{00000000-0004-0000-0100-000004000000}"/>
  </hyperlinks>
  <pageMargins left="0.511811024" right="0.511811024" top="0.78740157499999996" bottom="0.78740157499999996" header="0.31496062000000002" footer="0.31496062000000002"/>
  <pageSetup paperSize="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M5000"/>
  <sheetViews>
    <sheetView showGridLines="0" workbookViewId="0">
      <pane ySplit="2" topLeftCell="A193" activePane="bottomLeft" state="frozen"/>
      <selection pane="bottomLeft" activeCell="A14" sqref="A14:A211"/>
    </sheetView>
  </sheetViews>
  <sheetFormatPr defaultColWidth="9.109375" defaultRowHeight="14.4" x14ac:dyDescent="0.3"/>
  <cols>
    <col min="1" max="1" width="21.44140625" style="138" customWidth="1"/>
    <col min="2" max="2" width="47.77734375" style="26" customWidth="1"/>
    <col min="3" max="3" width="11.109375" style="26" customWidth="1"/>
    <col min="4" max="5" width="19" style="40" bestFit="1" customWidth="1"/>
    <col min="6" max="6" width="20.44140625" style="26" customWidth="1"/>
    <col min="7" max="7" width="19.33203125" style="26" customWidth="1"/>
    <col min="8" max="8" width="2" style="21" customWidth="1"/>
    <col min="9" max="12" width="9.109375" style="21"/>
    <col min="13" max="13" width="11.33203125" style="21" customWidth="1"/>
    <col min="14" max="16384" width="9.109375" style="21"/>
  </cols>
  <sheetData>
    <row r="1" spans="1:13" ht="45" customHeight="1" x14ac:dyDescent="0.3">
      <c r="A1" s="104" t="s">
        <v>42</v>
      </c>
      <c r="B1" s="105"/>
      <c r="C1" s="105"/>
      <c r="D1" s="105"/>
      <c r="E1" s="105"/>
      <c r="F1" s="105"/>
      <c r="G1" s="105"/>
    </row>
    <row r="2" spans="1:13" ht="31.2" x14ac:dyDescent="0.3">
      <c r="A2" s="53" t="s">
        <v>4</v>
      </c>
      <c r="B2" s="54" t="s">
        <v>24</v>
      </c>
      <c r="C2" s="54" t="s">
        <v>6</v>
      </c>
      <c r="D2" s="55" t="s">
        <v>70</v>
      </c>
      <c r="E2" s="55" t="s">
        <v>69</v>
      </c>
      <c r="F2" s="56" t="s">
        <v>71</v>
      </c>
      <c r="G2" s="56" t="s">
        <v>1</v>
      </c>
    </row>
    <row r="3" spans="1:13" x14ac:dyDescent="0.3">
      <c r="A3" s="134" t="s">
        <v>122</v>
      </c>
      <c r="B3" s="20" t="s">
        <v>109</v>
      </c>
      <c r="C3" s="20" t="s">
        <v>121</v>
      </c>
      <c r="D3" s="38" cm="1">
        <f t="array" ref="D3">IFERROR(IF(A3="","",LOOKUP(2,1/(Entradas!$B$3:$B$5000=Estoque!A3),Entradas!$G$3:$G$5000)),"Preço não cadastrado")</f>
        <v>20</v>
      </c>
      <c r="E3" s="38" cm="1">
        <f t="array" ref="E3">IFERROR(IF(A3="","",LOOKUP(2,1/(Entradas!$B$3:$B$5000=Estoque!A3),Entradas!$H$3:$H$5000)),"Preço não cadastrado")</f>
        <v>42.9</v>
      </c>
      <c r="F3" s="6">
        <f>IF(A3="","",SUMIF(codigo_entrada,A3,quantidade_entrada)-SUMIF(codigo_saida,Estoque!A3,quantidade_saida))</f>
        <v>-372</v>
      </c>
      <c r="G3" s="1" t="str">
        <f>IF(F3="","",IF(F3&gt;0,"Em estoque","Fora de estoque"))</f>
        <v>Fora de estoque</v>
      </c>
      <c r="I3" s="106" t="s">
        <v>134</v>
      </c>
      <c r="J3" s="107"/>
      <c r="K3" s="107"/>
      <c r="L3" s="107"/>
      <c r="M3" s="107"/>
    </row>
    <row r="4" spans="1:13" x14ac:dyDescent="0.3">
      <c r="A4" s="135" t="s">
        <v>123</v>
      </c>
      <c r="B4" s="20" t="s">
        <v>110</v>
      </c>
      <c r="C4" s="20" t="s">
        <v>121</v>
      </c>
      <c r="D4" s="38" cm="1">
        <f t="array" ref="D4">IFERROR(IF(A4="","",LOOKUP(2,1/(Entradas!$B$3:$B$5000=Estoque!A4),Entradas!$G$3:$G$5000)),"Preço não cadastrado")</f>
        <v>22</v>
      </c>
      <c r="E4" s="38" cm="1">
        <f t="array" ref="E4">IFERROR(IF(A4="","",LOOKUP(2,1/(Entradas!$B$3:$B$5000=Estoque!A4),Entradas!$H$3:$H$5000)),"Preço não cadastrado")</f>
        <v>45</v>
      </c>
      <c r="F4" s="6">
        <f>IF(A4="","",SUMIF(codigo_entrada,A4,quantidade_entrada)-SUMIF(codigo_saida,Estoque!A4,quantidade_saida))</f>
        <v>90</v>
      </c>
      <c r="G4" s="1" t="str">
        <f t="shared" ref="G4:G67" si="0">IF(F4="","",IF(F4&gt;0,"Em estoque","Fora de estoque"))</f>
        <v>Em estoque</v>
      </c>
      <c r="H4" s="23">
        <f>COUNTA(A3:A1048576)</f>
        <v>209</v>
      </c>
      <c r="I4" s="107"/>
      <c r="J4" s="107"/>
      <c r="K4" s="107"/>
      <c r="L4" s="107"/>
      <c r="M4" s="107"/>
    </row>
    <row r="5" spans="1:13" x14ac:dyDescent="0.3">
      <c r="A5" s="135" t="s">
        <v>124</v>
      </c>
      <c r="B5" s="20" t="s">
        <v>111</v>
      </c>
      <c r="C5" s="20" t="s">
        <v>121</v>
      </c>
      <c r="D5" s="38" cm="1">
        <f t="array" ref="D5">IFERROR(IF(A5="","",LOOKUP(2,1/(Entradas!$B$3:$B$5000=Estoque!A5),Entradas!$G$3:$G$5000)),"Preço não cadastrado")</f>
        <v>22</v>
      </c>
      <c r="E5" s="38" cm="1">
        <f t="array" ref="E5">IFERROR(IF(A5="","",LOOKUP(2,1/(Entradas!$B$3:$B$5000=Estoque!A5),Entradas!$H$3:$H$5000)),"Preço não cadastrado")</f>
        <v>45</v>
      </c>
      <c r="F5" s="6">
        <f>IF(A5="","",SUMIF(codigo_entrada,A5,quantidade_entrada)-SUMIF(codigo_saida,Estoque!A5,quantidade_saida))</f>
        <v>90</v>
      </c>
      <c r="G5" s="1" t="str">
        <f t="shared" si="0"/>
        <v>Em estoque</v>
      </c>
      <c r="I5" s="107"/>
      <c r="J5" s="107"/>
      <c r="K5" s="107"/>
      <c r="L5" s="107"/>
      <c r="M5" s="107"/>
    </row>
    <row r="6" spans="1:13" x14ac:dyDescent="0.3">
      <c r="A6" s="135" t="s">
        <v>125</v>
      </c>
      <c r="B6" s="22" t="s">
        <v>112</v>
      </c>
      <c r="C6" s="20" t="s">
        <v>121</v>
      </c>
      <c r="D6" s="38" cm="1">
        <f t="array" ref="D6">IFERROR(IF(A6="","",LOOKUP(2,1/(Entradas!$B$3:$B$5000=Estoque!A6),Entradas!$G$3:$G$5000)),"Preço não cadastrado")</f>
        <v>22</v>
      </c>
      <c r="E6" s="38" cm="1">
        <f t="array" ref="E6">IFERROR(IF(A6="","",LOOKUP(2,1/(Entradas!$B$3:$B$5000=Estoque!A6),Entradas!$H$3:$H$5000)),"Preço não cadastrado")</f>
        <v>45</v>
      </c>
      <c r="F6" s="6">
        <f>IF(A6="","",SUMIF(codigo_entrada,A6,quantidade_entrada)-SUMIF(codigo_saida,Estoque!A6,quantidade_saida))</f>
        <v>-322</v>
      </c>
      <c r="G6" s="1" t="str">
        <f t="shared" si="0"/>
        <v>Fora de estoque</v>
      </c>
      <c r="I6" s="107"/>
      <c r="J6" s="107"/>
      <c r="K6" s="107"/>
      <c r="L6" s="107"/>
      <c r="M6" s="107"/>
    </row>
    <row r="7" spans="1:13" x14ac:dyDescent="0.3">
      <c r="A7" s="135" t="s">
        <v>126</v>
      </c>
      <c r="B7" s="22" t="s">
        <v>113</v>
      </c>
      <c r="C7" s="20" t="s">
        <v>121</v>
      </c>
      <c r="D7" s="38" cm="1">
        <f t="array" ref="D7">IFERROR(IF(A7="","",LOOKUP(2,1/(Entradas!$B$3:$B$5000=Estoque!A7),Entradas!$G$3:$G$5000)),"Preço não cadastrado")</f>
        <v>22</v>
      </c>
      <c r="E7" s="38" cm="1">
        <f t="array" ref="E7">IFERROR(IF(A7="","",LOOKUP(2,1/(Entradas!$B$3:$B$5000=Estoque!A7),Entradas!$H$3:$H$5000)),"Preço não cadastrado")</f>
        <v>45</v>
      </c>
      <c r="F7" s="6">
        <f>IF(A7="","",SUMIF(codigo_entrada,A7,quantidade_entrada)-SUMIF(codigo_saida,Estoque!A7,quantidade_saida))</f>
        <v>-392</v>
      </c>
      <c r="G7" s="1" t="str">
        <f t="shared" si="0"/>
        <v>Fora de estoque</v>
      </c>
      <c r="I7" s="107"/>
      <c r="J7" s="107"/>
      <c r="K7" s="107"/>
      <c r="L7" s="107"/>
      <c r="M7" s="107"/>
    </row>
    <row r="8" spans="1:13" x14ac:dyDescent="0.3">
      <c r="A8" s="135" t="s">
        <v>127</v>
      </c>
      <c r="B8" s="22" t="s">
        <v>114</v>
      </c>
      <c r="C8" s="20" t="s">
        <v>121</v>
      </c>
      <c r="D8" s="38" cm="1">
        <f t="array" ref="D8">IFERROR(IF(A8="","",LOOKUP(2,1/(Entradas!$B$3:$B$5000=Estoque!A8),Entradas!$G$3:$G$5000)),"Preço não cadastrado")</f>
        <v>20</v>
      </c>
      <c r="E8" s="38" cm="1">
        <f t="array" ref="E8">IFERROR(IF(A8="","",LOOKUP(2,1/(Entradas!$B$3:$B$5000=Estoque!A8),Entradas!$H$3:$H$5000)),"Preço não cadastrado")</f>
        <v>42.9</v>
      </c>
      <c r="F8" s="6">
        <f>IF(A8="","",SUMIF(codigo_entrada,A8,quantidade_entrada)-SUMIF(codigo_saida,Estoque!A8,quantidade_saida))</f>
        <v>-442</v>
      </c>
      <c r="G8" s="1" t="str">
        <f t="shared" si="0"/>
        <v>Fora de estoque</v>
      </c>
      <c r="I8" s="107"/>
      <c r="J8" s="107"/>
      <c r="K8" s="107"/>
      <c r="L8" s="107"/>
      <c r="M8" s="107"/>
    </row>
    <row r="9" spans="1:13" x14ac:dyDescent="0.3">
      <c r="A9" s="135" t="s">
        <v>128</v>
      </c>
      <c r="B9" s="22" t="s">
        <v>115</v>
      </c>
      <c r="C9" s="20" t="s">
        <v>121</v>
      </c>
      <c r="D9" s="38" cm="1">
        <f t="array" ref="D9">IFERROR(IF(A9="","",LOOKUP(2,1/(Entradas!$B$3:$B$5000=Estoque!A9),Entradas!$G$3:$G$5000)),"Preço não cadastrado")</f>
        <v>20</v>
      </c>
      <c r="E9" s="38" cm="1">
        <f t="array" ref="E9">IFERROR(IF(A9="","",LOOKUP(2,1/(Entradas!$B$3:$B$5000=Estoque!A9),Entradas!$H$3:$H$5000)),"Preço não cadastrado")</f>
        <v>42.9</v>
      </c>
      <c r="F9" s="6">
        <f>IF(A9="","",SUMIF(codigo_entrada,A9,quantidade_entrada)-SUMIF(codigo_saida,Estoque!A9,quantidade_saida))</f>
        <v>-412</v>
      </c>
      <c r="G9" s="1" t="str">
        <f t="shared" si="0"/>
        <v>Fora de estoque</v>
      </c>
      <c r="I9" s="107"/>
      <c r="J9" s="107"/>
      <c r="K9" s="107"/>
      <c r="L9" s="107"/>
      <c r="M9" s="107"/>
    </row>
    <row r="10" spans="1:13" x14ac:dyDescent="0.3">
      <c r="A10" s="135" t="s">
        <v>129</v>
      </c>
      <c r="B10" s="22" t="s">
        <v>116</v>
      </c>
      <c r="C10" s="20" t="s">
        <v>121</v>
      </c>
      <c r="D10" s="38" cm="1">
        <f t="array" ref="D10">IFERROR(IF(A10="","",LOOKUP(2,1/(Entradas!$B$3:$B$5000=Estoque!A10),Entradas!$G$3:$G$5000)),"Preço não cadastrado")</f>
        <v>20</v>
      </c>
      <c r="E10" s="38" cm="1">
        <f t="array" ref="E10">IFERROR(IF(A10="","",LOOKUP(2,1/(Entradas!$B$3:$B$5000=Estoque!A10),Entradas!$H$3:$H$5000)),"Preço não cadastrado")</f>
        <v>42.9</v>
      </c>
      <c r="F10" s="6">
        <f>IF(A10="","",SUMIF(codigo_entrada,A10,quantidade_entrada)-SUMIF(codigo_saida,Estoque!A10,quantidade_saida))</f>
        <v>-338</v>
      </c>
      <c r="G10" s="1" t="str">
        <f t="shared" si="0"/>
        <v>Fora de estoque</v>
      </c>
      <c r="I10" s="107"/>
      <c r="J10" s="107"/>
      <c r="K10" s="107"/>
      <c r="L10" s="107"/>
      <c r="M10" s="107"/>
    </row>
    <row r="11" spans="1:13" x14ac:dyDescent="0.3">
      <c r="A11" s="135" t="s">
        <v>130</v>
      </c>
      <c r="B11" s="22" t="s">
        <v>117</v>
      </c>
      <c r="C11" s="20" t="s">
        <v>121</v>
      </c>
      <c r="D11" s="38" cm="1">
        <f t="array" ref="D11">IFERROR(IF(A11="","",LOOKUP(2,1/(Entradas!$B$3:$B$5000=Estoque!A11),Entradas!$G$3:$G$5000)),"Preço não cadastrado")</f>
        <v>20</v>
      </c>
      <c r="E11" s="38" cm="1">
        <f t="array" ref="E11">IFERROR(IF(A11="","",LOOKUP(2,1/(Entradas!$B$3:$B$5000=Estoque!A11),Entradas!$H$3:$H$5000)),"Preço não cadastrado")</f>
        <v>42.9</v>
      </c>
      <c r="F11" s="6">
        <f>IF(A11="","",SUMIF(codigo_entrada,A11,quantidade_entrada)-SUMIF(codigo_saida,Estoque!A11,quantidade_saida))</f>
        <v>-316</v>
      </c>
      <c r="G11" s="1" t="str">
        <f t="shared" si="0"/>
        <v>Fora de estoque</v>
      </c>
      <c r="I11" s="107"/>
      <c r="J11" s="107"/>
      <c r="K11" s="107"/>
      <c r="L11" s="107"/>
      <c r="M11" s="107"/>
    </row>
    <row r="12" spans="1:13" x14ac:dyDescent="0.3">
      <c r="A12" s="135" t="s">
        <v>131</v>
      </c>
      <c r="B12" s="22" t="s">
        <v>118</v>
      </c>
      <c r="C12" s="20" t="s">
        <v>121</v>
      </c>
      <c r="D12" s="38" cm="1">
        <f t="array" ref="D12">IFERROR(IF(A12="","",LOOKUP(2,1/(Entradas!$B$3:$B$5000=Estoque!A12),Entradas!$G$3:$G$5000)),"Preço não cadastrado")</f>
        <v>20</v>
      </c>
      <c r="E12" s="38" cm="1">
        <f t="array" ref="E12">IFERROR(IF(A12="","",LOOKUP(2,1/(Entradas!$B$3:$B$5000=Estoque!A12),Entradas!$H$3:$H$5000)),"Preço não cadastrado")</f>
        <v>42.9</v>
      </c>
      <c r="F12" s="6">
        <f>IF(A12="","",SUMIF(codigo_entrada,A12,quantidade_entrada)-SUMIF(codigo_saida,Estoque!A12,quantidade_saida))</f>
        <v>-328</v>
      </c>
      <c r="G12" s="1" t="str">
        <f t="shared" si="0"/>
        <v>Fora de estoque</v>
      </c>
      <c r="I12" s="107"/>
      <c r="J12" s="107"/>
      <c r="K12" s="107"/>
      <c r="L12" s="107"/>
      <c r="M12" s="107"/>
    </row>
    <row r="13" spans="1:13" x14ac:dyDescent="0.3">
      <c r="A13" s="135" t="s">
        <v>132</v>
      </c>
      <c r="B13" s="22" t="s">
        <v>119</v>
      </c>
      <c r="C13" s="20" t="s">
        <v>121</v>
      </c>
      <c r="D13" s="38" t="str" cm="1">
        <f t="array" ref="D13">IFERROR(IF(A13="","",LOOKUP(2,1/(Entradas!$B$3:$B$5000=Estoque!A13),Entradas!$G$3:$G$5000)),"Preço não cadastrado")</f>
        <v>Preço não cadastrado</v>
      </c>
      <c r="E13" s="38" t="str" cm="1">
        <f t="array" ref="E13">IFERROR(IF(A13="","",LOOKUP(2,1/(Entradas!$B$3:$B$5000=Estoque!A13),Entradas!$H$3:$H$5000)),"Preço não cadastrado")</f>
        <v>Preço não cadastrado</v>
      </c>
      <c r="F13" s="6">
        <f>IF(A13="","",SUMIF(codigo_entrada,A13,quantidade_entrada)-SUMIF(codigo_saida,Estoque!A13,quantidade_saida))</f>
        <v>-450</v>
      </c>
      <c r="G13" s="1" t="str">
        <f t="shared" si="0"/>
        <v>Fora de estoque</v>
      </c>
      <c r="I13" s="107"/>
      <c r="J13" s="107"/>
      <c r="K13" s="107"/>
      <c r="L13" s="107"/>
      <c r="M13" s="107"/>
    </row>
    <row r="14" spans="1:13" x14ac:dyDescent="0.3">
      <c r="A14" s="135" t="s">
        <v>133</v>
      </c>
      <c r="B14" s="22" t="s">
        <v>120</v>
      </c>
      <c r="C14" s="20" t="s">
        <v>121</v>
      </c>
      <c r="D14" s="38" cm="1">
        <f t="array" ref="D14">IFERROR(IF(A14="","",LOOKUP(2,1/(Entradas!$B$3:$B$5000=Estoque!A14),Entradas!$G$3:$G$5000)),"Preço não cadastrado")</f>
        <v>20</v>
      </c>
      <c r="E14" s="38" cm="1">
        <f t="array" ref="E14">IFERROR(IF(A14="","",LOOKUP(2,1/(Entradas!$B$3:$B$5000=Estoque!A14),Entradas!$H$3:$H$5000)),"Preço não cadastrado")</f>
        <v>42.9</v>
      </c>
      <c r="F14" s="6">
        <f>IF(A14="","",SUMIF(codigo_entrada,A14,quantidade_entrada)-SUMIF(codigo_saida,Estoque!A14,quantidade_saida))</f>
        <v>-382</v>
      </c>
      <c r="G14" s="1" t="str">
        <f t="shared" si="0"/>
        <v>Fora de estoque</v>
      </c>
      <c r="I14" s="107"/>
      <c r="J14" s="107"/>
      <c r="K14" s="107"/>
      <c r="L14" s="107"/>
      <c r="M14" s="107"/>
    </row>
    <row r="15" spans="1:13" x14ac:dyDescent="0.3">
      <c r="A15" s="135" t="s">
        <v>136</v>
      </c>
      <c r="B15" s="22"/>
      <c r="C15" s="22"/>
      <c r="D15" s="38" t="str" cm="1">
        <f t="array" ref="D15">IFERROR(IF(A15="","",LOOKUP(2,1/(Entradas!$B$3:$B$5000=Estoque!A15),Entradas!$G$3:$G$5000)),"Preço não cadastrado")</f>
        <v>Preço não cadastrado</v>
      </c>
      <c r="E15" s="38" t="str" cm="1">
        <f t="array" ref="E15">IFERROR(IF(A15="","",LOOKUP(2,1/(Entradas!$B$3:$B$5000=Estoque!A15),Entradas!$H$3:$H$5000)),"Preço não cadastrado")</f>
        <v>Preço não cadastrado</v>
      </c>
      <c r="F15" s="6">
        <f>IF(A15="","",SUMIF(codigo_entrada,A15,quantidade_entrada)-SUMIF(codigo_saida,Estoque!A15,quantidade_saida))</f>
        <v>0</v>
      </c>
      <c r="G15" s="1" t="str">
        <f t="shared" si="0"/>
        <v>Fora de estoque</v>
      </c>
      <c r="I15" s="107"/>
      <c r="J15" s="107"/>
      <c r="K15" s="107"/>
      <c r="L15" s="107"/>
      <c r="M15" s="107"/>
    </row>
    <row r="16" spans="1:13" x14ac:dyDescent="0.3">
      <c r="A16" s="135" t="s">
        <v>137</v>
      </c>
      <c r="B16" s="22"/>
      <c r="C16" s="22"/>
      <c r="D16" s="38" t="str" cm="1">
        <f t="array" ref="D16">IFERROR(IF(A16="","",LOOKUP(2,1/(Entradas!$B$3:$B$5000=Estoque!A16),Entradas!$G$3:$G$5000)),"Preço não cadastrado")</f>
        <v>Preço não cadastrado</v>
      </c>
      <c r="E16" s="38" t="str" cm="1">
        <f t="array" ref="E16">IFERROR(IF(A16="","",LOOKUP(2,1/(Entradas!$B$3:$B$5000=Estoque!A16),Entradas!$H$3:$H$5000)),"Preço não cadastrado")</f>
        <v>Preço não cadastrado</v>
      </c>
      <c r="F16" s="6">
        <f>IF(A16="","",SUMIF(codigo_entrada,A16,quantidade_entrada)-SUMIF(codigo_saida,Estoque!A16,quantidade_saida))</f>
        <v>0</v>
      </c>
      <c r="G16" s="1" t="str">
        <f t="shared" si="0"/>
        <v>Fora de estoque</v>
      </c>
      <c r="I16" s="107"/>
      <c r="J16" s="107"/>
      <c r="K16" s="107"/>
      <c r="L16" s="107"/>
      <c r="M16" s="107"/>
    </row>
    <row r="17" spans="1:13" x14ac:dyDescent="0.3">
      <c r="A17" s="135" t="s">
        <v>138</v>
      </c>
      <c r="B17" s="22"/>
      <c r="C17" s="22"/>
      <c r="D17" s="38" t="str" cm="1">
        <f t="array" ref="D17">IFERROR(IF(A17="","",LOOKUP(2,1/(Entradas!$B$3:$B$5000=Estoque!A17),Entradas!$G$3:$G$5000)),"Preço não cadastrado")</f>
        <v>Preço não cadastrado</v>
      </c>
      <c r="E17" s="38" t="str" cm="1">
        <f t="array" ref="E17">IFERROR(IF(A17="","",LOOKUP(2,1/(Entradas!$B$3:$B$5000=Estoque!A17),Entradas!$H$3:$H$5000)),"Preço não cadastrado")</f>
        <v>Preço não cadastrado</v>
      </c>
      <c r="F17" s="6">
        <f>IF(A17="","",SUMIF(codigo_entrada,A17,quantidade_entrada)-SUMIF(codigo_saida,Estoque!A17,quantidade_saida))</f>
        <v>0</v>
      </c>
      <c r="G17" s="1" t="str">
        <f t="shared" si="0"/>
        <v>Fora de estoque</v>
      </c>
      <c r="I17" s="107"/>
      <c r="J17" s="107"/>
      <c r="K17" s="107"/>
      <c r="L17" s="107"/>
      <c r="M17" s="107"/>
    </row>
    <row r="18" spans="1:13" x14ac:dyDescent="0.3">
      <c r="A18" s="135" t="s">
        <v>139</v>
      </c>
      <c r="B18" s="22"/>
      <c r="C18" s="22"/>
      <c r="D18" s="38" t="str" cm="1">
        <f t="array" ref="D18">IFERROR(IF(A18="","",LOOKUP(2,1/(Entradas!$B$3:$B$5000=Estoque!A18),Entradas!$G$3:$G$5000)),"Preço não cadastrado")</f>
        <v>Preço não cadastrado</v>
      </c>
      <c r="E18" s="38" t="str" cm="1">
        <f t="array" ref="E18">IFERROR(IF(A18="","",LOOKUP(2,1/(Entradas!$B$3:$B$5000=Estoque!A18),Entradas!$H$3:$H$5000)),"Preço não cadastrado")</f>
        <v>Preço não cadastrado</v>
      </c>
      <c r="F18" s="6">
        <f>IF(A18="","",SUMIF(codigo_entrada,A18,quantidade_entrada)-SUMIF(codigo_saida,Estoque!A18,quantidade_saida))</f>
        <v>0</v>
      </c>
      <c r="G18" s="1" t="str">
        <f t="shared" si="0"/>
        <v>Fora de estoque</v>
      </c>
      <c r="I18" s="107"/>
      <c r="J18" s="107"/>
      <c r="K18" s="107"/>
      <c r="L18" s="107"/>
      <c r="M18" s="107"/>
    </row>
    <row r="19" spans="1:13" x14ac:dyDescent="0.3">
      <c r="A19" s="135" t="s">
        <v>140</v>
      </c>
      <c r="B19" s="22"/>
      <c r="C19" s="22"/>
      <c r="D19" s="38" t="str" cm="1">
        <f t="array" ref="D19">IFERROR(IF(A19="","",LOOKUP(2,1/(Entradas!$B$3:$B$5000=Estoque!A19),Entradas!$G$3:$G$5000)),"Preço não cadastrado")</f>
        <v>Preço não cadastrado</v>
      </c>
      <c r="E19" s="38" t="str" cm="1">
        <f t="array" ref="E19">IFERROR(IF(A19="","",LOOKUP(2,1/(Entradas!$B$3:$B$5000=Estoque!A19),Entradas!$H$3:$H$5000)),"Preço não cadastrado")</f>
        <v>Preço não cadastrado</v>
      </c>
      <c r="F19" s="6">
        <f>IF(A19="","",SUMIF(codigo_entrada,A19,quantidade_entrada)-SUMIF(codigo_saida,Estoque!A19,quantidade_saida))</f>
        <v>0</v>
      </c>
      <c r="G19" s="1" t="str">
        <f t="shared" si="0"/>
        <v>Fora de estoque</v>
      </c>
      <c r="I19" s="107"/>
      <c r="J19" s="107"/>
      <c r="K19" s="107"/>
      <c r="L19" s="107"/>
      <c r="M19" s="107"/>
    </row>
    <row r="20" spans="1:13" x14ac:dyDescent="0.3">
      <c r="A20" s="135" t="s">
        <v>141</v>
      </c>
      <c r="B20" s="22"/>
      <c r="C20" s="22"/>
      <c r="D20" s="38" t="str" cm="1">
        <f t="array" ref="D20">IFERROR(IF(A20="","",LOOKUP(2,1/(Entradas!$B$3:$B$5000=Estoque!A20),Entradas!$G$3:$G$5000)),"Preço não cadastrado")</f>
        <v>Preço não cadastrado</v>
      </c>
      <c r="E20" s="38" t="str" cm="1">
        <f t="array" ref="E20">IFERROR(IF(A20="","",LOOKUP(2,1/(Entradas!$B$3:$B$5000=Estoque!A20),Entradas!$H$3:$H$5000)),"Preço não cadastrado")</f>
        <v>Preço não cadastrado</v>
      </c>
      <c r="F20" s="6">
        <f>IF(A20="","",SUMIF(codigo_entrada,A20,quantidade_entrada)-SUMIF(codigo_saida,Estoque!A20,quantidade_saida))</f>
        <v>0</v>
      </c>
      <c r="G20" s="1" t="str">
        <f t="shared" si="0"/>
        <v>Fora de estoque</v>
      </c>
    </row>
    <row r="21" spans="1:13" x14ac:dyDescent="0.3">
      <c r="A21" s="135" t="s">
        <v>142</v>
      </c>
      <c r="B21" s="22"/>
      <c r="C21" s="22"/>
      <c r="D21" s="38" t="str" cm="1">
        <f t="array" ref="D21">IFERROR(IF(A21="","",LOOKUP(2,1/(Entradas!$B$3:$B$5000=Estoque!A21),Entradas!$G$3:$G$5000)),"Preço não cadastrado")</f>
        <v>Preço não cadastrado</v>
      </c>
      <c r="E21" s="38" t="str" cm="1">
        <f t="array" ref="E21">IFERROR(IF(A21="","",LOOKUP(2,1/(Entradas!$B$3:$B$5000=Estoque!A21),Entradas!$H$3:$H$5000)),"Preço não cadastrado")</f>
        <v>Preço não cadastrado</v>
      </c>
      <c r="F21" s="6">
        <f>IF(A21="","",SUMIF(codigo_entrada,A21,quantidade_entrada)-SUMIF(codigo_saida,Estoque!A21,quantidade_saida))</f>
        <v>0</v>
      </c>
      <c r="G21" s="1" t="str">
        <f t="shared" si="0"/>
        <v>Fora de estoque</v>
      </c>
    </row>
    <row r="22" spans="1:13" x14ac:dyDescent="0.3">
      <c r="A22" s="135" t="s">
        <v>143</v>
      </c>
      <c r="B22" s="22"/>
      <c r="C22" s="22"/>
      <c r="D22" s="38" t="str" cm="1">
        <f t="array" ref="D22">IFERROR(IF(A22="","",LOOKUP(2,1/(Entradas!$B$3:$B$5000=Estoque!A22),Entradas!$G$3:$G$5000)),"Preço não cadastrado")</f>
        <v>Preço não cadastrado</v>
      </c>
      <c r="E22" s="38" t="str" cm="1">
        <f t="array" ref="E22">IFERROR(IF(A22="","",LOOKUP(2,1/(Entradas!$B$3:$B$5000=Estoque!A22),Entradas!$H$3:$H$5000)),"Preço não cadastrado")</f>
        <v>Preço não cadastrado</v>
      </c>
      <c r="F22" s="6">
        <f>IF(A22="","",SUMIF(codigo_entrada,A22,quantidade_entrada)-SUMIF(codigo_saida,Estoque!A22,quantidade_saida))</f>
        <v>0</v>
      </c>
      <c r="G22" s="1" t="str">
        <f t="shared" si="0"/>
        <v>Fora de estoque</v>
      </c>
    </row>
    <row r="23" spans="1:13" x14ac:dyDescent="0.3">
      <c r="A23" s="135" t="s">
        <v>144</v>
      </c>
      <c r="B23" s="22"/>
      <c r="C23" s="22"/>
      <c r="D23" s="38" t="str" cm="1">
        <f t="array" ref="D23">IFERROR(IF(A23="","",LOOKUP(2,1/(Entradas!$B$3:$B$5000=Estoque!A23),Entradas!$G$3:$G$5000)),"Preço não cadastrado")</f>
        <v>Preço não cadastrado</v>
      </c>
      <c r="E23" s="38" t="str" cm="1">
        <f t="array" ref="E23">IFERROR(IF(A23="","",LOOKUP(2,1/(Entradas!$B$3:$B$5000=Estoque!A23),Entradas!$H$3:$H$5000)),"Preço não cadastrado")</f>
        <v>Preço não cadastrado</v>
      </c>
      <c r="F23" s="6">
        <f>IF(A23="","",SUMIF(codigo_entrada,A23,quantidade_entrada)-SUMIF(codigo_saida,Estoque!A23,quantidade_saida))</f>
        <v>0</v>
      </c>
      <c r="G23" s="1" t="str">
        <f t="shared" si="0"/>
        <v>Fora de estoque</v>
      </c>
    </row>
    <row r="24" spans="1:13" x14ac:dyDescent="0.3">
      <c r="A24" s="135" t="s">
        <v>145</v>
      </c>
      <c r="B24" s="22"/>
      <c r="C24" s="22"/>
      <c r="D24" s="38" t="str" cm="1">
        <f t="array" ref="D24">IFERROR(IF(A24="","",LOOKUP(2,1/(Entradas!$B$3:$B$5000=Estoque!A24),Entradas!$G$3:$G$5000)),"Preço não cadastrado")</f>
        <v>Preço não cadastrado</v>
      </c>
      <c r="E24" s="38" t="str" cm="1">
        <f t="array" ref="E24">IFERROR(IF(A24="","",LOOKUP(2,1/(Entradas!$B$3:$B$5000=Estoque!A24),Entradas!$H$3:$H$5000)),"Preço não cadastrado")</f>
        <v>Preço não cadastrado</v>
      </c>
      <c r="F24" s="6">
        <f>IF(A24="","",SUMIF(codigo_entrada,A24,quantidade_entrada)-SUMIF(codigo_saida,Estoque!A24,quantidade_saida))</f>
        <v>0</v>
      </c>
      <c r="G24" s="1" t="str">
        <f t="shared" si="0"/>
        <v>Fora de estoque</v>
      </c>
    </row>
    <row r="25" spans="1:13" x14ac:dyDescent="0.3">
      <c r="A25" s="135" t="s">
        <v>146</v>
      </c>
      <c r="B25" s="22"/>
      <c r="C25" s="22"/>
      <c r="D25" s="38" t="str" cm="1">
        <f t="array" ref="D25">IFERROR(IF(A25="","",LOOKUP(2,1/(Entradas!$B$3:$B$5000=Estoque!A25),Entradas!$G$3:$G$5000)),"Preço não cadastrado")</f>
        <v>Preço não cadastrado</v>
      </c>
      <c r="E25" s="38" t="str" cm="1">
        <f t="array" ref="E25">IFERROR(IF(A25="","",LOOKUP(2,1/(Entradas!$B$3:$B$5000=Estoque!A25),Entradas!$H$3:$H$5000)),"Preço não cadastrado")</f>
        <v>Preço não cadastrado</v>
      </c>
      <c r="F25" s="6">
        <f>IF(A25="","",SUMIF(codigo_entrada,A25,quantidade_entrada)-SUMIF(codigo_saida,Estoque!A25,quantidade_saida))</f>
        <v>0</v>
      </c>
      <c r="G25" s="1" t="str">
        <f t="shared" si="0"/>
        <v>Fora de estoque</v>
      </c>
    </row>
    <row r="26" spans="1:13" x14ac:dyDescent="0.3">
      <c r="A26" s="135" t="s">
        <v>147</v>
      </c>
      <c r="B26" s="22"/>
      <c r="C26" s="22"/>
      <c r="D26" s="38" t="str" cm="1">
        <f t="array" ref="D26">IFERROR(IF(A26="","",LOOKUP(2,1/(Entradas!$B$3:$B$5000=Estoque!A26),Entradas!$G$3:$G$5000)),"Preço não cadastrado")</f>
        <v>Preço não cadastrado</v>
      </c>
      <c r="E26" s="38" t="str" cm="1">
        <f t="array" ref="E26">IFERROR(IF(A26="","",LOOKUP(2,1/(Entradas!$B$3:$B$5000=Estoque!A26),Entradas!$H$3:$H$5000)),"Preço não cadastrado")</f>
        <v>Preço não cadastrado</v>
      </c>
      <c r="F26" s="6">
        <f>IF(A26="","",SUMIF(codigo_entrada,A26,quantidade_entrada)-SUMIF(codigo_saida,Estoque!A26,quantidade_saida))</f>
        <v>0</v>
      </c>
      <c r="G26" s="1" t="str">
        <f t="shared" si="0"/>
        <v>Fora de estoque</v>
      </c>
    </row>
    <row r="27" spans="1:13" x14ac:dyDescent="0.3">
      <c r="A27" s="135" t="s">
        <v>148</v>
      </c>
      <c r="B27" s="22"/>
      <c r="C27" s="22"/>
      <c r="D27" s="38" t="str" cm="1">
        <f t="array" ref="D27">IFERROR(IF(A27="","",LOOKUP(2,1/(Entradas!$B$3:$B$5000=Estoque!A27),Entradas!$G$3:$G$5000)),"Preço não cadastrado")</f>
        <v>Preço não cadastrado</v>
      </c>
      <c r="E27" s="38" t="str" cm="1">
        <f t="array" ref="E27">IFERROR(IF(A27="","",LOOKUP(2,1/(Entradas!$B$3:$B$5000=Estoque!A27),Entradas!$H$3:$H$5000)),"Preço não cadastrado")</f>
        <v>Preço não cadastrado</v>
      </c>
      <c r="F27" s="6">
        <f>IF(A27="","",SUMIF(codigo_entrada,A27,quantidade_entrada)-SUMIF(codigo_saida,Estoque!A27,quantidade_saida))</f>
        <v>0</v>
      </c>
      <c r="G27" s="1" t="str">
        <f t="shared" si="0"/>
        <v>Fora de estoque</v>
      </c>
    </row>
    <row r="28" spans="1:13" x14ac:dyDescent="0.3">
      <c r="A28" s="135" t="s">
        <v>149</v>
      </c>
      <c r="B28" s="22"/>
      <c r="C28" s="22"/>
      <c r="D28" s="38" t="str" cm="1">
        <f t="array" ref="D28">IFERROR(IF(A28="","",LOOKUP(2,1/(Entradas!$B$3:$B$5000=Estoque!A28),Entradas!$G$3:$G$5000)),"Preço não cadastrado")</f>
        <v>Preço não cadastrado</v>
      </c>
      <c r="E28" s="38" t="str" cm="1">
        <f t="array" ref="E28">IFERROR(IF(A28="","",LOOKUP(2,1/(Entradas!$B$3:$B$5000=Estoque!A28),Entradas!$H$3:$H$5000)),"Preço não cadastrado")</f>
        <v>Preço não cadastrado</v>
      </c>
      <c r="F28" s="6">
        <f>IF(A28="","",SUMIF(codigo_entrada,A28,quantidade_entrada)-SUMIF(codigo_saida,Estoque!A28,quantidade_saida))</f>
        <v>0</v>
      </c>
      <c r="G28" s="1" t="str">
        <f t="shared" si="0"/>
        <v>Fora de estoque</v>
      </c>
    </row>
    <row r="29" spans="1:13" x14ac:dyDescent="0.3">
      <c r="A29" s="135" t="s">
        <v>150</v>
      </c>
      <c r="B29" s="22"/>
      <c r="C29" s="22"/>
      <c r="D29" s="38" t="str" cm="1">
        <f t="array" ref="D29">IFERROR(IF(A29="","",LOOKUP(2,1/(Entradas!$B$3:$B$5000=Estoque!A29),Entradas!$G$3:$G$5000)),"Preço não cadastrado")</f>
        <v>Preço não cadastrado</v>
      </c>
      <c r="E29" s="38" t="str" cm="1">
        <f t="array" ref="E29">IFERROR(IF(A29="","",LOOKUP(2,1/(Entradas!$B$3:$B$5000=Estoque!A29),Entradas!$H$3:$H$5000)),"Preço não cadastrado")</f>
        <v>Preço não cadastrado</v>
      </c>
      <c r="F29" s="6">
        <f>IF(A29="","",SUMIF(codigo_entrada,A29,quantidade_entrada)-SUMIF(codigo_saida,Estoque!A29,quantidade_saida))</f>
        <v>0</v>
      </c>
      <c r="G29" s="1" t="str">
        <f t="shared" si="0"/>
        <v>Fora de estoque</v>
      </c>
    </row>
    <row r="30" spans="1:13" x14ac:dyDescent="0.3">
      <c r="A30" s="135" t="s">
        <v>151</v>
      </c>
      <c r="B30" s="22"/>
      <c r="C30" s="22"/>
      <c r="D30" s="38" t="str" cm="1">
        <f t="array" ref="D30">IFERROR(IF(A30="","",LOOKUP(2,1/(Entradas!$B$3:$B$5000=Estoque!A30),Entradas!$G$3:$G$5000)),"Preço não cadastrado")</f>
        <v>Preço não cadastrado</v>
      </c>
      <c r="E30" s="38" t="str" cm="1">
        <f t="array" ref="E30">IFERROR(IF(A30="","",LOOKUP(2,1/(Entradas!$B$3:$B$5000=Estoque!A30),Entradas!$H$3:$H$5000)),"Preço não cadastrado")</f>
        <v>Preço não cadastrado</v>
      </c>
      <c r="F30" s="6">
        <f>IF(A30="","",SUMIF(codigo_entrada,A30,quantidade_entrada)-SUMIF(codigo_saida,Estoque!A30,quantidade_saida))</f>
        <v>0</v>
      </c>
      <c r="G30" s="1" t="str">
        <f t="shared" si="0"/>
        <v>Fora de estoque</v>
      </c>
    </row>
    <row r="31" spans="1:13" x14ac:dyDescent="0.3">
      <c r="A31" s="135" t="s">
        <v>152</v>
      </c>
      <c r="B31" s="22"/>
      <c r="C31" s="22"/>
      <c r="D31" s="38" t="str" cm="1">
        <f t="array" ref="D31">IFERROR(IF(A31="","",LOOKUP(2,1/(Entradas!$B$3:$B$5000=Estoque!A31),Entradas!$G$3:$G$5000)),"Preço não cadastrado")</f>
        <v>Preço não cadastrado</v>
      </c>
      <c r="E31" s="38" t="str" cm="1">
        <f t="array" ref="E31">IFERROR(IF(A31="","",LOOKUP(2,1/(Entradas!$B$3:$B$5000=Estoque!A31),Entradas!$H$3:$H$5000)),"Preço não cadastrado")</f>
        <v>Preço não cadastrado</v>
      </c>
      <c r="F31" s="6">
        <f>IF(A31="","",SUMIF(codigo_entrada,A31,quantidade_entrada)-SUMIF(codigo_saida,Estoque!A31,quantidade_saida))</f>
        <v>0</v>
      </c>
      <c r="G31" s="1" t="str">
        <f t="shared" si="0"/>
        <v>Fora de estoque</v>
      </c>
    </row>
    <row r="32" spans="1:13" x14ac:dyDescent="0.3">
      <c r="A32" s="135" t="s">
        <v>153</v>
      </c>
      <c r="B32" s="22"/>
      <c r="C32" s="22"/>
      <c r="D32" s="38" t="str" cm="1">
        <f t="array" ref="D32">IFERROR(IF(A32="","",LOOKUP(2,1/(Entradas!$B$3:$B$5000=Estoque!A32),Entradas!$G$3:$G$5000)),"Preço não cadastrado")</f>
        <v>Preço não cadastrado</v>
      </c>
      <c r="E32" s="38" t="str" cm="1">
        <f t="array" ref="E32">IFERROR(IF(A32="","",LOOKUP(2,1/(Entradas!$B$3:$B$5000=Estoque!A32),Entradas!$H$3:$H$5000)),"Preço não cadastrado")</f>
        <v>Preço não cadastrado</v>
      </c>
      <c r="F32" s="6">
        <f>IF(A32="","",SUMIF(codigo_entrada,A32,quantidade_entrada)-SUMIF(codigo_saida,Estoque!A32,quantidade_saida))</f>
        <v>0</v>
      </c>
      <c r="G32" s="1" t="str">
        <f t="shared" si="0"/>
        <v>Fora de estoque</v>
      </c>
    </row>
    <row r="33" spans="1:7" x14ac:dyDescent="0.3">
      <c r="A33" s="135" t="s">
        <v>154</v>
      </c>
      <c r="B33" s="22"/>
      <c r="C33" s="22"/>
      <c r="D33" s="38" t="str" cm="1">
        <f t="array" ref="D33">IFERROR(IF(A33="","",LOOKUP(2,1/(Entradas!$B$3:$B$5000=Estoque!A33),Entradas!$G$3:$G$5000)),"Preço não cadastrado")</f>
        <v>Preço não cadastrado</v>
      </c>
      <c r="E33" s="38" t="str" cm="1">
        <f t="array" ref="E33">IFERROR(IF(A33="","",LOOKUP(2,1/(Entradas!$B$3:$B$5000=Estoque!A33),Entradas!$H$3:$H$5000)),"Preço não cadastrado")</f>
        <v>Preço não cadastrado</v>
      </c>
      <c r="F33" s="6">
        <f>IF(A33="","",SUMIF(codigo_entrada,A33,quantidade_entrada)-SUMIF(codigo_saida,Estoque!A33,quantidade_saida))</f>
        <v>0</v>
      </c>
      <c r="G33" s="1" t="str">
        <f t="shared" si="0"/>
        <v>Fora de estoque</v>
      </c>
    </row>
    <row r="34" spans="1:7" x14ac:dyDescent="0.3">
      <c r="A34" s="135" t="s">
        <v>155</v>
      </c>
      <c r="B34" s="22"/>
      <c r="C34" s="22"/>
      <c r="D34" s="38" t="str" cm="1">
        <f t="array" ref="D34">IFERROR(IF(A34="","",LOOKUP(2,1/(Entradas!$B$3:$B$5000=Estoque!A34),Entradas!$G$3:$G$5000)),"Preço não cadastrado")</f>
        <v>Preço não cadastrado</v>
      </c>
      <c r="E34" s="38" t="str" cm="1">
        <f t="array" ref="E34">IFERROR(IF(A34="","",LOOKUP(2,1/(Entradas!$B$3:$B$5000=Estoque!A34),Entradas!$H$3:$H$5000)),"Preço não cadastrado")</f>
        <v>Preço não cadastrado</v>
      </c>
      <c r="F34" s="6">
        <f>IF(A34="","",SUMIF(codigo_entrada,A34,quantidade_entrada)-SUMIF(codigo_saida,Estoque!A34,quantidade_saida))</f>
        <v>0</v>
      </c>
      <c r="G34" s="1" t="str">
        <f t="shared" si="0"/>
        <v>Fora de estoque</v>
      </c>
    </row>
    <row r="35" spans="1:7" x14ac:dyDescent="0.3">
      <c r="A35" s="135" t="s">
        <v>156</v>
      </c>
      <c r="B35" s="22"/>
      <c r="C35" s="22"/>
      <c r="D35" s="38" t="str" cm="1">
        <f t="array" ref="D35">IFERROR(IF(A35="","",LOOKUP(2,1/(Entradas!$B$3:$B$5000=Estoque!A35),Entradas!$G$3:$G$5000)),"Preço não cadastrado")</f>
        <v>Preço não cadastrado</v>
      </c>
      <c r="E35" s="38" t="str" cm="1">
        <f t="array" ref="E35">IFERROR(IF(A35="","",LOOKUP(2,1/(Entradas!$B$3:$B$5000=Estoque!A35),Entradas!$H$3:$H$5000)),"Preço não cadastrado")</f>
        <v>Preço não cadastrado</v>
      </c>
      <c r="F35" s="6">
        <f>IF(A35="","",SUMIF(codigo_entrada,A35,quantidade_entrada)-SUMIF(codigo_saida,Estoque!A35,quantidade_saida))</f>
        <v>0</v>
      </c>
      <c r="G35" s="1" t="str">
        <f t="shared" si="0"/>
        <v>Fora de estoque</v>
      </c>
    </row>
    <row r="36" spans="1:7" x14ac:dyDescent="0.3">
      <c r="A36" s="135" t="s">
        <v>157</v>
      </c>
      <c r="B36" s="22"/>
      <c r="C36" s="22"/>
      <c r="D36" s="38" t="str" cm="1">
        <f t="array" ref="D36">IFERROR(IF(A36="","",LOOKUP(2,1/(Entradas!$B$3:$B$5000=Estoque!A36),Entradas!$G$3:$G$5000)),"Preço não cadastrado")</f>
        <v>Preço não cadastrado</v>
      </c>
      <c r="E36" s="38" t="str" cm="1">
        <f t="array" ref="E36">IFERROR(IF(A36="","",LOOKUP(2,1/(Entradas!$B$3:$B$5000=Estoque!A36),Entradas!$H$3:$H$5000)),"Preço não cadastrado")</f>
        <v>Preço não cadastrado</v>
      </c>
      <c r="F36" s="6">
        <f>IF(A36="","",SUMIF(codigo_entrada,A36,quantidade_entrada)-SUMIF(codigo_saida,Estoque!A36,quantidade_saida))</f>
        <v>0</v>
      </c>
      <c r="G36" s="1" t="str">
        <f t="shared" si="0"/>
        <v>Fora de estoque</v>
      </c>
    </row>
    <row r="37" spans="1:7" x14ac:dyDescent="0.3">
      <c r="A37" s="135" t="s">
        <v>158</v>
      </c>
      <c r="B37" s="22"/>
      <c r="C37" s="22"/>
      <c r="D37" s="38" t="str" cm="1">
        <f t="array" ref="D37">IFERROR(IF(A37="","",LOOKUP(2,1/(Entradas!$B$3:$B$5000=Estoque!A37),Entradas!$G$3:$G$5000)),"Preço não cadastrado")</f>
        <v>Preço não cadastrado</v>
      </c>
      <c r="E37" s="38" t="str" cm="1">
        <f t="array" ref="E37">IFERROR(IF(A37="","",LOOKUP(2,1/(Entradas!$B$3:$B$5000=Estoque!A37),Entradas!$H$3:$H$5000)),"Preço não cadastrado")</f>
        <v>Preço não cadastrado</v>
      </c>
      <c r="F37" s="6">
        <f>IF(A37="","",SUMIF(codigo_entrada,A37,quantidade_entrada)-SUMIF(codigo_saida,Estoque!A37,quantidade_saida))</f>
        <v>0</v>
      </c>
      <c r="G37" s="1" t="str">
        <f t="shared" si="0"/>
        <v>Fora de estoque</v>
      </c>
    </row>
    <row r="38" spans="1:7" x14ac:dyDescent="0.3">
      <c r="A38" s="135" t="s">
        <v>159</v>
      </c>
      <c r="B38" s="22"/>
      <c r="C38" s="22"/>
      <c r="D38" s="38" t="str" cm="1">
        <f t="array" ref="D38">IFERROR(IF(A38="","",LOOKUP(2,1/(Entradas!$B$3:$B$5000=Estoque!A38),Entradas!$G$3:$G$5000)),"Preço não cadastrado")</f>
        <v>Preço não cadastrado</v>
      </c>
      <c r="E38" s="38" t="str" cm="1">
        <f t="array" ref="E38">IFERROR(IF(A38="","",LOOKUP(2,1/(Entradas!$B$3:$B$5000=Estoque!A38),Entradas!$H$3:$H$5000)),"Preço não cadastrado")</f>
        <v>Preço não cadastrado</v>
      </c>
      <c r="F38" s="6">
        <f>IF(A38="","",SUMIF(codigo_entrada,A38,quantidade_entrada)-SUMIF(codigo_saida,Estoque!A38,quantidade_saida))</f>
        <v>0</v>
      </c>
      <c r="G38" s="1" t="str">
        <f t="shared" si="0"/>
        <v>Fora de estoque</v>
      </c>
    </row>
    <row r="39" spans="1:7" x14ac:dyDescent="0.3">
      <c r="A39" s="135" t="s">
        <v>160</v>
      </c>
      <c r="B39" s="22"/>
      <c r="C39" s="22"/>
      <c r="D39" s="38" t="str" cm="1">
        <f t="array" ref="D39">IFERROR(IF(A39="","",LOOKUP(2,1/(Entradas!$B$3:$B$5000=Estoque!A39),Entradas!$G$3:$G$5000)),"Preço não cadastrado")</f>
        <v>Preço não cadastrado</v>
      </c>
      <c r="E39" s="38" t="str" cm="1">
        <f t="array" ref="E39">IFERROR(IF(A39="","",LOOKUP(2,1/(Entradas!$B$3:$B$5000=Estoque!A39),Entradas!$H$3:$H$5000)),"Preço não cadastrado")</f>
        <v>Preço não cadastrado</v>
      </c>
      <c r="F39" s="6">
        <f>IF(A39="","",SUMIF(codigo_entrada,A39,quantidade_entrada)-SUMIF(codigo_saida,Estoque!A39,quantidade_saida))</f>
        <v>0</v>
      </c>
      <c r="G39" s="1" t="str">
        <f t="shared" si="0"/>
        <v>Fora de estoque</v>
      </c>
    </row>
    <row r="40" spans="1:7" x14ac:dyDescent="0.3">
      <c r="A40" s="135" t="s">
        <v>161</v>
      </c>
      <c r="B40" s="22"/>
      <c r="C40" s="22"/>
      <c r="D40" s="38" t="str" cm="1">
        <f t="array" ref="D40">IFERROR(IF(A40="","",LOOKUP(2,1/(Entradas!$B$3:$B$5000=Estoque!A40),Entradas!$G$3:$G$5000)),"Preço não cadastrado")</f>
        <v>Preço não cadastrado</v>
      </c>
      <c r="E40" s="38" t="str" cm="1">
        <f t="array" ref="E40">IFERROR(IF(A40="","",LOOKUP(2,1/(Entradas!$B$3:$B$5000=Estoque!A40),Entradas!$H$3:$H$5000)),"Preço não cadastrado")</f>
        <v>Preço não cadastrado</v>
      </c>
      <c r="F40" s="6">
        <f>IF(A40="","",SUMIF(codigo_entrada,A40,quantidade_entrada)-SUMIF(codigo_saida,Estoque!A40,quantidade_saida))</f>
        <v>0</v>
      </c>
      <c r="G40" s="1" t="str">
        <f t="shared" si="0"/>
        <v>Fora de estoque</v>
      </c>
    </row>
    <row r="41" spans="1:7" x14ac:dyDescent="0.3">
      <c r="A41" s="135" t="s">
        <v>162</v>
      </c>
      <c r="B41" s="22"/>
      <c r="C41" s="22"/>
      <c r="D41" s="38" t="str" cm="1">
        <f t="array" ref="D41">IFERROR(IF(A41="","",LOOKUP(2,1/(Entradas!$B$3:$B$5000=Estoque!A41),Entradas!$G$3:$G$5000)),"Preço não cadastrado")</f>
        <v>Preço não cadastrado</v>
      </c>
      <c r="E41" s="38" t="str" cm="1">
        <f t="array" ref="E41">IFERROR(IF(A41="","",LOOKUP(2,1/(Entradas!$B$3:$B$5000=Estoque!A41),Entradas!$H$3:$H$5000)),"Preço não cadastrado")</f>
        <v>Preço não cadastrado</v>
      </c>
      <c r="F41" s="6">
        <f>IF(A41="","",SUMIF(codigo_entrada,A41,quantidade_entrada)-SUMIF(codigo_saida,Estoque!A41,quantidade_saida))</f>
        <v>0</v>
      </c>
      <c r="G41" s="1" t="str">
        <f t="shared" si="0"/>
        <v>Fora de estoque</v>
      </c>
    </row>
    <row r="42" spans="1:7" x14ac:dyDescent="0.3">
      <c r="A42" s="135" t="s">
        <v>163</v>
      </c>
      <c r="B42" s="22"/>
      <c r="C42" s="22"/>
      <c r="D42" s="38" t="str" cm="1">
        <f t="array" ref="D42">IFERROR(IF(A42="","",LOOKUP(2,1/(Entradas!$B$3:$B$5000=Estoque!A42),Entradas!$G$3:$G$5000)),"Preço não cadastrado")</f>
        <v>Preço não cadastrado</v>
      </c>
      <c r="E42" s="38" t="str" cm="1">
        <f t="array" ref="E42">IFERROR(IF(A42="","",LOOKUP(2,1/(Entradas!$B$3:$B$5000=Estoque!A42),Entradas!$H$3:$H$5000)),"Preço não cadastrado")</f>
        <v>Preço não cadastrado</v>
      </c>
      <c r="F42" s="6">
        <f>IF(A42="","",SUMIF(codigo_entrada,A42,quantidade_entrada)-SUMIF(codigo_saida,Estoque!A42,quantidade_saida))</f>
        <v>0</v>
      </c>
      <c r="G42" s="1" t="str">
        <f t="shared" si="0"/>
        <v>Fora de estoque</v>
      </c>
    </row>
    <row r="43" spans="1:7" x14ac:dyDescent="0.3">
      <c r="A43" s="135" t="s">
        <v>164</v>
      </c>
      <c r="B43" s="22"/>
      <c r="C43" s="22"/>
      <c r="D43" s="38" t="str" cm="1">
        <f t="array" ref="D43">IFERROR(IF(A43="","",LOOKUP(2,1/(Entradas!$B$3:$B$5000=Estoque!A43),Entradas!$G$3:$G$5000)),"Preço não cadastrado")</f>
        <v>Preço não cadastrado</v>
      </c>
      <c r="E43" s="38" t="str" cm="1">
        <f t="array" ref="E43">IFERROR(IF(A43="","",LOOKUP(2,1/(Entradas!$B$3:$B$5000=Estoque!A43),Entradas!$H$3:$H$5000)),"Preço não cadastrado")</f>
        <v>Preço não cadastrado</v>
      </c>
      <c r="F43" s="6">
        <f>IF(A43="","",SUMIF(codigo_entrada,A43,quantidade_entrada)-SUMIF(codigo_saida,Estoque!A43,quantidade_saida))</f>
        <v>0</v>
      </c>
      <c r="G43" s="1" t="str">
        <f t="shared" si="0"/>
        <v>Fora de estoque</v>
      </c>
    </row>
    <row r="44" spans="1:7" x14ac:dyDescent="0.3">
      <c r="A44" s="135" t="s">
        <v>165</v>
      </c>
      <c r="B44" s="22"/>
      <c r="C44" s="22"/>
      <c r="D44" s="38" t="str" cm="1">
        <f t="array" ref="D44">IFERROR(IF(A44="","",LOOKUP(2,1/(Entradas!$B$3:$B$5000=Estoque!A44),Entradas!$G$3:$G$5000)),"Preço não cadastrado")</f>
        <v>Preço não cadastrado</v>
      </c>
      <c r="E44" s="38" t="str" cm="1">
        <f t="array" ref="E44">IFERROR(IF(A44="","",LOOKUP(2,1/(Entradas!$B$3:$B$5000=Estoque!A44),Entradas!$H$3:$H$5000)),"Preço não cadastrado")</f>
        <v>Preço não cadastrado</v>
      </c>
      <c r="F44" s="6">
        <f>IF(A44="","",SUMIF(codigo_entrada,A44,quantidade_entrada)-SUMIF(codigo_saida,Estoque!A44,quantidade_saida))</f>
        <v>0</v>
      </c>
      <c r="G44" s="1" t="str">
        <f t="shared" si="0"/>
        <v>Fora de estoque</v>
      </c>
    </row>
    <row r="45" spans="1:7" x14ac:dyDescent="0.3">
      <c r="A45" s="135" t="s">
        <v>166</v>
      </c>
      <c r="B45" s="22"/>
      <c r="C45" s="22"/>
      <c r="D45" s="38" t="str" cm="1">
        <f t="array" ref="D45">IFERROR(IF(A45="","",LOOKUP(2,1/(Entradas!$B$3:$B$5000=Estoque!A45),Entradas!$G$3:$G$5000)),"Preço não cadastrado")</f>
        <v>Preço não cadastrado</v>
      </c>
      <c r="E45" s="38" t="str" cm="1">
        <f t="array" ref="E45">IFERROR(IF(A45="","",LOOKUP(2,1/(Entradas!$B$3:$B$5000=Estoque!A45),Entradas!$H$3:$H$5000)),"Preço não cadastrado")</f>
        <v>Preço não cadastrado</v>
      </c>
      <c r="F45" s="6">
        <f>IF(A45="","",SUMIF(codigo_entrada,A45,quantidade_entrada)-SUMIF(codigo_saida,Estoque!A45,quantidade_saida))</f>
        <v>0</v>
      </c>
      <c r="G45" s="1" t="str">
        <f t="shared" si="0"/>
        <v>Fora de estoque</v>
      </c>
    </row>
    <row r="46" spans="1:7" x14ac:dyDescent="0.3">
      <c r="A46" s="135" t="s">
        <v>167</v>
      </c>
      <c r="B46" s="22"/>
      <c r="C46" s="22"/>
      <c r="D46" s="38" t="str" cm="1">
        <f t="array" ref="D46">IFERROR(IF(A46="","",LOOKUP(2,1/(Entradas!$B$3:$B$5000=Estoque!A46),Entradas!$G$3:$G$5000)),"Preço não cadastrado")</f>
        <v>Preço não cadastrado</v>
      </c>
      <c r="E46" s="38" t="str" cm="1">
        <f t="array" ref="E46">IFERROR(IF(A46="","",LOOKUP(2,1/(Entradas!$B$3:$B$5000=Estoque!A46),Entradas!$H$3:$H$5000)),"Preço não cadastrado")</f>
        <v>Preço não cadastrado</v>
      </c>
      <c r="F46" s="6">
        <f>IF(A46="","",SUMIF(codigo_entrada,A46,quantidade_entrada)-SUMIF(codigo_saida,Estoque!A46,quantidade_saida))</f>
        <v>0</v>
      </c>
      <c r="G46" s="1" t="str">
        <f t="shared" si="0"/>
        <v>Fora de estoque</v>
      </c>
    </row>
    <row r="47" spans="1:7" x14ac:dyDescent="0.3">
      <c r="A47" s="135" t="s">
        <v>168</v>
      </c>
      <c r="B47" s="22"/>
      <c r="C47" s="22"/>
      <c r="D47" s="38" t="str" cm="1">
        <f t="array" ref="D47">IFERROR(IF(A47="","",LOOKUP(2,1/(Entradas!$B$3:$B$5000=Estoque!A47),Entradas!$G$3:$G$5000)),"Preço não cadastrado")</f>
        <v>Preço não cadastrado</v>
      </c>
      <c r="E47" s="38" t="str" cm="1">
        <f t="array" ref="E47">IFERROR(IF(A47="","",LOOKUP(2,1/(Entradas!$B$3:$B$5000=Estoque!A47),Entradas!$H$3:$H$5000)),"Preço não cadastrado")</f>
        <v>Preço não cadastrado</v>
      </c>
      <c r="F47" s="6">
        <f>IF(A47="","",SUMIF(codigo_entrada,A47,quantidade_entrada)-SUMIF(codigo_saida,Estoque!A47,quantidade_saida))</f>
        <v>0</v>
      </c>
      <c r="G47" s="1" t="str">
        <f t="shared" si="0"/>
        <v>Fora de estoque</v>
      </c>
    </row>
    <row r="48" spans="1:7" x14ac:dyDescent="0.3">
      <c r="A48" s="135" t="s">
        <v>169</v>
      </c>
      <c r="B48" s="22"/>
      <c r="C48" s="22"/>
      <c r="D48" s="38" t="str" cm="1">
        <f t="array" ref="D48">IFERROR(IF(A48="","",LOOKUP(2,1/(Entradas!$B$3:$B$5000=Estoque!A48),Entradas!$G$3:$G$5000)),"Preço não cadastrado")</f>
        <v>Preço não cadastrado</v>
      </c>
      <c r="E48" s="38" t="str" cm="1">
        <f t="array" ref="E48">IFERROR(IF(A48="","",LOOKUP(2,1/(Entradas!$B$3:$B$5000=Estoque!A48),Entradas!$H$3:$H$5000)),"Preço não cadastrado")</f>
        <v>Preço não cadastrado</v>
      </c>
      <c r="F48" s="6">
        <f>IF(A48="","",SUMIF(codigo_entrada,A48,quantidade_entrada)-SUMIF(codigo_saida,Estoque!A48,quantidade_saida))</f>
        <v>0</v>
      </c>
      <c r="G48" s="1" t="str">
        <f t="shared" si="0"/>
        <v>Fora de estoque</v>
      </c>
    </row>
    <row r="49" spans="1:7" x14ac:dyDescent="0.3">
      <c r="A49" s="135" t="s">
        <v>170</v>
      </c>
      <c r="B49" s="22"/>
      <c r="C49" s="22"/>
      <c r="D49" s="38" t="str" cm="1">
        <f t="array" ref="D49">IFERROR(IF(A49="","",LOOKUP(2,1/(Entradas!$B$3:$B$5000=Estoque!A49),Entradas!$G$3:$G$5000)),"Preço não cadastrado")</f>
        <v>Preço não cadastrado</v>
      </c>
      <c r="E49" s="38" t="str" cm="1">
        <f t="array" ref="E49">IFERROR(IF(A49="","",LOOKUP(2,1/(Entradas!$B$3:$B$5000=Estoque!A49),Entradas!$H$3:$H$5000)),"Preço não cadastrado")</f>
        <v>Preço não cadastrado</v>
      </c>
      <c r="F49" s="6">
        <f>IF(A49="","",SUMIF(codigo_entrada,A49,quantidade_entrada)-SUMIF(codigo_saida,Estoque!A49,quantidade_saida))</f>
        <v>0</v>
      </c>
      <c r="G49" s="1" t="str">
        <f t="shared" si="0"/>
        <v>Fora de estoque</v>
      </c>
    </row>
    <row r="50" spans="1:7" x14ac:dyDescent="0.3">
      <c r="A50" s="135" t="s">
        <v>171</v>
      </c>
      <c r="B50" s="22"/>
      <c r="C50" s="22"/>
      <c r="D50" s="38" t="str" cm="1">
        <f t="array" ref="D50">IFERROR(IF(A50="","",LOOKUP(2,1/(Entradas!$B$3:$B$5000=Estoque!A50),Entradas!$G$3:$G$5000)),"Preço não cadastrado")</f>
        <v>Preço não cadastrado</v>
      </c>
      <c r="E50" s="38" t="str" cm="1">
        <f t="array" ref="E50">IFERROR(IF(A50="","",LOOKUP(2,1/(Entradas!$B$3:$B$5000=Estoque!A50),Entradas!$H$3:$H$5000)),"Preço não cadastrado")</f>
        <v>Preço não cadastrado</v>
      </c>
      <c r="F50" s="6">
        <f>IF(A50="","",SUMIF(codigo_entrada,A50,quantidade_entrada)-SUMIF(codigo_saida,Estoque!A50,quantidade_saida))</f>
        <v>0</v>
      </c>
      <c r="G50" s="1" t="str">
        <f t="shared" si="0"/>
        <v>Fora de estoque</v>
      </c>
    </row>
    <row r="51" spans="1:7" x14ac:dyDescent="0.3">
      <c r="A51" s="135" t="s">
        <v>172</v>
      </c>
      <c r="B51" s="22"/>
      <c r="C51" s="22"/>
      <c r="D51" s="38" t="str" cm="1">
        <f t="array" ref="D51">IFERROR(IF(A51="","",LOOKUP(2,1/(Entradas!$B$3:$B$5000=Estoque!A51),Entradas!$G$3:$G$5000)),"Preço não cadastrado")</f>
        <v>Preço não cadastrado</v>
      </c>
      <c r="E51" s="38" t="str" cm="1">
        <f t="array" ref="E51">IFERROR(IF(A51="","",LOOKUP(2,1/(Entradas!$B$3:$B$5000=Estoque!A51),Entradas!$H$3:$H$5000)),"Preço não cadastrado")</f>
        <v>Preço não cadastrado</v>
      </c>
      <c r="F51" s="6">
        <f>IF(A51="","",SUMIF(codigo_entrada,A51,quantidade_entrada)-SUMIF(codigo_saida,Estoque!A51,quantidade_saida))</f>
        <v>0</v>
      </c>
      <c r="G51" s="1" t="str">
        <f t="shared" si="0"/>
        <v>Fora de estoque</v>
      </c>
    </row>
    <row r="52" spans="1:7" x14ac:dyDescent="0.3">
      <c r="A52" s="135" t="s">
        <v>173</v>
      </c>
      <c r="B52" s="22"/>
      <c r="C52" s="22"/>
      <c r="D52" s="38" t="str" cm="1">
        <f t="array" ref="D52">IFERROR(IF(A52="","",LOOKUP(2,1/(Entradas!$B$3:$B$5000=Estoque!A52),Entradas!$G$3:$G$5000)),"Preço não cadastrado")</f>
        <v>Preço não cadastrado</v>
      </c>
      <c r="E52" s="38" t="str" cm="1">
        <f t="array" ref="E52">IFERROR(IF(A52="","",LOOKUP(2,1/(Entradas!$B$3:$B$5000=Estoque!A52),Entradas!$H$3:$H$5000)),"Preço não cadastrado")</f>
        <v>Preço não cadastrado</v>
      </c>
      <c r="F52" s="6">
        <f>IF(A52="","",SUMIF(codigo_entrada,A52,quantidade_entrada)-SUMIF(codigo_saida,Estoque!A52,quantidade_saida))</f>
        <v>0</v>
      </c>
      <c r="G52" s="1" t="str">
        <f t="shared" si="0"/>
        <v>Fora de estoque</v>
      </c>
    </row>
    <row r="53" spans="1:7" x14ac:dyDescent="0.3">
      <c r="A53" s="135" t="s">
        <v>174</v>
      </c>
      <c r="B53" s="22"/>
      <c r="C53" s="22"/>
      <c r="D53" s="38" t="str" cm="1">
        <f t="array" ref="D53">IFERROR(IF(A53="","",LOOKUP(2,1/(Entradas!$B$3:$B$5000=Estoque!A53),Entradas!$G$3:$G$5000)),"Preço não cadastrado")</f>
        <v>Preço não cadastrado</v>
      </c>
      <c r="E53" s="38" t="str" cm="1">
        <f t="array" ref="E53">IFERROR(IF(A53="","",LOOKUP(2,1/(Entradas!$B$3:$B$5000=Estoque!A53),Entradas!$H$3:$H$5000)),"Preço não cadastrado")</f>
        <v>Preço não cadastrado</v>
      </c>
      <c r="F53" s="6">
        <f>IF(A53="","",SUMIF(codigo_entrada,A53,quantidade_entrada)-SUMIF(codigo_saida,Estoque!A53,quantidade_saida))</f>
        <v>0</v>
      </c>
      <c r="G53" s="1" t="str">
        <f t="shared" si="0"/>
        <v>Fora de estoque</v>
      </c>
    </row>
    <row r="54" spans="1:7" x14ac:dyDescent="0.3">
      <c r="A54" s="135" t="s">
        <v>175</v>
      </c>
      <c r="B54" s="22"/>
      <c r="C54" s="22"/>
      <c r="D54" s="38" t="str" cm="1">
        <f t="array" ref="D54">IFERROR(IF(A54="","",LOOKUP(2,1/(Entradas!$B$3:$B$5000=Estoque!A54),Entradas!$G$3:$G$5000)),"Preço não cadastrado")</f>
        <v>Preço não cadastrado</v>
      </c>
      <c r="E54" s="38" t="str" cm="1">
        <f t="array" ref="E54">IFERROR(IF(A54="","",LOOKUP(2,1/(Entradas!$B$3:$B$5000=Estoque!A54),Entradas!$H$3:$H$5000)),"Preço não cadastrado")</f>
        <v>Preço não cadastrado</v>
      </c>
      <c r="F54" s="6">
        <f>IF(A54="","",SUMIF(codigo_entrada,A54,quantidade_entrada)-SUMIF(codigo_saida,Estoque!A54,quantidade_saida))</f>
        <v>0</v>
      </c>
      <c r="G54" s="1" t="str">
        <f t="shared" si="0"/>
        <v>Fora de estoque</v>
      </c>
    </row>
    <row r="55" spans="1:7" x14ac:dyDescent="0.3">
      <c r="A55" s="135" t="s">
        <v>176</v>
      </c>
      <c r="B55" s="22"/>
      <c r="C55" s="22"/>
      <c r="D55" s="38" t="str" cm="1">
        <f t="array" ref="D55">IFERROR(IF(A55="","",LOOKUP(2,1/(Entradas!$B$3:$B$5000=Estoque!A55),Entradas!$G$3:$G$5000)),"Preço não cadastrado")</f>
        <v>Preço não cadastrado</v>
      </c>
      <c r="E55" s="38" t="str" cm="1">
        <f t="array" ref="E55">IFERROR(IF(A55="","",LOOKUP(2,1/(Entradas!$B$3:$B$5000=Estoque!A55),Entradas!$H$3:$H$5000)),"Preço não cadastrado")</f>
        <v>Preço não cadastrado</v>
      </c>
      <c r="F55" s="6">
        <f>IF(A55="","",SUMIF(codigo_entrada,A55,quantidade_entrada)-SUMIF(codigo_saida,Estoque!A55,quantidade_saida))</f>
        <v>0</v>
      </c>
      <c r="G55" s="1" t="str">
        <f t="shared" si="0"/>
        <v>Fora de estoque</v>
      </c>
    </row>
    <row r="56" spans="1:7" x14ac:dyDescent="0.3">
      <c r="A56" s="135" t="s">
        <v>177</v>
      </c>
      <c r="B56" s="22"/>
      <c r="C56" s="22"/>
      <c r="D56" s="38" t="str" cm="1">
        <f t="array" ref="D56">IFERROR(IF(A56="","",LOOKUP(2,1/(Entradas!$B$3:$B$5000=Estoque!A56),Entradas!$G$3:$G$5000)),"Preço não cadastrado")</f>
        <v>Preço não cadastrado</v>
      </c>
      <c r="E56" s="38" t="str" cm="1">
        <f t="array" ref="E56">IFERROR(IF(A56="","",LOOKUP(2,1/(Entradas!$B$3:$B$5000=Estoque!A56),Entradas!$H$3:$H$5000)),"Preço não cadastrado")</f>
        <v>Preço não cadastrado</v>
      </c>
      <c r="F56" s="6">
        <f>IF(A56="","",SUMIF(codigo_entrada,A56,quantidade_entrada)-SUMIF(codigo_saida,Estoque!A56,quantidade_saida))</f>
        <v>0</v>
      </c>
      <c r="G56" s="1" t="str">
        <f t="shared" si="0"/>
        <v>Fora de estoque</v>
      </c>
    </row>
    <row r="57" spans="1:7" x14ac:dyDescent="0.3">
      <c r="A57" s="135" t="s">
        <v>178</v>
      </c>
      <c r="B57" s="22"/>
      <c r="C57" s="22"/>
      <c r="D57" s="38" t="str" cm="1">
        <f t="array" ref="D57">IFERROR(IF(A57="","",LOOKUP(2,1/(Entradas!$B$3:$B$5000=Estoque!A57),Entradas!$G$3:$G$5000)),"Preço não cadastrado")</f>
        <v>Preço não cadastrado</v>
      </c>
      <c r="E57" s="38" t="str" cm="1">
        <f t="array" ref="E57">IFERROR(IF(A57="","",LOOKUP(2,1/(Entradas!$B$3:$B$5000=Estoque!A57),Entradas!$H$3:$H$5000)),"Preço não cadastrado")</f>
        <v>Preço não cadastrado</v>
      </c>
      <c r="F57" s="6">
        <f>IF(A57="","",SUMIF(codigo_entrada,A57,quantidade_entrada)-SUMIF(codigo_saida,Estoque!A57,quantidade_saida))</f>
        <v>0</v>
      </c>
      <c r="G57" s="1" t="str">
        <f t="shared" si="0"/>
        <v>Fora de estoque</v>
      </c>
    </row>
    <row r="58" spans="1:7" x14ac:dyDescent="0.3">
      <c r="A58" s="135" t="s">
        <v>179</v>
      </c>
      <c r="B58" s="22"/>
      <c r="C58" s="22"/>
      <c r="D58" s="38" t="str" cm="1">
        <f t="array" ref="D58">IFERROR(IF(A58="","",LOOKUP(2,1/(Entradas!$B$3:$B$5000=Estoque!A58),Entradas!$G$3:$G$5000)),"Preço não cadastrado")</f>
        <v>Preço não cadastrado</v>
      </c>
      <c r="E58" s="38" t="str" cm="1">
        <f t="array" ref="E58">IFERROR(IF(A58="","",LOOKUP(2,1/(Entradas!$B$3:$B$5000=Estoque!A58),Entradas!$H$3:$H$5000)),"Preço não cadastrado")</f>
        <v>Preço não cadastrado</v>
      </c>
      <c r="F58" s="6">
        <f>IF(A58="","",SUMIF(codigo_entrada,A58,quantidade_entrada)-SUMIF(codigo_saida,Estoque!A58,quantidade_saida))</f>
        <v>0</v>
      </c>
      <c r="G58" s="1" t="str">
        <f t="shared" si="0"/>
        <v>Fora de estoque</v>
      </c>
    </row>
    <row r="59" spans="1:7" x14ac:dyDescent="0.3">
      <c r="A59" s="135" t="s">
        <v>180</v>
      </c>
      <c r="B59" s="22"/>
      <c r="C59" s="22"/>
      <c r="D59" s="38" t="str" cm="1">
        <f t="array" ref="D59">IFERROR(IF(A59="","",LOOKUP(2,1/(Entradas!$B$3:$B$5000=Estoque!A59),Entradas!$G$3:$G$5000)),"Preço não cadastrado")</f>
        <v>Preço não cadastrado</v>
      </c>
      <c r="E59" s="38" t="str" cm="1">
        <f t="array" ref="E59">IFERROR(IF(A59="","",LOOKUP(2,1/(Entradas!$B$3:$B$5000=Estoque!A59),Entradas!$H$3:$H$5000)),"Preço não cadastrado")</f>
        <v>Preço não cadastrado</v>
      </c>
      <c r="F59" s="6">
        <f>IF(A59="","",SUMIF(codigo_entrada,A59,quantidade_entrada)-SUMIF(codigo_saida,Estoque!A59,quantidade_saida))</f>
        <v>0</v>
      </c>
      <c r="G59" s="1" t="str">
        <f t="shared" si="0"/>
        <v>Fora de estoque</v>
      </c>
    </row>
    <row r="60" spans="1:7" x14ac:dyDescent="0.3">
      <c r="A60" s="135" t="s">
        <v>181</v>
      </c>
      <c r="B60" s="22"/>
      <c r="C60" s="22"/>
      <c r="D60" s="38" t="str" cm="1">
        <f t="array" ref="D60">IFERROR(IF(A60="","",LOOKUP(2,1/(Entradas!$B$3:$B$5000=Estoque!A60),Entradas!$G$3:$G$5000)),"Preço não cadastrado")</f>
        <v>Preço não cadastrado</v>
      </c>
      <c r="E60" s="38" t="str" cm="1">
        <f t="array" ref="E60">IFERROR(IF(A60="","",LOOKUP(2,1/(Entradas!$B$3:$B$5000=Estoque!A60),Entradas!$H$3:$H$5000)),"Preço não cadastrado")</f>
        <v>Preço não cadastrado</v>
      </c>
      <c r="F60" s="6">
        <f>IF(A60="","",SUMIF(codigo_entrada,A60,quantidade_entrada)-SUMIF(codigo_saida,Estoque!A60,quantidade_saida))</f>
        <v>0</v>
      </c>
      <c r="G60" s="1" t="str">
        <f t="shared" si="0"/>
        <v>Fora de estoque</v>
      </c>
    </row>
    <row r="61" spans="1:7" x14ac:dyDescent="0.3">
      <c r="A61" s="135" t="s">
        <v>182</v>
      </c>
      <c r="B61" s="22"/>
      <c r="C61" s="22"/>
      <c r="D61" s="38" t="str" cm="1">
        <f t="array" ref="D61">IFERROR(IF(A61="","",LOOKUP(2,1/(Entradas!$B$3:$B$5000=Estoque!A61),Entradas!$G$3:$G$5000)),"Preço não cadastrado")</f>
        <v>Preço não cadastrado</v>
      </c>
      <c r="E61" s="38" t="str" cm="1">
        <f t="array" ref="E61">IFERROR(IF(A61="","",LOOKUP(2,1/(Entradas!$B$3:$B$5000=Estoque!A61),Entradas!$H$3:$H$5000)),"Preço não cadastrado")</f>
        <v>Preço não cadastrado</v>
      </c>
      <c r="F61" s="6">
        <f>IF(A61="","",SUMIF(codigo_entrada,A61,quantidade_entrada)-SUMIF(codigo_saida,Estoque!A61,quantidade_saida))</f>
        <v>0</v>
      </c>
      <c r="G61" s="1" t="str">
        <f t="shared" si="0"/>
        <v>Fora de estoque</v>
      </c>
    </row>
    <row r="62" spans="1:7" x14ac:dyDescent="0.3">
      <c r="A62" s="135" t="s">
        <v>183</v>
      </c>
      <c r="B62" s="22"/>
      <c r="C62" s="22"/>
      <c r="D62" s="38" t="str" cm="1">
        <f t="array" ref="D62">IFERROR(IF(A62="","",LOOKUP(2,1/(Entradas!$B$3:$B$5000=Estoque!A62),Entradas!$G$3:$G$5000)),"Preço não cadastrado")</f>
        <v>Preço não cadastrado</v>
      </c>
      <c r="E62" s="38" t="str" cm="1">
        <f t="array" ref="E62">IFERROR(IF(A62="","",LOOKUP(2,1/(Entradas!$B$3:$B$5000=Estoque!A62),Entradas!$H$3:$H$5000)),"Preço não cadastrado")</f>
        <v>Preço não cadastrado</v>
      </c>
      <c r="F62" s="6">
        <f>IF(A62="","",SUMIF(codigo_entrada,A62,quantidade_entrada)-SUMIF(codigo_saida,Estoque!A62,quantidade_saida))</f>
        <v>0</v>
      </c>
      <c r="G62" s="1" t="str">
        <f t="shared" si="0"/>
        <v>Fora de estoque</v>
      </c>
    </row>
    <row r="63" spans="1:7" x14ac:dyDescent="0.3">
      <c r="A63" s="135" t="s">
        <v>184</v>
      </c>
      <c r="B63" s="22"/>
      <c r="C63" s="22"/>
      <c r="D63" s="38" t="str" cm="1">
        <f t="array" ref="D63">IFERROR(IF(A63="","",LOOKUP(2,1/(Entradas!$B$3:$B$5000=Estoque!A63),Entradas!$G$3:$G$5000)),"Preço não cadastrado")</f>
        <v>Preço não cadastrado</v>
      </c>
      <c r="E63" s="38" t="str" cm="1">
        <f t="array" ref="E63">IFERROR(IF(A63="","",LOOKUP(2,1/(Entradas!$B$3:$B$5000=Estoque!A63),Entradas!$H$3:$H$5000)),"Preço não cadastrado")</f>
        <v>Preço não cadastrado</v>
      </c>
      <c r="F63" s="6">
        <f>IF(A63="","",SUMIF(codigo_entrada,A63,quantidade_entrada)-SUMIF(codigo_saida,Estoque!A63,quantidade_saida))</f>
        <v>0</v>
      </c>
      <c r="G63" s="1" t="str">
        <f t="shared" si="0"/>
        <v>Fora de estoque</v>
      </c>
    </row>
    <row r="64" spans="1:7" x14ac:dyDescent="0.3">
      <c r="A64" s="135" t="s">
        <v>185</v>
      </c>
      <c r="B64" s="22"/>
      <c r="C64" s="22"/>
      <c r="D64" s="38" t="str" cm="1">
        <f t="array" ref="D64">IFERROR(IF(A64="","",LOOKUP(2,1/(Entradas!$B$3:$B$5000=Estoque!A64),Entradas!$G$3:$G$5000)),"Preço não cadastrado")</f>
        <v>Preço não cadastrado</v>
      </c>
      <c r="E64" s="38" t="str" cm="1">
        <f t="array" ref="E64">IFERROR(IF(A64="","",LOOKUP(2,1/(Entradas!$B$3:$B$5000=Estoque!A64),Entradas!$H$3:$H$5000)),"Preço não cadastrado")</f>
        <v>Preço não cadastrado</v>
      </c>
      <c r="F64" s="6">
        <f>IF(A64="","",SUMIF(codigo_entrada,A64,quantidade_entrada)-SUMIF(codigo_saida,Estoque!A64,quantidade_saida))</f>
        <v>0</v>
      </c>
      <c r="G64" s="1" t="str">
        <f t="shared" si="0"/>
        <v>Fora de estoque</v>
      </c>
    </row>
    <row r="65" spans="1:7" x14ac:dyDescent="0.3">
      <c r="A65" s="135" t="s">
        <v>186</v>
      </c>
      <c r="B65" s="22"/>
      <c r="C65" s="22"/>
      <c r="D65" s="38" t="str" cm="1">
        <f t="array" ref="D65">IFERROR(IF(A65="","",LOOKUP(2,1/(Entradas!$B$3:$B$5000=Estoque!A65),Entradas!$G$3:$G$5000)),"Preço não cadastrado")</f>
        <v>Preço não cadastrado</v>
      </c>
      <c r="E65" s="38" t="str" cm="1">
        <f t="array" ref="E65">IFERROR(IF(A65="","",LOOKUP(2,1/(Entradas!$B$3:$B$5000=Estoque!A65),Entradas!$H$3:$H$5000)),"Preço não cadastrado")</f>
        <v>Preço não cadastrado</v>
      </c>
      <c r="F65" s="6">
        <f>IF(A65="","",SUMIF(codigo_entrada,A65,quantidade_entrada)-SUMIF(codigo_saida,Estoque!A65,quantidade_saida))</f>
        <v>0</v>
      </c>
      <c r="G65" s="1" t="str">
        <f t="shared" si="0"/>
        <v>Fora de estoque</v>
      </c>
    </row>
    <row r="66" spans="1:7" x14ac:dyDescent="0.3">
      <c r="A66" s="135" t="s">
        <v>187</v>
      </c>
      <c r="B66" s="22"/>
      <c r="C66" s="22"/>
      <c r="D66" s="38" t="str" cm="1">
        <f t="array" ref="D66">IFERROR(IF(A66="","",LOOKUP(2,1/(Entradas!$B$3:$B$5000=Estoque!A66),Entradas!$G$3:$G$5000)),"Preço não cadastrado")</f>
        <v>Preço não cadastrado</v>
      </c>
      <c r="E66" s="38" t="str" cm="1">
        <f t="array" ref="E66">IFERROR(IF(A66="","",LOOKUP(2,1/(Entradas!$B$3:$B$5000=Estoque!A66),Entradas!$H$3:$H$5000)),"Preço não cadastrado")</f>
        <v>Preço não cadastrado</v>
      </c>
      <c r="F66" s="6">
        <f>IF(A66="","",SUMIF(codigo_entrada,A66,quantidade_entrada)-SUMIF(codigo_saida,Estoque!A66,quantidade_saida))</f>
        <v>0</v>
      </c>
      <c r="G66" s="1" t="str">
        <f t="shared" si="0"/>
        <v>Fora de estoque</v>
      </c>
    </row>
    <row r="67" spans="1:7" x14ac:dyDescent="0.3">
      <c r="A67" s="135" t="s">
        <v>188</v>
      </c>
      <c r="B67" s="22"/>
      <c r="C67" s="22"/>
      <c r="D67" s="38" t="str" cm="1">
        <f t="array" ref="D67">IFERROR(IF(A67="","",LOOKUP(2,1/(Entradas!$B$3:$B$5000=Estoque!A67),Entradas!$G$3:$G$5000)),"Preço não cadastrado")</f>
        <v>Preço não cadastrado</v>
      </c>
      <c r="E67" s="38" t="str" cm="1">
        <f t="array" ref="E67">IFERROR(IF(A67="","",LOOKUP(2,1/(Entradas!$B$3:$B$5000=Estoque!A67),Entradas!$H$3:$H$5000)),"Preço não cadastrado")</f>
        <v>Preço não cadastrado</v>
      </c>
      <c r="F67" s="6">
        <f>IF(A67="","",SUMIF(codigo_entrada,A67,quantidade_entrada)-SUMIF(codigo_saida,Estoque!A67,quantidade_saida))</f>
        <v>0</v>
      </c>
      <c r="G67" s="1" t="str">
        <f t="shared" si="0"/>
        <v>Fora de estoque</v>
      </c>
    </row>
    <row r="68" spans="1:7" x14ac:dyDescent="0.3">
      <c r="A68" s="135" t="s">
        <v>189</v>
      </c>
      <c r="B68" s="22"/>
      <c r="C68" s="22"/>
      <c r="D68" s="38" t="str" cm="1">
        <f t="array" ref="D68">IFERROR(IF(A68="","",LOOKUP(2,1/(Entradas!$B$3:$B$5000=Estoque!A68),Entradas!$G$3:$G$5000)),"Preço não cadastrado")</f>
        <v>Preço não cadastrado</v>
      </c>
      <c r="E68" s="38" t="str" cm="1">
        <f t="array" ref="E68">IFERROR(IF(A68="","",LOOKUP(2,1/(Entradas!$B$3:$B$5000=Estoque!A68),Entradas!$H$3:$H$5000)),"Preço não cadastrado")</f>
        <v>Preço não cadastrado</v>
      </c>
      <c r="F68" s="6">
        <f>IF(A68="","",SUMIF(codigo_entrada,A68,quantidade_entrada)-SUMIF(codigo_saida,Estoque!A68,quantidade_saida))</f>
        <v>0</v>
      </c>
      <c r="G68" s="1" t="str">
        <f t="shared" ref="G68:G131" si="1">IF(F68="","",IF(F68&gt;0,"Em estoque","Fora de estoque"))</f>
        <v>Fora de estoque</v>
      </c>
    </row>
    <row r="69" spans="1:7" x14ac:dyDescent="0.3">
      <c r="A69" s="135" t="s">
        <v>190</v>
      </c>
      <c r="B69" s="22"/>
      <c r="C69" s="22"/>
      <c r="D69" s="38" t="str" cm="1">
        <f t="array" ref="D69">IFERROR(IF(A69="","",LOOKUP(2,1/(Entradas!$B$3:$B$5000=Estoque!A69),Entradas!$G$3:$G$5000)),"Preço não cadastrado")</f>
        <v>Preço não cadastrado</v>
      </c>
      <c r="E69" s="38" t="str" cm="1">
        <f t="array" ref="E69">IFERROR(IF(A69="","",LOOKUP(2,1/(Entradas!$B$3:$B$5000=Estoque!A69),Entradas!$H$3:$H$5000)),"Preço não cadastrado")</f>
        <v>Preço não cadastrado</v>
      </c>
      <c r="F69" s="6">
        <f>IF(A69="","",SUMIF(codigo_entrada,A69,quantidade_entrada)-SUMIF(codigo_saida,Estoque!A69,quantidade_saida))</f>
        <v>0</v>
      </c>
      <c r="G69" s="1" t="str">
        <f t="shared" si="1"/>
        <v>Fora de estoque</v>
      </c>
    </row>
    <row r="70" spans="1:7" x14ac:dyDescent="0.3">
      <c r="A70" s="135" t="s">
        <v>191</v>
      </c>
      <c r="B70" s="22"/>
      <c r="C70" s="22"/>
      <c r="D70" s="38" t="str" cm="1">
        <f t="array" ref="D70">IFERROR(IF(A70="","",LOOKUP(2,1/(Entradas!$B$3:$B$5000=Estoque!A70),Entradas!$G$3:$G$5000)),"Preço não cadastrado")</f>
        <v>Preço não cadastrado</v>
      </c>
      <c r="E70" s="38" t="str" cm="1">
        <f t="array" ref="E70">IFERROR(IF(A70="","",LOOKUP(2,1/(Entradas!$B$3:$B$5000=Estoque!A70),Entradas!$H$3:$H$5000)),"Preço não cadastrado")</f>
        <v>Preço não cadastrado</v>
      </c>
      <c r="F70" s="6">
        <f>IF(A70="","",SUMIF(codigo_entrada,A70,quantidade_entrada)-SUMIF(codigo_saida,Estoque!A70,quantidade_saida))</f>
        <v>0</v>
      </c>
      <c r="G70" s="1" t="str">
        <f t="shared" si="1"/>
        <v>Fora de estoque</v>
      </c>
    </row>
    <row r="71" spans="1:7" x14ac:dyDescent="0.3">
      <c r="A71" s="135" t="s">
        <v>192</v>
      </c>
      <c r="B71" s="22"/>
      <c r="C71" s="22"/>
      <c r="D71" s="38" t="str" cm="1">
        <f t="array" ref="D71">IFERROR(IF(A71="","",LOOKUP(2,1/(Entradas!$B$3:$B$5000=Estoque!A71),Entradas!$G$3:$G$5000)),"Preço não cadastrado")</f>
        <v>Preço não cadastrado</v>
      </c>
      <c r="E71" s="38" t="str" cm="1">
        <f t="array" ref="E71">IFERROR(IF(A71="","",LOOKUP(2,1/(Entradas!$B$3:$B$5000=Estoque!A71),Entradas!$H$3:$H$5000)),"Preço não cadastrado")</f>
        <v>Preço não cadastrado</v>
      </c>
      <c r="F71" s="6">
        <f>IF(A71="","",SUMIF(codigo_entrada,A71,quantidade_entrada)-SUMIF(codigo_saida,Estoque!A71,quantidade_saida))</f>
        <v>0</v>
      </c>
      <c r="G71" s="1" t="str">
        <f t="shared" si="1"/>
        <v>Fora de estoque</v>
      </c>
    </row>
    <row r="72" spans="1:7" x14ac:dyDescent="0.3">
      <c r="A72" s="135" t="s">
        <v>193</v>
      </c>
      <c r="B72" s="22"/>
      <c r="C72" s="22"/>
      <c r="D72" s="38" t="str" cm="1">
        <f t="array" ref="D72">IFERROR(IF(A72="","",LOOKUP(2,1/(Entradas!$B$3:$B$5000=Estoque!A72),Entradas!$G$3:$G$5000)),"Preço não cadastrado")</f>
        <v>Preço não cadastrado</v>
      </c>
      <c r="E72" s="38" t="str" cm="1">
        <f t="array" ref="E72">IFERROR(IF(A72="","",LOOKUP(2,1/(Entradas!$B$3:$B$5000=Estoque!A72),Entradas!$H$3:$H$5000)),"Preço não cadastrado")</f>
        <v>Preço não cadastrado</v>
      </c>
      <c r="F72" s="6">
        <f>IF(A72="","",SUMIF(codigo_entrada,A72,quantidade_entrada)-SUMIF(codigo_saida,Estoque!A72,quantidade_saida))</f>
        <v>0</v>
      </c>
      <c r="G72" s="1" t="str">
        <f t="shared" si="1"/>
        <v>Fora de estoque</v>
      </c>
    </row>
    <row r="73" spans="1:7" x14ac:dyDescent="0.3">
      <c r="A73" s="135" t="s">
        <v>194</v>
      </c>
      <c r="B73" s="22"/>
      <c r="C73" s="22"/>
      <c r="D73" s="38" t="str" cm="1">
        <f t="array" ref="D73">IFERROR(IF(A73="","",LOOKUP(2,1/(Entradas!$B$3:$B$5000=Estoque!A73),Entradas!$G$3:$G$5000)),"Preço não cadastrado")</f>
        <v>Preço não cadastrado</v>
      </c>
      <c r="E73" s="38" t="str" cm="1">
        <f t="array" ref="E73">IFERROR(IF(A73="","",LOOKUP(2,1/(Entradas!$B$3:$B$5000=Estoque!A73),Entradas!$H$3:$H$5000)),"Preço não cadastrado")</f>
        <v>Preço não cadastrado</v>
      </c>
      <c r="F73" s="6">
        <f>IF(A73="","",SUMIF(codigo_entrada,A73,quantidade_entrada)-SUMIF(codigo_saida,Estoque!A73,quantidade_saida))</f>
        <v>0</v>
      </c>
      <c r="G73" s="1" t="str">
        <f t="shared" si="1"/>
        <v>Fora de estoque</v>
      </c>
    </row>
    <row r="74" spans="1:7" x14ac:dyDescent="0.3">
      <c r="A74" s="135" t="s">
        <v>195</v>
      </c>
      <c r="B74" s="22"/>
      <c r="C74" s="22"/>
      <c r="D74" s="38" t="str" cm="1">
        <f t="array" ref="D74">IFERROR(IF(A74="","",LOOKUP(2,1/(Entradas!$B$3:$B$5000=Estoque!A74),Entradas!$G$3:$G$5000)),"Preço não cadastrado")</f>
        <v>Preço não cadastrado</v>
      </c>
      <c r="E74" s="38" t="str" cm="1">
        <f t="array" ref="E74">IFERROR(IF(A74="","",LOOKUP(2,1/(Entradas!$B$3:$B$5000=Estoque!A74),Entradas!$H$3:$H$5000)),"Preço não cadastrado")</f>
        <v>Preço não cadastrado</v>
      </c>
      <c r="F74" s="6">
        <f>IF(A74="","",SUMIF(codigo_entrada,A74,quantidade_entrada)-SUMIF(codigo_saida,Estoque!A74,quantidade_saida))</f>
        <v>0</v>
      </c>
      <c r="G74" s="1" t="str">
        <f t="shared" si="1"/>
        <v>Fora de estoque</v>
      </c>
    </row>
    <row r="75" spans="1:7" x14ac:dyDescent="0.3">
      <c r="A75" s="135" t="s">
        <v>196</v>
      </c>
      <c r="B75" s="22"/>
      <c r="C75" s="22"/>
      <c r="D75" s="38" t="str" cm="1">
        <f t="array" ref="D75">IFERROR(IF(A75="","",LOOKUP(2,1/(Entradas!$B$3:$B$5000=Estoque!A75),Entradas!$G$3:$G$5000)),"Preço não cadastrado")</f>
        <v>Preço não cadastrado</v>
      </c>
      <c r="E75" s="38" t="str" cm="1">
        <f t="array" ref="E75">IFERROR(IF(A75="","",LOOKUP(2,1/(Entradas!$B$3:$B$5000=Estoque!A75),Entradas!$H$3:$H$5000)),"Preço não cadastrado")</f>
        <v>Preço não cadastrado</v>
      </c>
      <c r="F75" s="6">
        <f>IF(A75="","",SUMIF(codigo_entrada,A75,quantidade_entrada)-SUMIF(codigo_saida,Estoque!A75,quantidade_saida))</f>
        <v>0</v>
      </c>
      <c r="G75" s="1" t="str">
        <f t="shared" si="1"/>
        <v>Fora de estoque</v>
      </c>
    </row>
    <row r="76" spans="1:7" x14ac:dyDescent="0.3">
      <c r="A76" s="135" t="s">
        <v>197</v>
      </c>
      <c r="B76" s="22"/>
      <c r="C76" s="22"/>
      <c r="D76" s="38" t="str" cm="1">
        <f t="array" ref="D76">IFERROR(IF(A76="","",LOOKUP(2,1/(Entradas!$B$3:$B$5000=Estoque!A76),Entradas!$G$3:$G$5000)),"Preço não cadastrado")</f>
        <v>Preço não cadastrado</v>
      </c>
      <c r="E76" s="38" t="str" cm="1">
        <f t="array" ref="E76">IFERROR(IF(A76="","",LOOKUP(2,1/(Entradas!$B$3:$B$5000=Estoque!A76),Entradas!$H$3:$H$5000)),"Preço não cadastrado")</f>
        <v>Preço não cadastrado</v>
      </c>
      <c r="F76" s="6">
        <f>IF(A76="","",SUMIF(codigo_entrada,A76,quantidade_entrada)-SUMIF(codigo_saida,Estoque!A76,quantidade_saida))</f>
        <v>0</v>
      </c>
      <c r="G76" s="1" t="str">
        <f t="shared" si="1"/>
        <v>Fora de estoque</v>
      </c>
    </row>
    <row r="77" spans="1:7" x14ac:dyDescent="0.3">
      <c r="A77" s="135" t="s">
        <v>198</v>
      </c>
      <c r="B77" s="22"/>
      <c r="C77" s="22"/>
      <c r="D77" s="38" t="str" cm="1">
        <f t="array" ref="D77">IFERROR(IF(A77="","",LOOKUP(2,1/(Entradas!$B$3:$B$5000=Estoque!A77),Entradas!$G$3:$G$5000)),"Preço não cadastrado")</f>
        <v>Preço não cadastrado</v>
      </c>
      <c r="E77" s="38" t="str" cm="1">
        <f t="array" ref="E77">IFERROR(IF(A77="","",LOOKUP(2,1/(Entradas!$B$3:$B$5000=Estoque!A77),Entradas!$H$3:$H$5000)),"Preço não cadastrado")</f>
        <v>Preço não cadastrado</v>
      </c>
      <c r="F77" s="6">
        <f>IF(A77="","",SUMIF(codigo_entrada,A77,quantidade_entrada)-SUMIF(codigo_saida,Estoque!A77,quantidade_saida))</f>
        <v>0</v>
      </c>
      <c r="G77" s="1" t="str">
        <f t="shared" si="1"/>
        <v>Fora de estoque</v>
      </c>
    </row>
    <row r="78" spans="1:7" x14ac:dyDescent="0.3">
      <c r="A78" s="135" t="s">
        <v>199</v>
      </c>
      <c r="B78" s="22"/>
      <c r="C78" s="22"/>
      <c r="D78" s="38" t="str" cm="1">
        <f t="array" ref="D78">IFERROR(IF(A78="","",LOOKUP(2,1/(Entradas!$B$3:$B$5000=Estoque!A78),Entradas!$G$3:$G$5000)),"Preço não cadastrado")</f>
        <v>Preço não cadastrado</v>
      </c>
      <c r="E78" s="38" t="str" cm="1">
        <f t="array" ref="E78">IFERROR(IF(A78="","",LOOKUP(2,1/(Entradas!$B$3:$B$5000=Estoque!A78),Entradas!$H$3:$H$5000)),"Preço não cadastrado")</f>
        <v>Preço não cadastrado</v>
      </c>
      <c r="F78" s="6">
        <f>IF(A78="","",SUMIF(codigo_entrada,A78,quantidade_entrada)-SUMIF(codigo_saida,Estoque!A78,quantidade_saida))</f>
        <v>0</v>
      </c>
      <c r="G78" s="1" t="str">
        <f t="shared" si="1"/>
        <v>Fora de estoque</v>
      </c>
    </row>
    <row r="79" spans="1:7" x14ac:dyDescent="0.3">
      <c r="A79" s="135" t="s">
        <v>200</v>
      </c>
      <c r="B79" s="22"/>
      <c r="C79" s="22"/>
      <c r="D79" s="38" t="str" cm="1">
        <f t="array" ref="D79">IFERROR(IF(A79="","",LOOKUP(2,1/(Entradas!$B$3:$B$5000=Estoque!A79),Entradas!$G$3:$G$5000)),"Preço não cadastrado")</f>
        <v>Preço não cadastrado</v>
      </c>
      <c r="E79" s="38" t="str" cm="1">
        <f t="array" ref="E79">IFERROR(IF(A79="","",LOOKUP(2,1/(Entradas!$B$3:$B$5000=Estoque!A79),Entradas!$H$3:$H$5000)),"Preço não cadastrado")</f>
        <v>Preço não cadastrado</v>
      </c>
      <c r="F79" s="6">
        <f>IF(A79="","",SUMIF(codigo_entrada,A79,quantidade_entrada)-SUMIF(codigo_saida,Estoque!A79,quantidade_saida))</f>
        <v>0</v>
      </c>
      <c r="G79" s="1" t="str">
        <f t="shared" si="1"/>
        <v>Fora de estoque</v>
      </c>
    </row>
    <row r="80" spans="1:7" x14ac:dyDescent="0.3">
      <c r="A80" s="135" t="s">
        <v>201</v>
      </c>
      <c r="B80" s="22"/>
      <c r="C80" s="22"/>
      <c r="D80" s="38" t="str" cm="1">
        <f t="array" ref="D80">IFERROR(IF(A80="","",LOOKUP(2,1/(Entradas!$B$3:$B$5000=Estoque!A80),Entradas!$G$3:$G$5000)),"Preço não cadastrado")</f>
        <v>Preço não cadastrado</v>
      </c>
      <c r="E80" s="38" t="str" cm="1">
        <f t="array" ref="E80">IFERROR(IF(A80="","",LOOKUP(2,1/(Entradas!$B$3:$B$5000=Estoque!A80),Entradas!$H$3:$H$5000)),"Preço não cadastrado")</f>
        <v>Preço não cadastrado</v>
      </c>
      <c r="F80" s="6">
        <f>IF(A80="","",SUMIF(codigo_entrada,A80,quantidade_entrada)-SUMIF(codigo_saida,Estoque!A80,quantidade_saida))</f>
        <v>0</v>
      </c>
      <c r="G80" s="1" t="str">
        <f t="shared" si="1"/>
        <v>Fora de estoque</v>
      </c>
    </row>
    <row r="81" spans="1:7" x14ac:dyDescent="0.3">
      <c r="A81" s="135" t="s">
        <v>202</v>
      </c>
      <c r="B81" s="22"/>
      <c r="C81" s="22"/>
      <c r="D81" s="38" t="str" cm="1">
        <f t="array" ref="D81">IFERROR(IF(A81="","",LOOKUP(2,1/(Entradas!$B$3:$B$5000=Estoque!A81),Entradas!$G$3:$G$5000)),"Preço não cadastrado")</f>
        <v>Preço não cadastrado</v>
      </c>
      <c r="E81" s="38" t="str" cm="1">
        <f t="array" ref="E81">IFERROR(IF(A81="","",LOOKUP(2,1/(Entradas!$B$3:$B$5000=Estoque!A81),Entradas!$H$3:$H$5000)),"Preço não cadastrado")</f>
        <v>Preço não cadastrado</v>
      </c>
      <c r="F81" s="6">
        <f>IF(A81="","",SUMIF(codigo_entrada,A81,quantidade_entrada)-SUMIF(codigo_saida,Estoque!A81,quantidade_saida))</f>
        <v>0</v>
      </c>
      <c r="G81" s="1" t="str">
        <f t="shared" si="1"/>
        <v>Fora de estoque</v>
      </c>
    </row>
    <row r="82" spans="1:7" x14ac:dyDescent="0.3">
      <c r="A82" s="135" t="s">
        <v>203</v>
      </c>
      <c r="B82" s="22"/>
      <c r="C82" s="22"/>
      <c r="D82" s="38" t="str" cm="1">
        <f t="array" ref="D82">IFERROR(IF(A82="","",LOOKUP(2,1/(Entradas!$B$3:$B$5000=Estoque!A82),Entradas!$G$3:$G$5000)),"Preço não cadastrado")</f>
        <v>Preço não cadastrado</v>
      </c>
      <c r="E82" s="38" t="str" cm="1">
        <f t="array" ref="E82">IFERROR(IF(A82="","",LOOKUP(2,1/(Entradas!$B$3:$B$5000=Estoque!A82),Entradas!$H$3:$H$5000)),"Preço não cadastrado")</f>
        <v>Preço não cadastrado</v>
      </c>
      <c r="F82" s="6">
        <f>IF(A82="","",SUMIF(codigo_entrada,A82,quantidade_entrada)-SUMIF(codigo_saida,Estoque!A82,quantidade_saida))</f>
        <v>0</v>
      </c>
      <c r="G82" s="1" t="str">
        <f t="shared" si="1"/>
        <v>Fora de estoque</v>
      </c>
    </row>
    <row r="83" spans="1:7" x14ac:dyDescent="0.3">
      <c r="A83" s="135" t="s">
        <v>204</v>
      </c>
      <c r="B83" s="22"/>
      <c r="C83" s="22"/>
      <c r="D83" s="38" t="str" cm="1">
        <f t="array" ref="D83">IFERROR(IF(A83="","",LOOKUP(2,1/(Entradas!$B$3:$B$5000=Estoque!A83),Entradas!$G$3:$G$5000)),"Preço não cadastrado")</f>
        <v>Preço não cadastrado</v>
      </c>
      <c r="E83" s="38" t="str" cm="1">
        <f t="array" ref="E83">IFERROR(IF(A83="","",LOOKUP(2,1/(Entradas!$B$3:$B$5000=Estoque!A83),Entradas!$H$3:$H$5000)),"Preço não cadastrado")</f>
        <v>Preço não cadastrado</v>
      </c>
      <c r="F83" s="6">
        <f>IF(A83="","",SUMIF(codigo_entrada,A83,quantidade_entrada)-SUMIF(codigo_saida,Estoque!A83,quantidade_saida))</f>
        <v>0</v>
      </c>
      <c r="G83" s="1" t="str">
        <f t="shared" si="1"/>
        <v>Fora de estoque</v>
      </c>
    </row>
    <row r="84" spans="1:7" x14ac:dyDescent="0.3">
      <c r="A84" s="135" t="s">
        <v>205</v>
      </c>
      <c r="B84" s="22"/>
      <c r="C84" s="22"/>
      <c r="D84" s="38" t="str" cm="1">
        <f t="array" ref="D84">IFERROR(IF(A84="","",LOOKUP(2,1/(Entradas!$B$3:$B$5000=Estoque!A84),Entradas!$G$3:$G$5000)),"Preço não cadastrado")</f>
        <v>Preço não cadastrado</v>
      </c>
      <c r="E84" s="38" t="str" cm="1">
        <f t="array" ref="E84">IFERROR(IF(A84="","",LOOKUP(2,1/(Entradas!$B$3:$B$5000=Estoque!A84),Entradas!$H$3:$H$5000)),"Preço não cadastrado")</f>
        <v>Preço não cadastrado</v>
      </c>
      <c r="F84" s="6">
        <f>IF(A84="","",SUMIF(codigo_entrada,A84,quantidade_entrada)-SUMIF(codigo_saida,Estoque!A84,quantidade_saida))</f>
        <v>0</v>
      </c>
      <c r="G84" s="1" t="str">
        <f t="shared" si="1"/>
        <v>Fora de estoque</v>
      </c>
    </row>
    <row r="85" spans="1:7" x14ac:dyDescent="0.3">
      <c r="A85" s="135" t="s">
        <v>206</v>
      </c>
      <c r="B85" s="22"/>
      <c r="C85" s="22"/>
      <c r="D85" s="38" t="str" cm="1">
        <f t="array" ref="D85">IFERROR(IF(A85="","",LOOKUP(2,1/(Entradas!$B$3:$B$5000=Estoque!A85),Entradas!$G$3:$G$5000)),"Preço não cadastrado")</f>
        <v>Preço não cadastrado</v>
      </c>
      <c r="E85" s="38" t="str" cm="1">
        <f t="array" ref="E85">IFERROR(IF(A85="","",LOOKUP(2,1/(Entradas!$B$3:$B$5000=Estoque!A85),Entradas!$H$3:$H$5000)),"Preço não cadastrado")</f>
        <v>Preço não cadastrado</v>
      </c>
      <c r="F85" s="6">
        <f>IF(A85="","",SUMIF(codigo_entrada,A85,quantidade_entrada)-SUMIF(codigo_saida,Estoque!A85,quantidade_saida))</f>
        <v>0</v>
      </c>
      <c r="G85" s="1" t="str">
        <f t="shared" si="1"/>
        <v>Fora de estoque</v>
      </c>
    </row>
    <row r="86" spans="1:7" x14ac:dyDescent="0.3">
      <c r="A86" s="135" t="s">
        <v>207</v>
      </c>
      <c r="B86" s="22"/>
      <c r="C86" s="22"/>
      <c r="D86" s="38" t="str" cm="1">
        <f t="array" ref="D86">IFERROR(IF(A86="","",LOOKUP(2,1/(Entradas!$B$3:$B$5000=Estoque!A86),Entradas!$G$3:$G$5000)),"Preço não cadastrado")</f>
        <v>Preço não cadastrado</v>
      </c>
      <c r="E86" s="38" t="str" cm="1">
        <f t="array" ref="E86">IFERROR(IF(A86="","",LOOKUP(2,1/(Entradas!$B$3:$B$5000=Estoque!A86),Entradas!$H$3:$H$5000)),"Preço não cadastrado")</f>
        <v>Preço não cadastrado</v>
      </c>
      <c r="F86" s="6">
        <f>IF(A86="","",SUMIF(codigo_entrada,A86,quantidade_entrada)-SUMIF(codigo_saida,Estoque!A86,quantidade_saida))</f>
        <v>0</v>
      </c>
      <c r="G86" s="1" t="str">
        <f t="shared" si="1"/>
        <v>Fora de estoque</v>
      </c>
    </row>
    <row r="87" spans="1:7" x14ac:dyDescent="0.3">
      <c r="A87" s="135" t="s">
        <v>208</v>
      </c>
      <c r="B87" s="22"/>
      <c r="C87" s="22"/>
      <c r="D87" s="38" t="str" cm="1">
        <f t="array" ref="D87">IFERROR(IF(A87="","",LOOKUP(2,1/(Entradas!$B$3:$B$5000=Estoque!A87),Entradas!$G$3:$G$5000)),"Preço não cadastrado")</f>
        <v>Preço não cadastrado</v>
      </c>
      <c r="E87" s="38" t="str" cm="1">
        <f t="array" ref="E87">IFERROR(IF(A87="","",LOOKUP(2,1/(Entradas!$B$3:$B$5000=Estoque!A87),Entradas!$H$3:$H$5000)),"Preço não cadastrado")</f>
        <v>Preço não cadastrado</v>
      </c>
      <c r="F87" s="6">
        <f>IF(A87="","",SUMIF(codigo_entrada,A87,quantidade_entrada)-SUMIF(codigo_saida,Estoque!A87,quantidade_saida))</f>
        <v>0</v>
      </c>
      <c r="G87" s="1" t="str">
        <f t="shared" si="1"/>
        <v>Fora de estoque</v>
      </c>
    </row>
    <row r="88" spans="1:7" x14ac:dyDescent="0.3">
      <c r="A88" s="135" t="s">
        <v>209</v>
      </c>
      <c r="B88" s="22"/>
      <c r="C88" s="22"/>
      <c r="D88" s="38" t="str" cm="1">
        <f t="array" ref="D88">IFERROR(IF(A88="","",LOOKUP(2,1/(Entradas!$B$3:$B$5000=Estoque!A88),Entradas!$G$3:$G$5000)),"Preço não cadastrado")</f>
        <v>Preço não cadastrado</v>
      </c>
      <c r="E88" s="38" t="str" cm="1">
        <f t="array" ref="E88">IFERROR(IF(A88="","",LOOKUP(2,1/(Entradas!$B$3:$B$5000=Estoque!A88),Entradas!$H$3:$H$5000)),"Preço não cadastrado")</f>
        <v>Preço não cadastrado</v>
      </c>
      <c r="F88" s="6">
        <f>IF(A88="","",SUMIF(codigo_entrada,A88,quantidade_entrada)-SUMIF(codigo_saida,Estoque!A88,quantidade_saida))</f>
        <v>0</v>
      </c>
      <c r="G88" s="1" t="str">
        <f t="shared" si="1"/>
        <v>Fora de estoque</v>
      </c>
    </row>
    <row r="89" spans="1:7" x14ac:dyDescent="0.3">
      <c r="A89" s="135" t="s">
        <v>210</v>
      </c>
      <c r="B89" s="22"/>
      <c r="C89" s="22"/>
      <c r="D89" s="38" t="str" cm="1">
        <f t="array" ref="D89">IFERROR(IF(A89="","",LOOKUP(2,1/(Entradas!$B$3:$B$5000=Estoque!A89),Entradas!$G$3:$G$5000)),"Preço não cadastrado")</f>
        <v>Preço não cadastrado</v>
      </c>
      <c r="E89" s="38" t="str" cm="1">
        <f t="array" ref="E89">IFERROR(IF(A89="","",LOOKUP(2,1/(Entradas!$B$3:$B$5000=Estoque!A89),Entradas!$H$3:$H$5000)),"Preço não cadastrado")</f>
        <v>Preço não cadastrado</v>
      </c>
      <c r="F89" s="6">
        <f>IF(A89="","",SUMIF(codigo_entrada,A89,quantidade_entrada)-SUMIF(codigo_saida,Estoque!A89,quantidade_saida))</f>
        <v>0</v>
      </c>
      <c r="G89" s="1" t="str">
        <f t="shared" si="1"/>
        <v>Fora de estoque</v>
      </c>
    </row>
    <row r="90" spans="1:7" x14ac:dyDescent="0.3">
      <c r="A90" s="135" t="s">
        <v>211</v>
      </c>
      <c r="B90" s="22"/>
      <c r="C90" s="22"/>
      <c r="D90" s="38" t="str" cm="1">
        <f t="array" ref="D90">IFERROR(IF(A90="","",LOOKUP(2,1/(Entradas!$B$3:$B$5000=Estoque!A90),Entradas!$G$3:$G$5000)),"Preço não cadastrado")</f>
        <v>Preço não cadastrado</v>
      </c>
      <c r="E90" s="38" t="str" cm="1">
        <f t="array" ref="E90">IFERROR(IF(A90="","",LOOKUP(2,1/(Entradas!$B$3:$B$5000=Estoque!A90),Entradas!$H$3:$H$5000)),"Preço não cadastrado")</f>
        <v>Preço não cadastrado</v>
      </c>
      <c r="F90" s="6">
        <f>IF(A90="","",SUMIF(codigo_entrada,A90,quantidade_entrada)-SUMIF(codigo_saida,Estoque!A90,quantidade_saida))</f>
        <v>0</v>
      </c>
      <c r="G90" s="1" t="str">
        <f t="shared" si="1"/>
        <v>Fora de estoque</v>
      </c>
    </row>
    <row r="91" spans="1:7" x14ac:dyDescent="0.3">
      <c r="A91" s="135" t="s">
        <v>212</v>
      </c>
      <c r="B91" s="22"/>
      <c r="C91" s="22"/>
      <c r="D91" s="38" t="str" cm="1">
        <f t="array" ref="D91">IFERROR(IF(A91="","",LOOKUP(2,1/(Entradas!$B$3:$B$5000=Estoque!A91),Entradas!$G$3:$G$5000)),"Preço não cadastrado")</f>
        <v>Preço não cadastrado</v>
      </c>
      <c r="E91" s="38" t="str" cm="1">
        <f t="array" ref="E91">IFERROR(IF(A91="","",LOOKUP(2,1/(Entradas!$B$3:$B$5000=Estoque!A91),Entradas!$H$3:$H$5000)),"Preço não cadastrado")</f>
        <v>Preço não cadastrado</v>
      </c>
      <c r="F91" s="6">
        <f>IF(A91="","",SUMIF(codigo_entrada,A91,quantidade_entrada)-SUMIF(codigo_saida,Estoque!A91,quantidade_saida))</f>
        <v>0</v>
      </c>
      <c r="G91" s="1" t="str">
        <f t="shared" si="1"/>
        <v>Fora de estoque</v>
      </c>
    </row>
    <row r="92" spans="1:7" x14ac:dyDescent="0.3">
      <c r="A92" s="135" t="s">
        <v>213</v>
      </c>
      <c r="B92" s="22"/>
      <c r="C92" s="22"/>
      <c r="D92" s="38" t="str" cm="1">
        <f t="array" ref="D92">IFERROR(IF(A92="","",LOOKUP(2,1/(Entradas!$B$3:$B$5000=Estoque!A92),Entradas!$G$3:$G$5000)),"Preço não cadastrado")</f>
        <v>Preço não cadastrado</v>
      </c>
      <c r="E92" s="38" t="str" cm="1">
        <f t="array" ref="E92">IFERROR(IF(A92="","",LOOKUP(2,1/(Entradas!$B$3:$B$5000=Estoque!A92),Entradas!$H$3:$H$5000)),"Preço não cadastrado")</f>
        <v>Preço não cadastrado</v>
      </c>
      <c r="F92" s="6">
        <f>IF(A92="","",SUMIF(codigo_entrada,A92,quantidade_entrada)-SUMIF(codigo_saida,Estoque!A92,quantidade_saida))</f>
        <v>0</v>
      </c>
      <c r="G92" s="1" t="str">
        <f t="shared" si="1"/>
        <v>Fora de estoque</v>
      </c>
    </row>
    <row r="93" spans="1:7" x14ac:dyDescent="0.3">
      <c r="A93" s="135" t="s">
        <v>214</v>
      </c>
      <c r="B93" s="22"/>
      <c r="C93" s="22"/>
      <c r="D93" s="38" t="str" cm="1">
        <f t="array" ref="D93">IFERROR(IF(A93="","",LOOKUP(2,1/(Entradas!$B$3:$B$5000=Estoque!A93),Entradas!$G$3:$G$5000)),"Preço não cadastrado")</f>
        <v>Preço não cadastrado</v>
      </c>
      <c r="E93" s="38" t="str" cm="1">
        <f t="array" ref="E93">IFERROR(IF(A93="","",LOOKUP(2,1/(Entradas!$B$3:$B$5000=Estoque!A93),Entradas!$H$3:$H$5000)),"Preço não cadastrado")</f>
        <v>Preço não cadastrado</v>
      </c>
      <c r="F93" s="6">
        <f>IF(A93="","",SUMIF(codigo_entrada,A93,quantidade_entrada)-SUMIF(codigo_saida,Estoque!A93,quantidade_saida))</f>
        <v>0</v>
      </c>
      <c r="G93" s="1" t="str">
        <f t="shared" si="1"/>
        <v>Fora de estoque</v>
      </c>
    </row>
    <row r="94" spans="1:7" x14ac:dyDescent="0.3">
      <c r="A94" s="135" t="s">
        <v>215</v>
      </c>
      <c r="B94" s="22"/>
      <c r="C94" s="22"/>
      <c r="D94" s="38" t="str" cm="1">
        <f t="array" ref="D94">IFERROR(IF(A94="","",LOOKUP(2,1/(Entradas!$B$3:$B$5000=Estoque!A94),Entradas!$G$3:$G$5000)),"Preço não cadastrado")</f>
        <v>Preço não cadastrado</v>
      </c>
      <c r="E94" s="38" t="str" cm="1">
        <f t="array" ref="E94">IFERROR(IF(A94="","",LOOKUP(2,1/(Entradas!$B$3:$B$5000=Estoque!A94),Entradas!$H$3:$H$5000)),"Preço não cadastrado")</f>
        <v>Preço não cadastrado</v>
      </c>
      <c r="F94" s="6">
        <f>IF(A94="","",SUMIF(codigo_entrada,A94,quantidade_entrada)-SUMIF(codigo_saida,Estoque!A94,quantidade_saida))</f>
        <v>0</v>
      </c>
      <c r="G94" s="1" t="str">
        <f t="shared" si="1"/>
        <v>Fora de estoque</v>
      </c>
    </row>
    <row r="95" spans="1:7" x14ac:dyDescent="0.3">
      <c r="A95" s="135" t="s">
        <v>216</v>
      </c>
      <c r="B95" s="22"/>
      <c r="C95" s="22"/>
      <c r="D95" s="38" t="str" cm="1">
        <f t="array" ref="D95">IFERROR(IF(A95="","",LOOKUP(2,1/(Entradas!$B$3:$B$5000=Estoque!A95),Entradas!$G$3:$G$5000)),"Preço não cadastrado")</f>
        <v>Preço não cadastrado</v>
      </c>
      <c r="E95" s="38" t="str" cm="1">
        <f t="array" ref="E95">IFERROR(IF(A95="","",LOOKUP(2,1/(Entradas!$B$3:$B$5000=Estoque!A95),Entradas!$H$3:$H$5000)),"Preço não cadastrado")</f>
        <v>Preço não cadastrado</v>
      </c>
      <c r="F95" s="6">
        <f>IF(A95="","",SUMIF(codigo_entrada,A95,quantidade_entrada)-SUMIF(codigo_saida,Estoque!A95,quantidade_saida))</f>
        <v>0</v>
      </c>
      <c r="G95" s="1" t="str">
        <f t="shared" si="1"/>
        <v>Fora de estoque</v>
      </c>
    </row>
    <row r="96" spans="1:7" x14ac:dyDescent="0.3">
      <c r="A96" s="135" t="s">
        <v>217</v>
      </c>
      <c r="B96" s="22"/>
      <c r="C96" s="22"/>
      <c r="D96" s="38" t="str" cm="1">
        <f t="array" ref="D96">IFERROR(IF(A96="","",LOOKUP(2,1/(Entradas!$B$3:$B$5000=Estoque!A96),Entradas!$G$3:$G$5000)),"Preço não cadastrado")</f>
        <v>Preço não cadastrado</v>
      </c>
      <c r="E96" s="38" t="str" cm="1">
        <f t="array" ref="E96">IFERROR(IF(A96="","",LOOKUP(2,1/(Entradas!$B$3:$B$5000=Estoque!A96),Entradas!$H$3:$H$5000)),"Preço não cadastrado")</f>
        <v>Preço não cadastrado</v>
      </c>
      <c r="F96" s="6">
        <f>IF(A96="","",SUMIF(codigo_entrada,A96,quantidade_entrada)-SUMIF(codigo_saida,Estoque!A96,quantidade_saida))</f>
        <v>0</v>
      </c>
      <c r="G96" s="1" t="str">
        <f t="shared" si="1"/>
        <v>Fora de estoque</v>
      </c>
    </row>
    <row r="97" spans="1:7" x14ac:dyDescent="0.3">
      <c r="A97" s="135" t="s">
        <v>218</v>
      </c>
      <c r="B97" s="22"/>
      <c r="C97" s="22"/>
      <c r="D97" s="38" t="str" cm="1">
        <f t="array" ref="D97">IFERROR(IF(A97="","",LOOKUP(2,1/(Entradas!$B$3:$B$5000=Estoque!A97),Entradas!$G$3:$G$5000)),"Preço não cadastrado")</f>
        <v>Preço não cadastrado</v>
      </c>
      <c r="E97" s="38" t="str" cm="1">
        <f t="array" ref="E97">IFERROR(IF(A97="","",LOOKUP(2,1/(Entradas!$B$3:$B$5000=Estoque!A97),Entradas!$H$3:$H$5000)),"Preço não cadastrado")</f>
        <v>Preço não cadastrado</v>
      </c>
      <c r="F97" s="6">
        <f>IF(A97="","",SUMIF(codigo_entrada,A97,quantidade_entrada)-SUMIF(codigo_saida,Estoque!A97,quantidade_saida))</f>
        <v>0</v>
      </c>
      <c r="G97" s="1" t="str">
        <f t="shared" si="1"/>
        <v>Fora de estoque</v>
      </c>
    </row>
    <row r="98" spans="1:7" x14ac:dyDescent="0.3">
      <c r="A98" s="135" t="s">
        <v>219</v>
      </c>
      <c r="B98" s="22"/>
      <c r="C98" s="22"/>
      <c r="D98" s="38" t="str" cm="1">
        <f t="array" ref="D98">IFERROR(IF(A98="","",LOOKUP(2,1/(Entradas!$B$3:$B$5000=Estoque!A98),Entradas!$G$3:$G$5000)),"Preço não cadastrado")</f>
        <v>Preço não cadastrado</v>
      </c>
      <c r="E98" s="38" t="str" cm="1">
        <f t="array" ref="E98">IFERROR(IF(A98="","",LOOKUP(2,1/(Entradas!$B$3:$B$5000=Estoque!A98),Entradas!$H$3:$H$5000)),"Preço não cadastrado")</f>
        <v>Preço não cadastrado</v>
      </c>
      <c r="F98" s="6">
        <f>IF(A98="","",SUMIF(codigo_entrada,A98,quantidade_entrada)-SUMIF(codigo_saida,Estoque!A98,quantidade_saida))</f>
        <v>0</v>
      </c>
      <c r="G98" s="1" t="str">
        <f t="shared" si="1"/>
        <v>Fora de estoque</v>
      </c>
    </row>
    <row r="99" spans="1:7" x14ac:dyDescent="0.3">
      <c r="A99" s="135" t="s">
        <v>220</v>
      </c>
      <c r="B99" s="22"/>
      <c r="C99" s="22"/>
      <c r="D99" s="38" t="str" cm="1">
        <f t="array" ref="D99">IFERROR(IF(A99="","",LOOKUP(2,1/(Entradas!$B$3:$B$5000=Estoque!A99),Entradas!$G$3:$G$5000)),"Preço não cadastrado")</f>
        <v>Preço não cadastrado</v>
      </c>
      <c r="E99" s="38" t="str" cm="1">
        <f t="array" ref="E99">IFERROR(IF(A99="","",LOOKUP(2,1/(Entradas!$B$3:$B$5000=Estoque!A99),Entradas!$H$3:$H$5000)),"Preço não cadastrado")</f>
        <v>Preço não cadastrado</v>
      </c>
      <c r="F99" s="6">
        <f>IF(A99="","",SUMIF(codigo_entrada,A99,quantidade_entrada)-SUMIF(codigo_saida,Estoque!A99,quantidade_saida))</f>
        <v>0</v>
      </c>
      <c r="G99" s="1" t="str">
        <f t="shared" si="1"/>
        <v>Fora de estoque</v>
      </c>
    </row>
    <row r="100" spans="1:7" x14ac:dyDescent="0.3">
      <c r="A100" s="135" t="s">
        <v>221</v>
      </c>
      <c r="B100" s="22"/>
      <c r="C100" s="22"/>
      <c r="D100" s="38" t="str" cm="1">
        <f t="array" ref="D100">IFERROR(IF(A100="","",LOOKUP(2,1/(Entradas!$B$3:$B$5000=Estoque!A100),Entradas!$G$3:$G$5000)),"Preço não cadastrado")</f>
        <v>Preço não cadastrado</v>
      </c>
      <c r="E100" s="38" t="str" cm="1">
        <f t="array" ref="E100">IFERROR(IF(A100="","",LOOKUP(2,1/(Entradas!$B$3:$B$5000=Estoque!A100),Entradas!$H$3:$H$5000)),"Preço não cadastrado")</f>
        <v>Preço não cadastrado</v>
      </c>
      <c r="F100" s="6">
        <f>IF(A100="","",SUMIF(codigo_entrada,A100,quantidade_entrada)-SUMIF(codigo_saida,Estoque!A100,quantidade_saida))</f>
        <v>0</v>
      </c>
      <c r="G100" s="1" t="str">
        <f t="shared" si="1"/>
        <v>Fora de estoque</v>
      </c>
    </row>
    <row r="101" spans="1:7" x14ac:dyDescent="0.3">
      <c r="A101" s="135" t="s">
        <v>222</v>
      </c>
      <c r="B101" s="22"/>
      <c r="C101" s="22"/>
      <c r="D101" s="38" t="str" cm="1">
        <f t="array" ref="D101">IFERROR(IF(A101="","",LOOKUP(2,1/(Entradas!$B$3:$B$5000=Estoque!A101),Entradas!$G$3:$G$5000)),"Preço não cadastrado")</f>
        <v>Preço não cadastrado</v>
      </c>
      <c r="E101" s="38" t="str" cm="1">
        <f t="array" ref="E101">IFERROR(IF(A101="","",LOOKUP(2,1/(Entradas!$B$3:$B$5000=Estoque!A101),Entradas!$H$3:$H$5000)),"Preço não cadastrado")</f>
        <v>Preço não cadastrado</v>
      </c>
      <c r="F101" s="6">
        <f>IF(A101="","",SUMIF(codigo_entrada,A101,quantidade_entrada)-SUMIF(codigo_saida,Estoque!A101,quantidade_saida))</f>
        <v>0</v>
      </c>
      <c r="G101" s="1" t="str">
        <f t="shared" si="1"/>
        <v>Fora de estoque</v>
      </c>
    </row>
    <row r="102" spans="1:7" x14ac:dyDescent="0.3">
      <c r="A102" s="135" t="s">
        <v>223</v>
      </c>
      <c r="B102" s="22"/>
      <c r="C102" s="22"/>
      <c r="D102" s="38" t="str" cm="1">
        <f t="array" ref="D102">IFERROR(IF(A102="","",LOOKUP(2,1/(Entradas!$B$3:$B$5000=Estoque!A102),Entradas!$G$3:$G$5000)),"Preço não cadastrado")</f>
        <v>Preço não cadastrado</v>
      </c>
      <c r="E102" s="38" t="str" cm="1">
        <f t="array" ref="E102">IFERROR(IF(A102="","",LOOKUP(2,1/(Entradas!$B$3:$B$5000=Estoque!A102),Entradas!$H$3:$H$5000)),"Preço não cadastrado")</f>
        <v>Preço não cadastrado</v>
      </c>
      <c r="F102" s="6">
        <f>IF(A102="","",SUMIF(codigo_entrada,A102,quantidade_entrada)-SUMIF(codigo_saida,Estoque!A102,quantidade_saida))</f>
        <v>0</v>
      </c>
      <c r="G102" s="1" t="str">
        <f t="shared" si="1"/>
        <v>Fora de estoque</v>
      </c>
    </row>
    <row r="103" spans="1:7" x14ac:dyDescent="0.3">
      <c r="A103" s="135" t="s">
        <v>224</v>
      </c>
      <c r="B103" s="22"/>
      <c r="C103" s="22"/>
      <c r="D103" s="38" t="str" cm="1">
        <f t="array" ref="D103">IFERROR(IF(A103="","",LOOKUP(2,1/(Entradas!$B$3:$B$5000=Estoque!A103),Entradas!$G$3:$G$5000)),"Preço não cadastrado")</f>
        <v>Preço não cadastrado</v>
      </c>
      <c r="E103" s="38" t="str" cm="1">
        <f t="array" ref="E103">IFERROR(IF(A103="","",LOOKUP(2,1/(Entradas!$B$3:$B$5000=Estoque!A103),Entradas!$H$3:$H$5000)),"Preço não cadastrado")</f>
        <v>Preço não cadastrado</v>
      </c>
      <c r="F103" s="6">
        <f>IF(A103="","",SUMIF(codigo_entrada,A103,quantidade_entrada)-SUMIF(codigo_saida,Estoque!A103,quantidade_saida))</f>
        <v>0</v>
      </c>
      <c r="G103" s="1" t="str">
        <f t="shared" si="1"/>
        <v>Fora de estoque</v>
      </c>
    </row>
    <row r="104" spans="1:7" x14ac:dyDescent="0.3">
      <c r="A104" s="135" t="s">
        <v>225</v>
      </c>
      <c r="B104" s="22"/>
      <c r="C104" s="22"/>
      <c r="D104" s="38" t="str" cm="1">
        <f t="array" ref="D104">IFERROR(IF(A104="","",LOOKUP(2,1/(Entradas!$B$3:$B$5000=Estoque!A104),Entradas!$G$3:$G$5000)),"Preço não cadastrado")</f>
        <v>Preço não cadastrado</v>
      </c>
      <c r="E104" s="38" t="str" cm="1">
        <f t="array" ref="E104">IFERROR(IF(A104="","",LOOKUP(2,1/(Entradas!$B$3:$B$5000=Estoque!A104),Entradas!$H$3:$H$5000)),"Preço não cadastrado")</f>
        <v>Preço não cadastrado</v>
      </c>
      <c r="F104" s="6">
        <f>IF(A104="","",SUMIF(codigo_entrada,A104,quantidade_entrada)-SUMIF(codigo_saida,Estoque!A104,quantidade_saida))</f>
        <v>0</v>
      </c>
      <c r="G104" s="1" t="str">
        <f t="shared" si="1"/>
        <v>Fora de estoque</v>
      </c>
    </row>
    <row r="105" spans="1:7" x14ac:dyDescent="0.3">
      <c r="A105" s="135" t="s">
        <v>226</v>
      </c>
      <c r="B105" s="22"/>
      <c r="C105" s="22"/>
      <c r="D105" s="38" t="str" cm="1">
        <f t="array" ref="D105">IFERROR(IF(A105="","",LOOKUP(2,1/(Entradas!$B$3:$B$5000=Estoque!A105),Entradas!$G$3:$G$5000)),"Preço não cadastrado")</f>
        <v>Preço não cadastrado</v>
      </c>
      <c r="E105" s="38" t="str" cm="1">
        <f t="array" ref="E105">IFERROR(IF(A105="","",LOOKUP(2,1/(Entradas!$B$3:$B$5000=Estoque!A105),Entradas!$H$3:$H$5000)),"Preço não cadastrado")</f>
        <v>Preço não cadastrado</v>
      </c>
      <c r="F105" s="6">
        <f>IF(A105="","",SUMIF(codigo_entrada,A105,quantidade_entrada)-SUMIF(codigo_saida,Estoque!A105,quantidade_saida))</f>
        <v>0</v>
      </c>
      <c r="G105" s="1" t="str">
        <f t="shared" si="1"/>
        <v>Fora de estoque</v>
      </c>
    </row>
    <row r="106" spans="1:7" x14ac:dyDescent="0.3">
      <c r="A106" s="135" t="s">
        <v>227</v>
      </c>
      <c r="B106" s="22"/>
      <c r="C106" s="22"/>
      <c r="D106" s="38" t="str" cm="1">
        <f t="array" ref="D106">IFERROR(IF(A106="","",LOOKUP(2,1/(Entradas!$B$3:$B$5000=Estoque!A106),Entradas!$G$3:$G$5000)),"Preço não cadastrado")</f>
        <v>Preço não cadastrado</v>
      </c>
      <c r="E106" s="38" t="str" cm="1">
        <f t="array" ref="E106">IFERROR(IF(A106="","",LOOKUP(2,1/(Entradas!$B$3:$B$5000=Estoque!A106),Entradas!$H$3:$H$5000)),"Preço não cadastrado")</f>
        <v>Preço não cadastrado</v>
      </c>
      <c r="F106" s="6">
        <f>IF(A106="","",SUMIF(codigo_entrada,A106,quantidade_entrada)-SUMIF(codigo_saida,Estoque!A106,quantidade_saida))</f>
        <v>0</v>
      </c>
      <c r="G106" s="1" t="str">
        <f t="shared" si="1"/>
        <v>Fora de estoque</v>
      </c>
    </row>
    <row r="107" spans="1:7" x14ac:dyDescent="0.3">
      <c r="A107" s="135" t="s">
        <v>228</v>
      </c>
      <c r="B107" s="22"/>
      <c r="C107" s="22"/>
      <c r="D107" s="38" t="str" cm="1">
        <f t="array" ref="D107">IFERROR(IF(A107="","",LOOKUP(2,1/(Entradas!$B$3:$B$5000=Estoque!A107),Entradas!$G$3:$G$5000)),"Preço não cadastrado")</f>
        <v>Preço não cadastrado</v>
      </c>
      <c r="E107" s="38" t="str" cm="1">
        <f t="array" ref="E107">IFERROR(IF(A107="","",LOOKUP(2,1/(Entradas!$B$3:$B$5000=Estoque!A107),Entradas!$H$3:$H$5000)),"Preço não cadastrado")</f>
        <v>Preço não cadastrado</v>
      </c>
      <c r="F107" s="6">
        <f>IF(A107="","",SUMIF(codigo_entrada,A107,quantidade_entrada)-SUMIF(codigo_saida,Estoque!A107,quantidade_saida))</f>
        <v>0</v>
      </c>
      <c r="G107" s="1" t="str">
        <f t="shared" si="1"/>
        <v>Fora de estoque</v>
      </c>
    </row>
    <row r="108" spans="1:7" x14ac:dyDescent="0.3">
      <c r="A108" s="135" t="s">
        <v>229</v>
      </c>
      <c r="B108" s="22"/>
      <c r="C108" s="22"/>
      <c r="D108" s="38" t="str" cm="1">
        <f t="array" ref="D108">IFERROR(IF(A108="","",LOOKUP(2,1/(Entradas!$B$3:$B$5000=Estoque!A108),Entradas!$G$3:$G$5000)),"Preço não cadastrado")</f>
        <v>Preço não cadastrado</v>
      </c>
      <c r="E108" s="38" t="str" cm="1">
        <f t="array" ref="E108">IFERROR(IF(A108="","",LOOKUP(2,1/(Entradas!$B$3:$B$5000=Estoque!A108),Entradas!$H$3:$H$5000)),"Preço não cadastrado")</f>
        <v>Preço não cadastrado</v>
      </c>
      <c r="F108" s="6">
        <f>IF(A108="","",SUMIF(codigo_entrada,A108,quantidade_entrada)-SUMIF(codigo_saida,Estoque!A108,quantidade_saida))</f>
        <v>0</v>
      </c>
      <c r="G108" s="1" t="str">
        <f t="shared" si="1"/>
        <v>Fora de estoque</v>
      </c>
    </row>
    <row r="109" spans="1:7" x14ac:dyDescent="0.3">
      <c r="A109" s="135" t="s">
        <v>230</v>
      </c>
      <c r="B109" s="22"/>
      <c r="C109" s="22"/>
      <c r="D109" s="38" t="str" cm="1">
        <f t="array" ref="D109">IFERROR(IF(A109="","",LOOKUP(2,1/(Entradas!$B$3:$B$5000=Estoque!A109),Entradas!$G$3:$G$5000)),"Preço não cadastrado")</f>
        <v>Preço não cadastrado</v>
      </c>
      <c r="E109" s="38" t="str" cm="1">
        <f t="array" ref="E109">IFERROR(IF(A109="","",LOOKUP(2,1/(Entradas!$B$3:$B$5000=Estoque!A109),Entradas!$H$3:$H$5000)),"Preço não cadastrado")</f>
        <v>Preço não cadastrado</v>
      </c>
      <c r="F109" s="6">
        <f>IF(A109="","",SUMIF(codigo_entrada,A109,quantidade_entrada)-SUMIF(codigo_saida,Estoque!A109,quantidade_saida))</f>
        <v>0</v>
      </c>
      <c r="G109" s="1" t="str">
        <f t="shared" si="1"/>
        <v>Fora de estoque</v>
      </c>
    </row>
    <row r="110" spans="1:7" x14ac:dyDescent="0.3">
      <c r="A110" s="135" t="s">
        <v>231</v>
      </c>
      <c r="B110" s="22"/>
      <c r="C110" s="22"/>
      <c r="D110" s="38" t="str" cm="1">
        <f t="array" ref="D110">IFERROR(IF(A110="","",LOOKUP(2,1/(Entradas!$B$3:$B$5000=Estoque!A110),Entradas!$G$3:$G$5000)),"Preço não cadastrado")</f>
        <v>Preço não cadastrado</v>
      </c>
      <c r="E110" s="38" t="str" cm="1">
        <f t="array" ref="E110">IFERROR(IF(A110="","",LOOKUP(2,1/(Entradas!$B$3:$B$5000=Estoque!A110),Entradas!$H$3:$H$5000)),"Preço não cadastrado")</f>
        <v>Preço não cadastrado</v>
      </c>
      <c r="F110" s="6">
        <f>IF(A110="","",SUMIF(codigo_entrada,A110,quantidade_entrada)-SUMIF(codigo_saida,Estoque!A110,quantidade_saida))</f>
        <v>0</v>
      </c>
      <c r="G110" s="1" t="str">
        <f t="shared" si="1"/>
        <v>Fora de estoque</v>
      </c>
    </row>
    <row r="111" spans="1:7" x14ac:dyDescent="0.3">
      <c r="A111" s="135" t="s">
        <v>232</v>
      </c>
      <c r="B111" s="22"/>
      <c r="C111" s="22"/>
      <c r="D111" s="38" t="str" cm="1">
        <f t="array" ref="D111">IFERROR(IF(A111="","",LOOKUP(2,1/(Entradas!$B$3:$B$5000=Estoque!A111),Entradas!$G$3:$G$5000)),"Preço não cadastrado")</f>
        <v>Preço não cadastrado</v>
      </c>
      <c r="E111" s="38" t="str" cm="1">
        <f t="array" ref="E111">IFERROR(IF(A111="","",LOOKUP(2,1/(Entradas!$B$3:$B$5000=Estoque!A111),Entradas!$H$3:$H$5000)),"Preço não cadastrado")</f>
        <v>Preço não cadastrado</v>
      </c>
      <c r="F111" s="6">
        <f>IF(A111="","",SUMIF(codigo_entrada,A111,quantidade_entrada)-SUMIF(codigo_saida,Estoque!A111,quantidade_saida))</f>
        <v>0</v>
      </c>
      <c r="G111" s="1" t="str">
        <f t="shared" si="1"/>
        <v>Fora de estoque</v>
      </c>
    </row>
    <row r="112" spans="1:7" x14ac:dyDescent="0.3">
      <c r="A112" s="135" t="s">
        <v>233</v>
      </c>
      <c r="B112" s="22"/>
      <c r="C112" s="22"/>
      <c r="D112" s="38" t="str" cm="1">
        <f t="array" ref="D112">IFERROR(IF(A112="","",LOOKUP(2,1/(Entradas!$B$3:$B$5000=Estoque!A112),Entradas!$G$3:$G$5000)),"Preço não cadastrado")</f>
        <v>Preço não cadastrado</v>
      </c>
      <c r="E112" s="38" t="str" cm="1">
        <f t="array" ref="E112">IFERROR(IF(A112="","",LOOKUP(2,1/(Entradas!$B$3:$B$5000=Estoque!A112),Entradas!$H$3:$H$5000)),"Preço não cadastrado")</f>
        <v>Preço não cadastrado</v>
      </c>
      <c r="F112" s="6">
        <f>IF(A112="","",SUMIF(codigo_entrada,A112,quantidade_entrada)-SUMIF(codigo_saida,Estoque!A112,quantidade_saida))</f>
        <v>0</v>
      </c>
      <c r="G112" s="1" t="str">
        <f t="shared" si="1"/>
        <v>Fora de estoque</v>
      </c>
    </row>
    <row r="113" spans="1:7" x14ac:dyDescent="0.3">
      <c r="A113" s="135" t="s">
        <v>234</v>
      </c>
      <c r="B113" s="22"/>
      <c r="C113" s="22"/>
      <c r="D113" s="38" t="str" cm="1">
        <f t="array" ref="D113">IFERROR(IF(A113="","",LOOKUP(2,1/(Entradas!$B$3:$B$5000=Estoque!A113),Entradas!$G$3:$G$5000)),"Preço não cadastrado")</f>
        <v>Preço não cadastrado</v>
      </c>
      <c r="E113" s="38" t="str" cm="1">
        <f t="array" ref="E113">IFERROR(IF(A113="","",LOOKUP(2,1/(Entradas!$B$3:$B$5000=Estoque!A113),Entradas!$H$3:$H$5000)),"Preço não cadastrado")</f>
        <v>Preço não cadastrado</v>
      </c>
      <c r="F113" s="6">
        <f>IF(A113="","",SUMIF(codigo_entrada,A113,quantidade_entrada)-SUMIF(codigo_saida,Estoque!A113,quantidade_saida))</f>
        <v>0</v>
      </c>
      <c r="G113" s="1" t="str">
        <f t="shared" si="1"/>
        <v>Fora de estoque</v>
      </c>
    </row>
    <row r="114" spans="1:7" x14ac:dyDescent="0.3">
      <c r="A114" s="135" t="s">
        <v>235</v>
      </c>
      <c r="B114" s="22"/>
      <c r="C114" s="22"/>
      <c r="D114" s="38" t="str" cm="1">
        <f t="array" ref="D114">IFERROR(IF(A114="","",LOOKUP(2,1/(Entradas!$B$3:$B$5000=Estoque!A114),Entradas!$G$3:$G$5000)),"Preço não cadastrado")</f>
        <v>Preço não cadastrado</v>
      </c>
      <c r="E114" s="38" t="str" cm="1">
        <f t="array" ref="E114">IFERROR(IF(A114="","",LOOKUP(2,1/(Entradas!$B$3:$B$5000=Estoque!A114),Entradas!$H$3:$H$5000)),"Preço não cadastrado")</f>
        <v>Preço não cadastrado</v>
      </c>
      <c r="F114" s="6">
        <f>IF(A114="","",SUMIF(codigo_entrada,A114,quantidade_entrada)-SUMIF(codigo_saida,Estoque!A114,quantidade_saida))</f>
        <v>0</v>
      </c>
      <c r="G114" s="1" t="str">
        <f t="shared" si="1"/>
        <v>Fora de estoque</v>
      </c>
    </row>
    <row r="115" spans="1:7" x14ac:dyDescent="0.3">
      <c r="A115" s="135" t="s">
        <v>236</v>
      </c>
      <c r="B115" s="22"/>
      <c r="C115" s="22"/>
      <c r="D115" s="38" t="str" cm="1">
        <f t="array" ref="D115">IFERROR(IF(A115="","",LOOKUP(2,1/(Entradas!$B$3:$B$5000=Estoque!A115),Entradas!$G$3:$G$5000)),"Preço não cadastrado")</f>
        <v>Preço não cadastrado</v>
      </c>
      <c r="E115" s="38" t="str" cm="1">
        <f t="array" ref="E115">IFERROR(IF(A115="","",LOOKUP(2,1/(Entradas!$B$3:$B$5000=Estoque!A115),Entradas!$H$3:$H$5000)),"Preço não cadastrado")</f>
        <v>Preço não cadastrado</v>
      </c>
      <c r="F115" s="6">
        <f>IF(A115="","",SUMIF(codigo_entrada,A115,quantidade_entrada)-SUMIF(codigo_saida,Estoque!A115,quantidade_saida))</f>
        <v>0</v>
      </c>
      <c r="G115" s="1" t="str">
        <f t="shared" si="1"/>
        <v>Fora de estoque</v>
      </c>
    </row>
    <row r="116" spans="1:7" x14ac:dyDescent="0.3">
      <c r="A116" s="135" t="s">
        <v>237</v>
      </c>
      <c r="B116" s="22"/>
      <c r="C116" s="22"/>
      <c r="D116" s="38" t="str" cm="1">
        <f t="array" ref="D116">IFERROR(IF(A116="","",LOOKUP(2,1/(Entradas!$B$3:$B$5000=Estoque!A116),Entradas!$G$3:$G$5000)),"Preço não cadastrado")</f>
        <v>Preço não cadastrado</v>
      </c>
      <c r="E116" s="38" t="str" cm="1">
        <f t="array" ref="E116">IFERROR(IF(A116="","",LOOKUP(2,1/(Entradas!$B$3:$B$5000=Estoque!A116),Entradas!$H$3:$H$5000)),"Preço não cadastrado")</f>
        <v>Preço não cadastrado</v>
      </c>
      <c r="F116" s="6">
        <f>IF(A116="","",SUMIF(codigo_entrada,A116,quantidade_entrada)-SUMIF(codigo_saida,Estoque!A116,quantidade_saida))</f>
        <v>0</v>
      </c>
      <c r="G116" s="1" t="str">
        <f t="shared" si="1"/>
        <v>Fora de estoque</v>
      </c>
    </row>
    <row r="117" spans="1:7" x14ac:dyDescent="0.3">
      <c r="A117" s="135" t="s">
        <v>238</v>
      </c>
      <c r="B117" s="22"/>
      <c r="C117" s="22"/>
      <c r="D117" s="38" t="str" cm="1">
        <f t="array" ref="D117">IFERROR(IF(A117="","",LOOKUP(2,1/(Entradas!$B$3:$B$5000=Estoque!A117),Entradas!$G$3:$G$5000)),"Preço não cadastrado")</f>
        <v>Preço não cadastrado</v>
      </c>
      <c r="E117" s="38" t="str" cm="1">
        <f t="array" ref="E117">IFERROR(IF(A117="","",LOOKUP(2,1/(Entradas!$B$3:$B$5000=Estoque!A117),Entradas!$H$3:$H$5000)),"Preço não cadastrado")</f>
        <v>Preço não cadastrado</v>
      </c>
      <c r="F117" s="6">
        <f>IF(A117="","",SUMIF(codigo_entrada,A117,quantidade_entrada)-SUMIF(codigo_saida,Estoque!A117,quantidade_saida))</f>
        <v>0</v>
      </c>
      <c r="G117" s="1" t="str">
        <f t="shared" si="1"/>
        <v>Fora de estoque</v>
      </c>
    </row>
    <row r="118" spans="1:7" x14ac:dyDescent="0.3">
      <c r="A118" s="135" t="s">
        <v>239</v>
      </c>
      <c r="B118" s="22"/>
      <c r="C118" s="22"/>
      <c r="D118" s="38" t="str" cm="1">
        <f t="array" ref="D118">IFERROR(IF(A118="","",LOOKUP(2,1/(Entradas!$B$3:$B$5000=Estoque!A118),Entradas!$G$3:$G$5000)),"Preço não cadastrado")</f>
        <v>Preço não cadastrado</v>
      </c>
      <c r="E118" s="38" t="str" cm="1">
        <f t="array" ref="E118">IFERROR(IF(A118="","",LOOKUP(2,1/(Entradas!$B$3:$B$5000=Estoque!A118),Entradas!$H$3:$H$5000)),"Preço não cadastrado")</f>
        <v>Preço não cadastrado</v>
      </c>
      <c r="F118" s="6">
        <f>IF(A118="","",SUMIF(codigo_entrada,A118,quantidade_entrada)-SUMIF(codigo_saida,Estoque!A118,quantidade_saida))</f>
        <v>0</v>
      </c>
      <c r="G118" s="1" t="str">
        <f t="shared" si="1"/>
        <v>Fora de estoque</v>
      </c>
    </row>
    <row r="119" spans="1:7" x14ac:dyDescent="0.3">
      <c r="A119" s="135" t="s">
        <v>240</v>
      </c>
      <c r="B119" s="22"/>
      <c r="C119" s="22"/>
      <c r="D119" s="38" t="str" cm="1">
        <f t="array" ref="D119">IFERROR(IF(A119="","",LOOKUP(2,1/(Entradas!$B$3:$B$5000=Estoque!A119),Entradas!$G$3:$G$5000)),"Preço não cadastrado")</f>
        <v>Preço não cadastrado</v>
      </c>
      <c r="E119" s="38" t="str" cm="1">
        <f t="array" ref="E119">IFERROR(IF(A119="","",LOOKUP(2,1/(Entradas!$B$3:$B$5000=Estoque!A119),Entradas!$H$3:$H$5000)),"Preço não cadastrado")</f>
        <v>Preço não cadastrado</v>
      </c>
      <c r="F119" s="6">
        <f>IF(A119="","",SUMIF(codigo_entrada,A119,quantidade_entrada)-SUMIF(codigo_saida,Estoque!A119,quantidade_saida))</f>
        <v>0</v>
      </c>
      <c r="G119" s="1" t="str">
        <f t="shared" si="1"/>
        <v>Fora de estoque</v>
      </c>
    </row>
    <row r="120" spans="1:7" x14ac:dyDescent="0.3">
      <c r="A120" s="135" t="s">
        <v>241</v>
      </c>
      <c r="B120" s="22"/>
      <c r="C120" s="22"/>
      <c r="D120" s="38" t="str" cm="1">
        <f t="array" ref="D120">IFERROR(IF(A120="","",LOOKUP(2,1/(Entradas!$B$3:$B$5000=Estoque!A120),Entradas!$G$3:$G$5000)),"Preço não cadastrado")</f>
        <v>Preço não cadastrado</v>
      </c>
      <c r="E120" s="38" t="str" cm="1">
        <f t="array" ref="E120">IFERROR(IF(A120="","",LOOKUP(2,1/(Entradas!$B$3:$B$5000=Estoque!A120),Entradas!$H$3:$H$5000)),"Preço não cadastrado")</f>
        <v>Preço não cadastrado</v>
      </c>
      <c r="F120" s="6">
        <f>IF(A120="","",SUMIF(codigo_entrada,A120,quantidade_entrada)-SUMIF(codigo_saida,Estoque!A120,quantidade_saida))</f>
        <v>0</v>
      </c>
      <c r="G120" s="1" t="str">
        <f t="shared" si="1"/>
        <v>Fora de estoque</v>
      </c>
    </row>
    <row r="121" spans="1:7" x14ac:dyDescent="0.3">
      <c r="A121" s="135" t="s">
        <v>242</v>
      </c>
      <c r="B121" s="22"/>
      <c r="C121" s="22"/>
      <c r="D121" s="38" t="str" cm="1">
        <f t="array" ref="D121">IFERROR(IF(A121="","",LOOKUP(2,1/(Entradas!$B$3:$B$5000=Estoque!A121),Entradas!$G$3:$G$5000)),"Preço não cadastrado")</f>
        <v>Preço não cadastrado</v>
      </c>
      <c r="E121" s="38" t="str" cm="1">
        <f t="array" ref="E121">IFERROR(IF(A121="","",LOOKUP(2,1/(Entradas!$B$3:$B$5000=Estoque!A121),Entradas!$H$3:$H$5000)),"Preço não cadastrado")</f>
        <v>Preço não cadastrado</v>
      </c>
      <c r="F121" s="6">
        <f>IF(A121="","",SUMIF(codigo_entrada,A121,quantidade_entrada)-SUMIF(codigo_saida,Estoque!A121,quantidade_saida))</f>
        <v>0</v>
      </c>
      <c r="G121" s="1" t="str">
        <f t="shared" si="1"/>
        <v>Fora de estoque</v>
      </c>
    </row>
    <row r="122" spans="1:7" x14ac:dyDescent="0.3">
      <c r="A122" s="135" t="s">
        <v>243</v>
      </c>
      <c r="B122" s="22"/>
      <c r="C122" s="22"/>
      <c r="D122" s="38" t="str" cm="1">
        <f t="array" ref="D122">IFERROR(IF(A122="","",LOOKUP(2,1/(Entradas!$B$3:$B$5000=Estoque!A122),Entradas!$G$3:$G$5000)),"Preço não cadastrado")</f>
        <v>Preço não cadastrado</v>
      </c>
      <c r="E122" s="38" t="str" cm="1">
        <f t="array" ref="E122">IFERROR(IF(A122="","",LOOKUP(2,1/(Entradas!$B$3:$B$5000=Estoque!A122),Entradas!$H$3:$H$5000)),"Preço não cadastrado")</f>
        <v>Preço não cadastrado</v>
      </c>
      <c r="F122" s="6">
        <f>IF(A122="","",SUMIF(codigo_entrada,A122,quantidade_entrada)-SUMIF(codigo_saida,Estoque!A122,quantidade_saida))</f>
        <v>0</v>
      </c>
      <c r="G122" s="1" t="str">
        <f t="shared" si="1"/>
        <v>Fora de estoque</v>
      </c>
    </row>
    <row r="123" spans="1:7" x14ac:dyDescent="0.3">
      <c r="A123" s="135" t="s">
        <v>244</v>
      </c>
      <c r="B123" s="22"/>
      <c r="C123" s="22"/>
      <c r="D123" s="38" t="str" cm="1">
        <f t="array" ref="D123">IFERROR(IF(A123="","",LOOKUP(2,1/(Entradas!$B$3:$B$5000=Estoque!A123),Entradas!$G$3:$G$5000)),"Preço não cadastrado")</f>
        <v>Preço não cadastrado</v>
      </c>
      <c r="E123" s="38" t="str" cm="1">
        <f t="array" ref="E123">IFERROR(IF(A123="","",LOOKUP(2,1/(Entradas!$B$3:$B$5000=Estoque!A123),Entradas!$H$3:$H$5000)),"Preço não cadastrado")</f>
        <v>Preço não cadastrado</v>
      </c>
      <c r="F123" s="6">
        <f>IF(A123="","",SUMIF(codigo_entrada,A123,quantidade_entrada)-SUMIF(codigo_saida,Estoque!A123,quantidade_saida))</f>
        <v>0</v>
      </c>
      <c r="G123" s="1" t="str">
        <f t="shared" si="1"/>
        <v>Fora de estoque</v>
      </c>
    </row>
    <row r="124" spans="1:7" x14ac:dyDescent="0.3">
      <c r="A124" s="135" t="s">
        <v>245</v>
      </c>
      <c r="B124" s="22"/>
      <c r="C124" s="22"/>
      <c r="D124" s="38" t="str" cm="1">
        <f t="array" ref="D124">IFERROR(IF(A124="","",LOOKUP(2,1/(Entradas!$B$3:$B$5000=Estoque!A124),Entradas!$G$3:$G$5000)),"Preço não cadastrado")</f>
        <v>Preço não cadastrado</v>
      </c>
      <c r="E124" s="38" t="str" cm="1">
        <f t="array" ref="E124">IFERROR(IF(A124="","",LOOKUP(2,1/(Entradas!$B$3:$B$5000=Estoque!A124),Entradas!$H$3:$H$5000)),"Preço não cadastrado")</f>
        <v>Preço não cadastrado</v>
      </c>
      <c r="F124" s="6">
        <f>IF(A124="","",SUMIF(codigo_entrada,A124,quantidade_entrada)-SUMIF(codigo_saida,Estoque!A124,quantidade_saida))</f>
        <v>0</v>
      </c>
      <c r="G124" s="1" t="str">
        <f t="shared" si="1"/>
        <v>Fora de estoque</v>
      </c>
    </row>
    <row r="125" spans="1:7" x14ac:dyDescent="0.3">
      <c r="A125" s="135" t="s">
        <v>246</v>
      </c>
      <c r="B125" s="22"/>
      <c r="C125" s="22"/>
      <c r="D125" s="38" t="str" cm="1">
        <f t="array" ref="D125">IFERROR(IF(A125="","",LOOKUP(2,1/(Entradas!$B$3:$B$5000=Estoque!A125),Entradas!$G$3:$G$5000)),"Preço não cadastrado")</f>
        <v>Preço não cadastrado</v>
      </c>
      <c r="E125" s="38" t="str" cm="1">
        <f t="array" ref="E125">IFERROR(IF(A125="","",LOOKUP(2,1/(Entradas!$B$3:$B$5000=Estoque!A125),Entradas!$H$3:$H$5000)),"Preço não cadastrado")</f>
        <v>Preço não cadastrado</v>
      </c>
      <c r="F125" s="6">
        <f>IF(A125="","",SUMIF(codigo_entrada,A125,quantidade_entrada)-SUMIF(codigo_saida,Estoque!A125,quantidade_saida))</f>
        <v>0</v>
      </c>
      <c r="G125" s="1" t="str">
        <f t="shared" si="1"/>
        <v>Fora de estoque</v>
      </c>
    </row>
    <row r="126" spans="1:7" x14ac:dyDescent="0.3">
      <c r="A126" s="135" t="s">
        <v>247</v>
      </c>
      <c r="B126" s="22"/>
      <c r="C126" s="22"/>
      <c r="D126" s="38" t="str" cm="1">
        <f t="array" ref="D126">IFERROR(IF(A126="","",LOOKUP(2,1/(Entradas!$B$3:$B$5000=Estoque!A126),Entradas!$G$3:$G$5000)),"Preço não cadastrado")</f>
        <v>Preço não cadastrado</v>
      </c>
      <c r="E126" s="38" t="str" cm="1">
        <f t="array" ref="E126">IFERROR(IF(A126="","",LOOKUP(2,1/(Entradas!$B$3:$B$5000=Estoque!A126),Entradas!$H$3:$H$5000)),"Preço não cadastrado")</f>
        <v>Preço não cadastrado</v>
      </c>
      <c r="F126" s="6">
        <f>IF(A126="","",SUMIF(codigo_entrada,A126,quantidade_entrada)-SUMIF(codigo_saida,Estoque!A126,quantidade_saida))</f>
        <v>0</v>
      </c>
      <c r="G126" s="1" t="str">
        <f t="shared" si="1"/>
        <v>Fora de estoque</v>
      </c>
    </row>
    <row r="127" spans="1:7" x14ac:dyDescent="0.3">
      <c r="A127" s="135" t="s">
        <v>248</v>
      </c>
      <c r="B127" s="22"/>
      <c r="C127" s="22"/>
      <c r="D127" s="38" t="str" cm="1">
        <f t="array" ref="D127">IFERROR(IF(A127="","",LOOKUP(2,1/(Entradas!$B$3:$B$5000=Estoque!A127),Entradas!$G$3:$G$5000)),"Preço não cadastrado")</f>
        <v>Preço não cadastrado</v>
      </c>
      <c r="E127" s="38" t="str" cm="1">
        <f t="array" ref="E127">IFERROR(IF(A127="","",LOOKUP(2,1/(Entradas!$B$3:$B$5000=Estoque!A127),Entradas!$H$3:$H$5000)),"Preço não cadastrado")</f>
        <v>Preço não cadastrado</v>
      </c>
      <c r="F127" s="6">
        <f>IF(A127="","",SUMIF(codigo_entrada,A127,quantidade_entrada)-SUMIF(codigo_saida,Estoque!A127,quantidade_saida))</f>
        <v>0</v>
      </c>
      <c r="G127" s="1" t="str">
        <f t="shared" si="1"/>
        <v>Fora de estoque</v>
      </c>
    </row>
    <row r="128" spans="1:7" x14ac:dyDescent="0.3">
      <c r="A128" s="135" t="s">
        <v>249</v>
      </c>
      <c r="B128" s="22"/>
      <c r="C128" s="22"/>
      <c r="D128" s="38" t="str" cm="1">
        <f t="array" ref="D128">IFERROR(IF(A128="","",LOOKUP(2,1/(Entradas!$B$3:$B$5000=Estoque!A128),Entradas!$G$3:$G$5000)),"Preço não cadastrado")</f>
        <v>Preço não cadastrado</v>
      </c>
      <c r="E128" s="38" t="str" cm="1">
        <f t="array" ref="E128">IFERROR(IF(A128="","",LOOKUP(2,1/(Entradas!$B$3:$B$5000=Estoque!A128),Entradas!$H$3:$H$5000)),"Preço não cadastrado")</f>
        <v>Preço não cadastrado</v>
      </c>
      <c r="F128" s="6">
        <f>IF(A128="","",SUMIF(codigo_entrada,A128,quantidade_entrada)-SUMIF(codigo_saida,Estoque!A128,quantidade_saida))</f>
        <v>0</v>
      </c>
      <c r="G128" s="1" t="str">
        <f t="shared" si="1"/>
        <v>Fora de estoque</v>
      </c>
    </row>
    <row r="129" spans="1:7" x14ac:dyDescent="0.3">
      <c r="A129" s="135" t="s">
        <v>250</v>
      </c>
      <c r="B129" s="22"/>
      <c r="C129" s="22"/>
      <c r="D129" s="38" t="str" cm="1">
        <f t="array" ref="D129">IFERROR(IF(A129="","",LOOKUP(2,1/(Entradas!$B$3:$B$5000=Estoque!A129),Entradas!$G$3:$G$5000)),"Preço não cadastrado")</f>
        <v>Preço não cadastrado</v>
      </c>
      <c r="E129" s="38" t="str" cm="1">
        <f t="array" ref="E129">IFERROR(IF(A129="","",LOOKUP(2,1/(Entradas!$B$3:$B$5000=Estoque!A129),Entradas!$H$3:$H$5000)),"Preço não cadastrado")</f>
        <v>Preço não cadastrado</v>
      </c>
      <c r="F129" s="6">
        <f>IF(A129="","",SUMIF(codigo_entrada,A129,quantidade_entrada)-SUMIF(codigo_saida,Estoque!A129,quantidade_saida))</f>
        <v>0</v>
      </c>
      <c r="G129" s="1" t="str">
        <f t="shared" si="1"/>
        <v>Fora de estoque</v>
      </c>
    </row>
    <row r="130" spans="1:7" x14ac:dyDescent="0.3">
      <c r="A130" s="135" t="s">
        <v>251</v>
      </c>
      <c r="B130" s="22"/>
      <c r="C130" s="22"/>
      <c r="D130" s="38" t="str" cm="1">
        <f t="array" ref="D130">IFERROR(IF(A130="","",LOOKUP(2,1/(Entradas!$B$3:$B$5000=Estoque!A130),Entradas!$G$3:$G$5000)),"Preço não cadastrado")</f>
        <v>Preço não cadastrado</v>
      </c>
      <c r="E130" s="38" t="str" cm="1">
        <f t="array" ref="E130">IFERROR(IF(A130="","",LOOKUP(2,1/(Entradas!$B$3:$B$5000=Estoque!A130),Entradas!$H$3:$H$5000)),"Preço não cadastrado")</f>
        <v>Preço não cadastrado</v>
      </c>
      <c r="F130" s="6">
        <f>IF(A130="","",SUMIF(codigo_entrada,A130,quantidade_entrada)-SUMIF(codigo_saida,Estoque!A130,quantidade_saida))</f>
        <v>0</v>
      </c>
      <c r="G130" s="1" t="str">
        <f t="shared" si="1"/>
        <v>Fora de estoque</v>
      </c>
    </row>
    <row r="131" spans="1:7" x14ac:dyDescent="0.3">
      <c r="A131" s="135" t="s">
        <v>252</v>
      </c>
      <c r="B131" s="22"/>
      <c r="C131" s="22"/>
      <c r="D131" s="38" t="str" cm="1">
        <f t="array" ref="D131">IFERROR(IF(A131="","",LOOKUP(2,1/(Entradas!$B$3:$B$5000=Estoque!A131),Entradas!$G$3:$G$5000)),"Preço não cadastrado")</f>
        <v>Preço não cadastrado</v>
      </c>
      <c r="E131" s="38" t="str" cm="1">
        <f t="array" ref="E131">IFERROR(IF(A131="","",LOOKUP(2,1/(Entradas!$B$3:$B$5000=Estoque!A131),Entradas!$H$3:$H$5000)),"Preço não cadastrado")</f>
        <v>Preço não cadastrado</v>
      </c>
      <c r="F131" s="6">
        <f>IF(A131="","",SUMIF(codigo_entrada,A131,quantidade_entrada)-SUMIF(codigo_saida,Estoque!A131,quantidade_saida))</f>
        <v>0</v>
      </c>
      <c r="G131" s="1" t="str">
        <f t="shared" si="1"/>
        <v>Fora de estoque</v>
      </c>
    </row>
    <row r="132" spans="1:7" x14ac:dyDescent="0.3">
      <c r="A132" s="135" t="s">
        <v>253</v>
      </c>
      <c r="B132" s="22"/>
      <c r="C132" s="22"/>
      <c r="D132" s="38" t="str" cm="1">
        <f t="array" ref="D132">IFERROR(IF(A132="","",LOOKUP(2,1/(Entradas!$B$3:$B$5000=Estoque!A132),Entradas!$G$3:$G$5000)),"Preço não cadastrado")</f>
        <v>Preço não cadastrado</v>
      </c>
      <c r="E132" s="38" t="str" cm="1">
        <f t="array" ref="E132">IFERROR(IF(A132="","",LOOKUP(2,1/(Entradas!$B$3:$B$5000=Estoque!A132),Entradas!$H$3:$H$5000)),"Preço não cadastrado")</f>
        <v>Preço não cadastrado</v>
      </c>
      <c r="F132" s="6">
        <f>IF(A132="","",SUMIF(codigo_entrada,A132,quantidade_entrada)-SUMIF(codigo_saida,Estoque!A132,quantidade_saida))</f>
        <v>0</v>
      </c>
      <c r="G132" s="1" t="str">
        <f t="shared" ref="G132:G195" si="2">IF(F132="","",IF(F132&gt;0,"Em estoque","Fora de estoque"))</f>
        <v>Fora de estoque</v>
      </c>
    </row>
    <row r="133" spans="1:7" x14ac:dyDescent="0.3">
      <c r="A133" s="135" t="s">
        <v>254</v>
      </c>
      <c r="B133" s="22"/>
      <c r="C133" s="22"/>
      <c r="D133" s="38" t="str" cm="1">
        <f t="array" ref="D133">IFERROR(IF(A133="","",LOOKUP(2,1/(Entradas!$B$3:$B$5000=Estoque!A133),Entradas!$G$3:$G$5000)),"Preço não cadastrado")</f>
        <v>Preço não cadastrado</v>
      </c>
      <c r="E133" s="38" t="str" cm="1">
        <f t="array" ref="E133">IFERROR(IF(A133="","",LOOKUP(2,1/(Entradas!$B$3:$B$5000=Estoque!A133),Entradas!$H$3:$H$5000)),"Preço não cadastrado")</f>
        <v>Preço não cadastrado</v>
      </c>
      <c r="F133" s="6">
        <f>IF(A133="","",SUMIF(codigo_entrada,A133,quantidade_entrada)-SUMIF(codigo_saida,Estoque!A133,quantidade_saida))</f>
        <v>0</v>
      </c>
      <c r="G133" s="1" t="str">
        <f t="shared" si="2"/>
        <v>Fora de estoque</v>
      </c>
    </row>
    <row r="134" spans="1:7" x14ac:dyDescent="0.3">
      <c r="A134" s="135" t="s">
        <v>255</v>
      </c>
      <c r="B134" s="22"/>
      <c r="C134" s="22"/>
      <c r="D134" s="38" t="str" cm="1">
        <f t="array" ref="D134">IFERROR(IF(A134="","",LOOKUP(2,1/(Entradas!$B$3:$B$5000=Estoque!A134),Entradas!$G$3:$G$5000)),"Preço não cadastrado")</f>
        <v>Preço não cadastrado</v>
      </c>
      <c r="E134" s="38" t="str" cm="1">
        <f t="array" ref="E134">IFERROR(IF(A134="","",LOOKUP(2,1/(Entradas!$B$3:$B$5000=Estoque!A134),Entradas!$H$3:$H$5000)),"Preço não cadastrado")</f>
        <v>Preço não cadastrado</v>
      </c>
      <c r="F134" s="6">
        <f>IF(A134="","",SUMIF(codigo_entrada,A134,quantidade_entrada)-SUMIF(codigo_saida,Estoque!A134,quantidade_saida))</f>
        <v>0</v>
      </c>
      <c r="G134" s="1" t="str">
        <f t="shared" si="2"/>
        <v>Fora de estoque</v>
      </c>
    </row>
    <row r="135" spans="1:7" x14ac:dyDescent="0.3">
      <c r="A135" s="135" t="s">
        <v>256</v>
      </c>
      <c r="B135" s="22"/>
      <c r="C135" s="22"/>
      <c r="D135" s="38" t="str" cm="1">
        <f t="array" ref="D135">IFERROR(IF(A135="","",LOOKUP(2,1/(Entradas!$B$3:$B$5000=Estoque!A135),Entradas!$G$3:$G$5000)),"Preço não cadastrado")</f>
        <v>Preço não cadastrado</v>
      </c>
      <c r="E135" s="38" t="str" cm="1">
        <f t="array" ref="E135">IFERROR(IF(A135="","",LOOKUP(2,1/(Entradas!$B$3:$B$5000=Estoque!A135),Entradas!$H$3:$H$5000)),"Preço não cadastrado")</f>
        <v>Preço não cadastrado</v>
      </c>
      <c r="F135" s="6">
        <f>IF(A135="","",SUMIF(codigo_entrada,A135,quantidade_entrada)-SUMIF(codigo_saida,Estoque!A135,quantidade_saida))</f>
        <v>0</v>
      </c>
      <c r="G135" s="1" t="str">
        <f t="shared" si="2"/>
        <v>Fora de estoque</v>
      </c>
    </row>
    <row r="136" spans="1:7" x14ac:dyDescent="0.3">
      <c r="A136" s="135" t="s">
        <v>257</v>
      </c>
      <c r="B136" s="22"/>
      <c r="C136" s="22"/>
      <c r="D136" s="38" t="str" cm="1">
        <f t="array" ref="D136">IFERROR(IF(A136="","",LOOKUP(2,1/(Entradas!$B$3:$B$5000=Estoque!A136),Entradas!$G$3:$G$5000)),"Preço não cadastrado")</f>
        <v>Preço não cadastrado</v>
      </c>
      <c r="E136" s="38" t="str" cm="1">
        <f t="array" ref="E136">IFERROR(IF(A136="","",LOOKUP(2,1/(Entradas!$B$3:$B$5000=Estoque!A136),Entradas!$H$3:$H$5000)),"Preço não cadastrado")</f>
        <v>Preço não cadastrado</v>
      </c>
      <c r="F136" s="6">
        <f>IF(A136="","",SUMIF(codigo_entrada,A136,quantidade_entrada)-SUMIF(codigo_saida,Estoque!A136,quantidade_saida))</f>
        <v>0</v>
      </c>
      <c r="G136" s="1" t="str">
        <f t="shared" si="2"/>
        <v>Fora de estoque</v>
      </c>
    </row>
    <row r="137" spans="1:7" x14ac:dyDescent="0.3">
      <c r="A137" s="135" t="s">
        <v>258</v>
      </c>
      <c r="B137" s="22"/>
      <c r="C137" s="22"/>
      <c r="D137" s="38" t="str" cm="1">
        <f t="array" ref="D137">IFERROR(IF(A137="","",LOOKUP(2,1/(Entradas!$B$3:$B$5000=Estoque!A137),Entradas!$G$3:$G$5000)),"Preço não cadastrado")</f>
        <v>Preço não cadastrado</v>
      </c>
      <c r="E137" s="38" t="str" cm="1">
        <f t="array" ref="E137">IFERROR(IF(A137="","",LOOKUP(2,1/(Entradas!$B$3:$B$5000=Estoque!A137),Entradas!$H$3:$H$5000)),"Preço não cadastrado")</f>
        <v>Preço não cadastrado</v>
      </c>
      <c r="F137" s="6">
        <f>IF(A137="","",SUMIF(codigo_entrada,A137,quantidade_entrada)-SUMIF(codigo_saida,Estoque!A137,quantidade_saida))</f>
        <v>0</v>
      </c>
      <c r="G137" s="1" t="str">
        <f t="shared" si="2"/>
        <v>Fora de estoque</v>
      </c>
    </row>
    <row r="138" spans="1:7" x14ac:dyDescent="0.3">
      <c r="A138" s="135" t="s">
        <v>259</v>
      </c>
      <c r="B138" s="22"/>
      <c r="C138" s="22"/>
      <c r="D138" s="38" t="str" cm="1">
        <f t="array" ref="D138">IFERROR(IF(A138="","",LOOKUP(2,1/(Entradas!$B$3:$B$5000=Estoque!A138),Entradas!$G$3:$G$5000)),"Preço não cadastrado")</f>
        <v>Preço não cadastrado</v>
      </c>
      <c r="E138" s="38" t="str" cm="1">
        <f t="array" ref="E138">IFERROR(IF(A138="","",LOOKUP(2,1/(Entradas!$B$3:$B$5000=Estoque!A138),Entradas!$H$3:$H$5000)),"Preço não cadastrado")</f>
        <v>Preço não cadastrado</v>
      </c>
      <c r="F138" s="6">
        <f>IF(A138="","",SUMIF(codigo_entrada,A138,quantidade_entrada)-SUMIF(codigo_saida,Estoque!A138,quantidade_saida))</f>
        <v>0</v>
      </c>
      <c r="G138" s="1" t="str">
        <f t="shared" si="2"/>
        <v>Fora de estoque</v>
      </c>
    </row>
    <row r="139" spans="1:7" x14ac:dyDescent="0.3">
      <c r="A139" s="135" t="s">
        <v>260</v>
      </c>
      <c r="B139" s="22"/>
      <c r="C139" s="22"/>
      <c r="D139" s="38" t="str" cm="1">
        <f t="array" ref="D139">IFERROR(IF(A139="","",LOOKUP(2,1/(Entradas!$B$3:$B$5000=Estoque!A139),Entradas!$G$3:$G$5000)),"Preço não cadastrado")</f>
        <v>Preço não cadastrado</v>
      </c>
      <c r="E139" s="38" t="str" cm="1">
        <f t="array" ref="E139">IFERROR(IF(A139="","",LOOKUP(2,1/(Entradas!$B$3:$B$5000=Estoque!A139),Entradas!$H$3:$H$5000)),"Preço não cadastrado")</f>
        <v>Preço não cadastrado</v>
      </c>
      <c r="F139" s="6">
        <f>IF(A139="","",SUMIF(codigo_entrada,A139,quantidade_entrada)-SUMIF(codigo_saida,Estoque!A139,quantidade_saida))</f>
        <v>0</v>
      </c>
      <c r="G139" s="1" t="str">
        <f t="shared" si="2"/>
        <v>Fora de estoque</v>
      </c>
    </row>
    <row r="140" spans="1:7" x14ac:dyDescent="0.3">
      <c r="A140" s="135" t="s">
        <v>261</v>
      </c>
      <c r="B140" s="22"/>
      <c r="C140" s="22"/>
      <c r="D140" s="38" t="str" cm="1">
        <f t="array" ref="D140">IFERROR(IF(A140="","",LOOKUP(2,1/(Entradas!$B$3:$B$5000=Estoque!A140),Entradas!$G$3:$G$5000)),"Preço não cadastrado")</f>
        <v>Preço não cadastrado</v>
      </c>
      <c r="E140" s="38" t="str" cm="1">
        <f t="array" ref="E140">IFERROR(IF(A140="","",LOOKUP(2,1/(Entradas!$B$3:$B$5000=Estoque!A140),Entradas!$H$3:$H$5000)),"Preço não cadastrado")</f>
        <v>Preço não cadastrado</v>
      </c>
      <c r="F140" s="6">
        <f>IF(A140="","",SUMIF(codigo_entrada,A140,quantidade_entrada)-SUMIF(codigo_saida,Estoque!A140,quantidade_saida))</f>
        <v>0</v>
      </c>
      <c r="G140" s="1" t="str">
        <f t="shared" si="2"/>
        <v>Fora de estoque</v>
      </c>
    </row>
    <row r="141" spans="1:7" x14ac:dyDescent="0.3">
      <c r="A141" s="135" t="s">
        <v>262</v>
      </c>
      <c r="B141" s="22"/>
      <c r="C141" s="22"/>
      <c r="D141" s="38" t="str" cm="1">
        <f t="array" ref="D141">IFERROR(IF(A141="","",LOOKUP(2,1/(Entradas!$B$3:$B$5000=Estoque!A141),Entradas!$G$3:$G$5000)),"Preço não cadastrado")</f>
        <v>Preço não cadastrado</v>
      </c>
      <c r="E141" s="38" t="str" cm="1">
        <f t="array" ref="E141">IFERROR(IF(A141="","",LOOKUP(2,1/(Entradas!$B$3:$B$5000=Estoque!A141),Entradas!$H$3:$H$5000)),"Preço não cadastrado")</f>
        <v>Preço não cadastrado</v>
      </c>
      <c r="F141" s="6">
        <f>IF(A141="","",SUMIF(codigo_entrada,A141,quantidade_entrada)-SUMIF(codigo_saida,Estoque!A141,quantidade_saida))</f>
        <v>0</v>
      </c>
      <c r="G141" s="1" t="str">
        <f t="shared" si="2"/>
        <v>Fora de estoque</v>
      </c>
    </row>
    <row r="142" spans="1:7" x14ac:dyDescent="0.3">
      <c r="A142" s="135" t="s">
        <v>263</v>
      </c>
      <c r="B142" s="22"/>
      <c r="C142" s="22"/>
      <c r="D142" s="38" t="str" cm="1">
        <f t="array" ref="D142">IFERROR(IF(A142="","",LOOKUP(2,1/(Entradas!$B$3:$B$5000=Estoque!A142),Entradas!$G$3:$G$5000)),"Preço não cadastrado")</f>
        <v>Preço não cadastrado</v>
      </c>
      <c r="E142" s="38" t="str" cm="1">
        <f t="array" ref="E142">IFERROR(IF(A142="","",LOOKUP(2,1/(Entradas!$B$3:$B$5000=Estoque!A142),Entradas!$H$3:$H$5000)),"Preço não cadastrado")</f>
        <v>Preço não cadastrado</v>
      </c>
      <c r="F142" s="6">
        <f>IF(A142="","",SUMIF(codigo_entrada,A142,quantidade_entrada)-SUMIF(codigo_saida,Estoque!A142,quantidade_saida))</f>
        <v>0</v>
      </c>
      <c r="G142" s="1" t="str">
        <f t="shared" si="2"/>
        <v>Fora de estoque</v>
      </c>
    </row>
    <row r="143" spans="1:7" x14ac:dyDescent="0.3">
      <c r="A143" s="135" t="s">
        <v>264</v>
      </c>
      <c r="B143" s="22"/>
      <c r="C143" s="22"/>
      <c r="D143" s="38" t="str" cm="1">
        <f t="array" ref="D143">IFERROR(IF(A143="","",LOOKUP(2,1/(Entradas!$B$3:$B$5000=Estoque!A143),Entradas!$G$3:$G$5000)),"Preço não cadastrado")</f>
        <v>Preço não cadastrado</v>
      </c>
      <c r="E143" s="38" t="str" cm="1">
        <f t="array" ref="E143">IFERROR(IF(A143="","",LOOKUP(2,1/(Entradas!$B$3:$B$5000=Estoque!A143),Entradas!$H$3:$H$5000)),"Preço não cadastrado")</f>
        <v>Preço não cadastrado</v>
      </c>
      <c r="F143" s="6">
        <f>IF(A143="","",SUMIF(codigo_entrada,A143,quantidade_entrada)-SUMIF(codigo_saida,Estoque!A143,quantidade_saida))</f>
        <v>0</v>
      </c>
      <c r="G143" s="1" t="str">
        <f t="shared" si="2"/>
        <v>Fora de estoque</v>
      </c>
    </row>
    <row r="144" spans="1:7" x14ac:dyDescent="0.3">
      <c r="A144" s="135" t="s">
        <v>265</v>
      </c>
      <c r="B144" s="22"/>
      <c r="C144" s="22"/>
      <c r="D144" s="38" t="str" cm="1">
        <f t="array" ref="D144">IFERROR(IF(A144="","",LOOKUP(2,1/(Entradas!$B$3:$B$5000=Estoque!A144),Entradas!$G$3:$G$5000)),"Preço não cadastrado")</f>
        <v>Preço não cadastrado</v>
      </c>
      <c r="E144" s="38" t="str" cm="1">
        <f t="array" ref="E144">IFERROR(IF(A144="","",LOOKUP(2,1/(Entradas!$B$3:$B$5000=Estoque!A144),Entradas!$H$3:$H$5000)),"Preço não cadastrado")</f>
        <v>Preço não cadastrado</v>
      </c>
      <c r="F144" s="6">
        <f>IF(A144="","",SUMIF(codigo_entrada,A144,quantidade_entrada)-SUMIF(codigo_saida,Estoque!A144,quantidade_saida))</f>
        <v>0</v>
      </c>
      <c r="G144" s="1" t="str">
        <f t="shared" si="2"/>
        <v>Fora de estoque</v>
      </c>
    </row>
    <row r="145" spans="1:7" x14ac:dyDescent="0.3">
      <c r="A145" s="135" t="s">
        <v>266</v>
      </c>
      <c r="B145" s="22"/>
      <c r="C145" s="22"/>
      <c r="D145" s="38" t="str" cm="1">
        <f t="array" ref="D145">IFERROR(IF(A145="","",LOOKUP(2,1/(Entradas!$B$3:$B$5000=Estoque!A145),Entradas!$G$3:$G$5000)),"Preço não cadastrado")</f>
        <v>Preço não cadastrado</v>
      </c>
      <c r="E145" s="38" t="str" cm="1">
        <f t="array" ref="E145">IFERROR(IF(A145="","",LOOKUP(2,1/(Entradas!$B$3:$B$5000=Estoque!A145),Entradas!$H$3:$H$5000)),"Preço não cadastrado")</f>
        <v>Preço não cadastrado</v>
      </c>
      <c r="F145" s="6">
        <f>IF(A145="","",SUMIF(codigo_entrada,A145,quantidade_entrada)-SUMIF(codigo_saida,Estoque!A145,quantidade_saida))</f>
        <v>0</v>
      </c>
      <c r="G145" s="1" t="str">
        <f t="shared" si="2"/>
        <v>Fora de estoque</v>
      </c>
    </row>
    <row r="146" spans="1:7" x14ac:dyDescent="0.3">
      <c r="A146" s="135" t="s">
        <v>267</v>
      </c>
      <c r="B146" s="22"/>
      <c r="C146" s="22"/>
      <c r="D146" s="38" t="str" cm="1">
        <f t="array" ref="D146">IFERROR(IF(A146="","",LOOKUP(2,1/(Entradas!$B$3:$B$5000=Estoque!A146),Entradas!$G$3:$G$5000)),"Preço não cadastrado")</f>
        <v>Preço não cadastrado</v>
      </c>
      <c r="E146" s="38" t="str" cm="1">
        <f t="array" ref="E146">IFERROR(IF(A146="","",LOOKUP(2,1/(Entradas!$B$3:$B$5000=Estoque!A146),Entradas!$H$3:$H$5000)),"Preço não cadastrado")</f>
        <v>Preço não cadastrado</v>
      </c>
      <c r="F146" s="6">
        <f>IF(A146="","",SUMIF(codigo_entrada,A146,quantidade_entrada)-SUMIF(codigo_saida,Estoque!A146,quantidade_saida))</f>
        <v>0</v>
      </c>
      <c r="G146" s="1" t="str">
        <f t="shared" si="2"/>
        <v>Fora de estoque</v>
      </c>
    </row>
    <row r="147" spans="1:7" x14ac:dyDescent="0.3">
      <c r="A147" s="135" t="s">
        <v>268</v>
      </c>
      <c r="B147" s="22"/>
      <c r="C147" s="22"/>
      <c r="D147" s="38" t="str" cm="1">
        <f t="array" ref="D147">IFERROR(IF(A147="","",LOOKUP(2,1/(Entradas!$B$3:$B$5000=Estoque!A147),Entradas!$G$3:$G$5000)),"Preço não cadastrado")</f>
        <v>Preço não cadastrado</v>
      </c>
      <c r="E147" s="38" t="str" cm="1">
        <f t="array" ref="E147">IFERROR(IF(A147="","",LOOKUP(2,1/(Entradas!$B$3:$B$5000=Estoque!A147),Entradas!$H$3:$H$5000)),"Preço não cadastrado")</f>
        <v>Preço não cadastrado</v>
      </c>
      <c r="F147" s="6">
        <f>IF(A147="","",SUMIF(codigo_entrada,A147,quantidade_entrada)-SUMIF(codigo_saida,Estoque!A147,quantidade_saida))</f>
        <v>0</v>
      </c>
      <c r="G147" s="1" t="str">
        <f t="shared" si="2"/>
        <v>Fora de estoque</v>
      </c>
    </row>
    <row r="148" spans="1:7" x14ac:dyDescent="0.3">
      <c r="A148" s="135" t="s">
        <v>269</v>
      </c>
      <c r="B148" s="22"/>
      <c r="C148" s="22"/>
      <c r="D148" s="38" t="str" cm="1">
        <f t="array" ref="D148">IFERROR(IF(A148="","",LOOKUP(2,1/(Entradas!$B$3:$B$5000=Estoque!A148),Entradas!$G$3:$G$5000)),"Preço não cadastrado")</f>
        <v>Preço não cadastrado</v>
      </c>
      <c r="E148" s="38" t="str" cm="1">
        <f t="array" ref="E148">IFERROR(IF(A148="","",LOOKUP(2,1/(Entradas!$B$3:$B$5000=Estoque!A148),Entradas!$H$3:$H$5000)),"Preço não cadastrado")</f>
        <v>Preço não cadastrado</v>
      </c>
      <c r="F148" s="6">
        <f>IF(A148="","",SUMIF(codigo_entrada,A148,quantidade_entrada)-SUMIF(codigo_saida,Estoque!A148,quantidade_saida))</f>
        <v>0</v>
      </c>
      <c r="G148" s="1" t="str">
        <f t="shared" si="2"/>
        <v>Fora de estoque</v>
      </c>
    </row>
    <row r="149" spans="1:7" x14ac:dyDescent="0.3">
      <c r="A149" s="135" t="s">
        <v>270</v>
      </c>
      <c r="B149" s="22"/>
      <c r="C149" s="22"/>
      <c r="D149" s="38" t="str" cm="1">
        <f t="array" ref="D149">IFERROR(IF(A149="","",LOOKUP(2,1/(Entradas!$B$3:$B$5000=Estoque!A149),Entradas!$G$3:$G$5000)),"Preço não cadastrado")</f>
        <v>Preço não cadastrado</v>
      </c>
      <c r="E149" s="38" t="str" cm="1">
        <f t="array" ref="E149">IFERROR(IF(A149="","",LOOKUP(2,1/(Entradas!$B$3:$B$5000=Estoque!A149),Entradas!$H$3:$H$5000)),"Preço não cadastrado")</f>
        <v>Preço não cadastrado</v>
      </c>
      <c r="F149" s="6">
        <f>IF(A149="","",SUMIF(codigo_entrada,A149,quantidade_entrada)-SUMIF(codigo_saida,Estoque!A149,quantidade_saida))</f>
        <v>0</v>
      </c>
      <c r="G149" s="1" t="str">
        <f t="shared" si="2"/>
        <v>Fora de estoque</v>
      </c>
    </row>
    <row r="150" spans="1:7" x14ac:dyDescent="0.3">
      <c r="A150" s="135" t="s">
        <v>271</v>
      </c>
      <c r="B150" s="22"/>
      <c r="C150" s="22"/>
      <c r="D150" s="38" t="str" cm="1">
        <f t="array" ref="D150">IFERROR(IF(A150="","",LOOKUP(2,1/(Entradas!$B$3:$B$5000=Estoque!A150),Entradas!$G$3:$G$5000)),"Preço não cadastrado")</f>
        <v>Preço não cadastrado</v>
      </c>
      <c r="E150" s="38" t="str" cm="1">
        <f t="array" ref="E150">IFERROR(IF(A150="","",LOOKUP(2,1/(Entradas!$B$3:$B$5000=Estoque!A150),Entradas!$H$3:$H$5000)),"Preço não cadastrado")</f>
        <v>Preço não cadastrado</v>
      </c>
      <c r="F150" s="6">
        <f>IF(A150="","",SUMIF(codigo_entrada,A150,quantidade_entrada)-SUMIF(codigo_saida,Estoque!A150,quantidade_saida))</f>
        <v>0</v>
      </c>
      <c r="G150" s="1" t="str">
        <f t="shared" si="2"/>
        <v>Fora de estoque</v>
      </c>
    </row>
    <row r="151" spans="1:7" x14ac:dyDescent="0.3">
      <c r="A151" s="135" t="s">
        <v>272</v>
      </c>
      <c r="B151" s="22"/>
      <c r="C151" s="22"/>
      <c r="D151" s="38" t="str" cm="1">
        <f t="array" ref="D151">IFERROR(IF(A151="","",LOOKUP(2,1/(Entradas!$B$3:$B$5000=Estoque!A151),Entradas!$G$3:$G$5000)),"Preço não cadastrado")</f>
        <v>Preço não cadastrado</v>
      </c>
      <c r="E151" s="38" t="str" cm="1">
        <f t="array" ref="E151">IFERROR(IF(A151="","",LOOKUP(2,1/(Entradas!$B$3:$B$5000=Estoque!A151),Entradas!$H$3:$H$5000)),"Preço não cadastrado")</f>
        <v>Preço não cadastrado</v>
      </c>
      <c r="F151" s="6">
        <f>IF(A151="","",SUMIF(codigo_entrada,A151,quantidade_entrada)-SUMIF(codigo_saida,Estoque!A151,quantidade_saida))</f>
        <v>0</v>
      </c>
      <c r="G151" s="1" t="str">
        <f t="shared" si="2"/>
        <v>Fora de estoque</v>
      </c>
    </row>
    <row r="152" spans="1:7" x14ac:dyDescent="0.3">
      <c r="A152" s="135" t="s">
        <v>273</v>
      </c>
      <c r="B152" s="22"/>
      <c r="C152" s="22"/>
      <c r="D152" s="38" t="str" cm="1">
        <f t="array" ref="D152">IFERROR(IF(A152="","",LOOKUP(2,1/(Entradas!$B$3:$B$5000=Estoque!A152),Entradas!$G$3:$G$5000)),"Preço não cadastrado")</f>
        <v>Preço não cadastrado</v>
      </c>
      <c r="E152" s="38" t="str" cm="1">
        <f t="array" ref="E152">IFERROR(IF(A152="","",LOOKUP(2,1/(Entradas!$B$3:$B$5000=Estoque!A152),Entradas!$H$3:$H$5000)),"Preço não cadastrado")</f>
        <v>Preço não cadastrado</v>
      </c>
      <c r="F152" s="6">
        <f>IF(A152="","",SUMIF(codigo_entrada,A152,quantidade_entrada)-SUMIF(codigo_saida,Estoque!A152,quantidade_saida))</f>
        <v>0</v>
      </c>
      <c r="G152" s="1" t="str">
        <f t="shared" si="2"/>
        <v>Fora de estoque</v>
      </c>
    </row>
    <row r="153" spans="1:7" x14ac:dyDescent="0.3">
      <c r="A153" s="135" t="s">
        <v>274</v>
      </c>
      <c r="B153" s="22"/>
      <c r="C153" s="22"/>
      <c r="D153" s="38" t="str" cm="1">
        <f t="array" ref="D153">IFERROR(IF(A153="","",LOOKUP(2,1/(Entradas!$B$3:$B$5000=Estoque!A153),Entradas!$G$3:$G$5000)),"Preço não cadastrado")</f>
        <v>Preço não cadastrado</v>
      </c>
      <c r="E153" s="38" t="str" cm="1">
        <f t="array" ref="E153">IFERROR(IF(A153="","",LOOKUP(2,1/(Entradas!$B$3:$B$5000=Estoque!A153),Entradas!$H$3:$H$5000)),"Preço não cadastrado")</f>
        <v>Preço não cadastrado</v>
      </c>
      <c r="F153" s="6">
        <f>IF(A153="","",SUMIF(codigo_entrada,A153,quantidade_entrada)-SUMIF(codigo_saida,Estoque!A153,quantidade_saida))</f>
        <v>0</v>
      </c>
      <c r="G153" s="1" t="str">
        <f t="shared" si="2"/>
        <v>Fora de estoque</v>
      </c>
    </row>
    <row r="154" spans="1:7" x14ac:dyDescent="0.3">
      <c r="A154" s="135" t="s">
        <v>275</v>
      </c>
      <c r="B154" s="22"/>
      <c r="C154" s="22"/>
      <c r="D154" s="38" t="str" cm="1">
        <f t="array" ref="D154">IFERROR(IF(A154="","",LOOKUP(2,1/(Entradas!$B$3:$B$5000=Estoque!A154),Entradas!$G$3:$G$5000)),"Preço não cadastrado")</f>
        <v>Preço não cadastrado</v>
      </c>
      <c r="E154" s="38" t="str" cm="1">
        <f t="array" ref="E154">IFERROR(IF(A154="","",LOOKUP(2,1/(Entradas!$B$3:$B$5000=Estoque!A154),Entradas!$H$3:$H$5000)),"Preço não cadastrado")</f>
        <v>Preço não cadastrado</v>
      </c>
      <c r="F154" s="6">
        <f>IF(A154="","",SUMIF(codigo_entrada,A154,quantidade_entrada)-SUMIF(codigo_saida,Estoque!A154,quantidade_saida))</f>
        <v>0</v>
      </c>
      <c r="G154" s="1" t="str">
        <f t="shared" si="2"/>
        <v>Fora de estoque</v>
      </c>
    </row>
    <row r="155" spans="1:7" x14ac:dyDescent="0.3">
      <c r="A155" s="135" t="s">
        <v>276</v>
      </c>
      <c r="B155" s="22"/>
      <c r="C155" s="22"/>
      <c r="D155" s="38" t="str" cm="1">
        <f t="array" ref="D155">IFERROR(IF(A155="","",LOOKUP(2,1/(Entradas!$B$3:$B$5000=Estoque!A155),Entradas!$G$3:$G$5000)),"Preço não cadastrado")</f>
        <v>Preço não cadastrado</v>
      </c>
      <c r="E155" s="38" t="str" cm="1">
        <f t="array" ref="E155">IFERROR(IF(A155="","",LOOKUP(2,1/(Entradas!$B$3:$B$5000=Estoque!A155),Entradas!$H$3:$H$5000)),"Preço não cadastrado")</f>
        <v>Preço não cadastrado</v>
      </c>
      <c r="F155" s="6">
        <f>IF(A155="","",SUMIF(codigo_entrada,A155,quantidade_entrada)-SUMIF(codigo_saida,Estoque!A155,quantidade_saida))</f>
        <v>0</v>
      </c>
      <c r="G155" s="1" t="str">
        <f t="shared" si="2"/>
        <v>Fora de estoque</v>
      </c>
    </row>
    <row r="156" spans="1:7" x14ac:dyDescent="0.3">
      <c r="A156" s="135" t="s">
        <v>277</v>
      </c>
      <c r="B156" s="22"/>
      <c r="C156" s="22"/>
      <c r="D156" s="38" t="str" cm="1">
        <f t="array" ref="D156">IFERROR(IF(A156="","",LOOKUP(2,1/(Entradas!$B$3:$B$5000=Estoque!A156),Entradas!$G$3:$G$5000)),"Preço não cadastrado")</f>
        <v>Preço não cadastrado</v>
      </c>
      <c r="E156" s="38" t="str" cm="1">
        <f t="array" ref="E156">IFERROR(IF(A156="","",LOOKUP(2,1/(Entradas!$B$3:$B$5000=Estoque!A156),Entradas!$H$3:$H$5000)),"Preço não cadastrado")</f>
        <v>Preço não cadastrado</v>
      </c>
      <c r="F156" s="6">
        <f>IF(A156="","",SUMIF(codigo_entrada,A156,quantidade_entrada)-SUMIF(codigo_saida,Estoque!A156,quantidade_saida))</f>
        <v>0</v>
      </c>
      <c r="G156" s="1" t="str">
        <f t="shared" si="2"/>
        <v>Fora de estoque</v>
      </c>
    </row>
    <row r="157" spans="1:7" x14ac:dyDescent="0.3">
      <c r="A157" s="135" t="s">
        <v>278</v>
      </c>
      <c r="B157" s="22"/>
      <c r="C157" s="22"/>
      <c r="D157" s="38" t="str" cm="1">
        <f t="array" ref="D157">IFERROR(IF(A157="","",LOOKUP(2,1/(Entradas!$B$3:$B$5000=Estoque!A157),Entradas!$G$3:$G$5000)),"Preço não cadastrado")</f>
        <v>Preço não cadastrado</v>
      </c>
      <c r="E157" s="38" t="str" cm="1">
        <f t="array" ref="E157">IFERROR(IF(A157="","",LOOKUP(2,1/(Entradas!$B$3:$B$5000=Estoque!A157),Entradas!$H$3:$H$5000)),"Preço não cadastrado")</f>
        <v>Preço não cadastrado</v>
      </c>
      <c r="F157" s="6">
        <f>IF(A157="","",SUMIF(codigo_entrada,A157,quantidade_entrada)-SUMIF(codigo_saida,Estoque!A157,quantidade_saida))</f>
        <v>0</v>
      </c>
      <c r="G157" s="1" t="str">
        <f t="shared" si="2"/>
        <v>Fora de estoque</v>
      </c>
    </row>
    <row r="158" spans="1:7" x14ac:dyDescent="0.3">
      <c r="A158" s="135" t="s">
        <v>279</v>
      </c>
      <c r="B158" s="22"/>
      <c r="C158" s="22"/>
      <c r="D158" s="38" t="str" cm="1">
        <f t="array" ref="D158">IFERROR(IF(A158="","",LOOKUP(2,1/(Entradas!$B$3:$B$5000=Estoque!A158),Entradas!$G$3:$G$5000)),"Preço não cadastrado")</f>
        <v>Preço não cadastrado</v>
      </c>
      <c r="E158" s="38" t="str" cm="1">
        <f t="array" ref="E158">IFERROR(IF(A158="","",LOOKUP(2,1/(Entradas!$B$3:$B$5000=Estoque!A158),Entradas!$H$3:$H$5000)),"Preço não cadastrado")</f>
        <v>Preço não cadastrado</v>
      </c>
      <c r="F158" s="6">
        <f>IF(A158="","",SUMIF(codigo_entrada,A158,quantidade_entrada)-SUMIF(codigo_saida,Estoque!A158,quantidade_saida))</f>
        <v>0</v>
      </c>
      <c r="G158" s="1" t="str">
        <f t="shared" si="2"/>
        <v>Fora de estoque</v>
      </c>
    </row>
    <row r="159" spans="1:7" x14ac:dyDescent="0.3">
      <c r="A159" s="135" t="s">
        <v>280</v>
      </c>
      <c r="B159" s="22"/>
      <c r="C159" s="22"/>
      <c r="D159" s="38" t="str" cm="1">
        <f t="array" ref="D159">IFERROR(IF(A159="","",LOOKUP(2,1/(Entradas!$B$3:$B$5000=Estoque!A159),Entradas!$G$3:$G$5000)),"Preço não cadastrado")</f>
        <v>Preço não cadastrado</v>
      </c>
      <c r="E159" s="38" t="str" cm="1">
        <f t="array" ref="E159">IFERROR(IF(A159="","",LOOKUP(2,1/(Entradas!$B$3:$B$5000=Estoque!A159),Entradas!$H$3:$H$5000)),"Preço não cadastrado")</f>
        <v>Preço não cadastrado</v>
      </c>
      <c r="F159" s="6">
        <f>IF(A159="","",SUMIF(codigo_entrada,A159,quantidade_entrada)-SUMIF(codigo_saida,Estoque!A159,quantidade_saida))</f>
        <v>0</v>
      </c>
      <c r="G159" s="1" t="str">
        <f t="shared" si="2"/>
        <v>Fora de estoque</v>
      </c>
    </row>
    <row r="160" spans="1:7" x14ac:dyDescent="0.3">
      <c r="A160" s="135" t="s">
        <v>281</v>
      </c>
      <c r="B160" s="22"/>
      <c r="C160" s="22"/>
      <c r="D160" s="38" t="str" cm="1">
        <f t="array" ref="D160">IFERROR(IF(A160="","",LOOKUP(2,1/(Entradas!$B$3:$B$5000=Estoque!A160),Entradas!$G$3:$G$5000)),"Preço não cadastrado")</f>
        <v>Preço não cadastrado</v>
      </c>
      <c r="E160" s="38" t="str" cm="1">
        <f t="array" ref="E160">IFERROR(IF(A160="","",LOOKUP(2,1/(Entradas!$B$3:$B$5000=Estoque!A160),Entradas!$H$3:$H$5000)),"Preço não cadastrado")</f>
        <v>Preço não cadastrado</v>
      </c>
      <c r="F160" s="6">
        <f>IF(A160="","",SUMIF(codigo_entrada,A160,quantidade_entrada)-SUMIF(codigo_saida,Estoque!A160,quantidade_saida))</f>
        <v>0</v>
      </c>
      <c r="G160" s="1" t="str">
        <f t="shared" si="2"/>
        <v>Fora de estoque</v>
      </c>
    </row>
    <row r="161" spans="1:7" x14ac:dyDescent="0.3">
      <c r="A161" s="135" t="s">
        <v>282</v>
      </c>
      <c r="B161" s="22"/>
      <c r="C161" s="22"/>
      <c r="D161" s="38" t="str" cm="1">
        <f t="array" ref="D161">IFERROR(IF(A161="","",LOOKUP(2,1/(Entradas!$B$3:$B$5000=Estoque!A161),Entradas!$G$3:$G$5000)),"Preço não cadastrado")</f>
        <v>Preço não cadastrado</v>
      </c>
      <c r="E161" s="38" t="str" cm="1">
        <f t="array" ref="E161">IFERROR(IF(A161="","",LOOKUP(2,1/(Entradas!$B$3:$B$5000=Estoque!A161),Entradas!$H$3:$H$5000)),"Preço não cadastrado")</f>
        <v>Preço não cadastrado</v>
      </c>
      <c r="F161" s="6">
        <f>IF(A161="","",SUMIF(codigo_entrada,A161,quantidade_entrada)-SUMIF(codigo_saida,Estoque!A161,quantidade_saida))</f>
        <v>0</v>
      </c>
      <c r="G161" s="1" t="str">
        <f t="shared" si="2"/>
        <v>Fora de estoque</v>
      </c>
    </row>
    <row r="162" spans="1:7" x14ac:dyDescent="0.3">
      <c r="A162" s="135" t="s">
        <v>283</v>
      </c>
      <c r="B162" s="22"/>
      <c r="C162" s="22"/>
      <c r="D162" s="38" t="str" cm="1">
        <f t="array" ref="D162">IFERROR(IF(A162="","",LOOKUP(2,1/(Entradas!$B$3:$B$5000=Estoque!A162),Entradas!$G$3:$G$5000)),"Preço não cadastrado")</f>
        <v>Preço não cadastrado</v>
      </c>
      <c r="E162" s="38" t="str" cm="1">
        <f t="array" ref="E162">IFERROR(IF(A162="","",LOOKUP(2,1/(Entradas!$B$3:$B$5000=Estoque!A162),Entradas!$H$3:$H$5000)),"Preço não cadastrado")</f>
        <v>Preço não cadastrado</v>
      </c>
      <c r="F162" s="6">
        <f>IF(A162="","",SUMIF(codigo_entrada,A162,quantidade_entrada)-SUMIF(codigo_saida,Estoque!A162,quantidade_saida))</f>
        <v>0</v>
      </c>
      <c r="G162" s="1" t="str">
        <f t="shared" si="2"/>
        <v>Fora de estoque</v>
      </c>
    </row>
    <row r="163" spans="1:7" x14ac:dyDescent="0.3">
      <c r="A163" s="135" t="s">
        <v>284</v>
      </c>
      <c r="B163" s="22"/>
      <c r="C163" s="22"/>
      <c r="D163" s="38" t="str" cm="1">
        <f t="array" ref="D163">IFERROR(IF(A163="","",LOOKUP(2,1/(Entradas!$B$3:$B$5000=Estoque!A163),Entradas!$G$3:$G$5000)),"Preço não cadastrado")</f>
        <v>Preço não cadastrado</v>
      </c>
      <c r="E163" s="38" t="str" cm="1">
        <f t="array" ref="E163">IFERROR(IF(A163="","",LOOKUP(2,1/(Entradas!$B$3:$B$5000=Estoque!A163),Entradas!$H$3:$H$5000)),"Preço não cadastrado")</f>
        <v>Preço não cadastrado</v>
      </c>
      <c r="F163" s="6">
        <f>IF(A163="","",SUMIF(codigo_entrada,A163,quantidade_entrada)-SUMIF(codigo_saida,Estoque!A163,quantidade_saida))</f>
        <v>0</v>
      </c>
      <c r="G163" s="1" t="str">
        <f t="shared" si="2"/>
        <v>Fora de estoque</v>
      </c>
    </row>
    <row r="164" spans="1:7" x14ac:dyDescent="0.3">
      <c r="A164" s="135" t="s">
        <v>285</v>
      </c>
      <c r="B164" s="22"/>
      <c r="C164" s="22"/>
      <c r="D164" s="38" t="str" cm="1">
        <f t="array" ref="D164">IFERROR(IF(A164="","",LOOKUP(2,1/(Entradas!$B$3:$B$5000=Estoque!A164),Entradas!$G$3:$G$5000)),"Preço não cadastrado")</f>
        <v>Preço não cadastrado</v>
      </c>
      <c r="E164" s="38" t="str" cm="1">
        <f t="array" ref="E164">IFERROR(IF(A164="","",LOOKUP(2,1/(Entradas!$B$3:$B$5000=Estoque!A164),Entradas!$H$3:$H$5000)),"Preço não cadastrado")</f>
        <v>Preço não cadastrado</v>
      </c>
      <c r="F164" s="6">
        <f>IF(A164="","",SUMIF(codigo_entrada,A164,quantidade_entrada)-SUMIF(codigo_saida,Estoque!A164,quantidade_saida))</f>
        <v>0</v>
      </c>
      <c r="G164" s="1" t="str">
        <f t="shared" si="2"/>
        <v>Fora de estoque</v>
      </c>
    </row>
    <row r="165" spans="1:7" x14ac:dyDescent="0.3">
      <c r="A165" s="135" t="s">
        <v>286</v>
      </c>
      <c r="B165" s="22"/>
      <c r="C165" s="22"/>
      <c r="D165" s="38" t="str" cm="1">
        <f t="array" ref="D165">IFERROR(IF(A165="","",LOOKUP(2,1/(Entradas!$B$3:$B$5000=Estoque!A165),Entradas!$G$3:$G$5000)),"Preço não cadastrado")</f>
        <v>Preço não cadastrado</v>
      </c>
      <c r="E165" s="38" t="str" cm="1">
        <f t="array" ref="E165">IFERROR(IF(A165="","",LOOKUP(2,1/(Entradas!$B$3:$B$5000=Estoque!A165),Entradas!$H$3:$H$5000)),"Preço não cadastrado")</f>
        <v>Preço não cadastrado</v>
      </c>
      <c r="F165" s="6">
        <f>IF(A165="","",SUMIF(codigo_entrada,A165,quantidade_entrada)-SUMIF(codigo_saida,Estoque!A165,quantidade_saida))</f>
        <v>0</v>
      </c>
      <c r="G165" s="1" t="str">
        <f t="shared" si="2"/>
        <v>Fora de estoque</v>
      </c>
    </row>
    <row r="166" spans="1:7" x14ac:dyDescent="0.3">
      <c r="A166" s="135" t="s">
        <v>287</v>
      </c>
      <c r="B166" s="22"/>
      <c r="C166" s="22"/>
      <c r="D166" s="38" t="str" cm="1">
        <f t="array" ref="D166">IFERROR(IF(A166="","",LOOKUP(2,1/(Entradas!$B$3:$B$5000=Estoque!A166),Entradas!$G$3:$G$5000)),"Preço não cadastrado")</f>
        <v>Preço não cadastrado</v>
      </c>
      <c r="E166" s="38" t="str" cm="1">
        <f t="array" ref="E166">IFERROR(IF(A166="","",LOOKUP(2,1/(Entradas!$B$3:$B$5000=Estoque!A166),Entradas!$H$3:$H$5000)),"Preço não cadastrado")</f>
        <v>Preço não cadastrado</v>
      </c>
      <c r="F166" s="6">
        <f>IF(A166="","",SUMIF(codigo_entrada,A166,quantidade_entrada)-SUMIF(codigo_saida,Estoque!A166,quantidade_saida))</f>
        <v>0</v>
      </c>
      <c r="G166" s="1" t="str">
        <f t="shared" si="2"/>
        <v>Fora de estoque</v>
      </c>
    </row>
    <row r="167" spans="1:7" x14ac:dyDescent="0.3">
      <c r="A167" s="135" t="s">
        <v>288</v>
      </c>
      <c r="B167" s="22"/>
      <c r="C167" s="22"/>
      <c r="D167" s="38" t="str" cm="1">
        <f t="array" ref="D167">IFERROR(IF(A167="","",LOOKUP(2,1/(Entradas!$B$3:$B$5000=Estoque!A167),Entradas!$G$3:$G$5000)),"Preço não cadastrado")</f>
        <v>Preço não cadastrado</v>
      </c>
      <c r="E167" s="38" t="str" cm="1">
        <f t="array" ref="E167">IFERROR(IF(A167="","",LOOKUP(2,1/(Entradas!$B$3:$B$5000=Estoque!A167),Entradas!$H$3:$H$5000)),"Preço não cadastrado")</f>
        <v>Preço não cadastrado</v>
      </c>
      <c r="F167" s="6">
        <f>IF(A167="","",SUMIF(codigo_entrada,A167,quantidade_entrada)-SUMIF(codigo_saida,Estoque!A167,quantidade_saida))</f>
        <v>0</v>
      </c>
      <c r="G167" s="1" t="str">
        <f t="shared" si="2"/>
        <v>Fora de estoque</v>
      </c>
    </row>
    <row r="168" spans="1:7" x14ac:dyDescent="0.3">
      <c r="A168" s="135" t="s">
        <v>289</v>
      </c>
      <c r="B168" s="22"/>
      <c r="C168" s="22"/>
      <c r="D168" s="38" t="str" cm="1">
        <f t="array" ref="D168">IFERROR(IF(A168="","",LOOKUP(2,1/(Entradas!$B$3:$B$5000=Estoque!A168),Entradas!$G$3:$G$5000)),"Preço não cadastrado")</f>
        <v>Preço não cadastrado</v>
      </c>
      <c r="E168" s="38" t="str" cm="1">
        <f t="array" ref="E168">IFERROR(IF(A168="","",LOOKUP(2,1/(Entradas!$B$3:$B$5000=Estoque!A168),Entradas!$H$3:$H$5000)),"Preço não cadastrado")</f>
        <v>Preço não cadastrado</v>
      </c>
      <c r="F168" s="6">
        <f>IF(A168="","",SUMIF(codigo_entrada,A168,quantidade_entrada)-SUMIF(codigo_saida,Estoque!A168,quantidade_saida))</f>
        <v>0</v>
      </c>
      <c r="G168" s="1" t="str">
        <f t="shared" si="2"/>
        <v>Fora de estoque</v>
      </c>
    </row>
    <row r="169" spans="1:7" x14ac:dyDescent="0.3">
      <c r="A169" s="135" t="s">
        <v>290</v>
      </c>
      <c r="B169" s="22"/>
      <c r="C169" s="22"/>
      <c r="D169" s="38" t="str" cm="1">
        <f t="array" ref="D169">IFERROR(IF(A169="","",LOOKUP(2,1/(Entradas!$B$3:$B$5000=Estoque!A169),Entradas!$G$3:$G$5000)),"Preço não cadastrado")</f>
        <v>Preço não cadastrado</v>
      </c>
      <c r="E169" s="38" t="str" cm="1">
        <f t="array" ref="E169">IFERROR(IF(A169="","",LOOKUP(2,1/(Entradas!$B$3:$B$5000=Estoque!A169),Entradas!$H$3:$H$5000)),"Preço não cadastrado")</f>
        <v>Preço não cadastrado</v>
      </c>
      <c r="F169" s="6">
        <f>IF(A169="","",SUMIF(codigo_entrada,A169,quantidade_entrada)-SUMIF(codigo_saida,Estoque!A169,quantidade_saida))</f>
        <v>0</v>
      </c>
      <c r="G169" s="1" t="str">
        <f t="shared" si="2"/>
        <v>Fora de estoque</v>
      </c>
    </row>
    <row r="170" spans="1:7" x14ac:dyDescent="0.3">
      <c r="A170" s="135" t="s">
        <v>291</v>
      </c>
      <c r="B170" s="22"/>
      <c r="C170" s="22"/>
      <c r="D170" s="38" t="str" cm="1">
        <f t="array" ref="D170">IFERROR(IF(A170="","",LOOKUP(2,1/(Entradas!$B$3:$B$5000=Estoque!A170),Entradas!$G$3:$G$5000)),"Preço não cadastrado")</f>
        <v>Preço não cadastrado</v>
      </c>
      <c r="E170" s="38" t="str" cm="1">
        <f t="array" ref="E170">IFERROR(IF(A170="","",LOOKUP(2,1/(Entradas!$B$3:$B$5000=Estoque!A170),Entradas!$H$3:$H$5000)),"Preço não cadastrado")</f>
        <v>Preço não cadastrado</v>
      </c>
      <c r="F170" s="6">
        <f>IF(A170="","",SUMIF(codigo_entrada,A170,quantidade_entrada)-SUMIF(codigo_saida,Estoque!A170,quantidade_saida))</f>
        <v>0</v>
      </c>
      <c r="G170" s="1" t="str">
        <f t="shared" si="2"/>
        <v>Fora de estoque</v>
      </c>
    </row>
    <row r="171" spans="1:7" x14ac:dyDescent="0.3">
      <c r="A171" s="135" t="s">
        <v>292</v>
      </c>
      <c r="B171" s="22"/>
      <c r="C171" s="22"/>
      <c r="D171" s="38" t="str" cm="1">
        <f t="array" ref="D171">IFERROR(IF(A171="","",LOOKUP(2,1/(Entradas!$B$3:$B$5000=Estoque!A171),Entradas!$G$3:$G$5000)),"Preço não cadastrado")</f>
        <v>Preço não cadastrado</v>
      </c>
      <c r="E171" s="38" t="str" cm="1">
        <f t="array" ref="E171">IFERROR(IF(A171="","",LOOKUP(2,1/(Entradas!$B$3:$B$5000=Estoque!A171),Entradas!$H$3:$H$5000)),"Preço não cadastrado")</f>
        <v>Preço não cadastrado</v>
      </c>
      <c r="F171" s="6">
        <f>IF(A171="","",SUMIF(codigo_entrada,A171,quantidade_entrada)-SUMIF(codigo_saida,Estoque!A171,quantidade_saida))</f>
        <v>0</v>
      </c>
      <c r="G171" s="1" t="str">
        <f t="shared" si="2"/>
        <v>Fora de estoque</v>
      </c>
    </row>
    <row r="172" spans="1:7" x14ac:dyDescent="0.3">
      <c r="A172" s="135" t="s">
        <v>293</v>
      </c>
      <c r="B172" s="22"/>
      <c r="C172" s="22"/>
      <c r="D172" s="38" t="str" cm="1">
        <f t="array" ref="D172">IFERROR(IF(A172="","",LOOKUP(2,1/(Entradas!$B$3:$B$5000=Estoque!A172),Entradas!$G$3:$G$5000)),"Preço não cadastrado")</f>
        <v>Preço não cadastrado</v>
      </c>
      <c r="E172" s="38" t="str" cm="1">
        <f t="array" ref="E172">IFERROR(IF(A172="","",LOOKUP(2,1/(Entradas!$B$3:$B$5000=Estoque!A172),Entradas!$H$3:$H$5000)),"Preço não cadastrado")</f>
        <v>Preço não cadastrado</v>
      </c>
      <c r="F172" s="6">
        <f>IF(A172="","",SUMIF(codigo_entrada,A172,quantidade_entrada)-SUMIF(codigo_saida,Estoque!A172,quantidade_saida))</f>
        <v>0</v>
      </c>
      <c r="G172" s="1" t="str">
        <f t="shared" si="2"/>
        <v>Fora de estoque</v>
      </c>
    </row>
    <row r="173" spans="1:7" x14ac:dyDescent="0.3">
      <c r="A173" s="135" t="s">
        <v>294</v>
      </c>
      <c r="B173" s="22"/>
      <c r="C173" s="22"/>
      <c r="D173" s="38" t="str" cm="1">
        <f t="array" ref="D173">IFERROR(IF(A173="","",LOOKUP(2,1/(Entradas!$B$3:$B$5000=Estoque!A173),Entradas!$G$3:$G$5000)),"Preço não cadastrado")</f>
        <v>Preço não cadastrado</v>
      </c>
      <c r="E173" s="38" t="str" cm="1">
        <f t="array" ref="E173">IFERROR(IF(A173="","",LOOKUP(2,1/(Entradas!$B$3:$B$5000=Estoque!A173),Entradas!$H$3:$H$5000)),"Preço não cadastrado")</f>
        <v>Preço não cadastrado</v>
      </c>
      <c r="F173" s="6">
        <f>IF(A173="","",SUMIF(codigo_entrada,A173,quantidade_entrada)-SUMIF(codigo_saida,Estoque!A173,quantidade_saida))</f>
        <v>0</v>
      </c>
      <c r="G173" s="1" t="str">
        <f t="shared" si="2"/>
        <v>Fora de estoque</v>
      </c>
    </row>
    <row r="174" spans="1:7" x14ac:dyDescent="0.3">
      <c r="A174" s="135" t="s">
        <v>295</v>
      </c>
      <c r="B174" s="22"/>
      <c r="C174" s="22"/>
      <c r="D174" s="38" t="str" cm="1">
        <f t="array" ref="D174">IFERROR(IF(A174="","",LOOKUP(2,1/(Entradas!$B$3:$B$5000=Estoque!A174),Entradas!$G$3:$G$5000)),"Preço não cadastrado")</f>
        <v>Preço não cadastrado</v>
      </c>
      <c r="E174" s="38" t="str" cm="1">
        <f t="array" ref="E174">IFERROR(IF(A174="","",LOOKUP(2,1/(Entradas!$B$3:$B$5000=Estoque!A174),Entradas!$H$3:$H$5000)),"Preço não cadastrado")</f>
        <v>Preço não cadastrado</v>
      </c>
      <c r="F174" s="6">
        <f>IF(A174="","",SUMIF(codigo_entrada,A174,quantidade_entrada)-SUMIF(codigo_saida,Estoque!A174,quantidade_saida))</f>
        <v>0</v>
      </c>
      <c r="G174" s="1" t="str">
        <f t="shared" si="2"/>
        <v>Fora de estoque</v>
      </c>
    </row>
    <row r="175" spans="1:7" x14ac:dyDescent="0.3">
      <c r="A175" s="135" t="s">
        <v>296</v>
      </c>
      <c r="B175" s="22"/>
      <c r="C175" s="22"/>
      <c r="D175" s="38" t="str" cm="1">
        <f t="array" ref="D175">IFERROR(IF(A175="","",LOOKUP(2,1/(Entradas!$B$3:$B$5000=Estoque!A175),Entradas!$G$3:$G$5000)),"Preço não cadastrado")</f>
        <v>Preço não cadastrado</v>
      </c>
      <c r="E175" s="38" t="str" cm="1">
        <f t="array" ref="E175">IFERROR(IF(A175="","",LOOKUP(2,1/(Entradas!$B$3:$B$5000=Estoque!A175),Entradas!$H$3:$H$5000)),"Preço não cadastrado")</f>
        <v>Preço não cadastrado</v>
      </c>
      <c r="F175" s="6">
        <f>IF(A175="","",SUMIF(codigo_entrada,A175,quantidade_entrada)-SUMIF(codigo_saida,Estoque!A175,quantidade_saida))</f>
        <v>0</v>
      </c>
      <c r="G175" s="1" t="str">
        <f t="shared" si="2"/>
        <v>Fora de estoque</v>
      </c>
    </row>
    <row r="176" spans="1:7" x14ac:dyDescent="0.3">
      <c r="A176" s="135" t="s">
        <v>297</v>
      </c>
      <c r="B176" s="22"/>
      <c r="C176" s="22"/>
      <c r="D176" s="38" t="str" cm="1">
        <f t="array" ref="D176">IFERROR(IF(A176="","",LOOKUP(2,1/(Entradas!$B$3:$B$5000=Estoque!A176),Entradas!$G$3:$G$5000)),"Preço não cadastrado")</f>
        <v>Preço não cadastrado</v>
      </c>
      <c r="E176" s="38" t="str" cm="1">
        <f t="array" ref="E176">IFERROR(IF(A176="","",LOOKUP(2,1/(Entradas!$B$3:$B$5000=Estoque!A176),Entradas!$H$3:$H$5000)),"Preço não cadastrado")</f>
        <v>Preço não cadastrado</v>
      </c>
      <c r="F176" s="6">
        <f>IF(A176="","",SUMIF(codigo_entrada,A176,quantidade_entrada)-SUMIF(codigo_saida,Estoque!A176,quantidade_saida))</f>
        <v>0</v>
      </c>
      <c r="G176" s="1" t="str">
        <f t="shared" si="2"/>
        <v>Fora de estoque</v>
      </c>
    </row>
    <row r="177" spans="1:7" x14ac:dyDescent="0.3">
      <c r="A177" s="135" t="s">
        <v>298</v>
      </c>
      <c r="B177" s="22"/>
      <c r="C177" s="22"/>
      <c r="D177" s="38" t="str" cm="1">
        <f t="array" ref="D177">IFERROR(IF(A177="","",LOOKUP(2,1/(Entradas!$B$3:$B$5000=Estoque!A177),Entradas!$G$3:$G$5000)),"Preço não cadastrado")</f>
        <v>Preço não cadastrado</v>
      </c>
      <c r="E177" s="38" t="str" cm="1">
        <f t="array" ref="E177">IFERROR(IF(A177="","",LOOKUP(2,1/(Entradas!$B$3:$B$5000=Estoque!A177),Entradas!$H$3:$H$5000)),"Preço não cadastrado")</f>
        <v>Preço não cadastrado</v>
      </c>
      <c r="F177" s="6">
        <f>IF(A177="","",SUMIF(codigo_entrada,A177,quantidade_entrada)-SUMIF(codigo_saida,Estoque!A177,quantidade_saida))</f>
        <v>0</v>
      </c>
      <c r="G177" s="1" t="str">
        <f t="shared" si="2"/>
        <v>Fora de estoque</v>
      </c>
    </row>
    <row r="178" spans="1:7" x14ac:dyDescent="0.3">
      <c r="A178" s="135" t="s">
        <v>299</v>
      </c>
      <c r="B178" s="22"/>
      <c r="C178" s="22"/>
      <c r="D178" s="38" t="str" cm="1">
        <f t="array" ref="D178">IFERROR(IF(A178="","",LOOKUP(2,1/(Entradas!$B$3:$B$5000=Estoque!A178),Entradas!$G$3:$G$5000)),"Preço não cadastrado")</f>
        <v>Preço não cadastrado</v>
      </c>
      <c r="E178" s="38" t="str" cm="1">
        <f t="array" ref="E178">IFERROR(IF(A178="","",LOOKUP(2,1/(Entradas!$B$3:$B$5000=Estoque!A178),Entradas!$H$3:$H$5000)),"Preço não cadastrado")</f>
        <v>Preço não cadastrado</v>
      </c>
      <c r="F178" s="6">
        <f>IF(A178="","",SUMIF(codigo_entrada,A178,quantidade_entrada)-SUMIF(codigo_saida,Estoque!A178,quantidade_saida))</f>
        <v>0</v>
      </c>
      <c r="G178" s="1" t="str">
        <f t="shared" si="2"/>
        <v>Fora de estoque</v>
      </c>
    </row>
    <row r="179" spans="1:7" x14ac:dyDescent="0.3">
      <c r="A179" s="135" t="s">
        <v>300</v>
      </c>
      <c r="B179" s="22"/>
      <c r="C179" s="22"/>
      <c r="D179" s="38" t="str" cm="1">
        <f t="array" ref="D179">IFERROR(IF(A179="","",LOOKUP(2,1/(Entradas!$B$3:$B$5000=Estoque!A179),Entradas!$G$3:$G$5000)),"Preço não cadastrado")</f>
        <v>Preço não cadastrado</v>
      </c>
      <c r="E179" s="38" t="str" cm="1">
        <f t="array" ref="E179">IFERROR(IF(A179="","",LOOKUP(2,1/(Entradas!$B$3:$B$5000=Estoque!A179),Entradas!$H$3:$H$5000)),"Preço não cadastrado")</f>
        <v>Preço não cadastrado</v>
      </c>
      <c r="F179" s="6">
        <f>IF(A179="","",SUMIF(codigo_entrada,A179,quantidade_entrada)-SUMIF(codigo_saida,Estoque!A179,quantidade_saida))</f>
        <v>0</v>
      </c>
      <c r="G179" s="1" t="str">
        <f t="shared" si="2"/>
        <v>Fora de estoque</v>
      </c>
    </row>
    <row r="180" spans="1:7" x14ac:dyDescent="0.3">
      <c r="A180" s="135" t="s">
        <v>301</v>
      </c>
      <c r="B180" s="22"/>
      <c r="C180" s="22"/>
      <c r="D180" s="38" t="str" cm="1">
        <f t="array" ref="D180">IFERROR(IF(A180="","",LOOKUP(2,1/(Entradas!$B$3:$B$5000=Estoque!A180),Entradas!$G$3:$G$5000)),"Preço não cadastrado")</f>
        <v>Preço não cadastrado</v>
      </c>
      <c r="E180" s="38" t="str" cm="1">
        <f t="array" ref="E180">IFERROR(IF(A180="","",LOOKUP(2,1/(Entradas!$B$3:$B$5000=Estoque!A180),Entradas!$H$3:$H$5000)),"Preço não cadastrado")</f>
        <v>Preço não cadastrado</v>
      </c>
      <c r="F180" s="6">
        <f>IF(A180="","",SUMIF(codigo_entrada,A180,quantidade_entrada)-SUMIF(codigo_saida,Estoque!A180,quantidade_saida))</f>
        <v>0</v>
      </c>
      <c r="G180" s="1" t="str">
        <f t="shared" si="2"/>
        <v>Fora de estoque</v>
      </c>
    </row>
    <row r="181" spans="1:7" x14ac:dyDescent="0.3">
      <c r="A181" s="135" t="s">
        <v>302</v>
      </c>
      <c r="B181" s="22"/>
      <c r="C181" s="22"/>
      <c r="D181" s="38" t="str" cm="1">
        <f t="array" ref="D181">IFERROR(IF(A181="","",LOOKUP(2,1/(Entradas!$B$3:$B$5000=Estoque!A181),Entradas!$G$3:$G$5000)),"Preço não cadastrado")</f>
        <v>Preço não cadastrado</v>
      </c>
      <c r="E181" s="38" t="str" cm="1">
        <f t="array" ref="E181">IFERROR(IF(A181="","",LOOKUP(2,1/(Entradas!$B$3:$B$5000=Estoque!A181),Entradas!$H$3:$H$5000)),"Preço não cadastrado")</f>
        <v>Preço não cadastrado</v>
      </c>
      <c r="F181" s="6">
        <f>IF(A181="","",SUMIF(codigo_entrada,A181,quantidade_entrada)-SUMIF(codigo_saida,Estoque!A181,quantidade_saida))</f>
        <v>0</v>
      </c>
      <c r="G181" s="1" t="str">
        <f t="shared" si="2"/>
        <v>Fora de estoque</v>
      </c>
    </row>
    <row r="182" spans="1:7" x14ac:dyDescent="0.3">
      <c r="A182" s="135" t="s">
        <v>303</v>
      </c>
      <c r="B182" s="22"/>
      <c r="C182" s="22"/>
      <c r="D182" s="38" t="str" cm="1">
        <f t="array" ref="D182">IFERROR(IF(A182="","",LOOKUP(2,1/(Entradas!$B$3:$B$5000=Estoque!A182),Entradas!$G$3:$G$5000)),"Preço não cadastrado")</f>
        <v>Preço não cadastrado</v>
      </c>
      <c r="E182" s="38" t="str" cm="1">
        <f t="array" ref="E182">IFERROR(IF(A182="","",LOOKUP(2,1/(Entradas!$B$3:$B$5000=Estoque!A182),Entradas!$H$3:$H$5000)),"Preço não cadastrado")</f>
        <v>Preço não cadastrado</v>
      </c>
      <c r="F182" s="6">
        <f>IF(A182="","",SUMIF(codigo_entrada,A182,quantidade_entrada)-SUMIF(codigo_saida,Estoque!A182,quantidade_saida))</f>
        <v>0</v>
      </c>
      <c r="G182" s="1" t="str">
        <f t="shared" si="2"/>
        <v>Fora de estoque</v>
      </c>
    </row>
    <row r="183" spans="1:7" x14ac:dyDescent="0.3">
      <c r="A183" s="135" t="s">
        <v>304</v>
      </c>
      <c r="B183" s="22"/>
      <c r="C183" s="22"/>
      <c r="D183" s="38" t="str" cm="1">
        <f t="array" ref="D183">IFERROR(IF(A183="","",LOOKUP(2,1/(Entradas!$B$3:$B$5000=Estoque!A183),Entradas!$G$3:$G$5000)),"Preço não cadastrado")</f>
        <v>Preço não cadastrado</v>
      </c>
      <c r="E183" s="38" t="str" cm="1">
        <f t="array" ref="E183">IFERROR(IF(A183="","",LOOKUP(2,1/(Entradas!$B$3:$B$5000=Estoque!A183),Entradas!$H$3:$H$5000)),"Preço não cadastrado")</f>
        <v>Preço não cadastrado</v>
      </c>
      <c r="F183" s="6">
        <f>IF(A183="","",SUMIF(codigo_entrada,A183,quantidade_entrada)-SUMIF(codigo_saida,Estoque!A183,quantidade_saida))</f>
        <v>0</v>
      </c>
      <c r="G183" s="1" t="str">
        <f t="shared" si="2"/>
        <v>Fora de estoque</v>
      </c>
    </row>
    <row r="184" spans="1:7" x14ac:dyDescent="0.3">
      <c r="A184" s="135" t="s">
        <v>305</v>
      </c>
      <c r="B184" s="22"/>
      <c r="C184" s="22"/>
      <c r="D184" s="38" t="str" cm="1">
        <f t="array" ref="D184">IFERROR(IF(A184="","",LOOKUP(2,1/(Entradas!$B$3:$B$5000=Estoque!A184),Entradas!$G$3:$G$5000)),"Preço não cadastrado")</f>
        <v>Preço não cadastrado</v>
      </c>
      <c r="E184" s="38" t="str" cm="1">
        <f t="array" ref="E184">IFERROR(IF(A184="","",LOOKUP(2,1/(Entradas!$B$3:$B$5000=Estoque!A184),Entradas!$H$3:$H$5000)),"Preço não cadastrado")</f>
        <v>Preço não cadastrado</v>
      </c>
      <c r="F184" s="6">
        <f>IF(A184="","",SUMIF(codigo_entrada,A184,quantidade_entrada)-SUMIF(codigo_saida,Estoque!A184,quantidade_saida))</f>
        <v>0</v>
      </c>
      <c r="G184" s="1" t="str">
        <f t="shared" si="2"/>
        <v>Fora de estoque</v>
      </c>
    </row>
    <row r="185" spans="1:7" x14ac:dyDescent="0.3">
      <c r="A185" s="135" t="s">
        <v>306</v>
      </c>
      <c r="B185" s="22"/>
      <c r="C185" s="22"/>
      <c r="D185" s="38" t="str" cm="1">
        <f t="array" ref="D185">IFERROR(IF(A185="","",LOOKUP(2,1/(Entradas!$B$3:$B$5000=Estoque!A185),Entradas!$G$3:$G$5000)),"Preço não cadastrado")</f>
        <v>Preço não cadastrado</v>
      </c>
      <c r="E185" s="38" t="str" cm="1">
        <f t="array" ref="E185">IFERROR(IF(A185="","",LOOKUP(2,1/(Entradas!$B$3:$B$5000=Estoque!A185),Entradas!$H$3:$H$5000)),"Preço não cadastrado")</f>
        <v>Preço não cadastrado</v>
      </c>
      <c r="F185" s="6">
        <f>IF(A185="","",SUMIF(codigo_entrada,A185,quantidade_entrada)-SUMIF(codigo_saida,Estoque!A185,quantidade_saida))</f>
        <v>0</v>
      </c>
      <c r="G185" s="1" t="str">
        <f t="shared" si="2"/>
        <v>Fora de estoque</v>
      </c>
    </row>
    <row r="186" spans="1:7" x14ac:dyDescent="0.3">
      <c r="A186" s="135" t="s">
        <v>307</v>
      </c>
      <c r="B186" s="22"/>
      <c r="C186" s="22"/>
      <c r="D186" s="38" t="str" cm="1">
        <f t="array" ref="D186">IFERROR(IF(A186="","",LOOKUP(2,1/(Entradas!$B$3:$B$5000=Estoque!A186),Entradas!$G$3:$G$5000)),"Preço não cadastrado")</f>
        <v>Preço não cadastrado</v>
      </c>
      <c r="E186" s="38" t="str" cm="1">
        <f t="array" ref="E186">IFERROR(IF(A186="","",LOOKUP(2,1/(Entradas!$B$3:$B$5000=Estoque!A186),Entradas!$H$3:$H$5000)),"Preço não cadastrado")</f>
        <v>Preço não cadastrado</v>
      </c>
      <c r="F186" s="6">
        <f>IF(A186="","",SUMIF(codigo_entrada,A186,quantidade_entrada)-SUMIF(codigo_saida,Estoque!A186,quantidade_saida))</f>
        <v>0</v>
      </c>
      <c r="G186" s="1" t="str">
        <f t="shared" si="2"/>
        <v>Fora de estoque</v>
      </c>
    </row>
    <row r="187" spans="1:7" x14ac:dyDescent="0.3">
      <c r="A187" s="135" t="s">
        <v>308</v>
      </c>
      <c r="B187" s="22"/>
      <c r="C187" s="22"/>
      <c r="D187" s="38" t="str" cm="1">
        <f t="array" ref="D187">IFERROR(IF(A187="","",LOOKUP(2,1/(Entradas!$B$3:$B$5000=Estoque!A187),Entradas!$G$3:$G$5000)),"Preço não cadastrado")</f>
        <v>Preço não cadastrado</v>
      </c>
      <c r="E187" s="38" t="str" cm="1">
        <f t="array" ref="E187">IFERROR(IF(A187="","",LOOKUP(2,1/(Entradas!$B$3:$B$5000=Estoque!A187),Entradas!$H$3:$H$5000)),"Preço não cadastrado")</f>
        <v>Preço não cadastrado</v>
      </c>
      <c r="F187" s="6">
        <f>IF(A187="","",SUMIF(codigo_entrada,A187,quantidade_entrada)-SUMIF(codigo_saida,Estoque!A187,quantidade_saida))</f>
        <v>0</v>
      </c>
      <c r="G187" s="1" t="str">
        <f t="shared" si="2"/>
        <v>Fora de estoque</v>
      </c>
    </row>
    <row r="188" spans="1:7" x14ac:dyDescent="0.3">
      <c r="A188" s="135" t="s">
        <v>309</v>
      </c>
      <c r="B188" s="22"/>
      <c r="C188" s="22"/>
      <c r="D188" s="38" t="str" cm="1">
        <f t="array" ref="D188">IFERROR(IF(A188="","",LOOKUP(2,1/(Entradas!$B$3:$B$5000=Estoque!A188),Entradas!$G$3:$G$5000)),"Preço não cadastrado")</f>
        <v>Preço não cadastrado</v>
      </c>
      <c r="E188" s="38" t="str" cm="1">
        <f t="array" ref="E188">IFERROR(IF(A188="","",LOOKUP(2,1/(Entradas!$B$3:$B$5000=Estoque!A188),Entradas!$H$3:$H$5000)),"Preço não cadastrado")</f>
        <v>Preço não cadastrado</v>
      </c>
      <c r="F188" s="6">
        <f>IF(A188="","",SUMIF(codigo_entrada,A188,quantidade_entrada)-SUMIF(codigo_saida,Estoque!A188,quantidade_saida))</f>
        <v>0</v>
      </c>
      <c r="G188" s="1" t="str">
        <f t="shared" si="2"/>
        <v>Fora de estoque</v>
      </c>
    </row>
    <row r="189" spans="1:7" x14ac:dyDescent="0.3">
      <c r="A189" s="135" t="s">
        <v>310</v>
      </c>
      <c r="B189" s="22"/>
      <c r="C189" s="22"/>
      <c r="D189" s="38" t="str" cm="1">
        <f t="array" ref="D189">IFERROR(IF(A189="","",LOOKUP(2,1/(Entradas!$B$3:$B$5000=Estoque!A189),Entradas!$G$3:$G$5000)),"Preço não cadastrado")</f>
        <v>Preço não cadastrado</v>
      </c>
      <c r="E189" s="38" t="str" cm="1">
        <f t="array" ref="E189">IFERROR(IF(A189="","",LOOKUP(2,1/(Entradas!$B$3:$B$5000=Estoque!A189),Entradas!$H$3:$H$5000)),"Preço não cadastrado")</f>
        <v>Preço não cadastrado</v>
      </c>
      <c r="F189" s="6">
        <f>IF(A189="","",SUMIF(codigo_entrada,A189,quantidade_entrada)-SUMIF(codigo_saida,Estoque!A189,quantidade_saida))</f>
        <v>0</v>
      </c>
      <c r="G189" s="1" t="str">
        <f t="shared" si="2"/>
        <v>Fora de estoque</v>
      </c>
    </row>
    <row r="190" spans="1:7" x14ac:dyDescent="0.3">
      <c r="A190" s="135" t="s">
        <v>311</v>
      </c>
      <c r="B190" s="22"/>
      <c r="C190" s="22"/>
      <c r="D190" s="38" t="str" cm="1">
        <f t="array" ref="D190">IFERROR(IF(A190="","",LOOKUP(2,1/(Entradas!$B$3:$B$5000=Estoque!A190),Entradas!$G$3:$G$5000)),"Preço não cadastrado")</f>
        <v>Preço não cadastrado</v>
      </c>
      <c r="E190" s="38" t="str" cm="1">
        <f t="array" ref="E190">IFERROR(IF(A190="","",LOOKUP(2,1/(Entradas!$B$3:$B$5000=Estoque!A190),Entradas!$H$3:$H$5000)),"Preço não cadastrado")</f>
        <v>Preço não cadastrado</v>
      </c>
      <c r="F190" s="6">
        <f>IF(A190="","",SUMIF(codigo_entrada,A190,quantidade_entrada)-SUMIF(codigo_saida,Estoque!A190,quantidade_saida))</f>
        <v>0</v>
      </c>
      <c r="G190" s="1" t="str">
        <f t="shared" si="2"/>
        <v>Fora de estoque</v>
      </c>
    </row>
    <row r="191" spans="1:7" x14ac:dyDescent="0.3">
      <c r="A191" s="135" t="s">
        <v>312</v>
      </c>
      <c r="B191" s="22"/>
      <c r="C191" s="22"/>
      <c r="D191" s="38" t="str" cm="1">
        <f t="array" ref="D191">IFERROR(IF(A191="","",LOOKUP(2,1/(Entradas!$B$3:$B$5000=Estoque!A191),Entradas!$G$3:$G$5000)),"Preço não cadastrado")</f>
        <v>Preço não cadastrado</v>
      </c>
      <c r="E191" s="38" t="str" cm="1">
        <f t="array" ref="E191">IFERROR(IF(A191="","",LOOKUP(2,1/(Entradas!$B$3:$B$5000=Estoque!A191),Entradas!$H$3:$H$5000)),"Preço não cadastrado")</f>
        <v>Preço não cadastrado</v>
      </c>
      <c r="F191" s="6">
        <f>IF(A191="","",SUMIF(codigo_entrada,A191,quantidade_entrada)-SUMIF(codigo_saida,Estoque!A191,quantidade_saida))</f>
        <v>0</v>
      </c>
      <c r="G191" s="1" t="str">
        <f t="shared" si="2"/>
        <v>Fora de estoque</v>
      </c>
    </row>
    <row r="192" spans="1:7" x14ac:dyDescent="0.3">
      <c r="A192" s="135" t="s">
        <v>313</v>
      </c>
      <c r="B192" s="22"/>
      <c r="C192" s="22"/>
      <c r="D192" s="38" t="str" cm="1">
        <f t="array" ref="D192">IFERROR(IF(A192="","",LOOKUP(2,1/(Entradas!$B$3:$B$5000=Estoque!A192),Entradas!$G$3:$G$5000)),"Preço não cadastrado")</f>
        <v>Preço não cadastrado</v>
      </c>
      <c r="E192" s="38" t="str" cm="1">
        <f t="array" ref="E192">IFERROR(IF(A192="","",LOOKUP(2,1/(Entradas!$B$3:$B$5000=Estoque!A192),Entradas!$H$3:$H$5000)),"Preço não cadastrado")</f>
        <v>Preço não cadastrado</v>
      </c>
      <c r="F192" s="6">
        <f>IF(A192="","",SUMIF(codigo_entrada,A192,quantidade_entrada)-SUMIF(codigo_saida,Estoque!A192,quantidade_saida))</f>
        <v>0</v>
      </c>
      <c r="G192" s="1" t="str">
        <f t="shared" si="2"/>
        <v>Fora de estoque</v>
      </c>
    </row>
    <row r="193" spans="1:7" x14ac:dyDescent="0.3">
      <c r="A193" s="135" t="s">
        <v>314</v>
      </c>
      <c r="B193" s="22"/>
      <c r="C193" s="22"/>
      <c r="D193" s="38" t="str" cm="1">
        <f t="array" ref="D193">IFERROR(IF(A193="","",LOOKUP(2,1/(Entradas!$B$3:$B$5000=Estoque!A193),Entradas!$G$3:$G$5000)),"Preço não cadastrado")</f>
        <v>Preço não cadastrado</v>
      </c>
      <c r="E193" s="38" t="str" cm="1">
        <f t="array" ref="E193">IFERROR(IF(A193="","",LOOKUP(2,1/(Entradas!$B$3:$B$5000=Estoque!A193),Entradas!$H$3:$H$5000)),"Preço não cadastrado")</f>
        <v>Preço não cadastrado</v>
      </c>
      <c r="F193" s="6">
        <f>IF(A193="","",SUMIF(codigo_entrada,A193,quantidade_entrada)-SUMIF(codigo_saida,Estoque!A193,quantidade_saida))</f>
        <v>0</v>
      </c>
      <c r="G193" s="1" t="str">
        <f t="shared" si="2"/>
        <v>Fora de estoque</v>
      </c>
    </row>
    <row r="194" spans="1:7" x14ac:dyDescent="0.3">
      <c r="A194" s="135" t="s">
        <v>315</v>
      </c>
      <c r="B194" s="22"/>
      <c r="C194" s="22"/>
      <c r="D194" s="38" t="str" cm="1">
        <f t="array" ref="D194">IFERROR(IF(A194="","",LOOKUP(2,1/(Entradas!$B$3:$B$5000=Estoque!A194),Entradas!$G$3:$G$5000)),"Preço não cadastrado")</f>
        <v>Preço não cadastrado</v>
      </c>
      <c r="E194" s="38" t="str" cm="1">
        <f t="array" ref="E194">IFERROR(IF(A194="","",LOOKUP(2,1/(Entradas!$B$3:$B$5000=Estoque!A194),Entradas!$H$3:$H$5000)),"Preço não cadastrado")</f>
        <v>Preço não cadastrado</v>
      </c>
      <c r="F194" s="6">
        <f>IF(A194="","",SUMIF(codigo_entrada,A194,quantidade_entrada)-SUMIF(codigo_saida,Estoque!A194,quantidade_saida))</f>
        <v>0</v>
      </c>
      <c r="G194" s="1" t="str">
        <f t="shared" si="2"/>
        <v>Fora de estoque</v>
      </c>
    </row>
    <row r="195" spans="1:7" x14ac:dyDescent="0.3">
      <c r="A195" s="135" t="s">
        <v>316</v>
      </c>
      <c r="B195" s="22"/>
      <c r="C195" s="22"/>
      <c r="D195" s="38" t="str" cm="1">
        <f t="array" ref="D195">IFERROR(IF(A195="","",LOOKUP(2,1/(Entradas!$B$3:$B$5000=Estoque!A195),Entradas!$G$3:$G$5000)),"Preço não cadastrado")</f>
        <v>Preço não cadastrado</v>
      </c>
      <c r="E195" s="38" t="str" cm="1">
        <f t="array" ref="E195">IFERROR(IF(A195="","",LOOKUP(2,1/(Entradas!$B$3:$B$5000=Estoque!A195),Entradas!$H$3:$H$5000)),"Preço não cadastrado")</f>
        <v>Preço não cadastrado</v>
      </c>
      <c r="F195" s="6">
        <f>IF(A195="","",SUMIF(codigo_entrada,A195,quantidade_entrada)-SUMIF(codigo_saida,Estoque!A195,quantidade_saida))</f>
        <v>0</v>
      </c>
      <c r="G195" s="1" t="str">
        <f t="shared" si="2"/>
        <v>Fora de estoque</v>
      </c>
    </row>
    <row r="196" spans="1:7" x14ac:dyDescent="0.3">
      <c r="A196" s="135" t="s">
        <v>317</v>
      </c>
      <c r="B196" s="22"/>
      <c r="C196" s="22"/>
      <c r="D196" s="38" t="str" cm="1">
        <f t="array" ref="D196">IFERROR(IF(A196="","",LOOKUP(2,1/(Entradas!$B$3:$B$5000=Estoque!A196),Entradas!$G$3:$G$5000)),"Preço não cadastrado")</f>
        <v>Preço não cadastrado</v>
      </c>
      <c r="E196" s="38" t="str" cm="1">
        <f t="array" ref="E196">IFERROR(IF(A196="","",LOOKUP(2,1/(Entradas!$B$3:$B$5000=Estoque!A196),Entradas!$H$3:$H$5000)),"Preço não cadastrado")</f>
        <v>Preço não cadastrado</v>
      </c>
      <c r="F196" s="6">
        <f>IF(A196="","",SUMIF(codigo_entrada,A196,quantidade_entrada)-SUMIF(codigo_saida,Estoque!A196,quantidade_saida))</f>
        <v>0</v>
      </c>
      <c r="G196" s="1" t="str">
        <f t="shared" ref="G196:G259" si="3">IF(F196="","",IF(F196&gt;0,"Em estoque","Fora de estoque"))</f>
        <v>Fora de estoque</v>
      </c>
    </row>
    <row r="197" spans="1:7" x14ac:dyDescent="0.3">
      <c r="A197" s="135" t="s">
        <v>318</v>
      </c>
      <c r="B197" s="22"/>
      <c r="C197" s="22"/>
      <c r="D197" s="38" t="str" cm="1">
        <f t="array" ref="D197">IFERROR(IF(A197="","",LOOKUP(2,1/(Entradas!$B$3:$B$5000=Estoque!A197),Entradas!$G$3:$G$5000)),"Preço não cadastrado")</f>
        <v>Preço não cadastrado</v>
      </c>
      <c r="E197" s="38" t="str" cm="1">
        <f t="array" ref="E197">IFERROR(IF(A197="","",LOOKUP(2,1/(Entradas!$B$3:$B$5000=Estoque!A197),Entradas!$H$3:$H$5000)),"Preço não cadastrado")</f>
        <v>Preço não cadastrado</v>
      </c>
      <c r="F197" s="6">
        <f>IF(A197="","",SUMIF(codigo_entrada,A197,quantidade_entrada)-SUMIF(codigo_saida,Estoque!A197,quantidade_saida))</f>
        <v>0</v>
      </c>
      <c r="G197" s="1" t="str">
        <f t="shared" si="3"/>
        <v>Fora de estoque</v>
      </c>
    </row>
    <row r="198" spans="1:7" x14ac:dyDescent="0.3">
      <c r="A198" s="135" t="s">
        <v>319</v>
      </c>
      <c r="B198" s="22"/>
      <c r="C198" s="22"/>
      <c r="D198" s="38" t="str" cm="1">
        <f t="array" ref="D198">IFERROR(IF(A198="","",LOOKUP(2,1/(Entradas!$B$3:$B$5000=Estoque!A198),Entradas!$G$3:$G$5000)),"Preço não cadastrado")</f>
        <v>Preço não cadastrado</v>
      </c>
      <c r="E198" s="38" t="str" cm="1">
        <f t="array" ref="E198">IFERROR(IF(A198="","",LOOKUP(2,1/(Entradas!$B$3:$B$5000=Estoque!A198),Entradas!$H$3:$H$5000)),"Preço não cadastrado")</f>
        <v>Preço não cadastrado</v>
      </c>
      <c r="F198" s="6">
        <f>IF(A198="","",SUMIF(codigo_entrada,A198,quantidade_entrada)-SUMIF(codigo_saida,Estoque!A198,quantidade_saida))</f>
        <v>0</v>
      </c>
      <c r="G198" s="1" t="str">
        <f t="shared" si="3"/>
        <v>Fora de estoque</v>
      </c>
    </row>
    <row r="199" spans="1:7" x14ac:dyDescent="0.3">
      <c r="A199" s="135" t="s">
        <v>320</v>
      </c>
      <c r="B199" s="22"/>
      <c r="C199" s="22"/>
      <c r="D199" s="38" t="str" cm="1">
        <f t="array" ref="D199">IFERROR(IF(A199="","",LOOKUP(2,1/(Entradas!$B$3:$B$5000=Estoque!A199),Entradas!$G$3:$G$5000)),"Preço não cadastrado")</f>
        <v>Preço não cadastrado</v>
      </c>
      <c r="E199" s="38" t="str" cm="1">
        <f t="array" ref="E199">IFERROR(IF(A199="","",LOOKUP(2,1/(Entradas!$B$3:$B$5000=Estoque!A199),Entradas!$H$3:$H$5000)),"Preço não cadastrado")</f>
        <v>Preço não cadastrado</v>
      </c>
      <c r="F199" s="6">
        <f>IF(A199="","",SUMIF(codigo_entrada,A199,quantidade_entrada)-SUMIF(codigo_saida,Estoque!A199,quantidade_saida))</f>
        <v>0</v>
      </c>
      <c r="G199" s="1" t="str">
        <f t="shared" si="3"/>
        <v>Fora de estoque</v>
      </c>
    </row>
    <row r="200" spans="1:7" x14ac:dyDescent="0.3">
      <c r="A200" s="135" t="s">
        <v>321</v>
      </c>
      <c r="B200" s="22"/>
      <c r="C200" s="22"/>
      <c r="D200" s="38" t="str" cm="1">
        <f t="array" ref="D200">IFERROR(IF(A200="","",LOOKUP(2,1/(Entradas!$B$3:$B$5000=Estoque!A200),Entradas!$G$3:$G$5000)),"Preço não cadastrado")</f>
        <v>Preço não cadastrado</v>
      </c>
      <c r="E200" s="38" t="str" cm="1">
        <f t="array" ref="E200">IFERROR(IF(A200="","",LOOKUP(2,1/(Entradas!$B$3:$B$5000=Estoque!A200),Entradas!$H$3:$H$5000)),"Preço não cadastrado")</f>
        <v>Preço não cadastrado</v>
      </c>
      <c r="F200" s="6">
        <f>IF(A200="","",SUMIF(codigo_entrada,A200,quantidade_entrada)-SUMIF(codigo_saida,Estoque!A200,quantidade_saida))</f>
        <v>0</v>
      </c>
      <c r="G200" s="1" t="str">
        <f t="shared" si="3"/>
        <v>Fora de estoque</v>
      </c>
    </row>
    <row r="201" spans="1:7" x14ac:dyDescent="0.3">
      <c r="A201" s="135" t="s">
        <v>322</v>
      </c>
      <c r="B201" s="22"/>
      <c r="C201" s="22"/>
      <c r="D201" s="38" t="str" cm="1">
        <f t="array" ref="D201">IFERROR(IF(A201="","",LOOKUP(2,1/(Entradas!$B$3:$B$5000=Estoque!A201),Entradas!$G$3:$G$5000)),"Preço não cadastrado")</f>
        <v>Preço não cadastrado</v>
      </c>
      <c r="E201" s="38" t="str" cm="1">
        <f t="array" ref="E201">IFERROR(IF(A201="","",LOOKUP(2,1/(Entradas!$B$3:$B$5000=Estoque!A201),Entradas!$H$3:$H$5000)),"Preço não cadastrado")</f>
        <v>Preço não cadastrado</v>
      </c>
      <c r="F201" s="6">
        <f>IF(A201="","",SUMIF(codigo_entrada,A201,quantidade_entrada)-SUMIF(codigo_saida,Estoque!A201,quantidade_saida))</f>
        <v>0</v>
      </c>
      <c r="G201" s="1" t="str">
        <f t="shared" si="3"/>
        <v>Fora de estoque</v>
      </c>
    </row>
    <row r="202" spans="1:7" x14ac:dyDescent="0.3">
      <c r="A202" s="135" t="s">
        <v>323</v>
      </c>
      <c r="B202" s="22"/>
      <c r="C202" s="22"/>
      <c r="D202" s="38" t="str" cm="1">
        <f t="array" ref="D202">IFERROR(IF(A202="","",LOOKUP(2,1/(Entradas!$B$3:$B$5000=Estoque!A202),Entradas!$G$3:$G$5000)),"Preço não cadastrado")</f>
        <v>Preço não cadastrado</v>
      </c>
      <c r="E202" s="38" t="str" cm="1">
        <f t="array" ref="E202">IFERROR(IF(A202="","",LOOKUP(2,1/(Entradas!$B$3:$B$5000=Estoque!A202),Entradas!$H$3:$H$5000)),"Preço não cadastrado")</f>
        <v>Preço não cadastrado</v>
      </c>
      <c r="F202" s="6">
        <f>IF(A202="","",SUMIF(codigo_entrada,A202,quantidade_entrada)-SUMIF(codigo_saida,Estoque!A202,quantidade_saida))</f>
        <v>0</v>
      </c>
      <c r="G202" s="1" t="str">
        <f t="shared" si="3"/>
        <v>Fora de estoque</v>
      </c>
    </row>
    <row r="203" spans="1:7" x14ac:dyDescent="0.3">
      <c r="A203" s="135" t="s">
        <v>324</v>
      </c>
      <c r="B203" s="22"/>
      <c r="C203" s="22"/>
      <c r="D203" s="38" t="str" cm="1">
        <f t="array" ref="D203">IFERROR(IF(A203="","",LOOKUP(2,1/(Entradas!$B$3:$B$5000=Estoque!A203),Entradas!$G$3:$G$5000)),"Preço não cadastrado")</f>
        <v>Preço não cadastrado</v>
      </c>
      <c r="E203" s="38" t="str" cm="1">
        <f t="array" ref="E203">IFERROR(IF(A203="","",LOOKUP(2,1/(Entradas!$B$3:$B$5000=Estoque!A203),Entradas!$H$3:$H$5000)),"Preço não cadastrado")</f>
        <v>Preço não cadastrado</v>
      </c>
      <c r="F203" s="6">
        <f>IF(A203="","",SUMIF(codigo_entrada,A203,quantidade_entrada)-SUMIF(codigo_saida,Estoque!A203,quantidade_saida))</f>
        <v>0</v>
      </c>
      <c r="G203" s="1" t="str">
        <f t="shared" si="3"/>
        <v>Fora de estoque</v>
      </c>
    </row>
    <row r="204" spans="1:7" x14ac:dyDescent="0.3">
      <c r="A204" s="135" t="s">
        <v>325</v>
      </c>
      <c r="B204" s="22"/>
      <c r="C204" s="22"/>
      <c r="D204" s="38" t="str" cm="1">
        <f t="array" ref="D204">IFERROR(IF(A204="","",LOOKUP(2,1/(Entradas!$B$3:$B$5000=Estoque!A204),Entradas!$G$3:$G$5000)),"Preço não cadastrado")</f>
        <v>Preço não cadastrado</v>
      </c>
      <c r="E204" s="38" t="str" cm="1">
        <f t="array" ref="E204">IFERROR(IF(A204="","",LOOKUP(2,1/(Entradas!$B$3:$B$5000=Estoque!A204),Entradas!$H$3:$H$5000)),"Preço não cadastrado")</f>
        <v>Preço não cadastrado</v>
      </c>
      <c r="F204" s="6">
        <f>IF(A204="","",SUMIF(codigo_entrada,A204,quantidade_entrada)-SUMIF(codigo_saida,Estoque!A204,quantidade_saida))</f>
        <v>0</v>
      </c>
      <c r="G204" s="1" t="str">
        <f t="shared" si="3"/>
        <v>Fora de estoque</v>
      </c>
    </row>
    <row r="205" spans="1:7" x14ac:dyDescent="0.3">
      <c r="A205" s="135" t="s">
        <v>326</v>
      </c>
      <c r="B205" s="22"/>
      <c r="C205" s="22"/>
      <c r="D205" s="38" t="str" cm="1">
        <f t="array" ref="D205">IFERROR(IF(A205="","",LOOKUP(2,1/(Entradas!$B$3:$B$5000=Estoque!A205),Entradas!$G$3:$G$5000)),"Preço não cadastrado")</f>
        <v>Preço não cadastrado</v>
      </c>
      <c r="E205" s="38" t="str" cm="1">
        <f t="array" ref="E205">IFERROR(IF(A205="","",LOOKUP(2,1/(Entradas!$B$3:$B$5000=Estoque!A205),Entradas!$H$3:$H$5000)),"Preço não cadastrado")</f>
        <v>Preço não cadastrado</v>
      </c>
      <c r="F205" s="6">
        <f>IF(A205="","",SUMIF(codigo_entrada,A205,quantidade_entrada)-SUMIF(codigo_saida,Estoque!A205,quantidade_saida))</f>
        <v>0</v>
      </c>
      <c r="G205" s="1" t="str">
        <f t="shared" si="3"/>
        <v>Fora de estoque</v>
      </c>
    </row>
    <row r="206" spans="1:7" x14ac:dyDescent="0.3">
      <c r="A206" s="135" t="s">
        <v>327</v>
      </c>
      <c r="B206" s="22"/>
      <c r="C206" s="22"/>
      <c r="D206" s="38" t="str" cm="1">
        <f t="array" ref="D206">IFERROR(IF(A206="","",LOOKUP(2,1/(Entradas!$B$3:$B$5000=Estoque!A206),Entradas!$G$3:$G$5000)),"Preço não cadastrado")</f>
        <v>Preço não cadastrado</v>
      </c>
      <c r="E206" s="38" t="str" cm="1">
        <f t="array" ref="E206">IFERROR(IF(A206="","",LOOKUP(2,1/(Entradas!$B$3:$B$5000=Estoque!A206),Entradas!$H$3:$H$5000)),"Preço não cadastrado")</f>
        <v>Preço não cadastrado</v>
      </c>
      <c r="F206" s="6">
        <f>IF(A206="","",SUMIF(codigo_entrada,A206,quantidade_entrada)-SUMIF(codigo_saida,Estoque!A206,quantidade_saida))</f>
        <v>0</v>
      </c>
      <c r="G206" s="1" t="str">
        <f t="shared" si="3"/>
        <v>Fora de estoque</v>
      </c>
    </row>
    <row r="207" spans="1:7" x14ac:dyDescent="0.3">
      <c r="A207" s="135" t="s">
        <v>328</v>
      </c>
      <c r="B207" s="22"/>
      <c r="C207" s="22"/>
      <c r="D207" s="38" t="str" cm="1">
        <f t="array" ref="D207">IFERROR(IF(A207="","",LOOKUP(2,1/(Entradas!$B$3:$B$5000=Estoque!A207),Entradas!$G$3:$G$5000)),"Preço não cadastrado")</f>
        <v>Preço não cadastrado</v>
      </c>
      <c r="E207" s="38" t="str" cm="1">
        <f t="array" ref="E207">IFERROR(IF(A207="","",LOOKUP(2,1/(Entradas!$B$3:$B$5000=Estoque!A207),Entradas!$H$3:$H$5000)),"Preço não cadastrado")</f>
        <v>Preço não cadastrado</v>
      </c>
      <c r="F207" s="6">
        <f>IF(A207="","",SUMIF(codigo_entrada,A207,quantidade_entrada)-SUMIF(codigo_saida,Estoque!A207,quantidade_saida))</f>
        <v>0</v>
      </c>
      <c r="G207" s="1" t="str">
        <f t="shared" si="3"/>
        <v>Fora de estoque</v>
      </c>
    </row>
    <row r="208" spans="1:7" x14ac:dyDescent="0.3">
      <c r="A208" s="135" t="s">
        <v>329</v>
      </c>
      <c r="B208" s="22"/>
      <c r="C208" s="22"/>
      <c r="D208" s="38" t="str" cm="1">
        <f t="array" ref="D208">IFERROR(IF(A208="","",LOOKUP(2,1/(Entradas!$B$3:$B$5000=Estoque!A208),Entradas!$G$3:$G$5000)),"Preço não cadastrado")</f>
        <v>Preço não cadastrado</v>
      </c>
      <c r="E208" s="38" t="str" cm="1">
        <f t="array" ref="E208">IFERROR(IF(A208="","",LOOKUP(2,1/(Entradas!$B$3:$B$5000=Estoque!A208),Entradas!$H$3:$H$5000)),"Preço não cadastrado")</f>
        <v>Preço não cadastrado</v>
      </c>
      <c r="F208" s="6">
        <f>IF(A208="","",SUMIF(codigo_entrada,A208,quantidade_entrada)-SUMIF(codigo_saida,Estoque!A208,quantidade_saida))</f>
        <v>0</v>
      </c>
      <c r="G208" s="1" t="str">
        <f t="shared" si="3"/>
        <v>Fora de estoque</v>
      </c>
    </row>
    <row r="209" spans="1:7" x14ac:dyDescent="0.3">
      <c r="A209" s="135" t="s">
        <v>330</v>
      </c>
      <c r="B209" s="22"/>
      <c r="C209" s="22"/>
      <c r="D209" s="38" t="str" cm="1">
        <f t="array" ref="D209">IFERROR(IF(A209="","",LOOKUP(2,1/(Entradas!$B$3:$B$5000=Estoque!A209),Entradas!$G$3:$G$5000)),"Preço não cadastrado")</f>
        <v>Preço não cadastrado</v>
      </c>
      <c r="E209" s="38" t="str" cm="1">
        <f t="array" ref="E209">IFERROR(IF(A209="","",LOOKUP(2,1/(Entradas!$B$3:$B$5000=Estoque!A209),Entradas!$H$3:$H$5000)),"Preço não cadastrado")</f>
        <v>Preço não cadastrado</v>
      </c>
      <c r="F209" s="6">
        <f>IF(A209="","",SUMIF(codigo_entrada,A209,quantidade_entrada)-SUMIF(codigo_saida,Estoque!A209,quantidade_saida))</f>
        <v>0</v>
      </c>
      <c r="G209" s="1" t="str">
        <f t="shared" si="3"/>
        <v>Fora de estoque</v>
      </c>
    </row>
    <row r="210" spans="1:7" x14ac:dyDescent="0.3">
      <c r="A210" s="135" t="s">
        <v>331</v>
      </c>
      <c r="B210" s="22"/>
      <c r="C210" s="22"/>
      <c r="D210" s="38" t="str" cm="1">
        <f t="array" ref="D210">IFERROR(IF(A210="","",LOOKUP(2,1/(Entradas!$B$3:$B$5000=Estoque!A210),Entradas!$G$3:$G$5000)),"Preço não cadastrado")</f>
        <v>Preço não cadastrado</v>
      </c>
      <c r="E210" s="38" t="str" cm="1">
        <f t="array" ref="E210">IFERROR(IF(A210="","",LOOKUP(2,1/(Entradas!$B$3:$B$5000=Estoque!A210),Entradas!$H$3:$H$5000)),"Preço não cadastrado")</f>
        <v>Preço não cadastrado</v>
      </c>
      <c r="F210" s="6">
        <f>IF(A210="","",SUMIF(codigo_entrada,A210,quantidade_entrada)-SUMIF(codigo_saida,Estoque!A210,quantidade_saida))</f>
        <v>0</v>
      </c>
      <c r="G210" s="1" t="str">
        <f t="shared" si="3"/>
        <v>Fora de estoque</v>
      </c>
    </row>
    <row r="211" spans="1:7" x14ac:dyDescent="0.3">
      <c r="A211" s="135" t="s">
        <v>332</v>
      </c>
      <c r="B211" s="22"/>
      <c r="C211" s="22"/>
      <c r="D211" s="38" t="str" cm="1">
        <f t="array" ref="D211">IFERROR(IF(A211="","",LOOKUP(2,1/(Entradas!$B$3:$B$5000=Estoque!A211),Entradas!$G$3:$G$5000)),"Preço não cadastrado")</f>
        <v>Preço não cadastrado</v>
      </c>
      <c r="E211" s="38" t="str" cm="1">
        <f t="array" ref="E211">IFERROR(IF(A211="","",LOOKUP(2,1/(Entradas!$B$3:$B$5000=Estoque!A211),Entradas!$H$3:$H$5000)),"Preço não cadastrado")</f>
        <v>Preço não cadastrado</v>
      </c>
      <c r="F211" s="6">
        <f>IF(A211="","",SUMIF(codigo_entrada,A211,quantidade_entrada)-SUMIF(codigo_saida,Estoque!A211,quantidade_saida))</f>
        <v>0</v>
      </c>
      <c r="G211" s="1" t="str">
        <f t="shared" si="3"/>
        <v>Fora de estoque</v>
      </c>
    </row>
    <row r="212" spans="1:7" x14ac:dyDescent="0.3">
      <c r="A212" s="135"/>
      <c r="B212" s="22"/>
      <c r="C212" s="22"/>
      <c r="D212" s="38" t="str" cm="1">
        <f t="array" ref="D212">IFERROR(IF(A212="","",LOOKUP(2,1/(Entradas!$B$3:$B$5000=Estoque!A212),Entradas!$G$3:$G$5000)),"Preço não cadastrado")</f>
        <v/>
      </c>
      <c r="E212" s="38" t="str" cm="1">
        <f t="array" ref="E212">IFERROR(IF(A212="","",LOOKUP(2,1/(Entradas!$B$3:$B$5000=Estoque!A212),Entradas!$H$3:$H$5000)),"Preço não cadastrado")</f>
        <v/>
      </c>
      <c r="F212" s="6" t="str">
        <f>IF(A212="","",SUMIF(codigo_entrada,A212,quantidade_entrada)-SUMIF(codigo_saida,Estoque!A212,quantidade_saida))</f>
        <v/>
      </c>
      <c r="G212" s="1" t="str">
        <f t="shared" si="3"/>
        <v/>
      </c>
    </row>
    <row r="213" spans="1:7" x14ac:dyDescent="0.3">
      <c r="A213" s="135"/>
      <c r="B213" s="22"/>
      <c r="C213" s="22"/>
      <c r="D213" s="38" t="str" cm="1">
        <f t="array" ref="D213">IFERROR(IF(A213="","",LOOKUP(2,1/(Entradas!$B$3:$B$5000=Estoque!A213),Entradas!$G$3:$G$5000)),"Preço não cadastrado")</f>
        <v/>
      </c>
      <c r="E213" s="38" t="str" cm="1">
        <f t="array" ref="E213">IFERROR(IF(A213="","",LOOKUP(2,1/(Entradas!$B$3:$B$5000=Estoque!A213),Entradas!$H$3:$H$5000)),"Preço não cadastrado")</f>
        <v/>
      </c>
      <c r="F213" s="6" t="str">
        <f>IF(A213="","",SUMIF(codigo_entrada,A213,quantidade_entrada)-SUMIF(codigo_saida,Estoque!A213,quantidade_saida))</f>
        <v/>
      </c>
      <c r="G213" s="1" t="str">
        <f t="shared" si="3"/>
        <v/>
      </c>
    </row>
    <row r="214" spans="1:7" x14ac:dyDescent="0.3">
      <c r="A214" s="135"/>
      <c r="B214" s="22"/>
      <c r="C214" s="22"/>
      <c r="D214" s="38" t="str" cm="1">
        <f t="array" ref="D214">IFERROR(IF(A214="","",LOOKUP(2,1/(Entradas!$B$3:$B$5000=Estoque!A214),Entradas!$G$3:$G$5000)),"Preço não cadastrado")</f>
        <v/>
      </c>
      <c r="E214" s="38" t="str" cm="1">
        <f t="array" ref="E214">IFERROR(IF(A214="","",LOOKUP(2,1/(Entradas!$B$3:$B$5000=Estoque!A214),Entradas!$H$3:$H$5000)),"Preço não cadastrado")</f>
        <v/>
      </c>
      <c r="F214" s="6" t="str">
        <f>IF(A214="","",SUMIF(codigo_entrada,A214,quantidade_entrada)-SUMIF(codigo_saida,Estoque!A214,quantidade_saida))</f>
        <v/>
      </c>
      <c r="G214" s="1" t="str">
        <f t="shared" si="3"/>
        <v/>
      </c>
    </row>
    <row r="215" spans="1:7" x14ac:dyDescent="0.3">
      <c r="A215" s="135"/>
      <c r="B215" s="22"/>
      <c r="C215" s="22"/>
      <c r="D215" s="38" t="str" cm="1">
        <f t="array" ref="D215">IFERROR(IF(A215="","",LOOKUP(2,1/(Entradas!$B$3:$B$5000=Estoque!A215),Entradas!$G$3:$G$5000)),"Preço não cadastrado")</f>
        <v/>
      </c>
      <c r="E215" s="38" t="str" cm="1">
        <f t="array" ref="E215">IFERROR(IF(A215="","",LOOKUP(2,1/(Entradas!$B$3:$B$5000=Estoque!A215),Entradas!$H$3:$H$5000)),"Preço não cadastrado")</f>
        <v/>
      </c>
      <c r="F215" s="6" t="str">
        <f>IF(A215="","",SUMIF(codigo_entrada,A215,quantidade_entrada)-SUMIF(codigo_saida,Estoque!A215,quantidade_saida))</f>
        <v/>
      </c>
      <c r="G215" s="1" t="str">
        <f t="shared" si="3"/>
        <v/>
      </c>
    </row>
    <row r="216" spans="1:7" x14ac:dyDescent="0.3">
      <c r="A216" s="135"/>
      <c r="B216" s="22"/>
      <c r="C216" s="22"/>
      <c r="D216" s="38" t="str" cm="1">
        <f t="array" ref="D216">IFERROR(IF(A216="","",LOOKUP(2,1/(Entradas!$B$3:$B$5000=Estoque!A216),Entradas!$G$3:$G$5000)),"Preço não cadastrado")</f>
        <v/>
      </c>
      <c r="E216" s="38" t="str" cm="1">
        <f t="array" ref="E216">IFERROR(IF(A216="","",LOOKUP(2,1/(Entradas!$B$3:$B$5000=Estoque!A216),Entradas!$H$3:$H$5000)),"Preço não cadastrado")</f>
        <v/>
      </c>
      <c r="F216" s="6" t="str">
        <f>IF(A216="","",SUMIF(codigo_entrada,A216,quantidade_entrada)-SUMIF(codigo_saida,Estoque!A216,quantidade_saida))</f>
        <v/>
      </c>
      <c r="G216" s="1" t="str">
        <f t="shared" si="3"/>
        <v/>
      </c>
    </row>
    <row r="217" spans="1:7" x14ac:dyDescent="0.3">
      <c r="A217" s="135"/>
      <c r="B217" s="22"/>
      <c r="C217" s="22"/>
      <c r="D217" s="38" t="str" cm="1">
        <f t="array" ref="D217">IFERROR(IF(A217="","",LOOKUP(2,1/(Entradas!$B$3:$B$5000=Estoque!A217),Entradas!$G$3:$G$5000)),"Preço não cadastrado")</f>
        <v/>
      </c>
      <c r="E217" s="38" t="str" cm="1">
        <f t="array" ref="E217">IFERROR(IF(A217="","",LOOKUP(2,1/(Entradas!$B$3:$B$5000=Estoque!A217),Entradas!$H$3:$H$5000)),"Preço não cadastrado")</f>
        <v/>
      </c>
      <c r="F217" s="6" t="str">
        <f>IF(A217="","",SUMIF(codigo_entrada,A217,quantidade_entrada)-SUMIF(codigo_saida,Estoque!A217,quantidade_saida))</f>
        <v/>
      </c>
      <c r="G217" s="1" t="str">
        <f t="shared" si="3"/>
        <v/>
      </c>
    </row>
    <row r="218" spans="1:7" x14ac:dyDescent="0.3">
      <c r="A218" s="135"/>
      <c r="B218" s="22"/>
      <c r="C218" s="22"/>
      <c r="D218" s="38" t="str" cm="1">
        <f t="array" ref="D218">IFERROR(IF(A218="","",LOOKUP(2,1/(Entradas!$B$3:$B$5000=Estoque!A218),Entradas!$G$3:$G$5000)),"Preço não cadastrado")</f>
        <v/>
      </c>
      <c r="E218" s="38" t="str" cm="1">
        <f t="array" ref="E218">IFERROR(IF(A218="","",LOOKUP(2,1/(Entradas!$B$3:$B$5000=Estoque!A218),Entradas!$H$3:$H$5000)),"Preço não cadastrado")</f>
        <v/>
      </c>
      <c r="F218" s="6" t="str">
        <f>IF(A218="","",SUMIF(codigo_entrada,A218,quantidade_entrada)-SUMIF(codigo_saida,Estoque!A218,quantidade_saida))</f>
        <v/>
      </c>
      <c r="G218" s="1" t="str">
        <f t="shared" si="3"/>
        <v/>
      </c>
    </row>
    <row r="219" spans="1:7" x14ac:dyDescent="0.3">
      <c r="A219" s="135"/>
      <c r="B219" s="22"/>
      <c r="C219" s="22"/>
      <c r="D219" s="38" t="str" cm="1">
        <f t="array" ref="D219">IFERROR(IF(A219="","",LOOKUP(2,1/(Entradas!$B$3:$B$5000=Estoque!A219),Entradas!$G$3:$G$5000)),"Preço não cadastrado")</f>
        <v/>
      </c>
      <c r="E219" s="38" t="str" cm="1">
        <f t="array" ref="E219">IFERROR(IF(A219="","",LOOKUP(2,1/(Entradas!$B$3:$B$5000=Estoque!A219),Entradas!$H$3:$H$5000)),"Preço não cadastrado")</f>
        <v/>
      </c>
      <c r="F219" s="6" t="str">
        <f>IF(A219="","",SUMIF(codigo_entrada,A219,quantidade_entrada)-SUMIF(codigo_saida,Estoque!A219,quantidade_saida))</f>
        <v/>
      </c>
      <c r="G219" s="1" t="str">
        <f t="shared" si="3"/>
        <v/>
      </c>
    </row>
    <row r="220" spans="1:7" x14ac:dyDescent="0.3">
      <c r="A220" s="135"/>
      <c r="B220" s="22"/>
      <c r="C220" s="22"/>
      <c r="D220" s="38" t="str" cm="1">
        <f t="array" ref="D220">IFERROR(IF(A220="","",LOOKUP(2,1/(Entradas!$B$3:$B$5000=Estoque!A220),Entradas!$G$3:$G$5000)),"Preço não cadastrado")</f>
        <v/>
      </c>
      <c r="E220" s="38" t="str" cm="1">
        <f t="array" ref="E220">IFERROR(IF(A220="","",LOOKUP(2,1/(Entradas!$B$3:$B$5000=Estoque!A220),Entradas!$H$3:$H$5000)),"Preço não cadastrado")</f>
        <v/>
      </c>
      <c r="F220" s="6" t="str">
        <f>IF(A220="","",SUMIF(codigo_entrada,A220,quantidade_entrada)-SUMIF(codigo_saida,Estoque!A220,quantidade_saida))</f>
        <v/>
      </c>
      <c r="G220" s="1" t="str">
        <f t="shared" si="3"/>
        <v/>
      </c>
    </row>
    <row r="221" spans="1:7" x14ac:dyDescent="0.3">
      <c r="A221" s="135"/>
      <c r="B221" s="22"/>
      <c r="C221" s="22"/>
      <c r="D221" s="38" t="str" cm="1">
        <f t="array" ref="D221">IFERROR(IF(A221="","",LOOKUP(2,1/(Entradas!$B$3:$B$5000=Estoque!A221),Entradas!$G$3:$G$5000)),"Preço não cadastrado")</f>
        <v/>
      </c>
      <c r="E221" s="38" t="str" cm="1">
        <f t="array" ref="E221">IFERROR(IF(A221="","",LOOKUP(2,1/(Entradas!$B$3:$B$5000=Estoque!A221),Entradas!$H$3:$H$5000)),"Preço não cadastrado")</f>
        <v/>
      </c>
      <c r="F221" s="6" t="str">
        <f>IF(A221="","",SUMIF(codigo_entrada,A221,quantidade_entrada)-SUMIF(codigo_saida,Estoque!A221,quantidade_saida))</f>
        <v/>
      </c>
      <c r="G221" s="1" t="str">
        <f t="shared" si="3"/>
        <v/>
      </c>
    </row>
    <row r="222" spans="1:7" x14ac:dyDescent="0.3">
      <c r="A222" s="135"/>
      <c r="B222" s="22"/>
      <c r="C222" s="22"/>
      <c r="D222" s="38" t="str" cm="1">
        <f t="array" ref="D222">IFERROR(IF(A222="","",LOOKUP(2,1/(Entradas!$B$3:$B$5000=Estoque!A222),Entradas!$G$3:$G$5000)),"Preço não cadastrado")</f>
        <v/>
      </c>
      <c r="E222" s="38" t="str" cm="1">
        <f t="array" ref="E222">IFERROR(IF(A222="","",LOOKUP(2,1/(Entradas!$B$3:$B$5000=Estoque!A222),Entradas!$H$3:$H$5000)),"Preço não cadastrado")</f>
        <v/>
      </c>
      <c r="F222" s="6" t="str">
        <f>IF(A222="","",SUMIF(codigo_entrada,A222,quantidade_entrada)-SUMIF(codigo_saida,Estoque!A222,quantidade_saida))</f>
        <v/>
      </c>
      <c r="G222" s="1" t="str">
        <f t="shared" si="3"/>
        <v/>
      </c>
    </row>
    <row r="223" spans="1:7" x14ac:dyDescent="0.3">
      <c r="A223" s="135"/>
      <c r="B223" s="22"/>
      <c r="C223" s="22"/>
      <c r="D223" s="38" t="str" cm="1">
        <f t="array" ref="D223">IFERROR(IF(A223="","",LOOKUP(2,1/(Entradas!$B$3:$B$5000=Estoque!A223),Entradas!$G$3:$G$5000)),"Preço não cadastrado")</f>
        <v/>
      </c>
      <c r="E223" s="38" t="str" cm="1">
        <f t="array" ref="E223">IFERROR(IF(A223="","",LOOKUP(2,1/(Entradas!$B$3:$B$5000=Estoque!A223),Entradas!$H$3:$H$5000)),"Preço não cadastrado")</f>
        <v/>
      </c>
      <c r="F223" s="6" t="str">
        <f>IF(A223="","",SUMIF(codigo_entrada,A223,quantidade_entrada)-SUMIF(codigo_saida,Estoque!A223,quantidade_saida))</f>
        <v/>
      </c>
      <c r="G223" s="1" t="str">
        <f t="shared" si="3"/>
        <v/>
      </c>
    </row>
    <row r="224" spans="1:7" x14ac:dyDescent="0.3">
      <c r="A224" s="135"/>
      <c r="B224" s="22"/>
      <c r="C224" s="22"/>
      <c r="D224" s="38" t="str" cm="1">
        <f t="array" ref="D224">IFERROR(IF(A224="","",LOOKUP(2,1/(Entradas!$B$3:$B$5000=Estoque!A224),Entradas!$G$3:$G$5000)),"Preço não cadastrado")</f>
        <v/>
      </c>
      <c r="E224" s="38" t="str" cm="1">
        <f t="array" ref="E224">IFERROR(IF(A224="","",LOOKUP(2,1/(Entradas!$B$3:$B$5000=Estoque!A224),Entradas!$H$3:$H$5000)),"Preço não cadastrado")</f>
        <v/>
      </c>
      <c r="F224" s="6" t="str">
        <f>IF(A224="","",SUMIF(codigo_entrada,A224,quantidade_entrada)-SUMIF(codigo_saida,Estoque!A224,quantidade_saida))</f>
        <v/>
      </c>
      <c r="G224" s="1" t="str">
        <f t="shared" si="3"/>
        <v/>
      </c>
    </row>
    <row r="225" spans="1:7" x14ac:dyDescent="0.3">
      <c r="A225" s="135"/>
      <c r="B225" s="22"/>
      <c r="C225" s="22"/>
      <c r="D225" s="38" t="str" cm="1">
        <f t="array" ref="D225">IFERROR(IF(A225="","",LOOKUP(2,1/(Entradas!$B$3:$B$5000=Estoque!A225),Entradas!$G$3:$G$5000)),"Preço não cadastrado")</f>
        <v/>
      </c>
      <c r="E225" s="38" t="str" cm="1">
        <f t="array" ref="E225">IFERROR(IF(A225="","",LOOKUP(2,1/(Entradas!$B$3:$B$5000=Estoque!A225),Entradas!$H$3:$H$5000)),"Preço não cadastrado")</f>
        <v/>
      </c>
      <c r="F225" s="6" t="str">
        <f>IF(A225="","",SUMIF(codigo_entrada,A225,quantidade_entrada)-SUMIF(codigo_saida,Estoque!A225,quantidade_saida))</f>
        <v/>
      </c>
      <c r="G225" s="1" t="str">
        <f t="shared" si="3"/>
        <v/>
      </c>
    </row>
    <row r="226" spans="1:7" x14ac:dyDescent="0.3">
      <c r="A226" s="135"/>
      <c r="B226" s="22"/>
      <c r="C226" s="22"/>
      <c r="D226" s="38" t="str" cm="1">
        <f t="array" ref="D226">IFERROR(IF(A226="","",LOOKUP(2,1/(Entradas!$B$3:$B$5000=Estoque!A226),Entradas!$G$3:$G$5000)),"Preço não cadastrado")</f>
        <v/>
      </c>
      <c r="E226" s="38" t="str" cm="1">
        <f t="array" ref="E226">IFERROR(IF(A226="","",LOOKUP(2,1/(Entradas!$B$3:$B$5000=Estoque!A226),Entradas!$H$3:$H$5000)),"Preço não cadastrado")</f>
        <v/>
      </c>
      <c r="F226" s="6" t="str">
        <f>IF(A226="","",SUMIF(codigo_entrada,A226,quantidade_entrada)-SUMIF(codigo_saida,Estoque!A226,quantidade_saida))</f>
        <v/>
      </c>
      <c r="G226" s="1" t="str">
        <f t="shared" si="3"/>
        <v/>
      </c>
    </row>
    <row r="227" spans="1:7" x14ac:dyDescent="0.3">
      <c r="A227" s="135"/>
      <c r="B227" s="22"/>
      <c r="C227" s="22"/>
      <c r="D227" s="38" t="str" cm="1">
        <f t="array" ref="D227">IFERROR(IF(A227="","",LOOKUP(2,1/(Entradas!$B$3:$B$5000=Estoque!A227),Entradas!$G$3:$G$5000)),"Preço não cadastrado")</f>
        <v/>
      </c>
      <c r="E227" s="38" t="str" cm="1">
        <f t="array" ref="E227">IFERROR(IF(A227="","",LOOKUP(2,1/(Entradas!$B$3:$B$5000=Estoque!A227),Entradas!$H$3:$H$5000)),"Preço não cadastrado")</f>
        <v/>
      </c>
      <c r="F227" s="6" t="str">
        <f>IF(A227="","",SUMIF(codigo_entrada,A227,quantidade_entrada)-SUMIF(codigo_saida,Estoque!A227,quantidade_saida))</f>
        <v/>
      </c>
      <c r="G227" s="1" t="str">
        <f t="shared" si="3"/>
        <v/>
      </c>
    </row>
    <row r="228" spans="1:7" x14ac:dyDescent="0.3">
      <c r="A228" s="135"/>
      <c r="B228" s="22"/>
      <c r="C228" s="22"/>
      <c r="D228" s="38" t="str" cm="1">
        <f t="array" ref="D228">IFERROR(IF(A228="","",LOOKUP(2,1/(Entradas!$B$3:$B$5000=Estoque!A228),Entradas!$G$3:$G$5000)),"Preço não cadastrado")</f>
        <v/>
      </c>
      <c r="E228" s="38" t="str" cm="1">
        <f t="array" ref="E228">IFERROR(IF(A228="","",LOOKUP(2,1/(Entradas!$B$3:$B$5000=Estoque!A228),Entradas!$H$3:$H$5000)),"Preço não cadastrado")</f>
        <v/>
      </c>
      <c r="F228" s="6" t="str">
        <f>IF(A228="","",SUMIF(codigo_entrada,A228,quantidade_entrada)-SUMIF(codigo_saida,Estoque!A228,quantidade_saida))</f>
        <v/>
      </c>
      <c r="G228" s="1" t="str">
        <f t="shared" si="3"/>
        <v/>
      </c>
    </row>
    <row r="229" spans="1:7" x14ac:dyDescent="0.3">
      <c r="A229" s="135"/>
      <c r="B229" s="22"/>
      <c r="C229" s="22"/>
      <c r="D229" s="38" t="str" cm="1">
        <f t="array" ref="D229">IFERROR(IF(A229="","",LOOKUP(2,1/(Entradas!$B$3:$B$5000=Estoque!A229),Entradas!$G$3:$G$5000)),"Preço não cadastrado")</f>
        <v/>
      </c>
      <c r="E229" s="38" t="str" cm="1">
        <f t="array" ref="E229">IFERROR(IF(A229="","",LOOKUP(2,1/(Entradas!$B$3:$B$5000=Estoque!A229),Entradas!$H$3:$H$5000)),"Preço não cadastrado")</f>
        <v/>
      </c>
      <c r="F229" s="6" t="str">
        <f>IF(A229="","",SUMIF(codigo_entrada,A229,quantidade_entrada)-SUMIF(codigo_saida,Estoque!A229,quantidade_saida))</f>
        <v/>
      </c>
      <c r="G229" s="1" t="str">
        <f t="shared" si="3"/>
        <v/>
      </c>
    </row>
    <row r="230" spans="1:7" x14ac:dyDescent="0.3">
      <c r="A230" s="135"/>
      <c r="B230" s="22"/>
      <c r="C230" s="22"/>
      <c r="D230" s="38" t="str" cm="1">
        <f t="array" ref="D230">IFERROR(IF(A230="","",LOOKUP(2,1/(Entradas!$B$3:$B$5000=Estoque!A230),Entradas!$G$3:$G$5000)),"Preço não cadastrado")</f>
        <v/>
      </c>
      <c r="E230" s="38" t="str" cm="1">
        <f t="array" ref="E230">IFERROR(IF(A230="","",LOOKUP(2,1/(Entradas!$B$3:$B$5000=Estoque!A230),Entradas!$H$3:$H$5000)),"Preço não cadastrado")</f>
        <v/>
      </c>
      <c r="F230" s="6" t="str">
        <f>IF(A230="","",SUMIF(codigo_entrada,A230,quantidade_entrada)-SUMIF(codigo_saida,Estoque!A230,quantidade_saida))</f>
        <v/>
      </c>
      <c r="G230" s="1" t="str">
        <f t="shared" si="3"/>
        <v/>
      </c>
    </row>
    <row r="231" spans="1:7" x14ac:dyDescent="0.3">
      <c r="A231" s="135"/>
      <c r="B231" s="22"/>
      <c r="C231" s="22"/>
      <c r="D231" s="38" t="str" cm="1">
        <f t="array" ref="D231">IFERROR(IF(A231="","",LOOKUP(2,1/(Entradas!$B$3:$B$5000=Estoque!A231),Entradas!$G$3:$G$5000)),"Preço não cadastrado")</f>
        <v/>
      </c>
      <c r="E231" s="38" t="str" cm="1">
        <f t="array" ref="E231">IFERROR(IF(A231="","",LOOKUP(2,1/(Entradas!$B$3:$B$5000=Estoque!A231),Entradas!$H$3:$H$5000)),"Preço não cadastrado")</f>
        <v/>
      </c>
      <c r="F231" s="6" t="str">
        <f>IF(A231="","",SUMIF(codigo_entrada,A231,quantidade_entrada)-SUMIF(codigo_saida,Estoque!A231,quantidade_saida))</f>
        <v/>
      </c>
      <c r="G231" s="1" t="str">
        <f t="shared" si="3"/>
        <v/>
      </c>
    </row>
    <row r="232" spans="1:7" x14ac:dyDescent="0.3">
      <c r="A232" s="135"/>
      <c r="B232" s="22"/>
      <c r="C232" s="22"/>
      <c r="D232" s="38" t="str" cm="1">
        <f t="array" ref="D232">IFERROR(IF(A232="","",LOOKUP(2,1/(Entradas!$B$3:$B$5000=Estoque!A232),Entradas!$G$3:$G$5000)),"Preço não cadastrado")</f>
        <v/>
      </c>
      <c r="E232" s="38" t="str" cm="1">
        <f t="array" ref="E232">IFERROR(IF(A232="","",LOOKUP(2,1/(Entradas!$B$3:$B$5000=Estoque!A232),Entradas!$H$3:$H$5000)),"Preço não cadastrado")</f>
        <v/>
      </c>
      <c r="F232" s="6" t="str">
        <f>IF(A232="","",SUMIF(codigo_entrada,A232,quantidade_entrada)-SUMIF(codigo_saida,Estoque!A232,quantidade_saida))</f>
        <v/>
      </c>
      <c r="G232" s="1" t="str">
        <f t="shared" si="3"/>
        <v/>
      </c>
    </row>
    <row r="233" spans="1:7" x14ac:dyDescent="0.3">
      <c r="A233" s="135"/>
      <c r="B233" s="22"/>
      <c r="C233" s="22"/>
      <c r="D233" s="38" t="str" cm="1">
        <f t="array" ref="D233">IFERROR(IF(A233="","",LOOKUP(2,1/(Entradas!$B$3:$B$5000=Estoque!A233),Entradas!$G$3:$G$5000)),"Preço não cadastrado")</f>
        <v/>
      </c>
      <c r="E233" s="38" t="str" cm="1">
        <f t="array" ref="E233">IFERROR(IF(A233="","",LOOKUP(2,1/(Entradas!$B$3:$B$5000=Estoque!A233),Entradas!$H$3:$H$5000)),"Preço não cadastrado")</f>
        <v/>
      </c>
      <c r="F233" s="6" t="str">
        <f>IF(A233="","",SUMIF(codigo_entrada,A233,quantidade_entrada)-SUMIF(codigo_saida,Estoque!A233,quantidade_saida))</f>
        <v/>
      </c>
      <c r="G233" s="1" t="str">
        <f t="shared" si="3"/>
        <v/>
      </c>
    </row>
    <row r="234" spans="1:7" x14ac:dyDescent="0.3">
      <c r="A234" s="135"/>
      <c r="B234" s="22"/>
      <c r="C234" s="22"/>
      <c r="D234" s="38" t="str" cm="1">
        <f t="array" ref="D234">IFERROR(IF(A234="","",LOOKUP(2,1/(Entradas!$B$3:$B$5000=Estoque!A234),Entradas!$G$3:$G$5000)),"Preço não cadastrado")</f>
        <v/>
      </c>
      <c r="E234" s="38" t="str" cm="1">
        <f t="array" ref="E234">IFERROR(IF(A234="","",LOOKUP(2,1/(Entradas!$B$3:$B$5000=Estoque!A234),Entradas!$H$3:$H$5000)),"Preço não cadastrado")</f>
        <v/>
      </c>
      <c r="F234" s="6" t="str">
        <f>IF(A234="","",SUMIF(codigo_entrada,A234,quantidade_entrada)-SUMIF(codigo_saida,Estoque!A234,quantidade_saida))</f>
        <v/>
      </c>
      <c r="G234" s="1" t="str">
        <f t="shared" si="3"/>
        <v/>
      </c>
    </row>
    <row r="235" spans="1:7" x14ac:dyDescent="0.3">
      <c r="A235" s="135"/>
      <c r="B235" s="22"/>
      <c r="C235" s="22"/>
      <c r="D235" s="38" t="str" cm="1">
        <f t="array" ref="D235">IFERROR(IF(A235="","",LOOKUP(2,1/(Entradas!$B$3:$B$5000=Estoque!A235),Entradas!$G$3:$G$5000)),"Preço não cadastrado")</f>
        <v/>
      </c>
      <c r="E235" s="38" t="str" cm="1">
        <f t="array" ref="E235">IFERROR(IF(A235="","",LOOKUP(2,1/(Entradas!$B$3:$B$5000=Estoque!A235),Entradas!$H$3:$H$5000)),"Preço não cadastrado")</f>
        <v/>
      </c>
      <c r="F235" s="6" t="str">
        <f>IF(A235="","",SUMIF(codigo_entrada,A235,quantidade_entrada)-SUMIF(codigo_saida,Estoque!A235,quantidade_saida))</f>
        <v/>
      </c>
      <c r="G235" s="1" t="str">
        <f t="shared" si="3"/>
        <v/>
      </c>
    </row>
    <row r="236" spans="1:7" x14ac:dyDescent="0.3">
      <c r="A236" s="135"/>
      <c r="B236" s="22"/>
      <c r="C236" s="22"/>
      <c r="D236" s="38" t="str" cm="1">
        <f t="array" ref="D236">IFERROR(IF(A236="","",LOOKUP(2,1/(Entradas!$B$3:$B$5000=Estoque!A236),Entradas!$G$3:$G$5000)),"Preço não cadastrado")</f>
        <v/>
      </c>
      <c r="E236" s="38" t="str" cm="1">
        <f t="array" ref="E236">IFERROR(IF(A236="","",LOOKUP(2,1/(Entradas!$B$3:$B$5000=Estoque!A236),Entradas!$H$3:$H$5000)),"Preço não cadastrado")</f>
        <v/>
      </c>
      <c r="F236" s="6" t="str">
        <f>IF(A236="","",SUMIF(codigo_entrada,A236,quantidade_entrada)-SUMIF(codigo_saida,Estoque!A236,quantidade_saida))</f>
        <v/>
      </c>
      <c r="G236" s="1" t="str">
        <f t="shared" si="3"/>
        <v/>
      </c>
    </row>
    <row r="237" spans="1:7" x14ac:dyDescent="0.3">
      <c r="A237" s="135"/>
      <c r="B237" s="22"/>
      <c r="C237" s="22"/>
      <c r="D237" s="38" t="str" cm="1">
        <f t="array" ref="D237">IFERROR(IF(A237="","",LOOKUP(2,1/(Entradas!$B$3:$B$5000=Estoque!A237),Entradas!$G$3:$G$5000)),"Preço não cadastrado")</f>
        <v/>
      </c>
      <c r="E237" s="38" t="str" cm="1">
        <f t="array" ref="E237">IFERROR(IF(A237="","",LOOKUP(2,1/(Entradas!$B$3:$B$5000=Estoque!A237),Entradas!$H$3:$H$5000)),"Preço não cadastrado")</f>
        <v/>
      </c>
      <c r="F237" s="6" t="str">
        <f>IF(A237="","",SUMIF(codigo_entrada,A237,quantidade_entrada)-SUMIF(codigo_saida,Estoque!A237,quantidade_saida))</f>
        <v/>
      </c>
      <c r="G237" s="1" t="str">
        <f t="shared" si="3"/>
        <v/>
      </c>
    </row>
    <row r="238" spans="1:7" x14ac:dyDescent="0.3">
      <c r="A238" s="135"/>
      <c r="B238" s="22"/>
      <c r="C238" s="22"/>
      <c r="D238" s="38" t="str" cm="1">
        <f t="array" ref="D238">IFERROR(IF(A238="","",LOOKUP(2,1/(Entradas!$B$3:$B$5000=Estoque!A238),Entradas!$G$3:$G$5000)),"Preço não cadastrado")</f>
        <v/>
      </c>
      <c r="E238" s="38" t="str" cm="1">
        <f t="array" ref="E238">IFERROR(IF(A238="","",LOOKUP(2,1/(Entradas!$B$3:$B$5000=Estoque!A238),Entradas!$H$3:$H$5000)),"Preço não cadastrado")</f>
        <v/>
      </c>
      <c r="F238" s="6" t="str">
        <f>IF(A238="","",SUMIF(codigo_entrada,A238,quantidade_entrada)-SUMIF(codigo_saida,Estoque!A238,quantidade_saida))</f>
        <v/>
      </c>
      <c r="G238" s="1" t="str">
        <f t="shared" si="3"/>
        <v/>
      </c>
    </row>
    <row r="239" spans="1:7" x14ac:dyDescent="0.3">
      <c r="A239" s="135"/>
      <c r="B239" s="22"/>
      <c r="C239" s="22"/>
      <c r="D239" s="38" t="str" cm="1">
        <f t="array" ref="D239">IFERROR(IF(A239="","",LOOKUP(2,1/(Entradas!$B$3:$B$5000=Estoque!A239),Entradas!$G$3:$G$5000)),"Preço não cadastrado")</f>
        <v/>
      </c>
      <c r="E239" s="38" t="str" cm="1">
        <f t="array" ref="E239">IFERROR(IF(A239="","",LOOKUP(2,1/(Entradas!$B$3:$B$5000=Estoque!A239),Entradas!$H$3:$H$5000)),"Preço não cadastrado")</f>
        <v/>
      </c>
      <c r="F239" s="6" t="str">
        <f>IF(A239="","",SUMIF(codigo_entrada,A239,quantidade_entrada)-SUMIF(codigo_saida,Estoque!A239,quantidade_saida))</f>
        <v/>
      </c>
      <c r="G239" s="1" t="str">
        <f t="shared" si="3"/>
        <v/>
      </c>
    </row>
    <row r="240" spans="1:7" x14ac:dyDescent="0.3">
      <c r="A240" s="135"/>
      <c r="B240" s="22"/>
      <c r="C240" s="22"/>
      <c r="D240" s="38" t="str" cm="1">
        <f t="array" ref="D240">IFERROR(IF(A240="","",LOOKUP(2,1/(Entradas!$B$3:$B$5000=Estoque!A240),Entradas!$G$3:$G$5000)),"Preço não cadastrado")</f>
        <v/>
      </c>
      <c r="E240" s="38" t="str" cm="1">
        <f t="array" ref="E240">IFERROR(IF(A240="","",LOOKUP(2,1/(Entradas!$B$3:$B$5000=Estoque!A240),Entradas!$H$3:$H$5000)),"Preço não cadastrado")</f>
        <v/>
      </c>
      <c r="F240" s="6" t="str">
        <f>IF(A240="","",SUMIF(codigo_entrada,A240,quantidade_entrada)-SUMIF(codigo_saida,Estoque!A240,quantidade_saida))</f>
        <v/>
      </c>
      <c r="G240" s="1" t="str">
        <f t="shared" si="3"/>
        <v/>
      </c>
    </row>
    <row r="241" spans="1:7" x14ac:dyDescent="0.3">
      <c r="A241" s="135"/>
      <c r="B241" s="22"/>
      <c r="C241" s="22"/>
      <c r="D241" s="38" t="str" cm="1">
        <f t="array" ref="D241">IFERROR(IF(A241="","",LOOKUP(2,1/(Entradas!$B$3:$B$5000=Estoque!A241),Entradas!$G$3:$G$5000)),"Preço não cadastrado")</f>
        <v/>
      </c>
      <c r="E241" s="38" t="str" cm="1">
        <f t="array" ref="E241">IFERROR(IF(A241="","",LOOKUP(2,1/(Entradas!$B$3:$B$5000=Estoque!A241),Entradas!$H$3:$H$5000)),"Preço não cadastrado")</f>
        <v/>
      </c>
      <c r="F241" s="6" t="str">
        <f>IF(A241="","",SUMIF(codigo_entrada,A241,quantidade_entrada)-SUMIF(codigo_saida,Estoque!A241,quantidade_saida))</f>
        <v/>
      </c>
      <c r="G241" s="1" t="str">
        <f t="shared" si="3"/>
        <v/>
      </c>
    </row>
    <row r="242" spans="1:7" x14ac:dyDescent="0.3">
      <c r="A242" s="135"/>
      <c r="B242" s="22"/>
      <c r="C242" s="22"/>
      <c r="D242" s="38" t="str" cm="1">
        <f t="array" ref="D242">IFERROR(IF(A242="","",LOOKUP(2,1/(Entradas!$B$3:$B$5000=Estoque!A242),Entradas!$G$3:$G$5000)),"Preço não cadastrado")</f>
        <v/>
      </c>
      <c r="E242" s="38" t="str" cm="1">
        <f t="array" ref="E242">IFERROR(IF(A242="","",LOOKUP(2,1/(Entradas!$B$3:$B$5000=Estoque!A242),Entradas!$H$3:$H$5000)),"Preço não cadastrado")</f>
        <v/>
      </c>
      <c r="F242" s="6" t="str">
        <f>IF(A242="","",SUMIF(codigo_entrada,A242,quantidade_entrada)-SUMIF(codigo_saida,Estoque!A242,quantidade_saida))</f>
        <v/>
      </c>
      <c r="G242" s="1" t="str">
        <f t="shared" si="3"/>
        <v/>
      </c>
    </row>
    <row r="243" spans="1:7" x14ac:dyDescent="0.3">
      <c r="A243" s="135"/>
      <c r="B243" s="22"/>
      <c r="C243" s="22"/>
      <c r="D243" s="38" t="str" cm="1">
        <f t="array" ref="D243">IFERROR(IF(A243="","",LOOKUP(2,1/(Entradas!$B$3:$B$5000=Estoque!A243),Entradas!$G$3:$G$5000)),"Preço não cadastrado")</f>
        <v/>
      </c>
      <c r="E243" s="38" t="str" cm="1">
        <f t="array" ref="E243">IFERROR(IF(A243="","",LOOKUP(2,1/(Entradas!$B$3:$B$5000=Estoque!A243),Entradas!$H$3:$H$5000)),"Preço não cadastrado")</f>
        <v/>
      </c>
      <c r="F243" s="6" t="str">
        <f>IF(A243="","",SUMIF(codigo_entrada,A243,quantidade_entrada)-SUMIF(codigo_saida,Estoque!A243,quantidade_saida))</f>
        <v/>
      </c>
      <c r="G243" s="1" t="str">
        <f t="shared" si="3"/>
        <v/>
      </c>
    </row>
    <row r="244" spans="1:7" x14ac:dyDescent="0.3">
      <c r="A244" s="135"/>
      <c r="B244" s="22"/>
      <c r="C244" s="22"/>
      <c r="D244" s="38" t="str" cm="1">
        <f t="array" ref="D244">IFERROR(IF(A244="","",LOOKUP(2,1/(Entradas!$B$3:$B$5000=Estoque!A244),Entradas!$G$3:$G$5000)),"Preço não cadastrado")</f>
        <v/>
      </c>
      <c r="E244" s="38" t="str" cm="1">
        <f t="array" ref="E244">IFERROR(IF(A244="","",LOOKUP(2,1/(Entradas!$B$3:$B$5000=Estoque!A244),Entradas!$H$3:$H$5000)),"Preço não cadastrado")</f>
        <v/>
      </c>
      <c r="F244" s="6" t="str">
        <f>IF(A244="","",SUMIF(codigo_entrada,A244,quantidade_entrada)-SUMIF(codigo_saida,Estoque!A244,quantidade_saida))</f>
        <v/>
      </c>
      <c r="G244" s="1" t="str">
        <f t="shared" si="3"/>
        <v/>
      </c>
    </row>
    <row r="245" spans="1:7" x14ac:dyDescent="0.3">
      <c r="A245" s="135"/>
      <c r="B245" s="22"/>
      <c r="C245" s="22"/>
      <c r="D245" s="38" t="str" cm="1">
        <f t="array" ref="D245">IFERROR(IF(A245="","",LOOKUP(2,1/(Entradas!$B$3:$B$5000=Estoque!A245),Entradas!$G$3:$G$5000)),"Preço não cadastrado")</f>
        <v/>
      </c>
      <c r="E245" s="38" t="str" cm="1">
        <f t="array" ref="E245">IFERROR(IF(A245="","",LOOKUP(2,1/(Entradas!$B$3:$B$5000=Estoque!A245),Entradas!$H$3:$H$5000)),"Preço não cadastrado")</f>
        <v/>
      </c>
      <c r="F245" s="6" t="str">
        <f>IF(A245="","",SUMIF(codigo_entrada,A245,quantidade_entrada)-SUMIF(codigo_saida,Estoque!A245,quantidade_saida))</f>
        <v/>
      </c>
      <c r="G245" s="1" t="str">
        <f t="shared" si="3"/>
        <v/>
      </c>
    </row>
    <row r="246" spans="1:7" x14ac:dyDescent="0.3">
      <c r="A246" s="135"/>
      <c r="B246" s="22"/>
      <c r="C246" s="22"/>
      <c r="D246" s="38" t="str" cm="1">
        <f t="array" ref="D246">IFERROR(IF(A246="","",LOOKUP(2,1/(Entradas!$B$3:$B$5000=Estoque!A246),Entradas!$G$3:$G$5000)),"Preço não cadastrado")</f>
        <v/>
      </c>
      <c r="E246" s="38" t="str" cm="1">
        <f t="array" ref="E246">IFERROR(IF(A246="","",LOOKUP(2,1/(Entradas!$B$3:$B$5000=Estoque!A246),Entradas!$H$3:$H$5000)),"Preço não cadastrado")</f>
        <v/>
      </c>
      <c r="F246" s="6" t="str">
        <f>IF(A246="","",SUMIF(codigo_entrada,A246,quantidade_entrada)-SUMIF(codigo_saida,Estoque!A246,quantidade_saida))</f>
        <v/>
      </c>
      <c r="G246" s="1" t="str">
        <f t="shared" si="3"/>
        <v/>
      </c>
    </row>
    <row r="247" spans="1:7" x14ac:dyDescent="0.3">
      <c r="A247" s="135"/>
      <c r="B247" s="22"/>
      <c r="C247" s="22"/>
      <c r="D247" s="38" t="str" cm="1">
        <f t="array" ref="D247">IFERROR(IF(A247="","",LOOKUP(2,1/(Entradas!$B$3:$B$5000=Estoque!A247),Entradas!$G$3:$G$5000)),"Preço não cadastrado")</f>
        <v/>
      </c>
      <c r="E247" s="38" t="str" cm="1">
        <f t="array" ref="E247">IFERROR(IF(A247="","",LOOKUP(2,1/(Entradas!$B$3:$B$5000=Estoque!A247),Entradas!$H$3:$H$5000)),"Preço não cadastrado")</f>
        <v/>
      </c>
      <c r="F247" s="6" t="str">
        <f>IF(A247="","",SUMIF(codigo_entrada,A247,quantidade_entrada)-SUMIF(codigo_saida,Estoque!A247,quantidade_saida))</f>
        <v/>
      </c>
      <c r="G247" s="1" t="str">
        <f t="shared" si="3"/>
        <v/>
      </c>
    </row>
    <row r="248" spans="1:7" x14ac:dyDescent="0.3">
      <c r="A248" s="135"/>
      <c r="B248" s="22"/>
      <c r="C248" s="22"/>
      <c r="D248" s="38" t="str" cm="1">
        <f t="array" ref="D248">IFERROR(IF(A248="","",LOOKUP(2,1/(Entradas!$B$3:$B$5000=Estoque!A248),Entradas!$G$3:$G$5000)),"Preço não cadastrado")</f>
        <v/>
      </c>
      <c r="E248" s="38" t="str" cm="1">
        <f t="array" ref="E248">IFERROR(IF(A248="","",LOOKUP(2,1/(Entradas!$B$3:$B$5000=Estoque!A248),Entradas!$H$3:$H$5000)),"Preço não cadastrado")</f>
        <v/>
      </c>
      <c r="F248" s="6" t="str">
        <f>IF(A248="","",SUMIF(codigo_entrada,A248,quantidade_entrada)-SUMIF(codigo_saida,Estoque!A248,quantidade_saida))</f>
        <v/>
      </c>
      <c r="G248" s="1" t="str">
        <f t="shared" si="3"/>
        <v/>
      </c>
    </row>
    <row r="249" spans="1:7" x14ac:dyDescent="0.3">
      <c r="A249" s="135"/>
      <c r="B249" s="22"/>
      <c r="C249" s="22"/>
      <c r="D249" s="38" t="str" cm="1">
        <f t="array" ref="D249">IFERROR(IF(A249="","",LOOKUP(2,1/(Entradas!$B$3:$B$5000=Estoque!A249),Entradas!$G$3:$G$5000)),"Preço não cadastrado")</f>
        <v/>
      </c>
      <c r="E249" s="38" t="str" cm="1">
        <f t="array" ref="E249">IFERROR(IF(A249="","",LOOKUP(2,1/(Entradas!$B$3:$B$5000=Estoque!A249),Entradas!$H$3:$H$5000)),"Preço não cadastrado")</f>
        <v/>
      </c>
      <c r="F249" s="6" t="str">
        <f>IF(A249="","",SUMIF(codigo_entrada,A249,quantidade_entrada)-SUMIF(codigo_saida,Estoque!A249,quantidade_saida))</f>
        <v/>
      </c>
      <c r="G249" s="1" t="str">
        <f t="shared" si="3"/>
        <v/>
      </c>
    </row>
    <row r="250" spans="1:7" x14ac:dyDescent="0.3">
      <c r="A250" s="135"/>
      <c r="B250" s="22"/>
      <c r="C250" s="22"/>
      <c r="D250" s="38" t="str" cm="1">
        <f t="array" ref="D250">IFERROR(IF(A250="","",LOOKUP(2,1/(Entradas!$B$3:$B$5000=Estoque!A250),Entradas!$G$3:$G$5000)),"Preço não cadastrado")</f>
        <v/>
      </c>
      <c r="E250" s="38" t="str" cm="1">
        <f t="array" ref="E250">IFERROR(IF(A250="","",LOOKUP(2,1/(Entradas!$B$3:$B$5000=Estoque!A250),Entradas!$H$3:$H$5000)),"Preço não cadastrado")</f>
        <v/>
      </c>
      <c r="F250" s="6" t="str">
        <f>IF(A250="","",SUMIF(codigo_entrada,A250,quantidade_entrada)-SUMIF(codigo_saida,Estoque!A250,quantidade_saida))</f>
        <v/>
      </c>
      <c r="G250" s="1" t="str">
        <f t="shared" si="3"/>
        <v/>
      </c>
    </row>
    <row r="251" spans="1:7" x14ac:dyDescent="0.3">
      <c r="A251" s="135"/>
      <c r="B251" s="22"/>
      <c r="C251" s="22"/>
      <c r="D251" s="38" t="str" cm="1">
        <f t="array" ref="D251">IFERROR(IF(A251="","",LOOKUP(2,1/(Entradas!$B$3:$B$5000=Estoque!A251),Entradas!$G$3:$G$5000)),"Preço não cadastrado")</f>
        <v/>
      </c>
      <c r="E251" s="38" t="str" cm="1">
        <f t="array" ref="E251">IFERROR(IF(A251="","",LOOKUP(2,1/(Entradas!$B$3:$B$5000=Estoque!A251),Entradas!$H$3:$H$5000)),"Preço não cadastrado")</f>
        <v/>
      </c>
      <c r="F251" s="6" t="str">
        <f>IF(A251="","",SUMIF(codigo_entrada,A251,quantidade_entrada)-SUMIF(codigo_saida,Estoque!A251,quantidade_saida))</f>
        <v/>
      </c>
      <c r="G251" s="1" t="str">
        <f t="shared" si="3"/>
        <v/>
      </c>
    </row>
    <row r="252" spans="1:7" x14ac:dyDescent="0.3">
      <c r="A252" s="135"/>
      <c r="B252" s="22"/>
      <c r="C252" s="22"/>
      <c r="D252" s="38" t="str" cm="1">
        <f t="array" ref="D252">IFERROR(IF(A252="","",LOOKUP(2,1/(Entradas!$B$3:$B$5000=Estoque!A252),Entradas!$G$3:$G$5000)),"Preço não cadastrado")</f>
        <v/>
      </c>
      <c r="E252" s="38" t="str" cm="1">
        <f t="array" ref="E252">IFERROR(IF(A252="","",LOOKUP(2,1/(Entradas!$B$3:$B$5000=Estoque!A252),Entradas!$H$3:$H$5000)),"Preço não cadastrado")</f>
        <v/>
      </c>
      <c r="F252" s="6" t="str">
        <f>IF(A252="","",SUMIF(codigo_entrada,A252,quantidade_entrada)-SUMIF(codigo_saida,Estoque!A252,quantidade_saida))</f>
        <v/>
      </c>
      <c r="G252" s="1" t="str">
        <f t="shared" si="3"/>
        <v/>
      </c>
    </row>
    <row r="253" spans="1:7" x14ac:dyDescent="0.3">
      <c r="A253" s="135"/>
      <c r="B253" s="22"/>
      <c r="C253" s="22"/>
      <c r="D253" s="38" t="str" cm="1">
        <f t="array" ref="D253">IFERROR(IF(A253="","",LOOKUP(2,1/(Entradas!$B$3:$B$5000=Estoque!A253),Entradas!$G$3:$G$5000)),"Preço não cadastrado")</f>
        <v/>
      </c>
      <c r="E253" s="38" t="str" cm="1">
        <f t="array" ref="E253">IFERROR(IF(A253="","",LOOKUP(2,1/(Entradas!$B$3:$B$5000=Estoque!A253),Entradas!$H$3:$H$5000)),"Preço não cadastrado")</f>
        <v/>
      </c>
      <c r="F253" s="6" t="str">
        <f>IF(A253="","",SUMIF(codigo_entrada,A253,quantidade_entrada)-SUMIF(codigo_saida,Estoque!A253,quantidade_saida))</f>
        <v/>
      </c>
      <c r="G253" s="1" t="str">
        <f t="shared" si="3"/>
        <v/>
      </c>
    </row>
    <row r="254" spans="1:7" x14ac:dyDescent="0.3">
      <c r="A254" s="135"/>
      <c r="B254" s="22"/>
      <c r="C254" s="22"/>
      <c r="D254" s="38" t="str" cm="1">
        <f t="array" ref="D254">IFERROR(IF(A254="","",LOOKUP(2,1/(Entradas!$B$3:$B$5000=Estoque!A254),Entradas!$G$3:$G$5000)),"Preço não cadastrado")</f>
        <v/>
      </c>
      <c r="E254" s="38" t="str" cm="1">
        <f t="array" ref="E254">IFERROR(IF(A254="","",LOOKUP(2,1/(Entradas!$B$3:$B$5000=Estoque!A254),Entradas!$H$3:$H$5000)),"Preço não cadastrado")</f>
        <v/>
      </c>
      <c r="F254" s="6" t="str">
        <f>IF(A254="","",SUMIF(codigo_entrada,A254,quantidade_entrada)-SUMIF(codigo_saida,Estoque!A254,quantidade_saida))</f>
        <v/>
      </c>
      <c r="G254" s="1" t="str">
        <f t="shared" si="3"/>
        <v/>
      </c>
    </row>
    <row r="255" spans="1:7" x14ac:dyDescent="0.3">
      <c r="A255" s="135"/>
      <c r="B255" s="22"/>
      <c r="C255" s="22"/>
      <c r="D255" s="38" t="str" cm="1">
        <f t="array" ref="D255">IFERROR(IF(A255="","",LOOKUP(2,1/(Entradas!$B$3:$B$5000=Estoque!A255),Entradas!$G$3:$G$5000)),"Preço não cadastrado")</f>
        <v/>
      </c>
      <c r="E255" s="38" t="str" cm="1">
        <f t="array" ref="E255">IFERROR(IF(A255="","",LOOKUP(2,1/(Entradas!$B$3:$B$5000=Estoque!A255),Entradas!$H$3:$H$5000)),"Preço não cadastrado")</f>
        <v/>
      </c>
      <c r="F255" s="6" t="str">
        <f>IF(A255="","",SUMIF(codigo_entrada,A255,quantidade_entrada)-SUMIF(codigo_saida,Estoque!A255,quantidade_saida))</f>
        <v/>
      </c>
      <c r="G255" s="1" t="str">
        <f t="shared" si="3"/>
        <v/>
      </c>
    </row>
    <row r="256" spans="1:7" x14ac:dyDescent="0.3">
      <c r="A256" s="135"/>
      <c r="B256" s="22"/>
      <c r="C256" s="22"/>
      <c r="D256" s="38" t="str" cm="1">
        <f t="array" ref="D256">IFERROR(IF(A256="","",LOOKUP(2,1/(Entradas!$B$3:$B$5000=Estoque!A256),Entradas!$G$3:$G$5000)),"Preço não cadastrado")</f>
        <v/>
      </c>
      <c r="E256" s="38" t="str" cm="1">
        <f t="array" ref="E256">IFERROR(IF(A256="","",LOOKUP(2,1/(Entradas!$B$3:$B$5000=Estoque!A256),Entradas!$H$3:$H$5000)),"Preço não cadastrado")</f>
        <v/>
      </c>
      <c r="F256" s="6" t="str">
        <f>IF(A256="","",SUMIF(codigo_entrada,A256,quantidade_entrada)-SUMIF(codigo_saida,Estoque!A256,quantidade_saida))</f>
        <v/>
      </c>
      <c r="G256" s="1" t="str">
        <f t="shared" si="3"/>
        <v/>
      </c>
    </row>
    <row r="257" spans="1:7" x14ac:dyDescent="0.3">
      <c r="A257" s="135"/>
      <c r="B257" s="22"/>
      <c r="C257" s="22"/>
      <c r="D257" s="38" t="str" cm="1">
        <f t="array" ref="D257">IFERROR(IF(A257="","",LOOKUP(2,1/(Entradas!$B$3:$B$5000=Estoque!A257),Entradas!$G$3:$G$5000)),"Preço não cadastrado")</f>
        <v/>
      </c>
      <c r="E257" s="38" t="str" cm="1">
        <f t="array" ref="E257">IFERROR(IF(A257="","",LOOKUP(2,1/(Entradas!$B$3:$B$5000=Estoque!A257),Entradas!$H$3:$H$5000)),"Preço não cadastrado")</f>
        <v/>
      </c>
      <c r="F257" s="6" t="str">
        <f>IF(A257="","",SUMIF(codigo_entrada,A257,quantidade_entrada)-SUMIF(codigo_saida,Estoque!A257,quantidade_saida))</f>
        <v/>
      </c>
      <c r="G257" s="1" t="str">
        <f t="shared" si="3"/>
        <v/>
      </c>
    </row>
    <row r="258" spans="1:7" x14ac:dyDescent="0.3">
      <c r="A258" s="135"/>
      <c r="B258" s="22"/>
      <c r="C258" s="22"/>
      <c r="D258" s="38" t="str" cm="1">
        <f t="array" ref="D258">IFERROR(IF(A258="","",LOOKUP(2,1/(Entradas!$B$3:$B$5000=Estoque!A258),Entradas!$G$3:$G$5000)),"Preço não cadastrado")</f>
        <v/>
      </c>
      <c r="E258" s="38" t="str" cm="1">
        <f t="array" ref="E258">IFERROR(IF(A258="","",LOOKUP(2,1/(Entradas!$B$3:$B$5000=Estoque!A258),Entradas!$H$3:$H$5000)),"Preço não cadastrado")</f>
        <v/>
      </c>
      <c r="F258" s="6" t="str">
        <f>IF(A258="","",SUMIF(codigo_entrada,A258,quantidade_entrada)-SUMIF(codigo_saida,Estoque!A258,quantidade_saida))</f>
        <v/>
      </c>
      <c r="G258" s="1" t="str">
        <f t="shared" si="3"/>
        <v/>
      </c>
    </row>
    <row r="259" spans="1:7" x14ac:dyDescent="0.3">
      <c r="A259" s="135"/>
      <c r="B259" s="22"/>
      <c r="C259" s="22"/>
      <c r="D259" s="38" t="str" cm="1">
        <f t="array" ref="D259">IFERROR(IF(A259="","",LOOKUP(2,1/(Entradas!$B$3:$B$5000=Estoque!A259),Entradas!$G$3:$G$5000)),"Preço não cadastrado")</f>
        <v/>
      </c>
      <c r="E259" s="38" t="str" cm="1">
        <f t="array" ref="E259">IFERROR(IF(A259="","",LOOKUP(2,1/(Entradas!$B$3:$B$5000=Estoque!A259),Entradas!$H$3:$H$5000)),"Preço não cadastrado")</f>
        <v/>
      </c>
      <c r="F259" s="6" t="str">
        <f>IF(A259="","",SUMIF(codigo_entrada,A259,quantidade_entrada)-SUMIF(codigo_saida,Estoque!A259,quantidade_saida))</f>
        <v/>
      </c>
      <c r="G259" s="1" t="str">
        <f t="shared" si="3"/>
        <v/>
      </c>
    </row>
    <row r="260" spans="1:7" x14ac:dyDescent="0.3">
      <c r="A260" s="135"/>
      <c r="B260" s="22"/>
      <c r="C260" s="22"/>
      <c r="D260" s="38" t="str" cm="1">
        <f t="array" ref="D260">IFERROR(IF(A260="","",LOOKUP(2,1/(Entradas!$B$3:$B$5000=Estoque!A260),Entradas!$G$3:$G$5000)),"Preço não cadastrado")</f>
        <v/>
      </c>
      <c r="E260" s="38" t="str" cm="1">
        <f t="array" ref="E260">IFERROR(IF(A260="","",LOOKUP(2,1/(Entradas!$B$3:$B$5000=Estoque!A260),Entradas!$H$3:$H$5000)),"Preço não cadastrado")</f>
        <v/>
      </c>
      <c r="F260" s="6" t="str">
        <f>IF(A260="","",SUMIF(codigo_entrada,A260,quantidade_entrada)-SUMIF(codigo_saida,Estoque!A260,quantidade_saida))</f>
        <v/>
      </c>
      <c r="G260" s="1" t="str">
        <f t="shared" ref="G260:G323" si="4">IF(F260="","",IF(F260&gt;0,"Em estoque","Fora de estoque"))</f>
        <v/>
      </c>
    </row>
    <row r="261" spans="1:7" x14ac:dyDescent="0.3">
      <c r="A261" s="135"/>
      <c r="B261" s="22"/>
      <c r="C261" s="22"/>
      <c r="D261" s="38" t="str" cm="1">
        <f t="array" ref="D261">IFERROR(IF(A261="","",LOOKUP(2,1/(Entradas!$B$3:$B$5000=Estoque!A261),Entradas!$G$3:$G$5000)),"Preço não cadastrado")</f>
        <v/>
      </c>
      <c r="E261" s="38" t="str" cm="1">
        <f t="array" ref="E261">IFERROR(IF(A261="","",LOOKUP(2,1/(Entradas!$B$3:$B$5000=Estoque!A261),Entradas!$H$3:$H$5000)),"Preço não cadastrado")</f>
        <v/>
      </c>
      <c r="F261" s="6" t="str">
        <f>IF(A261="","",SUMIF(codigo_entrada,A261,quantidade_entrada)-SUMIF(codigo_saida,Estoque!A261,quantidade_saida))</f>
        <v/>
      </c>
      <c r="G261" s="1" t="str">
        <f t="shared" si="4"/>
        <v/>
      </c>
    </row>
    <row r="262" spans="1:7" x14ac:dyDescent="0.3">
      <c r="A262" s="135"/>
      <c r="B262" s="22"/>
      <c r="C262" s="22"/>
      <c r="D262" s="38" t="str" cm="1">
        <f t="array" ref="D262">IFERROR(IF(A262="","",LOOKUP(2,1/(Entradas!$B$3:$B$5000=Estoque!A262),Entradas!$G$3:$G$5000)),"Preço não cadastrado")</f>
        <v/>
      </c>
      <c r="E262" s="38" t="str" cm="1">
        <f t="array" ref="E262">IFERROR(IF(A262="","",LOOKUP(2,1/(Entradas!$B$3:$B$5000=Estoque!A262),Entradas!$H$3:$H$5000)),"Preço não cadastrado")</f>
        <v/>
      </c>
      <c r="F262" s="6" t="str">
        <f>IF(A262="","",SUMIF(codigo_entrada,A262,quantidade_entrada)-SUMIF(codigo_saida,Estoque!A262,quantidade_saida))</f>
        <v/>
      </c>
      <c r="G262" s="1" t="str">
        <f t="shared" si="4"/>
        <v/>
      </c>
    </row>
    <row r="263" spans="1:7" x14ac:dyDescent="0.3">
      <c r="A263" s="135"/>
      <c r="B263" s="22"/>
      <c r="C263" s="22"/>
      <c r="D263" s="38" t="str" cm="1">
        <f t="array" ref="D263">IFERROR(IF(A263="","",LOOKUP(2,1/(Entradas!$B$3:$B$5000=Estoque!A263),Entradas!$G$3:$G$5000)),"Preço não cadastrado")</f>
        <v/>
      </c>
      <c r="E263" s="38" t="str" cm="1">
        <f t="array" ref="E263">IFERROR(IF(A263="","",LOOKUP(2,1/(Entradas!$B$3:$B$5000=Estoque!A263),Entradas!$H$3:$H$5000)),"Preço não cadastrado")</f>
        <v/>
      </c>
      <c r="F263" s="6" t="str">
        <f>IF(A263="","",SUMIF(codigo_entrada,A263,quantidade_entrada)-SUMIF(codigo_saida,Estoque!A263,quantidade_saida))</f>
        <v/>
      </c>
      <c r="G263" s="1" t="str">
        <f t="shared" si="4"/>
        <v/>
      </c>
    </row>
    <row r="264" spans="1:7" x14ac:dyDescent="0.3">
      <c r="A264" s="135"/>
      <c r="B264" s="22"/>
      <c r="C264" s="22"/>
      <c r="D264" s="38" t="str" cm="1">
        <f t="array" ref="D264">IFERROR(IF(A264="","",LOOKUP(2,1/(Entradas!$B$3:$B$5000=Estoque!A264),Entradas!$G$3:$G$5000)),"Preço não cadastrado")</f>
        <v/>
      </c>
      <c r="E264" s="38" t="str" cm="1">
        <f t="array" ref="E264">IFERROR(IF(A264="","",LOOKUP(2,1/(Entradas!$B$3:$B$5000=Estoque!A264),Entradas!$H$3:$H$5000)),"Preço não cadastrado")</f>
        <v/>
      </c>
      <c r="F264" s="6" t="str">
        <f>IF(A264="","",SUMIF(codigo_entrada,A264,quantidade_entrada)-SUMIF(codigo_saida,Estoque!A264,quantidade_saida))</f>
        <v/>
      </c>
      <c r="G264" s="1" t="str">
        <f t="shared" si="4"/>
        <v/>
      </c>
    </row>
    <row r="265" spans="1:7" x14ac:dyDescent="0.3">
      <c r="A265" s="135"/>
      <c r="B265" s="22"/>
      <c r="C265" s="22"/>
      <c r="D265" s="38" t="str" cm="1">
        <f t="array" ref="D265">IFERROR(IF(A265="","",LOOKUP(2,1/(Entradas!$B$3:$B$5000=Estoque!A265),Entradas!$G$3:$G$5000)),"Preço não cadastrado")</f>
        <v/>
      </c>
      <c r="E265" s="38" t="str" cm="1">
        <f t="array" ref="E265">IFERROR(IF(A265="","",LOOKUP(2,1/(Entradas!$B$3:$B$5000=Estoque!A265),Entradas!$H$3:$H$5000)),"Preço não cadastrado")</f>
        <v/>
      </c>
      <c r="F265" s="6" t="str">
        <f>IF(A265="","",SUMIF(codigo_entrada,A265,quantidade_entrada)-SUMIF(codigo_saida,Estoque!A265,quantidade_saida))</f>
        <v/>
      </c>
      <c r="G265" s="1" t="str">
        <f t="shared" si="4"/>
        <v/>
      </c>
    </row>
    <row r="266" spans="1:7" x14ac:dyDescent="0.3">
      <c r="A266" s="135"/>
      <c r="B266" s="22"/>
      <c r="C266" s="22"/>
      <c r="D266" s="38" t="str" cm="1">
        <f t="array" ref="D266">IFERROR(IF(A266="","",LOOKUP(2,1/(Entradas!$B$3:$B$5000=Estoque!A266),Entradas!$G$3:$G$5000)),"Preço não cadastrado")</f>
        <v/>
      </c>
      <c r="E266" s="38" t="str" cm="1">
        <f t="array" ref="E266">IFERROR(IF(A266="","",LOOKUP(2,1/(Entradas!$B$3:$B$5000=Estoque!A266),Entradas!$H$3:$H$5000)),"Preço não cadastrado")</f>
        <v/>
      </c>
      <c r="F266" s="6" t="str">
        <f>IF(A266="","",SUMIF(codigo_entrada,A266,quantidade_entrada)-SUMIF(codigo_saida,Estoque!A266,quantidade_saida))</f>
        <v/>
      </c>
      <c r="G266" s="1" t="str">
        <f t="shared" si="4"/>
        <v/>
      </c>
    </row>
    <row r="267" spans="1:7" x14ac:dyDescent="0.3">
      <c r="A267" s="135"/>
      <c r="B267" s="22"/>
      <c r="C267" s="22"/>
      <c r="D267" s="38" t="str" cm="1">
        <f t="array" ref="D267">IFERROR(IF(A267="","",LOOKUP(2,1/(Entradas!$B$3:$B$5000=Estoque!A267),Entradas!$G$3:$G$5000)),"Preço não cadastrado")</f>
        <v/>
      </c>
      <c r="E267" s="38" t="str" cm="1">
        <f t="array" ref="E267">IFERROR(IF(A267="","",LOOKUP(2,1/(Entradas!$B$3:$B$5000=Estoque!A267),Entradas!$H$3:$H$5000)),"Preço não cadastrado")</f>
        <v/>
      </c>
      <c r="F267" s="6" t="str">
        <f>IF(A267="","",SUMIF(codigo_entrada,A267,quantidade_entrada)-SUMIF(codigo_saida,Estoque!A267,quantidade_saida))</f>
        <v/>
      </c>
      <c r="G267" s="1" t="str">
        <f t="shared" si="4"/>
        <v/>
      </c>
    </row>
    <row r="268" spans="1:7" x14ac:dyDescent="0.3">
      <c r="A268" s="135"/>
      <c r="B268" s="22"/>
      <c r="C268" s="22"/>
      <c r="D268" s="38" t="str" cm="1">
        <f t="array" ref="D268">IFERROR(IF(A268="","",LOOKUP(2,1/(Entradas!$B$3:$B$5000=Estoque!A268),Entradas!$G$3:$G$5000)),"Preço não cadastrado")</f>
        <v/>
      </c>
      <c r="E268" s="38" t="str" cm="1">
        <f t="array" ref="E268">IFERROR(IF(A268="","",LOOKUP(2,1/(Entradas!$B$3:$B$5000=Estoque!A268),Entradas!$H$3:$H$5000)),"Preço não cadastrado")</f>
        <v/>
      </c>
      <c r="F268" s="6" t="str">
        <f>IF(A268="","",SUMIF(codigo_entrada,A268,quantidade_entrada)-SUMIF(codigo_saida,Estoque!A268,quantidade_saida))</f>
        <v/>
      </c>
      <c r="G268" s="1" t="str">
        <f t="shared" si="4"/>
        <v/>
      </c>
    </row>
    <row r="269" spans="1:7" x14ac:dyDescent="0.3">
      <c r="A269" s="135"/>
      <c r="B269" s="22"/>
      <c r="C269" s="22"/>
      <c r="D269" s="38" t="str" cm="1">
        <f t="array" ref="D269">IFERROR(IF(A269="","",LOOKUP(2,1/(Entradas!$B$3:$B$5000=Estoque!A269),Entradas!$G$3:$G$5000)),"Preço não cadastrado")</f>
        <v/>
      </c>
      <c r="E269" s="38" t="str" cm="1">
        <f t="array" ref="E269">IFERROR(IF(A269="","",LOOKUP(2,1/(Entradas!$B$3:$B$5000=Estoque!A269),Entradas!$H$3:$H$5000)),"Preço não cadastrado")</f>
        <v/>
      </c>
      <c r="F269" s="6" t="str">
        <f>IF(A269="","",SUMIF(codigo_entrada,A269,quantidade_entrada)-SUMIF(codigo_saida,Estoque!A269,quantidade_saida))</f>
        <v/>
      </c>
      <c r="G269" s="1" t="str">
        <f t="shared" si="4"/>
        <v/>
      </c>
    </row>
    <row r="270" spans="1:7" x14ac:dyDescent="0.3">
      <c r="A270" s="135"/>
      <c r="B270" s="22"/>
      <c r="C270" s="22"/>
      <c r="D270" s="38" t="str" cm="1">
        <f t="array" ref="D270">IFERROR(IF(A270="","",LOOKUP(2,1/(Entradas!$B$3:$B$5000=Estoque!A270),Entradas!$G$3:$G$5000)),"Preço não cadastrado")</f>
        <v/>
      </c>
      <c r="E270" s="38" t="str" cm="1">
        <f t="array" ref="E270">IFERROR(IF(A270="","",LOOKUP(2,1/(Entradas!$B$3:$B$5000=Estoque!A270),Entradas!$H$3:$H$5000)),"Preço não cadastrado")</f>
        <v/>
      </c>
      <c r="F270" s="6" t="str">
        <f>IF(A270="","",SUMIF(codigo_entrada,A270,quantidade_entrada)-SUMIF(codigo_saida,Estoque!A270,quantidade_saida))</f>
        <v/>
      </c>
      <c r="G270" s="1" t="str">
        <f t="shared" si="4"/>
        <v/>
      </c>
    </row>
    <row r="271" spans="1:7" x14ac:dyDescent="0.3">
      <c r="A271" s="135"/>
      <c r="B271" s="22"/>
      <c r="C271" s="22"/>
      <c r="D271" s="38" t="str" cm="1">
        <f t="array" ref="D271">IFERROR(IF(A271="","",LOOKUP(2,1/(Entradas!$B$3:$B$5000=Estoque!A271),Entradas!$G$3:$G$5000)),"Preço não cadastrado")</f>
        <v/>
      </c>
      <c r="E271" s="38" t="str" cm="1">
        <f t="array" ref="E271">IFERROR(IF(A271="","",LOOKUP(2,1/(Entradas!$B$3:$B$5000=Estoque!A271),Entradas!$H$3:$H$5000)),"Preço não cadastrado")</f>
        <v/>
      </c>
      <c r="F271" s="6" t="str">
        <f>IF(A271="","",SUMIF(codigo_entrada,A271,quantidade_entrada)-SUMIF(codigo_saida,Estoque!A271,quantidade_saida))</f>
        <v/>
      </c>
      <c r="G271" s="1" t="str">
        <f t="shared" si="4"/>
        <v/>
      </c>
    </row>
    <row r="272" spans="1:7" x14ac:dyDescent="0.3">
      <c r="A272" s="135"/>
      <c r="B272" s="22"/>
      <c r="C272" s="22"/>
      <c r="D272" s="38" t="str" cm="1">
        <f t="array" ref="D272">IFERROR(IF(A272="","",LOOKUP(2,1/(Entradas!$B$3:$B$5000=Estoque!A272),Entradas!$G$3:$G$5000)),"Preço não cadastrado")</f>
        <v/>
      </c>
      <c r="E272" s="38" t="str" cm="1">
        <f t="array" ref="E272">IFERROR(IF(A272="","",LOOKUP(2,1/(Entradas!$B$3:$B$5000=Estoque!A272),Entradas!$H$3:$H$5000)),"Preço não cadastrado")</f>
        <v/>
      </c>
      <c r="F272" s="6" t="str">
        <f>IF(A272="","",SUMIF(codigo_entrada,A272,quantidade_entrada)-SUMIF(codigo_saida,Estoque!A272,quantidade_saida))</f>
        <v/>
      </c>
      <c r="G272" s="1" t="str">
        <f t="shared" si="4"/>
        <v/>
      </c>
    </row>
    <row r="273" spans="1:7" x14ac:dyDescent="0.3">
      <c r="A273" s="135"/>
      <c r="B273" s="22"/>
      <c r="C273" s="22"/>
      <c r="D273" s="38" t="str" cm="1">
        <f t="array" ref="D273">IFERROR(IF(A273="","",LOOKUP(2,1/(Entradas!$B$3:$B$5000=Estoque!A273),Entradas!$G$3:$G$5000)),"Preço não cadastrado")</f>
        <v/>
      </c>
      <c r="E273" s="38" t="str" cm="1">
        <f t="array" ref="E273">IFERROR(IF(A273="","",LOOKUP(2,1/(Entradas!$B$3:$B$5000=Estoque!A273),Entradas!$H$3:$H$5000)),"Preço não cadastrado")</f>
        <v/>
      </c>
      <c r="F273" s="6" t="str">
        <f>IF(A273="","",SUMIF(codigo_entrada,A273,quantidade_entrada)-SUMIF(codigo_saida,Estoque!A273,quantidade_saida))</f>
        <v/>
      </c>
      <c r="G273" s="1" t="str">
        <f t="shared" si="4"/>
        <v/>
      </c>
    </row>
    <row r="274" spans="1:7" x14ac:dyDescent="0.3">
      <c r="A274" s="135"/>
      <c r="B274" s="22"/>
      <c r="C274" s="22"/>
      <c r="D274" s="38" t="str" cm="1">
        <f t="array" ref="D274">IFERROR(IF(A274="","",LOOKUP(2,1/(Entradas!$B$3:$B$5000=Estoque!A274),Entradas!$G$3:$G$5000)),"Preço não cadastrado")</f>
        <v/>
      </c>
      <c r="E274" s="38" t="str" cm="1">
        <f t="array" ref="E274">IFERROR(IF(A274="","",LOOKUP(2,1/(Entradas!$B$3:$B$5000=Estoque!A274),Entradas!$H$3:$H$5000)),"Preço não cadastrado")</f>
        <v/>
      </c>
      <c r="F274" s="6" t="str">
        <f>IF(A274="","",SUMIF(codigo_entrada,A274,quantidade_entrada)-SUMIF(codigo_saida,Estoque!A274,quantidade_saida))</f>
        <v/>
      </c>
      <c r="G274" s="1" t="str">
        <f t="shared" si="4"/>
        <v/>
      </c>
    </row>
    <row r="275" spans="1:7" x14ac:dyDescent="0.3">
      <c r="A275" s="135"/>
      <c r="B275" s="22"/>
      <c r="C275" s="22"/>
      <c r="D275" s="38" t="str" cm="1">
        <f t="array" ref="D275">IFERROR(IF(A275="","",LOOKUP(2,1/(Entradas!$B$3:$B$5000=Estoque!A275),Entradas!$G$3:$G$5000)),"Preço não cadastrado")</f>
        <v/>
      </c>
      <c r="E275" s="38" t="str" cm="1">
        <f t="array" ref="E275">IFERROR(IF(A275="","",LOOKUP(2,1/(Entradas!$B$3:$B$5000=Estoque!A275),Entradas!$H$3:$H$5000)),"Preço não cadastrado")</f>
        <v/>
      </c>
      <c r="F275" s="6" t="str">
        <f>IF(A275="","",SUMIF(codigo_entrada,A275,quantidade_entrada)-SUMIF(codigo_saida,Estoque!A275,quantidade_saida))</f>
        <v/>
      </c>
      <c r="G275" s="1" t="str">
        <f t="shared" si="4"/>
        <v/>
      </c>
    </row>
    <row r="276" spans="1:7" x14ac:dyDescent="0.3">
      <c r="A276" s="135"/>
      <c r="B276" s="22"/>
      <c r="C276" s="22"/>
      <c r="D276" s="38" t="str" cm="1">
        <f t="array" ref="D276">IFERROR(IF(A276="","",LOOKUP(2,1/(Entradas!$B$3:$B$5000=Estoque!A276),Entradas!$G$3:$G$5000)),"Preço não cadastrado")</f>
        <v/>
      </c>
      <c r="E276" s="38" t="str" cm="1">
        <f t="array" ref="E276">IFERROR(IF(A276="","",LOOKUP(2,1/(Entradas!$B$3:$B$5000=Estoque!A276),Entradas!$H$3:$H$5000)),"Preço não cadastrado")</f>
        <v/>
      </c>
      <c r="F276" s="6" t="str">
        <f>IF(A276="","",SUMIF(codigo_entrada,A276,quantidade_entrada)-SUMIF(codigo_saida,Estoque!A276,quantidade_saida))</f>
        <v/>
      </c>
      <c r="G276" s="1" t="str">
        <f t="shared" si="4"/>
        <v/>
      </c>
    </row>
    <row r="277" spans="1:7" x14ac:dyDescent="0.3">
      <c r="A277" s="135"/>
      <c r="B277" s="22"/>
      <c r="C277" s="22"/>
      <c r="D277" s="38" t="str" cm="1">
        <f t="array" ref="D277">IFERROR(IF(A277="","",LOOKUP(2,1/(Entradas!$B$3:$B$5000=Estoque!A277),Entradas!$G$3:$G$5000)),"Preço não cadastrado")</f>
        <v/>
      </c>
      <c r="E277" s="38" t="str" cm="1">
        <f t="array" ref="E277">IFERROR(IF(A277="","",LOOKUP(2,1/(Entradas!$B$3:$B$5000=Estoque!A277),Entradas!$H$3:$H$5000)),"Preço não cadastrado")</f>
        <v/>
      </c>
      <c r="F277" s="6" t="str">
        <f>IF(A277="","",SUMIF(codigo_entrada,A277,quantidade_entrada)-SUMIF(codigo_saida,Estoque!A277,quantidade_saida))</f>
        <v/>
      </c>
      <c r="G277" s="1" t="str">
        <f t="shared" si="4"/>
        <v/>
      </c>
    </row>
    <row r="278" spans="1:7" x14ac:dyDescent="0.3">
      <c r="A278" s="135"/>
      <c r="B278" s="22"/>
      <c r="C278" s="22"/>
      <c r="D278" s="38" t="str" cm="1">
        <f t="array" ref="D278">IFERROR(IF(A278="","",LOOKUP(2,1/(Entradas!$B$3:$B$5000=Estoque!A278),Entradas!$G$3:$G$5000)),"Preço não cadastrado")</f>
        <v/>
      </c>
      <c r="E278" s="38" t="str" cm="1">
        <f t="array" ref="E278">IFERROR(IF(A278="","",LOOKUP(2,1/(Entradas!$B$3:$B$5000=Estoque!A278),Entradas!$H$3:$H$5000)),"Preço não cadastrado")</f>
        <v/>
      </c>
      <c r="F278" s="6" t="str">
        <f>IF(A278="","",SUMIF(codigo_entrada,A278,quantidade_entrada)-SUMIF(codigo_saida,Estoque!A278,quantidade_saida))</f>
        <v/>
      </c>
      <c r="G278" s="1" t="str">
        <f t="shared" si="4"/>
        <v/>
      </c>
    </row>
    <row r="279" spans="1:7" x14ac:dyDescent="0.3">
      <c r="A279" s="135"/>
      <c r="B279" s="22"/>
      <c r="C279" s="22"/>
      <c r="D279" s="38" t="str" cm="1">
        <f t="array" ref="D279">IFERROR(IF(A279="","",LOOKUP(2,1/(Entradas!$B$3:$B$5000=Estoque!A279),Entradas!$G$3:$G$5000)),"Preço não cadastrado")</f>
        <v/>
      </c>
      <c r="E279" s="38" t="str" cm="1">
        <f t="array" ref="E279">IFERROR(IF(A279="","",LOOKUP(2,1/(Entradas!$B$3:$B$5000=Estoque!A279),Entradas!$H$3:$H$5000)),"Preço não cadastrado")</f>
        <v/>
      </c>
      <c r="F279" s="6" t="str">
        <f>IF(A279="","",SUMIF(codigo_entrada,A279,quantidade_entrada)-SUMIF(codigo_saida,Estoque!A279,quantidade_saida))</f>
        <v/>
      </c>
      <c r="G279" s="1" t="str">
        <f t="shared" si="4"/>
        <v/>
      </c>
    </row>
    <row r="280" spans="1:7" x14ac:dyDescent="0.3">
      <c r="A280" s="135"/>
      <c r="B280" s="22"/>
      <c r="C280" s="22"/>
      <c r="D280" s="38" t="str" cm="1">
        <f t="array" ref="D280">IFERROR(IF(A280="","",LOOKUP(2,1/(Entradas!$B$3:$B$5000=Estoque!A280),Entradas!$G$3:$G$5000)),"Preço não cadastrado")</f>
        <v/>
      </c>
      <c r="E280" s="38" t="str" cm="1">
        <f t="array" ref="E280">IFERROR(IF(A280="","",LOOKUP(2,1/(Entradas!$B$3:$B$5000=Estoque!A280),Entradas!$H$3:$H$5000)),"Preço não cadastrado")</f>
        <v/>
      </c>
      <c r="F280" s="6" t="str">
        <f>IF(A280="","",SUMIF(codigo_entrada,A280,quantidade_entrada)-SUMIF(codigo_saida,Estoque!A280,quantidade_saida))</f>
        <v/>
      </c>
      <c r="G280" s="1" t="str">
        <f t="shared" si="4"/>
        <v/>
      </c>
    </row>
    <row r="281" spans="1:7" x14ac:dyDescent="0.3">
      <c r="A281" s="135"/>
      <c r="B281" s="22"/>
      <c r="C281" s="22"/>
      <c r="D281" s="38" t="str" cm="1">
        <f t="array" ref="D281">IFERROR(IF(A281="","",LOOKUP(2,1/(Entradas!$B$3:$B$5000=Estoque!A281),Entradas!$G$3:$G$5000)),"Preço não cadastrado")</f>
        <v/>
      </c>
      <c r="E281" s="38" t="str" cm="1">
        <f t="array" ref="E281">IFERROR(IF(A281="","",LOOKUP(2,1/(Entradas!$B$3:$B$5000=Estoque!A281),Entradas!$H$3:$H$5000)),"Preço não cadastrado")</f>
        <v/>
      </c>
      <c r="F281" s="6" t="str">
        <f>IF(A281="","",SUMIF(codigo_entrada,A281,quantidade_entrada)-SUMIF(codigo_saida,Estoque!A281,quantidade_saida))</f>
        <v/>
      </c>
      <c r="G281" s="1" t="str">
        <f t="shared" si="4"/>
        <v/>
      </c>
    </row>
    <row r="282" spans="1:7" x14ac:dyDescent="0.3">
      <c r="A282" s="135"/>
      <c r="B282" s="22"/>
      <c r="C282" s="22"/>
      <c r="D282" s="38" t="str" cm="1">
        <f t="array" ref="D282">IFERROR(IF(A282="","",LOOKUP(2,1/(Entradas!$B$3:$B$5000=Estoque!A282),Entradas!$G$3:$G$5000)),"Preço não cadastrado")</f>
        <v/>
      </c>
      <c r="E282" s="38" t="str" cm="1">
        <f t="array" ref="E282">IFERROR(IF(A282="","",LOOKUP(2,1/(Entradas!$B$3:$B$5000=Estoque!A282),Entradas!$H$3:$H$5000)),"Preço não cadastrado")</f>
        <v/>
      </c>
      <c r="F282" s="6" t="str">
        <f>IF(A282="","",SUMIF(codigo_entrada,A282,quantidade_entrada)-SUMIF(codigo_saida,Estoque!A282,quantidade_saida))</f>
        <v/>
      </c>
      <c r="G282" s="1" t="str">
        <f t="shared" si="4"/>
        <v/>
      </c>
    </row>
    <row r="283" spans="1:7" x14ac:dyDescent="0.3">
      <c r="A283" s="135"/>
      <c r="B283" s="22"/>
      <c r="C283" s="22"/>
      <c r="D283" s="38" t="str" cm="1">
        <f t="array" ref="D283">IFERROR(IF(A283="","",LOOKUP(2,1/(Entradas!$B$3:$B$5000=Estoque!A283),Entradas!$G$3:$G$5000)),"Preço não cadastrado")</f>
        <v/>
      </c>
      <c r="E283" s="38" t="str" cm="1">
        <f t="array" ref="E283">IFERROR(IF(A283="","",LOOKUP(2,1/(Entradas!$B$3:$B$5000=Estoque!A283),Entradas!$H$3:$H$5000)),"Preço não cadastrado")</f>
        <v/>
      </c>
      <c r="F283" s="6" t="str">
        <f>IF(A283="","",SUMIF(codigo_entrada,A283,quantidade_entrada)-SUMIF(codigo_saida,Estoque!A283,quantidade_saida))</f>
        <v/>
      </c>
      <c r="G283" s="1" t="str">
        <f t="shared" si="4"/>
        <v/>
      </c>
    </row>
    <row r="284" spans="1:7" x14ac:dyDescent="0.3">
      <c r="A284" s="135"/>
      <c r="B284" s="22"/>
      <c r="C284" s="22"/>
      <c r="D284" s="38" t="str" cm="1">
        <f t="array" ref="D284">IFERROR(IF(A284="","",LOOKUP(2,1/(Entradas!$B$3:$B$5000=Estoque!A284),Entradas!$G$3:$G$5000)),"Preço não cadastrado")</f>
        <v/>
      </c>
      <c r="E284" s="38" t="str" cm="1">
        <f t="array" ref="E284">IFERROR(IF(A284="","",LOOKUP(2,1/(Entradas!$B$3:$B$5000=Estoque!A284),Entradas!$H$3:$H$5000)),"Preço não cadastrado")</f>
        <v/>
      </c>
      <c r="F284" s="6" t="str">
        <f>IF(A284="","",SUMIF(codigo_entrada,A284,quantidade_entrada)-SUMIF(codigo_saida,Estoque!A284,quantidade_saida))</f>
        <v/>
      </c>
      <c r="G284" s="1" t="str">
        <f t="shared" si="4"/>
        <v/>
      </c>
    </row>
    <row r="285" spans="1:7" x14ac:dyDescent="0.3">
      <c r="A285" s="135"/>
      <c r="B285" s="22"/>
      <c r="C285" s="22"/>
      <c r="D285" s="38" t="str" cm="1">
        <f t="array" ref="D285">IFERROR(IF(A285="","",LOOKUP(2,1/(Entradas!$B$3:$B$5000=Estoque!A285),Entradas!$G$3:$G$5000)),"Preço não cadastrado")</f>
        <v/>
      </c>
      <c r="E285" s="38" t="str" cm="1">
        <f t="array" ref="E285">IFERROR(IF(A285="","",LOOKUP(2,1/(Entradas!$B$3:$B$5000=Estoque!A285),Entradas!$H$3:$H$5000)),"Preço não cadastrado")</f>
        <v/>
      </c>
      <c r="F285" s="6" t="str">
        <f>IF(A285="","",SUMIF(codigo_entrada,A285,quantidade_entrada)-SUMIF(codigo_saida,Estoque!A285,quantidade_saida))</f>
        <v/>
      </c>
      <c r="G285" s="1" t="str">
        <f t="shared" si="4"/>
        <v/>
      </c>
    </row>
    <row r="286" spans="1:7" x14ac:dyDescent="0.3">
      <c r="A286" s="135"/>
      <c r="B286" s="22"/>
      <c r="C286" s="22"/>
      <c r="D286" s="38" t="str" cm="1">
        <f t="array" ref="D286">IFERROR(IF(A286="","",LOOKUP(2,1/(Entradas!$B$3:$B$5000=Estoque!A286),Entradas!$G$3:$G$5000)),"Preço não cadastrado")</f>
        <v/>
      </c>
      <c r="E286" s="38" t="str" cm="1">
        <f t="array" ref="E286">IFERROR(IF(A286="","",LOOKUP(2,1/(Entradas!$B$3:$B$5000=Estoque!A286),Entradas!$H$3:$H$5000)),"Preço não cadastrado")</f>
        <v/>
      </c>
      <c r="F286" s="6" t="str">
        <f>IF(A286="","",SUMIF(codigo_entrada,A286,quantidade_entrada)-SUMIF(codigo_saida,Estoque!A286,quantidade_saida))</f>
        <v/>
      </c>
      <c r="G286" s="1" t="str">
        <f t="shared" si="4"/>
        <v/>
      </c>
    </row>
    <row r="287" spans="1:7" x14ac:dyDescent="0.3">
      <c r="A287" s="135"/>
      <c r="B287" s="22"/>
      <c r="C287" s="22"/>
      <c r="D287" s="38" t="str" cm="1">
        <f t="array" ref="D287">IFERROR(IF(A287="","",LOOKUP(2,1/(Entradas!$B$3:$B$5000=Estoque!A287),Entradas!$G$3:$G$5000)),"Preço não cadastrado")</f>
        <v/>
      </c>
      <c r="E287" s="38" t="str" cm="1">
        <f t="array" ref="E287">IFERROR(IF(A287="","",LOOKUP(2,1/(Entradas!$B$3:$B$5000=Estoque!A287),Entradas!$H$3:$H$5000)),"Preço não cadastrado")</f>
        <v/>
      </c>
      <c r="F287" s="6" t="str">
        <f>IF(A287="","",SUMIF(codigo_entrada,A287,quantidade_entrada)-SUMIF(codigo_saida,Estoque!A287,quantidade_saida))</f>
        <v/>
      </c>
      <c r="G287" s="1" t="str">
        <f t="shared" si="4"/>
        <v/>
      </c>
    </row>
    <row r="288" spans="1:7" x14ac:dyDescent="0.3">
      <c r="A288" s="135"/>
      <c r="B288" s="22"/>
      <c r="C288" s="22"/>
      <c r="D288" s="38" t="str" cm="1">
        <f t="array" ref="D288">IFERROR(IF(A288="","",LOOKUP(2,1/(Entradas!$B$3:$B$5000=Estoque!A288),Entradas!$G$3:$G$5000)),"Preço não cadastrado")</f>
        <v/>
      </c>
      <c r="E288" s="38" t="str" cm="1">
        <f t="array" ref="E288">IFERROR(IF(A288="","",LOOKUP(2,1/(Entradas!$B$3:$B$5000=Estoque!A288),Entradas!$H$3:$H$5000)),"Preço não cadastrado")</f>
        <v/>
      </c>
      <c r="F288" s="6" t="str">
        <f>IF(A288="","",SUMIF(codigo_entrada,A288,quantidade_entrada)-SUMIF(codigo_saida,Estoque!A288,quantidade_saida))</f>
        <v/>
      </c>
      <c r="G288" s="1" t="str">
        <f t="shared" si="4"/>
        <v/>
      </c>
    </row>
    <row r="289" spans="1:7" x14ac:dyDescent="0.3">
      <c r="A289" s="135"/>
      <c r="B289" s="22"/>
      <c r="C289" s="22"/>
      <c r="D289" s="38" t="str" cm="1">
        <f t="array" ref="D289">IFERROR(IF(A289="","",LOOKUP(2,1/(Entradas!$B$3:$B$5000=Estoque!A289),Entradas!$G$3:$G$5000)),"Preço não cadastrado")</f>
        <v/>
      </c>
      <c r="E289" s="38" t="str" cm="1">
        <f t="array" ref="E289">IFERROR(IF(A289="","",LOOKUP(2,1/(Entradas!$B$3:$B$5000=Estoque!A289),Entradas!$H$3:$H$5000)),"Preço não cadastrado")</f>
        <v/>
      </c>
      <c r="F289" s="6" t="str">
        <f>IF(A289="","",SUMIF(codigo_entrada,A289,quantidade_entrada)-SUMIF(codigo_saida,Estoque!A289,quantidade_saida))</f>
        <v/>
      </c>
      <c r="G289" s="1" t="str">
        <f t="shared" si="4"/>
        <v/>
      </c>
    </row>
    <row r="290" spans="1:7" x14ac:dyDescent="0.3">
      <c r="A290" s="135"/>
      <c r="B290" s="22"/>
      <c r="C290" s="22"/>
      <c r="D290" s="38" t="str" cm="1">
        <f t="array" ref="D290">IFERROR(IF(A290="","",LOOKUP(2,1/(Entradas!$B$3:$B$5000=Estoque!A290),Entradas!$G$3:$G$5000)),"Preço não cadastrado")</f>
        <v/>
      </c>
      <c r="E290" s="38" t="str" cm="1">
        <f t="array" ref="E290">IFERROR(IF(A290="","",LOOKUP(2,1/(Entradas!$B$3:$B$5000=Estoque!A290),Entradas!$H$3:$H$5000)),"Preço não cadastrado")</f>
        <v/>
      </c>
      <c r="F290" s="6" t="str">
        <f>IF(A290="","",SUMIF(codigo_entrada,A290,quantidade_entrada)-SUMIF(codigo_saida,Estoque!A290,quantidade_saida))</f>
        <v/>
      </c>
      <c r="G290" s="1" t="str">
        <f t="shared" si="4"/>
        <v/>
      </c>
    </row>
    <row r="291" spans="1:7" x14ac:dyDescent="0.3">
      <c r="A291" s="135"/>
      <c r="B291" s="22"/>
      <c r="C291" s="22"/>
      <c r="D291" s="38" t="str" cm="1">
        <f t="array" ref="D291">IFERROR(IF(A291="","",LOOKUP(2,1/(Entradas!$B$3:$B$5000=Estoque!A291),Entradas!$G$3:$G$5000)),"Preço não cadastrado")</f>
        <v/>
      </c>
      <c r="E291" s="38" t="str" cm="1">
        <f t="array" ref="E291">IFERROR(IF(A291="","",LOOKUP(2,1/(Entradas!$B$3:$B$5000=Estoque!A291),Entradas!$H$3:$H$5000)),"Preço não cadastrado")</f>
        <v/>
      </c>
      <c r="F291" s="6" t="str">
        <f>IF(A291="","",SUMIF(codigo_entrada,A291,quantidade_entrada)-SUMIF(codigo_saida,Estoque!A291,quantidade_saida))</f>
        <v/>
      </c>
      <c r="G291" s="1" t="str">
        <f t="shared" si="4"/>
        <v/>
      </c>
    </row>
    <row r="292" spans="1:7" x14ac:dyDescent="0.3">
      <c r="A292" s="135"/>
      <c r="B292" s="22"/>
      <c r="C292" s="22"/>
      <c r="D292" s="38" t="str" cm="1">
        <f t="array" ref="D292">IFERROR(IF(A292="","",LOOKUP(2,1/(Entradas!$B$3:$B$5000=Estoque!A292),Entradas!$G$3:$G$5000)),"Preço não cadastrado")</f>
        <v/>
      </c>
      <c r="E292" s="38" t="str" cm="1">
        <f t="array" ref="E292">IFERROR(IF(A292="","",LOOKUP(2,1/(Entradas!$B$3:$B$5000=Estoque!A292),Entradas!$H$3:$H$5000)),"Preço não cadastrado")</f>
        <v/>
      </c>
      <c r="F292" s="6" t="str">
        <f>IF(A292="","",SUMIF(codigo_entrada,A292,quantidade_entrada)-SUMIF(codigo_saida,Estoque!A292,quantidade_saida))</f>
        <v/>
      </c>
      <c r="G292" s="1" t="str">
        <f t="shared" si="4"/>
        <v/>
      </c>
    </row>
    <row r="293" spans="1:7" x14ac:dyDescent="0.3">
      <c r="A293" s="135"/>
      <c r="B293" s="22"/>
      <c r="C293" s="22"/>
      <c r="D293" s="38" t="str" cm="1">
        <f t="array" ref="D293">IFERROR(IF(A293="","",LOOKUP(2,1/(Entradas!$B$3:$B$5000=Estoque!A293),Entradas!$G$3:$G$5000)),"Preço não cadastrado")</f>
        <v/>
      </c>
      <c r="E293" s="38" t="str" cm="1">
        <f t="array" ref="E293">IFERROR(IF(A293="","",LOOKUP(2,1/(Entradas!$B$3:$B$5000=Estoque!A293),Entradas!$H$3:$H$5000)),"Preço não cadastrado")</f>
        <v/>
      </c>
      <c r="F293" s="6" t="str">
        <f>IF(A293="","",SUMIF(codigo_entrada,A293,quantidade_entrada)-SUMIF(codigo_saida,Estoque!A293,quantidade_saida))</f>
        <v/>
      </c>
      <c r="G293" s="1" t="str">
        <f t="shared" si="4"/>
        <v/>
      </c>
    </row>
    <row r="294" spans="1:7" x14ac:dyDescent="0.3">
      <c r="A294" s="135"/>
      <c r="B294" s="22"/>
      <c r="C294" s="22"/>
      <c r="D294" s="38" t="str" cm="1">
        <f t="array" ref="D294">IFERROR(IF(A294="","",LOOKUP(2,1/(Entradas!$B$3:$B$5000=Estoque!A294),Entradas!$G$3:$G$5000)),"Preço não cadastrado")</f>
        <v/>
      </c>
      <c r="E294" s="38" t="str" cm="1">
        <f t="array" ref="E294">IFERROR(IF(A294="","",LOOKUP(2,1/(Entradas!$B$3:$B$5000=Estoque!A294),Entradas!$H$3:$H$5000)),"Preço não cadastrado")</f>
        <v/>
      </c>
      <c r="F294" s="6" t="str">
        <f>IF(A294="","",SUMIF(codigo_entrada,A294,quantidade_entrada)-SUMIF(codigo_saida,Estoque!A294,quantidade_saida))</f>
        <v/>
      </c>
      <c r="G294" s="1" t="str">
        <f t="shared" si="4"/>
        <v/>
      </c>
    </row>
    <row r="295" spans="1:7" x14ac:dyDescent="0.3">
      <c r="A295" s="135"/>
      <c r="B295" s="22"/>
      <c r="C295" s="22"/>
      <c r="D295" s="38" t="str" cm="1">
        <f t="array" ref="D295">IFERROR(IF(A295="","",LOOKUP(2,1/(Entradas!$B$3:$B$5000=Estoque!A295),Entradas!$G$3:$G$5000)),"Preço não cadastrado")</f>
        <v/>
      </c>
      <c r="E295" s="38" t="str" cm="1">
        <f t="array" ref="E295">IFERROR(IF(A295="","",LOOKUP(2,1/(Entradas!$B$3:$B$5000=Estoque!A295),Entradas!$H$3:$H$5000)),"Preço não cadastrado")</f>
        <v/>
      </c>
      <c r="F295" s="6" t="str">
        <f>IF(A295="","",SUMIF(codigo_entrada,A295,quantidade_entrada)-SUMIF(codigo_saida,Estoque!A295,quantidade_saida))</f>
        <v/>
      </c>
      <c r="G295" s="1" t="str">
        <f t="shared" si="4"/>
        <v/>
      </c>
    </row>
    <row r="296" spans="1:7" x14ac:dyDescent="0.3">
      <c r="A296" s="135"/>
      <c r="B296" s="22"/>
      <c r="C296" s="22"/>
      <c r="D296" s="38" t="str" cm="1">
        <f t="array" ref="D296">IFERROR(IF(A296="","",LOOKUP(2,1/(Entradas!$B$3:$B$5000=Estoque!A296),Entradas!$G$3:$G$5000)),"Preço não cadastrado")</f>
        <v/>
      </c>
      <c r="E296" s="38" t="str" cm="1">
        <f t="array" ref="E296">IFERROR(IF(A296="","",LOOKUP(2,1/(Entradas!$B$3:$B$5000=Estoque!A296),Entradas!$H$3:$H$5000)),"Preço não cadastrado")</f>
        <v/>
      </c>
      <c r="F296" s="6" t="str">
        <f>IF(A296="","",SUMIF(codigo_entrada,A296,quantidade_entrada)-SUMIF(codigo_saida,Estoque!A296,quantidade_saida))</f>
        <v/>
      </c>
      <c r="G296" s="1" t="str">
        <f t="shared" si="4"/>
        <v/>
      </c>
    </row>
    <row r="297" spans="1:7" x14ac:dyDescent="0.3">
      <c r="A297" s="135"/>
      <c r="B297" s="22"/>
      <c r="C297" s="22"/>
      <c r="D297" s="38" t="str" cm="1">
        <f t="array" ref="D297">IFERROR(IF(A297="","",LOOKUP(2,1/(Entradas!$B$3:$B$5000=Estoque!A297),Entradas!$G$3:$G$5000)),"Preço não cadastrado")</f>
        <v/>
      </c>
      <c r="E297" s="38" t="str" cm="1">
        <f t="array" ref="E297">IFERROR(IF(A297="","",LOOKUP(2,1/(Entradas!$B$3:$B$5000=Estoque!A297),Entradas!$H$3:$H$5000)),"Preço não cadastrado")</f>
        <v/>
      </c>
      <c r="F297" s="6" t="str">
        <f>IF(A297="","",SUMIF(codigo_entrada,A297,quantidade_entrada)-SUMIF(codigo_saida,Estoque!A297,quantidade_saida))</f>
        <v/>
      </c>
      <c r="G297" s="1" t="str">
        <f t="shared" si="4"/>
        <v/>
      </c>
    </row>
    <row r="298" spans="1:7" x14ac:dyDescent="0.3">
      <c r="A298" s="135"/>
      <c r="B298" s="22"/>
      <c r="C298" s="22"/>
      <c r="D298" s="38" t="str" cm="1">
        <f t="array" ref="D298">IFERROR(IF(A298="","",LOOKUP(2,1/(Entradas!$B$3:$B$5000=Estoque!A298),Entradas!$G$3:$G$5000)),"Preço não cadastrado")</f>
        <v/>
      </c>
      <c r="E298" s="38" t="str" cm="1">
        <f t="array" ref="E298">IFERROR(IF(A298="","",LOOKUP(2,1/(Entradas!$B$3:$B$5000=Estoque!A298),Entradas!$H$3:$H$5000)),"Preço não cadastrado")</f>
        <v/>
      </c>
      <c r="F298" s="6" t="str">
        <f>IF(A298="","",SUMIF(codigo_entrada,A298,quantidade_entrada)-SUMIF(codigo_saida,Estoque!A298,quantidade_saida))</f>
        <v/>
      </c>
      <c r="G298" s="1" t="str">
        <f t="shared" si="4"/>
        <v/>
      </c>
    </row>
    <row r="299" spans="1:7" x14ac:dyDescent="0.3">
      <c r="A299" s="135"/>
      <c r="B299" s="22"/>
      <c r="C299" s="22"/>
      <c r="D299" s="38" t="str" cm="1">
        <f t="array" ref="D299">IFERROR(IF(A299="","",LOOKUP(2,1/(Entradas!$B$3:$B$5000=Estoque!A299),Entradas!$G$3:$G$5000)),"Preço não cadastrado")</f>
        <v/>
      </c>
      <c r="E299" s="38" t="str" cm="1">
        <f t="array" ref="E299">IFERROR(IF(A299="","",LOOKUP(2,1/(Entradas!$B$3:$B$5000=Estoque!A299),Entradas!$H$3:$H$5000)),"Preço não cadastrado")</f>
        <v/>
      </c>
      <c r="F299" s="6" t="str">
        <f>IF(A299="","",SUMIF(codigo_entrada,A299,quantidade_entrada)-SUMIF(codigo_saida,Estoque!A299,quantidade_saida))</f>
        <v/>
      </c>
      <c r="G299" s="1" t="str">
        <f t="shared" si="4"/>
        <v/>
      </c>
    </row>
    <row r="300" spans="1:7" x14ac:dyDescent="0.3">
      <c r="A300" s="135"/>
      <c r="B300" s="22"/>
      <c r="C300" s="22"/>
      <c r="D300" s="38" t="str" cm="1">
        <f t="array" ref="D300">IFERROR(IF(A300="","",LOOKUP(2,1/(Entradas!$B$3:$B$5000=Estoque!A300),Entradas!$G$3:$G$5000)),"Preço não cadastrado")</f>
        <v/>
      </c>
      <c r="E300" s="38" t="str" cm="1">
        <f t="array" ref="E300">IFERROR(IF(A300="","",LOOKUP(2,1/(Entradas!$B$3:$B$5000=Estoque!A300),Entradas!$H$3:$H$5000)),"Preço não cadastrado")</f>
        <v/>
      </c>
      <c r="F300" s="6" t="str">
        <f>IF(A300="","",SUMIF(codigo_entrada,A300,quantidade_entrada)-SUMIF(codigo_saida,Estoque!A300,quantidade_saida))</f>
        <v/>
      </c>
      <c r="G300" s="1" t="str">
        <f t="shared" si="4"/>
        <v/>
      </c>
    </row>
    <row r="301" spans="1:7" x14ac:dyDescent="0.3">
      <c r="A301" s="135"/>
      <c r="B301" s="22"/>
      <c r="C301" s="22"/>
      <c r="D301" s="38" t="str" cm="1">
        <f t="array" ref="D301">IFERROR(IF(A301="","",LOOKUP(2,1/(Entradas!$B$3:$B$5000=Estoque!A301),Entradas!$G$3:$G$5000)),"Preço não cadastrado")</f>
        <v/>
      </c>
      <c r="E301" s="38" t="str" cm="1">
        <f t="array" ref="E301">IFERROR(IF(A301="","",LOOKUP(2,1/(Entradas!$B$3:$B$5000=Estoque!A301),Entradas!$H$3:$H$5000)),"Preço não cadastrado")</f>
        <v/>
      </c>
      <c r="F301" s="6" t="str">
        <f>IF(A301="","",SUMIF(codigo_entrada,A301,quantidade_entrada)-SUMIF(codigo_saida,Estoque!A301,quantidade_saida))</f>
        <v/>
      </c>
      <c r="G301" s="1" t="str">
        <f t="shared" si="4"/>
        <v/>
      </c>
    </row>
    <row r="302" spans="1:7" x14ac:dyDescent="0.3">
      <c r="A302" s="135"/>
      <c r="B302" s="22"/>
      <c r="C302" s="22"/>
      <c r="D302" s="38" t="str" cm="1">
        <f t="array" ref="D302">IFERROR(IF(A302="","",LOOKUP(2,1/(Entradas!$B$3:$B$5000=Estoque!A302),Entradas!$G$3:$G$5000)),"Preço não cadastrado")</f>
        <v/>
      </c>
      <c r="E302" s="38" t="str" cm="1">
        <f t="array" ref="E302">IFERROR(IF(A302="","",LOOKUP(2,1/(Entradas!$B$3:$B$5000=Estoque!A302),Entradas!$H$3:$H$5000)),"Preço não cadastrado")</f>
        <v/>
      </c>
      <c r="F302" s="6" t="str">
        <f>IF(A302="","",SUMIF(codigo_entrada,A302,quantidade_entrada)-SUMIF(codigo_saida,Estoque!A302,quantidade_saida))</f>
        <v/>
      </c>
      <c r="G302" s="1" t="str">
        <f t="shared" si="4"/>
        <v/>
      </c>
    </row>
    <row r="303" spans="1:7" x14ac:dyDescent="0.3">
      <c r="A303" s="135"/>
      <c r="B303" s="22"/>
      <c r="C303" s="22"/>
      <c r="D303" s="38" t="str" cm="1">
        <f t="array" ref="D303">IFERROR(IF(A303="","",LOOKUP(2,1/(Entradas!$B$3:$B$5000=Estoque!A303),Entradas!$G$3:$G$5000)),"Preço não cadastrado")</f>
        <v/>
      </c>
      <c r="E303" s="38" t="str" cm="1">
        <f t="array" ref="E303">IFERROR(IF(A303="","",LOOKUP(2,1/(Entradas!$B$3:$B$5000=Estoque!A303),Entradas!$H$3:$H$5000)),"Preço não cadastrado")</f>
        <v/>
      </c>
      <c r="F303" s="6" t="str">
        <f>IF(A303="","",SUMIF(codigo_entrada,A303,quantidade_entrada)-SUMIF(codigo_saida,Estoque!A303,quantidade_saida))</f>
        <v/>
      </c>
      <c r="G303" s="1" t="str">
        <f t="shared" si="4"/>
        <v/>
      </c>
    </row>
    <row r="304" spans="1:7" x14ac:dyDescent="0.3">
      <c r="A304" s="135"/>
      <c r="B304" s="22"/>
      <c r="C304" s="22"/>
      <c r="D304" s="38" t="str" cm="1">
        <f t="array" ref="D304">IFERROR(IF(A304="","",LOOKUP(2,1/(Entradas!$B$3:$B$5000=Estoque!A304),Entradas!$G$3:$G$5000)),"Preço não cadastrado")</f>
        <v/>
      </c>
      <c r="E304" s="38" t="str" cm="1">
        <f t="array" ref="E304">IFERROR(IF(A304="","",LOOKUP(2,1/(Entradas!$B$3:$B$5000=Estoque!A304),Entradas!$H$3:$H$5000)),"Preço não cadastrado")</f>
        <v/>
      </c>
      <c r="F304" s="6" t="str">
        <f>IF(A304="","",SUMIF(codigo_entrada,A304,quantidade_entrada)-SUMIF(codigo_saida,Estoque!A304,quantidade_saida))</f>
        <v/>
      </c>
      <c r="G304" s="1" t="str">
        <f t="shared" si="4"/>
        <v/>
      </c>
    </row>
    <row r="305" spans="1:7" x14ac:dyDescent="0.3">
      <c r="A305" s="135"/>
      <c r="B305" s="22"/>
      <c r="C305" s="22"/>
      <c r="D305" s="38" t="str" cm="1">
        <f t="array" ref="D305">IFERROR(IF(A305="","",LOOKUP(2,1/(Entradas!$B$3:$B$5000=Estoque!A305),Entradas!$G$3:$G$5000)),"Preço não cadastrado")</f>
        <v/>
      </c>
      <c r="E305" s="38" t="str" cm="1">
        <f t="array" ref="E305">IFERROR(IF(A305="","",LOOKUP(2,1/(Entradas!$B$3:$B$5000=Estoque!A305),Entradas!$H$3:$H$5000)),"Preço não cadastrado")</f>
        <v/>
      </c>
      <c r="F305" s="6" t="str">
        <f>IF(A305="","",SUMIF(codigo_entrada,A305,quantidade_entrada)-SUMIF(codigo_saida,Estoque!A305,quantidade_saida))</f>
        <v/>
      </c>
      <c r="G305" s="1" t="str">
        <f t="shared" si="4"/>
        <v/>
      </c>
    </row>
    <row r="306" spans="1:7" x14ac:dyDescent="0.3">
      <c r="A306" s="135"/>
      <c r="B306" s="22"/>
      <c r="C306" s="22"/>
      <c r="D306" s="38" t="str" cm="1">
        <f t="array" ref="D306">IFERROR(IF(A306="","",LOOKUP(2,1/(Entradas!$B$3:$B$5000=Estoque!A306),Entradas!$G$3:$G$5000)),"Preço não cadastrado")</f>
        <v/>
      </c>
      <c r="E306" s="38" t="str" cm="1">
        <f t="array" ref="E306">IFERROR(IF(A306="","",LOOKUP(2,1/(Entradas!$B$3:$B$5000=Estoque!A306),Entradas!$H$3:$H$5000)),"Preço não cadastrado")</f>
        <v/>
      </c>
      <c r="F306" s="6" t="str">
        <f>IF(A306="","",SUMIF(codigo_entrada,A306,quantidade_entrada)-SUMIF(codigo_saida,Estoque!A306,quantidade_saida))</f>
        <v/>
      </c>
      <c r="G306" s="1" t="str">
        <f t="shared" si="4"/>
        <v/>
      </c>
    </row>
    <row r="307" spans="1:7" x14ac:dyDescent="0.3">
      <c r="A307" s="135"/>
      <c r="B307" s="22"/>
      <c r="C307" s="22"/>
      <c r="D307" s="38" t="str" cm="1">
        <f t="array" ref="D307">IFERROR(IF(A307="","",LOOKUP(2,1/(Entradas!$B$3:$B$5000=Estoque!A307),Entradas!$G$3:$G$5000)),"Preço não cadastrado")</f>
        <v/>
      </c>
      <c r="E307" s="38" t="str" cm="1">
        <f t="array" ref="E307">IFERROR(IF(A307="","",LOOKUP(2,1/(Entradas!$B$3:$B$5000=Estoque!A307),Entradas!$H$3:$H$5000)),"Preço não cadastrado")</f>
        <v/>
      </c>
      <c r="F307" s="6" t="str">
        <f>IF(A307="","",SUMIF(codigo_entrada,A307,quantidade_entrada)-SUMIF(codigo_saida,Estoque!A307,quantidade_saida))</f>
        <v/>
      </c>
      <c r="G307" s="1" t="str">
        <f t="shared" si="4"/>
        <v/>
      </c>
    </row>
    <row r="308" spans="1:7" x14ac:dyDescent="0.3">
      <c r="A308" s="135"/>
      <c r="B308" s="22"/>
      <c r="C308" s="22"/>
      <c r="D308" s="38" t="str" cm="1">
        <f t="array" ref="D308">IFERROR(IF(A308="","",LOOKUP(2,1/(Entradas!$B$3:$B$5000=Estoque!A308),Entradas!$G$3:$G$5000)),"Preço não cadastrado")</f>
        <v/>
      </c>
      <c r="E308" s="38" t="str" cm="1">
        <f t="array" ref="E308">IFERROR(IF(A308="","",LOOKUP(2,1/(Entradas!$B$3:$B$5000=Estoque!A308),Entradas!$H$3:$H$5000)),"Preço não cadastrado")</f>
        <v/>
      </c>
      <c r="F308" s="6" t="str">
        <f>IF(A308="","",SUMIF(codigo_entrada,A308,quantidade_entrada)-SUMIF(codigo_saida,Estoque!A308,quantidade_saida))</f>
        <v/>
      </c>
      <c r="G308" s="1" t="str">
        <f t="shared" si="4"/>
        <v/>
      </c>
    </row>
    <row r="309" spans="1:7" x14ac:dyDescent="0.3">
      <c r="A309" s="135"/>
      <c r="B309" s="22"/>
      <c r="C309" s="22"/>
      <c r="D309" s="38" t="str" cm="1">
        <f t="array" ref="D309">IFERROR(IF(A309="","",LOOKUP(2,1/(Entradas!$B$3:$B$5000=Estoque!A309),Entradas!$G$3:$G$5000)),"Preço não cadastrado")</f>
        <v/>
      </c>
      <c r="E309" s="38" t="str" cm="1">
        <f t="array" ref="E309">IFERROR(IF(A309="","",LOOKUP(2,1/(Entradas!$B$3:$B$5000=Estoque!A309),Entradas!$H$3:$H$5000)),"Preço não cadastrado")</f>
        <v/>
      </c>
      <c r="F309" s="6" t="str">
        <f>IF(A309="","",SUMIF(codigo_entrada,A309,quantidade_entrada)-SUMIF(codigo_saida,Estoque!A309,quantidade_saida))</f>
        <v/>
      </c>
      <c r="G309" s="1" t="str">
        <f t="shared" si="4"/>
        <v/>
      </c>
    </row>
    <row r="310" spans="1:7" x14ac:dyDescent="0.3">
      <c r="A310" s="135"/>
      <c r="B310" s="22"/>
      <c r="C310" s="22"/>
      <c r="D310" s="38" t="str" cm="1">
        <f t="array" ref="D310">IFERROR(IF(A310="","",LOOKUP(2,1/(Entradas!$B$3:$B$5000=Estoque!A310),Entradas!$G$3:$G$5000)),"Preço não cadastrado")</f>
        <v/>
      </c>
      <c r="E310" s="38" t="str" cm="1">
        <f t="array" ref="E310">IFERROR(IF(A310="","",LOOKUP(2,1/(Entradas!$B$3:$B$5000=Estoque!A310),Entradas!$H$3:$H$5000)),"Preço não cadastrado")</f>
        <v/>
      </c>
      <c r="F310" s="6" t="str">
        <f>IF(A310="","",SUMIF(codigo_entrada,A310,quantidade_entrada)-SUMIF(codigo_saida,Estoque!A310,quantidade_saida))</f>
        <v/>
      </c>
      <c r="G310" s="1" t="str">
        <f t="shared" si="4"/>
        <v/>
      </c>
    </row>
    <row r="311" spans="1:7" x14ac:dyDescent="0.3">
      <c r="A311" s="135"/>
      <c r="B311" s="22"/>
      <c r="C311" s="22"/>
      <c r="D311" s="38" t="str" cm="1">
        <f t="array" ref="D311">IFERROR(IF(A311="","",LOOKUP(2,1/(Entradas!$B$3:$B$5000=Estoque!A311),Entradas!$G$3:$G$5000)),"Preço não cadastrado")</f>
        <v/>
      </c>
      <c r="E311" s="38" t="str" cm="1">
        <f t="array" ref="E311">IFERROR(IF(A311="","",LOOKUP(2,1/(Entradas!$B$3:$B$5000=Estoque!A311),Entradas!$H$3:$H$5000)),"Preço não cadastrado")</f>
        <v/>
      </c>
      <c r="F311" s="6" t="str">
        <f>IF(A311="","",SUMIF(codigo_entrada,A311,quantidade_entrada)-SUMIF(codigo_saida,Estoque!A311,quantidade_saida))</f>
        <v/>
      </c>
      <c r="G311" s="1" t="str">
        <f t="shared" si="4"/>
        <v/>
      </c>
    </row>
    <row r="312" spans="1:7" x14ac:dyDescent="0.3">
      <c r="A312" s="135"/>
      <c r="B312" s="22"/>
      <c r="C312" s="22"/>
      <c r="D312" s="38" t="str" cm="1">
        <f t="array" ref="D312">IFERROR(IF(A312="","",LOOKUP(2,1/(Entradas!$B$3:$B$5000=Estoque!A312),Entradas!$G$3:$G$5000)),"Preço não cadastrado")</f>
        <v/>
      </c>
      <c r="E312" s="38" t="str" cm="1">
        <f t="array" ref="E312">IFERROR(IF(A312="","",LOOKUP(2,1/(Entradas!$B$3:$B$5000=Estoque!A312),Entradas!$H$3:$H$5000)),"Preço não cadastrado")</f>
        <v/>
      </c>
      <c r="F312" s="6" t="str">
        <f>IF(A312="","",SUMIF(codigo_entrada,A312,quantidade_entrada)-SUMIF(codigo_saida,Estoque!A312,quantidade_saida))</f>
        <v/>
      </c>
      <c r="G312" s="1" t="str">
        <f t="shared" si="4"/>
        <v/>
      </c>
    </row>
    <row r="313" spans="1:7" x14ac:dyDescent="0.3">
      <c r="A313" s="135"/>
      <c r="B313" s="22"/>
      <c r="C313" s="22"/>
      <c r="D313" s="38" t="str" cm="1">
        <f t="array" ref="D313">IFERROR(IF(A313="","",LOOKUP(2,1/(Entradas!$B$3:$B$5000=Estoque!A313),Entradas!$G$3:$G$5000)),"Preço não cadastrado")</f>
        <v/>
      </c>
      <c r="E313" s="38" t="str" cm="1">
        <f t="array" ref="E313">IFERROR(IF(A313="","",LOOKUP(2,1/(Entradas!$B$3:$B$5000=Estoque!A313),Entradas!$H$3:$H$5000)),"Preço não cadastrado")</f>
        <v/>
      </c>
      <c r="F313" s="6" t="str">
        <f>IF(A313="","",SUMIF(codigo_entrada,A313,quantidade_entrada)-SUMIF(codigo_saida,Estoque!A313,quantidade_saida))</f>
        <v/>
      </c>
      <c r="G313" s="1" t="str">
        <f t="shared" si="4"/>
        <v/>
      </c>
    </row>
    <row r="314" spans="1:7" x14ac:dyDescent="0.3">
      <c r="A314" s="135"/>
      <c r="B314" s="22"/>
      <c r="C314" s="22"/>
      <c r="D314" s="38" t="str" cm="1">
        <f t="array" ref="D314">IFERROR(IF(A314="","",LOOKUP(2,1/(Entradas!$B$3:$B$5000=Estoque!A314),Entradas!$G$3:$G$5000)),"Preço não cadastrado")</f>
        <v/>
      </c>
      <c r="E314" s="38" t="str" cm="1">
        <f t="array" ref="E314">IFERROR(IF(A314="","",LOOKUP(2,1/(Entradas!$B$3:$B$5000=Estoque!A314),Entradas!$H$3:$H$5000)),"Preço não cadastrado")</f>
        <v/>
      </c>
      <c r="F314" s="6" t="str">
        <f>IF(A314="","",SUMIF(codigo_entrada,A314,quantidade_entrada)-SUMIF(codigo_saida,Estoque!A314,quantidade_saida))</f>
        <v/>
      </c>
      <c r="G314" s="1" t="str">
        <f t="shared" si="4"/>
        <v/>
      </c>
    </row>
    <row r="315" spans="1:7" x14ac:dyDescent="0.3">
      <c r="A315" s="135"/>
      <c r="B315" s="22"/>
      <c r="C315" s="22"/>
      <c r="D315" s="38" t="str" cm="1">
        <f t="array" ref="D315">IFERROR(IF(A315="","",LOOKUP(2,1/(Entradas!$B$3:$B$5000=Estoque!A315),Entradas!$G$3:$G$5000)),"Preço não cadastrado")</f>
        <v/>
      </c>
      <c r="E315" s="38" t="str" cm="1">
        <f t="array" ref="E315">IFERROR(IF(A315="","",LOOKUP(2,1/(Entradas!$B$3:$B$5000=Estoque!A315),Entradas!$H$3:$H$5000)),"Preço não cadastrado")</f>
        <v/>
      </c>
      <c r="F315" s="6" t="str">
        <f>IF(A315="","",SUMIF(codigo_entrada,A315,quantidade_entrada)-SUMIF(codigo_saida,Estoque!A315,quantidade_saida))</f>
        <v/>
      </c>
      <c r="G315" s="1" t="str">
        <f t="shared" si="4"/>
        <v/>
      </c>
    </row>
    <row r="316" spans="1:7" x14ac:dyDescent="0.3">
      <c r="A316" s="135"/>
      <c r="B316" s="22"/>
      <c r="C316" s="22"/>
      <c r="D316" s="38" t="str" cm="1">
        <f t="array" ref="D316">IFERROR(IF(A316="","",LOOKUP(2,1/(Entradas!$B$3:$B$5000=Estoque!A316),Entradas!$G$3:$G$5000)),"Preço não cadastrado")</f>
        <v/>
      </c>
      <c r="E316" s="38" t="str" cm="1">
        <f t="array" ref="E316">IFERROR(IF(A316="","",LOOKUP(2,1/(Entradas!$B$3:$B$5000=Estoque!A316),Entradas!$H$3:$H$5000)),"Preço não cadastrado")</f>
        <v/>
      </c>
      <c r="F316" s="6" t="str">
        <f>IF(A316="","",SUMIF(codigo_entrada,A316,quantidade_entrada)-SUMIF(codigo_saida,Estoque!A316,quantidade_saida))</f>
        <v/>
      </c>
      <c r="G316" s="1" t="str">
        <f t="shared" si="4"/>
        <v/>
      </c>
    </row>
    <row r="317" spans="1:7" x14ac:dyDescent="0.3">
      <c r="A317" s="135"/>
      <c r="B317" s="22"/>
      <c r="C317" s="22"/>
      <c r="D317" s="38" t="str" cm="1">
        <f t="array" ref="D317">IFERROR(IF(A317="","",LOOKUP(2,1/(Entradas!$B$3:$B$5000=Estoque!A317),Entradas!$G$3:$G$5000)),"Preço não cadastrado")</f>
        <v/>
      </c>
      <c r="E317" s="38" t="str" cm="1">
        <f t="array" ref="E317">IFERROR(IF(A317="","",LOOKUP(2,1/(Entradas!$B$3:$B$5000=Estoque!A317),Entradas!$H$3:$H$5000)),"Preço não cadastrado")</f>
        <v/>
      </c>
      <c r="F317" s="6" t="str">
        <f>IF(A317="","",SUMIF(codigo_entrada,A317,quantidade_entrada)-SUMIF(codigo_saida,Estoque!A317,quantidade_saida))</f>
        <v/>
      </c>
      <c r="G317" s="1" t="str">
        <f t="shared" si="4"/>
        <v/>
      </c>
    </row>
    <row r="318" spans="1:7" x14ac:dyDescent="0.3">
      <c r="A318" s="135"/>
      <c r="B318" s="22"/>
      <c r="C318" s="22"/>
      <c r="D318" s="38" t="str" cm="1">
        <f t="array" ref="D318">IFERROR(IF(A318="","",LOOKUP(2,1/(Entradas!$B$3:$B$5000=Estoque!A318),Entradas!$G$3:$G$5000)),"Preço não cadastrado")</f>
        <v/>
      </c>
      <c r="E318" s="38" t="str" cm="1">
        <f t="array" ref="E318">IFERROR(IF(A318="","",LOOKUP(2,1/(Entradas!$B$3:$B$5000=Estoque!A318),Entradas!$H$3:$H$5000)),"Preço não cadastrado")</f>
        <v/>
      </c>
      <c r="F318" s="6" t="str">
        <f>IF(A318="","",SUMIF(codigo_entrada,A318,quantidade_entrada)-SUMIF(codigo_saida,Estoque!A318,quantidade_saida))</f>
        <v/>
      </c>
      <c r="G318" s="1" t="str">
        <f t="shared" si="4"/>
        <v/>
      </c>
    </row>
    <row r="319" spans="1:7" x14ac:dyDescent="0.3">
      <c r="A319" s="135"/>
      <c r="B319" s="22"/>
      <c r="C319" s="22"/>
      <c r="D319" s="38" t="str" cm="1">
        <f t="array" ref="D319">IFERROR(IF(A319="","",LOOKUP(2,1/(Entradas!$B$3:$B$5000=Estoque!A319),Entradas!$G$3:$G$5000)),"Preço não cadastrado")</f>
        <v/>
      </c>
      <c r="E319" s="38" t="str" cm="1">
        <f t="array" ref="E319">IFERROR(IF(A319="","",LOOKUP(2,1/(Entradas!$B$3:$B$5000=Estoque!A319),Entradas!$H$3:$H$5000)),"Preço não cadastrado")</f>
        <v/>
      </c>
      <c r="F319" s="6" t="str">
        <f>IF(A319="","",SUMIF(codigo_entrada,A319,quantidade_entrada)-SUMIF(codigo_saida,Estoque!A319,quantidade_saida))</f>
        <v/>
      </c>
      <c r="G319" s="1" t="str">
        <f t="shared" si="4"/>
        <v/>
      </c>
    </row>
    <row r="320" spans="1:7" x14ac:dyDescent="0.3">
      <c r="A320" s="135"/>
      <c r="B320" s="22"/>
      <c r="C320" s="22"/>
      <c r="D320" s="38" t="str" cm="1">
        <f t="array" ref="D320">IFERROR(IF(A320="","",LOOKUP(2,1/(Entradas!$B$3:$B$5000=Estoque!A320),Entradas!$G$3:$G$5000)),"Preço não cadastrado")</f>
        <v/>
      </c>
      <c r="E320" s="38" t="str" cm="1">
        <f t="array" ref="E320">IFERROR(IF(A320="","",LOOKUP(2,1/(Entradas!$B$3:$B$5000=Estoque!A320),Entradas!$H$3:$H$5000)),"Preço não cadastrado")</f>
        <v/>
      </c>
      <c r="F320" s="6" t="str">
        <f>IF(A320="","",SUMIF(codigo_entrada,A320,quantidade_entrada)-SUMIF(codigo_saida,Estoque!A320,quantidade_saida))</f>
        <v/>
      </c>
      <c r="G320" s="1" t="str">
        <f t="shared" si="4"/>
        <v/>
      </c>
    </row>
    <row r="321" spans="1:7" x14ac:dyDescent="0.3">
      <c r="A321" s="135"/>
      <c r="B321" s="22"/>
      <c r="C321" s="22"/>
      <c r="D321" s="38" t="str" cm="1">
        <f t="array" ref="D321">IFERROR(IF(A321="","",LOOKUP(2,1/(Entradas!$B$3:$B$5000=Estoque!A321),Entradas!$G$3:$G$5000)),"Preço não cadastrado")</f>
        <v/>
      </c>
      <c r="E321" s="38" t="str" cm="1">
        <f t="array" ref="E321">IFERROR(IF(A321="","",LOOKUP(2,1/(Entradas!$B$3:$B$5000=Estoque!A321),Entradas!$H$3:$H$5000)),"Preço não cadastrado")</f>
        <v/>
      </c>
      <c r="F321" s="6" t="str">
        <f>IF(A321="","",SUMIF(codigo_entrada,A321,quantidade_entrada)-SUMIF(codigo_saida,Estoque!A321,quantidade_saida))</f>
        <v/>
      </c>
      <c r="G321" s="1" t="str">
        <f t="shared" si="4"/>
        <v/>
      </c>
    </row>
    <row r="322" spans="1:7" x14ac:dyDescent="0.3">
      <c r="A322" s="135"/>
      <c r="B322" s="22"/>
      <c r="C322" s="22"/>
      <c r="D322" s="38" t="str" cm="1">
        <f t="array" ref="D322">IFERROR(IF(A322="","",LOOKUP(2,1/(Entradas!$B$3:$B$5000=Estoque!A322),Entradas!$G$3:$G$5000)),"Preço não cadastrado")</f>
        <v/>
      </c>
      <c r="E322" s="38" t="str" cm="1">
        <f t="array" ref="E322">IFERROR(IF(A322="","",LOOKUP(2,1/(Entradas!$B$3:$B$5000=Estoque!A322),Entradas!$H$3:$H$5000)),"Preço não cadastrado")</f>
        <v/>
      </c>
      <c r="F322" s="6" t="str">
        <f>IF(A322="","",SUMIF(codigo_entrada,A322,quantidade_entrada)-SUMIF(codigo_saida,Estoque!A322,quantidade_saida))</f>
        <v/>
      </c>
      <c r="G322" s="1" t="str">
        <f t="shared" si="4"/>
        <v/>
      </c>
    </row>
    <row r="323" spans="1:7" x14ac:dyDescent="0.3">
      <c r="A323" s="135"/>
      <c r="B323" s="22"/>
      <c r="C323" s="22"/>
      <c r="D323" s="38" t="str" cm="1">
        <f t="array" ref="D323">IFERROR(IF(A323="","",LOOKUP(2,1/(Entradas!$B$3:$B$5000=Estoque!A323),Entradas!$G$3:$G$5000)),"Preço não cadastrado")</f>
        <v/>
      </c>
      <c r="E323" s="38" t="str" cm="1">
        <f t="array" ref="E323">IFERROR(IF(A323="","",LOOKUP(2,1/(Entradas!$B$3:$B$5000=Estoque!A323),Entradas!$H$3:$H$5000)),"Preço não cadastrado")</f>
        <v/>
      </c>
      <c r="F323" s="6" t="str">
        <f>IF(A323="","",SUMIF(codigo_entrada,A323,quantidade_entrada)-SUMIF(codigo_saida,Estoque!A323,quantidade_saida))</f>
        <v/>
      </c>
      <c r="G323" s="1" t="str">
        <f t="shared" si="4"/>
        <v/>
      </c>
    </row>
    <row r="324" spans="1:7" x14ac:dyDescent="0.3">
      <c r="A324" s="135"/>
      <c r="B324" s="22"/>
      <c r="C324" s="22"/>
      <c r="D324" s="38" t="str" cm="1">
        <f t="array" ref="D324">IFERROR(IF(A324="","",LOOKUP(2,1/(Entradas!$B$3:$B$5000=Estoque!A324),Entradas!$G$3:$G$5000)),"Preço não cadastrado")</f>
        <v/>
      </c>
      <c r="E324" s="38" t="str" cm="1">
        <f t="array" ref="E324">IFERROR(IF(A324="","",LOOKUP(2,1/(Entradas!$B$3:$B$5000=Estoque!A324),Entradas!$H$3:$H$5000)),"Preço não cadastrado")</f>
        <v/>
      </c>
      <c r="F324" s="6" t="str">
        <f>IF(A324="","",SUMIF(codigo_entrada,A324,quantidade_entrada)-SUMIF(codigo_saida,Estoque!A324,quantidade_saida))</f>
        <v/>
      </c>
      <c r="G324" s="1" t="str">
        <f t="shared" ref="G324:G387" si="5">IF(F324="","",IF(F324&gt;0,"Em estoque","Fora de estoque"))</f>
        <v/>
      </c>
    </row>
    <row r="325" spans="1:7" x14ac:dyDescent="0.3">
      <c r="A325" s="135"/>
      <c r="B325" s="22"/>
      <c r="C325" s="22"/>
      <c r="D325" s="38" t="str" cm="1">
        <f t="array" ref="D325">IFERROR(IF(A325="","",LOOKUP(2,1/(Entradas!$B$3:$B$5000=Estoque!A325),Entradas!$G$3:$G$5000)),"Preço não cadastrado")</f>
        <v/>
      </c>
      <c r="E325" s="38" t="str" cm="1">
        <f t="array" ref="E325">IFERROR(IF(A325="","",LOOKUP(2,1/(Entradas!$B$3:$B$5000=Estoque!A325),Entradas!$H$3:$H$5000)),"Preço não cadastrado")</f>
        <v/>
      </c>
      <c r="F325" s="6" t="str">
        <f>IF(A325="","",SUMIF(codigo_entrada,A325,quantidade_entrada)-SUMIF(codigo_saida,Estoque!A325,quantidade_saida))</f>
        <v/>
      </c>
      <c r="G325" s="1" t="str">
        <f t="shared" si="5"/>
        <v/>
      </c>
    </row>
    <row r="326" spans="1:7" x14ac:dyDescent="0.3">
      <c r="A326" s="135"/>
      <c r="B326" s="22"/>
      <c r="C326" s="22"/>
      <c r="D326" s="38" t="str" cm="1">
        <f t="array" ref="D326">IFERROR(IF(A326="","",LOOKUP(2,1/(Entradas!$B$3:$B$5000=Estoque!A326),Entradas!$G$3:$G$5000)),"Preço não cadastrado")</f>
        <v/>
      </c>
      <c r="E326" s="38" t="str" cm="1">
        <f t="array" ref="E326">IFERROR(IF(A326="","",LOOKUP(2,1/(Entradas!$B$3:$B$5000=Estoque!A326),Entradas!$H$3:$H$5000)),"Preço não cadastrado")</f>
        <v/>
      </c>
      <c r="F326" s="6" t="str">
        <f>IF(A326="","",SUMIF(codigo_entrada,A326,quantidade_entrada)-SUMIF(codigo_saida,Estoque!A326,quantidade_saida))</f>
        <v/>
      </c>
      <c r="G326" s="1" t="str">
        <f t="shared" si="5"/>
        <v/>
      </c>
    </row>
    <row r="327" spans="1:7" x14ac:dyDescent="0.3">
      <c r="A327" s="135"/>
      <c r="B327" s="22"/>
      <c r="C327" s="22"/>
      <c r="D327" s="38" t="str" cm="1">
        <f t="array" ref="D327">IFERROR(IF(A327="","",LOOKUP(2,1/(Entradas!$B$3:$B$5000=Estoque!A327),Entradas!$G$3:$G$5000)),"Preço não cadastrado")</f>
        <v/>
      </c>
      <c r="E327" s="38" t="str" cm="1">
        <f t="array" ref="E327">IFERROR(IF(A327="","",LOOKUP(2,1/(Entradas!$B$3:$B$5000=Estoque!A327),Entradas!$H$3:$H$5000)),"Preço não cadastrado")</f>
        <v/>
      </c>
      <c r="F327" s="6" t="str">
        <f>IF(A327="","",SUMIF(codigo_entrada,A327,quantidade_entrada)-SUMIF(codigo_saida,Estoque!A327,quantidade_saida))</f>
        <v/>
      </c>
      <c r="G327" s="1" t="str">
        <f t="shared" si="5"/>
        <v/>
      </c>
    </row>
    <row r="328" spans="1:7" x14ac:dyDescent="0.3">
      <c r="A328" s="135"/>
      <c r="B328" s="22"/>
      <c r="C328" s="22"/>
      <c r="D328" s="38" t="str" cm="1">
        <f t="array" ref="D328">IFERROR(IF(A328="","",LOOKUP(2,1/(Entradas!$B$3:$B$5000=Estoque!A328),Entradas!$G$3:$G$5000)),"Preço não cadastrado")</f>
        <v/>
      </c>
      <c r="E328" s="38" t="str" cm="1">
        <f t="array" ref="E328">IFERROR(IF(A328="","",LOOKUP(2,1/(Entradas!$B$3:$B$5000=Estoque!A328),Entradas!$H$3:$H$5000)),"Preço não cadastrado")</f>
        <v/>
      </c>
      <c r="F328" s="6" t="str">
        <f>IF(A328="","",SUMIF(codigo_entrada,A328,quantidade_entrada)-SUMIF(codigo_saida,Estoque!A328,quantidade_saida))</f>
        <v/>
      </c>
      <c r="G328" s="1" t="str">
        <f t="shared" si="5"/>
        <v/>
      </c>
    </row>
    <row r="329" spans="1:7" x14ac:dyDescent="0.3">
      <c r="A329" s="135"/>
      <c r="B329" s="22"/>
      <c r="C329" s="22"/>
      <c r="D329" s="38" t="str" cm="1">
        <f t="array" ref="D329">IFERROR(IF(A329="","",LOOKUP(2,1/(Entradas!$B$3:$B$5000=Estoque!A329),Entradas!$G$3:$G$5000)),"Preço não cadastrado")</f>
        <v/>
      </c>
      <c r="E329" s="38" t="str" cm="1">
        <f t="array" ref="E329">IFERROR(IF(A329="","",LOOKUP(2,1/(Entradas!$B$3:$B$5000=Estoque!A329),Entradas!$H$3:$H$5000)),"Preço não cadastrado")</f>
        <v/>
      </c>
      <c r="F329" s="6" t="str">
        <f>IF(A329="","",SUMIF(codigo_entrada,A329,quantidade_entrada)-SUMIF(codigo_saida,Estoque!A329,quantidade_saida))</f>
        <v/>
      </c>
      <c r="G329" s="1" t="str">
        <f t="shared" si="5"/>
        <v/>
      </c>
    </row>
    <row r="330" spans="1:7" x14ac:dyDescent="0.3">
      <c r="A330" s="135"/>
      <c r="B330" s="22"/>
      <c r="C330" s="22"/>
      <c r="D330" s="38" t="str" cm="1">
        <f t="array" ref="D330">IFERROR(IF(A330="","",LOOKUP(2,1/(Entradas!$B$3:$B$5000=Estoque!A330),Entradas!$G$3:$G$5000)),"Preço não cadastrado")</f>
        <v/>
      </c>
      <c r="E330" s="38" t="str" cm="1">
        <f t="array" ref="E330">IFERROR(IF(A330="","",LOOKUP(2,1/(Entradas!$B$3:$B$5000=Estoque!A330),Entradas!$H$3:$H$5000)),"Preço não cadastrado")</f>
        <v/>
      </c>
      <c r="F330" s="6" t="str">
        <f>IF(A330="","",SUMIF(codigo_entrada,A330,quantidade_entrada)-SUMIF(codigo_saida,Estoque!A330,quantidade_saida))</f>
        <v/>
      </c>
      <c r="G330" s="1" t="str">
        <f t="shared" si="5"/>
        <v/>
      </c>
    </row>
    <row r="331" spans="1:7" x14ac:dyDescent="0.3">
      <c r="A331" s="135"/>
      <c r="B331" s="22"/>
      <c r="C331" s="22"/>
      <c r="D331" s="38" t="str" cm="1">
        <f t="array" ref="D331">IFERROR(IF(A331="","",LOOKUP(2,1/(Entradas!$B$3:$B$5000=Estoque!A331),Entradas!$G$3:$G$5000)),"Preço não cadastrado")</f>
        <v/>
      </c>
      <c r="E331" s="38" t="str" cm="1">
        <f t="array" ref="E331">IFERROR(IF(A331="","",LOOKUP(2,1/(Entradas!$B$3:$B$5000=Estoque!A331),Entradas!$H$3:$H$5000)),"Preço não cadastrado")</f>
        <v/>
      </c>
      <c r="F331" s="6" t="str">
        <f>IF(A331="","",SUMIF(codigo_entrada,A331,quantidade_entrada)-SUMIF(codigo_saida,Estoque!A331,quantidade_saida))</f>
        <v/>
      </c>
      <c r="G331" s="1" t="str">
        <f t="shared" si="5"/>
        <v/>
      </c>
    </row>
    <row r="332" spans="1:7" x14ac:dyDescent="0.3">
      <c r="A332" s="135"/>
      <c r="B332" s="22"/>
      <c r="C332" s="22"/>
      <c r="D332" s="38" t="str" cm="1">
        <f t="array" ref="D332">IFERROR(IF(A332="","",LOOKUP(2,1/(Entradas!$B$3:$B$5000=Estoque!A332),Entradas!$G$3:$G$5000)),"Preço não cadastrado")</f>
        <v/>
      </c>
      <c r="E332" s="38" t="str" cm="1">
        <f t="array" ref="E332">IFERROR(IF(A332="","",LOOKUP(2,1/(Entradas!$B$3:$B$5000=Estoque!A332),Entradas!$H$3:$H$5000)),"Preço não cadastrado")</f>
        <v/>
      </c>
      <c r="F332" s="6" t="str">
        <f>IF(A332="","",SUMIF(codigo_entrada,A332,quantidade_entrada)-SUMIF(codigo_saida,Estoque!A332,quantidade_saida))</f>
        <v/>
      </c>
      <c r="G332" s="1" t="str">
        <f t="shared" si="5"/>
        <v/>
      </c>
    </row>
    <row r="333" spans="1:7" x14ac:dyDescent="0.3">
      <c r="A333" s="135"/>
      <c r="B333" s="22"/>
      <c r="C333" s="22"/>
      <c r="D333" s="38" t="str" cm="1">
        <f t="array" ref="D333">IFERROR(IF(A333="","",LOOKUP(2,1/(Entradas!$B$3:$B$5000=Estoque!A333),Entradas!$G$3:$G$5000)),"Preço não cadastrado")</f>
        <v/>
      </c>
      <c r="E333" s="38" t="str" cm="1">
        <f t="array" ref="E333">IFERROR(IF(A333="","",LOOKUP(2,1/(Entradas!$B$3:$B$5000=Estoque!A333),Entradas!$H$3:$H$5000)),"Preço não cadastrado")</f>
        <v/>
      </c>
      <c r="F333" s="6" t="str">
        <f>IF(A333="","",SUMIF(codigo_entrada,A333,quantidade_entrada)-SUMIF(codigo_saida,Estoque!A333,quantidade_saida))</f>
        <v/>
      </c>
      <c r="G333" s="1" t="str">
        <f t="shared" si="5"/>
        <v/>
      </c>
    </row>
    <row r="334" spans="1:7" x14ac:dyDescent="0.3">
      <c r="A334" s="135"/>
      <c r="B334" s="22"/>
      <c r="C334" s="22"/>
      <c r="D334" s="38" t="str" cm="1">
        <f t="array" ref="D334">IFERROR(IF(A334="","",LOOKUP(2,1/(Entradas!$B$3:$B$5000=Estoque!A334),Entradas!$G$3:$G$5000)),"Preço não cadastrado")</f>
        <v/>
      </c>
      <c r="E334" s="38" t="str" cm="1">
        <f t="array" ref="E334">IFERROR(IF(A334="","",LOOKUP(2,1/(Entradas!$B$3:$B$5000=Estoque!A334),Entradas!$H$3:$H$5000)),"Preço não cadastrado")</f>
        <v/>
      </c>
      <c r="F334" s="6" t="str">
        <f>IF(A334="","",SUMIF(codigo_entrada,A334,quantidade_entrada)-SUMIF(codigo_saida,Estoque!A334,quantidade_saida))</f>
        <v/>
      </c>
      <c r="G334" s="1" t="str">
        <f t="shared" si="5"/>
        <v/>
      </c>
    </row>
    <row r="335" spans="1:7" x14ac:dyDescent="0.3">
      <c r="A335" s="135"/>
      <c r="B335" s="22"/>
      <c r="C335" s="22"/>
      <c r="D335" s="38" t="str" cm="1">
        <f t="array" ref="D335">IFERROR(IF(A335="","",LOOKUP(2,1/(Entradas!$B$3:$B$5000=Estoque!A335),Entradas!$G$3:$G$5000)),"Preço não cadastrado")</f>
        <v/>
      </c>
      <c r="E335" s="38" t="str" cm="1">
        <f t="array" ref="E335">IFERROR(IF(A335="","",LOOKUP(2,1/(Entradas!$B$3:$B$5000=Estoque!A335),Entradas!$H$3:$H$5000)),"Preço não cadastrado")</f>
        <v/>
      </c>
      <c r="F335" s="6" t="str">
        <f>IF(A335="","",SUMIF(codigo_entrada,A335,quantidade_entrada)-SUMIF(codigo_saida,Estoque!A335,quantidade_saida))</f>
        <v/>
      </c>
      <c r="G335" s="1" t="str">
        <f t="shared" si="5"/>
        <v/>
      </c>
    </row>
    <row r="336" spans="1:7" x14ac:dyDescent="0.3">
      <c r="A336" s="135"/>
      <c r="B336" s="22"/>
      <c r="C336" s="22"/>
      <c r="D336" s="38" t="str" cm="1">
        <f t="array" ref="D336">IFERROR(IF(A336="","",LOOKUP(2,1/(Entradas!$B$3:$B$5000=Estoque!A336),Entradas!$G$3:$G$5000)),"Preço não cadastrado")</f>
        <v/>
      </c>
      <c r="E336" s="38" t="str" cm="1">
        <f t="array" ref="E336">IFERROR(IF(A336="","",LOOKUP(2,1/(Entradas!$B$3:$B$5000=Estoque!A336),Entradas!$H$3:$H$5000)),"Preço não cadastrado")</f>
        <v/>
      </c>
      <c r="F336" s="6" t="str">
        <f>IF(A336="","",SUMIF(codigo_entrada,A336,quantidade_entrada)-SUMIF(codigo_saida,Estoque!A336,quantidade_saida))</f>
        <v/>
      </c>
      <c r="G336" s="1" t="str">
        <f t="shared" si="5"/>
        <v/>
      </c>
    </row>
    <row r="337" spans="1:7" x14ac:dyDescent="0.3">
      <c r="A337" s="135"/>
      <c r="B337" s="22"/>
      <c r="C337" s="22"/>
      <c r="D337" s="38" t="str" cm="1">
        <f t="array" ref="D337">IFERROR(IF(A337="","",LOOKUP(2,1/(Entradas!$B$3:$B$5000=Estoque!A337),Entradas!$G$3:$G$5000)),"Preço não cadastrado")</f>
        <v/>
      </c>
      <c r="E337" s="38" t="str" cm="1">
        <f t="array" ref="E337">IFERROR(IF(A337="","",LOOKUP(2,1/(Entradas!$B$3:$B$5000=Estoque!A337),Entradas!$H$3:$H$5000)),"Preço não cadastrado")</f>
        <v/>
      </c>
      <c r="F337" s="6" t="str">
        <f>IF(A337="","",SUMIF(codigo_entrada,A337,quantidade_entrada)-SUMIF(codigo_saida,Estoque!A337,quantidade_saida))</f>
        <v/>
      </c>
      <c r="G337" s="1" t="str">
        <f t="shared" si="5"/>
        <v/>
      </c>
    </row>
    <row r="338" spans="1:7" x14ac:dyDescent="0.3">
      <c r="A338" s="135"/>
      <c r="B338" s="22"/>
      <c r="C338" s="22"/>
      <c r="D338" s="38" t="str" cm="1">
        <f t="array" ref="D338">IFERROR(IF(A338="","",LOOKUP(2,1/(Entradas!$B$3:$B$5000=Estoque!A338),Entradas!$G$3:$G$5000)),"Preço não cadastrado")</f>
        <v/>
      </c>
      <c r="E338" s="38" t="str" cm="1">
        <f t="array" ref="E338">IFERROR(IF(A338="","",LOOKUP(2,1/(Entradas!$B$3:$B$5000=Estoque!A338),Entradas!$H$3:$H$5000)),"Preço não cadastrado")</f>
        <v/>
      </c>
      <c r="F338" s="6" t="str">
        <f>IF(A338="","",SUMIF(codigo_entrada,A338,quantidade_entrada)-SUMIF(codigo_saida,Estoque!A338,quantidade_saida))</f>
        <v/>
      </c>
      <c r="G338" s="1" t="str">
        <f t="shared" si="5"/>
        <v/>
      </c>
    </row>
    <row r="339" spans="1:7" x14ac:dyDescent="0.3">
      <c r="A339" s="135"/>
      <c r="B339" s="22"/>
      <c r="C339" s="22"/>
      <c r="D339" s="38" t="str" cm="1">
        <f t="array" ref="D339">IFERROR(IF(A339="","",LOOKUP(2,1/(Entradas!$B$3:$B$5000=Estoque!A339),Entradas!$G$3:$G$5000)),"Preço não cadastrado")</f>
        <v/>
      </c>
      <c r="E339" s="38" t="str" cm="1">
        <f t="array" ref="E339">IFERROR(IF(A339="","",LOOKUP(2,1/(Entradas!$B$3:$B$5000=Estoque!A339),Entradas!$H$3:$H$5000)),"Preço não cadastrado")</f>
        <v/>
      </c>
      <c r="F339" s="6" t="str">
        <f>IF(A339="","",SUMIF(codigo_entrada,A339,quantidade_entrada)-SUMIF(codigo_saida,Estoque!A339,quantidade_saida))</f>
        <v/>
      </c>
      <c r="G339" s="1" t="str">
        <f t="shared" si="5"/>
        <v/>
      </c>
    </row>
    <row r="340" spans="1:7" x14ac:dyDescent="0.3">
      <c r="A340" s="135"/>
      <c r="B340" s="22"/>
      <c r="C340" s="22"/>
      <c r="D340" s="38" t="str" cm="1">
        <f t="array" ref="D340">IFERROR(IF(A340="","",LOOKUP(2,1/(Entradas!$B$3:$B$5000=Estoque!A340),Entradas!$G$3:$G$5000)),"Preço não cadastrado")</f>
        <v/>
      </c>
      <c r="E340" s="38" t="str" cm="1">
        <f t="array" ref="E340">IFERROR(IF(A340="","",LOOKUP(2,1/(Entradas!$B$3:$B$5000=Estoque!A340),Entradas!$H$3:$H$5000)),"Preço não cadastrado")</f>
        <v/>
      </c>
      <c r="F340" s="6" t="str">
        <f>IF(A340="","",SUMIF(codigo_entrada,A340,quantidade_entrada)-SUMIF(codigo_saida,Estoque!A340,quantidade_saida))</f>
        <v/>
      </c>
      <c r="G340" s="1" t="str">
        <f t="shared" si="5"/>
        <v/>
      </c>
    </row>
    <row r="341" spans="1:7" x14ac:dyDescent="0.3">
      <c r="A341" s="135"/>
      <c r="B341" s="22"/>
      <c r="C341" s="22"/>
      <c r="D341" s="38" t="str" cm="1">
        <f t="array" ref="D341">IFERROR(IF(A341="","",LOOKUP(2,1/(Entradas!$B$3:$B$5000=Estoque!A341),Entradas!$G$3:$G$5000)),"Preço não cadastrado")</f>
        <v/>
      </c>
      <c r="E341" s="38" t="str" cm="1">
        <f t="array" ref="E341">IFERROR(IF(A341="","",LOOKUP(2,1/(Entradas!$B$3:$B$5000=Estoque!A341),Entradas!$H$3:$H$5000)),"Preço não cadastrado")</f>
        <v/>
      </c>
      <c r="F341" s="6" t="str">
        <f>IF(A341="","",SUMIF(codigo_entrada,A341,quantidade_entrada)-SUMIF(codigo_saida,Estoque!A341,quantidade_saida))</f>
        <v/>
      </c>
      <c r="G341" s="1" t="str">
        <f t="shared" si="5"/>
        <v/>
      </c>
    </row>
    <row r="342" spans="1:7" x14ac:dyDescent="0.3">
      <c r="A342" s="135"/>
      <c r="B342" s="22"/>
      <c r="C342" s="22"/>
      <c r="D342" s="38" t="str" cm="1">
        <f t="array" ref="D342">IFERROR(IF(A342="","",LOOKUP(2,1/(Entradas!$B$3:$B$5000=Estoque!A342),Entradas!$G$3:$G$5000)),"Preço não cadastrado")</f>
        <v/>
      </c>
      <c r="E342" s="38" t="str" cm="1">
        <f t="array" ref="E342">IFERROR(IF(A342="","",LOOKUP(2,1/(Entradas!$B$3:$B$5000=Estoque!A342),Entradas!$H$3:$H$5000)),"Preço não cadastrado")</f>
        <v/>
      </c>
      <c r="F342" s="6" t="str">
        <f>IF(A342="","",SUMIF(codigo_entrada,A342,quantidade_entrada)-SUMIF(codigo_saida,Estoque!A342,quantidade_saida))</f>
        <v/>
      </c>
      <c r="G342" s="1" t="str">
        <f t="shared" si="5"/>
        <v/>
      </c>
    </row>
    <row r="343" spans="1:7" x14ac:dyDescent="0.3">
      <c r="A343" s="135"/>
      <c r="B343" s="22"/>
      <c r="C343" s="22"/>
      <c r="D343" s="38" t="str" cm="1">
        <f t="array" ref="D343">IFERROR(IF(A343="","",LOOKUP(2,1/(Entradas!$B$3:$B$5000=Estoque!A343),Entradas!$G$3:$G$5000)),"Preço não cadastrado")</f>
        <v/>
      </c>
      <c r="E343" s="38" t="str" cm="1">
        <f t="array" ref="E343">IFERROR(IF(A343="","",LOOKUP(2,1/(Entradas!$B$3:$B$5000=Estoque!A343),Entradas!$H$3:$H$5000)),"Preço não cadastrado")</f>
        <v/>
      </c>
      <c r="F343" s="6" t="str">
        <f>IF(A343="","",SUMIF(codigo_entrada,A343,quantidade_entrada)-SUMIF(codigo_saida,Estoque!A343,quantidade_saida))</f>
        <v/>
      </c>
      <c r="G343" s="1" t="str">
        <f t="shared" si="5"/>
        <v/>
      </c>
    </row>
    <row r="344" spans="1:7" x14ac:dyDescent="0.3">
      <c r="A344" s="135"/>
      <c r="B344" s="22"/>
      <c r="C344" s="22"/>
      <c r="D344" s="38" t="str" cm="1">
        <f t="array" ref="D344">IFERROR(IF(A344="","",LOOKUP(2,1/(Entradas!$B$3:$B$5000=Estoque!A344),Entradas!$G$3:$G$5000)),"Preço não cadastrado")</f>
        <v/>
      </c>
      <c r="E344" s="38" t="str" cm="1">
        <f t="array" ref="E344">IFERROR(IF(A344="","",LOOKUP(2,1/(Entradas!$B$3:$B$5000=Estoque!A344),Entradas!$H$3:$H$5000)),"Preço não cadastrado")</f>
        <v/>
      </c>
      <c r="F344" s="6" t="str">
        <f>IF(A344="","",SUMIF(codigo_entrada,A344,quantidade_entrada)-SUMIF(codigo_saida,Estoque!A344,quantidade_saida))</f>
        <v/>
      </c>
      <c r="G344" s="1" t="str">
        <f t="shared" si="5"/>
        <v/>
      </c>
    </row>
    <row r="345" spans="1:7" x14ac:dyDescent="0.3">
      <c r="A345" s="135"/>
      <c r="B345" s="22"/>
      <c r="C345" s="22"/>
      <c r="D345" s="38" t="str" cm="1">
        <f t="array" ref="D345">IFERROR(IF(A345="","",LOOKUP(2,1/(Entradas!$B$3:$B$5000=Estoque!A345),Entradas!$G$3:$G$5000)),"Preço não cadastrado")</f>
        <v/>
      </c>
      <c r="E345" s="38" t="str" cm="1">
        <f t="array" ref="E345">IFERROR(IF(A345="","",LOOKUP(2,1/(Entradas!$B$3:$B$5000=Estoque!A345),Entradas!$H$3:$H$5000)),"Preço não cadastrado")</f>
        <v/>
      </c>
      <c r="F345" s="6" t="str">
        <f>IF(A345="","",SUMIF(codigo_entrada,A345,quantidade_entrada)-SUMIF(codigo_saida,Estoque!A345,quantidade_saida))</f>
        <v/>
      </c>
      <c r="G345" s="1" t="str">
        <f t="shared" si="5"/>
        <v/>
      </c>
    </row>
    <row r="346" spans="1:7" x14ac:dyDescent="0.3">
      <c r="A346" s="135"/>
      <c r="B346" s="22"/>
      <c r="C346" s="22"/>
      <c r="D346" s="38" t="str" cm="1">
        <f t="array" ref="D346">IFERROR(IF(A346="","",LOOKUP(2,1/(Entradas!$B$3:$B$5000=Estoque!A346),Entradas!$G$3:$G$5000)),"Preço não cadastrado")</f>
        <v/>
      </c>
      <c r="E346" s="38" t="str" cm="1">
        <f t="array" ref="E346">IFERROR(IF(A346="","",LOOKUP(2,1/(Entradas!$B$3:$B$5000=Estoque!A346),Entradas!$H$3:$H$5000)),"Preço não cadastrado")</f>
        <v/>
      </c>
      <c r="F346" s="6" t="str">
        <f>IF(A346="","",SUMIF(codigo_entrada,A346,quantidade_entrada)-SUMIF(codigo_saida,Estoque!A346,quantidade_saida))</f>
        <v/>
      </c>
      <c r="G346" s="1" t="str">
        <f t="shared" si="5"/>
        <v/>
      </c>
    </row>
    <row r="347" spans="1:7" x14ac:dyDescent="0.3">
      <c r="A347" s="135"/>
      <c r="B347" s="22"/>
      <c r="C347" s="22"/>
      <c r="D347" s="38" t="str" cm="1">
        <f t="array" ref="D347">IFERROR(IF(A347="","",LOOKUP(2,1/(Entradas!$B$3:$B$5000=Estoque!A347),Entradas!$G$3:$G$5000)),"Preço não cadastrado")</f>
        <v/>
      </c>
      <c r="E347" s="38" t="str" cm="1">
        <f t="array" ref="E347">IFERROR(IF(A347="","",LOOKUP(2,1/(Entradas!$B$3:$B$5000=Estoque!A347),Entradas!$H$3:$H$5000)),"Preço não cadastrado")</f>
        <v/>
      </c>
      <c r="F347" s="6" t="str">
        <f>IF(A347="","",SUMIF(codigo_entrada,A347,quantidade_entrada)-SUMIF(codigo_saida,Estoque!A347,quantidade_saida))</f>
        <v/>
      </c>
      <c r="G347" s="1" t="str">
        <f t="shared" si="5"/>
        <v/>
      </c>
    </row>
    <row r="348" spans="1:7" x14ac:dyDescent="0.3">
      <c r="A348" s="135"/>
      <c r="B348" s="22"/>
      <c r="C348" s="22"/>
      <c r="D348" s="38" t="str" cm="1">
        <f t="array" ref="D348">IFERROR(IF(A348="","",LOOKUP(2,1/(Entradas!$B$3:$B$5000=Estoque!A348),Entradas!$G$3:$G$5000)),"Preço não cadastrado")</f>
        <v/>
      </c>
      <c r="E348" s="38" t="str" cm="1">
        <f t="array" ref="E348">IFERROR(IF(A348="","",LOOKUP(2,1/(Entradas!$B$3:$B$5000=Estoque!A348),Entradas!$H$3:$H$5000)),"Preço não cadastrado")</f>
        <v/>
      </c>
      <c r="F348" s="6" t="str">
        <f>IF(A348="","",SUMIF(codigo_entrada,A348,quantidade_entrada)-SUMIF(codigo_saida,Estoque!A348,quantidade_saida))</f>
        <v/>
      </c>
      <c r="G348" s="1" t="str">
        <f t="shared" si="5"/>
        <v/>
      </c>
    </row>
    <row r="349" spans="1:7" x14ac:dyDescent="0.3">
      <c r="A349" s="135"/>
      <c r="B349" s="22"/>
      <c r="C349" s="22"/>
      <c r="D349" s="38" t="str" cm="1">
        <f t="array" ref="D349">IFERROR(IF(A349="","",LOOKUP(2,1/(Entradas!$B$3:$B$5000=Estoque!A349),Entradas!$G$3:$G$5000)),"Preço não cadastrado")</f>
        <v/>
      </c>
      <c r="E349" s="38" t="str" cm="1">
        <f t="array" ref="E349">IFERROR(IF(A349="","",LOOKUP(2,1/(Entradas!$B$3:$B$5000=Estoque!A349),Entradas!$H$3:$H$5000)),"Preço não cadastrado")</f>
        <v/>
      </c>
      <c r="F349" s="6" t="str">
        <f>IF(A349="","",SUMIF(codigo_entrada,A349,quantidade_entrada)-SUMIF(codigo_saida,Estoque!A349,quantidade_saida))</f>
        <v/>
      </c>
      <c r="G349" s="1" t="str">
        <f t="shared" si="5"/>
        <v/>
      </c>
    </row>
    <row r="350" spans="1:7" x14ac:dyDescent="0.3">
      <c r="A350" s="135"/>
      <c r="B350" s="22"/>
      <c r="C350" s="22"/>
      <c r="D350" s="38" t="str" cm="1">
        <f t="array" ref="D350">IFERROR(IF(A350="","",LOOKUP(2,1/(Entradas!$B$3:$B$5000=Estoque!A350),Entradas!$G$3:$G$5000)),"Preço não cadastrado")</f>
        <v/>
      </c>
      <c r="E350" s="38" t="str" cm="1">
        <f t="array" ref="E350">IFERROR(IF(A350="","",LOOKUP(2,1/(Entradas!$B$3:$B$5000=Estoque!A350),Entradas!$H$3:$H$5000)),"Preço não cadastrado")</f>
        <v/>
      </c>
      <c r="F350" s="6" t="str">
        <f>IF(A350="","",SUMIF(codigo_entrada,A350,quantidade_entrada)-SUMIF(codigo_saida,Estoque!A350,quantidade_saida))</f>
        <v/>
      </c>
      <c r="G350" s="1" t="str">
        <f t="shared" si="5"/>
        <v/>
      </c>
    </row>
    <row r="351" spans="1:7" x14ac:dyDescent="0.3">
      <c r="A351" s="135"/>
      <c r="B351" s="22"/>
      <c r="C351" s="22"/>
      <c r="D351" s="38" t="str" cm="1">
        <f t="array" ref="D351">IFERROR(IF(A351="","",LOOKUP(2,1/(Entradas!$B$3:$B$5000=Estoque!A351),Entradas!$G$3:$G$5000)),"Preço não cadastrado")</f>
        <v/>
      </c>
      <c r="E351" s="38" t="str" cm="1">
        <f t="array" ref="E351">IFERROR(IF(A351="","",LOOKUP(2,1/(Entradas!$B$3:$B$5000=Estoque!A351),Entradas!$H$3:$H$5000)),"Preço não cadastrado")</f>
        <v/>
      </c>
      <c r="F351" s="6" t="str">
        <f>IF(A351="","",SUMIF(codigo_entrada,A351,quantidade_entrada)-SUMIF(codigo_saida,Estoque!A351,quantidade_saida))</f>
        <v/>
      </c>
      <c r="G351" s="1" t="str">
        <f t="shared" si="5"/>
        <v/>
      </c>
    </row>
    <row r="352" spans="1:7" x14ac:dyDescent="0.3">
      <c r="A352" s="135"/>
      <c r="B352" s="22"/>
      <c r="C352" s="22"/>
      <c r="D352" s="38" t="str" cm="1">
        <f t="array" ref="D352">IFERROR(IF(A352="","",LOOKUP(2,1/(Entradas!$B$3:$B$5000=Estoque!A352),Entradas!$G$3:$G$5000)),"Preço não cadastrado")</f>
        <v/>
      </c>
      <c r="E352" s="38" t="str" cm="1">
        <f t="array" ref="E352">IFERROR(IF(A352="","",LOOKUP(2,1/(Entradas!$B$3:$B$5000=Estoque!A352),Entradas!$H$3:$H$5000)),"Preço não cadastrado")</f>
        <v/>
      </c>
      <c r="F352" s="6" t="str">
        <f>IF(A352="","",SUMIF(codigo_entrada,A352,quantidade_entrada)-SUMIF(codigo_saida,Estoque!A352,quantidade_saida))</f>
        <v/>
      </c>
      <c r="G352" s="1" t="str">
        <f t="shared" si="5"/>
        <v/>
      </c>
    </row>
    <row r="353" spans="1:7" x14ac:dyDescent="0.3">
      <c r="A353" s="135"/>
      <c r="B353" s="22"/>
      <c r="C353" s="22"/>
      <c r="D353" s="38" t="str" cm="1">
        <f t="array" ref="D353">IFERROR(IF(A353="","",LOOKUP(2,1/(Entradas!$B$3:$B$5000=Estoque!A353),Entradas!$G$3:$G$5000)),"Preço não cadastrado")</f>
        <v/>
      </c>
      <c r="E353" s="38" t="str" cm="1">
        <f t="array" ref="E353">IFERROR(IF(A353="","",LOOKUP(2,1/(Entradas!$B$3:$B$5000=Estoque!A353),Entradas!$H$3:$H$5000)),"Preço não cadastrado")</f>
        <v/>
      </c>
      <c r="F353" s="6" t="str">
        <f>IF(A353="","",SUMIF(codigo_entrada,A353,quantidade_entrada)-SUMIF(codigo_saida,Estoque!A353,quantidade_saida))</f>
        <v/>
      </c>
      <c r="G353" s="1" t="str">
        <f t="shared" si="5"/>
        <v/>
      </c>
    </row>
    <row r="354" spans="1:7" x14ac:dyDescent="0.3">
      <c r="A354" s="135"/>
      <c r="B354" s="22"/>
      <c r="C354" s="22"/>
      <c r="D354" s="38" t="str" cm="1">
        <f t="array" ref="D354">IFERROR(IF(A354="","",LOOKUP(2,1/(Entradas!$B$3:$B$5000=Estoque!A354),Entradas!$G$3:$G$5000)),"Preço não cadastrado")</f>
        <v/>
      </c>
      <c r="E354" s="38" t="str" cm="1">
        <f t="array" ref="E354">IFERROR(IF(A354="","",LOOKUP(2,1/(Entradas!$B$3:$B$5000=Estoque!A354),Entradas!$H$3:$H$5000)),"Preço não cadastrado")</f>
        <v/>
      </c>
      <c r="F354" s="6" t="str">
        <f>IF(A354="","",SUMIF(codigo_entrada,A354,quantidade_entrada)-SUMIF(codigo_saida,Estoque!A354,quantidade_saida))</f>
        <v/>
      </c>
      <c r="G354" s="1" t="str">
        <f t="shared" si="5"/>
        <v/>
      </c>
    </row>
    <row r="355" spans="1:7" x14ac:dyDescent="0.3">
      <c r="A355" s="135"/>
      <c r="B355" s="22"/>
      <c r="C355" s="22"/>
      <c r="D355" s="38" t="str" cm="1">
        <f t="array" ref="D355">IFERROR(IF(A355="","",LOOKUP(2,1/(Entradas!$B$3:$B$5000=Estoque!A355),Entradas!$G$3:$G$5000)),"Preço não cadastrado")</f>
        <v/>
      </c>
      <c r="E355" s="38" t="str" cm="1">
        <f t="array" ref="E355">IFERROR(IF(A355="","",LOOKUP(2,1/(Entradas!$B$3:$B$5000=Estoque!A355),Entradas!$H$3:$H$5000)),"Preço não cadastrado")</f>
        <v/>
      </c>
      <c r="F355" s="6" t="str">
        <f>IF(A355="","",SUMIF(codigo_entrada,A355,quantidade_entrada)-SUMIF(codigo_saida,Estoque!A355,quantidade_saida))</f>
        <v/>
      </c>
      <c r="G355" s="1" t="str">
        <f t="shared" si="5"/>
        <v/>
      </c>
    </row>
    <row r="356" spans="1:7" x14ac:dyDescent="0.3">
      <c r="A356" s="135"/>
      <c r="B356" s="22"/>
      <c r="C356" s="22"/>
      <c r="D356" s="38" t="str" cm="1">
        <f t="array" ref="D356">IFERROR(IF(A356="","",LOOKUP(2,1/(Entradas!$B$3:$B$5000=Estoque!A356),Entradas!$G$3:$G$5000)),"Preço não cadastrado")</f>
        <v/>
      </c>
      <c r="E356" s="38" t="str" cm="1">
        <f t="array" ref="E356">IFERROR(IF(A356="","",LOOKUP(2,1/(Entradas!$B$3:$B$5000=Estoque!A356),Entradas!$H$3:$H$5000)),"Preço não cadastrado")</f>
        <v/>
      </c>
      <c r="F356" s="6" t="str">
        <f>IF(A356="","",SUMIF(codigo_entrada,A356,quantidade_entrada)-SUMIF(codigo_saida,Estoque!A356,quantidade_saida))</f>
        <v/>
      </c>
      <c r="G356" s="1" t="str">
        <f t="shared" si="5"/>
        <v/>
      </c>
    </row>
    <row r="357" spans="1:7" x14ac:dyDescent="0.3">
      <c r="A357" s="135"/>
      <c r="B357" s="22"/>
      <c r="C357" s="22"/>
      <c r="D357" s="38" t="str" cm="1">
        <f t="array" ref="D357">IFERROR(IF(A357="","",LOOKUP(2,1/(Entradas!$B$3:$B$5000=Estoque!A357),Entradas!$G$3:$G$5000)),"Preço não cadastrado")</f>
        <v/>
      </c>
      <c r="E357" s="38" t="str" cm="1">
        <f t="array" ref="E357">IFERROR(IF(A357="","",LOOKUP(2,1/(Entradas!$B$3:$B$5000=Estoque!A357),Entradas!$H$3:$H$5000)),"Preço não cadastrado")</f>
        <v/>
      </c>
      <c r="F357" s="6" t="str">
        <f>IF(A357="","",SUMIF(codigo_entrada,A357,quantidade_entrada)-SUMIF(codigo_saida,Estoque!A357,quantidade_saida))</f>
        <v/>
      </c>
      <c r="G357" s="1" t="str">
        <f t="shared" si="5"/>
        <v/>
      </c>
    </row>
    <row r="358" spans="1:7" x14ac:dyDescent="0.3">
      <c r="A358" s="135"/>
      <c r="B358" s="22"/>
      <c r="C358" s="22"/>
      <c r="D358" s="38" t="str" cm="1">
        <f t="array" ref="D358">IFERROR(IF(A358="","",LOOKUP(2,1/(Entradas!$B$3:$B$5000=Estoque!A358),Entradas!$G$3:$G$5000)),"Preço não cadastrado")</f>
        <v/>
      </c>
      <c r="E358" s="38" t="str" cm="1">
        <f t="array" ref="E358">IFERROR(IF(A358="","",LOOKUP(2,1/(Entradas!$B$3:$B$5000=Estoque!A358),Entradas!$H$3:$H$5000)),"Preço não cadastrado")</f>
        <v/>
      </c>
      <c r="F358" s="6" t="str">
        <f>IF(A358="","",SUMIF(codigo_entrada,A358,quantidade_entrada)-SUMIF(codigo_saida,Estoque!A358,quantidade_saida))</f>
        <v/>
      </c>
      <c r="G358" s="1" t="str">
        <f t="shared" si="5"/>
        <v/>
      </c>
    </row>
    <row r="359" spans="1:7" x14ac:dyDescent="0.3">
      <c r="A359" s="135"/>
      <c r="B359" s="22"/>
      <c r="C359" s="22"/>
      <c r="D359" s="38" t="str" cm="1">
        <f t="array" ref="D359">IFERROR(IF(A359="","",LOOKUP(2,1/(Entradas!$B$3:$B$5000=Estoque!A359),Entradas!$G$3:$G$5000)),"Preço não cadastrado")</f>
        <v/>
      </c>
      <c r="E359" s="38" t="str" cm="1">
        <f t="array" ref="E359">IFERROR(IF(A359="","",LOOKUP(2,1/(Entradas!$B$3:$B$5000=Estoque!A359),Entradas!$H$3:$H$5000)),"Preço não cadastrado")</f>
        <v/>
      </c>
      <c r="F359" s="6" t="str">
        <f>IF(A359="","",SUMIF(codigo_entrada,A359,quantidade_entrada)-SUMIF(codigo_saida,Estoque!A359,quantidade_saida))</f>
        <v/>
      </c>
      <c r="G359" s="1" t="str">
        <f t="shared" si="5"/>
        <v/>
      </c>
    </row>
    <row r="360" spans="1:7" x14ac:dyDescent="0.3">
      <c r="A360" s="135"/>
      <c r="B360" s="22"/>
      <c r="C360" s="22"/>
      <c r="D360" s="38" t="str" cm="1">
        <f t="array" ref="D360">IFERROR(IF(A360="","",LOOKUP(2,1/(Entradas!$B$3:$B$5000=Estoque!A360),Entradas!$G$3:$G$5000)),"Preço não cadastrado")</f>
        <v/>
      </c>
      <c r="E360" s="38" t="str" cm="1">
        <f t="array" ref="E360">IFERROR(IF(A360="","",LOOKUP(2,1/(Entradas!$B$3:$B$5000=Estoque!A360),Entradas!$H$3:$H$5000)),"Preço não cadastrado")</f>
        <v/>
      </c>
      <c r="F360" s="6" t="str">
        <f>IF(A360="","",SUMIF(codigo_entrada,A360,quantidade_entrada)-SUMIF(codigo_saida,Estoque!A360,quantidade_saida))</f>
        <v/>
      </c>
      <c r="G360" s="1" t="str">
        <f t="shared" si="5"/>
        <v/>
      </c>
    </row>
    <row r="361" spans="1:7" x14ac:dyDescent="0.3">
      <c r="A361" s="135"/>
      <c r="B361" s="22"/>
      <c r="C361" s="22"/>
      <c r="D361" s="38" t="str" cm="1">
        <f t="array" ref="D361">IFERROR(IF(A361="","",LOOKUP(2,1/(Entradas!$B$3:$B$5000=Estoque!A361),Entradas!$G$3:$G$5000)),"Preço não cadastrado")</f>
        <v/>
      </c>
      <c r="E361" s="38" t="str" cm="1">
        <f t="array" ref="E361">IFERROR(IF(A361="","",LOOKUP(2,1/(Entradas!$B$3:$B$5000=Estoque!A361),Entradas!$H$3:$H$5000)),"Preço não cadastrado")</f>
        <v/>
      </c>
      <c r="F361" s="6" t="str">
        <f>IF(A361="","",SUMIF(codigo_entrada,A361,quantidade_entrada)-SUMIF(codigo_saida,Estoque!A361,quantidade_saida))</f>
        <v/>
      </c>
      <c r="G361" s="1" t="str">
        <f t="shared" si="5"/>
        <v/>
      </c>
    </row>
    <row r="362" spans="1:7" x14ac:dyDescent="0.3">
      <c r="A362" s="135"/>
      <c r="B362" s="22"/>
      <c r="C362" s="22"/>
      <c r="D362" s="38" t="str" cm="1">
        <f t="array" ref="D362">IFERROR(IF(A362="","",LOOKUP(2,1/(Entradas!$B$3:$B$5000=Estoque!A362),Entradas!$G$3:$G$5000)),"Preço não cadastrado")</f>
        <v/>
      </c>
      <c r="E362" s="38" t="str" cm="1">
        <f t="array" ref="E362">IFERROR(IF(A362="","",LOOKUP(2,1/(Entradas!$B$3:$B$5000=Estoque!A362),Entradas!$H$3:$H$5000)),"Preço não cadastrado")</f>
        <v/>
      </c>
      <c r="F362" s="6" t="str">
        <f>IF(A362="","",SUMIF(codigo_entrada,A362,quantidade_entrada)-SUMIF(codigo_saida,Estoque!A362,quantidade_saida))</f>
        <v/>
      </c>
      <c r="G362" s="1" t="str">
        <f t="shared" si="5"/>
        <v/>
      </c>
    </row>
    <row r="363" spans="1:7" x14ac:dyDescent="0.3">
      <c r="A363" s="135"/>
      <c r="B363" s="22"/>
      <c r="C363" s="22"/>
      <c r="D363" s="38" t="str" cm="1">
        <f t="array" ref="D363">IFERROR(IF(A363="","",LOOKUP(2,1/(Entradas!$B$3:$B$5000=Estoque!A363),Entradas!$G$3:$G$5000)),"Preço não cadastrado")</f>
        <v/>
      </c>
      <c r="E363" s="38" t="str" cm="1">
        <f t="array" ref="E363">IFERROR(IF(A363="","",LOOKUP(2,1/(Entradas!$B$3:$B$5000=Estoque!A363),Entradas!$H$3:$H$5000)),"Preço não cadastrado")</f>
        <v/>
      </c>
      <c r="F363" s="6" t="str">
        <f>IF(A363="","",SUMIF(codigo_entrada,A363,quantidade_entrada)-SUMIF(codigo_saida,Estoque!A363,quantidade_saida))</f>
        <v/>
      </c>
      <c r="G363" s="1" t="str">
        <f t="shared" si="5"/>
        <v/>
      </c>
    </row>
    <row r="364" spans="1:7" x14ac:dyDescent="0.3">
      <c r="A364" s="135"/>
      <c r="B364" s="22"/>
      <c r="C364" s="22"/>
      <c r="D364" s="38" t="str" cm="1">
        <f t="array" ref="D364">IFERROR(IF(A364="","",LOOKUP(2,1/(Entradas!$B$3:$B$5000=Estoque!A364),Entradas!$G$3:$G$5000)),"Preço não cadastrado")</f>
        <v/>
      </c>
      <c r="E364" s="38" t="str" cm="1">
        <f t="array" ref="E364">IFERROR(IF(A364="","",LOOKUP(2,1/(Entradas!$B$3:$B$5000=Estoque!A364),Entradas!$H$3:$H$5000)),"Preço não cadastrado")</f>
        <v/>
      </c>
      <c r="F364" s="6" t="str">
        <f>IF(A364="","",SUMIF(codigo_entrada,A364,quantidade_entrada)-SUMIF(codigo_saida,Estoque!A364,quantidade_saida))</f>
        <v/>
      </c>
      <c r="G364" s="1" t="str">
        <f t="shared" si="5"/>
        <v/>
      </c>
    </row>
    <row r="365" spans="1:7" x14ac:dyDescent="0.3">
      <c r="A365" s="135"/>
      <c r="B365" s="22"/>
      <c r="C365" s="22"/>
      <c r="D365" s="38" t="str" cm="1">
        <f t="array" ref="D365">IFERROR(IF(A365="","",LOOKUP(2,1/(Entradas!$B$3:$B$5000=Estoque!A365),Entradas!$G$3:$G$5000)),"Preço não cadastrado")</f>
        <v/>
      </c>
      <c r="E365" s="38" t="str" cm="1">
        <f t="array" ref="E365">IFERROR(IF(A365="","",LOOKUP(2,1/(Entradas!$B$3:$B$5000=Estoque!A365),Entradas!$H$3:$H$5000)),"Preço não cadastrado")</f>
        <v/>
      </c>
      <c r="F365" s="6" t="str">
        <f>IF(A365="","",SUMIF(codigo_entrada,A365,quantidade_entrada)-SUMIF(codigo_saida,Estoque!A365,quantidade_saida))</f>
        <v/>
      </c>
      <c r="G365" s="1" t="str">
        <f t="shared" si="5"/>
        <v/>
      </c>
    </row>
    <row r="366" spans="1:7" x14ac:dyDescent="0.3">
      <c r="A366" s="135"/>
      <c r="B366" s="22"/>
      <c r="C366" s="22"/>
      <c r="D366" s="38" t="str" cm="1">
        <f t="array" ref="D366">IFERROR(IF(A366="","",LOOKUP(2,1/(Entradas!$B$3:$B$5000=Estoque!A366),Entradas!$G$3:$G$5000)),"Preço não cadastrado")</f>
        <v/>
      </c>
      <c r="E366" s="38" t="str" cm="1">
        <f t="array" ref="E366">IFERROR(IF(A366="","",LOOKUP(2,1/(Entradas!$B$3:$B$5000=Estoque!A366),Entradas!$H$3:$H$5000)),"Preço não cadastrado")</f>
        <v/>
      </c>
      <c r="F366" s="6" t="str">
        <f>IF(A366="","",SUMIF(codigo_entrada,A366,quantidade_entrada)-SUMIF(codigo_saida,Estoque!A366,quantidade_saida))</f>
        <v/>
      </c>
      <c r="G366" s="1" t="str">
        <f t="shared" si="5"/>
        <v/>
      </c>
    </row>
    <row r="367" spans="1:7" x14ac:dyDescent="0.3">
      <c r="A367" s="135"/>
      <c r="B367" s="22"/>
      <c r="C367" s="22"/>
      <c r="D367" s="38" t="str" cm="1">
        <f t="array" ref="D367">IFERROR(IF(A367="","",LOOKUP(2,1/(Entradas!$B$3:$B$5000=Estoque!A367),Entradas!$G$3:$G$5000)),"Preço não cadastrado")</f>
        <v/>
      </c>
      <c r="E367" s="38" t="str" cm="1">
        <f t="array" ref="E367">IFERROR(IF(A367="","",LOOKUP(2,1/(Entradas!$B$3:$B$5000=Estoque!A367),Entradas!$H$3:$H$5000)),"Preço não cadastrado")</f>
        <v/>
      </c>
      <c r="F367" s="6" t="str">
        <f>IF(A367="","",SUMIF(codigo_entrada,A367,quantidade_entrada)-SUMIF(codigo_saida,Estoque!A367,quantidade_saida))</f>
        <v/>
      </c>
      <c r="G367" s="1" t="str">
        <f t="shared" si="5"/>
        <v/>
      </c>
    </row>
    <row r="368" spans="1:7" x14ac:dyDescent="0.3">
      <c r="A368" s="135"/>
      <c r="B368" s="22"/>
      <c r="C368" s="22"/>
      <c r="D368" s="38" t="str" cm="1">
        <f t="array" ref="D368">IFERROR(IF(A368="","",LOOKUP(2,1/(Entradas!$B$3:$B$5000=Estoque!A368),Entradas!$G$3:$G$5000)),"Preço não cadastrado")</f>
        <v/>
      </c>
      <c r="E368" s="38" t="str" cm="1">
        <f t="array" ref="E368">IFERROR(IF(A368="","",LOOKUP(2,1/(Entradas!$B$3:$B$5000=Estoque!A368),Entradas!$H$3:$H$5000)),"Preço não cadastrado")</f>
        <v/>
      </c>
      <c r="F368" s="6" t="str">
        <f>IF(A368="","",SUMIF(codigo_entrada,A368,quantidade_entrada)-SUMIF(codigo_saida,Estoque!A368,quantidade_saida))</f>
        <v/>
      </c>
      <c r="G368" s="1" t="str">
        <f t="shared" si="5"/>
        <v/>
      </c>
    </row>
    <row r="369" spans="1:7" x14ac:dyDescent="0.3">
      <c r="A369" s="135"/>
      <c r="B369" s="22"/>
      <c r="C369" s="22"/>
      <c r="D369" s="38" t="str" cm="1">
        <f t="array" ref="D369">IFERROR(IF(A369="","",LOOKUP(2,1/(Entradas!$B$3:$B$5000=Estoque!A369),Entradas!$G$3:$G$5000)),"Preço não cadastrado")</f>
        <v/>
      </c>
      <c r="E369" s="38" t="str" cm="1">
        <f t="array" ref="E369">IFERROR(IF(A369="","",LOOKUP(2,1/(Entradas!$B$3:$B$5000=Estoque!A369),Entradas!$H$3:$H$5000)),"Preço não cadastrado")</f>
        <v/>
      </c>
      <c r="F369" s="6" t="str">
        <f>IF(A369="","",SUMIF(codigo_entrada,A369,quantidade_entrada)-SUMIF(codigo_saida,Estoque!A369,quantidade_saida))</f>
        <v/>
      </c>
      <c r="G369" s="1" t="str">
        <f t="shared" si="5"/>
        <v/>
      </c>
    </row>
    <row r="370" spans="1:7" x14ac:dyDescent="0.3">
      <c r="A370" s="135"/>
      <c r="B370" s="22"/>
      <c r="C370" s="22"/>
      <c r="D370" s="38" t="str" cm="1">
        <f t="array" ref="D370">IFERROR(IF(A370="","",LOOKUP(2,1/(Entradas!$B$3:$B$5000=Estoque!A370),Entradas!$G$3:$G$5000)),"Preço não cadastrado")</f>
        <v/>
      </c>
      <c r="E370" s="38" t="str" cm="1">
        <f t="array" ref="E370">IFERROR(IF(A370="","",LOOKUP(2,1/(Entradas!$B$3:$B$5000=Estoque!A370),Entradas!$H$3:$H$5000)),"Preço não cadastrado")</f>
        <v/>
      </c>
      <c r="F370" s="6" t="str">
        <f>IF(A370="","",SUMIF(codigo_entrada,A370,quantidade_entrada)-SUMIF(codigo_saida,Estoque!A370,quantidade_saida))</f>
        <v/>
      </c>
      <c r="G370" s="1" t="str">
        <f t="shared" si="5"/>
        <v/>
      </c>
    </row>
    <row r="371" spans="1:7" x14ac:dyDescent="0.3">
      <c r="A371" s="135"/>
      <c r="B371" s="22"/>
      <c r="C371" s="22"/>
      <c r="D371" s="38" t="str" cm="1">
        <f t="array" ref="D371">IFERROR(IF(A371="","",LOOKUP(2,1/(Entradas!$B$3:$B$5000=Estoque!A371),Entradas!$G$3:$G$5000)),"Preço não cadastrado")</f>
        <v/>
      </c>
      <c r="E371" s="38" t="str" cm="1">
        <f t="array" ref="E371">IFERROR(IF(A371="","",LOOKUP(2,1/(Entradas!$B$3:$B$5000=Estoque!A371),Entradas!$H$3:$H$5000)),"Preço não cadastrado")</f>
        <v/>
      </c>
      <c r="F371" s="6" t="str">
        <f>IF(A371="","",SUMIF(codigo_entrada,A371,quantidade_entrada)-SUMIF(codigo_saida,Estoque!A371,quantidade_saida))</f>
        <v/>
      </c>
      <c r="G371" s="1" t="str">
        <f t="shared" si="5"/>
        <v/>
      </c>
    </row>
    <row r="372" spans="1:7" x14ac:dyDescent="0.3">
      <c r="A372" s="135"/>
      <c r="B372" s="22"/>
      <c r="C372" s="22"/>
      <c r="D372" s="38" t="str" cm="1">
        <f t="array" ref="D372">IFERROR(IF(A372="","",LOOKUP(2,1/(Entradas!$B$3:$B$5000=Estoque!A372),Entradas!$G$3:$G$5000)),"Preço não cadastrado")</f>
        <v/>
      </c>
      <c r="E372" s="38" t="str" cm="1">
        <f t="array" ref="E372">IFERROR(IF(A372="","",LOOKUP(2,1/(Entradas!$B$3:$B$5000=Estoque!A372),Entradas!$H$3:$H$5000)),"Preço não cadastrado")</f>
        <v/>
      </c>
      <c r="F372" s="6" t="str">
        <f>IF(A372="","",SUMIF(codigo_entrada,A372,quantidade_entrada)-SUMIF(codigo_saida,Estoque!A372,quantidade_saida))</f>
        <v/>
      </c>
      <c r="G372" s="1" t="str">
        <f t="shared" si="5"/>
        <v/>
      </c>
    </row>
    <row r="373" spans="1:7" x14ac:dyDescent="0.3">
      <c r="A373" s="135"/>
      <c r="B373" s="22"/>
      <c r="C373" s="22"/>
      <c r="D373" s="38" t="str" cm="1">
        <f t="array" ref="D373">IFERROR(IF(A373="","",LOOKUP(2,1/(Entradas!$B$3:$B$5000=Estoque!A373),Entradas!$G$3:$G$5000)),"Preço não cadastrado")</f>
        <v/>
      </c>
      <c r="E373" s="38" t="str" cm="1">
        <f t="array" ref="E373">IFERROR(IF(A373="","",LOOKUP(2,1/(Entradas!$B$3:$B$5000=Estoque!A373),Entradas!$H$3:$H$5000)),"Preço não cadastrado")</f>
        <v/>
      </c>
      <c r="F373" s="6" t="str">
        <f>IF(A373="","",SUMIF(codigo_entrada,A373,quantidade_entrada)-SUMIF(codigo_saida,Estoque!A373,quantidade_saida))</f>
        <v/>
      </c>
      <c r="G373" s="1" t="str">
        <f t="shared" si="5"/>
        <v/>
      </c>
    </row>
    <row r="374" spans="1:7" x14ac:dyDescent="0.3">
      <c r="A374" s="135"/>
      <c r="B374" s="22"/>
      <c r="C374" s="22"/>
      <c r="D374" s="38" t="str" cm="1">
        <f t="array" ref="D374">IFERROR(IF(A374="","",LOOKUP(2,1/(Entradas!$B$3:$B$5000=Estoque!A374),Entradas!$G$3:$G$5000)),"Preço não cadastrado")</f>
        <v/>
      </c>
      <c r="E374" s="38" t="str" cm="1">
        <f t="array" ref="E374">IFERROR(IF(A374="","",LOOKUP(2,1/(Entradas!$B$3:$B$5000=Estoque!A374),Entradas!$H$3:$H$5000)),"Preço não cadastrado")</f>
        <v/>
      </c>
      <c r="F374" s="6" t="str">
        <f>IF(A374="","",SUMIF(codigo_entrada,A374,quantidade_entrada)-SUMIF(codigo_saida,Estoque!A374,quantidade_saida))</f>
        <v/>
      </c>
      <c r="G374" s="1" t="str">
        <f t="shared" si="5"/>
        <v/>
      </c>
    </row>
    <row r="375" spans="1:7" x14ac:dyDescent="0.3">
      <c r="A375" s="135"/>
      <c r="B375" s="22"/>
      <c r="C375" s="22"/>
      <c r="D375" s="38" t="str" cm="1">
        <f t="array" ref="D375">IFERROR(IF(A375="","",LOOKUP(2,1/(Entradas!$B$3:$B$5000=Estoque!A375),Entradas!$G$3:$G$5000)),"Preço não cadastrado")</f>
        <v/>
      </c>
      <c r="E375" s="38" t="str" cm="1">
        <f t="array" ref="E375">IFERROR(IF(A375="","",LOOKUP(2,1/(Entradas!$B$3:$B$5000=Estoque!A375),Entradas!$H$3:$H$5000)),"Preço não cadastrado")</f>
        <v/>
      </c>
      <c r="F375" s="6" t="str">
        <f>IF(A375="","",SUMIF(codigo_entrada,A375,quantidade_entrada)-SUMIF(codigo_saida,Estoque!A375,quantidade_saida))</f>
        <v/>
      </c>
      <c r="G375" s="1" t="str">
        <f t="shared" si="5"/>
        <v/>
      </c>
    </row>
    <row r="376" spans="1:7" x14ac:dyDescent="0.3">
      <c r="A376" s="135"/>
      <c r="B376" s="22"/>
      <c r="C376" s="22"/>
      <c r="D376" s="38" t="str" cm="1">
        <f t="array" ref="D376">IFERROR(IF(A376="","",LOOKUP(2,1/(Entradas!$B$3:$B$5000=Estoque!A376),Entradas!$G$3:$G$5000)),"Preço não cadastrado")</f>
        <v/>
      </c>
      <c r="E376" s="38" t="str" cm="1">
        <f t="array" ref="E376">IFERROR(IF(A376="","",LOOKUP(2,1/(Entradas!$B$3:$B$5000=Estoque!A376),Entradas!$H$3:$H$5000)),"Preço não cadastrado")</f>
        <v/>
      </c>
      <c r="F376" s="6" t="str">
        <f>IF(A376="","",SUMIF(codigo_entrada,A376,quantidade_entrada)-SUMIF(codigo_saida,Estoque!A376,quantidade_saida))</f>
        <v/>
      </c>
      <c r="G376" s="1" t="str">
        <f t="shared" si="5"/>
        <v/>
      </c>
    </row>
    <row r="377" spans="1:7" x14ac:dyDescent="0.3">
      <c r="A377" s="135"/>
      <c r="B377" s="22"/>
      <c r="C377" s="22"/>
      <c r="D377" s="38" t="str" cm="1">
        <f t="array" ref="D377">IFERROR(IF(A377="","",LOOKUP(2,1/(Entradas!$B$3:$B$5000=Estoque!A377),Entradas!$G$3:$G$5000)),"Preço não cadastrado")</f>
        <v/>
      </c>
      <c r="E377" s="38" t="str" cm="1">
        <f t="array" ref="E377">IFERROR(IF(A377="","",LOOKUP(2,1/(Entradas!$B$3:$B$5000=Estoque!A377),Entradas!$H$3:$H$5000)),"Preço não cadastrado")</f>
        <v/>
      </c>
      <c r="F377" s="6" t="str">
        <f>IF(A377="","",SUMIF(codigo_entrada,A377,quantidade_entrada)-SUMIF(codigo_saida,Estoque!A377,quantidade_saida))</f>
        <v/>
      </c>
      <c r="G377" s="1" t="str">
        <f t="shared" si="5"/>
        <v/>
      </c>
    </row>
    <row r="378" spans="1:7" x14ac:dyDescent="0.3">
      <c r="A378" s="135"/>
      <c r="B378" s="22"/>
      <c r="C378" s="22"/>
      <c r="D378" s="38" t="str" cm="1">
        <f t="array" ref="D378">IFERROR(IF(A378="","",LOOKUP(2,1/(Entradas!$B$3:$B$5000=Estoque!A378),Entradas!$G$3:$G$5000)),"Preço não cadastrado")</f>
        <v/>
      </c>
      <c r="E378" s="38" t="str" cm="1">
        <f t="array" ref="E378">IFERROR(IF(A378="","",LOOKUP(2,1/(Entradas!$B$3:$B$5000=Estoque!A378),Entradas!$H$3:$H$5000)),"Preço não cadastrado")</f>
        <v/>
      </c>
      <c r="F378" s="6" t="str">
        <f>IF(A378="","",SUMIF(codigo_entrada,A378,quantidade_entrada)-SUMIF(codigo_saida,Estoque!A378,quantidade_saida))</f>
        <v/>
      </c>
      <c r="G378" s="1" t="str">
        <f t="shared" si="5"/>
        <v/>
      </c>
    </row>
    <row r="379" spans="1:7" x14ac:dyDescent="0.3">
      <c r="A379" s="135"/>
      <c r="B379" s="22"/>
      <c r="C379" s="22"/>
      <c r="D379" s="38" t="str" cm="1">
        <f t="array" ref="D379">IFERROR(IF(A379="","",LOOKUP(2,1/(Entradas!$B$3:$B$5000=Estoque!A379),Entradas!$G$3:$G$5000)),"Preço não cadastrado")</f>
        <v/>
      </c>
      <c r="E379" s="38" t="str" cm="1">
        <f t="array" ref="E379">IFERROR(IF(A379="","",LOOKUP(2,1/(Entradas!$B$3:$B$5000=Estoque!A379),Entradas!$H$3:$H$5000)),"Preço não cadastrado")</f>
        <v/>
      </c>
      <c r="F379" s="6" t="str">
        <f>IF(A379="","",SUMIF(codigo_entrada,A379,quantidade_entrada)-SUMIF(codigo_saida,Estoque!A379,quantidade_saida))</f>
        <v/>
      </c>
      <c r="G379" s="1" t="str">
        <f t="shared" si="5"/>
        <v/>
      </c>
    </row>
    <row r="380" spans="1:7" x14ac:dyDescent="0.3">
      <c r="A380" s="135"/>
      <c r="B380" s="22"/>
      <c r="C380" s="22"/>
      <c r="D380" s="38" t="str" cm="1">
        <f t="array" ref="D380">IFERROR(IF(A380="","",LOOKUP(2,1/(Entradas!$B$3:$B$5000=Estoque!A380),Entradas!$G$3:$G$5000)),"Preço não cadastrado")</f>
        <v/>
      </c>
      <c r="E380" s="38" t="str" cm="1">
        <f t="array" ref="E380">IFERROR(IF(A380="","",LOOKUP(2,1/(Entradas!$B$3:$B$5000=Estoque!A380),Entradas!$H$3:$H$5000)),"Preço não cadastrado")</f>
        <v/>
      </c>
      <c r="F380" s="6" t="str">
        <f>IF(A380="","",SUMIF(codigo_entrada,A380,quantidade_entrada)-SUMIF(codigo_saida,Estoque!A380,quantidade_saida))</f>
        <v/>
      </c>
      <c r="G380" s="1" t="str">
        <f t="shared" si="5"/>
        <v/>
      </c>
    </row>
    <row r="381" spans="1:7" x14ac:dyDescent="0.3">
      <c r="A381" s="135"/>
      <c r="B381" s="22"/>
      <c r="C381" s="22"/>
      <c r="D381" s="38" t="str" cm="1">
        <f t="array" ref="D381">IFERROR(IF(A381="","",LOOKUP(2,1/(Entradas!$B$3:$B$5000=Estoque!A381),Entradas!$G$3:$G$5000)),"Preço não cadastrado")</f>
        <v/>
      </c>
      <c r="E381" s="38" t="str" cm="1">
        <f t="array" ref="E381">IFERROR(IF(A381="","",LOOKUP(2,1/(Entradas!$B$3:$B$5000=Estoque!A381),Entradas!$H$3:$H$5000)),"Preço não cadastrado")</f>
        <v/>
      </c>
      <c r="F381" s="6" t="str">
        <f>IF(A381="","",SUMIF(codigo_entrada,A381,quantidade_entrada)-SUMIF(codigo_saida,Estoque!A381,quantidade_saida))</f>
        <v/>
      </c>
      <c r="G381" s="1" t="str">
        <f t="shared" si="5"/>
        <v/>
      </c>
    </row>
    <row r="382" spans="1:7" x14ac:dyDescent="0.3">
      <c r="A382" s="135"/>
      <c r="B382" s="22"/>
      <c r="C382" s="22"/>
      <c r="D382" s="38" t="str" cm="1">
        <f t="array" ref="D382">IFERROR(IF(A382="","",LOOKUP(2,1/(Entradas!$B$3:$B$5000=Estoque!A382),Entradas!$G$3:$G$5000)),"Preço não cadastrado")</f>
        <v/>
      </c>
      <c r="E382" s="38" t="str" cm="1">
        <f t="array" ref="E382">IFERROR(IF(A382="","",LOOKUP(2,1/(Entradas!$B$3:$B$5000=Estoque!A382),Entradas!$H$3:$H$5000)),"Preço não cadastrado")</f>
        <v/>
      </c>
      <c r="F382" s="6" t="str">
        <f>IF(A382="","",SUMIF(codigo_entrada,A382,quantidade_entrada)-SUMIF(codigo_saida,Estoque!A382,quantidade_saida))</f>
        <v/>
      </c>
      <c r="G382" s="1" t="str">
        <f t="shared" si="5"/>
        <v/>
      </c>
    </row>
    <row r="383" spans="1:7" x14ac:dyDescent="0.3">
      <c r="A383" s="135"/>
      <c r="B383" s="22"/>
      <c r="C383" s="22"/>
      <c r="D383" s="38" t="str" cm="1">
        <f t="array" ref="D383">IFERROR(IF(A383="","",LOOKUP(2,1/(Entradas!$B$3:$B$5000=Estoque!A383),Entradas!$G$3:$G$5000)),"Preço não cadastrado")</f>
        <v/>
      </c>
      <c r="E383" s="38" t="str" cm="1">
        <f t="array" ref="E383">IFERROR(IF(A383="","",LOOKUP(2,1/(Entradas!$B$3:$B$5000=Estoque!A383),Entradas!$H$3:$H$5000)),"Preço não cadastrado")</f>
        <v/>
      </c>
      <c r="F383" s="6" t="str">
        <f>IF(A383="","",SUMIF(codigo_entrada,A383,quantidade_entrada)-SUMIF(codigo_saida,Estoque!A383,quantidade_saida))</f>
        <v/>
      </c>
      <c r="G383" s="1" t="str">
        <f t="shared" si="5"/>
        <v/>
      </c>
    </row>
    <row r="384" spans="1:7" x14ac:dyDescent="0.3">
      <c r="A384" s="135"/>
      <c r="B384" s="22"/>
      <c r="C384" s="22"/>
      <c r="D384" s="38" t="str" cm="1">
        <f t="array" ref="D384">IFERROR(IF(A384="","",LOOKUP(2,1/(Entradas!$B$3:$B$5000=Estoque!A384),Entradas!$G$3:$G$5000)),"Preço não cadastrado")</f>
        <v/>
      </c>
      <c r="E384" s="38" t="str" cm="1">
        <f t="array" ref="E384">IFERROR(IF(A384="","",LOOKUP(2,1/(Entradas!$B$3:$B$5000=Estoque!A384),Entradas!$H$3:$H$5000)),"Preço não cadastrado")</f>
        <v/>
      </c>
      <c r="F384" s="6" t="str">
        <f>IF(A384="","",SUMIF(codigo_entrada,A384,quantidade_entrada)-SUMIF(codigo_saida,Estoque!A384,quantidade_saida))</f>
        <v/>
      </c>
      <c r="G384" s="1" t="str">
        <f t="shared" si="5"/>
        <v/>
      </c>
    </row>
    <row r="385" spans="1:7" x14ac:dyDescent="0.3">
      <c r="A385" s="135"/>
      <c r="B385" s="22"/>
      <c r="C385" s="22"/>
      <c r="D385" s="38" t="str" cm="1">
        <f t="array" ref="D385">IFERROR(IF(A385="","",LOOKUP(2,1/(Entradas!$B$3:$B$5000=Estoque!A385),Entradas!$G$3:$G$5000)),"Preço não cadastrado")</f>
        <v/>
      </c>
      <c r="E385" s="38" t="str" cm="1">
        <f t="array" ref="E385">IFERROR(IF(A385="","",LOOKUP(2,1/(Entradas!$B$3:$B$5000=Estoque!A385),Entradas!$H$3:$H$5000)),"Preço não cadastrado")</f>
        <v/>
      </c>
      <c r="F385" s="6" t="str">
        <f>IF(A385="","",SUMIF(codigo_entrada,A385,quantidade_entrada)-SUMIF(codigo_saida,Estoque!A385,quantidade_saida))</f>
        <v/>
      </c>
      <c r="G385" s="1" t="str">
        <f t="shared" si="5"/>
        <v/>
      </c>
    </row>
    <row r="386" spans="1:7" x14ac:dyDescent="0.3">
      <c r="A386" s="135"/>
      <c r="B386" s="22"/>
      <c r="C386" s="22"/>
      <c r="D386" s="38" t="str" cm="1">
        <f t="array" ref="D386">IFERROR(IF(A386="","",LOOKUP(2,1/(Entradas!$B$3:$B$5000=Estoque!A386),Entradas!$G$3:$G$5000)),"Preço não cadastrado")</f>
        <v/>
      </c>
      <c r="E386" s="38" t="str" cm="1">
        <f t="array" ref="E386">IFERROR(IF(A386="","",LOOKUP(2,1/(Entradas!$B$3:$B$5000=Estoque!A386),Entradas!$H$3:$H$5000)),"Preço não cadastrado")</f>
        <v/>
      </c>
      <c r="F386" s="6" t="str">
        <f>IF(A386="","",SUMIF(codigo_entrada,A386,quantidade_entrada)-SUMIF(codigo_saida,Estoque!A386,quantidade_saida))</f>
        <v/>
      </c>
      <c r="G386" s="1" t="str">
        <f t="shared" si="5"/>
        <v/>
      </c>
    </row>
    <row r="387" spans="1:7" x14ac:dyDescent="0.3">
      <c r="A387" s="135"/>
      <c r="B387" s="22"/>
      <c r="C387" s="22"/>
      <c r="D387" s="38" t="str" cm="1">
        <f t="array" ref="D387">IFERROR(IF(A387="","",LOOKUP(2,1/(Entradas!$B$3:$B$5000=Estoque!A387),Entradas!$G$3:$G$5000)),"Preço não cadastrado")</f>
        <v/>
      </c>
      <c r="E387" s="38" t="str" cm="1">
        <f t="array" ref="E387">IFERROR(IF(A387="","",LOOKUP(2,1/(Entradas!$B$3:$B$5000=Estoque!A387),Entradas!$H$3:$H$5000)),"Preço não cadastrado")</f>
        <v/>
      </c>
      <c r="F387" s="6" t="str">
        <f>IF(A387="","",SUMIF(codigo_entrada,A387,quantidade_entrada)-SUMIF(codigo_saida,Estoque!A387,quantidade_saida))</f>
        <v/>
      </c>
      <c r="G387" s="1" t="str">
        <f t="shared" si="5"/>
        <v/>
      </c>
    </row>
    <row r="388" spans="1:7" x14ac:dyDescent="0.3">
      <c r="A388" s="135"/>
      <c r="B388" s="22"/>
      <c r="C388" s="22"/>
      <c r="D388" s="38" t="str" cm="1">
        <f t="array" ref="D388">IFERROR(IF(A388="","",LOOKUP(2,1/(Entradas!$B$3:$B$5000=Estoque!A388),Entradas!$G$3:$G$5000)),"Preço não cadastrado")</f>
        <v/>
      </c>
      <c r="E388" s="38" t="str" cm="1">
        <f t="array" ref="E388">IFERROR(IF(A388="","",LOOKUP(2,1/(Entradas!$B$3:$B$5000=Estoque!A388),Entradas!$H$3:$H$5000)),"Preço não cadastrado")</f>
        <v/>
      </c>
      <c r="F388" s="6" t="str">
        <f>IF(A388="","",SUMIF(codigo_entrada,A388,quantidade_entrada)-SUMIF(codigo_saida,Estoque!A388,quantidade_saida))</f>
        <v/>
      </c>
      <c r="G388" s="1" t="str">
        <f t="shared" ref="G388:G451" si="6">IF(F388="","",IF(F388&gt;0,"Em estoque","Fora de estoque"))</f>
        <v/>
      </c>
    </row>
    <row r="389" spans="1:7" x14ac:dyDescent="0.3">
      <c r="A389" s="135"/>
      <c r="B389" s="22"/>
      <c r="C389" s="22"/>
      <c r="D389" s="38" t="str" cm="1">
        <f t="array" ref="D389">IFERROR(IF(A389="","",LOOKUP(2,1/(Entradas!$B$3:$B$5000=Estoque!A389),Entradas!$G$3:$G$5000)),"Preço não cadastrado")</f>
        <v/>
      </c>
      <c r="E389" s="38" t="str" cm="1">
        <f t="array" ref="E389">IFERROR(IF(A389="","",LOOKUP(2,1/(Entradas!$B$3:$B$5000=Estoque!A389),Entradas!$H$3:$H$5000)),"Preço não cadastrado")</f>
        <v/>
      </c>
      <c r="F389" s="6" t="str">
        <f>IF(A389="","",SUMIF(codigo_entrada,A389,quantidade_entrada)-SUMIF(codigo_saida,Estoque!A389,quantidade_saida))</f>
        <v/>
      </c>
      <c r="G389" s="1" t="str">
        <f t="shared" si="6"/>
        <v/>
      </c>
    </row>
    <row r="390" spans="1:7" x14ac:dyDescent="0.3">
      <c r="A390" s="135"/>
      <c r="B390" s="22"/>
      <c r="C390" s="22"/>
      <c r="D390" s="38" t="str" cm="1">
        <f t="array" ref="D390">IFERROR(IF(A390="","",LOOKUP(2,1/(Entradas!$B$3:$B$5000=Estoque!A390),Entradas!$G$3:$G$5000)),"Preço não cadastrado")</f>
        <v/>
      </c>
      <c r="E390" s="38" t="str" cm="1">
        <f t="array" ref="E390">IFERROR(IF(A390="","",LOOKUP(2,1/(Entradas!$B$3:$B$5000=Estoque!A390),Entradas!$H$3:$H$5000)),"Preço não cadastrado")</f>
        <v/>
      </c>
      <c r="F390" s="6" t="str">
        <f>IF(A390="","",SUMIF(codigo_entrada,A390,quantidade_entrada)-SUMIF(codigo_saida,Estoque!A390,quantidade_saida))</f>
        <v/>
      </c>
      <c r="G390" s="1" t="str">
        <f t="shared" si="6"/>
        <v/>
      </c>
    </row>
    <row r="391" spans="1:7" x14ac:dyDescent="0.3">
      <c r="A391" s="135"/>
      <c r="B391" s="22"/>
      <c r="C391" s="22"/>
      <c r="D391" s="38" t="str" cm="1">
        <f t="array" ref="D391">IFERROR(IF(A391="","",LOOKUP(2,1/(Entradas!$B$3:$B$5000=Estoque!A391),Entradas!$G$3:$G$5000)),"Preço não cadastrado")</f>
        <v/>
      </c>
      <c r="E391" s="38" t="str" cm="1">
        <f t="array" ref="E391">IFERROR(IF(A391="","",LOOKUP(2,1/(Entradas!$B$3:$B$5000=Estoque!A391),Entradas!$H$3:$H$5000)),"Preço não cadastrado")</f>
        <v/>
      </c>
      <c r="F391" s="6" t="str">
        <f>IF(A391="","",SUMIF(codigo_entrada,A391,quantidade_entrada)-SUMIF(codigo_saida,Estoque!A391,quantidade_saida))</f>
        <v/>
      </c>
      <c r="G391" s="1" t="str">
        <f t="shared" si="6"/>
        <v/>
      </c>
    </row>
    <row r="392" spans="1:7" x14ac:dyDescent="0.3">
      <c r="A392" s="135"/>
      <c r="B392" s="22"/>
      <c r="C392" s="22"/>
      <c r="D392" s="38" t="str" cm="1">
        <f t="array" ref="D392">IFERROR(IF(A392="","",LOOKUP(2,1/(Entradas!$B$3:$B$5000=Estoque!A392),Entradas!$G$3:$G$5000)),"Preço não cadastrado")</f>
        <v/>
      </c>
      <c r="E392" s="38" t="str" cm="1">
        <f t="array" ref="E392">IFERROR(IF(A392="","",LOOKUP(2,1/(Entradas!$B$3:$B$5000=Estoque!A392),Entradas!$H$3:$H$5000)),"Preço não cadastrado")</f>
        <v/>
      </c>
      <c r="F392" s="6" t="str">
        <f>IF(A392="","",SUMIF(codigo_entrada,A392,quantidade_entrada)-SUMIF(codigo_saida,Estoque!A392,quantidade_saida))</f>
        <v/>
      </c>
      <c r="G392" s="1" t="str">
        <f t="shared" si="6"/>
        <v/>
      </c>
    </row>
    <row r="393" spans="1:7" x14ac:dyDescent="0.3">
      <c r="A393" s="135"/>
      <c r="B393" s="22"/>
      <c r="C393" s="22"/>
      <c r="D393" s="38" t="str" cm="1">
        <f t="array" ref="D393">IFERROR(IF(A393="","",LOOKUP(2,1/(Entradas!$B$3:$B$5000=Estoque!A393),Entradas!$G$3:$G$5000)),"Preço não cadastrado")</f>
        <v/>
      </c>
      <c r="E393" s="38" t="str" cm="1">
        <f t="array" ref="E393">IFERROR(IF(A393="","",LOOKUP(2,1/(Entradas!$B$3:$B$5000=Estoque!A393),Entradas!$H$3:$H$5000)),"Preço não cadastrado")</f>
        <v/>
      </c>
      <c r="F393" s="6" t="str">
        <f>IF(A393="","",SUMIF(codigo_entrada,A393,quantidade_entrada)-SUMIF(codigo_saida,Estoque!A393,quantidade_saida))</f>
        <v/>
      </c>
      <c r="G393" s="1" t="str">
        <f t="shared" si="6"/>
        <v/>
      </c>
    </row>
    <row r="394" spans="1:7" x14ac:dyDescent="0.3">
      <c r="A394" s="135"/>
      <c r="B394" s="22"/>
      <c r="C394" s="22"/>
      <c r="D394" s="38" t="str" cm="1">
        <f t="array" ref="D394">IFERROR(IF(A394="","",LOOKUP(2,1/(Entradas!$B$3:$B$5000=Estoque!A394),Entradas!$G$3:$G$5000)),"Preço não cadastrado")</f>
        <v/>
      </c>
      <c r="E394" s="38" t="str" cm="1">
        <f t="array" ref="E394">IFERROR(IF(A394="","",LOOKUP(2,1/(Entradas!$B$3:$B$5000=Estoque!A394),Entradas!$H$3:$H$5000)),"Preço não cadastrado")</f>
        <v/>
      </c>
      <c r="F394" s="6" t="str">
        <f>IF(A394="","",SUMIF(codigo_entrada,A394,quantidade_entrada)-SUMIF(codigo_saida,Estoque!A394,quantidade_saida))</f>
        <v/>
      </c>
      <c r="G394" s="1" t="str">
        <f t="shared" si="6"/>
        <v/>
      </c>
    </row>
    <row r="395" spans="1:7" x14ac:dyDescent="0.3">
      <c r="A395" s="135"/>
      <c r="B395" s="22"/>
      <c r="C395" s="22"/>
      <c r="D395" s="38" t="str" cm="1">
        <f t="array" ref="D395">IFERROR(IF(A395="","",LOOKUP(2,1/(Entradas!$B$3:$B$5000=Estoque!A395),Entradas!$G$3:$G$5000)),"Preço não cadastrado")</f>
        <v/>
      </c>
      <c r="E395" s="38" t="str" cm="1">
        <f t="array" ref="E395">IFERROR(IF(A395="","",LOOKUP(2,1/(Entradas!$B$3:$B$5000=Estoque!A395),Entradas!$H$3:$H$5000)),"Preço não cadastrado")</f>
        <v/>
      </c>
      <c r="F395" s="6" t="str">
        <f>IF(A395="","",SUMIF(codigo_entrada,A395,quantidade_entrada)-SUMIF(codigo_saida,Estoque!A395,quantidade_saida))</f>
        <v/>
      </c>
      <c r="G395" s="1" t="str">
        <f t="shared" si="6"/>
        <v/>
      </c>
    </row>
    <row r="396" spans="1:7" x14ac:dyDescent="0.3">
      <c r="A396" s="135"/>
      <c r="B396" s="22"/>
      <c r="C396" s="22"/>
      <c r="D396" s="38" t="str" cm="1">
        <f t="array" ref="D396">IFERROR(IF(A396="","",LOOKUP(2,1/(Entradas!$B$3:$B$5000=Estoque!A396),Entradas!$G$3:$G$5000)),"Preço não cadastrado")</f>
        <v/>
      </c>
      <c r="E396" s="38" t="str" cm="1">
        <f t="array" ref="E396">IFERROR(IF(A396="","",LOOKUP(2,1/(Entradas!$B$3:$B$5000=Estoque!A396),Entradas!$H$3:$H$5000)),"Preço não cadastrado")</f>
        <v/>
      </c>
      <c r="F396" s="6" t="str">
        <f>IF(A396="","",SUMIF(codigo_entrada,A396,quantidade_entrada)-SUMIF(codigo_saida,Estoque!A396,quantidade_saida))</f>
        <v/>
      </c>
      <c r="G396" s="1" t="str">
        <f t="shared" si="6"/>
        <v/>
      </c>
    </row>
    <row r="397" spans="1:7" x14ac:dyDescent="0.3">
      <c r="A397" s="135"/>
      <c r="B397" s="22"/>
      <c r="C397" s="22"/>
      <c r="D397" s="38" t="str" cm="1">
        <f t="array" ref="D397">IFERROR(IF(A397="","",LOOKUP(2,1/(Entradas!$B$3:$B$5000=Estoque!A397),Entradas!$G$3:$G$5000)),"Preço não cadastrado")</f>
        <v/>
      </c>
      <c r="E397" s="38" t="str" cm="1">
        <f t="array" ref="E397">IFERROR(IF(A397="","",LOOKUP(2,1/(Entradas!$B$3:$B$5000=Estoque!A397),Entradas!$H$3:$H$5000)),"Preço não cadastrado")</f>
        <v/>
      </c>
      <c r="F397" s="6" t="str">
        <f>IF(A397="","",SUMIF(codigo_entrada,A397,quantidade_entrada)-SUMIF(codigo_saida,Estoque!A397,quantidade_saida))</f>
        <v/>
      </c>
      <c r="G397" s="1" t="str">
        <f t="shared" si="6"/>
        <v/>
      </c>
    </row>
    <row r="398" spans="1:7" x14ac:dyDescent="0.3">
      <c r="A398" s="135"/>
      <c r="B398" s="22"/>
      <c r="C398" s="22"/>
      <c r="D398" s="38" t="str" cm="1">
        <f t="array" ref="D398">IFERROR(IF(A398="","",LOOKUP(2,1/(Entradas!$B$3:$B$5000=Estoque!A398),Entradas!$G$3:$G$5000)),"Preço não cadastrado")</f>
        <v/>
      </c>
      <c r="E398" s="38" t="str" cm="1">
        <f t="array" ref="E398">IFERROR(IF(A398="","",LOOKUP(2,1/(Entradas!$B$3:$B$5000=Estoque!A398),Entradas!$H$3:$H$5000)),"Preço não cadastrado")</f>
        <v/>
      </c>
      <c r="F398" s="6" t="str">
        <f>IF(A398="","",SUMIF(codigo_entrada,A398,quantidade_entrada)-SUMIF(codigo_saida,Estoque!A398,quantidade_saida))</f>
        <v/>
      </c>
      <c r="G398" s="1" t="str">
        <f t="shared" si="6"/>
        <v/>
      </c>
    </row>
    <row r="399" spans="1:7" x14ac:dyDescent="0.3">
      <c r="A399" s="135"/>
      <c r="B399" s="22"/>
      <c r="C399" s="22"/>
      <c r="D399" s="38" t="str" cm="1">
        <f t="array" ref="D399">IFERROR(IF(A399="","",LOOKUP(2,1/(Entradas!$B$3:$B$5000=Estoque!A399),Entradas!$G$3:$G$5000)),"Preço não cadastrado")</f>
        <v/>
      </c>
      <c r="E399" s="38" t="str" cm="1">
        <f t="array" ref="E399">IFERROR(IF(A399="","",LOOKUP(2,1/(Entradas!$B$3:$B$5000=Estoque!A399),Entradas!$H$3:$H$5000)),"Preço não cadastrado")</f>
        <v/>
      </c>
      <c r="F399" s="6" t="str">
        <f>IF(A399="","",SUMIF(codigo_entrada,A399,quantidade_entrada)-SUMIF(codigo_saida,Estoque!A399,quantidade_saida))</f>
        <v/>
      </c>
      <c r="G399" s="1" t="str">
        <f t="shared" si="6"/>
        <v/>
      </c>
    </row>
    <row r="400" spans="1:7" x14ac:dyDescent="0.3">
      <c r="A400" s="135"/>
      <c r="B400" s="22"/>
      <c r="C400" s="22"/>
      <c r="D400" s="38" t="str" cm="1">
        <f t="array" ref="D400">IFERROR(IF(A400="","",LOOKUP(2,1/(Entradas!$B$3:$B$5000=Estoque!A400),Entradas!$G$3:$G$5000)),"Preço não cadastrado")</f>
        <v/>
      </c>
      <c r="E400" s="38" t="str" cm="1">
        <f t="array" ref="E400">IFERROR(IF(A400="","",LOOKUP(2,1/(Entradas!$B$3:$B$5000=Estoque!A400),Entradas!$H$3:$H$5000)),"Preço não cadastrado")</f>
        <v/>
      </c>
      <c r="F400" s="6" t="str">
        <f>IF(A400="","",SUMIF(codigo_entrada,A400,quantidade_entrada)-SUMIF(codigo_saida,Estoque!A400,quantidade_saida))</f>
        <v/>
      </c>
      <c r="G400" s="1" t="str">
        <f t="shared" si="6"/>
        <v/>
      </c>
    </row>
    <row r="401" spans="1:7" x14ac:dyDescent="0.3">
      <c r="A401" s="135"/>
      <c r="B401" s="22"/>
      <c r="C401" s="22"/>
      <c r="D401" s="38" t="str" cm="1">
        <f t="array" ref="D401">IFERROR(IF(A401="","",LOOKUP(2,1/(Entradas!$B$3:$B$5000=Estoque!A401),Entradas!$G$3:$G$5000)),"Preço não cadastrado")</f>
        <v/>
      </c>
      <c r="E401" s="38" t="str" cm="1">
        <f t="array" ref="E401">IFERROR(IF(A401="","",LOOKUP(2,1/(Entradas!$B$3:$B$5000=Estoque!A401),Entradas!$H$3:$H$5000)),"Preço não cadastrado")</f>
        <v/>
      </c>
      <c r="F401" s="6" t="str">
        <f>IF(A401="","",SUMIF(codigo_entrada,A401,quantidade_entrada)-SUMIF(codigo_saida,Estoque!A401,quantidade_saida))</f>
        <v/>
      </c>
      <c r="G401" s="1" t="str">
        <f t="shared" si="6"/>
        <v/>
      </c>
    </row>
    <row r="402" spans="1:7" x14ac:dyDescent="0.3">
      <c r="A402" s="135"/>
      <c r="B402" s="22"/>
      <c r="C402" s="22"/>
      <c r="D402" s="38" t="str" cm="1">
        <f t="array" ref="D402">IFERROR(IF(A402="","",LOOKUP(2,1/(Entradas!$B$3:$B$5000=Estoque!A402),Entradas!$G$3:$G$5000)),"Preço não cadastrado")</f>
        <v/>
      </c>
      <c r="E402" s="38" t="str" cm="1">
        <f t="array" ref="E402">IFERROR(IF(A402="","",LOOKUP(2,1/(Entradas!$B$3:$B$5000=Estoque!A402),Entradas!$H$3:$H$5000)),"Preço não cadastrado")</f>
        <v/>
      </c>
      <c r="F402" s="6" t="str">
        <f>IF(A402="","",SUMIF(codigo_entrada,A402,quantidade_entrada)-SUMIF(codigo_saida,Estoque!A402,quantidade_saida))</f>
        <v/>
      </c>
      <c r="G402" s="1" t="str">
        <f t="shared" si="6"/>
        <v/>
      </c>
    </row>
    <row r="403" spans="1:7" x14ac:dyDescent="0.3">
      <c r="A403" s="135"/>
      <c r="B403" s="22"/>
      <c r="C403" s="22"/>
      <c r="D403" s="38" t="str" cm="1">
        <f t="array" ref="D403">IFERROR(IF(A403="","",LOOKUP(2,1/(Entradas!$B$3:$B$5000=Estoque!A403),Entradas!$G$3:$G$5000)),"Preço não cadastrado")</f>
        <v/>
      </c>
      <c r="E403" s="38" t="str" cm="1">
        <f t="array" ref="E403">IFERROR(IF(A403="","",LOOKUP(2,1/(Entradas!$B$3:$B$5000=Estoque!A403),Entradas!$H$3:$H$5000)),"Preço não cadastrado")</f>
        <v/>
      </c>
      <c r="F403" s="6" t="str">
        <f>IF(A403="","",SUMIF(codigo_entrada,A403,quantidade_entrada)-SUMIF(codigo_saida,Estoque!A403,quantidade_saida))</f>
        <v/>
      </c>
      <c r="G403" s="1" t="str">
        <f t="shared" si="6"/>
        <v/>
      </c>
    </row>
    <row r="404" spans="1:7" x14ac:dyDescent="0.3">
      <c r="A404" s="135"/>
      <c r="B404" s="22"/>
      <c r="C404" s="22"/>
      <c r="D404" s="38" t="str" cm="1">
        <f t="array" ref="D404">IFERROR(IF(A404="","",LOOKUP(2,1/(Entradas!$B$3:$B$5000=Estoque!A404),Entradas!$G$3:$G$5000)),"Preço não cadastrado")</f>
        <v/>
      </c>
      <c r="E404" s="38" t="str" cm="1">
        <f t="array" ref="E404">IFERROR(IF(A404="","",LOOKUP(2,1/(Entradas!$B$3:$B$5000=Estoque!A404),Entradas!$H$3:$H$5000)),"Preço não cadastrado")</f>
        <v/>
      </c>
      <c r="F404" s="6" t="str">
        <f>IF(A404="","",SUMIF(codigo_entrada,A404,quantidade_entrada)-SUMIF(codigo_saida,Estoque!A404,quantidade_saida))</f>
        <v/>
      </c>
      <c r="G404" s="1" t="str">
        <f t="shared" si="6"/>
        <v/>
      </c>
    </row>
    <row r="405" spans="1:7" x14ac:dyDescent="0.3">
      <c r="A405" s="135"/>
      <c r="B405" s="22"/>
      <c r="C405" s="22"/>
      <c r="D405" s="38" t="str" cm="1">
        <f t="array" ref="D405">IFERROR(IF(A405="","",LOOKUP(2,1/(Entradas!$B$3:$B$5000=Estoque!A405),Entradas!$G$3:$G$5000)),"Preço não cadastrado")</f>
        <v/>
      </c>
      <c r="E405" s="38" t="str" cm="1">
        <f t="array" ref="E405">IFERROR(IF(A405="","",LOOKUP(2,1/(Entradas!$B$3:$B$5000=Estoque!A405),Entradas!$H$3:$H$5000)),"Preço não cadastrado")</f>
        <v/>
      </c>
      <c r="F405" s="6" t="str">
        <f>IF(A405="","",SUMIF(codigo_entrada,A405,quantidade_entrada)-SUMIF(codigo_saida,Estoque!A405,quantidade_saida))</f>
        <v/>
      </c>
      <c r="G405" s="1" t="str">
        <f t="shared" si="6"/>
        <v/>
      </c>
    </row>
    <row r="406" spans="1:7" x14ac:dyDescent="0.3">
      <c r="A406" s="135"/>
      <c r="B406" s="22"/>
      <c r="C406" s="22"/>
      <c r="D406" s="38" t="str" cm="1">
        <f t="array" ref="D406">IFERROR(IF(A406="","",LOOKUP(2,1/(Entradas!$B$3:$B$5000=Estoque!A406),Entradas!$G$3:$G$5000)),"Preço não cadastrado")</f>
        <v/>
      </c>
      <c r="E406" s="38" t="str" cm="1">
        <f t="array" ref="E406">IFERROR(IF(A406="","",LOOKUP(2,1/(Entradas!$B$3:$B$5000=Estoque!A406),Entradas!$H$3:$H$5000)),"Preço não cadastrado")</f>
        <v/>
      </c>
      <c r="F406" s="6" t="str">
        <f>IF(A406="","",SUMIF(codigo_entrada,A406,quantidade_entrada)-SUMIF(codigo_saida,Estoque!A406,quantidade_saida))</f>
        <v/>
      </c>
      <c r="G406" s="1" t="str">
        <f t="shared" si="6"/>
        <v/>
      </c>
    </row>
    <row r="407" spans="1:7" x14ac:dyDescent="0.3">
      <c r="A407" s="135"/>
      <c r="B407" s="22"/>
      <c r="C407" s="22"/>
      <c r="D407" s="38" t="str" cm="1">
        <f t="array" ref="D407">IFERROR(IF(A407="","",LOOKUP(2,1/(Entradas!$B$3:$B$5000=Estoque!A407),Entradas!$G$3:$G$5000)),"Preço não cadastrado")</f>
        <v/>
      </c>
      <c r="E407" s="38" t="str" cm="1">
        <f t="array" ref="E407">IFERROR(IF(A407="","",LOOKUP(2,1/(Entradas!$B$3:$B$5000=Estoque!A407),Entradas!$H$3:$H$5000)),"Preço não cadastrado")</f>
        <v/>
      </c>
      <c r="F407" s="6" t="str">
        <f>IF(A407="","",SUMIF(codigo_entrada,A407,quantidade_entrada)-SUMIF(codigo_saida,Estoque!A407,quantidade_saida))</f>
        <v/>
      </c>
      <c r="G407" s="1" t="str">
        <f t="shared" si="6"/>
        <v/>
      </c>
    </row>
    <row r="408" spans="1:7" x14ac:dyDescent="0.3">
      <c r="A408" s="135"/>
      <c r="B408" s="22"/>
      <c r="C408" s="22"/>
      <c r="D408" s="38" t="str" cm="1">
        <f t="array" ref="D408">IFERROR(IF(A408="","",LOOKUP(2,1/(Entradas!$B$3:$B$5000=Estoque!A408),Entradas!$G$3:$G$5000)),"Preço não cadastrado")</f>
        <v/>
      </c>
      <c r="E408" s="38" t="str" cm="1">
        <f t="array" ref="E408">IFERROR(IF(A408="","",LOOKUP(2,1/(Entradas!$B$3:$B$5000=Estoque!A408),Entradas!$H$3:$H$5000)),"Preço não cadastrado")</f>
        <v/>
      </c>
      <c r="F408" s="6" t="str">
        <f>IF(A408="","",SUMIF(codigo_entrada,A408,quantidade_entrada)-SUMIF(codigo_saida,Estoque!A408,quantidade_saida))</f>
        <v/>
      </c>
      <c r="G408" s="1" t="str">
        <f t="shared" si="6"/>
        <v/>
      </c>
    </row>
    <row r="409" spans="1:7" x14ac:dyDescent="0.3">
      <c r="A409" s="135"/>
      <c r="B409" s="22"/>
      <c r="C409" s="22"/>
      <c r="D409" s="38" t="str" cm="1">
        <f t="array" ref="D409">IFERROR(IF(A409="","",LOOKUP(2,1/(Entradas!$B$3:$B$5000=Estoque!A409),Entradas!$G$3:$G$5000)),"Preço não cadastrado")</f>
        <v/>
      </c>
      <c r="E409" s="38" t="str" cm="1">
        <f t="array" ref="E409">IFERROR(IF(A409="","",LOOKUP(2,1/(Entradas!$B$3:$B$5000=Estoque!A409),Entradas!$H$3:$H$5000)),"Preço não cadastrado")</f>
        <v/>
      </c>
      <c r="F409" s="6" t="str">
        <f>IF(A409="","",SUMIF(codigo_entrada,A409,quantidade_entrada)-SUMIF(codigo_saida,Estoque!A409,quantidade_saida))</f>
        <v/>
      </c>
      <c r="G409" s="1" t="str">
        <f t="shared" si="6"/>
        <v/>
      </c>
    </row>
    <row r="410" spans="1:7" x14ac:dyDescent="0.3">
      <c r="A410" s="135"/>
      <c r="B410" s="22"/>
      <c r="C410" s="22"/>
      <c r="D410" s="38" t="str" cm="1">
        <f t="array" ref="D410">IFERROR(IF(A410="","",LOOKUP(2,1/(Entradas!$B$3:$B$5000=Estoque!A410),Entradas!$G$3:$G$5000)),"Preço não cadastrado")</f>
        <v/>
      </c>
      <c r="E410" s="38" t="str" cm="1">
        <f t="array" ref="E410">IFERROR(IF(A410="","",LOOKUP(2,1/(Entradas!$B$3:$B$5000=Estoque!A410),Entradas!$H$3:$H$5000)),"Preço não cadastrado")</f>
        <v/>
      </c>
      <c r="F410" s="6" t="str">
        <f>IF(A410="","",SUMIF(codigo_entrada,A410,quantidade_entrada)-SUMIF(codigo_saida,Estoque!A410,quantidade_saida))</f>
        <v/>
      </c>
      <c r="G410" s="1" t="str">
        <f t="shared" si="6"/>
        <v/>
      </c>
    </row>
    <row r="411" spans="1:7" x14ac:dyDescent="0.3">
      <c r="A411" s="135"/>
      <c r="B411" s="22"/>
      <c r="C411" s="22"/>
      <c r="D411" s="38" t="str" cm="1">
        <f t="array" ref="D411">IFERROR(IF(A411="","",LOOKUP(2,1/(Entradas!$B$3:$B$5000=Estoque!A411),Entradas!$G$3:$G$5000)),"Preço não cadastrado")</f>
        <v/>
      </c>
      <c r="E411" s="38" t="str" cm="1">
        <f t="array" ref="E411">IFERROR(IF(A411="","",LOOKUP(2,1/(Entradas!$B$3:$B$5000=Estoque!A411),Entradas!$H$3:$H$5000)),"Preço não cadastrado")</f>
        <v/>
      </c>
      <c r="F411" s="6" t="str">
        <f>IF(A411="","",SUMIF(codigo_entrada,A411,quantidade_entrada)-SUMIF(codigo_saida,Estoque!A411,quantidade_saida))</f>
        <v/>
      </c>
      <c r="G411" s="1" t="str">
        <f t="shared" si="6"/>
        <v/>
      </c>
    </row>
    <row r="412" spans="1:7" x14ac:dyDescent="0.3">
      <c r="A412" s="135"/>
      <c r="B412" s="22"/>
      <c r="C412" s="22"/>
      <c r="D412" s="38" t="str" cm="1">
        <f t="array" ref="D412">IFERROR(IF(A412="","",LOOKUP(2,1/(Entradas!$B$3:$B$5000=Estoque!A412),Entradas!$G$3:$G$5000)),"Preço não cadastrado")</f>
        <v/>
      </c>
      <c r="E412" s="38" t="str" cm="1">
        <f t="array" ref="E412">IFERROR(IF(A412="","",LOOKUP(2,1/(Entradas!$B$3:$B$5000=Estoque!A412),Entradas!$H$3:$H$5000)),"Preço não cadastrado")</f>
        <v/>
      </c>
      <c r="F412" s="6" t="str">
        <f>IF(A412="","",SUMIF(codigo_entrada,A412,quantidade_entrada)-SUMIF(codigo_saida,Estoque!A412,quantidade_saida))</f>
        <v/>
      </c>
      <c r="G412" s="1" t="str">
        <f t="shared" si="6"/>
        <v/>
      </c>
    </row>
    <row r="413" spans="1:7" x14ac:dyDescent="0.3">
      <c r="A413" s="135"/>
      <c r="B413" s="22"/>
      <c r="C413" s="22"/>
      <c r="D413" s="38" t="str" cm="1">
        <f t="array" ref="D413">IFERROR(IF(A413="","",LOOKUP(2,1/(Entradas!$B$3:$B$5000=Estoque!A413),Entradas!$G$3:$G$5000)),"Preço não cadastrado")</f>
        <v/>
      </c>
      <c r="E413" s="38" t="str" cm="1">
        <f t="array" ref="E413">IFERROR(IF(A413="","",LOOKUP(2,1/(Entradas!$B$3:$B$5000=Estoque!A413),Entradas!$H$3:$H$5000)),"Preço não cadastrado")</f>
        <v/>
      </c>
      <c r="F413" s="6" t="str">
        <f>IF(A413="","",SUMIF(codigo_entrada,A413,quantidade_entrada)-SUMIF(codigo_saida,Estoque!A413,quantidade_saida))</f>
        <v/>
      </c>
      <c r="G413" s="1" t="str">
        <f t="shared" si="6"/>
        <v/>
      </c>
    </row>
    <row r="414" spans="1:7" x14ac:dyDescent="0.3">
      <c r="A414" s="135"/>
      <c r="B414" s="22"/>
      <c r="C414" s="22"/>
      <c r="D414" s="38" t="str" cm="1">
        <f t="array" ref="D414">IFERROR(IF(A414="","",LOOKUP(2,1/(Entradas!$B$3:$B$5000=Estoque!A414),Entradas!$G$3:$G$5000)),"Preço não cadastrado")</f>
        <v/>
      </c>
      <c r="E414" s="38" t="str" cm="1">
        <f t="array" ref="E414">IFERROR(IF(A414="","",LOOKUP(2,1/(Entradas!$B$3:$B$5000=Estoque!A414),Entradas!$H$3:$H$5000)),"Preço não cadastrado")</f>
        <v/>
      </c>
      <c r="F414" s="6" t="str">
        <f>IF(A414="","",SUMIF(codigo_entrada,A414,quantidade_entrada)-SUMIF(codigo_saida,Estoque!A414,quantidade_saida))</f>
        <v/>
      </c>
      <c r="G414" s="1" t="str">
        <f t="shared" si="6"/>
        <v/>
      </c>
    </row>
    <row r="415" spans="1:7" x14ac:dyDescent="0.3">
      <c r="A415" s="135"/>
      <c r="B415" s="22"/>
      <c r="C415" s="22"/>
      <c r="D415" s="38" t="str" cm="1">
        <f t="array" ref="D415">IFERROR(IF(A415="","",LOOKUP(2,1/(Entradas!$B$3:$B$5000=Estoque!A415),Entradas!$G$3:$G$5000)),"Preço não cadastrado")</f>
        <v/>
      </c>
      <c r="E415" s="38" t="str" cm="1">
        <f t="array" ref="E415">IFERROR(IF(A415="","",LOOKUP(2,1/(Entradas!$B$3:$B$5000=Estoque!A415),Entradas!$H$3:$H$5000)),"Preço não cadastrado")</f>
        <v/>
      </c>
      <c r="F415" s="6" t="str">
        <f>IF(A415="","",SUMIF(codigo_entrada,A415,quantidade_entrada)-SUMIF(codigo_saida,Estoque!A415,quantidade_saida))</f>
        <v/>
      </c>
      <c r="G415" s="1" t="str">
        <f t="shared" si="6"/>
        <v/>
      </c>
    </row>
    <row r="416" spans="1:7" x14ac:dyDescent="0.3">
      <c r="A416" s="135"/>
      <c r="B416" s="22"/>
      <c r="C416" s="22"/>
      <c r="D416" s="38" t="str" cm="1">
        <f t="array" ref="D416">IFERROR(IF(A416="","",LOOKUP(2,1/(Entradas!$B$3:$B$5000=Estoque!A416),Entradas!$G$3:$G$5000)),"Preço não cadastrado")</f>
        <v/>
      </c>
      <c r="E416" s="38" t="str" cm="1">
        <f t="array" ref="E416">IFERROR(IF(A416="","",LOOKUP(2,1/(Entradas!$B$3:$B$5000=Estoque!A416),Entradas!$H$3:$H$5000)),"Preço não cadastrado")</f>
        <v/>
      </c>
      <c r="F416" s="6" t="str">
        <f>IF(A416="","",SUMIF(codigo_entrada,A416,quantidade_entrada)-SUMIF(codigo_saida,Estoque!A416,quantidade_saida))</f>
        <v/>
      </c>
      <c r="G416" s="1" t="str">
        <f t="shared" si="6"/>
        <v/>
      </c>
    </row>
    <row r="417" spans="1:7" x14ac:dyDescent="0.3">
      <c r="A417" s="135"/>
      <c r="B417" s="22"/>
      <c r="C417" s="22"/>
      <c r="D417" s="38" t="str" cm="1">
        <f t="array" ref="D417">IFERROR(IF(A417="","",LOOKUP(2,1/(Entradas!$B$3:$B$5000=Estoque!A417),Entradas!$G$3:$G$5000)),"Preço não cadastrado")</f>
        <v/>
      </c>
      <c r="E417" s="38" t="str" cm="1">
        <f t="array" ref="E417">IFERROR(IF(A417="","",LOOKUP(2,1/(Entradas!$B$3:$B$5000=Estoque!A417),Entradas!$H$3:$H$5000)),"Preço não cadastrado")</f>
        <v/>
      </c>
      <c r="F417" s="6" t="str">
        <f>IF(A417="","",SUMIF(codigo_entrada,A417,quantidade_entrada)-SUMIF(codigo_saida,Estoque!A417,quantidade_saida))</f>
        <v/>
      </c>
      <c r="G417" s="1" t="str">
        <f t="shared" si="6"/>
        <v/>
      </c>
    </row>
    <row r="418" spans="1:7" x14ac:dyDescent="0.3">
      <c r="A418" s="135"/>
      <c r="B418" s="22"/>
      <c r="C418" s="22"/>
      <c r="D418" s="38" t="str" cm="1">
        <f t="array" ref="D418">IFERROR(IF(A418="","",LOOKUP(2,1/(Entradas!$B$3:$B$5000=Estoque!A418),Entradas!$G$3:$G$5000)),"Preço não cadastrado")</f>
        <v/>
      </c>
      <c r="E418" s="38" t="str" cm="1">
        <f t="array" ref="E418">IFERROR(IF(A418="","",LOOKUP(2,1/(Entradas!$B$3:$B$5000=Estoque!A418),Entradas!$H$3:$H$5000)),"Preço não cadastrado")</f>
        <v/>
      </c>
      <c r="F418" s="6" t="str">
        <f>IF(A418="","",SUMIF(codigo_entrada,A418,quantidade_entrada)-SUMIF(codigo_saida,Estoque!A418,quantidade_saida))</f>
        <v/>
      </c>
      <c r="G418" s="1" t="str">
        <f t="shared" si="6"/>
        <v/>
      </c>
    </row>
    <row r="419" spans="1:7" x14ac:dyDescent="0.3">
      <c r="A419" s="135"/>
      <c r="B419" s="22"/>
      <c r="C419" s="22"/>
      <c r="D419" s="38" t="str" cm="1">
        <f t="array" ref="D419">IFERROR(IF(A419="","",LOOKUP(2,1/(Entradas!$B$3:$B$5000=Estoque!A419),Entradas!$G$3:$G$5000)),"Preço não cadastrado")</f>
        <v/>
      </c>
      <c r="E419" s="38" t="str" cm="1">
        <f t="array" ref="E419">IFERROR(IF(A419="","",LOOKUP(2,1/(Entradas!$B$3:$B$5000=Estoque!A419),Entradas!$H$3:$H$5000)),"Preço não cadastrado")</f>
        <v/>
      </c>
      <c r="F419" s="6" t="str">
        <f>IF(A419="","",SUMIF(codigo_entrada,A419,quantidade_entrada)-SUMIF(codigo_saida,Estoque!A419,quantidade_saida))</f>
        <v/>
      </c>
      <c r="G419" s="1" t="str">
        <f t="shared" si="6"/>
        <v/>
      </c>
    </row>
    <row r="420" spans="1:7" x14ac:dyDescent="0.3">
      <c r="A420" s="135"/>
      <c r="B420" s="22"/>
      <c r="C420" s="22"/>
      <c r="D420" s="38" t="str" cm="1">
        <f t="array" ref="D420">IFERROR(IF(A420="","",LOOKUP(2,1/(Entradas!$B$3:$B$5000=Estoque!A420),Entradas!$G$3:$G$5000)),"Preço não cadastrado")</f>
        <v/>
      </c>
      <c r="E420" s="38" t="str" cm="1">
        <f t="array" ref="E420">IFERROR(IF(A420="","",LOOKUP(2,1/(Entradas!$B$3:$B$5000=Estoque!A420),Entradas!$H$3:$H$5000)),"Preço não cadastrado")</f>
        <v/>
      </c>
      <c r="F420" s="6" t="str">
        <f>IF(A420="","",SUMIF(codigo_entrada,A420,quantidade_entrada)-SUMIF(codigo_saida,Estoque!A420,quantidade_saida))</f>
        <v/>
      </c>
      <c r="G420" s="1" t="str">
        <f t="shared" si="6"/>
        <v/>
      </c>
    </row>
    <row r="421" spans="1:7" x14ac:dyDescent="0.3">
      <c r="A421" s="135"/>
      <c r="B421" s="22"/>
      <c r="C421" s="22"/>
      <c r="D421" s="38" t="str" cm="1">
        <f t="array" ref="D421">IFERROR(IF(A421="","",LOOKUP(2,1/(Entradas!$B$3:$B$5000=Estoque!A421),Entradas!$G$3:$G$5000)),"Preço não cadastrado")</f>
        <v/>
      </c>
      <c r="E421" s="38" t="str" cm="1">
        <f t="array" ref="E421">IFERROR(IF(A421="","",LOOKUP(2,1/(Entradas!$B$3:$B$5000=Estoque!A421),Entradas!$H$3:$H$5000)),"Preço não cadastrado")</f>
        <v/>
      </c>
      <c r="F421" s="6" t="str">
        <f>IF(A421="","",SUMIF(codigo_entrada,A421,quantidade_entrada)-SUMIF(codigo_saida,Estoque!A421,quantidade_saida))</f>
        <v/>
      </c>
      <c r="G421" s="1" t="str">
        <f t="shared" si="6"/>
        <v/>
      </c>
    </row>
    <row r="422" spans="1:7" x14ac:dyDescent="0.3">
      <c r="A422" s="135"/>
      <c r="B422" s="22"/>
      <c r="C422" s="22"/>
      <c r="D422" s="38" t="str" cm="1">
        <f t="array" ref="D422">IFERROR(IF(A422="","",LOOKUP(2,1/(Entradas!$B$3:$B$5000=Estoque!A422),Entradas!$G$3:$G$5000)),"Preço não cadastrado")</f>
        <v/>
      </c>
      <c r="E422" s="38" t="str" cm="1">
        <f t="array" ref="E422">IFERROR(IF(A422="","",LOOKUP(2,1/(Entradas!$B$3:$B$5000=Estoque!A422),Entradas!$H$3:$H$5000)),"Preço não cadastrado")</f>
        <v/>
      </c>
      <c r="F422" s="6" t="str">
        <f>IF(A422="","",SUMIF(codigo_entrada,A422,quantidade_entrada)-SUMIF(codigo_saida,Estoque!A422,quantidade_saida))</f>
        <v/>
      </c>
      <c r="G422" s="1" t="str">
        <f t="shared" si="6"/>
        <v/>
      </c>
    </row>
    <row r="423" spans="1:7" x14ac:dyDescent="0.3">
      <c r="A423" s="135"/>
      <c r="B423" s="22"/>
      <c r="C423" s="22"/>
      <c r="D423" s="38" t="str" cm="1">
        <f t="array" ref="D423">IFERROR(IF(A423="","",LOOKUP(2,1/(Entradas!$B$3:$B$5000=Estoque!A423),Entradas!$G$3:$G$5000)),"Preço não cadastrado")</f>
        <v/>
      </c>
      <c r="E423" s="38" t="str" cm="1">
        <f t="array" ref="E423">IFERROR(IF(A423="","",LOOKUP(2,1/(Entradas!$B$3:$B$5000=Estoque!A423),Entradas!$H$3:$H$5000)),"Preço não cadastrado")</f>
        <v/>
      </c>
      <c r="F423" s="6" t="str">
        <f>IF(A423="","",SUMIF(codigo_entrada,A423,quantidade_entrada)-SUMIF(codigo_saida,Estoque!A423,quantidade_saida))</f>
        <v/>
      </c>
      <c r="G423" s="1" t="str">
        <f t="shared" si="6"/>
        <v/>
      </c>
    </row>
    <row r="424" spans="1:7" x14ac:dyDescent="0.3">
      <c r="A424" s="135"/>
      <c r="B424" s="22"/>
      <c r="C424" s="22"/>
      <c r="D424" s="38" t="str" cm="1">
        <f t="array" ref="D424">IFERROR(IF(A424="","",LOOKUP(2,1/(Entradas!$B$3:$B$5000=Estoque!A424),Entradas!$G$3:$G$5000)),"Preço não cadastrado")</f>
        <v/>
      </c>
      <c r="E424" s="38" t="str" cm="1">
        <f t="array" ref="E424">IFERROR(IF(A424="","",LOOKUP(2,1/(Entradas!$B$3:$B$5000=Estoque!A424),Entradas!$H$3:$H$5000)),"Preço não cadastrado")</f>
        <v/>
      </c>
      <c r="F424" s="6" t="str">
        <f>IF(A424="","",SUMIF(codigo_entrada,A424,quantidade_entrada)-SUMIF(codigo_saida,Estoque!A424,quantidade_saida))</f>
        <v/>
      </c>
      <c r="G424" s="1" t="str">
        <f t="shared" si="6"/>
        <v/>
      </c>
    </row>
    <row r="425" spans="1:7" x14ac:dyDescent="0.3">
      <c r="A425" s="135"/>
      <c r="B425" s="22"/>
      <c r="C425" s="22"/>
      <c r="D425" s="38" t="str" cm="1">
        <f t="array" ref="D425">IFERROR(IF(A425="","",LOOKUP(2,1/(Entradas!$B$3:$B$5000=Estoque!A425),Entradas!$G$3:$G$5000)),"Preço não cadastrado")</f>
        <v/>
      </c>
      <c r="E425" s="38" t="str" cm="1">
        <f t="array" ref="E425">IFERROR(IF(A425="","",LOOKUP(2,1/(Entradas!$B$3:$B$5000=Estoque!A425),Entradas!$H$3:$H$5000)),"Preço não cadastrado")</f>
        <v/>
      </c>
      <c r="F425" s="6" t="str">
        <f>IF(A425="","",SUMIF(codigo_entrada,A425,quantidade_entrada)-SUMIF(codigo_saida,Estoque!A425,quantidade_saida))</f>
        <v/>
      </c>
      <c r="G425" s="1" t="str">
        <f t="shared" si="6"/>
        <v/>
      </c>
    </row>
    <row r="426" spans="1:7" x14ac:dyDescent="0.3">
      <c r="A426" s="135"/>
      <c r="B426" s="22"/>
      <c r="C426" s="22"/>
      <c r="D426" s="38" t="str" cm="1">
        <f t="array" ref="D426">IFERROR(IF(A426="","",LOOKUP(2,1/(Entradas!$B$3:$B$5000=Estoque!A426),Entradas!$G$3:$G$5000)),"Preço não cadastrado")</f>
        <v/>
      </c>
      <c r="E426" s="38" t="str" cm="1">
        <f t="array" ref="E426">IFERROR(IF(A426="","",LOOKUP(2,1/(Entradas!$B$3:$B$5000=Estoque!A426),Entradas!$H$3:$H$5000)),"Preço não cadastrado")</f>
        <v/>
      </c>
      <c r="F426" s="6" t="str">
        <f>IF(A426="","",SUMIF(codigo_entrada,A426,quantidade_entrada)-SUMIF(codigo_saida,Estoque!A426,quantidade_saida))</f>
        <v/>
      </c>
      <c r="G426" s="1" t="str">
        <f t="shared" si="6"/>
        <v/>
      </c>
    </row>
    <row r="427" spans="1:7" x14ac:dyDescent="0.3">
      <c r="A427" s="135"/>
      <c r="B427" s="22"/>
      <c r="C427" s="22"/>
      <c r="D427" s="38" t="str" cm="1">
        <f t="array" ref="D427">IFERROR(IF(A427="","",LOOKUP(2,1/(Entradas!$B$3:$B$5000=Estoque!A427),Entradas!$G$3:$G$5000)),"Preço não cadastrado")</f>
        <v/>
      </c>
      <c r="E427" s="38" t="str" cm="1">
        <f t="array" ref="E427">IFERROR(IF(A427="","",LOOKUP(2,1/(Entradas!$B$3:$B$5000=Estoque!A427),Entradas!$H$3:$H$5000)),"Preço não cadastrado")</f>
        <v/>
      </c>
      <c r="F427" s="6" t="str">
        <f>IF(A427="","",SUMIF(codigo_entrada,A427,quantidade_entrada)-SUMIF(codigo_saida,Estoque!A427,quantidade_saida))</f>
        <v/>
      </c>
      <c r="G427" s="1" t="str">
        <f t="shared" si="6"/>
        <v/>
      </c>
    </row>
    <row r="428" spans="1:7" x14ac:dyDescent="0.3">
      <c r="A428" s="135"/>
      <c r="B428" s="22"/>
      <c r="C428" s="22"/>
      <c r="D428" s="38" t="str" cm="1">
        <f t="array" ref="D428">IFERROR(IF(A428="","",LOOKUP(2,1/(Entradas!$B$3:$B$5000=Estoque!A428),Entradas!$G$3:$G$5000)),"Preço não cadastrado")</f>
        <v/>
      </c>
      <c r="E428" s="38" t="str" cm="1">
        <f t="array" ref="E428">IFERROR(IF(A428="","",LOOKUP(2,1/(Entradas!$B$3:$B$5000=Estoque!A428),Entradas!$H$3:$H$5000)),"Preço não cadastrado")</f>
        <v/>
      </c>
      <c r="F428" s="6" t="str">
        <f>IF(A428="","",SUMIF(codigo_entrada,A428,quantidade_entrada)-SUMIF(codigo_saida,Estoque!A428,quantidade_saida))</f>
        <v/>
      </c>
      <c r="G428" s="1" t="str">
        <f t="shared" si="6"/>
        <v/>
      </c>
    </row>
    <row r="429" spans="1:7" x14ac:dyDescent="0.3">
      <c r="A429" s="135"/>
      <c r="B429" s="22"/>
      <c r="C429" s="22"/>
      <c r="D429" s="38" t="str" cm="1">
        <f t="array" ref="D429">IFERROR(IF(A429="","",LOOKUP(2,1/(Entradas!$B$3:$B$5000=Estoque!A429),Entradas!$G$3:$G$5000)),"Preço não cadastrado")</f>
        <v/>
      </c>
      <c r="E429" s="38" t="str" cm="1">
        <f t="array" ref="E429">IFERROR(IF(A429="","",LOOKUP(2,1/(Entradas!$B$3:$B$5000=Estoque!A429),Entradas!$H$3:$H$5000)),"Preço não cadastrado")</f>
        <v/>
      </c>
      <c r="F429" s="6" t="str">
        <f>IF(A429="","",SUMIF(codigo_entrada,A429,quantidade_entrada)-SUMIF(codigo_saida,Estoque!A429,quantidade_saida))</f>
        <v/>
      </c>
      <c r="G429" s="1" t="str">
        <f t="shared" si="6"/>
        <v/>
      </c>
    </row>
    <row r="430" spans="1:7" x14ac:dyDescent="0.3">
      <c r="A430" s="135"/>
      <c r="B430" s="22"/>
      <c r="C430" s="22"/>
      <c r="D430" s="38" t="str" cm="1">
        <f t="array" ref="D430">IFERROR(IF(A430="","",LOOKUP(2,1/(Entradas!$B$3:$B$5000=Estoque!A430),Entradas!$G$3:$G$5000)),"Preço não cadastrado")</f>
        <v/>
      </c>
      <c r="E430" s="38" t="str" cm="1">
        <f t="array" ref="E430">IFERROR(IF(A430="","",LOOKUP(2,1/(Entradas!$B$3:$B$5000=Estoque!A430),Entradas!$H$3:$H$5000)),"Preço não cadastrado")</f>
        <v/>
      </c>
      <c r="F430" s="6" t="str">
        <f>IF(A430="","",SUMIF(codigo_entrada,A430,quantidade_entrada)-SUMIF(codigo_saida,Estoque!A430,quantidade_saida))</f>
        <v/>
      </c>
      <c r="G430" s="1" t="str">
        <f t="shared" si="6"/>
        <v/>
      </c>
    </row>
    <row r="431" spans="1:7" x14ac:dyDescent="0.3">
      <c r="A431" s="135"/>
      <c r="B431" s="22"/>
      <c r="C431" s="22"/>
      <c r="D431" s="38" t="str" cm="1">
        <f t="array" ref="D431">IFERROR(IF(A431="","",LOOKUP(2,1/(Entradas!$B$3:$B$5000=Estoque!A431),Entradas!$G$3:$G$5000)),"Preço não cadastrado")</f>
        <v/>
      </c>
      <c r="E431" s="38" t="str" cm="1">
        <f t="array" ref="E431">IFERROR(IF(A431="","",LOOKUP(2,1/(Entradas!$B$3:$B$5000=Estoque!A431),Entradas!$H$3:$H$5000)),"Preço não cadastrado")</f>
        <v/>
      </c>
      <c r="F431" s="6" t="str">
        <f>IF(A431="","",SUMIF(codigo_entrada,A431,quantidade_entrada)-SUMIF(codigo_saida,Estoque!A431,quantidade_saida))</f>
        <v/>
      </c>
      <c r="G431" s="1" t="str">
        <f t="shared" si="6"/>
        <v/>
      </c>
    </row>
    <row r="432" spans="1:7" x14ac:dyDescent="0.3">
      <c r="A432" s="135"/>
      <c r="B432" s="22"/>
      <c r="C432" s="22"/>
      <c r="D432" s="38" t="str" cm="1">
        <f t="array" ref="D432">IFERROR(IF(A432="","",LOOKUP(2,1/(Entradas!$B$3:$B$5000=Estoque!A432),Entradas!$G$3:$G$5000)),"Preço não cadastrado")</f>
        <v/>
      </c>
      <c r="E432" s="38" t="str" cm="1">
        <f t="array" ref="E432">IFERROR(IF(A432="","",LOOKUP(2,1/(Entradas!$B$3:$B$5000=Estoque!A432),Entradas!$H$3:$H$5000)),"Preço não cadastrado")</f>
        <v/>
      </c>
      <c r="F432" s="6" t="str">
        <f>IF(A432="","",SUMIF(codigo_entrada,A432,quantidade_entrada)-SUMIF(codigo_saida,Estoque!A432,quantidade_saida))</f>
        <v/>
      </c>
      <c r="G432" s="1" t="str">
        <f t="shared" si="6"/>
        <v/>
      </c>
    </row>
    <row r="433" spans="1:7" x14ac:dyDescent="0.3">
      <c r="A433" s="135"/>
      <c r="B433" s="22"/>
      <c r="C433" s="22"/>
      <c r="D433" s="38" t="str" cm="1">
        <f t="array" ref="D433">IFERROR(IF(A433="","",LOOKUP(2,1/(Entradas!$B$3:$B$5000=Estoque!A433),Entradas!$G$3:$G$5000)),"Preço não cadastrado")</f>
        <v/>
      </c>
      <c r="E433" s="38" t="str" cm="1">
        <f t="array" ref="E433">IFERROR(IF(A433="","",LOOKUP(2,1/(Entradas!$B$3:$B$5000=Estoque!A433),Entradas!$H$3:$H$5000)),"Preço não cadastrado")</f>
        <v/>
      </c>
      <c r="F433" s="6" t="str">
        <f>IF(A433="","",SUMIF(codigo_entrada,A433,quantidade_entrada)-SUMIF(codigo_saida,Estoque!A433,quantidade_saida))</f>
        <v/>
      </c>
      <c r="G433" s="1" t="str">
        <f t="shared" si="6"/>
        <v/>
      </c>
    </row>
    <row r="434" spans="1:7" x14ac:dyDescent="0.3">
      <c r="A434" s="135"/>
      <c r="B434" s="22"/>
      <c r="C434" s="22"/>
      <c r="D434" s="38" t="str" cm="1">
        <f t="array" ref="D434">IFERROR(IF(A434="","",LOOKUP(2,1/(Entradas!$B$3:$B$5000=Estoque!A434),Entradas!$G$3:$G$5000)),"Preço não cadastrado")</f>
        <v/>
      </c>
      <c r="E434" s="38" t="str" cm="1">
        <f t="array" ref="E434">IFERROR(IF(A434="","",LOOKUP(2,1/(Entradas!$B$3:$B$5000=Estoque!A434),Entradas!$H$3:$H$5000)),"Preço não cadastrado")</f>
        <v/>
      </c>
      <c r="F434" s="6" t="str">
        <f>IF(A434="","",SUMIF(codigo_entrada,A434,quantidade_entrada)-SUMIF(codigo_saida,Estoque!A434,quantidade_saida))</f>
        <v/>
      </c>
      <c r="G434" s="1" t="str">
        <f t="shared" si="6"/>
        <v/>
      </c>
    </row>
    <row r="435" spans="1:7" x14ac:dyDescent="0.3">
      <c r="A435" s="135"/>
      <c r="B435" s="22"/>
      <c r="C435" s="22"/>
      <c r="D435" s="38" t="str" cm="1">
        <f t="array" ref="D435">IFERROR(IF(A435="","",LOOKUP(2,1/(Entradas!$B$3:$B$5000=Estoque!A435),Entradas!$G$3:$G$5000)),"Preço não cadastrado")</f>
        <v/>
      </c>
      <c r="E435" s="38" t="str" cm="1">
        <f t="array" ref="E435">IFERROR(IF(A435="","",LOOKUP(2,1/(Entradas!$B$3:$B$5000=Estoque!A435),Entradas!$H$3:$H$5000)),"Preço não cadastrado")</f>
        <v/>
      </c>
      <c r="F435" s="6" t="str">
        <f>IF(A435="","",SUMIF(codigo_entrada,A435,quantidade_entrada)-SUMIF(codigo_saida,Estoque!A435,quantidade_saida))</f>
        <v/>
      </c>
      <c r="G435" s="1" t="str">
        <f t="shared" si="6"/>
        <v/>
      </c>
    </row>
    <row r="436" spans="1:7" x14ac:dyDescent="0.3">
      <c r="A436" s="135"/>
      <c r="B436" s="22"/>
      <c r="C436" s="22"/>
      <c r="D436" s="38" t="str" cm="1">
        <f t="array" ref="D436">IFERROR(IF(A436="","",LOOKUP(2,1/(Entradas!$B$3:$B$5000=Estoque!A436),Entradas!$G$3:$G$5000)),"Preço não cadastrado")</f>
        <v/>
      </c>
      <c r="E436" s="38" t="str" cm="1">
        <f t="array" ref="E436">IFERROR(IF(A436="","",LOOKUP(2,1/(Entradas!$B$3:$B$5000=Estoque!A436),Entradas!$H$3:$H$5000)),"Preço não cadastrado")</f>
        <v/>
      </c>
      <c r="F436" s="6" t="str">
        <f>IF(A436="","",SUMIF(codigo_entrada,A436,quantidade_entrada)-SUMIF(codigo_saida,Estoque!A436,quantidade_saida))</f>
        <v/>
      </c>
      <c r="G436" s="1" t="str">
        <f t="shared" si="6"/>
        <v/>
      </c>
    </row>
    <row r="437" spans="1:7" x14ac:dyDescent="0.3">
      <c r="A437" s="135"/>
      <c r="B437" s="22"/>
      <c r="C437" s="22"/>
      <c r="D437" s="38" t="str" cm="1">
        <f t="array" ref="D437">IFERROR(IF(A437="","",LOOKUP(2,1/(Entradas!$B$3:$B$5000=Estoque!A437),Entradas!$G$3:$G$5000)),"Preço não cadastrado")</f>
        <v/>
      </c>
      <c r="E437" s="38" t="str" cm="1">
        <f t="array" ref="E437">IFERROR(IF(A437="","",LOOKUP(2,1/(Entradas!$B$3:$B$5000=Estoque!A437),Entradas!$H$3:$H$5000)),"Preço não cadastrado")</f>
        <v/>
      </c>
      <c r="F437" s="6" t="str">
        <f>IF(A437="","",SUMIF(codigo_entrada,A437,quantidade_entrada)-SUMIF(codigo_saida,Estoque!A437,quantidade_saida))</f>
        <v/>
      </c>
      <c r="G437" s="1" t="str">
        <f t="shared" si="6"/>
        <v/>
      </c>
    </row>
    <row r="438" spans="1:7" x14ac:dyDescent="0.3">
      <c r="A438" s="135"/>
      <c r="B438" s="22"/>
      <c r="C438" s="22"/>
      <c r="D438" s="38" t="str" cm="1">
        <f t="array" ref="D438">IFERROR(IF(A438="","",LOOKUP(2,1/(Entradas!$B$3:$B$5000=Estoque!A438),Entradas!$G$3:$G$5000)),"Preço não cadastrado")</f>
        <v/>
      </c>
      <c r="E438" s="38" t="str" cm="1">
        <f t="array" ref="E438">IFERROR(IF(A438="","",LOOKUP(2,1/(Entradas!$B$3:$B$5000=Estoque!A438),Entradas!$H$3:$H$5000)),"Preço não cadastrado")</f>
        <v/>
      </c>
      <c r="F438" s="6" t="str">
        <f>IF(A438="","",SUMIF(codigo_entrada,A438,quantidade_entrada)-SUMIF(codigo_saida,Estoque!A438,quantidade_saida))</f>
        <v/>
      </c>
      <c r="G438" s="1" t="str">
        <f t="shared" si="6"/>
        <v/>
      </c>
    </row>
    <row r="439" spans="1:7" x14ac:dyDescent="0.3">
      <c r="A439" s="135"/>
      <c r="B439" s="22"/>
      <c r="C439" s="22"/>
      <c r="D439" s="38" t="str" cm="1">
        <f t="array" ref="D439">IFERROR(IF(A439="","",LOOKUP(2,1/(Entradas!$B$3:$B$5000=Estoque!A439),Entradas!$G$3:$G$5000)),"Preço não cadastrado")</f>
        <v/>
      </c>
      <c r="E439" s="38" t="str" cm="1">
        <f t="array" ref="E439">IFERROR(IF(A439="","",LOOKUP(2,1/(Entradas!$B$3:$B$5000=Estoque!A439),Entradas!$H$3:$H$5000)),"Preço não cadastrado")</f>
        <v/>
      </c>
      <c r="F439" s="6" t="str">
        <f>IF(A439="","",SUMIF(codigo_entrada,A439,quantidade_entrada)-SUMIF(codigo_saida,Estoque!A439,quantidade_saida))</f>
        <v/>
      </c>
      <c r="G439" s="1" t="str">
        <f t="shared" si="6"/>
        <v/>
      </c>
    </row>
    <row r="440" spans="1:7" x14ac:dyDescent="0.3">
      <c r="A440" s="135"/>
      <c r="B440" s="22"/>
      <c r="C440" s="22"/>
      <c r="D440" s="38" t="str" cm="1">
        <f t="array" ref="D440">IFERROR(IF(A440="","",LOOKUP(2,1/(Entradas!$B$3:$B$5000=Estoque!A440),Entradas!$G$3:$G$5000)),"Preço não cadastrado")</f>
        <v/>
      </c>
      <c r="E440" s="38" t="str" cm="1">
        <f t="array" ref="E440">IFERROR(IF(A440="","",LOOKUP(2,1/(Entradas!$B$3:$B$5000=Estoque!A440),Entradas!$H$3:$H$5000)),"Preço não cadastrado")</f>
        <v/>
      </c>
      <c r="F440" s="6" t="str">
        <f>IF(A440="","",SUMIF(codigo_entrada,A440,quantidade_entrada)-SUMIF(codigo_saida,Estoque!A440,quantidade_saida))</f>
        <v/>
      </c>
      <c r="G440" s="1" t="str">
        <f t="shared" si="6"/>
        <v/>
      </c>
    </row>
    <row r="441" spans="1:7" x14ac:dyDescent="0.3">
      <c r="A441" s="135"/>
      <c r="B441" s="22"/>
      <c r="C441" s="22"/>
      <c r="D441" s="38" t="str" cm="1">
        <f t="array" ref="D441">IFERROR(IF(A441="","",LOOKUP(2,1/(Entradas!$B$3:$B$5000=Estoque!A441),Entradas!$G$3:$G$5000)),"Preço não cadastrado")</f>
        <v/>
      </c>
      <c r="E441" s="38" t="str" cm="1">
        <f t="array" ref="E441">IFERROR(IF(A441="","",LOOKUP(2,1/(Entradas!$B$3:$B$5000=Estoque!A441),Entradas!$H$3:$H$5000)),"Preço não cadastrado")</f>
        <v/>
      </c>
      <c r="F441" s="6" t="str">
        <f>IF(A441="","",SUMIF(codigo_entrada,A441,quantidade_entrada)-SUMIF(codigo_saida,Estoque!A441,quantidade_saida))</f>
        <v/>
      </c>
      <c r="G441" s="1" t="str">
        <f t="shared" si="6"/>
        <v/>
      </c>
    </row>
    <row r="442" spans="1:7" x14ac:dyDescent="0.3">
      <c r="A442" s="135"/>
      <c r="B442" s="22"/>
      <c r="C442" s="22"/>
      <c r="D442" s="38" t="str" cm="1">
        <f t="array" ref="D442">IFERROR(IF(A442="","",LOOKUP(2,1/(Entradas!$B$3:$B$5000=Estoque!A442),Entradas!$G$3:$G$5000)),"Preço não cadastrado")</f>
        <v/>
      </c>
      <c r="E442" s="38" t="str" cm="1">
        <f t="array" ref="E442">IFERROR(IF(A442="","",LOOKUP(2,1/(Entradas!$B$3:$B$5000=Estoque!A442),Entradas!$H$3:$H$5000)),"Preço não cadastrado")</f>
        <v/>
      </c>
      <c r="F442" s="6" t="str">
        <f>IF(A442="","",SUMIF(codigo_entrada,A442,quantidade_entrada)-SUMIF(codigo_saida,Estoque!A442,quantidade_saida))</f>
        <v/>
      </c>
      <c r="G442" s="1" t="str">
        <f t="shared" si="6"/>
        <v/>
      </c>
    </row>
    <row r="443" spans="1:7" x14ac:dyDescent="0.3">
      <c r="A443" s="135"/>
      <c r="B443" s="22"/>
      <c r="C443" s="22"/>
      <c r="D443" s="38" t="str" cm="1">
        <f t="array" ref="D443">IFERROR(IF(A443="","",LOOKUP(2,1/(Entradas!$B$3:$B$5000=Estoque!A443),Entradas!$G$3:$G$5000)),"Preço não cadastrado")</f>
        <v/>
      </c>
      <c r="E443" s="38" t="str" cm="1">
        <f t="array" ref="E443">IFERROR(IF(A443="","",LOOKUP(2,1/(Entradas!$B$3:$B$5000=Estoque!A443),Entradas!$H$3:$H$5000)),"Preço não cadastrado")</f>
        <v/>
      </c>
      <c r="F443" s="6" t="str">
        <f>IF(A443="","",SUMIF(codigo_entrada,A443,quantidade_entrada)-SUMIF(codigo_saida,Estoque!A443,quantidade_saida))</f>
        <v/>
      </c>
      <c r="G443" s="1" t="str">
        <f t="shared" si="6"/>
        <v/>
      </c>
    </row>
    <row r="444" spans="1:7" x14ac:dyDescent="0.3">
      <c r="A444" s="135"/>
      <c r="B444" s="22"/>
      <c r="C444" s="22"/>
      <c r="D444" s="38" t="str" cm="1">
        <f t="array" ref="D444">IFERROR(IF(A444="","",LOOKUP(2,1/(Entradas!$B$3:$B$5000=Estoque!A444),Entradas!$G$3:$G$5000)),"Preço não cadastrado")</f>
        <v/>
      </c>
      <c r="E444" s="38" t="str" cm="1">
        <f t="array" ref="E444">IFERROR(IF(A444="","",LOOKUP(2,1/(Entradas!$B$3:$B$5000=Estoque!A444),Entradas!$H$3:$H$5000)),"Preço não cadastrado")</f>
        <v/>
      </c>
      <c r="F444" s="6" t="str">
        <f>IF(A444="","",SUMIF(codigo_entrada,A444,quantidade_entrada)-SUMIF(codigo_saida,Estoque!A444,quantidade_saida))</f>
        <v/>
      </c>
      <c r="G444" s="1" t="str">
        <f t="shared" si="6"/>
        <v/>
      </c>
    </row>
    <row r="445" spans="1:7" x14ac:dyDescent="0.3">
      <c r="A445" s="135"/>
      <c r="B445" s="22"/>
      <c r="C445" s="22"/>
      <c r="D445" s="38" t="str" cm="1">
        <f t="array" ref="D445">IFERROR(IF(A445="","",LOOKUP(2,1/(Entradas!$B$3:$B$5000=Estoque!A445),Entradas!$G$3:$G$5000)),"Preço não cadastrado")</f>
        <v/>
      </c>
      <c r="E445" s="38" t="str" cm="1">
        <f t="array" ref="E445">IFERROR(IF(A445="","",LOOKUP(2,1/(Entradas!$B$3:$B$5000=Estoque!A445),Entradas!$H$3:$H$5000)),"Preço não cadastrado")</f>
        <v/>
      </c>
      <c r="F445" s="6" t="str">
        <f>IF(A445="","",SUMIF(codigo_entrada,A445,quantidade_entrada)-SUMIF(codigo_saida,Estoque!A445,quantidade_saida))</f>
        <v/>
      </c>
      <c r="G445" s="1" t="str">
        <f t="shared" si="6"/>
        <v/>
      </c>
    </row>
    <row r="446" spans="1:7" x14ac:dyDescent="0.3">
      <c r="A446" s="135"/>
      <c r="B446" s="22"/>
      <c r="C446" s="22"/>
      <c r="D446" s="38" t="str" cm="1">
        <f t="array" ref="D446">IFERROR(IF(A446="","",LOOKUP(2,1/(Entradas!$B$3:$B$5000=Estoque!A446),Entradas!$G$3:$G$5000)),"Preço não cadastrado")</f>
        <v/>
      </c>
      <c r="E446" s="38" t="str" cm="1">
        <f t="array" ref="E446">IFERROR(IF(A446="","",LOOKUP(2,1/(Entradas!$B$3:$B$5000=Estoque!A446),Entradas!$H$3:$H$5000)),"Preço não cadastrado")</f>
        <v/>
      </c>
      <c r="F446" s="6" t="str">
        <f>IF(A446="","",SUMIF(codigo_entrada,A446,quantidade_entrada)-SUMIF(codigo_saida,Estoque!A446,quantidade_saida))</f>
        <v/>
      </c>
      <c r="G446" s="1" t="str">
        <f t="shared" si="6"/>
        <v/>
      </c>
    </row>
    <row r="447" spans="1:7" x14ac:dyDescent="0.3">
      <c r="A447" s="135"/>
      <c r="B447" s="22"/>
      <c r="C447" s="22"/>
      <c r="D447" s="38" t="str" cm="1">
        <f t="array" ref="D447">IFERROR(IF(A447="","",LOOKUP(2,1/(Entradas!$B$3:$B$5000=Estoque!A447),Entradas!$G$3:$G$5000)),"Preço não cadastrado")</f>
        <v/>
      </c>
      <c r="E447" s="38" t="str" cm="1">
        <f t="array" ref="E447">IFERROR(IF(A447="","",LOOKUP(2,1/(Entradas!$B$3:$B$5000=Estoque!A447),Entradas!$H$3:$H$5000)),"Preço não cadastrado")</f>
        <v/>
      </c>
      <c r="F447" s="6" t="str">
        <f>IF(A447="","",SUMIF(codigo_entrada,A447,quantidade_entrada)-SUMIF(codigo_saida,Estoque!A447,quantidade_saida))</f>
        <v/>
      </c>
      <c r="G447" s="1" t="str">
        <f t="shared" si="6"/>
        <v/>
      </c>
    </row>
    <row r="448" spans="1:7" x14ac:dyDescent="0.3">
      <c r="A448" s="135"/>
      <c r="B448" s="22"/>
      <c r="C448" s="22"/>
      <c r="D448" s="38" t="str" cm="1">
        <f t="array" ref="D448">IFERROR(IF(A448="","",LOOKUP(2,1/(Entradas!$B$3:$B$5000=Estoque!A448),Entradas!$G$3:$G$5000)),"Preço não cadastrado")</f>
        <v/>
      </c>
      <c r="E448" s="38" t="str" cm="1">
        <f t="array" ref="E448">IFERROR(IF(A448="","",LOOKUP(2,1/(Entradas!$B$3:$B$5000=Estoque!A448),Entradas!$H$3:$H$5000)),"Preço não cadastrado")</f>
        <v/>
      </c>
      <c r="F448" s="6" t="str">
        <f>IF(A448="","",SUMIF(codigo_entrada,A448,quantidade_entrada)-SUMIF(codigo_saida,Estoque!A448,quantidade_saida))</f>
        <v/>
      </c>
      <c r="G448" s="1" t="str">
        <f t="shared" si="6"/>
        <v/>
      </c>
    </row>
    <row r="449" spans="1:7" x14ac:dyDescent="0.3">
      <c r="A449" s="135"/>
      <c r="B449" s="22"/>
      <c r="C449" s="22"/>
      <c r="D449" s="38" t="str" cm="1">
        <f t="array" ref="D449">IFERROR(IF(A449="","",LOOKUP(2,1/(Entradas!$B$3:$B$5000=Estoque!A449),Entradas!$G$3:$G$5000)),"Preço não cadastrado")</f>
        <v/>
      </c>
      <c r="E449" s="38" t="str" cm="1">
        <f t="array" ref="E449">IFERROR(IF(A449="","",LOOKUP(2,1/(Entradas!$B$3:$B$5000=Estoque!A449),Entradas!$H$3:$H$5000)),"Preço não cadastrado")</f>
        <v/>
      </c>
      <c r="F449" s="6" t="str">
        <f>IF(A449="","",SUMIF(codigo_entrada,A449,quantidade_entrada)-SUMIF(codigo_saida,Estoque!A449,quantidade_saida))</f>
        <v/>
      </c>
      <c r="G449" s="1" t="str">
        <f t="shared" si="6"/>
        <v/>
      </c>
    </row>
    <row r="450" spans="1:7" x14ac:dyDescent="0.3">
      <c r="A450" s="135"/>
      <c r="B450" s="22"/>
      <c r="C450" s="22"/>
      <c r="D450" s="38" t="str" cm="1">
        <f t="array" ref="D450">IFERROR(IF(A450="","",LOOKUP(2,1/(Entradas!$B$3:$B$5000=Estoque!A450),Entradas!$G$3:$G$5000)),"Preço não cadastrado")</f>
        <v/>
      </c>
      <c r="E450" s="38" t="str" cm="1">
        <f t="array" ref="E450">IFERROR(IF(A450="","",LOOKUP(2,1/(Entradas!$B$3:$B$5000=Estoque!A450),Entradas!$H$3:$H$5000)),"Preço não cadastrado")</f>
        <v/>
      </c>
      <c r="F450" s="6" t="str">
        <f>IF(A450="","",SUMIF(codigo_entrada,A450,quantidade_entrada)-SUMIF(codigo_saida,Estoque!A450,quantidade_saida))</f>
        <v/>
      </c>
      <c r="G450" s="1" t="str">
        <f t="shared" si="6"/>
        <v/>
      </c>
    </row>
    <row r="451" spans="1:7" x14ac:dyDescent="0.3">
      <c r="A451" s="135"/>
      <c r="B451" s="22"/>
      <c r="C451" s="22"/>
      <c r="D451" s="38" t="str" cm="1">
        <f t="array" ref="D451">IFERROR(IF(A451="","",LOOKUP(2,1/(Entradas!$B$3:$B$5000=Estoque!A451),Entradas!$G$3:$G$5000)),"Preço não cadastrado")</f>
        <v/>
      </c>
      <c r="E451" s="38" t="str" cm="1">
        <f t="array" ref="E451">IFERROR(IF(A451="","",LOOKUP(2,1/(Entradas!$B$3:$B$5000=Estoque!A451),Entradas!$H$3:$H$5000)),"Preço não cadastrado")</f>
        <v/>
      </c>
      <c r="F451" s="6" t="str">
        <f>IF(A451="","",SUMIF(codigo_entrada,A451,quantidade_entrada)-SUMIF(codigo_saida,Estoque!A451,quantidade_saida))</f>
        <v/>
      </c>
      <c r="G451" s="1" t="str">
        <f t="shared" si="6"/>
        <v/>
      </c>
    </row>
    <row r="452" spans="1:7" x14ac:dyDescent="0.3">
      <c r="A452" s="135"/>
      <c r="B452" s="22"/>
      <c r="C452" s="22"/>
      <c r="D452" s="38" t="str" cm="1">
        <f t="array" ref="D452">IFERROR(IF(A452="","",LOOKUP(2,1/(Entradas!$B$3:$B$5000=Estoque!A452),Entradas!$G$3:$G$5000)),"Preço não cadastrado")</f>
        <v/>
      </c>
      <c r="E452" s="38" t="str" cm="1">
        <f t="array" ref="E452">IFERROR(IF(A452="","",LOOKUP(2,1/(Entradas!$B$3:$B$5000=Estoque!A452),Entradas!$H$3:$H$5000)),"Preço não cadastrado")</f>
        <v/>
      </c>
      <c r="F452" s="6" t="str">
        <f>IF(A452="","",SUMIF(codigo_entrada,A452,quantidade_entrada)-SUMIF(codigo_saida,Estoque!A452,quantidade_saida))</f>
        <v/>
      </c>
      <c r="G452" s="1" t="str">
        <f t="shared" ref="G452:G515" si="7">IF(F452="","",IF(F452&gt;0,"Em estoque","Fora de estoque"))</f>
        <v/>
      </c>
    </row>
    <row r="453" spans="1:7" x14ac:dyDescent="0.3">
      <c r="A453" s="135"/>
      <c r="B453" s="22"/>
      <c r="C453" s="22"/>
      <c r="D453" s="38" t="str" cm="1">
        <f t="array" ref="D453">IFERROR(IF(A453="","",LOOKUP(2,1/(Entradas!$B$3:$B$5000=Estoque!A453),Entradas!$G$3:$G$5000)),"Preço não cadastrado")</f>
        <v/>
      </c>
      <c r="E453" s="38" t="str" cm="1">
        <f t="array" ref="E453">IFERROR(IF(A453="","",LOOKUP(2,1/(Entradas!$B$3:$B$5000=Estoque!A453),Entradas!$H$3:$H$5000)),"Preço não cadastrado")</f>
        <v/>
      </c>
      <c r="F453" s="6" t="str">
        <f>IF(A453="","",SUMIF(codigo_entrada,A453,quantidade_entrada)-SUMIF(codigo_saida,Estoque!A453,quantidade_saida))</f>
        <v/>
      </c>
      <c r="G453" s="1" t="str">
        <f t="shared" si="7"/>
        <v/>
      </c>
    </row>
    <row r="454" spans="1:7" x14ac:dyDescent="0.3">
      <c r="A454" s="135"/>
      <c r="B454" s="22"/>
      <c r="C454" s="22"/>
      <c r="D454" s="38" t="str" cm="1">
        <f t="array" ref="D454">IFERROR(IF(A454="","",LOOKUP(2,1/(Entradas!$B$3:$B$5000=Estoque!A454),Entradas!$G$3:$G$5000)),"Preço não cadastrado")</f>
        <v/>
      </c>
      <c r="E454" s="38" t="str" cm="1">
        <f t="array" ref="E454">IFERROR(IF(A454="","",LOOKUP(2,1/(Entradas!$B$3:$B$5000=Estoque!A454),Entradas!$H$3:$H$5000)),"Preço não cadastrado")</f>
        <v/>
      </c>
      <c r="F454" s="6" t="str">
        <f>IF(A454="","",SUMIF(codigo_entrada,A454,quantidade_entrada)-SUMIF(codigo_saida,Estoque!A454,quantidade_saida))</f>
        <v/>
      </c>
      <c r="G454" s="1" t="str">
        <f t="shared" si="7"/>
        <v/>
      </c>
    </row>
    <row r="455" spans="1:7" x14ac:dyDescent="0.3">
      <c r="A455" s="135"/>
      <c r="B455" s="22"/>
      <c r="C455" s="22"/>
      <c r="D455" s="38" t="str" cm="1">
        <f t="array" ref="D455">IFERROR(IF(A455="","",LOOKUP(2,1/(Entradas!$B$3:$B$5000=Estoque!A455),Entradas!$G$3:$G$5000)),"Preço não cadastrado")</f>
        <v/>
      </c>
      <c r="E455" s="38" t="str" cm="1">
        <f t="array" ref="E455">IFERROR(IF(A455="","",LOOKUP(2,1/(Entradas!$B$3:$B$5000=Estoque!A455),Entradas!$H$3:$H$5000)),"Preço não cadastrado")</f>
        <v/>
      </c>
      <c r="F455" s="6" t="str">
        <f>IF(A455="","",SUMIF(codigo_entrada,A455,quantidade_entrada)-SUMIF(codigo_saida,Estoque!A455,quantidade_saida))</f>
        <v/>
      </c>
      <c r="G455" s="1" t="str">
        <f t="shared" si="7"/>
        <v/>
      </c>
    </row>
    <row r="456" spans="1:7" x14ac:dyDescent="0.3">
      <c r="A456" s="135"/>
      <c r="B456" s="22"/>
      <c r="C456" s="22"/>
      <c r="D456" s="38" t="str" cm="1">
        <f t="array" ref="D456">IFERROR(IF(A456="","",LOOKUP(2,1/(Entradas!$B$3:$B$5000=Estoque!A456),Entradas!$G$3:$G$5000)),"Preço não cadastrado")</f>
        <v/>
      </c>
      <c r="E456" s="38" t="str" cm="1">
        <f t="array" ref="E456">IFERROR(IF(A456="","",LOOKUP(2,1/(Entradas!$B$3:$B$5000=Estoque!A456),Entradas!$H$3:$H$5000)),"Preço não cadastrado")</f>
        <v/>
      </c>
      <c r="F456" s="6" t="str">
        <f>IF(A456="","",SUMIF(codigo_entrada,A456,quantidade_entrada)-SUMIF(codigo_saida,Estoque!A456,quantidade_saida))</f>
        <v/>
      </c>
      <c r="G456" s="1" t="str">
        <f t="shared" si="7"/>
        <v/>
      </c>
    </row>
    <row r="457" spans="1:7" x14ac:dyDescent="0.3">
      <c r="A457" s="135"/>
      <c r="B457" s="22"/>
      <c r="C457" s="22"/>
      <c r="D457" s="38" t="str" cm="1">
        <f t="array" ref="D457">IFERROR(IF(A457="","",LOOKUP(2,1/(Entradas!$B$3:$B$5000=Estoque!A457),Entradas!$G$3:$G$5000)),"Preço não cadastrado")</f>
        <v/>
      </c>
      <c r="E457" s="38" t="str" cm="1">
        <f t="array" ref="E457">IFERROR(IF(A457="","",LOOKUP(2,1/(Entradas!$B$3:$B$5000=Estoque!A457),Entradas!$H$3:$H$5000)),"Preço não cadastrado")</f>
        <v/>
      </c>
      <c r="F457" s="6" t="str">
        <f>IF(A457="","",SUMIF(codigo_entrada,A457,quantidade_entrada)-SUMIF(codigo_saida,Estoque!A457,quantidade_saida))</f>
        <v/>
      </c>
      <c r="G457" s="1" t="str">
        <f t="shared" si="7"/>
        <v/>
      </c>
    </row>
    <row r="458" spans="1:7" x14ac:dyDescent="0.3">
      <c r="A458" s="135"/>
      <c r="B458" s="22"/>
      <c r="C458" s="22"/>
      <c r="D458" s="38" t="str" cm="1">
        <f t="array" ref="D458">IFERROR(IF(A458="","",LOOKUP(2,1/(Entradas!$B$3:$B$5000=Estoque!A458),Entradas!$G$3:$G$5000)),"Preço não cadastrado")</f>
        <v/>
      </c>
      <c r="E458" s="38" t="str" cm="1">
        <f t="array" ref="E458">IFERROR(IF(A458="","",LOOKUP(2,1/(Entradas!$B$3:$B$5000=Estoque!A458),Entradas!$H$3:$H$5000)),"Preço não cadastrado")</f>
        <v/>
      </c>
      <c r="F458" s="6" t="str">
        <f>IF(A458="","",SUMIF(codigo_entrada,A458,quantidade_entrada)-SUMIF(codigo_saida,Estoque!A458,quantidade_saida))</f>
        <v/>
      </c>
      <c r="G458" s="1" t="str">
        <f t="shared" si="7"/>
        <v/>
      </c>
    </row>
    <row r="459" spans="1:7" x14ac:dyDescent="0.3">
      <c r="A459" s="135"/>
      <c r="B459" s="22"/>
      <c r="C459" s="22"/>
      <c r="D459" s="38" t="str" cm="1">
        <f t="array" ref="D459">IFERROR(IF(A459="","",LOOKUP(2,1/(Entradas!$B$3:$B$5000=Estoque!A459),Entradas!$G$3:$G$5000)),"Preço não cadastrado")</f>
        <v/>
      </c>
      <c r="E459" s="38" t="str" cm="1">
        <f t="array" ref="E459">IFERROR(IF(A459="","",LOOKUP(2,1/(Entradas!$B$3:$B$5000=Estoque!A459),Entradas!$H$3:$H$5000)),"Preço não cadastrado")</f>
        <v/>
      </c>
      <c r="F459" s="6" t="str">
        <f>IF(A459="","",SUMIF(codigo_entrada,A459,quantidade_entrada)-SUMIF(codigo_saida,Estoque!A459,quantidade_saida))</f>
        <v/>
      </c>
      <c r="G459" s="1" t="str">
        <f t="shared" si="7"/>
        <v/>
      </c>
    </row>
    <row r="460" spans="1:7" x14ac:dyDescent="0.3">
      <c r="A460" s="135"/>
      <c r="B460" s="22"/>
      <c r="C460" s="22"/>
      <c r="D460" s="38" t="str" cm="1">
        <f t="array" ref="D460">IFERROR(IF(A460="","",LOOKUP(2,1/(Entradas!$B$3:$B$5000=Estoque!A460),Entradas!$G$3:$G$5000)),"Preço não cadastrado")</f>
        <v/>
      </c>
      <c r="E460" s="38" t="str" cm="1">
        <f t="array" ref="E460">IFERROR(IF(A460="","",LOOKUP(2,1/(Entradas!$B$3:$B$5000=Estoque!A460),Entradas!$H$3:$H$5000)),"Preço não cadastrado")</f>
        <v/>
      </c>
      <c r="F460" s="6" t="str">
        <f>IF(A460="","",SUMIF(codigo_entrada,A460,quantidade_entrada)-SUMIF(codigo_saida,Estoque!A460,quantidade_saida))</f>
        <v/>
      </c>
      <c r="G460" s="1" t="str">
        <f t="shared" si="7"/>
        <v/>
      </c>
    </row>
    <row r="461" spans="1:7" x14ac:dyDescent="0.3">
      <c r="A461" s="135"/>
      <c r="B461" s="22"/>
      <c r="C461" s="22"/>
      <c r="D461" s="38" t="str" cm="1">
        <f t="array" ref="D461">IFERROR(IF(A461="","",LOOKUP(2,1/(Entradas!$B$3:$B$5000=Estoque!A461),Entradas!$G$3:$G$5000)),"Preço não cadastrado")</f>
        <v/>
      </c>
      <c r="E461" s="38" t="str" cm="1">
        <f t="array" ref="E461">IFERROR(IF(A461="","",LOOKUP(2,1/(Entradas!$B$3:$B$5000=Estoque!A461),Entradas!$H$3:$H$5000)),"Preço não cadastrado")</f>
        <v/>
      </c>
      <c r="F461" s="6" t="str">
        <f>IF(A461="","",SUMIF(codigo_entrada,A461,quantidade_entrada)-SUMIF(codigo_saida,Estoque!A461,quantidade_saida))</f>
        <v/>
      </c>
      <c r="G461" s="1" t="str">
        <f t="shared" si="7"/>
        <v/>
      </c>
    </row>
    <row r="462" spans="1:7" x14ac:dyDescent="0.3">
      <c r="A462" s="135"/>
      <c r="B462" s="22"/>
      <c r="C462" s="22"/>
      <c r="D462" s="38" t="str" cm="1">
        <f t="array" ref="D462">IFERROR(IF(A462="","",LOOKUP(2,1/(Entradas!$B$3:$B$5000=Estoque!A462),Entradas!$G$3:$G$5000)),"Preço não cadastrado")</f>
        <v/>
      </c>
      <c r="E462" s="38" t="str" cm="1">
        <f t="array" ref="E462">IFERROR(IF(A462="","",LOOKUP(2,1/(Entradas!$B$3:$B$5000=Estoque!A462),Entradas!$H$3:$H$5000)),"Preço não cadastrado")</f>
        <v/>
      </c>
      <c r="F462" s="6" t="str">
        <f>IF(A462="","",SUMIF(codigo_entrada,A462,quantidade_entrada)-SUMIF(codigo_saida,Estoque!A462,quantidade_saida))</f>
        <v/>
      </c>
      <c r="G462" s="1" t="str">
        <f t="shared" si="7"/>
        <v/>
      </c>
    </row>
    <row r="463" spans="1:7" x14ac:dyDescent="0.3">
      <c r="A463" s="135"/>
      <c r="B463" s="22"/>
      <c r="C463" s="22"/>
      <c r="D463" s="38" t="str" cm="1">
        <f t="array" ref="D463">IFERROR(IF(A463="","",LOOKUP(2,1/(Entradas!$B$3:$B$5000=Estoque!A463),Entradas!$G$3:$G$5000)),"Preço não cadastrado")</f>
        <v/>
      </c>
      <c r="E463" s="38" t="str" cm="1">
        <f t="array" ref="E463">IFERROR(IF(A463="","",LOOKUP(2,1/(Entradas!$B$3:$B$5000=Estoque!A463),Entradas!$H$3:$H$5000)),"Preço não cadastrado")</f>
        <v/>
      </c>
      <c r="F463" s="6" t="str">
        <f>IF(A463="","",SUMIF(codigo_entrada,A463,quantidade_entrada)-SUMIF(codigo_saida,Estoque!A463,quantidade_saida))</f>
        <v/>
      </c>
      <c r="G463" s="1" t="str">
        <f t="shared" si="7"/>
        <v/>
      </c>
    </row>
    <row r="464" spans="1:7" x14ac:dyDescent="0.3">
      <c r="A464" s="135"/>
      <c r="B464" s="22"/>
      <c r="C464" s="22"/>
      <c r="D464" s="38" t="str" cm="1">
        <f t="array" ref="D464">IFERROR(IF(A464="","",LOOKUP(2,1/(Entradas!$B$3:$B$5000=Estoque!A464),Entradas!$G$3:$G$5000)),"Preço não cadastrado")</f>
        <v/>
      </c>
      <c r="E464" s="38" t="str" cm="1">
        <f t="array" ref="E464">IFERROR(IF(A464="","",LOOKUP(2,1/(Entradas!$B$3:$B$5000=Estoque!A464),Entradas!$H$3:$H$5000)),"Preço não cadastrado")</f>
        <v/>
      </c>
      <c r="F464" s="6" t="str">
        <f>IF(A464="","",SUMIF(codigo_entrada,A464,quantidade_entrada)-SUMIF(codigo_saida,Estoque!A464,quantidade_saida))</f>
        <v/>
      </c>
      <c r="G464" s="1" t="str">
        <f t="shared" si="7"/>
        <v/>
      </c>
    </row>
    <row r="465" spans="1:7" x14ac:dyDescent="0.3">
      <c r="A465" s="135"/>
      <c r="B465" s="22"/>
      <c r="C465" s="22"/>
      <c r="D465" s="38" t="str" cm="1">
        <f t="array" ref="D465">IFERROR(IF(A465="","",LOOKUP(2,1/(Entradas!$B$3:$B$5000=Estoque!A465),Entradas!$G$3:$G$5000)),"Preço não cadastrado")</f>
        <v/>
      </c>
      <c r="E465" s="38" t="str" cm="1">
        <f t="array" ref="E465">IFERROR(IF(A465="","",LOOKUP(2,1/(Entradas!$B$3:$B$5000=Estoque!A465),Entradas!$H$3:$H$5000)),"Preço não cadastrado")</f>
        <v/>
      </c>
      <c r="F465" s="6" t="str">
        <f>IF(A465="","",SUMIF(codigo_entrada,A465,quantidade_entrada)-SUMIF(codigo_saida,Estoque!A465,quantidade_saida))</f>
        <v/>
      </c>
      <c r="G465" s="1" t="str">
        <f t="shared" si="7"/>
        <v/>
      </c>
    </row>
    <row r="466" spans="1:7" x14ac:dyDescent="0.3">
      <c r="A466" s="135"/>
      <c r="B466" s="22"/>
      <c r="C466" s="22"/>
      <c r="D466" s="38" t="str" cm="1">
        <f t="array" ref="D466">IFERROR(IF(A466="","",LOOKUP(2,1/(Entradas!$B$3:$B$5000=Estoque!A466),Entradas!$G$3:$G$5000)),"Preço não cadastrado")</f>
        <v/>
      </c>
      <c r="E466" s="38" t="str" cm="1">
        <f t="array" ref="E466">IFERROR(IF(A466="","",LOOKUP(2,1/(Entradas!$B$3:$B$5000=Estoque!A466),Entradas!$H$3:$H$5000)),"Preço não cadastrado")</f>
        <v/>
      </c>
      <c r="F466" s="6" t="str">
        <f>IF(A466="","",SUMIF(codigo_entrada,A466,quantidade_entrada)-SUMIF(codigo_saida,Estoque!A466,quantidade_saida))</f>
        <v/>
      </c>
      <c r="G466" s="1" t="str">
        <f t="shared" si="7"/>
        <v/>
      </c>
    </row>
    <row r="467" spans="1:7" x14ac:dyDescent="0.3">
      <c r="A467" s="135"/>
      <c r="B467" s="22"/>
      <c r="C467" s="22"/>
      <c r="D467" s="38" t="str" cm="1">
        <f t="array" ref="D467">IFERROR(IF(A467="","",LOOKUP(2,1/(Entradas!$B$3:$B$5000=Estoque!A467),Entradas!$G$3:$G$5000)),"Preço não cadastrado")</f>
        <v/>
      </c>
      <c r="E467" s="38" t="str" cm="1">
        <f t="array" ref="E467">IFERROR(IF(A467="","",LOOKUP(2,1/(Entradas!$B$3:$B$5000=Estoque!A467),Entradas!$H$3:$H$5000)),"Preço não cadastrado")</f>
        <v/>
      </c>
      <c r="F467" s="6" t="str">
        <f>IF(A467="","",SUMIF(codigo_entrada,A467,quantidade_entrada)-SUMIF(codigo_saida,Estoque!A467,quantidade_saida))</f>
        <v/>
      </c>
      <c r="G467" s="1" t="str">
        <f t="shared" si="7"/>
        <v/>
      </c>
    </row>
    <row r="468" spans="1:7" x14ac:dyDescent="0.3">
      <c r="A468" s="135"/>
      <c r="B468" s="22"/>
      <c r="C468" s="22"/>
      <c r="D468" s="38" t="str" cm="1">
        <f t="array" ref="D468">IFERROR(IF(A468="","",LOOKUP(2,1/(Entradas!$B$3:$B$5000=Estoque!A468),Entradas!$G$3:$G$5000)),"Preço não cadastrado")</f>
        <v/>
      </c>
      <c r="E468" s="38" t="str" cm="1">
        <f t="array" ref="E468">IFERROR(IF(A468="","",LOOKUP(2,1/(Entradas!$B$3:$B$5000=Estoque!A468),Entradas!$H$3:$H$5000)),"Preço não cadastrado")</f>
        <v/>
      </c>
      <c r="F468" s="6" t="str">
        <f>IF(A468="","",SUMIF(codigo_entrada,A468,quantidade_entrada)-SUMIF(codigo_saida,Estoque!A468,quantidade_saida))</f>
        <v/>
      </c>
      <c r="G468" s="1" t="str">
        <f t="shared" si="7"/>
        <v/>
      </c>
    </row>
    <row r="469" spans="1:7" x14ac:dyDescent="0.3">
      <c r="A469" s="135"/>
      <c r="B469" s="22"/>
      <c r="C469" s="22"/>
      <c r="D469" s="38" t="str" cm="1">
        <f t="array" ref="D469">IFERROR(IF(A469="","",LOOKUP(2,1/(Entradas!$B$3:$B$5000=Estoque!A469),Entradas!$G$3:$G$5000)),"Preço não cadastrado")</f>
        <v/>
      </c>
      <c r="E469" s="38" t="str" cm="1">
        <f t="array" ref="E469">IFERROR(IF(A469="","",LOOKUP(2,1/(Entradas!$B$3:$B$5000=Estoque!A469),Entradas!$H$3:$H$5000)),"Preço não cadastrado")</f>
        <v/>
      </c>
      <c r="F469" s="6" t="str">
        <f>IF(A469="","",SUMIF(codigo_entrada,A469,quantidade_entrada)-SUMIF(codigo_saida,Estoque!A469,quantidade_saida))</f>
        <v/>
      </c>
      <c r="G469" s="1" t="str">
        <f t="shared" si="7"/>
        <v/>
      </c>
    </row>
    <row r="470" spans="1:7" x14ac:dyDescent="0.3">
      <c r="A470" s="135"/>
      <c r="B470" s="22"/>
      <c r="C470" s="22"/>
      <c r="D470" s="38" t="str" cm="1">
        <f t="array" ref="D470">IFERROR(IF(A470="","",LOOKUP(2,1/(Entradas!$B$3:$B$5000=Estoque!A470),Entradas!$G$3:$G$5000)),"Preço não cadastrado")</f>
        <v/>
      </c>
      <c r="E470" s="38" t="str" cm="1">
        <f t="array" ref="E470">IFERROR(IF(A470="","",LOOKUP(2,1/(Entradas!$B$3:$B$5000=Estoque!A470),Entradas!$H$3:$H$5000)),"Preço não cadastrado")</f>
        <v/>
      </c>
      <c r="F470" s="6" t="str">
        <f>IF(A470="","",SUMIF(codigo_entrada,A470,quantidade_entrada)-SUMIF(codigo_saida,Estoque!A470,quantidade_saida))</f>
        <v/>
      </c>
      <c r="G470" s="1" t="str">
        <f t="shared" si="7"/>
        <v/>
      </c>
    </row>
    <row r="471" spans="1:7" x14ac:dyDescent="0.3">
      <c r="A471" s="135"/>
      <c r="B471" s="22"/>
      <c r="C471" s="22"/>
      <c r="D471" s="38" t="str" cm="1">
        <f t="array" ref="D471">IFERROR(IF(A471="","",LOOKUP(2,1/(Entradas!$B$3:$B$5000=Estoque!A471),Entradas!$G$3:$G$5000)),"Preço não cadastrado")</f>
        <v/>
      </c>
      <c r="E471" s="38" t="str" cm="1">
        <f t="array" ref="E471">IFERROR(IF(A471="","",LOOKUP(2,1/(Entradas!$B$3:$B$5000=Estoque!A471),Entradas!$H$3:$H$5000)),"Preço não cadastrado")</f>
        <v/>
      </c>
      <c r="F471" s="6" t="str">
        <f>IF(A471="","",SUMIF(codigo_entrada,A471,quantidade_entrada)-SUMIF(codigo_saida,Estoque!A471,quantidade_saida))</f>
        <v/>
      </c>
      <c r="G471" s="1" t="str">
        <f t="shared" si="7"/>
        <v/>
      </c>
    </row>
    <row r="472" spans="1:7" x14ac:dyDescent="0.3">
      <c r="A472" s="135"/>
      <c r="B472" s="22"/>
      <c r="C472" s="22"/>
      <c r="D472" s="38" t="str" cm="1">
        <f t="array" ref="D472">IFERROR(IF(A472="","",LOOKUP(2,1/(Entradas!$B$3:$B$5000=Estoque!A472),Entradas!$G$3:$G$5000)),"Preço não cadastrado")</f>
        <v/>
      </c>
      <c r="E472" s="38" t="str" cm="1">
        <f t="array" ref="E472">IFERROR(IF(A472="","",LOOKUP(2,1/(Entradas!$B$3:$B$5000=Estoque!A472),Entradas!$H$3:$H$5000)),"Preço não cadastrado")</f>
        <v/>
      </c>
      <c r="F472" s="6" t="str">
        <f>IF(A472="","",SUMIF(codigo_entrada,A472,quantidade_entrada)-SUMIF(codigo_saida,Estoque!A472,quantidade_saida))</f>
        <v/>
      </c>
      <c r="G472" s="1" t="str">
        <f t="shared" si="7"/>
        <v/>
      </c>
    </row>
    <row r="473" spans="1:7" x14ac:dyDescent="0.3">
      <c r="A473" s="135"/>
      <c r="B473" s="22"/>
      <c r="C473" s="22"/>
      <c r="D473" s="38" t="str" cm="1">
        <f t="array" ref="D473">IFERROR(IF(A473="","",LOOKUP(2,1/(Entradas!$B$3:$B$5000=Estoque!A473),Entradas!$G$3:$G$5000)),"Preço não cadastrado")</f>
        <v/>
      </c>
      <c r="E473" s="38" t="str" cm="1">
        <f t="array" ref="E473">IFERROR(IF(A473="","",LOOKUP(2,1/(Entradas!$B$3:$B$5000=Estoque!A473),Entradas!$H$3:$H$5000)),"Preço não cadastrado")</f>
        <v/>
      </c>
      <c r="F473" s="6" t="str">
        <f>IF(A473="","",SUMIF(codigo_entrada,A473,quantidade_entrada)-SUMIF(codigo_saida,Estoque!A473,quantidade_saida))</f>
        <v/>
      </c>
      <c r="G473" s="1" t="str">
        <f t="shared" si="7"/>
        <v/>
      </c>
    </row>
    <row r="474" spans="1:7" x14ac:dyDescent="0.3">
      <c r="A474" s="135"/>
      <c r="B474" s="22"/>
      <c r="C474" s="22"/>
      <c r="D474" s="38" t="str" cm="1">
        <f t="array" ref="D474">IFERROR(IF(A474="","",LOOKUP(2,1/(Entradas!$B$3:$B$5000=Estoque!A474),Entradas!$G$3:$G$5000)),"Preço não cadastrado")</f>
        <v/>
      </c>
      <c r="E474" s="38" t="str" cm="1">
        <f t="array" ref="E474">IFERROR(IF(A474="","",LOOKUP(2,1/(Entradas!$B$3:$B$5000=Estoque!A474),Entradas!$H$3:$H$5000)),"Preço não cadastrado")</f>
        <v/>
      </c>
      <c r="F474" s="6" t="str">
        <f>IF(A474="","",SUMIF(codigo_entrada,A474,quantidade_entrada)-SUMIF(codigo_saida,Estoque!A474,quantidade_saida))</f>
        <v/>
      </c>
      <c r="G474" s="1" t="str">
        <f t="shared" si="7"/>
        <v/>
      </c>
    </row>
    <row r="475" spans="1:7" x14ac:dyDescent="0.3">
      <c r="A475" s="135"/>
      <c r="B475" s="22"/>
      <c r="C475" s="22"/>
      <c r="D475" s="38" t="str" cm="1">
        <f t="array" ref="D475">IFERROR(IF(A475="","",LOOKUP(2,1/(Entradas!$B$3:$B$5000=Estoque!A475),Entradas!$G$3:$G$5000)),"Preço não cadastrado")</f>
        <v/>
      </c>
      <c r="E475" s="38" t="str" cm="1">
        <f t="array" ref="E475">IFERROR(IF(A475="","",LOOKUP(2,1/(Entradas!$B$3:$B$5000=Estoque!A475),Entradas!$H$3:$H$5000)),"Preço não cadastrado")</f>
        <v/>
      </c>
      <c r="F475" s="6" t="str">
        <f>IF(A475="","",SUMIF(codigo_entrada,A475,quantidade_entrada)-SUMIF(codigo_saida,Estoque!A475,quantidade_saida))</f>
        <v/>
      </c>
      <c r="G475" s="1" t="str">
        <f t="shared" si="7"/>
        <v/>
      </c>
    </row>
    <row r="476" spans="1:7" x14ac:dyDescent="0.3">
      <c r="A476" s="135"/>
      <c r="B476" s="22"/>
      <c r="C476" s="22"/>
      <c r="D476" s="38" t="str" cm="1">
        <f t="array" ref="D476">IFERROR(IF(A476="","",LOOKUP(2,1/(Entradas!$B$3:$B$5000=Estoque!A476),Entradas!$G$3:$G$5000)),"Preço não cadastrado")</f>
        <v/>
      </c>
      <c r="E476" s="38" t="str" cm="1">
        <f t="array" ref="E476">IFERROR(IF(A476="","",LOOKUP(2,1/(Entradas!$B$3:$B$5000=Estoque!A476),Entradas!$H$3:$H$5000)),"Preço não cadastrado")</f>
        <v/>
      </c>
      <c r="F476" s="6" t="str">
        <f>IF(A476="","",SUMIF(codigo_entrada,A476,quantidade_entrada)-SUMIF(codigo_saida,Estoque!A476,quantidade_saida))</f>
        <v/>
      </c>
      <c r="G476" s="1" t="str">
        <f t="shared" si="7"/>
        <v/>
      </c>
    </row>
    <row r="477" spans="1:7" x14ac:dyDescent="0.3">
      <c r="A477" s="135"/>
      <c r="B477" s="22"/>
      <c r="C477" s="22"/>
      <c r="D477" s="38" t="str" cm="1">
        <f t="array" ref="D477">IFERROR(IF(A477="","",LOOKUP(2,1/(Entradas!$B$3:$B$5000=Estoque!A477),Entradas!$G$3:$G$5000)),"Preço não cadastrado")</f>
        <v/>
      </c>
      <c r="E477" s="38" t="str" cm="1">
        <f t="array" ref="E477">IFERROR(IF(A477="","",LOOKUP(2,1/(Entradas!$B$3:$B$5000=Estoque!A477),Entradas!$H$3:$H$5000)),"Preço não cadastrado")</f>
        <v/>
      </c>
      <c r="F477" s="6" t="str">
        <f>IF(A477="","",SUMIF(codigo_entrada,A477,quantidade_entrada)-SUMIF(codigo_saida,Estoque!A477,quantidade_saida))</f>
        <v/>
      </c>
      <c r="G477" s="1" t="str">
        <f t="shared" si="7"/>
        <v/>
      </c>
    </row>
    <row r="478" spans="1:7" x14ac:dyDescent="0.3">
      <c r="A478" s="135"/>
      <c r="B478" s="22"/>
      <c r="C478" s="22"/>
      <c r="D478" s="38" t="str" cm="1">
        <f t="array" ref="D478">IFERROR(IF(A478="","",LOOKUP(2,1/(Entradas!$B$3:$B$5000=Estoque!A478),Entradas!$G$3:$G$5000)),"Preço não cadastrado")</f>
        <v/>
      </c>
      <c r="E478" s="38" t="str" cm="1">
        <f t="array" ref="E478">IFERROR(IF(A478="","",LOOKUP(2,1/(Entradas!$B$3:$B$5000=Estoque!A478),Entradas!$H$3:$H$5000)),"Preço não cadastrado")</f>
        <v/>
      </c>
      <c r="F478" s="6" t="str">
        <f>IF(A478="","",SUMIF(codigo_entrada,A478,quantidade_entrada)-SUMIF(codigo_saida,Estoque!A478,quantidade_saida))</f>
        <v/>
      </c>
      <c r="G478" s="1" t="str">
        <f t="shared" si="7"/>
        <v/>
      </c>
    </row>
    <row r="479" spans="1:7" x14ac:dyDescent="0.3">
      <c r="A479" s="135"/>
      <c r="B479" s="22"/>
      <c r="C479" s="22"/>
      <c r="D479" s="38" t="str" cm="1">
        <f t="array" ref="D479">IFERROR(IF(A479="","",LOOKUP(2,1/(Entradas!$B$3:$B$5000=Estoque!A479),Entradas!$G$3:$G$5000)),"Preço não cadastrado")</f>
        <v/>
      </c>
      <c r="E479" s="38" t="str" cm="1">
        <f t="array" ref="E479">IFERROR(IF(A479="","",LOOKUP(2,1/(Entradas!$B$3:$B$5000=Estoque!A479),Entradas!$H$3:$H$5000)),"Preço não cadastrado")</f>
        <v/>
      </c>
      <c r="F479" s="6" t="str">
        <f>IF(A479="","",SUMIF(codigo_entrada,A479,quantidade_entrada)-SUMIF(codigo_saida,Estoque!A479,quantidade_saida))</f>
        <v/>
      </c>
      <c r="G479" s="1" t="str">
        <f t="shared" si="7"/>
        <v/>
      </c>
    </row>
    <row r="480" spans="1:7" x14ac:dyDescent="0.3">
      <c r="A480" s="135"/>
      <c r="B480" s="22"/>
      <c r="C480" s="22"/>
      <c r="D480" s="38" t="str" cm="1">
        <f t="array" ref="D480">IFERROR(IF(A480="","",LOOKUP(2,1/(Entradas!$B$3:$B$5000=Estoque!A480),Entradas!$G$3:$G$5000)),"Preço não cadastrado")</f>
        <v/>
      </c>
      <c r="E480" s="38" t="str" cm="1">
        <f t="array" ref="E480">IFERROR(IF(A480="","",LOOKUP(2,1/(Entradas!$B$3:$B$5000=Estoque!A480),Entradas!$H$3:$H$5000)),"Preço não cadastrado")</f>
        <v/>
      </c>
      <c r="F480" s="6" t="str">
        <f>IF(A480="","",SUMIF(codigo_entrada,A480,quantidade_entrada)-SUMIF(codigo_saida,Estoque!A480,quantidade_saida))</f>
        <v/>
      </c>
      <c r="G480" s="1" t="str">
        <f t="shared" si="7"/>
        <v/>
      </c>
    </row>
    <row r="481" spans="1:7" x14ac:dyDescent="0.3">
      <c r="A481" s="135"/>
      <c r="B481" s="22"/>
      <c r="C481" s="22"/>
      <c r="D481" s="38" t="str" cm="1">
        <f t="array" ref="D481">IFERROR(IF(A481="","",LOOKUP(2,1/(Entradas!$B$3:$B$5000=Estoque!A481),Entradas!$G$3:$G$5000)),"Preço não cadastrado")</f>
        <v/>
      </c>
      <c r="E481" s="38" t="str" cm="1">
        <f t="array" ref="E481">IFERROR(IF(A481="","",LOOKUP(2,1/(Entradas!$B$3:$B$5000=Estoque!A481),Entradas!$H$3:$H$5000)),"Preço não cadastrado")</f>
        <v/>
      </c>
      <c r="F481" s="6" t="str">
        <f>IF(A481="","",SUMIF(codigo_entrada,A481,quantidade_entrada)-SUMIF(codigo_saida,Estoque!A481,quantidade_saida))</f>
        <v/>
      </c>
      <c r="G481" s="1" t="str">
        <f t="shared" si="7"/>
        <v/>
      </c>
    </row>
    <row r="482" spans="1:7" x14ac:dyDescent="0.3">
      <c r="A482" s="135"/>
      <c r="B482" s="22"/>
      <c r="C482" s="22"/>
      <c r="D482" s="38" t="str" cm="1">
        <f t="array" ref="D482">IFERROR(IF(A482="","",LOOKUP(2,1/(Entradas!$B$3:$B$5000=Estoque!A482),Entradas!$G$3:$G$5000)),"Preço não cadastrado")</f>
        <v/>
      </c>
      <c r="E482" s="38" t="str" cm="1">
        <f t="array" ref="E482">IFERROR(IF(A482="","",LOOKUP(2,1/(Entradas!$B$3:$B$5000=Estoque!A482),Entradas!$H$3:$H$5000)),"Preço não cadastrado")</f>
        <v/>
      </c>
      <c r="F482" s="6" t="str">
        <f>IF(A482="","",SUMIF(codigo_entrada,A482,quantidade_entrada)-SUMIF(codigo_saida,Estoque!A482,quantidade_saida))</f>
        <v/>
      </c>
      <c r="G482" s="1" t="str">
        <f t="shared" si="7"/>
        <v/>
      </c>
    </row>
    <row r="483" spans="1:7" x14ac:dyDescent="0.3">
      <c r="A483" s="135"/>
      <c r="B483" s="22"/>
      <c r="C483" s="22"/>
      <c r="D483" s="38" t="str" cm="1">
        <f t="array" ref="D483">IFERROR(IF(A483="","",LOOKUP(2,1/(Entradas!$B$3:$B$5000=Estoque!A483),Entradas!$G$3:$G$5000)),"Preço não cadastrado")</f>
        <v/>
      </c>
      <c r="E483" s="38" t="str" cm="1">
        <f t="array" ref="E483">IFERROR(IF(A483="","",LOOKUP(2,1/(Entradas!$B$3:$B$5000=Estoque!A483),Entradas!$H$3:$H$5000)),"Preço não cadastrado")</f>
        <v/>
      </c>
      <c r="F483" s="6" t="str">
        <f>IF(A483="","",SUMIF(codigo_entrada,A483,quantidade_entrada)-SUMIF(codigo_saida,Estoque!A483,quantidade_saida))</f>
        <v/>
      </c>
      <c r="G483" s="1" t="str">
        <f t="shared" si="7"/>
        <v/>
      </c>
    </row>
    <row r="484" spans="1:7" x14ac:dyDescent="0.3">
      <c r="A484" s="135"/>
      <c r="B484" s="22"/>
      <c r="C484" s="22"/>
      <c r="D484" s="38" t="str" cm="1">
        <f t="array" ref="D484">IFERROR(IF(A484="","",LOOKUP(2,1/(Entradas!$B$3:$B$5000=Estoque!A484),Entradas!$G$3:$G$5000)),"Preço não cadastrado")</f>
        <v/>
      </c>
      <c r="E484" s="38" t="str" cm="1">
        <f t="array" ref="E484">IFERROR(IF(A484="","",LOOKUP(2,1/(Entradas!$B$3:$B$5000=Estoque!A484),Entradas!$H$3:$H$5000)),"Preço não cadastrado")</f>
        <v/>
      </c>
      <c r="F484" s="6" t="str">
        <f>IF(A484="","",SUMIF(codigo_entrada,A484,quantidade_entrada)-SUMIF(codigo_saida,Estoque!A484,quantidade_saida))</f>
        <v/>
      </c>
      <c r="G484" s="1" t="str">
        <f t="shared" si="7"/>
        <v/>
      </c>
    </row>
    <row r="485" spans="1:7" x14ac:dyDescent="0.3">
      <c r="A485" s="135"/>
      <c r="B485" s="22"/>
      <c r="C485" s="22"/>
      <c r="D485" s="38" t="str" cm="1">
        <f t="array" ref="D485">IFERROR(IF(A485="","",LOOKUP(2,1/(Entradas!$B$3:$B$5000=Estoque!A485),Entradas!$G$3:$G$5000)),"Preço não cadastrado")</f>
        <v/>
      </c>
      <c r="E485" s="38" t="str" cm="1">
        <f t="array" ref="E485">IFERROR(IF(A485="","",LOOKUP(2,1/(Entradas!$B$3:$B$5000=Estoque!A485),Entradas!$H$3:$H$5000)),"Preço não cadastrado")</f>
        <v/>
      </c>
      <c r="F485" s="6" t="str">
        <f>IF(A485="","",SUMIF(codigo_entrada,A485,quantidade_entrada)-SUMIF(codigo_saida,Estoque!A485,quantidade_saida))</f>
        <v/>
      </c>
      <c r="G485" s="1" t="str">
        <f t="shared" si="7"/>
        <v/>
      </c>
    </row>
    <row r="486" spans="1:7" x14ac:dyDescent="0.3">
      <c r="A486" s="135"/>
      <c r="B486" s="22"/>
      <c r="C486" s="22"/>
      <c r="D486" s="38" t="str" cm="1">
        <f t="array" ref="D486">IFERROR(IF(A486="","",LOOKUP(2,1/(Entradas!$B$3:$B$5000=Estoque!A486),Entradas!$G$3:$G$5000)),"Preço não cadastrado")</f>
        <v/>
      </c>
      <c r="E486" s="38" t="str" cm="1">
        <f t="array" ref="E486">IFERROR(IF(A486="","",LOOKUP(2,1/(Entradas!$B$3:$B$5000=Estoque!A486),Entradas!$H$3:$H$5000)),"Preço não cadastrado")</f>
        <v/>
      </c>
      <c r="F486" s="6" t="str">
        <f>IF(A486="","",SUMIF(codigo_entrada,A486,quantidade_entrada)-SUMIF(codigo_saida,Estoque!A486,quantidade_saida))</f>
        <v/>
      </c>
      <c r="G486" s="1" t="str">
        <f t="shared" si="7"/>
        <v/>
      </c>
    </row>
    <row r="487" spans="1:7" x14ac:dyDescent="0.3">
      <c r="A487" s="135"/>
      <c r="B487" s="22"/>
      <c r="C487" s="22"/>
      <c r="D487" s="38" t="str" cm="1">
        <f t="array" ref="D487">IFERROR(IF(A487="","",LOOKUP(2,1/(Entradas!$B$3:$B$5000=Estoque!A487),Entradas!$G$3:$G$5000)),"Preço não cadastrado")</f>
        <v/>
      </c>
      <c r="E487" s="38" t="str" cm="1">
        <f t="array" ref="E487">IFERROR(IF(A487="","",LOOKUP(2,1/(Entradas!$B$3:$B$5000=Estoque!A487),Entradas!$H$3:$H$5000)),"Preço não cadastrado")</f>
        <v/>
      </c>
      <c r="F487" s="6" t="str">
        <f>IF(A487="","",SUMIF(codigo_entrada,A487,quantidade_entrada)-SUMIF(codigo_saida,Estoque!A487,quantidade_saida))</f>
        <v/>
      </c>
      <c r="G487" s="1" t="str">
        <f t="shared" si="7"/>
        <v/>
      </c>
    </row>
    <row r="488" spans="1:7" x14ac:dyDescent="0.3">
      <c r="A488" s="135"/>
      <c r="B488" s="22"/>
      <c r="C488" s="22"/>
      <c r="D488" s="38" t="str" cm="1">
        <f t="array" ref="D488">IFERROR(IF(A488="","",LOOKUP(2,1/(Entradas!$B$3:$B$5000=Estoque!A488),Entradas!$G$3:$G$5000)),"Preço não cadastrado")</f>
        <v/>
      </c>
      <c r="E488" s="38" t="str" cm="1">
        <f t="array" ref="E488">IFERROR(IF(A488="","",LOOKUP(2,1/(Entradas!$B$3:$B$5000=Estoque!A488),Entradas!$H$3:$H$5000)),"Preço não cadastrado")</f>
        <v/>
      </c>
      <c r="F488" s="6" t="str">
        <f>IF(A488="","",SUMIF(codigo_entrada,A488,quantidade_entrada)-SUMIF(codigo_saida,Estoque!A488,quantidade_saida))</f>
        <v/>
      </c>
      <c r="G488" s="1" t="str">
        <f t="shared" si="7"/>
        <v/>
      </c>
    </row>
    <row r="489" spans="1:7" x14ac:dyDescent="0.3">
      <c r="A489" s="135"/>
      <c r="B489" s="22"/>
      <c r="C489" s="22"/>
      <c r="D489" s="38" t="str" cm="1">
        <f t="array" ref="D489">IFERROR(IF(A489="","",LOOKUP(2,1/(Entradas!$B$3:$B$5000=Estoque!A489),Entradas!$G$3:$G$5000)),"Preço não cadastrado")</f>
        <v/>
      </c>
      <c r="E489" s="38" t="str" cm="1">
        <f t="array" ref="E489">IFERROR(IF(A489="","",LOOKUP(2,1/(Entradas!$B$3:$B$5000=Estoque!A489),Entradas!$H$3:$H$5000)),"Preço não cadastrado")</f>
        <v/>
      </c>
      <c r="F489" s="6" t="str">
        <f>IF(A489="","",SUMIF(codigo_entrada,A489,quantidade_entrada)-SUMIF(codigo_saida,Estoque!A489,quantidade_saida))</f>
        <v/>
      </c>
      <c r="G489" s="1" t="str">
        <f t="shared" si="7"/>
        <v/>
      </c>
    </row>
    <row r="490" spans="1:7" x14ac:dyDescent="0.3">
      <c r="A490" s="135"/>
      <c r="B490" s="22"/>
      <c r="C490" s="22"/>
      <c r="D490" s="38" t="str" cm="1">
        <f t="array" ref="D490">IFERROR(IF(A490="","",LOOKUP(2,1/(Entradas!$B$3:$B$5000=Estoque!A490),Entradas!$G$3:$G$5000)),"Preço não cadastrado")</f>
        <v/>
      </c>
      <c r="E490" s="38" t="str" cm="1">
        <f t="array" ref="E490">IFERROR(IF(A490="","",LOOKUP(2,1/(Entradas!$B$3:$B$5000=Estoque!A490),Entradas!$H$3:$H$5000)),"Preço não cadastrado")</f>
        <v/>
      </c>
      <c r="F490" s="6" t="str">
        <f>IF(A490="","",SUMIF(codigo_entrada,A490,quantidade_entrada)-SUMIF(codigo_saida,Estoque!A490,quantidade_saida))</f>
        <v/>
      </c>
      <c r="G490" s="1" t="str">
        <f t="shared" si="7"/>
        <v/>
      </c>
    </row>
    <row r="491" spans="1:7" x14ac:dyDescent="0.3">
      <c r="A491" s="135"/>
      <c r="B491" s="22"/>
      <c r="C491" s="22"/>
      <c r="D491" s="38" t="str" cm="1">
        <f t="array" ref="D491">IFERROR(IF(A491="","",LOOKUP(2,1/(Entradas!$B$3:$B$5000=Estoque!A491),Entradas!$G$3:$G$5000)),"Preço não cadastrado")</f>
        <v/>
      </c>
      <c r="E491" s="38" t="str" cm="1">
        <f t="array" ref="E491">IFERROR(IF(A491="","",LOOKUP(2,1/(Entradas!$B$3:$B$5000=Estoque!A491),Entradas!$H$3:$H$5000)),"Preço não cadastrado")</f>
        <v/>
      </c>
      <c r="F491" s="6" t="str">
        <f>IF(A491="","",SUMIF(codigo_entrada,A491,quantidade_entrada)-SUMIF(codigo_saida,Estoque!A491,quantidade_saida))</f>
        <v/>
      </c>
      <c r="G491" s="1" t="str">
        <f t="shared" si="7"/>
        <v/>
      </c>
    </row>
    <row r="492" spans="1:7" x14ac:dyDescent="0.3">
      <c r="A492" s="135"/>
      <c r="B492" s="22"/>
      <c r="C492" s="22"/>
      <c r="D492" s="38" t="str" cm="1">
        <f t="array" ref="D492">IFERROR(IF(A492="","",LOOKUP(2,1/(Entradas!$B$3:$B$5000=Estoque!A492),Entradas!$G$3:$G$5000)),"Preço não cadastrado")</f>
        <v/>
      </c>
      <c r="E492" s="38" t="str" cm="1">
        <f t="array" ref="E492">IFERROR(IF(A492="","",LOOKUP(2,1/(Entradas!$B$3:$B$5000=Estoque!A492),Entradas!$H$3:$H$5000)),"Preço não cadastrado")</f>
        <v/>
      </c>
      <c r="F492" s="6" t="str">
        <f>IF(A492="","",SUMIF(codigo_entrada,A492,quantidade_entrada)-SUMIF(codigo_saida,Estoque!A492,quantidade_saida))</f>
        <v/>
      </c>
      <c r="G492" s="1" t="str">
        <f t="shared" si="7"/>
        <v/>
      </c>
    </row>
    <row r="493" spans="1:7" x14ac:dyDescent="0.3">
      <c r="A493" s="135"/>
      <c r="B493" s="22"/>
      <c r="C493" s="22"/>
      <c r="D493" s="38" t="str" cm="1">
        <f t="array" ref="D493">IFERROR(IF(A493="","",LOOKUP(2,1/(Entradas!$B$3:$B$5000=Estoque!A493),Entradas!$G$3:$G$5000)),"Preço não cadastrado")</f>
        <v/>
      </c>
      <c r="E493" s="38" t="str" cm="1">
        <f t="array" ref="E493">IFERROR(IF(A493="","",LOOKUP(2,1/(Entradas!$B$3:$B$5000=Estoque!A493),Entradas!$H$3:$H$5000)),"Preço não cadastrado")</f>
        <v/>
      </c>
      <c r="F493" s="6" t="str">
        <f>IF(A493="","",SUMIF(codigo_entrada,A493,quantidade_entrada)-SUMIF(codigo_saida,Estoque!A493,quantidade_saida))</f>
        <v/>
      </c>
      <c r="G493" s="1" t="str">
        <f t="shared" si="7"/>
        <v/>
      </c>
    </row>
    <row r="494" spans="1:7" x14ac:dyDescent="0.3">
      <c r="A494" s="135"/>
      <c r="B494" s="22"/>
      <c r="C494" s="22"/>
      <c r="D494" s="38" t="str" cm="1">
        <f t="array" ref="D494">IFERROR(IF(A494="","",LOOKUP(2,1/(Entradas!$B$3:$B$5000=Estoque!A494),Entradas!$G$3:$G$5000)),"Preço não cadastrado")</f>
        <v/>
      </c>
      <c r="E494" s="38" t="str" cm="1">
        <f t="array" ref="E494">IFERROR(IF(A494="","",LOOKUP(2,1/(Entradas!$B$3:$B$5000=Estoque!A494),Entradas!$H$3:$H$5000)),"Preço não cadastrado")</f>
        <v/>
      </c>
      <c r="F494" s="6" t="str">
        <f>IF(A494="","",SUMIF(codigo_entrada,A494,quantidade_entrada)-SUMIF(codigo_saida,Estoque!A494,quantidade_saida))</f>
        <v/>
      </c>
      <c r="G494" s="1" t="str">
        <f t="shared" si="7"/>
        <v/>
      </c>
    </row>
    <row r="495" spans="1:7" x14ac:dyDescent="0.3">
      <c r="A495" s="135"/>
      <c r="B495" s="22"/>
      <c r="C495" s="22"/>
      <c r="D495" s="38" t="str" cm="1">
        <f t="array" ref="D495">IFERROR(IF(A495="","",LOOKUP(2,1/(Entradas!$B$3:$B$5000=Estoque!A495),Entradas!$G$3:$G$5000)),"Preço não cadastrado")</f>
        <v/>
      </c>
      <c r="E495" s="38" t="str" cm="1">
        <f t="array" ref="E495">IFERROR(IF(A495="","",LOOKUP(2,1/(Entradas!$B$3:$B$5000=Estoque!A495),Entradas!$H$3:$H$5000)),"Preço não cadastrado")</f>
        <v/>
      </c>
      <c r="F495" s="6" t="str">
        <f>IF(A495="","",SUMIF(codigo_entrada,A495,quantidade_entrada)-SUMIF(codigo_saida,Estoque!A495,quantidade_saida))</f>
        <v/>
      </c>
      <c r="G495" s="1" t="str">
        <f t="shared" si="7"/>
        <v/>
      </c>
    </row>
    <row r="496" spans="1:7" x14ac:dyDescent="0.3">
      <c r="A496" s="135"/>
      <c r="B496" s="22"/>
      <c r="C496" s="22"/>
      <c r="D496" s="38" t="str" cm="1">
        <f t="array" ref="D496">IFERROR(IF(A496="","",LOOKUP(2,1/(Entradas!$B$3:$B$5000=Estoque!A496),Entradas!$G$3:$G$5000)),"Preço não cadastrado")</f>
        <v/>
      </c>
      <c r="E496" s="38" t="str" cm="1">
        <f t="array" ref="E496">IFERROR(IF(A496="","",LOOKUP(2,1/(Entradas!$B$3:$B$5000=Estoque!A496),Entradas!$H$3:$H$5000)),"Preço não cadastrado")</f>
        <v/>
      </c>
      <c r="F496" s="6" t="str">
        <f>IF(A496="","",SUMIF(codigo_entrada,A496,quantidade_entrada)-SUMIF(codigo_saida,Estoque!A496,quantidade_saida))</f>
        <v/>
      </c>
      <c r="G496" s="1" t="str">
        <f t="shared" si="7"/>
        <v/>
      </c>
    </row>
    <row r="497" spans="1:7" x14ac:dyDescent="0.3">
      <c r="A497" s="135"/>
      <c r="B497" s="22"/>
      <c r="C497" s="22"/>
      <c r="D497" s="38" t="str" cm="1">
        <f t="array" ref="D497">IFERROR(IF(A497="","",LOOKUP(2,1/(Entradas!$B$3:$B$5000=Estoque!A497),Entradas!$G$3:$G$5000)),"Preço não cadastrado")</f>
        <v/>
      </c>
      <c r="E497" s="38" t="str" cm="1">
        <f t="array" ref="E497">IFERROR(IF(A497="","",LOOKUP(2,1/(Entradas!$B$3:$B$5000=Estoque!A497),Entradas!$H$3:$H$5000)),"Preço não cadastrado")</f>
        <v/>
      </c>
      <c r="F497" s="6" t="str">
        <f>IF(A497="","",SUMIF(codigo_entrada,A497,quantidade_entrada)-SUMIF(codigo_saida,Estoque!A497,quantidade_saida))</f>
        <v/>
      </c>
      <c r="G497" s="1" t="str">
        <f t="shared" si="7"/>
        <v/>
      </c>
    </row>
    <row r="498" spans="1:7" x14ac:dyDescent="0.3">
      <c r="A498" s="135"/>
      <c r="B498" s="22"/>
      <c r="C498" s="22"/>
      <c r="D498" s="38" t="str" cm="1">
        <f t="array" ref="D498">IFERROR(IF(A498="","",LOOKUP(2,1/(Entradas!$B$3:$B$5000=Estoque!A498),Entradas!$G$3:$G$5000)),"Preço não cadastrado")</f>
        <v/>
      </c>
      <c r="E498" s="38" t="str" cm="1">
        <f t="array" ref="E498">IFERROR(IF(A498="","",LOOKUP(2,1/(Entradas!$B$3:$B$5000=Estoque!A498),Entradas!$H$3:$H$5000)),"Preço não cadastrado")</f>
        <v/>
      </c>
      <c r="F498" s="6" t="str">
        <f>IF(A498="","",SUMIF(codigo_entrada,A498,quantidade_entrada)-SUMIF(codigo_saida,Estoque!A498,quantidade_saida))</f>
        <v/>
      </c>
      <c r="G498" s="1" t="str">
        <f t="shared" si="7"/>
        <v/>
      </c>
    </row>
    <row r="499" spans="1:7" x14ac:dyDescent="0.3">
      <c r="A499" s="135"/>
      <c r="B499" s="22"/>
      <c r="C499" s="22"/>
      <c r="D499" s="38" t="str" cm="1">
        <f t="array" ref="D499">IFERROR(IF(A499="","",LOOKUP(2,1/(Entradas!$B$3:$B$5000=Estoque!A499),Entradas!$G$3:$G$5000)),"Preço não cadastrado")</f>
        <v/>
      </c>
      <c r="E499" s="38" t="str" cm="1">
        <f t="array" ref="E499">IFERROR(IF(A499="","",LOOKUP(2,1/(Entradas!$B$3:$B$5000=Estoque!A499),Entradas!$H$3:$H$5000)),"Preço não cadastrado")</f>
        <v/>
      </c>
      <c r="F499" s="6" t="str">
        <f>IF(A499="","",SUMIF(codigo_entrada,A499,quantidade_entrada)-SUMIF(codigo_saida,Estoque!A499,quantidade_saida))</f>
        <v/>
      </c>
      <c r="G499" s="1" t="str">
        <f t="shared" si="7"/>
        <v/>
      </c>
    </row>
    <row r="500" spans="1:7" x14ac:dyDescent="0.3">
      <c r="A500" s="135"/>
      <c r="B500" s="22"/>
      <c r="C500" s="22"/>
      <c r="D500" s="38" t="str" cm="1">
        <f t="array" ref="D500">IFERROR(IF(A500="","",LOOKUP(2,1/(Entradas!$B$3:$B$5000=Estoque!A500),Entradas!$G$3:$G$5000)),"Preço não cadastrado")</f>
        <v/>
      </c>
      <c r="E500" s="38" t="str" cm="1">
        <f t="array" ref="E500">IFERROR(IF(A500="","",LOOKUP(2,1/(Entradas!$B$3:$B$5000=Estoque!A500),Entradas!$H$3:$H$5000)),"Preço não cadastrado")</f>
        <v/>
      </c>
      <c r="F500" s="6" t="str">
        <f>IF(A500="","",SUMIF(codigo_entrada,A500,quantidade_entrada)-SUMIF(codigo_saida,Estoque!A500,quantidade_saida))</f>
        <v/>
      </c>
      <c r="G500" s="1" t="str">
        <f t="shared" si="7"/>
        <v/>
      </c>
    </row>
    <row r="501" spans="1:7" x14ac:dyDescent="0.3">
      <c r="A501" s="135"/>
      <c r="B501" s="22"/>
      <c r="C501" s="22"/>
      <c r="D501" s="38" t="str" cm="1">
        <f t="array" ref="D501">IFERROR(IF(A501="","",LOOKUP(2,1/(Entradas!$B$3:$B$5000=Estoque!A501),Entradas!$G$3:$G$5000)),"Preço não cadastrado")</f>
        <v/>
      </c>
      <c r="E501" s="38" t="str" cm="1">
        <f t="array" ref="E501">IFERROR(IF(A501="","",LOOKUP(2,1/(Entradas!$B$3:$B$5000=Estoque!A501),Entradas!$H$3:$H$5000)),"Preço não cadastrado")</f>
        <v/>
      </c>
      <c r="F501" s="6" t="str">
        <f>IF(A501="","",SUMIF(codigo_entrada,A501,quantidade_entrada)-SUMIF(codigo_saida,Estoque!A501,quantidade_saida))</f>
        <v/>
      </c>
      <c r="G501" s="1" t="str">
        <f t="shared" si="7"/>
        <v/>
      </c>
    </row>
    <row r="502" spans="1:7" x14ac:dyDescent="0.3">
      <c r="A502" s="135"/>
      <c r="B502" s="22"/>
      <c r="C502" s="22"/>
      <c r="D502" s="38" t="str" cm="1">
        <f t="array" ref="D502">IFERROR(IF(A502="","",LOOKUP(2,1/(Entradas!$B$3:$B$5000=Estoque!A502),Entradas!$G$3:$G$5000)),"Preço não cadastrado")</f>
        <v/>
      </c>
      <c r="E502" s="38" t="str" cm="1">
        <f t="array" ref="E502">IFERROR(IF(A502="","",LOOKUP(2,1/(Entradas!$B$3:$B$5000=Estoque!A502),Entradas!$H$3:$H$5000)),"Preço não cadastrado")</f>
        <v/>
      </c>
      <c r="F502" s="6" t="str">
        <f>IF(A502="","",SUMIF(codigo_entrada,A502,quantidade_entrada)-SUMIF(codigo_saida,Estoque!A502,quantidade_saida))</f>
        <v/>
      </c>
      <c r="G502" s="1" t="str">
        <f t="shared" si="7"/>
        <v/>
      </c>
    </row>
    <row r="503" spans="1:7" x14ac:dyDescent="0.3">
      <c r="A503" s="135"/>
      <c r="B503" s="22"/>
      <c r="C503" s="22"/>
      <c r="D503" s="38" t="str" cm="1">
        <f t="array" ref="D503">IFERROR(IF(A503="","",LOOKUP(2,1/(Entradas!$B$3:$B$5000=Estoque!A503),Entradas!$G$3:$G$5000)),"Preço não cadastrado")</f>
        <v/>
      </c>
      <c r="E503" s="38" t="str" cm="1">
        <f t="array" ref="E503">IFERROR(IF(A503="","",LOOKUP(2,1/(Entradas!$B$3:$B$5000=Estoque!A503),Entradas!$H$3:$H$5000)),"Preço não cadastrado")</f>
        <v/>
      </c>
      <c r="F503" s="6" t="str">
        <f>IF(A503="","",SUMIF(codigo_entrada,A503,quantidade_entrada)-SUMIF(codigo_saida,Estoque!A503,quantidade_saida))</f>
        <v/>
      </c>
      <c r="G503" s="1" t="str">
        <f t="shared" si="7"/>
        <v/>
      </c>
    </row>
    <row r="504" spans="1:7" x14ac:dyDescent="0.3">
      <c r="A504" s="135"/>
      <c r="B504" s="22"/>
      <c r="C504" s="22"/>
      <c r="D504" s="38" t="str" cm="1">
        <f t="array" ref="D504">IFERROR(IF(A504="","",LOOKUP(2,1/(Entradas!$B$3:$B$5000=Estoque!A504),Entradas!$G$3:$G$5000)),"Preço não cadastrado")</f>
        <v/>
      </c>
      <c r="E504" s="38" t="str" cm="1">
        <f t="array" ref="E504">IFERROR(IF(A504="","",LOOKUP(2,1/(Entradas!$B$3:$B$5000=Estoque!A504),Entradas!$H$3:$H$5000)),"Preço não cadastrado")</f>
        <v/>
      </c>
      <c r="F504" s="6" t="str">
        <f>IF(A504="","",SUMIF(codigo_entrada,A504,quantidade_entrada)-SUMIF(codigo_saida,Estoque!A504,quantidade_saida))</f>
        <v/>
      </c>
      <c r="G504" s="1" t="str">
        <f t="shared" si="7"/>
        <v/>
      </c>
    </row>
    <row r="505" spans="1:7" x14ac:dyDescent="0.3">
      <c r="A505" s="135"/>
      <c r="B505" s="22"/>
      <c r="C505" s="22"/>
      <c r="D505" s="38" t="str" cm="1">
        <f t="array" ref="D505">IFERROR(IF(A505="","",LOOKUP(2,1/(Entradas!$B$3:$B$5000=Estoque!A505),Entradas!$G$3:$G$5000)),"Preço não cadastrado")</f>
        <v/>
      </c>
      <c r="E505" s="38" t="str" cm="1">
        <f t="array" ref="E505">IFERROR(IF(A505="","",LOOKUP(2,1/(Entradas!$B$3:$B$5000=Estoque!A505),Entradas!$H$3:$H$5000)),"Preço não cadastrado")</f>
        <v/>
      </c>
      <c r="F505" s="6" t="str">
        <f>IF(A505="","",SUMIF(codigo_entrada,A505,quantidade_entrada)-SUMIF(codigo_saida,Estoque!A505,quantidade_saida))</f>
        <v/>
      </c>
      <c r="G505" s="1" t="str">
        <f t="shared" si="7"/>
        <v/>
      </c>
    </row>
    <row r="506" spans="1:7" x14ac:dyDescent="0.3">
      <c r="A506" s="135"/>
      <c r="B506" s="22"/>
      <c r="C506" s="22"/>
      <c r="D506" s="38" t="str" cm="1">
        <f t="array" ref="D506">IFERROR(IF(A506="","",LOOKUP(2,1/(Entradas!$B$3:$B$5000=Estoque!A506),Entradas!$G$3:$G$5000)),"Preço não cadastrado")</f>
        <v/>
      </c>
      <c r="E506" s="38" t="str" cm="1">
        <f t="array" ref="E506">IFERROR(IF(A506="","",LOOKUP(2,1/(Entradas!$B$3:$B$5000=Estoque!A506),Entradas!$H$3:$H$5000)),"Preço não cadastrado")</f>
        <v/>
      </c>
      <c r="F506" s="6" t="str">
        <f>IF(A506="","",SUMIF(codigo_entrada,A506,quantidade_entrada)-SUMIF(codigo_saida,Estoque!A506,quantidade_saida))</f>
        <v/>
      </c>
      <c r="G506" s="1" t="str">
        <f t="shared" si="7"/>
        <v/>
      </c>
    </row>
    <row r="507" spans="1:7" x14ac:dyDescent="0.3">
      <c r="A507" s="135"/>
      <c r="B507" s="22"/>
      <c r="C507" s="22"/>
      <c r="D507" s="38" t="str" cm="1">
        <f t="array" ref="D507">IFERROR(IF(A507="","",LOOKUP(2,1/(Entradas!$B$3:$B$5000=Estoque!A507),Entradas!$G$3:$G$5000)),"Preço não cadastrado")</f>
        <v/>
      </c>
      <c r="E507" s="38" t="str" cm="1">
        <f t="array" ref="E507">IFERROR(IF(A507="","",LOOKUP(2,1/(Entradas!$B$3:$B$5000=Estoque!A507),Entradas!$H$3:$H$5000)),"Preço não cadastrado")</f>
        <v/>
      </c>
      <c r="F507" s="6" t="str">
        <f>IF(A507="","",SUMIF(codigo_entrada,A507,quantidade_entrada)-SUMIF(codigo_saida,Estoque!A507,quantidade_saida))</f>
        <v/>
      </c>
      <c r="G507" s="1" t="str">
        <f t="shared" si="7"/>
        <v/>
      </c>
    </row>
    <row r="508" spans="1:7" x14ac:dyDescent="0.3">
      <c r="A508" s="135"/>
      <c r="B508" s="22"/>
      <c r="C508" s="22"/>
      <c r="D508" s="38" t="str" cm="1">
        <f t="array" ref="D508">IFERROR(IF(A508="","",LOOKUP(2,1/(Entradas!$B$3:$B$5000=Estoque!A508),Entradas!$G$3:$G$5000)),"Preço não cadastrado")</f>
        <v/>
      </c>
      <c r="E508" s="38" t="str" cm="1">
        <f t="array" ref="E508">IFERROR(IF(A508="","",LOOKUP(2,1/(Entradas!$B$3:$B$5000=Estoque!A508),Entradas!$H$3:$H$5000)),"Preço não cadastrado")</f>
        <v/>
      </c>
      <c r="F508" s="6" t="str">
        <f>IF(A508="","",SUMIF(codigo_entrada,A508,quantidade_entrada)-SUMIF(codigo_saida,Estoque!A508,quantidade_saida))</f>
        <v/>
      </c>
      <c r="G508" s="1" t="str">
        <f t="shared" si="7"/>
        <v/>
      </c>
    </row>
    <row r="509" spans="1:7" x14ac:dyDescent="0.3">
      <c r="A509" s="135"/>
      <c r="B509" s="22"/>
      <c r="C509" s="22"/>
      <c r="D509" s="38" t="str" cm="1">
        <f t="array" ref="D509">IFERROR(IF(A509="","",LOOKUP(2,1/(Entradas!$B$3:$B$5000=Estoque!A509),Entradas!$G$3:$G$5000)),"Preço não cadastrado")</f>
        <v/>
      </c>
      <c r="E509" s="38" t="str" cm="1">
        <f t="array" ref="E509">IFERROR(IF(A509="","",LOOKUP(2,1/(Entradas!$B$3:$B$5000=Estoque!A509),Entradas!$H$3:$H$5000)),"Preço não cadastrado")</f>
        <v/>
      </c>
      <c r="F509" s="6" t="str">
        <f>IF(A509="","",SUMIF(codigo_entrada,A509,quantidade_entrada)-SUMIF(codigo_saida,Estoque!A509,quantidade_saida))</f>
        <v/>
      </c>
      <c r="G509" s="1" t="str">
        <f t="shared" si="7"/>
        <v/>
      </c>
    </row>
    <row r="510" spans="1:7" x14ac:dyDescent="0.3">
      <c r="A510" s="135"/>
      <c r="B510" s="22"/>
      <c r="C510" s="22"/>
      <c r="D510" s="38" t="str" cm="1">
        <f t="array" ref="D510">IFERROR(IF(A510="","",LOOKUP(2,1/(Entradas!$B$3:$B$5000=Estoque!A510),Entradas!$G$3:$G$5000)),"Preço não cadastrado")</f>
        <v/>
      </c>
      <c r="E510" s="38" t="str" cm="1">
        <f t="array" ref="E510">IFERROR(IF(A510="","",LOOKUP(2,1/(Entradas!$B$3:$B$5000=Estoque!A510),Entradas!$H$3:$H$5000)),"Preço não cadastrado")</f>
        <v/>
      </c>
      <c r="F510" s="6" t="str">
        <f>IF(A510="","",SUMIF(codigo_entrada,A510,quantidade_entrada)-SUMIF(codigo_saida,Estoque!A510,quantidade_saida))</f>
        <v/>
      </c>
      <c r="G510" s="1" t="str">
        <f t="shared" si="7"/>
        <v/>
      </c>
    </row>
    <row r="511" spans="1:7" x14ac:dyDescent="0.3">
      <c r="A511" s="135"/>
      <c r="B511" s="22"/>
      <c r="C511" s="22"/>
      <c r="D511" s="38" t="str" cm="1">
        <f t="array" ref="D511">IFERROR(IF(A511="","",LOOKUP(2,1/(Entradas!$B$3:$B$5000=Estoque!A511),Entradas!$G$3:$G$5000)),"Preço não cadastrado")</f>
        <v/>
      </c>
      <c r="E511" s="38" t="str" cm="1">
        <f t="array" ref="E511">IFERROR(IF(A511="","",LOOKUP(2,1/(Entradas!$B$3:$B$5000=Estoque!A511),Entradas!$H$3:$H$5000)),"Preço não cadastrado")</f>
        <v/>
      </c>
      <c r="F511" s="6" t="str">
        <f>IF(A511="","",SUMIF(codigo_entrada,A511,quantidade_entrada)-SUMIF(codigo_saida,Estoque!A511,quantidade_saida))</f>
        <v/>
      </c>
      <c r="G511" s="1" t="str">
        <f t="shared" si="7"/>
        <v/>
      </c>
    </row>
    <row r="512" spans="1:7" x14ac:dyDescent="0.3">
      <c r="A512" s="135"/>
      <c r="B512" s="22"/>
      <c r="C512" s="22"/>
      <c r="D512" s="38" t="str" cm="1">
        <f t="array" ref="D512">IFERROR(IF(A512="","",LOOKUP(2,1/(Entradas!$B$3:$B$5000=Estoque!A512),Entradas!$G$3:$G$5000)),"Preço não cadastrado")</f>
        <v/>
      </c>
      <c r="E512" s="38" t="str" cm="1">
        <f t="array" ref="E512">IFERROR(IF(A512="","",LOOKUP(2,1/(Entradas!$B$3:$B$5000=Estoque!A512),Entradas!$H$3:$H$5000)),"Preço não cadastrado")</f>
        <v/>
      </c>
      <c r="F512" s="6" t="str">
        <f>IF(A512="","",SUMIF(codigo_entrada,A512,quantidade_entrada)-SUMIF(codigo_saida,Estoque!A512,quantidade_saida))</f>
        <v/>
      </c>
      <c r="G512" s="1" t="str">
        <f t="shared" si="7"/>
        <v/>
      </c>
    </row>
    <row r="513" spans="1:7" x14ac:dyDescent="0.3">
      <c r="A513" s="135"/>
      <c r="B513" s="22"/>
      <c r="C513" s="22"/>
      <c r="D513" s="38" t="str" cm="1">
        <f t="array" ref="D513">IFERROR(IF(A513="","",LOOKUP(2,1/(Entradas!$B$3:$B$5000=Estoque!A513),Entradas!$G$3:$G$5000)),"Preço não cadastrado")</f>
        <v/>
      </c>
      <c r="E513" s="38" t="str" cm="1">
        <f t="array" ref="E513">IFERROR(IF(A513="","",LOOKUP(2,1/(Entradas!$B$3:$B$5000=Estoque!A513),Entradas!$H$3:$H$5000)),"Preço não cadastrado")</f>
        <v/>
      </c>
      <c r="F513" s="6" t="str">
        <f>IF(A513="","",SUMIF(codigo_entrada,A513,quantidade_entrada)-SUMIF(codigo_saida,Estoque!A513,quantidade_saida))</f>
        <v/>
      </c>
      <c r="G513" s="1" t="str">
        <f t="shared" si="7"/>
        <v/>
      </c>
    </row>
    <row r="514" spans="1:7" x14ac:dyDescent="0.3">
      <c r="A514" s="135"/>
      <c r="B514" s="22"/>
      <c r="C514" s="22"/>
      <c r="D514" s="38" t="str" cm="1">
        <f t="array" ref="D514">IFERROR(IF(A514="","",LOOKUP(2,1/(Entradas!$B$3:$B$5000=Estoque!A514),Entradas!$G$3:$G$5000)),"Preço não cadastrado")</f>
        <v/>
      </c>
      <c r="E514" s="38" t="str" cm="1">
        <f t="array" ref="E514">IFERROR(IF(A514="","",LOOKUP(2,1/(Entradas!$B$3:$B$5000=Estoque!A514),Entradas!$H$3:$H$5000)),"Preço não cadastrado")</f>
        <v/>
      </c>
      <c r="F514" s="6" t="str">
        <f>IF(A514="","",SUMIF(codigo_entrada,A514,quantidade_entrada)-SUMIF(codigo_saida,Estoque!A514,quantidade_saida))</f>
        <v/>
      </c>
      <c r="G514" s="1" t="str">
        <f t="shared" si="7"/>
        <v/>
      </c>
    </row>
    <row r="515" spans="1:7" x14ac:dyDescent="0.3">
      <c r="A515" s="135"/>
      <c r="B515" s="22"/>
      <c r="C515" s="22"/>
      <c r="D515" s="38" t="str" cm="1">
        <f t="array" ref="D515">IFERROR(IF(A515="","",LOOKUP(2,1/(Entradas!$B$3:$B$5000=Estoque!A515),Entradas!$G$3:$G$5000)),"Preço não cadastrado")</f>
        <v/>
      </c>
      <c r="E515" s="38" t="str" cm="1">
        <f t="array" ref="E515">IFERROR(IF(A515="","",LOOKUP(2,1/(Entradas!$B$3:$B$5000=Estoque!A515),Entradas!$H$3:$H$5000)),"Preço não cadastrado")</f>
        <v/>
      </c>
      <c r="F515" s="6" t="str">
        <f>IF(A515="","",SUMIF(codigo_entrada,A515,quantidade_entrada)-SUMIF(codigo_saida,Estoque!A515,quantidade_saida))</f>
        <v/>
      </c>
      <c r="G515" s="1" t="str">
        <f t="shared" si="7"/>
        <v/>
      </c>
    </row>
    <row r="516" spans="1:7" x14ac:dyDescent="0.3">
      <c r="A516" s="135"/>
      <c r="B516" s="22"/>
      <c r="C516" s="22"/>
      <c r="D516" s="38" t="str" cm="1">
        <f t="array" ref="D516">IFERROR(IF(A516="","",LOOKUP(2,1/(Entradas!$B$3:$B$5000=Estoque!A516),Entradas!$G$3:$G$5000)),"Preço não cadastrado")</f>
        <v/>
      </c>
      <c r="E516" s="38" t="str" cm="1">
        <f t="array" ref="E516">IFERROR(IF(A516="","",LOOKUP(2,1/(Entradas!$B$3:$B$5000=Estoque!A516),Entradas!$H$3:$H$5000)),"Preço não cadastrado")</f>
        <v/>
      </c>
      <c r="F516" s="6" t="str">
        <f>IF(A516="","",SUMIF(codigo_entrada,A516,quantidade_entrada)-SUMIF(codigo_saida,Estoque!A516,quantidade_saida))</f>
        <v/>
      </c>
      <c r="G516" s="1" t="str">
        <f t="shared" ref="G516:G579" si="8">IF(F516="","",IF(F516&gt;0,"Em estoque","Fora de estoque"))</f>
        <v/>
      </c>
    </row>
    <row r="517" spans="1:7" x14ac:dyDescent="0.3">
      <c r="A517" s="135"/>
      <c r="B517" s="22"/>
      <c r="C517" s="22"/>
      <c r="D517" s="38" t="str" cm="1">
        <f t="array" ref="D517">IFERROR(IF(A517="","",LOOKUP(2,1/(Entradas!$B$3:$B$5000=Estoque!A517),Entradas!$G$3:$G$5000)),"Preço não cadastrado")</f>
        <v/>
      </c>
      <c r="E517" s="38" t="str" cm="1">
        <f t="array" ref="E517">IFERROR(IF(A517="","",LOOKUP(2,1/(Entradas!$B$3:$B$5000=Estoque!A517),Entradas!$H$3:$H$5000)),"Preço não cadastrado")</f>
        <v/>
      </c>
      <c r="F517" s="6" t="str">
        <f>IF(A517="","",SUMIF(codigo_entrada,A517,quantidade_entrada)-SUMIF(codigo_saida,Estoque!A517,quantidade_saida))</f>
        <v/>
      </c>
      <c r="G517" s="1" t="str">
        <f t="shared" si="8"/>
        <v/>
      </c>
    </row>
    <row r="518" spans="1:7" x14ac:dyDescent="0.3">
      <c r="A518" s="135"/>
      <c r="B518" s="22"/>
      <c r="C518" s="22"/>
      <c r="D518" s="38" t="str" cm="1">
        <f t="array" ref="D518">IFERROR(IF(A518="","",LOOKUP(2,1/(Entradas!$B$3:$B$5000=Estoque!A518),Entradas!$G$3:$G$5000)),"Preço não cadastrado")</f>
        <v/>
      </c>
      <c r="E518" s="38" t="str" cm="1">
        <f t="array" ref="E518">IFERROR(IF(A518="","",LOOKUP(2,1/(Entradas!$B$3:$B$5000=Estoque!A518),Entradas!$H$3:$H$5000)),"Preço não cadastrado")</f>
        <v/>
      </c>
      <c r="F518" s="6" t="str">
        <f>IF(A518="","",SUMIF(codigo_entrada,A518,quantidade_entrada)-SUMIF(codigo_saida,Estoque!A518,quantidade_saida))</f>
        <v/>
      </c>
      <c r="G518" s="1" t="str">
        <f t="shared" si="8"/>
        <v/>
      </c>
    </row>
    <row r="519" spans="1:7" x14ac:dyDescent="0.3">
      <c r="A519" s="135"/>
      <c r="B519" s="22"/>
      <c r="C519" s="22"/>
      <c r="D519" s="38" t="str" cm="1">
        <f t="array" ref="D519">IFERROR(IF(A519="","",LOOKUP(2,1/(Entradas!$B$3:$B$5000=Estoque!A519),Entradas!$G$3:$G$5000)),"Preço não cadastrado")</f>
        <v/>
      </c>
      <c r="E519" s="38" t="str" cm="1">
        <f t="array" ref="E519">IFERROR(IF(A519="","",LOOKUP(2,1/(Entradas!$B$3:$B$5000=Estoque!A519),Entradas!$H$3:$H$5000)),"Preço não cadastrado")</f>
        <v/>
      </c>
      <c r="F519" s="6" t="str">
        <f>IF(A519="","",SUMIF(codigo_entrada,A519,quantidade_entrada)-SUMIF(codigo_saida,Estoque!A519,quantidade_saida))</f>
        <v/>
      </c>
      <c r="G519" s="1" t="str">
        <f t="shared" si="8"/>
        <v/>
      </c>
    </row>
    <row r="520" spans="1:7" x14ac:dyDescent="0.3">
      <c r="A520" s="135"/>
      <c r="B520" s="22"/>
      <c r="C520" s="22"/>
      <c r="D520" s="38" t="str" cm="1">
        <f t="array" ref="D520">IFERROR(IF(A520="","",LOOKUP(2,1/(Entradas!$B$3:$B$5000=Estoque!A520),Entradas!$G$3:$G$5000)),"Preço não cadastrado")</f>
        <v/>
      </c>
      <c r="E520" s="38" t="str" cm="1">
        <f t="array" ref="E520">IFERROR(IF(A520="","",LOOKUP(2,1/(Entradas!$B$3:$B$5000=Estoque!A520),Entradas!$H$3:$H$5000)),"Preço não cadastrado")</f>
        <v/>
      </c>
      <c r="F520" s="6" t="str">
        <f>IF(A520="","",SUMIF(codigo_entrada,A520,quantidade_entrada)-SUMIF(codigo_saida,Estoque!A520,quantidade_saida))</f>
        <v/>
      </c>
      <c r="G520" s="1" t="str">
        <f t="shared" si="8"/>
        <v/>
      </c>
    </row>
    <row r="521" spans="1:7" x14ac:dyDescent="0.3">
      <c r="A521" s="135"/>
      <c r="B521" s="22"/>
      <c r="C521" s="22"/>
      <c r="D521" s="38" t="str" cm="1">
        <f t="array" ref="D521">IFERROR(IF(A521="","",LOOKUP(2,1/(Entradas!$B$3:$B$5000=Estoque!A521),Entradas!$G$3:$G$5000)),"Preço não cadastrado")</f>
        <v/>
      </c>
      <c r="E521" s="38" t="str" cm="1">
        <f t="array" ref="E521">IFERROR(IF(A521="","",LOOKUP(2,1/(Entradas!$B$3:$B$5000=Estoque!A521),Entradas!$H$3:$H$5000)),"Preço não cadastrado")</f>
        <v/>
      </c>
      <c r="F521" s="6" t="str">
        <f>IF(A521="","",SUMIF(codigo_entrada,A521,quantidade_entrada)-SUMIF(codigo_saida,Estoque!A521,quantidade_saida))</f>
        <v/>
      </c>
      <c r="G521" s="1" t="str">
        <f t="shared" si="8"/>
        <v/>
      </c>
    </row>
    <row r="522" spans="1:7" x14ac:dyDescent="0.3">
      <c r="A522" s="135"/>
      <c r="B522" s="22"/>
      <c r="C522" s="22"/>
      <c r="D522" s="38" t="str" cm="1">
        <f t="array" ref="D522">IFERROR(IF(A522="","",LOOKUP(2,1/(Entradas!$B$3:$B$5000=Estoque!A522),Entradas!$G$3:$G$5000)),"Preço não cadastrado")</f>
        <v/>
      </c>
      <c r="E522" s="38" t="str" cm="1">
        <f t="array" ref="E522">IFERROR(IF(A522="","",LOOKUP(2,1/(Entradas!$B$3:$B$5000=Estoque!A522),Entradas!$H$3:$H$5000)),"Preço não cadastrado")</f>
        <v/>
      </c>
      <c r="F522" s="6" t="str">
        <f>IF(A522="","",SUMIF(codigo_entrada,A522,quantidade_entrada)-SUMIF(codigo_saida,Estoque!A522,quantidade_saida))</f>
        <v/>
      </c>
      <c r="G522" s="1" t="str">
        <f t="shared" si="8"/>
        <v/>
      </c>
    </row>
    <row r="523" spans="1:7" x14ac:dyDescent="0.3">
      <c r="A523" s="135"/>
      <c r="B523" s="22"/>
      <c r="C523" s="22"/>
      <c r="D523" s="38" t="str" cm="1">
        <f t="array" ref="D523">IFERROR(IF(A523="","",LOOKUP(2,1/(Entradas!$B$3:$B$5000=Estoque!A523),Entradas!$G$3:$G$5000)),"Preço não cadastrado")</f>
        <v/>
      </c>
      <c r="E523" s="38" t="str" cm="1">
        <f t="array" ref="E523">IFERROR(IF(A523="","",LOOKUP(2,1/(Entradas!$B$3:$B$5000=Estoque!A523),Entradas!$H$3:$H$5000)),"Preço não cadastrado")</f>
        <v/>
      </c>
      <c r="F523" s="6" t="str">
        <f>IF(A523="","",SUMIF(codigo_entrada,A523,quantidade_entrada)-SUMIF(codigo_saida,Estoque!A523,quantidade_saida))</f>
        <v/>
      </c>
      <c r="G523" s="1" t="str">
        <f t="shared" si="8"/>
        <v/>
      </c>
    </row>
    <row r="524" spans="1:7" x14ac:dyDescent="0.3">
      <c r="A524" s="135"/>
      <c r="B524" s="22"/>
      <c r="C524" s="22"/>
      <c r="D524" s="38" t="str" cm="1">
        <f t="array" ref="D524">IFERROR(IF(A524="","",LOOKUP(2,1/(Entradas!$B$3:$B$5000=Estoque!A524),Entradas!$G$3:$G$5000)),"Preço não cadastrado")</f>
        <v/>
      </c>
      <c r="E524" s="38" t="str" cm="1">
        <f t="array" ref="E524">IFERROR(IF(A524="","",LOOKUP(2,1/(Entradas!$B$3:$B$5000=Estoque!A524),Entradas!$H$3:$H$5000)),"Preço não cadastrado")</f>
        <v/>
      </c>
      <c r="F524" s="6" t="str">
        <f>IF(A524="","",SUMIF(codigo_entrada,A524,quantidade_entrada)-SUMIF(codigo_saida,Estoque!A524,quantidade_saida))</f>
        <v/>
      </c>
      <c r="G524" s="1" t="str">
        <f t="shared" si="8"/>
        <v/>
      </c>
    </row>
    <row r="525" spans="1:7" x14ac:dyDescent="0.3">
      <c r="A525" s="135"/>
      <c r="B525" s="22"/>
      <c r="C525" s="22"/>
      <c r="D525" s="38" t="str" cm="1">
        <f t="array" ref="D525">IFERROR(IF(A525="","",LOOKUP(2,1/(Entradas!$B$3:$B$5000=Estoque!A525),Entradas!$G$3:$G$5000)),"Preço não cadastrado")</f>
        <v/>
      </c>
      <c r="E525" s="38" t="str" cm="1">
        <f t="array" ref="E525">IFERROR(IF(A525="","",LOOKUP(2,1/(Entradas!$B$3:$B$5000=Estoque!A525),Entradas!$H$3:$H$5000)),"Preço não cadastrado")</f>
        <v/>
      </c>
      <c r="F525" s="6" t="str">
        <f>IF(A525="","",SUMIF(codigo_entrada,A525,quantidade_entrada)-SUMIF(codigo_saida,Estoque!A525,quantidade_saida))</f>
        <v/>
      </c>
      <c r="G525" s="1" t="str">
        <f t="shared" si="8"/>
        <v/>
      </c>
    </row>
    <row r="526" spans="1:7" x14ac:dyDescent="0.3">
      <c r="A526" s="135"/>
      <c r="B526" s="22"/>
      <c r="C526" s="22"/>
      <c r="D526" s="38" t="str" cm="1">
        <f t="array" ref="D526">IFERROR(IF(A526="","",LOOKUP(2,1/(Entradas!$B$3:$B$5000=Estoque!A526),Entradas!$G$3:$G$5000)),"Preço não cadastrado")</f>
        <v/>
      </c>
      <c r="E526" s="38" t="str" cm="1">
        <f t="array" ref="E526">IFERROR(IF(A526="","",LOOKUP(2,1/(Entradas!$B$3:$B$5000=Estoque!A526),Entradas!$H$3:$H$5000)),"Preço não cadastrado")</f>
        <v/>
      </c>
      <c r="F526" s="6" t="str">
        <f>IF(A526="","",SUMIF(codigo_entrada,A526,quantidade_entrada)-SUMIF(codigo_saida,Estoque!A526,quantidade_saida))</f>
        <v/>
      </c>
      <c r="G526" s="1" t="str">
        <f t="shared" si="8"/>
        <v/>
      </c>
    </row>
    <row r="527" spans="1:7" x14ac:dyDescent="0.3">
      <c r="A527" s="135"/>
      <c r="B527" s="22"/>
      <c r="C527" s="22"/>
      <c r="D527" s="38" t="str" cm="1">
        <f t="array" ref="D527">IFERROR(IF(A527="","",LOOKUP(2,1/(Entradas!$B$3:$B$5000=Estoque!A527),Entradas!$G$3:$G$5000)),"Preço não cadastrado")</f>
        <v/>
      </c>
      <c r="E527" s="38" t="str" cm="1">
        <f t="array" ref="E527">IFERROR(IF(A527="","",LOOKUP(2,1/(Entradas!$B$3:$B$5000=Estoque!A527),Entradas!$H$3:$H$5000)),"Preço não cadastrado")</f>
        <v/>
      </c>
      <c r="F527" s="6" t="str">
        <f>IF(A527="","",SUMIF(codigo_entrada,A527,quantidade_entrada)-SUMIF(codigo_saida,Estoque!A527,quantidade_saida))</f>
        <v/>
      </c>
      <c r="G527" s="1" t="str">
        <f t="shared" si="8"/>
        <v/>
      </c>
    </row>
    <row r="528" spans="1:7" x14ac:dyDescent="0.3">
      <c r="A528" s="135"/>
      <c r="B528" s="22"/>
      <c r="C528" s="22"/>
      <c r="D528" s="38" t="str" cm="1">
        <f t="array" ref="D528">IFERROR(IF(A528="","",LOOKUP(2,1/(Entradas!$B$3:$B$5000=Estoque!A528),Entradas!$G$3:$G$5000)),"Preço não cadastrado")</f>
        <v/>
      </c>
      <c r="E528" s="38" t="str" cm="1">
        <f t="array" ref="E528">IFERROR(IF(A528="","",LOOKUP(2,1/(Entradas!$B$3:$B$5000=Estoque!A528),Entradas!$H$3:$H$5000)),"Preço não cadastrado")</f>
        <v/>
      </c>
      <c r="F528" s="6" t="str">
        <f>IF(A528="","",SUMIF(codigo_entrada,A528,quantidade_entrada)-SUMIF(codigo_saida,Estoque!A528,quantidade_saida))</f>
        <v/>
      </c>
      <c r="G528" s="1" t="str">
        <f t="shared" si="8"/>
        <v/>
      </c>
    </row>
    <row r="529" spans="1:7" x14ac:dyDescent="0.3">
      <c r="A529" s="135"/>
      <c r="B529" s="22"/>
      <c r="C529" s="22"/>
      <c r="D529" s="38" t="str" cm="1">
        <f t="array" ref="D529">IFERROR(IF(A529="","",LOOKUP(2,1/(Entradas!$B$3:$B$5000=Estoque!A529),Entradas!$G$3:$G$5000)),"Preço não cadastrado")</f>
        <v/>
      </c>
      <c r="E529" s="38" t="str" cm="1">
        <f t="array" ref="E529">IFERROR(IF(A529="","",LOOKUP(2,1/(Entradas!$B$3:$B$5000=Estoque!A529),Entradas!$H$3:$H$5000)),"Preço não cadastrado")</f>
        <v/>
      </c>
      <c r="F529" s="6" t="str">
        <f>IF(A529="","",SUMIF(codigo_entrada,A529,quantidade_entrada)-SUMIF(codigo_saida,Estoque!A529,quantidade_saida))</f>
        <v/>
      </c>
      <c r="G529" s="1" t="str">
        <f t="shared" si="8"/>
        <v/>
      </c>
    </row>
    <row r="530" spans="1:7" x14ac:dyDescent="0.3">
      <c r="A530" s="135"/>
      <c r="B530" s="22"/>
      <c r="C530" s="22"/>
      <c r="D530" s="38" t="str" cm="1">
        <f t="array" ref="D530">IFERROR(IF(A530="","",LOOKUP(2,1/(Entradas!$B$3:$B$5000=Estoque!A530),Entradas!$G$3:$G$5000)),"Preço não cadastrado")</f>
        <v/>
      </c>
      <c r="E530" s="38" t="str" cm="1">
        <f t="array" ref="E530">IFERROR(IF(A530="","",LOOKUP(2,1/(Entradas!$B$3:$B$5000=Estoque!A530),Entradas!$H$3:$H$5000)),"Preço não cadastrado")</f>
        <v/>
      </c>
      <c r="F530" s="6" t="str">
        <f>IF(A530="","",SUMIF(codigo_entrada,A530,quantidade_entrada)-SUMIF(codigo_saida,Estoque!A530,quantidade_saida))</f>
        <v/>
      </c>
      <c r="G530" s="1" t="str">
        <f t="shared" si="8"/>
        <v/>
      </c>
    </row>
    <row r="531" spans="1:7" x14ac:dyDescent="0.3">
      <c r="A531" s="135"/>
      <c r="B531" s="22"/>
      <c r="C531" s="22"/>
      <c r="D531" s="38" t="str" cm="1">
        <f t="array" ref="D531">IFERROR(IF(A531="","",LOOKUP(2,1/(Entradas!$B$3:$B$5000=Estoque!A531),Entradas!$G$3:$G$5000)),"Preço não cadastrado")</f>
        <v/>
      </c>
      <c r="E531" s="38" t="str" cm="1">
        <f t="array" ref="E531">IFERROR(IF(A531="","",LOOKUP(2,1/(Entradas!$B$3:$B$5000=Estoque!A531),Entradas!$H$3:$H$5000)),"Preço não cadastrado")</f>
        <v/>
      </c>
      <c r="F531" s="6" t="str">
        <f>IF(A531="","",SUMIF(codigo_entrada,A531,quantidade_entrada)-SUMIF(codigo_saida,Estoque!A531,quantidade_saida))</f>
        <v/>
      </c>
      <c r="G531" s="1" t="str">
        <f t="shared" si="8"/>
        <v/>
      </c>
    </row>
    <row r="532" spans="1:7" x14ac:dyDescent="0.3">
      <c r="A532" s="135"/>
      <c r="B532" s="22"/>
      <c r="C532" s="22"/>
      <c r="D532" s="38" t="str" cm="1">
        <f t="array" ref="D532">IFERROR(IF(A532="","",LOOKUP(2,1/(Entradas!$B$3:$B$5000=Estoque!A532),Entradas!$G$3:$G$5000)),"Preço não cadastrado")</f>
        <v/>
      </c>
      <c r="E532" s="38" t="str" cm="1">
        <f t="array" ref="E532">IFERROR(IF(A532="","",LOOKUP(2,1/(Entradas!$B$3:$B$5000=Estoque!A532),Entradas!$H$3:$H$5000)),"Preço não cadastrado")</f>
        <v/>
      </c>
      <c r="F532" s="6" t="str">
        <f>IF(A532="","",SUMIF(codigo_entrada,A532,quantidade_entrada)-SUMIF(codigo_saida,Estoque!A532,quantidade_saida))</f>
        <v/>
      </c>
      <c r="G532" s="1" t="str">
        <f t="shared" si="8"/>
        <v/>
      </c>
    </row>
    <row r="533" spans="1:7" x14ac:dyDescent="0.3">
      <c r="A533" s="135"/>
      <c r="B533" s="22"/>
      <c r="C533" s="22"/>
      <c r="D533" s="38" t="str" cm="1">
        <f t="array" ref="D533">IFERROR(IF(A533="","",LOOKUP(2,1/(Entradas!$B$3:$B$5000=Estoque!A533),Entradas!$G$3:$G$5000)),"Preço não cadastrado")</f>
        <v/>
      </c>
      <c r="E533" s="38" t="str" cm="1">
        <f t="array" ref="E533">IFERROR(IF(A533="","",LOOKUP(2,1/(Entradas!$B$3:$B$5000=Estoque!A533),Entradas!$H$3:$H$5000)),"Preço não cadastrado")</f>
        <v/>
      </c>
      <c r="F533" s="6" t="str">
        <f>IF(A533="","",SUMIF(codigo_entrada,A533,quantidade_entrada)-SUMIF(codigo_saida,Estoque!A533,quantidade_saida))</f>
        <v/>
      </c>
      <c r="G533" s="1" t="str">
        <f t="shared" si="8"/>
        <v/>
      </c>
    </row>
    <row r="534" spans="1:7" x14ac:dyDescent="0.3">
      <c r="A534" s="135"/>
      <c r="B534" s="22"/>
      <c r="C534" s="22"/>
      <c r="D534" s="38" t="str" cm="1">
        <f t="array" ref="D534">IFERROR(IF(A534="","",LOOKUP(2,1/(Entradas!$B$3:$B$5000=Estoque!A534),Entradas!$G$3:$G$5000)),"Preço não cadastrado")</f>
        <v/>
      </c>
      <c r="E534" s="38" t="str" cm="1">
        <f t="array" ref="E534">IFERROR(IF(A534="","",LOOKUP(2,1/(Entradas!$B$3:$B$5000=Estoque!A534),Entradas!$H$3:$H$5000)),"Preço não cadastrado")</f>
        <v/>
      </c>
      <c r="F534" s="6" t="str">
        <f>IF(A534="","",SUMIF(codigo_entrada,A534,quantidade_entrada)-SUMIF(codigo_saida,Estoque!A534,quantidade_saida))</f>
        <v/>
      </c>
      <c r="G534" s="1" t="str">
        <f t="shared" si="8"/>
        <v/>
      </c>
    </row>
    <row r="535" spans="1:7" x14ac:dyDescent="0.3">
      <c r="A535" s="135"/>
      <c r="B535" s="22"/>
      <c r="C535" s="22"/>
      <c r="D535" s="38" t="str" cm="1">
        <f t="array" ref="D535">IFERROR(IF(A535="","",LOOKUP(2,1/(Entradas!$B$3:$B$5000=Estoque!A535),Entradas!$G$3:$G$5000)),"Preço não cadastrado")</f>
        <v/>
      </c>
      <c r="E535" s="38" t="str" cm="1">
        <f t="array" ref="E535">IFERROR(IF(A535="","",LOOKUP(2,1/(Entradas!$B$3:$B$5000=Estoque!A535),Entradas!$H$3:$H$5000)),"Preço não cadastrado")</f>
        <v/>
      </c>
      <c r="F535" s="6" t="str">
        <f>IF(A535="","",SUMIF(codigo_entrada,A535,quantidade_entrada)-SUMIF(codigo_saida,Estoque!A535,quantidade_saida))</f>
        <v/>
      </c>
      <c r="G535" s="1" t="str">
        <f t="shared" si="8"/>
        <v/>
      </c>
    </row>
    <row r="536" spans="1:7" x14ac:dyDescent="0.3">
      <c r="A536" s="135"/>
      <c r="B536" s="22"/>
      <c r="C536" s="22"/>
      <c r="D536" s="38" t="str" cm="1">
        <f t="array" ref="D536">IFERROR(IF(A536="","",LOOKUP(2,1/(Entradas!$B$3:$B$5000=Estoque!A536),Entradas!$G$3:$G$5000)),"Preço não cadastrado")</f>
        <v/>
      </c>
      <c r="E536" s="38" t="str" cm="1">
        <f t="array" ref="E536">IFERROR(IF(A536="","",LOOKUP(2,1/(Entradas!$B$3:$B$5000=Estoque!A536),Entradas!$H$3:$H$5000)),"Preço não cadastrado")</f>
        <v/>
      </c>
      <c r="F536" s="6" t="str">
        <f>IF(A536="","",SUMIF(codigo_entrada,A536,quantidade_entrada)-SUMIF(codigo_saida,Estoque!A536,quantidade_saida))</f>
        <v/>
      </c>
      <c r="G536" s="1" t="str">
        <f t="shared" si="8"/>
        <v/>
      </c>
    </row>
    <row r="537" spans="1:7" x14ac:dyDescent="0.3">
      <c r="A537" s="135"/>
      <c r="B537" s="22"/>
      <c r="C537" s="22"/>
      <c r="D537" s="38" t="str" cm="1">
        <f t="array" ref="D537">IFERROR(IF(A537="","",LOOKUP(2,1/(Entradas!$B$3:$B$5000=Estoque!A537),Entradas!$G$3:$G$5000)),"Preço não cadastrado")</f>
        <v/>
      </c>
      <c r="E537" s="38" t="str" cm="1">
        <f t="array" ref="E537">IFERROR(IF(A537="","",LOOKUP(2,1/(Entradas!$B$3:$B$5000=Estoque!A537),Entradas!$H$3:$H$5000)),"Preço não cadastrado")</f>
        <v/>
      </c>
      <c r="F537" s="6" t="str">
        <f>IF(A537="","",SUMIF(codigo_entrada,A537,quantidade_entrada)-SUMIF(codigo_saida,Estoque!A537,quantidade_saida))</f>
        <v/>
      </c>
      <c r="G537" s="1" t="str">
        <f t="shared" si="8"/>
        <v/>
      </c>
    </row>
    <row r="538" spans="1:7" x14ac:dyDescent="0.3">
      <c r="A538" s="135"/>
      <c r="B538" s="22"/>
      <c r="C538" s="22"/>
      <c r="D538" s="38" t="str" cm="1">
        <f t="array" ref="D538">IFERROR(IF(A538="","",LOOKUP(2,1/(Entradas!$B$3:$B$5000=Estoque!A538),Entradas!$G$3:$G$5000)),"Preço não cadastrado")</f>
        <v/>
      </c>
      <c r="E538" s="38" t="str" cm="1">
        <f t="array" ref="E538">IFERROR(IF(A538="","",LOOKUP(2,1/(Entradas!$B$3:$B$5000=Estoque!A538),Entradas!$H$3:$H$5000)),"Preço não cadastrado")</f>
        <v/>
      </c>
      <c r="F538" s="6" t="str">
        <f>IF(A538="","",SUMIF(codigo_entrada,A538,quantidade_entrada)-SUMIF(codigo_saida,Estoque!A538,quantidade_saida))</f>
        <v/>
      </c>
      <c r="G538" s="1" t="str">
        <f t="shared" si="8"/>
        <v/>
      </c>
    </row>
    <row r="539" spans="1:7" x14ac:dyDescent="0.3">
      <c r="A539" s="135"/>
      <c r="B539" s="22"/>
      <c r="C539" s="22"/>
      <c r="D539" s="38" t="str" cm="1">
        <f t="array" ref="D539">IFERROR(IF(A539="","",LOOKUP(2,1/(Entradas!$B$3:$B$5000=Estoque!A539),Entradas!$G$3:$G$5000)),"Preço não cadastrado")</f>
        <v/>
      </c>
      <c r="E539" s="38" t="str" cm="1">
        <f t="array" ref="E539">IFERROR(IF(A539="","",LOOKUP(2,1/(Entradas!$B$3:$B$5000=Estoque!A539),Entradas!$H$3:$H$5000)),"Preço não cadastrado")</f>
        <v/>
      </c>
      <c r="F539" s="6" t="str">
        <f>IF(A539="","",SUMIF(codigo_entrada,A539,quantidade_entrada)-SUMIF(codigo_saida,Estoque!A539,quantidade_saida))</f>
        <v/>
      </c>
      <c r="G539" s="1" t="str">
        <f t="shared" si="8"/>
        <v/>
      </c>
    </row>
    <row r="540" spans="1:7" x14ac:dyDescent="0.3">
      <c r="A540" s="135"/>
      <c r="B540" s="22"/>
      <c r="C540" s="22"/>
      <c r="D540" s="38" t="str" cm="1">
        <f t="array" ref="D540">IFERROR(IF(A540="","",LOOKUP(2,1/(Entradas!$B$3:$B$5000=Estoque!A540),Entradas!$G$3:$G$5000)),"Preço não cadastrado")</f>
        <v/>
      </c>
      <c r="E540" s="38" t="str" cm="1">
        <f t="array" ref="E540">IFERROR(IF(A540="","",LOOKUP(2,1/(Entradas!$B$3:$B$5000=Estoque!A540),Entradas!$H$3:$H$5000)),"Preço não cadastrado")</f>
        <v/>
      </c>
      <c r="F540" s="6" t="str">
        <f>IF(A540="","",SUMIF(codigo_entrada,A540,quantidade_entrada)-SUMIF(codigo_saida,Estoque!A540,quantidade_saida))</f>
        <v/>
      </c>
      <c r="G540" s="1" t="str">
        <f t="shared" si="8"/>
        <v/>
      </c>
    </row>
    <row r="541" spans="1:7" x14ac:dyDescent="0.3">
      <c r="A541" s="135"/>
      <c r="B541" s="22"/>
      <c r="C541" s="22"/>
      <c r="D541" s="38" t="str" cm="1">
        <f t="array" ref="D541">IFERROR(IF(A541="","",LOOKUP(2,1/(Entradas!$B$3:$B$5000=Estoque!A541),Entradas!$G$3:$G$5000)),"Preço não cadastrado")</f>
        <v/>
      </c>
      <c r="E541" s="38" t="str" cm="1">
        <f t="array" ref="E541">IFERROR(IF(A541="","",LOOKUP(2,1/(Entradas!$B$3:$B$5000=Estoque!A541),Entradas!$H$3:$H$5000)),"Preço não cadastrado")</f>
        <v/>
      </c>
      <c r="F541" s="6" t="str">
        <f>IF(A541="","",SUMIF(codigo_entrada,A541,quantidade_entrada)-SUMIF(codigo_saida,Estoque!A541,quantidade_saida))</f>
        <v/>
      </c>
      <c r="G541" s="1" t="str">
        <f t="shared" si="8"/>
        <v/>
      </c>
    </row>
    <row r="542" spans="1:7" x14ac:dyDescent="0.3">
      <c r="A542" s="135"/>
      <c r="B542" s="22"/>
      <c r="C542" s="22"/>
      <c r="D542" s="38" t="str" cm="1">
        <f t="array" ref="D542">IFERROR(IF(A542="","",LOOKUP(2,1/(Entradas!$B$3:$B$5000=Estoque!A542),Entradas!$G$3:$G$5000)),"Preço não cadastrado")</f>
        <v/>
      </c>
      <c r="E542" s="38" t="str" cm="1">
        <f t="array" ref="E542">IFERROR(IF(A542="","",LOOKUP(2,1/(Entradas!$B$3:$B$5000=Estoque!A542),Entradas!$H$3:$H$5000)),"Preço não cadastrado")</f>
        <v/>
      </c>
      <c r="F542" s="6" t="str">
        <f>IF(A542="","",SUMIF(codigo_entrada,A542,quantidade_entrada)-SUMIF(codigo_saida,Estoque!A542,quantidade_saida))</f>
        <v/>
      </c>
      <c r="G542" s="1" t="str">
        <f t="shared" si="8"/>
        <v/>
      </c>
    </row>
    <row r="543" spans="1:7" x14ac:dyDescent="0.3">
      <c r="A543" s="135"/>
      <c r="B543" s="22"/>
      <c r="C543" s="22"/>
      <c r="D543" s="38" t="str" cm="1">
        <f t="array" ref="D543">IFERROR(IF(A543="","",LOOKUP(2,1/(Entradas!$B$3:$B$5000=Estoque!A543),Entradas!$G$3:$G$5000)),"Preço não cadastrado")</f>
        <v/>
      </c>
      <c r="E543" s="38" t="str" cm="1">
        <f t="array" ref="E543">IFERROR(IF(A543="","",LOOKUP(2,1/(Entradas!$B$3:$B$5000=Estoque!A543),Entradas!$H$3:$H$5000)),"Preço não cadastrado")</f>
        <v/>
      </c>
      <c r="F543" s="6" t="str">
        <f>IF(A543="","",SUMIF(codigo_entrada,A543,quantidade_entrada)-SUMIF(codigo_saida,Estoque!A543,quantidade_saida))</f>
        <v/>
      </c>
      <c r="G543" s="1" t="str">
        <f t="shared" si="8"/>
        <v/>
      </c>
    </row>
    <row r="544" spans="1:7" x14ac:dyDescent="0.3">
      <c r="A544" s="135"/>
      <c r="B544" s="22"/>
      <c r="C544" s="22"/>
      <c r="D544" s="38" t="str" cm="1">
        <f t="array" ref="D544">IFERROR(IF(A544="","",LOOKUP(2,1/(Entradas!$B$3:$B$5000=Estoque!A544),Entradas!$G$3:$G$5000)),"Preço não cadastrado")</f>
        <v/>
      </c>
      <c r="E544" s="38" t="str" cm="1">
        <f t="array" ref="E544">IFERROR(IF(A544="","",LOOKUP(2,1/(Entradas!$B$3:$B$5000=Estoque!A544),Entradas!$H$3:$H$5000)),"Preço não cadastrado")</f>
        <v/>
      </c>
      <c r="F544" s="6" t="str">
        <f>IF(A544="","",SUMIF(codigo_entrada,A544,quantidade_entrada)-SUMIF(codigo_saida,Estoque!A544,quantidade_saida))</f>
        <v/>
      </c>
      <c r="G544" s="1" t="str">
        <f t="shared" si="8"/>
        <v/>
      </c>
    </row>
    <row r="545" spans="1:7" x14ac:dyDescent="0.3">
      <c r="A545" s="135"/>
      <c r="B545" s="22"/>
      <c r="C545" s="22"/>
      <c r="D545" s="38" t="str" cm="1">
        <f t="array" ref="D545">IFERROR(IF(A545="","",LOOKUP(2,1/(Entradas!$B$3:$B$5000=Estoque!A545),Entradas!$G$3:$G$5000)),"Preço não cadastrado")</f>
        <v/>
      </c>
      <c r="E545" s="38" t="str" cm="1">
        <f t="array" ref="E545">IFERROR(IF(A545="","",LOOKUP(2,1/(Entradas!$B$3:$B$5000=Estoque!A545),Entradas!$H$3:$H$5000)),"Preço não cadastrado")</f>
        <v/>
      </c>
      <c r="F545" s="6" t="str">
        <f>IF(A545="","",SUMIF(codigo_entrada,A545,quantidade_entrada)-SUMIF(codigo_saida,Estoque!A545,quantidade_saida))</f>
        <v/>
      </c>
      <c r="G545" s="1" t="str">
        <f t="shared" si="8"/>
        <v/>
      </c>
    </row>
    <row r="546" spans="1:7" x14ac:dyDescent="0.3">
      <c r="A546" s="135"/>
      <c r="B546" s="22"/>
      <c r="C546" s="22"/>
      <c r="D546" s="38" t="str" cm="1">
        <f t="array" ref="D546">IFERROR(IF(A546="","",LOOKUP(2,1/(Entradas!$B$3:$B$5000=Estoque!A546),Entradas!$G$3:$G$5000)),"Preço não cadastrado")</f>
        <v/>
      </c>
      <c r="E546" s="38" t="str" cm="1">
        <f t="array" ref="E546">IFERROR(IF(A546="","",LOOKUP(2,1/(Entradas!$B$3:$B$5000=Estoque!A546),Entradas!$H$3:$H$5000)),"Preço não cadastrado")</f>
        <v/>
      </c>
      <c r="F546" s="6" t="str">
        <f>IF(A546="","",SUMIF(codigo_entrada,A546,quantidade_entrada)-SUMIF(codigo_saida,Estoque!A546,quantidade_saida))</f>
        <v/>
      </c>
      <c r="G546" s="1" t="str">
        <f t="shared" si="8"/>
        <v/>
      </c>
    </row>
    <row r="547" spans="1:7" x14ac:dyDescent="0.3">
      <c r="A547" s="135"/>
      <c r="B547" s="22"/>
      <c r="C547" s="22"/>
      <c r="D547" s="38" t="str" cm="1">
        <f t="array" ref="D547">IFERROR(IF(A547="","",LOOKUP(2,1/(Entradas!$B$3:$B$5000=Estoque!A547),Entradas!$G$3:$G$5000)),"Preço não cadastrado")</f>
        <v/>
      </c>
      <c r="E547" s="38" t="str" cm="1">
        <f t="array" ref="E547">IFERROR(IF(A547="","",LOOKUP(2,1/(Entradas!$B$3:$B$5000=Estoque!A547),Entradas!$H$3:$H$5000)),"Preço não cadastrado")</f>
        <v/>
      </c>
      <c r="F547" s="6" t="str">
        <f>IF(A547="","",SUMIF(codigo_entrada,A547,quantidade_entrada)-SUMIF(codigo_saida,Estoque!A547,quantidade_saida))</f>
        <v/>
      </c>
      <c r="G547" s="1" t="str">
        <f t="shared" si="8"/>
        <v/>
      </c>
    </row>
    <row r="548" spans="1:7" x14ac:dyDescent="0.3">
      <c r="A548" s="135"/>
      <c r="B548" s="22"/>
      <c r="C548" s="22"/>
      <c r="D548" s="38" t="str" cm="1">
        <f t="array" ref="D548">IFERROR(IF(A548="","",LOOKUP(2,1/(Entradas!$B$3:$B$5000=Estoque!A548),Entradas!$G$3:$G$5000)),"Preço não cadastrado")</f>
        <v/>
      </c>
      <c r="E548" s="38" t="str" cm="1">
        <f t="array" ref="E548">IFERROR(IF(A548="","",LOOKUP(2,1/(Entradas!$B$3:$B$5000=Estoque!A548),Entradas!$H$3:$H$5000)),"Preço não cadastrado")</f>
        <v/>
      </c>
      <c r="F548" s="6" t="str">
        <f>IF(A548="","",SUMIF(codigo_entrada,A548,quantidade_entrada)-SUMIF(codigo_saida,Estoque!A548,quantidade_saida))</f>
        <v/>
      </c>
      <c r="G548" s="1" t="str">
        <f t="shared" si="8"/>
        <v/>
      </c>
    </row>
    <row r="549" spans="1:7" x14ac:dyDescent="0.3">
      <c r="A549" s="135"/>
      <c r="B549" s="22"/>
      <c r="C549" s="22"/>
      <c r="D549" s="38" t="str" cm="1">
        <f t="array" ref="D549">IFERROR(IF(A549="","",LOOKUP(2,1/(Entradas!$B$3:$B$5000=Estoque!A549),Entradas!$G$3:$G$5000)),"Preço não cadastrado")</f>
        <v/>
      </c>
      <c r="E549" s="38" t="str" cm="1">
        <f t="array" ref="E549">IFERROR(IF(A549="","",LOOKUP(2,1/(Entradas!$B$3:$B$5000=Estoque!A549),Entradas!$H$3:$H$5000)),"Preço não cadastrado")</f>
        <v/>
      </c>
      <c r="F549" s="6" t="str">
        <f>IF(A549="","",SUMIF(codigo_entrada,A549,quantidade_entrada)-SUMIF(codigo_saida,Estoque!A549,quantidade_saida))</f>
        <v/>
      </c>
      <c r="G549" s="1" t="str">
        <f t="shared" si="8"/>
        <v/>
      </c>
    </row>
    <row r="550" spans="1:7" x14ac:dyDescent="0.3">
      <c r="A550" s="135"/>
      <c r="B550" s="22"/>
      <c r="C550" s="22"/>
      <c r="D550" s="38" t="str" cm="1">
        <f t="array" ref="D550">IFERROR(IF(A550="","",LOOKUP(2,1/(Entradas!$B$3:$B$5000=Estoque!A550),Entradas!$G$3:$G$5000)),"Preço não cadastrado")</f>
        <v/>
      </c>
      <c r="E550" s="38" t="str" cm="1">
        <f t="array" ref="E550">IFERROR(IF(A550="","",LOOKUP(2,1/(Entradas!$B$3:$B$5000=Estoque!A550),Entradas!$H$3:$H$5000)),"Preço não cadastrado")</f>
        <v/>
      </c>
      <c r="F550" s="6" t="str">
        <f>IF(A550="","",SUMIF(codigo_entrada,A550,quantidade_entrada)-SUMIF(codigo_saida,Estoque!A550,quantidade_saida))</f>
        <v/>
      </c>
      <c r="G550" s="1" t="str">
        <f t="shared" si="8"/>
        <v/>
      </c>
    </row>
    <row r="551" spans="1:7" x14ac:dyDescent="0.3">
      <c r="A551" s="135"/>
      <c r="B551" s="22"/>
      <c r="C551" s="22"/>
      <c r="D551" s="38" t="str" cm="1">
        <f t="array" ref="D551">IFERROR(IF(A551="","",LOOKUP(2,1/(Entradas!$B$3:$B$5000=Estoque!A551),Entradas!$G$3:$G$5000)),"Preço não cadastrado")</f>
        <v/>
      </c>
      <c r="E551" s="38" t="str" cm="1">
        <f t="array" ref="E551">IFERROR(IF(A551="","",LOOKUP(2,1/(Entradas!$B$3:$B$5000=Estoque!A551),Entradas!$H$3:$H$5000)),"Preço não cadastrado")</f>
        <v/>
      </c>
      <c r="F551" s="6" t="str">
        <f>IF(A551="","",SUMIF(codigo_entrada,A551,quantidade_entrada)-SUMIF(codigo_saida,Estoque!A551,quantidade_saida))</f>
        <v/>
      </c>
      <c r="G551" s="1" t="str">
        <f t="shared" si="8"/>
        <v/>
      </c>
    </row>
    <row r="552" spans="1:7" x14ac:dyDescent="0.3">
      <c r="A552" s="135"/>
      <c r="B552" s="22"/>
      <c r="C552" s="22"/>
      <c r="D552" s="38" t="str" cm="1">
        <f t="array" ref="D552">IFERROR(IF(A552="","",LOOKUP(2,1/(Entradas!$B$3:$B$5000=Estoque!A552),Entradas!$G$3:$G$5000)),"Preço não cadastrado")</f>
        <v/>
      </c>
      <c r="E552" s="38" t="str" cm="1">
        <f t="array" ref="E552">IFERROR(IF(A552="","",LOOKUP(2,1/(Entradas!$B$3:$B$5000=Estoque!A552),Entradas!$H$3:$H$5000)),"Preço não cadastrado")</f>
        <v/>
      </c>
      <c r="F552" s="6" t="str">
        <f>IF(A552="","",SUMIF(codigo_entrada,A552,quantidade_entrada)-SUMIF(codigo_saida,Estoque!A552,quantidade_saida))</f>
        <v/>
      </c>
      <c r="G552" s="1" t="str">
        <f t="shared" si="8"/>
        <v/>
      </c>
    </row>
    <row r="553" spans="1:7" x14ac:dyDescent="0.3">
      <c r="A553" s="135"/>
      <c r="B553" s="22"/>
      <c r="C553" s="22"/>
      <c r="D553" s="38" t="str" cm="1">
        <f t="array" ref="D553">IFERROR(IF(A553="","",LOOKUP(2,1/(Entradas!$B$3:$B$5000=Estoque!A553),Entradas!$G$3:$G$5000)),"Preço não cadastrado")</f>
        <v/>
      </c>
      <c r="E553" s="38" t="str" cm="1">
        <f t="array" ref="E553">IFERROR(IF(A553="","",LOOKUP(2,1/(Entradas!$B$3:$B$5000=Estoque!A553),Entradas!$H$3:$H$5000)),"Preço não cadastrado")</f>
        <v/>
      </c>
      <c r="F553" s="6" t="str">
        <f>IF(A553="","",SUMIF(codigo_entrada,A553,quantidade_entrada)-SUMIF(codigo_saida,Estoque!A553,quantidade_saida))</f>
        <v/>
      </c>
      <c r="G553" s="1" t="str">
        <f t="shared" si="8"/>
        <v/>
      </c>
    </row>
    <row r="554" spans="1:7" x14ac:dyDescent="0.3">
      <c r="A554" s="135"/>
      <c r="B554" s="22"/>
      <c r="C554" s="22"/>
      <c r="D554" s="38" t="str" cm="1">
        <f t="array" ref="D554">IFERROR(IF(A554="","",LOOKUP(2,1/(Entradas!$B$3:$B$5000=Estoque!A554),Entradas!$G$3:$G$5000)),"Preço não cadastrado")</f>
        <v/>
      </c>
      <c r="E554" s="38" t="str" cm="1">
        <f t="array" ref="E554">IFERROR(IF(A554="","",LOOKUP(2,1/(Entradas!$B$3:$B$5000=Estoque!A554),Entradas!$H$3:$H$5000)),"Preço não cadastrado")</f>
        <v/>
      </c>
      <c r="F554" s="6" t="str">
        <f>IF(A554="","",SUMIF(codigo_entrada,A554,quantidade_entrada)-SUMIF(codigo_saida,Estoque!A554,quantidade_saida))</f>
        <v/>
      </c>
      <c r="G554" s="1" t="str">
        <f t="shared" si="8"/>
        <v/>
      </c>
    </row>
    <row r="555" spans="1:7" x14ac:dyDescent="0.3">
      <c r="A555" s="135"/>
      <c r="B555" s="22"/>
      <c r="C555" s="22"/>
      <c r="D555" s="38" t="str" cm="1">
        <f t="array" ref="D555">IFERROR(IF(A555="","",LOOKUP(2,1/(Entradas!$B$3:$B$5000=Estoque!A555),Entradas!$G$3:$G$5000)),"Preço não cadastrado")</f>
        <v/>
      </c>
      <c r="E555" s="38" t="str" cm="1">
        <f t="array" ref="E555">IFERROR(IF(A555="","",LOOKUP(2,1/(Entradas!$B$3:$B$5000=Estoque!A555),Entradas!$H$3:$H$5000)),"Preço não cadastrado")</f>
        <v/>
      </c>
      <c r="F555" s="6" t="str">
        <f>IF(A555="","",SUMIF(codigo_entrada,A555,quantidade_entrada)-SUMIF(codigo_saida,Estoque!A555,quantidade_saida))</f>
        <v/>
      </c>
      <c r="G555" s="1" t="str">
        <f t="shared" si="8"/>
        <v/>
      </c>
    </row>
    <row r="556" spans="1:7" x14ac:dyDescent="0.3">
      <c r="A556" s="135"/>
      <c r="B556" s="22"/>
      <c r="C556" s="22"/>
      <c r="D556" s="38" t="str" cm="1">
        <f t="array" ref="D556">IFERROR(IF(A556="","",LOOKUP(2,1/(Entradas!$B$3:$B$5000=Estoque!A556),Entradas!$G$3:$G$5000)),"Preço não cadastrado")</f>
        <v/>
      </c>
      <c r="E556" s="38" t="str" cm="1">
        <f t="array" ref="E556">IFERROR(IF(A556="","",LOOKUP(2,1/(Entradas!$B$3:$B$5000=Estoque!A556),Entradas!$H$3:$H$5000)),"Preço não cadastrado")</f>
        <v/>
      </c>
      <c r="F556" s="6" t="str">
        <f>IF(A556="","",SUMIF(codigo_entrada,A556,quantidade_entrada)-SUMIF(codigo_saida,Estoque!A556,quantidade_saida))</f>
        <v/>
      </c>
      <c r="G556" s="1" t="str">
        <f t="shared" si="8"/>
        <v/>
      </c>
    </row>
    <row r="557" spans="1:7" x14ac:dyDescent="0.3">
      <c r="A557" s="135"/>
      <c r="B557" s="22"/>
      <c r="C557" s="22"/>
      <c r="D557" s="38" t="str" cm="1">
        <f t="array" ref="D557">IFERROR(IF(A557="","",LOOKUP(2,1/(Entradas!$B$3:$B$5000=Estoque!A557),Entradas!$G$3:$G$5000)),"Preço não cadastrado")</f>
        <v/>
      </c>
      <c r="E557" s="38" t="str" cm="1">
        <f t="array" ref="E557">IFERROR(IF(A557="","",LOOKUP(2,1/(Entradas!$B$3:$B$5000=Estoque!A557),Entradas!$H$3:$H$5000)),"Preço não cadastrado")</f>
        <v/>
      </c>
      <c r="F557" s="6" t="str">
        <f>IF(A557="","",SUMIF(codigo_entrada,A557,quantidade_entrada)-SUMIF(codigo_saida,Estoque!A557,quantidade_saida))</f>
        <v/>
      </c>
      <c r="G557" s="1" t="str">
        <f t="shared" si="8"/>
        <v/>
      </c>
    </row>
    <row r="558" spans="1:7" x14ac:dyDescent="0.3">
      <c r="A558" s="135"/>
      <c r="B558" s="22"/>
      <c r="C558" s="22"/>
      <c r="D558" s="38" t="str" cm="1">
        <f t="array" ref="D558">IFERROR(IF(A558="","",LOOKUP(2,1/(Entradas!$B$3:$B$5000=Estoque!A558),Entradas!$G$3:$G$5000)),"Preço não cadastrado")</f>
        <v/>
      </c>
      <c r="E558" s="38" t="str" cm="1">
        <f t="array" ref="E558">IFERROR(IF(A558="","",LOOKUP(2,1/(Entradas!$B$3:$B$5000=Estoque!A558),Entradas!$H$3:$H$5000)),"Preço não cadastrado")</f>
        <v/>
      </c>
      <c r="F558" s="6" t="str">
        <f>IF(A558="","",SUMIF(codigo_entrada,A558,quantidade_entrada)-SUMIF(codigo_saida,Estoque!A558,quantidade_saida))</f>
        <v/>
      </c>
      <c r="G558" s="1" t="str">
        <f t="shared" si="8"/>
        <v/>
      </c>
    </row>
    <row r="559" spans="1:7" x14ac:dyDescent="0.3">
      <c r="A559" s="135"/>
      <c r="B559" s="22"/>
      <c r="C559" s="22"/>
      <c r="D559" s="38" t="str" cm="1">
        <f t="array" ref="D559">IFERROR(IF(A559="","",LOOKUP(2,1/(Entradas!$B$3:$B$5000=Estoque!A559),Entradas!$G$3:$G$5000)),"Preço não cadastrado")</f>
        <v/>
      </c>
      <c r="E559" s="38" t="str" cm="1">
        <f t="array" ref="E559">IFERROR(IF(A559="","",LOOKUP(2,1/(Entradas!$B$3:$B$5000=Estoque!A559),Entradas!$H$3:$H$5000)),"Preço não cadastrado")</f>
        <v/>
      </c>
      <c r="F559" s="6" t="str">
        <f>IF(A559="","",SUMIF(codigo_entrada,A559,quantidade_entrada)-SUMIF(codigo_saida,Estoque!A559,quantidade_saida))</f>
        <v/>
      </c>
      <c r="G559" s="1" t="str">
        <f t="shared" si="8"/>
        <v/>
      </c>
    </row>
    <row r="560" spans="1:7" x14ac:dyDescent="0.3">
      <c r="A560" s="135"/>
      <c r="B560" s="22"/>
      <c r="C560" s="22"/>
      <c r="D560" s="38" t="str" cm="1">
        <f t="array" ref="D560">IFERROR(IF(A560="","",LOOKUP(2,1/(Entradas!$B$3:$B$5000=Estoque!A560),Entradas!$G$3:$G$5000)),"Preço não cadastrado")</f>
        <v/>
      </c>
      <c r="E560" s="38" t="str" cm="1">
        <f t="array" ref="E560">IFERROR(IF(A560="","",LOOKUP(2,1/(Entradas!$B$3:$B$5000=Estoque!A560),Entradas!$H$3:$H$5000)),"Preço não cadastrado")</f>
        <v/>
      </c>
      <c r="F560" s="6" t="str">
        <f>IF(A560="","",SUMIF(codigo_entrada,A560,quantidade_entrada)-SUMIF(codigo_saida,Estoque!A560,quantidade_saida))</f>
        <v/>
      </c>
      <c r="G560" s="1" t="str">
        <f t="shared" si="8"/>
        <v/>
      </c>
    </row>
    <row r="561" spans="1:7" x14ac:dyDescent="0.3">
      <c r="A561" s="135"/>
      <c r="B561" s="22"/>
      <c r="C561" s="22"/>
      <c r="D561" s="38" t="str" cm="1">
        <f t="array" ref="D561">IFERROR(IF(A561="","",LOOKUP(2,1/(Entradas!$B$3:$B$5000=Estoque!A561),Entradas!$G$3:$G$5000)),"Preço não cadastrado")</f>
        <v/>
      </c>
      <c r="E561" s="38" t="str" cm="1">
        <f t="array" ref="E561">IFERROR(IF(A561="","",LOOKUP(2,1/(Entradas!$B$3:$B$5000=Estoque!A561),Entradas!$H$3:$H$5000)),"Preço não cadastrado")</f>
        <v/>
      </c>
      <c r="F561" s="6" t="str">
        <f>IF(A561="","",SUMIF(codigo_entrada,A561,quantidade_entrada)-SUMIF(codigo_saida,Estoque!A561,quantidade_saida))</f>
        <v/>
      </c>
      <c r="G561" s="1" t="str">
        <f t="shared" si="8"/>
        <v/>
      </c>
    </row>
    <row r="562" spans="1:7" x14ac:dyDescent="0.3">
      <c r="A562" s="135"/>
      <c r="B562" s="22"/>
      <c r="C562" s="22"/>
      <c r="D562" s="38" t="str" cm="1">
        <f t="array" ref="D562">IFERROR(IF(A562="","",LOOKUP(2,1/(Entradas!$B$3:$B$5000=Estoque!A562),Entradas!$G$3:$G$5000)),"Preço não cadastrado")</f>
        <v/>
      </c>
      <c r="E562" s="38" t="str" cm="1">
        <f t="array" ref="E562">IFERROR(IF(A562="","",LOOKUP(2,1/(Entradas!$B$3:$B$5000=Estoque!A562),Entradas!$H$3:$H$5000)),"Preço não cadastrado")</f>
        <v/>
      </c>
      <c r="F562" s="6" t="str">
        <f>IF(A562="","",SUMIF(codigo_entrada,A562,quantidade_entrada)-SUMIF(codigo_saida,Estoque!A562,quantidade_saida))</f>
        <v/>
      </c>
      <c r="G562" s="1" t="str">
        <f t="shared" si="8"/>
        <v/>
      </c>
    </row>
    <row r="563" spans="1:7" x14ac:dyDescent="0.3">
      <c r="A563" s="135"/>
      <c r="B563" s="22"/>
      <c r="C563" s="22"/>
      <c r="D563" s="38" t="str" cm="1">
        <f t="array" ref="D563">IFERROR(IF(A563="","",LOOKUP(2,1/(Entradas!$B$3:$B$5000=Estoque!A563),Entradas!$G$3:$G$5000)),"Preço não cadastrado")</f>
        <v/>
      </c>
      <c r="E563" s="38" t="str" cm="1">
        <f t="array" ref="E563">IFERROR(IF(A563="","",LOOKUP(2,1/(Entradas!$B$3:$B$5000=Estoque!A563),Entradas!$H$3:$H$5000)),"Preço não cadastrado")</f>
        <v/>
      </c>
      <c r="F563" s="6" t="str">
        <f>IF(A563="","",SUMIF(codigo_entrada,A563,quantidade_entrada)-SUMIF(codigo_saida,Estoque!A563,quantidade_saida))</f>
        <v/>
      </c>
      <c r="G563" s="1" t="str">
        <f t="shared" si="8"/>
        <v/>
      </c>
    </row>
    <row r="564" spans="1:7" x14ac:dyDescent="0.3">
      <c r="A564" s="135"/>
      <c r="B564" s="22"/>
      <c r="C564" s="22"/>
      <c r="D564" s="38" t="str" cm="1">
        <f t="array" ref="D564">IFERROR(IF(A564="","",LOOKUP(2,1/(Entradas!$B$3:$B$5000=Estoque!A564),Entradas!$G$3:$G$5000)),"Preço não cadastrado")</f>
        <v/>
      </c>
      <c r="E564" s="38" t="str" cm="1">
        <f t="array" ref="E564">IFERROR(IF(A564="","",LOOKUP(2,1/(Entradas!$B$3:$B$5000=Estoque!A564),Entradas!$H$3:$H$5000)),"Preço não cadastrado")</f>
        <v/>
      </c>
      <c r="F564" s="6" t="str">
        <f>IF(A564="","",SUMIF(codigo_entrada,A564,quantidade_entrada)-SUMIF(codigo_saida,Estoque!A564,quantidade_saida))</f>
        <v/>
      </c>
      <c r="G564" s="1" t="str">
        <f t="shared" si="8"/>
        <v/>
      </c>
    </row>
    <row r="565" spans="1:7" x14ac:dyDescent="0.3">
      <c r="A565" s="135"/>
      <c r="B565" s="22"/>
      <c r="C565" s="22"/>
      <c r="D565" s="38" t="str" cm="1">
        <f t="array" ref="D565">IFERROR(IF(A565="","",LOOKUP(2,1/(Entradas!$B$3:$B$5000=Estoque!A565),Entradas!$G$3:$G$5000)),"Preço não cadastrado")</f>
        <v/>
      </c>
      <c r="E565" s="38" t="str" cm="1">
        <f t="array" ref="E565">IFERROR(IF(A565="","",LOOKUP(2,1/(Entradas!$B$3:$B$5000=Estoque!A565),Entradas!$H$3:$H$5000)),"Preço não cadastrado")</f>
        <v/>
      </c>
      <c r="F565" s="6" t="str">
        <f>IF(A565="","",SUMIF(codigo_entrada,A565,quantidade_entrada)-SUMIF(codigo_saida,Estoque!A565,quantidade_saida))</f>
        <v/>
      </c>
      <c r="G565" s="1" t="str">
        <f t="shared" si="8"/>
        <v/>
      </c>
    </row>
    <row r="566" spans="1:7" x14ac:dyDescent="0.3">
      <c r="A566" s="135"/>
      <c r="B566" s="22"/>
      <c r="C566" s="22"/>
      <c r="D566" s="38" t="str" cm="1">
        <f t="array" ref="D566">IFERROR(IF(A566="","",LOOKUP(2,1/(Entradas!$B$3:$B$5000=Estoque!A566),Entradas!$G$3:$G$5000)),"Preço não cadastrado")</f>
        <v/>
      </c>
      <c r="E566" s="38" t="str" cm="1">
        <f t="array" ref="E566">IFERROR(IF(A566="","",LOOKUP(2,1/(Entradas!$B$3:$B$5000=Estoque!A566),Entradas!$H$3:$H$5000)),"Preço não cadastrado")</f>
        <v/>
      </c>
      <c r="F566" s="6" t="str">
        <f>IF(A566="","",SUMIF(codigo_entrada,A566,quantidade_entrada)-SUMIF(codigo_saida,Estoque!A566,quantidade_saida))</f>
        <v/>
      </c>
      <c r="G566" s="1" t="str">
        <f t="shared" si="8"/>
        <v/>
      </c>
    </row>
    <row r="567" spans="1:7" x14ac:dyDescent="0.3">
      <c r="A567" s="135"/>
      <c r="B567" s="22"/>
      <c r="C567" s="22"/>
      <c r="D567" s="38" t="str" cm="1">
        <f t="array" ref="D567">IFERROR(IF(A567="","",LOOKUP(2,1/(Entradas!$B$3:$B$5000=Estoque!A567),Entradas!$G$3:$G$5000)),"Preço não cadastrado")</f>
        <v/>
      </c>
      <c r="E567" s="38" t="str" cm="1">
        <f t="array" ref="E567">IFERROR(IF(A567="","",LOOKUP(2,1/(Entradas!$B$3:$B$5000=Estoque!A567),Entradas!$H$3:$H$5000)),"Preço não cadastrado")</f>
        <v/>
      </c>
      <c r="F567" s="6" t="str">
        <f>IF(A567="","",SUMIF(codigo_entrada,A567,quantidade_entrada)-SUMIF(codigo_saida,Estoque!A567,quantidade_saida))</f>
        <v/>
      </c>
      <c r="G567" s="1" t="str">
        <f t="shared" si="8"/>
        <v/>
      </c>
    </row>
    <row r="568" spans="1:7" x14ac:dyDescent="0.3">
      <c r="A568" s="135"/>
      <c r="B568" s="22"/>
      <c r="C568" s="22"/>
      <c r="D568" s="38" t="str" cm="1">
        <f t="array" ref="D568">IFERROR(IF(A568="","",LOOKUP(2,1/(Entradas!$B$3:$B$5000=Estoque!A568),Entradas!$G$3:$G$5000)),"Preço não cadastrado")</f>
        <v/>
      </c>
      <c r="E568" s="38" t="str" cm="1">
        <f t="array" ref="E568">IFERROR(IF(A568="","",LOOKUP(2,1/(Entradas!$B$3:$B$5000=Estoque!A568),Entradas!$H$3:$H$5000)),"Preço não cadastrado")</f>
        <v/>
      </c>
      <c r="F568" s="6" t="str">
        <f>IF(A568="","",SUMIF(codigo_entrada,A568,quantidade_entrada)-SUMIF(codigo_saida,Estoque!A568,quantidade_saida))</f>
        <v/>
      </c>
      <c r="G568" s="1" t="str">
        <f t="shared" si="8"/>
        <v/>
      </c>
    </row>
    <row r="569" spans="1:7" x14ac:dyDescent="0.3">
      <c r="A569" s="135"/>
      <c r="B569" s="22"/>
      <c r="C569" s="22"/>
      <c r="D569" s="38" t="str" cm="1">
        <f t="array" ref="D569">IFERROR(IF(A569="","",LOOKUP(2,1/(Entradas!$B$3:$B$5000=Estoque!A569),Entradas!$G$3:$G$5000)),"Preço não cadastrado")</f>
        <v/>
      </c>
      <c r="E569" s="38" t="str" cm="1">
        <f t="array" ref="E569">IFERROR(IF(A569="","",LOOKUP(2,1/(Entradas!$B$3:$B$5000=Estoque!A569),Entradas!$H$3:$H$5000)),"Preço não cadastrado")</f>
        <v/>
      </c>
      <c r="F569" s="6" t="str">
        <f>IF(A569="","",SUMIF(codigo_entrada,A569,quantidade_entrada)-SUMIF(codigo_saida,Estoque!A569,quantidade_saida))</f>
        <v/>
      </c>
      <c r="G569" s="1" t="str">
        <f t="shared" si="8"/>
        <v/>
      </c>
    </row>
    <row r="570" spans="1:7" x14ac:dyDescent="0.3">
      <c r="A570" s="135"/>
      <c r="B570" s="22"/>
      <c r="C570" s="22"/>
      <c r="D570" s="38" t="str" cm="1">
        <f t="array" ref="D570">IFERROR(IF(A570="","",LOOKUP(2,1/(Entradas!$B$3:$B$5000=Estoque!A570),Entradas!$G$3:$G$5000)),"Preço não cadastrado")</f>
        <v/>
      </c>
      <c r="E570" s="38" t="str" cm="1">
        <f t="array" ref="E570">IFERROR(IF(A570="","",LOOKUP(2,1/(Entradas!$B$3:$B$5000=Estoque!A570),Entradas!$H$3:$H$5000)),"Preço não cadastrado")</f>
        <v/>
      </c>
      <c r="F570" s="6" t="str">
        <f>IF(A570="","",SUMIF(codigo_entrada,A570,quantidade_entrada)-SUMIF(codigo_saida,Estoque!A570,quantidade_saida))</f>
        <v/>
      </c>
      <c r="G570" s="1" t="str">
        <f t="shared" si="8"/>
        <v/>
      </c>
    </row>
    <row r="571" spans="1:7" x14ac:dyDescent="0.3">
      <c r="A571" s="135"/>
      <c r="B571" s="22"/>
      <c r="C571" s="22"/>
      <c r="D571" s="38" t="str" cm="1">
        <f t="array" ref="D571">IFERROR(IF(A571="","",LOOKUP(2,1/(Entradas!$B$3:$B$5000=Estoque!A571),Entradas!$G$3:$G$5000)),"Preço não cadastrado")</f>
        <v/>
      </c>
      <c r="E571" s="38" t="str" cm="1">
        <f t="array" ref="E571">IFERROR(IF(A571="","",LOOKUP(2,1/(Entradas!$B$3:$B$5000=Estoque!A571),Entradas!$H$3:$H$5000)),"Preço não cadastrado")</f>
        <v/>
      </c>
      <c r="F571" s="6" t="str">
        <f>IF(A571="","",SUMIF(codigo_entrada,A571,quantidade_entrada)-SUMIF(codigo_saida,Estoque!A571,quantidade_saida))</f>
        <v/>
      </c>
      <c r="G571" s="1" t="str">
        <f t="shared" si="8"/>
        <v/>
      </c>
    </row>
    <row r="572" spans="1:7" x14ac:dyDescent="0.3">
      <c r="A572" s="135"/>
      <c r="B572" s="22"/>
      <c r="C572" s="22"/>
      <c r="D572" s="38" t="str" cm="1">
        <f t="array" ref="D572">IFERROR(IF(A572="","",LOOKUP(2,1/(Entradas!$B$3:$B$5000=Estoque!A572),Entradas!$G$3:$G$5000)),"Preço não cadastrado")</f>
        <v/>
      </c>
      <c r="E572" s="38" t="str" cm="1">
        <f t="array" ref="E572">IFERROR(IF(A572="","",LOOKUP(2,1/(Entradas!$B$3:$B$5000=Estoque!A572),Entradas!$H$3:$H$5000)),"Preço não cadastrado")</f>
        <v/>
      </c>
      <c r="F572" s="6" t="str">
        <f>IF(A572="","",SUMIF(codigo_entrada,A572,quantidade_entrada)-SUMIF(codigo_saida,Estoque!A572,quantidade_saida))</f>
        <v/>
      </c>
      <c r="G572" s="1" t="str">
        <f t="shared" si="8"/>
        <v/>
      </c>
    </row>
    <row r="573" spans="1:7" x14ac:dyDescent="0.3">
      <c r="A573" s="135"/>
      <c r="B573" s="22"/>
      <c r="C573" s="22"/>
      <c r="D573" s="38" t="str" cm="1">
        <f t="array" ref="D573">IFERROR(IF(A573="","",LOOKUP(2,1/(Entradas!$B$3:$B$5000=Estoque!A573),Entradas!$G$3:$G$5000)),"Preço não cadastrado")</f>
        <v/>
      </c>
      <c r="E573" s="38" t="str" cm="1">
        <f t="array" ref="E573">IFERROR(IF(A573="","",LOOKUP(2,1/(Entradas!$B$3:$B$5000=Estoque!A573),Entradas!$H$3:$H$5000)),"Preço não cadastrado")</f>
        <v/>
      </c>
      <c r="F573" s="6" t="str">
        <f>IF(A573="","",SUMIF(codigo_entrada,A573,quantidade_entrada)-SUMIF(codigo_saida,Estoque!A573,quantidade_saida))</f>
        <v/>
      </c>
      <c r="G573" s="1" t="str">
        <f t="shared" si="8"/>
        <v/>
      </c>
    </row>
    <row r="574" spans="1:7" x14ac:dyDescent="0.3">
      <c r="A574" s="135"/>
      <c r="B574" s="22"/>
      <c r="C574" s="22"/>
      <c r="D574" s="38" t="str" cm="1">
        <f t="array" ref="D574">IFERROR(IF(A574="","",LOOKUP(2,1/(Entradas!$B$3:$B$5000=Estoque!A574),Entradas!$G$3:$G$5000)),"Preço não cadastrado")</f>
        <v/>
      </c>
      <c r="E574" s="38" t="str" cm="1">
        <f t="array" ref="E574">IFERROR(IF(A574="","",LOOKUP(2,1/(Entradas!$B$3:$B$5000=Estoque!A574),Entradas!$H$3:$H$5000)),"Preço não cadastrado")</f>
        <v/>
      </c>
      <c r="F574" s="6" t="str">
        <f>IF(A574="","",SUMIF(codigo_entrada,A574,quantidade_entrada)-SUMIF(codigo_saida,Estoque!A574,quantidade_saida))</f>
        <v/>
      </c>
      <c r="G574" s="1" t="str">
        <f t="shared" si="8"/>
        <v/>
      </c>
    </row>
    <row r="575" spans="1:7" x14ac:dyDescent="0.3">
      <c r="A575" s="135"/>
      <c r="B575" s="22"/>
      <c r="C575" s="22"/>
      <c r="D575" s="38" t="str" cm="1">
        <f t="array" ref="D575">IFERROR(IF(A575="","",LOOKUP(2,1/(Entradas!$B$3:$B$5000=Estoque!A575),Entradas!$G$3:$G$5000)),"Preço não cadastrado")</f>
        <v/>
      </c>
      <c r="E575" s="38" t="str" cm="1">
        <f t="array" ref="E575">IFERROR(IF(A575="","",LOOKUP(2,1/(Entradas!$B$3:$B$5000=Estoque!A575),Entradas!$H$3:$H$5000)),"Preço não cadastrado")</f>
        <v/>
      </c>
      <c r="F575" s="6" t="str">
        <f>IF(A575="","",SUMIF(codigo_entrada,A575,quantidade_entrada)-SUMIF(codigo_saida,Estoque!A575,quantidade_saida))</f>
        <v/>
      </c>
      <c r="G575" s="1" t="str">
        <f t="shared" si="8"/>
        <v/>
      </c>
    </row>
    <row r="576" spans="1:7" x14ac:dyDescent="0.3">
      <c r="A576" s="135"/>
      <c r="B576" s="22"/>
      <c r="C576" s="22"/>
      <c r="D576" s="38" t="str" cm="1">
        <f t="array" ref="D576">IFERROR(IF(A576="","",LOOKUP(2,1/(Entradas!$B$3:$B$5000=Estoque!A576),Entradas!$G$3:$G$5000)),"Preço não cadastrado")</f>
        <v/>
      </c>
      <c r="E576" s="38" t="str" cm="1">
        <f t="array" ref="E576">IFERROR(IF(A576="","",LOOKUP(2,1/(Entradas!$B$3:$B$5000=Estoque!A576),Entradas!$H$3:$H$5000)),"Preço não cadastrado")</f>
        <v/>
      </c>
      <c r="F576" s="6" t="str">
        <f>IF(A576="","",SUMIF(codigo_entrada,A576,quantidade_entrada)-SUMIF(codigo_saida,Estoque!A576,quantidade_saida))</f>
        <v/>
      </c>
      <c r="G576" s="1" t="str">
        <f t="shared" si="8"/>
        <v/>
      </c>
    </row>
    <row r="577" spans="1:7" x14ac:dyDescent="0.3">
      <c r="A577" s="135"/>
      <c r="B577" s="22"/>
      <c r="C577" s="22"/>
      <c r="D577" s="38" t="str" cm="1">
        <f t="array" ref="D577">IFERROR(IF(A577="","",LOOKUP(2,1/(Entradas!$B$3:$B$5000=Estoque!A577),Entradas!$G$3:$G$5000)),"Preço não cadastrado")</f>
        <v/>
      </c>
      <c r="E577" s="38" t="str" cm="1">
        <f t="array" ref="E577">IFERROR(IF(A577="","",LOOKUP(2,1/(Entradas!$B$3:$B$5000=Estoque!A577),Entradas!$H$3:$H$5000)),"Preço não cadastrado")</f>
        <v/>
      </c>
      <c r="F577" s="6" t="str">
        <f>IF(A577="","",SUMIF(codigo_entrada,A577,quantidade_entrada)-SUMIF(codigo_saida,Estoque!A577,quantidade_saida))</f>
        <v/>
      </c>
      <c r="G577" s="1" t="str">
        <f t="shared" si="8"/>
        <v/>
      </c>
    </row>
    <row r="578" spans="1:7" x14ac:dyDescent="0.3">
      <c r="A578" s="135"/>
      <c r="B578" s="22"/>
      <c r="C578" s="22"/>
      <c r="D578" s="38" t="str" cm="1">
        <f t="array" ref="D578">IFERROR(IF(A578="","",LOOKUP(2,1/(Entradas!$B$3:$B$5000=Estoque!A578),Entradas!$G$3:$G$5000)),"Preço não cadastrado")</f>
        <v/>
      </c>
      <c r="E578" s="38" t="str" cm="1">
        <f t="array" ref="E578">IFERROR(IF(A578="","",LOOKUP(2,1/(Entradas!$B$3:$B$5000=Estoque!A578),Entradas!$H$3:$H$5000)),"Preço não cadastrado")</f>
        <v/>
      </c>
      <c r="F578" s="6" t="str">
        <f>IF(A578="","",SUMIF(codigo_entrada,A578,quantidade_entrada)-SUMIF(codigo_saida,Estoque!A578,quantidade_saida))</f>
        <v/>
      </c>
      <c r="G578" s="1" t="str">
        <f t="shared" si="8"/>
        <v/>
      </c>
    </row>
    <row r="579" spans="1:7" x14ac:dyDescent="0.3">
      <c r="A579" s="135"/>
      <c r="B579" s="22"/>
      <c r="C579" s="22"/>
      <c r="D579" s="38" t="str" cm="1">
        <f t="array" ref="D579">IFERROR(IF(A579="","",LOOKUP(2,1/(Entradas!$B$3:$B$5000=Estoque!A579),Entradas!$G$3:$G$5000)),"Preço não cadastrado")</f>
        <v/>
      </c>
      <c r="E579" s="38" t="str" cm="1">
        <f t="array" ref="E579">IFERROR(IF(A579="","",LOOKUP(2,1/(Entradas!$B$3:$B$5000=Estoque!A579),Entradas!$H$3:$H$5000)),"Preço não cadastrado")</f>
        <v/>
      </c>
      <c r="F579" s="6" t="str">
        <f>IF(A579="","",SUMIF(codigo_entrada,A579,quantidade_entrada)-SUMIF(codigo_saida,Estoque!A579,quantidade_saida))</f>
        <v/>
      </c>
      <c r="G579" s="1" t="str">
        <f t="shared" si="8"/>
        <v/>
      </c>
    </row>
    <row r="580" spans="1:7" x14ac:dyDescent="0.3">
      <c r="A580" s="135"/>
      <c r="B580" s="22"/>
      <c r="C580" s="22"/>
      <c r="D580" s="38" t="str" cm="1">
        <f t="array" ref="D580">IFERROR(IF(A580="","",LOOKUP(2,1/(Entradas!$B$3:$B$5000=Estoque!A580),Entradas!$G$3:$G$5000)),"Preço não cadastrado")</f>
        <v/>
      </c>
      <c r="E580" s="38" t="str" cm="1">
        <f t="array" ref="E580">IFERROR(IF(A580="","",LOOKUP(2,1/(Entradas!$B$3:$B$5000=Estoque!A580),Entradas!$H$3:$H$5000)),"Preço não cadastrado")</f>
        <v/>
      </c>
      <c r="F580" s="6" t="str">
        <f>IF(A580="","",SUMIF(codigo_entrada,A580,quantidade_entrada)-SUMIF(codigo_saida,Estoque!A580,quantidade_saida))</f>
        <v/>
      </c>
      <c r="G580" s="1" t="str">
        <f t="shared" ref="G580:G643" si="9">IF(F580="","",IF(F580&gt;0,"Em estoque","Fora de estoque"))</f>
        <v/>
      </c>
    </row>
    <row r="581" spans="1:7" x14ac:dyDescent="0.3">
      <c r="A581" s="135"/>
      <c r="B581" s="22"/>
      <c r="C581" s="22"/>
      <c r="D581" s="38" t="str" cm="1">
        <f t="array" ref="D581">IFERROR(IF(A581="","",LOOKUP(2,1/(Entradas!$B$3:$B$5000=Estoque!A581),Entradas!$G$3:$G$5000)),"Preço não cadastrado")</f>
        <v/>
      </c>
      <c r="E581" s="38" t="str" cm="1">
        <f t="array" ref="E581">IFERROR(IF(A581="","",LOOKUP(2,1/(Entradas!$B$3:$B$5000=Estoque!A581),Entradas!$H$3:$H$5000)),"Preço não cadastrado")</f>
        <v/>
      </c>
      <c r="F581" s="6" t="str">
        <f>IF(A581="","",SUMIF(codigo_entrada,A581,quantidade_entrada)-SUMIF(codigo_saida,Estoque!A581,quantidade_saida))</f>
        <v/>
      </c>
      <c r="G581" s="1" t="str">
        <f t="shared" si="9"/>
        <v/>
      </c>
    </row>
    <row r="582" spans="1:7" x14ac:dyDescent="0.3">
      <c r="A582" s="135"/>
      <c r="B582" s="22"/>
      <c r="C582" s="22"/>
      <c r="D582" s="38" t="str" cm="1">
        <f t="array" ref="D582">IFERROR(IF(A582="","",LOOKUP(2,1/(Entradas!$B$3:$B$5000=Estoque!A582),Entradas!$G$3:$G$5000)),"Preço não cadastrado")</f>
        <v/>
      </c>
      <c r="E582" s="38" t="str" cm="1">
        <f t="array" ref="E582">IFERROR(IF(A582="","",LOOKUP(2,1/(Entradas!$B$3:$B$5000=Estoque!A582),Entradas!$H$3:$H$5000)),"Preço não cadastrado")</f>
        <v/>
      </c>
      <c r="F582" s="6" t="str">
        <f>IF(A582="","",SUMIF(codigo_entrada,A582,quantidade_entrada)-SUMIF(codigo_saida,Estoque!A582,quantidade_saida))</f>
        <v/>
      </c>
      <c r="G582" s="1" t="str">
        <f t="shared" si="9"/>
        <v/>
      </c>
    </row>
    <row r="583" spans="1:7" x14ac:dyDescent="0.3">
      <c r="A583" s="135"/>
      <c r="B583" s="22"/>
      <c r="C583" s="22"/>
      <c r="D583" s="38" t="str" cm="1">
        <f t="array" ref="D583">IFERROR(IF(A583="","",LOOKUP(2,1/(Entradas!$B$3:$B$5000=Estoque!A583),Entradas!$G$3:$G$5000)),"Preço não cadastrado")</f>
        <v/>
      </c>
      <c r="E583" s="38" t="str" cm="1">
        <f t="array" ref="E583">IFERROR(IF(A583="","",LOOKUP(2,1/(Entradas!$B$3:$B$5000=Estoque!A583),Entradas!$H$3:$H$5000)),"Preço não cadastrado")</f>
        <v/>
      </c>
      <c r="F583" s="6" t="str">
        <f>IF(A583="","",SUMIF(codigo_entrada,A583,quantidade_entrada)-SUMIF(codigo_saida,Estoque!A583,quantidade_saida))</f>
        <v/>
      </c>
      <c r="G583" s="1" t="str">
        <f t="shared" si="9"/>
        <v/>
      </c>
    </row>
    <row r="584" spans="1:7" x14ac:dyDescent="0.3">
      <c r="A584" s="135"/>
      <c r="B584" s="22"/>
      <c r="C584" s="22"/>
      <c r="D584" s="38" t="str" cm="1">
        <f t="array" ref="D584">IFERROR(IF(A584="","",LOOKUP(2,1/(Entradas!$B$3:$B$5000=Estoque!A584),Entradas!$G$3:$G$5000)),"Preço não cadastrado")</f>
        <v/>
      </c>
      <c r="E584" s="38" t="str" cm="1">
        <f t="array" ref="E584">IFERROR(IF(A584="","",LOOKUP(2,1/(Entradas!$B$3:$B$5000=Estoque!A584),Entradas!$H$3:$H$5000)),"Preço não cadastrado")</f>
        <v/>
      </c>
      <c r="F584" s="6" t="str">
        <f>IF(A584="","",SUMIF(codigo_entrada,A584,quantidade_entrada)-SUMIF(codigo_saida,Estoque!A584,quantidade_saida))</f>
        <v/>
      </c>
      <c r="G584" s="1" t="str">
        <f t="shared" si="9"/>
        <v/>
      </c>
    </row>
    <row r="585" spans="1:7" x14ac:dyDescent="0.3">
      <c r="A585" s="135"/>
      <c r="B585" s="22"/>
      <c r="C585" s="22"/>
      <c r="D585" s="38" t="str" cm="1">
        <f t="array" ref="D585">IFERROR(IF(A585="","",LOOKUP(2,1/(Entradas!$B$3:$B$5000=Estoque!A585),Entradas!$G$3:$G$5000)),"Preço não cadastrado")</f>
        <v/>
      </c>
      <c r="E585" s="38" t="str" cm="1">
        <f t="array" ref="E585">IFERROR(IF(A585="","",LOOKUP(2,1/(Entradas!$B$3:$B$5000=Estoque!A585),Entradas!$H$3:$H$5000)),"Preço não cadastrado")</f>
        <v/>
      </c>
      <c r="F585" s="6" t="str">
        <f>IF(A585="","",SUMIF(codigo_entrada,A585,quantidade_entrada)-SUMIF(codigo_saida,Estoque!A585,quantidade_saida))</f>
        <v/>
      </c>
      <c r="G585" s="1" t="str">
        <f t="shared" si="9"/>
        <v/>
      </c>
    </row>
    <row r="586" spans="1:7" x14ac:dyDescent="0.3">
      <c r="A586" s="135"/>
      <c r="B586" s="22"/>
      <c r="C586" s="22"/>
      <c r="D586" s="38" t="str" cm="1">
        <f t="array" ref="D586">IFERROR(IF(A586="","",LOOKUP(2,1/(Entradas!$B$3:$B$5000=Estoque!A586),Entradas!$G$3:$G$5000)),"Preço não cadastrado")</f>
        <v/>
      </c>
      <c r="E586" s="38" t="str" cm="1">
        <f t="array" ref="E586">IFERROR(IF(A586="","",LOOKUP(2,1/(Entradas!$B$3:$B$5000=Estoque!A586),Entradas!$H$3:$H$5000)),"Preço não cadastrado")</f>
        <v/>
      </c>
      <c r="F586" s="6" t="str">
        <f>IF(A586="","",SUMIF(codigo_entrada,A586,quantidade_entrada)-SUMIF(codigo_saida,Estoque!A586,quantidade_saida))</f>
        <v/>
      </c>
      <c r="G586" s="1" t="str">
        <f t="shared" si="9"/>
        <v/>
      </c>
    </row>
    <row r="587" spans="1:7" x14ac:dyDescent="0.3">
      <c r="A587" s="135"/>
      <c r="B587" s="22"/>
      <c r="C587" s="22"/>
      <c r="D587" s="38" t="str" cm="1">
        <f t="array" ref="D587">IFERROR(IF(A587="","",LOOKUP(2,1/(Entradas!$B$3:$B$5000=Estoque!A587),Entradas!$G$3:$G$5000)),"Preço não cadastrado")</f>
        <v/>
      </c>
      <c r="E587" s="38" t="str" cm="1">
        <f t="array" ref="E587">IFERROR(IF(A587="","",LOOKUP(2,1/(Entradas!$B$3:$B$5000=Estoque!A587),Entradas!$H$3:$H$5000)),"Preço não cadastrado")</f>
        <v/>
      </c>
      <c r="F587" s="6" t="str">
        <f>IF(A587="","",SUMIF(codigo_entrada,A587,quantidade_entrada)-SUMIF(codigo_saida,Estoque!A587,quantidade_saida))</f>
        <v/>
      </c>
      <c r="G587" s="1" t="str">
        <f t="shared" si="9"/>
        <v/>
      </c>
    </row>
    <row r="588" spans="1:7" x14ac:dyDescent="0.3">
      <c r="A588" s="135"/>
      <c r="B588" s="22"/>
      <c r="C588" s="22"/>
      <c r="D588" s="38" t="str" cm="1">
        <f t="array" ref="D588">IFERROR(IF(A588="","",LOOKUP(2,1/(Entradas!$B$3:$B$5000=Estoque!A588),Entradas!$G$3:$G$5000)),"Preço não cadastrado")</f>
        <v/>
      </c>
      <c r="E588" s="38" t="str" cm="1">
        <f t="array" ref="E588">IFERROR(IF(A588="","",LOOKUP(2,1/(Entradas!$B$3:$B$5000=Estoque!A588),Entradas!$H$3:$H$5000)),"Preço não cadastrado")</f>
        <v/>
      </c>
      <c r="F588" s="6" t="str">
        <f>IF(A588="","",SUMIF(codigo_entrada,A588,quantidade_entrada)-SUMIF(codigo_saida,Estoque!A588,quantidade_saida))</f>
        <v/>
      </c>
      <c r="G588" s="1" t="str">
        <f t="shared" si="9"/>
        <v/>
      </c>
    </row>
    <row r="589" spans="1:7" x14ac:dyDescent="0.3">
      <c r="A589" s="135"/>
      <c r="B589" s="22"/>
      <c r="C589" s="22"/>
      <c r="D589" s="38" t="str" cm="1">
        <f t="array" ref="D589">IFERROR(IF(A589="","",LOOKUP(2,1/(Entradas!$B$3:$B$5000=Estoque!A589),Entradas!$G$3:$G$5000)),"Preço não cadastrado")</f>
        <v/>
      </c>
      <c r="E589" s="38" t="str" cm="1">
        <f t="array" ref="E589">IFERROR(IF(A589="","",LOOKUP(2,1/(Entradas!$B$3:$B$5000=Estoque!A589),Entradas!$H$3:$H$5000)),"Preço não cadastrado")</f>
        <v/>
      </c>
      <c r="F589" s="6" t="str">
        <f>IF(A589="","",SUMIF(codigo_entrada,A589,quantidade_entrada)-SUMIF(codigo_saida,Estoque!A589,quantidade_saida))</f>
        <v/>
      </c>
      <c r="G589" s="1" t="str">
        <f t="shared" si="9"/>
        <v/>
      </c>
    </row>
    <row r="590" spans="1:7" x14ac:dyDescent="0.3">
      <c r="A590" s="135"/>
      <c r="B590" s="22"/>
      <c r="C590" s="22"/>
      <c r="D590" s="38" t="str" cm="1">
        <f t="array" ref="D590">IFERROR(IF(A590="","",LOOKUP(2,1/(Entradas!$B$3:$B$5000=Estoque!A590),Entradas!$G$3:$G$5000)),"Preço não cadastrado")</f>
        <v/>
      </c>
      <c r="E590" s="38" t="str" cm="1">
        <f t="array" ref="E590">IFERROR(IF(A590="","",LOOKUP(2,1/(Entradas!$B$3:$B$5000=Estoque!A590),Entradas!$H$3:$H$5000)),"Preço não cadastrado")</f>
        <v/>
      </c>
      <c r="F590" s="6" t="str">
        <f>IF(A590="","",SUMIF(codigo_entrada,A590,quantidade_entrada)-SUMIF(codigo_saida,Estoque!A590,quantidade_saida))</f>
        <v/>
      </c>
      <c r="G590" s="1" t="str">
        <f t="shared" si="9"/>
        <v/>
      </c>
    </row>
    <row r="591" spans="1:7" x14ac:dyDescent="0.3">
      <c r="A591" s="135"/>
      <c r="B591" s="22"/>
      <c r="C591" s="22"/>
      <c r="D591" s="38" t="str" cm="1">
        <f t="array" ref="D591">IFERROR(IF(A591="","",LOOKUP(2,1/(Entradas!$B$3:$B$5000=Estoque!A591),Entradas!$G$3:$G$5000)),"Preço não cadastrado")</f>
        <v/>
      </c>
      <c r="E591" s="38" t="str" cm="1">
        <f t="array" ref="E591">IFERROR(IF(A591="","",LOOKUP(2,1/(Entradas!$B$3:$B$5000=Estoque!A591),Entradas!$H$3:$H$5000)),"Preço não cadastrado")</f>
        <v/>
      </c>
      <c r="F591" s="6" t="str">
        <f>IF(A591="","",SUMIF(codigo_entrada,A591,quantidade_entrada)-SUMIF(codigo_saida,Estoque!A591,quantidade_saida))</f>
        <v/>
      </c>
      <c r="G591" s="1" t="str">
        <f t="shared" si="9"/>
        <v/>
      </c>
    </row>
    <row r="592" spans="1:7" x14ac:dyDescent="0.3">
      <c r="A592" s="135"/>
      <c r="B592" s="22"/>
      <c r="C592" s="22"/>
      <c r="D592" s="38" t="str" cm="1">
        <f t="array" ref="D592">IFERROR(IF(A592="","",LOOKUP(2,1/(Entradas!$B$3:$B$5000=Estoque!A592),Entradas!$G$3:$G$5000)),"Preço não cadastrado")</f>
        <v/>
      </c>
      <c r="E592" s="38" t="str" cm="1">
        <f t="array" ref="E592">IFERROR(IF(A592="","",LOOKUP(2,1/(Entradas!$B$3:$B$5000=Estoque!A592),Entradas!$H$3:$H$5000)),"Preço não cadastrado")</f>
        <v/>
      </c>
      <c r="F592" s="6" t="str">
        <f>IF(A592="","",SUMIF(codigo_entrada,A592,quantidade_entrada)-SUMIF(codigo_saida,Estoque!A592,quantidade_saida))</f>
        <v/>
      </c>
      <c r="G592" s="1" t="str">
        <f t="shared" si="9"/>
        <v/>
      </c>
    </row>
    <row r="593" spans="1:7" x14ac:dyDescent="0.3">
      <c r="A593" s="135"/>
      <c r="B593" s="22"/>
      <c r="C593" s="22"/>
      <c r="D593" s="38" t="str" cm="1">
        <f t="array" ref="D593">IFERROR(IF(A593="","",LOOKUP(2,1/(Entradas!$B$3:$B$5000=Estoque!A593),Entradas!$G$3:$G$5000)),"Preço não cadastrado")</f>
        <v/>
      </c>
      <c r="E593" s="38" t="str" cm="1">
        <f t="array" ref="E593">IFERROR(IF(A593="","",LOOKUP(2,1/(Entradas!$B$3:$B$5000=Estoque!A593),Entradas!$H$3:$H$5000)),"Preço não cadastrado")</f>
        <v/>
      </c>
      <c r="F593" s="6" t="str">
        <f>IF(A593="","",SUMIF(codigo_entrada,A593,quantidade_entrada)-SUMIF(codigo_saida,Estoque!A593,quantidade_saida))</f>
        <v/>
      </c>
      <c r="G593" s="1" t="str">
        <f t="shared" si="9"/>
        <v/>
      </c>
    </row>
    <row r="594" spans="1:7" x14ac:dyDescent="0.3">
      <c r="A594" s="135"/>
      <c r="B594" s="22"/>
      <c r="C594" s="22"/>
      <c r="D594" s="38" t="str" cm="1">
        <f t="array" ref="D594">IFERROR(IF(A594="","",LOOKUP(2,1/(Entradas!$B$3:$B$5000=Estoque!A594),Entradas!$G$3:$G$5000)),"Preço não cadastrado")</f>
        <v/>
      </c>
      <c r="E594" s="38" t="str" cm="1">
        <f t="array" ref="E594">IFERROR(IF(A594="","",LOOKUP(2,1/(Entradas!$B$3:$B$5000=Estoque!A594),Entradas!$H$3:$H$5000)),"Preço não cadastrado")</f>
        <v/>
      </c>
      <c r="F594" s="6" t="str">
        <f>IF(A594="","",SUMIF(codigo_entrada,A594,quantidade_entrada)-SUMIF(codigo_saida,Estoque!A594,quantidade_saida))</f>
        <v/>
      </c>
      <c r="G594" s="1" t="str">
        <f t="shared" si="9"/>
        <v/>
      </c>
    </row>
    <row r="595" spans="1:7" x14ac:dyDescent="0.3">
      <c r="A595" s="135"/>
      <c r="B595" s="22"/>
      <c r="C595" s="22"/>
      <c r="D595" s="38" t="str" cm="1">
        <f t="array" ref="D595">IFERROR(IF(A595="","",LOOKUP(2,1/(Entradas!$B$3:$B$5000=Estoque!A595),Entradas!$G$3:$G$5000)),"Preço não cadastrado")</f>
        <v/>
      </c>
      <c r="E595" s="38" t="str" cm="1">
        <f t="array" ref="E595">IFERROR(IF(A595="","",LOOKUP(2,1/(Entradas!$B$3:$B$5000=Estoque!A595),Entradas!$H$3:$H$5000)),"Preço não cadastrado")</f>
        <v/>
      </c>
      <c r="F595" s="6" t="str">
        <f>IF(A595="","",SUMIF(codigo_entrada,A595,quantidade_entrada)-SUMIF(codigo_saida,Estoque!A595,quantidade_saida))</f>
        <v/>
      </c>
      <c r="G595" s="1" t="str">
        <f t="shared" si="9"/>
        <v/>
      </c>
    </row>
    <row r="596" spans="1:7" x14ac:dyDescent="0.3">
      <c r="A596" s="135"/>
      <c r="B596" s="22"/>
      <c r="C596" s="22"/>
      <c r="D596" s="38" t="str" cm="1">
        <f t="array" ref="D596">IFERROR(IF(A596="","",LOOKUP(2,1/(Entradas!$B$3:$B$5000=Estoque!A596),Entradas!$G$3:$G$5000)),"Preço não cadastrado")</f>
        <v/>
      </c>
      <c r="E596" s="38" t="str" cm="1">
        <f t="array" ref="E596">IFERROR(IF(A596="","",LOOKUP(2,1/(Entradas!$B$3:$B$5000=Estoque!A596),Entradas!$H$3:$H$5000)),"Preço não cadastrado")</f>
        <v/>
      </c>
      <c r="F596" s="6" t="str">
        <f>IF(A596="","",SUMIF(codigo_entrada,A596,quantidade_entrada)-SUMIF(codigo_saida,Estoque!A596,quantidade_saida))</f>
        <v/>
      </c>
      <c r="G596" s="1" t="str">
        <f t="shared" si="9"/>
        <v/>
      </c>
    </row>
    <row r="597" spans="1:7" x14ac:dyDescent="0.3">
      <c r="A597" s="135"/>
      <c r="B597" s="22"/>
      <c r="C597" s="22"/>
      <c r="D597" s="38" t="str" cm="1">
        <f t="array" ref="D597">IFERROR(IF(A597="","",LOOKUP(2,1/(Entradas!$B$3:$B$5000=Estoque!A597),Entradas!$G$3:$G$5000)),"Preço não cadastrado")</f>
        <v/>
      </c>
      <c r="E597" s="38" t="str" cm="1">
        <f t="array" ref="E597">IFERROR(IF(A597="","",LOOKUP(2,1/(Entradas!$B$3:$B$5000=Estoque!A597),Entradas!$H$3:$H$5000)),"Preço não cadastrado")</f>
        <v/>
      </c>
      <c r="F597" s="6" t="str">
        <f>IF(A597="","",SUMIF(codigo_entrada,A597,quantidade_entrada)-SUMIF(codigo_saida,Estoque!A597,quantidade_saida))</f>
        <v/>
      </c>
      <c r="G597" s="1" t="str">
        <f t="shared" si="9"/>
        <v/>
      </c>
    </row>
    <row r="598" spans="1:7" x14ac:dyDescent="0.3">
      <c r="A598" s="135"/>
      <c r="B598" s="22"/>
      <c r="C598" s="22"/>
      <c r="D598" s="38" t="str" cm="1">
        <f t="array" ref="D598">IFERROR(IF(A598="","",LOOKUP(2,1/(Entradas!$B$3:$B$5000=Estoque!A598),Entradas!$G$3:$G$5000)),"Preço não cadastrado")</f>
        <v/>
      </c>
      <c r="E598" s="38" t="str" cm="1">
        <f t="array" ref="E598">IFERROR(IF(A598="","",LOOKUP(2,1/(Entradas!$B$3:$B$5000=Estoque!A598),Entradas!$H$3:$H$5000)),"Preço não cadastrado")</f>
        <v/>
      </c>
      <c r="F598" s="6" t="str">
        <f>IF(A598="","",SUMIF(codigo_entrada,A598,quantidade_entrada)-SUMIF(codigo_saida,Estoque!A598,quantidade_saida))</f>
        <v/>
      </c>
      <c r="G598" s="1" t="str">
        <f t="shared" si="9"/>
        <v/>
      </c>
    </row>
    <row r="599" spans="1:7" x14ac:dyDescent="0.3">
      <c r="A599" s="135"/>
      <c r="B599" s="22"/>
      <c r="C599" s="22"/>
      <c r="D599" s="38" t="str" cm="1">
        <f t="array" ref="D599">IFERROR(IF(A599="","",LOOKUP(2,1/(Entradas!$B$3:$B$5000=Estoque!A599),Entradas!$G$3:$G$5000)),"Preço não cadastrado")</f>
        <v/>
      </c>
      <c r="E599" s="38" t="str" cm="1">
        <f t="array" ref="E599">IFERROR(IF(A599="","",LOOKUP(2,1/(Entradas!$B$3:$B$5000=Estoque!A599),Entradas!$H$3:$H$5000)),"Preço não cadastrado")</f>
        <v/>
      </c>
      <c r="F599" s="6" t="str">
        <f>IF(A599="","",SUMIF(codigo_entrada,A599,quantidade_entrada)-SUMIF(codigo_saida,Estoque!A599,quantidade_saida))</f>
        <v/>
      </c>
      <c r="G599" s="1" t="str">
        <f t="shared" si="9"/>
        <v/>
      </c>
    </row>
    <row r="600" spans="1:7" x14ac:dyDescent="0.3">
      <c r="A600" s="135"/>
      <c r="B600" s="22"/>
      <c r="C600" s="22"/>
      <c r="D600" s="38" t="str" cm="1">
        <f t="array" ref="D600">IFERROR(IF(A600="","",LOOKUP(2,1/(Entradas!$B$3:$B$5000=Estoque!A600),Entradas!$G$3:$G$5000)),"Preço não cadastrado")</f>
        <v/>
      </c>
      <c r="E600" s="38" t="str" cm="1">
        <f t="array" ref="E600">IFERROR(IF(A600="","",LOOKUP(2,1/(Entradas!$B$3:$B$5000=Estoque!A600),Entradas!$H$3:$H$5000)),"Preço não cadastrado")</f>
        <v/>
      </c>
      <c r="F600" s="6" t="str">
        <f>IF(A600="","",SUMIF(codigo_entrada,A600,quantidade_entrada)-SUMIF(codigo_saida,Estoque!A600,quantidade_saida))</f>
        <v/>
      </c>
      <c r="G600" s="1" t="str">
        <f t="shared" si="9"/>
        <v/>
      </c>
    </row>
    <row r="601" spans="1:7" x14ac:dyDescent="0.3">
      <c r="A601" s="135"/>
      <c r="B601" s="22"/>
      <c r="C601" s="22"/>
      <c r="D601" s="38" t="str" cm="1">
        <f t="array" ref="D601">IFERROR(IF(A601="","",LOOKUP(2,1/(Entradas!$B$3:$B$5000=Estoque!A601),Entradas!$G$3:$G$5000)),"Preço não cadastrado")</f>
        <v/>
      </c>
      <c r="E601" s="38" t="str" cm="1">
        <f t="array" ref="E601">IFERROR(IF(A601="","",LOOKUP(2,1/(Entradas!$B$3:$B$5000=Estoque!A601),Entradas!$H$3:$H$5000)),"Preço não cadastrado")</f>
        <v/>
      </c>
      <c r="F601" s="6" t="str">
        <f>IF(A601="","",SUMIF(codigo_entrada,A601,quantidade_entrada)-SUMIF(codigo_saida,Estoque!A601,quantidade_saida))</f>
        <v/>
      </c>
      <c r="G601" s="1" t="str">
        <f t="shared" si="9"/>
        <v/>
      </c>
    </row>
    <row r="602" spans="1:7" x14ac:dyDescent="0.3">
      <c r="A602" s="135"/>
      <c r="B602" s="22"/>
      <c r="C602" s="22"/>
      <c r="D602" s="38" t="str" cm="1">
        <f t="array" ref="D602">IFERROR(IF(A602="","",LOOKUP(2,1/(Entradas!$B$3:$B$5000=Estoque!A602),Entradas!$G$3:$G$5000)),"Preço não cadastrado")</f>
        <v/>
      </c>
      <c r="E602" s="38" t="str" cm="1">
        <f t="array" ref="E602">IFERROR(IF(A602="","",LOOKUP(2,1/(Entradas!$B$3:$B$5000=Estoque!A602),Entradas!$H$3:$H$5000)),"Preço não cadastrado")</f>
        <v/>
      </c>
      <c r="F602" s="6" t="str">
        <f>IF(A602="","",SUMIF(codigo_entrada,A602,quantidade_entrada)-SUMIF(codigo_saida,Estoque!A602,quantidade_saida))</f>
        <v/>
      </c>
      <c r="G602" s="1" t="str">
        <f t="shared" si="9"/>
        <v/>
      </c>
    </row>
    <row r="603" spans="1:7" x14ac:dyDescent="0.3">
      <c r="A603" s="135"/>
      <c r="B603" s="22"/>
      <c r="C603" s="22"/>
      <c r="D603" s="38" t="str" cm="1">
        <f t="array" ref="D603">IFERROR(IF(A603="","",LOOKUP(2,1/(Entradas!$B$3:$B$5000=Estoque!A603),Entradas!$G$3:$G$5000)),"Preço não cadastrado")</f>
        <v/>
      </c>
      <c r="E603" s="38" t="str" cm="1">
        <f t="array" ref="E603">IFERROR(IF(A603="","",LOOKUP(2,1/(Entradas!$B$3:$B$5000=Estoque!A603),Entradas!$H$3:$H$5000)),"Preço não cadastrado")</f>
        <v/>
      </c>
      <c r="F603" s="6" t="str">
        <f>IF(A603="","",SUMIF(codigo_entrada,A603,quantidade_entrada)-SUMIF(codigo_saida,Estoque!A603,quantidade_saida))</f>
        <v/>
      </c>
      <c r="G603" s="1" t="str">
        <f t="shared" si="9"/>
        <v/>
      </c>
    </row>
    <row r="604" spans="1:7" x14ac:dyDescent="0.3">
      <c r="A604" s="135"/>
      <c r="B604" s="22"/>
      <c r="C604" s="22"/>
      <c r="D604" s="38" t="str" cm="1">
        <f t="array" ref="D604">IFERROR(IF(A604="","",LOOKUP(2,1/(Entradas!$B$3:$B$5000=Estoque!A604),Entradas!$G$3:$G$5000)),"Preço não cadastrado")</f>
        <v/>
      </c>
      <c r="E604" s="38" t="str" cm="1">
        <f t="array" ref="E604">IFERROR(IF(A604="","",LOOKUP(2,1/(Entradas!$B$3:$B$5000=Estoque!A604),Entradas!$H$3:$H$5000)),"Preço não cadastrado")</f>
        <v/>
      </c>
      <c r="F604" s="6" t="str">
        <f>IF(A604="","",SUMIF(codigo_entrada,A604,quantidade_entrada)-SUMIF(codigo_saida,Estoque!A604,quantidade_saida))</f>
        <v/>
      </c>
      <c r="G604" s="1" t="str">
        <f t="shared" si="9"/>
        <v/>
      </c>
    </row>
    <row r="605" spans="1:7" x14ac:dyDescent="0.3">
      <c r="A605" s="135"/>
      <c r="B605" s="22"/>
      <c r="C605" s="22"/>
      <c r="D605" s="38" t="str" cm="1">
        <f t="array" ref="D605">IFERROR(IF(A605="","",LOOKUP(2,1/(Entradas!$B$3:$B$5000=Estoque!A605),Entradas!$G$3:$G$5000)),"Preço não cadastrado")</f>
        <v/>
      </c>
      <c r="E605" s="38" t="str" cm="1">
        <f t="array" ref="E605">IFERROR(IF(A605="","",LOOKUP(2,1/(Entradas!$B$3:$B$5000=Estoque!A605),Entradas!$H$3:$H$5000)),"Preço não cadastrado")</f>
        <v/>
      </c>
      <c r="F605" s="6" t="str">
        <f>IF(A605="","",SUMIF(codigo_entrada,A605,quantidade_entrada)-SUMIF(codigo_saida,Estoque!A605,quantidade_saida))</f>
        <v/>
      </c>
      <c r="G605" s="1" t="str">
        <f t="shared" si="9"/>
        <v/>
      </c>
    </row>
    <row r="606" spans="1:7" x14ac:dyDescent="0.3">
      <c r="A606" s="135"/>
      <c r="B606" s="22"/>
      <c r="C606" s="22"/>
      <c r="D606" s="38" t="str" cm="1">
        <f t="array" ref="D606">IFERROR(IF(A606="","",LOOKUP(2,1/(Entradas!$B$3:$B$5000=Estoque!A606),Entradas!$G$3:$G$5000)),"Preço não cadastrado")</f>
        <v/>
      </c>
      <c r="E606" s="38" t="str" cm="1">
        <f t="array" ref="E606">IFERROR(IF(A606="","",LOOKUP(2,1/(Entradas!$B$3:$B$5000=Estoque!A606),Entradas!$H$3:$H$5000)),"Preço não cadastrado")</f>
        <v/>
      </c>
      <c r="F606" s="6" t="str">
        <f>IF(A606="","",SUMIF(codigo_entrada,A606,quantidade_entrada)-SUMIF(codigo_saida,Estoque!A606,quantidade_saida))</f>
        <v/>
      </c>
      <c r="G606" s="1" t="str">
        <f t="shared" si="9"/>
        <v/>
      </c>
    </row>
    <row r="607" spans="1:7" x14ac:dyDescent="0.3">
      <c r="A607" s="135"/>
      <c r="B607" s="22"/>
      <c r="C607" s="22"/>
      <c r="D607" s="38" t="str" cm="1">
        <f t="array" ref="D607">IFERROR(IF(A607="","",LOOKUP(2,1/(Entradas!$B$3:$B$5000=Estoque!A607),Entradas!$G$3:$G$5000)),"Preço não cadastrado")</f>
        <v/>
      </c>
      <c r="E607" s="38" t="str" cm="1">
        <f t="array" ref="E607">IFERROR(IF(A607="","",LOOKUP(2,1/(Entradas!$B$3:$B$5000=Estoque!A607),Entradas!$H$3:$H$5000)),"Preço não cadastrado")</f>
        <v/>
      </c>
      <c r="F607" s="6" t="str">
        <f>IF(A607="","",SUMIF(codigo_entrada,A607,quantidade_entrada)-SUMIF(codigo_saida,Estoque!A607,quantidade_saida))</f>
        <v/>
      </c>
      <c r="G607" s="1" t="str">
        <f t="shared" si="9"/>
        <v/>
      </c>
    </row>
    <row r="608" spans="1:7" x14ac:dyDescent="0.3">
      <c r="A608" s="135"/>
      <c r="B608" s="22"/>
      <c r="C608" s="22"/>
      <c r="D608" s="38" t="str" cm="1">
        <f t="array" ref="D608">IFERROR(IF(A608="","",LOOKUP(2,1/(Entradas!$B$3:$B$5000=Estoque!A608),Entradas!$G$3:$G$5000)),"Preço não cadastrado")</f>
        <v/>
      </c>
      <c r="E608" s="38" t="str" cm="1">
        <f t="array" ref="E608">IFERROR(IF(A608="","",LOOKUP(2,1/(Entradas!$B$3:$B$5000=Estoque!A608),Entradas!$H$3:$H$5000)),"Preço não cadastrado")</f>
        <v/>
      </c>
      <c r="F608" s="6" t="str">
        <f>IF(A608="","",SUMIF(codigo_entrada,A608,quantidade_entrada)-SUMIF(codigo_saida,Estoque!A608,quantidade_saida))</f>
        <v/>
      </c>
      <c r="G608" s="1" t="str">
        <f t="shared" si="9"/>
        <v/>
      </c>
    </row>
    <row r="609" spans="1:7" x14ac:dyDescent="0.3">
      <c r="A609" s="135"/>
      <c r="B609" s="22"/>
      <c r="C609" s="22"/>
      <c r="D609" s="38" t="str" cm="1">
        <f t="array" ref="D609">IFERROR(IF(A609="","",LOOKUP(2,1/(Entradas!$B$3:$B$5000=Estoque!A609),Entradas!$G$3:$G$5000)),"Preço não cadastrado")</f>
        <v/>
      </c>
      <c r="E609" s="38" t="str" cm="1">
        <f t="array" ref="E609">IFERROR(IF(A609="","",LOOKUP(2,1/(Entradas!$B$3:$B$5000=Estoque!A609),Entradas!$H$3:$H$5000)),"Preço não cadastrado")</f>
        <v/>
      </c>
      <c r="F609" s="6" t="str">
        <f>IF(A609="","",SUMIF(codigo_entrada,A609,quantidade_entrada)-SUMIF(codigo_saida,Estoque!A609,quantidade_saida))</f>
        <v/>
      </c>
      <c r="G609" s="1" t="str">
        <f t="shared" si="9"/>
        <v/>
      </c>
    </row>
    <row r="610" spans="1:7" x14ac:dyDescent="0.3">
      <c r="A610" s="135"/>
      <c r="B610" s="22"/>
      <c r="C610" s="22"/>
      <c r="D610" s="38" t="str" cm="1">
        <f t="array" ref="D610">IFERROR(IF(A610="","",LOOKUP(2,1/(Entradas!$B$3:$B$5000=Estoque!A610),Entradas!$G$3:$G$5000)),"Preço não cadastrado")</f>
        <v/>
      </c>
      <c r="E610" s="38" t="str" cm="1">
        <f t="array" ref="E610">IFERROR(IF(A610="","",LOOKUP(2,1/(Entradas!$B$3:$B$5000=Estoque!A610),Entradas!$H$3:$H$5000)),"Preço não cadastrado")</f>
        <v/>
      </c>
      <c r="F610" s="6" t="str">
        <f>IF(A610="","",SUMIF(codigo_entrada,A610,quantidade_entrada)-SUMIF(codigo_saida,Estoque!A610,quantidade_saida))</f>
        <v/>
      </c>
      <c r="G610" s="1" t="str">
        <f t="shared" si="9"/>
        <v/>
      </c>
    </row>
    <row r="611" spans="1:7" x14ac:dyDescent="0.3">
      <c r="A611" s="135"/>
      <c r="B611" s="22"/>
      <c r="C611" s="22"/>
      <c r="D611" s="38" t="str" cm="1">
        <f t="array" ref="D611">IFERROR(IF(A611="","",LOOKUP(2,1/(Entradas!$B$3:$B$5000=Estoque!A611),Entradas!$G$3:$G$5000)),"Preço não cadastrado")</f>
        <v/>
      </c>
      <c r="E611" s="38" t="str" cm="1">
        <f t="array" ref="E611">IFERROR(IF(A611="","",LOOKUP(2,1/(Entradas!$B$3:$B$5000=Estoque!A611),Entradas!$H$3:$H$5000)),"Preço não cadastrado")</f>
        <v/>
      </c>
      <c r="F611" s="6" t="str">
        <f>IF(A611="","",SUMIF(codigo_entrada,A611,quantidade_entrada)-SUMIF(codigo_saida,Estoque!A611,quantidade_saida))</f>
        <v/>
      </c>
      <c r="G611" s="1" t="str">
        <f t="shared" si="9"/>
        <v/>
      </c>
    </row>
    <row r="612" spans="1:7" x14ac:dyDescent="0.3">
      <c r="A612" s="135"/>
      <c r="B612" s="22"/>
      <c r="C612" s="22"/>
      <c r="D612" s="38" t="str" cm="1">
        <f t="array" ref="D612">IFERROR(IF(A612="","",LOOKUP(2,1/(Entradas!$B$3:$B$5000=Estoque!A612),Entradas!$G$3:$G$5000)),"Preço não cadastrado")</f>
        <v/>
      </c>
      <c r="E612" s="38" t="str" cm="1">
        <f t="array" ref="E612">IFERROR(IF(A612="","",LOOKUP(2,1/(Entradas!$B$3:$B$5000=Estoque!A612),Entradas!$H$3:$H$5000)),"Preço não cadastrado")</f>
        <v/>
      </c>
      <c r="F612" s="6" t="str">
        <f>IF(A612="","",SUMIF(codigo_entrada,A612,quantidade_entrada)-SUMIF(codigo_saida,Estoque!A612,quantidade_saida))</f>
        <v/>
      </c>
      <c r="G612" s="1" t="str">
        <f t="shared" si="9"/>
        <v/>
      </c>
    </row>
    <row r="613" spans="1:7" x14ac:dyDescent="0.3">
      <c r="A613" s="135"/>
      <c r="B613" s="22"/>
      <c r="C613" s="22"/>
      <c r="D613" s="38" t="str" cm="1">
        <f t="array" ref="D613">IFERROR(IF(A613="","",LOOKUP(2,1/(Entradas!$B$3:$B$5000=Estoque!A613),Entradas!$G$3:$G$5000)),"Preço não cadastrado")</f>
        <v/>
      </c>
      <c r="E613" s="38" t="str" cm="1">
        <f t="array" ref="E613">IFERROR(IF(A613="","",LOOKUP(2,1/(Entradas!$B$3:$B$5000=Estoque!A613),Entradas!$H$3:$H$5000)),"Preço não cadastrado")</f>
        <v/>
      </c>
      <c r="F613" s="6" t="str">
        <f>IF(A613="","",SUMIF(codigo_entrada,A613,quantidade_entrada)-SUMIF(codigo_saida,Estoque!A613,quantidade_saida))</f>
        <v/>
      </c>
      <c r="G613" s="1" t="str">
        <f t="shared" si="9"/>
        <v/>
      </c>
    </row>
    <row r="614" spans="1:7" x14ac:dyDescent="0.3">
      <c r="A614" s="135"/>
      <c r="B614" s="22"/>
      <c r="C614" s="22"/>
      <c r="D614" s="38" t="str" cm="1">
        <f t="array" ref="D614">IFERROR(IF(A614="","",LOOKUP(2,1/(Entradas!$B$3:$B$5000=Estoque!A614),Entradas!$G$3:$G$5000)),"Preço não cadastrado")</f>
        <v/>
      </c>
      <c r="E614" s="38" t="str" cm="1">
        <f t="array" ref="E614">IFERROR(IF(A614="","",LOOKUP(2,1/(Entradas!$B$3:$B$5000=Estoque!A614),Entradas!$H$3:$H$5000)),"Preço não cadastrado")</f>
        <v/>
      </c>
      <c r="F614" s="6" t="str">
        <f>IF(A614="","",SUMIF(codigo_entrada,A614,quantidade_entrada)-SUMIF(codigo_saida,Estoque!A614,quantidade_saida))</f>
        <v/>
      </c>
      <c r="G614" s="1" t="str">
        <f t="shared" si="9"/>
        <v/>
      </c>
    </row>
    <row r="615" spans="1:7" x14ac:dyDescent="0.3">
      <c r="A615" s="135"/>
      <c r="B615" s="22"/>
      <c r="C615" s="22"/>
      <c r="D615" s="38" t="str" cm="1">
        <f t="array" ref="D615">IFERROR(IF(A615="","",LOOKUP(2,1/(Entradas!$B$3:$B$5000=Estoque!A615),Entradas!$G$3:$G$5000)),"Preço não cadastrado")</f>
        <v/>
      </c>
      <c r="E615" s="38" t="str" cm="1">
        <f t="array" ref="E615">IFERROR(IF(A615="","",LOOKUP(2,1/(Entradas!$B$3:$B$5000=Estoque!A615),Entradas!$H$3:$H$5000)),"Preço não cadastrado")</f>
        <v/>
      </c>
      <c r="F615" s="6" t="str">
        <f>IF(A615="","",SUMIF(codigo_entrada,A615,quantidade_entrada)-SUMIF(codigo_saida,Estoque!A615,quantidade_saida))</f>
        <v/>
      </c>
      <c r="G615" s="1" t="str">
        <f t="shared" si="9"/>
        <v/>
      </c>
    </row>
    <row r="616" spans="1:7" x14ac:dyDescent="0.3">
      <c r="A616" s="135"/>
      <c r="B616" s="22"/>
      <c r="C616" s="22"/>
      <c r="D616" s="38" t="str" cm="1">
        <f t="array" ref="D616">IFERROR(IF(A616="","",LOOKUP(2,1/(Entradas!$B$3:$B$5000=Estoque!A616),Entradas!$G$3:$G$5000)),"Preço não cadastrado")</f>
        <v/>
      </c>
      <c r="E616" s="38" t="str" cm="1">
        <f t="array" ref="E616">IFERROR(IF(A616="","",LOOKUP(2,1/(Entradas!$B$3:$B$5000=Estoque!A616),Entradas!$H$3:$H$5000)),"Preço não cadastrado")</f>
        <v/>
      </c>
      <c r="F616" s="6" t="str">
        <f>IF(A616="","",SUMIF(codigo_entrada,A616,quantidade_entrada)-SUMIF(codigo_saida,Estoque!A616,quantidade_saida))</f>
        <v/>
      </c>
      <c r="G616" s="1" t="str">
        <f t="shared" si="9"/>
        <v/>
      </c>
    </row>
    <row r="617" spans="1:7" x14ac:dyDescent="0.3">
      <c r="A617" s="135"/>
      <c r="B617" s="22"/>
      <c r="C617" s="22"/>
      <c r="D617" s="38" t="str" cm="1">
        <f t="array" ref="D617">IFERROR(IF(A617="","",LOOKUP(2,1/(Entradas!$B$3:$B$5000=Estoque!A617),Entradas!$G$3:$G$5000)),"Preço não cadastrado")</f>
        <v/>
      </c>
      <c r="E617" s="38" t="str" cm="1">
        <f t="array" ref="E617">IFERROR(IF(A617="","",LOOKUP(2,1/(Entradas!$B$3:$B$5000=Estoque!A617),Entradas!$H$3:$H$5000)),"Preço não cadastrado")</f>
        <v/>
      </c>
      <c r="F617" s="6" t="str">
        <f>IF(A617="","",SUMIF(codigo_entrada,A617,quantidade_entrada)-SUMIF(codigo_saida,Estoque!A617,quantidade_saida))</f>
        <v/>
      </c>
      <c r="G617" s="1" t="str">
        <f t="shared" si="9"/>
        <v/>
      </c>
    </row>
    <row r="618" spans="1:7" x14ac:dyDescent="0.3">
      <c r="A618" s="135"/>
      <c r="B618" s="22"/>
      <c r="C618" s="22"/>
      <c r="D618" s="38" t="str" cm="1">
        <f t="array" ref="D618">IFERROR(IF(A618="","",LOOKUP(2,1/(Entradas!$B$3:$B$5000=Estoque!A618),Entradas!$G$3:$G$5000)),"Preço não cadastrado")</f>
        <v/>
      </c>
      <c r="E618" s="38" t="str" cm="1">
        <f t="array" ref="E618">IFERROR(IF(A618="","",LOOKUP(2,1/(Entradas!$B$3:$B$5000=Estoque!A618),Entradas!$H$3:$H$5000)),"Preço não cadastrado")</f>
        <v/>
      </c>
      <c r="F618" s="6" t="str">
        <f>IF(A618="","",SUMIF(codigo_entrada,A618,quantidade_entrada)-SUMIF(codigo_saida,Estoque!A618,quantidade_saida))</f>
        <v/>
      </c>
      <c r="G618" s="1" t="str">
        <f t="shared" si="9"/>
        <v/>
      </c>
    </row>
    <row r="619" spans="1:7" x14ac:dyDescent="0.3">
      <c r="A619" s="135"/>
      <c r="B619" s="22"/>
      <c r="C619" s="22"/>
      <c r="D619" s="38" t="str" cm="1">
        <f t="array" ref="D619">IFERROR(IF(A619="","",LOOKUP(2,1/(Entradas!$B$3:$B$5000=Estoque!A619),Entradas!$G$3:$G$5000)),"Preço não cadastrado")</f>
        <v/>
      </c>
      <c r="E619" s="38" t="str" cm="1">
        <f t="array" ref="E619">IFERROR(IF(A619="","",LOOKUP(2,1/(Entradas!$B$3:$B$5000=Estoque!A619),Entradas!$H$3:$H$5000)),"Preço não cadastrado")</f>
        <v/>
      </c>
      <c r="F619" s="6" t="str">
        <f>IF(A619="","",SUMIF(codigo_entrada,A619,quantidade_entrada)-SUMIF(codigo_saida,Estoque!A619,quantidade_saida))</f>
        <v/>
      </c>
      <c r="G619" s="1" t="str">
        <f t="shared" si="9"/>
        <v/>
      </c>
    </row>
    <row r="620" spans="1:7" x14ac:dyDescent="0.3">
      <c r="A620" s="135"/>
      <c r="B620" s="22"/>
      <c r="C620" s="22"/>
      <c r="D620" s="38" t="str" cm="1">
        <f t="array" ref="D620">IFERROR(IF(A620="","",LOOKUP(2,1/(Entradas!$B$3:$B$5000=Estoque!A620),Entradas!$G$3:$G$5000)),"Preço não cadastrado")</f>
        <v/>
      </c>
      <c r="E620" s="38" t="str" cm="1">
        <f t="array" ref="E620">IFERROR(IF(A620="","",LOOKUP(2,1/(Entradas!$B$3:$B$5000=Estoque!A620),Entradas!$H$3:$H$5000)),"Preço não cadastrado")</f>
        <v/>
      </c>
      <c r="F620" s="6" t="str">
        <f>IF(A620="","",SUMIF(codigo_entrada,A620,quantidade_entrada)-SUMIF(codigo_saida,Estoque!A620,quantidade_saida))</f>
        <v/>
      </c>
      <c r="G620" s="1" t="str">
        <f t="shared" si="9"/>
        <v/>
      </c>
    </row>
    <row r="621" spans="1:7" x14ac:dyDescent="0.3">
      <c r="A621" s="135"/>
      <c r="B621" s="22"/>
      <c r="C621" s="22"/>
      <c r="D621" s="38" t="str" cm="1">
        <f t="array" ref="D621">IFERROR(IF(A621="","",LOOKUP(2,1/(Entradas!$B$3:$B$5000=Estoque!A621),Entradas!$G$3:$G$5000)),"Preço não cadastrado")</f>
        <v/>
      </c>
      <c r="E621" s="38" t="str" cm="1">
        <f t="array" ref="E621">IFERROR(IF(A621="","",LOOKUP(2,1/(Entradas!$B$3:$B$5000=Estoque!A621),Entradas!$H$3:$H$5000)),"Preço não cadastrado")</f>
        <v/>
      </c>
      <c r="F621" s="6" t="str">
        <f>IF(A621="","",SUMIF(codigo_entrada,A621,quantidade_entrada)-SUMIF(codigo_saida,Estoque!A621,quantidade_saida))</f>
        <v/>
      </c>
      <c r="G621" s="1" t="str">
        <f t="shared" si="9"/>
        <v/>
      </c>
    </row>
    <row r="622" spans="1:7" x14ac:dyDescent="0.3">
      <c r="A622" s="135"/>
      <c r="B622" s="22"/>
      <c r="C622" s="22"/>
      <c r="D622" s="38" t="str" cm="1">
        <f t="array" ref="D622">IFERROR(IF(A622="","",LOOKUP(2,1/(Entradas!$B$3:$B$5000=Estoque!A622),Entradas!$G$3:$G$5000)),"Preço não cadastrado")</f>
        <v/>
      </c>
      <c r="E622" s="38" t="str" cm="1">
        <f t="array" ref="E622">IFERROR(IF(A622="","",LOOKUP(2,1/(Entradas!$B$3:$B$5000=Estoque!A622),Entradas!$H$3:$H$5000)),"Preço não cadastrado")</f>
        <v/>
      </c>
      <c r="F622" s="6" t="str">
        <f>IF(A622="","",SUMIF(codigo_entrada,A622,quantidade_entrada)-SUMIF(codigo_saida,Estoque!A622,quantidade_saida))</f>
        <v/>
      </c>
      <c r="G622" s="1" t="str">
        <f t="shared" si="9"/>
        <v/>
      </c>
    </row>
    <row r="623" spans="1:7" x14ac:dyDescent="0.3">
      <c r="A623" s="135"/>
      <c r="B623" s="22"/>
      <c r="C623" s="22"/>
      <c r="D623" s="38" t="str" cm="1">
        <f t="array" ref="D623">IFERROR(IF(A623="","",LOOKUP(2,1/(Entradas!$B$3:$B$5000=Estoque!A623),Entradas!$G$3:$G$5000)),"Preço não cadastrado")</f>
        <v/>
      </c>
      <c r="E623" s="38" t="str" cm="1">
        <f t="array" ref="E623">IFERROR(IF(A623="","",LOOKUP(2,1/(Entradas!$B$3:$B$5000=Estoque!A623),Entradas!$H$3:$H$5000)),"Preço não cadastrado")</f>
        <v/>
      </c>
      <c r="F623" s="6" t="str">
        <f>IF(A623="","",SUMIF(codigo_entrada,A623,quantidade_entrada)-SUMIF(codigo_saida,Estoque!A623,quantidade_saida))</f>
        <v/>
      </c>
      <c r="G623" s="1" t="str">
        <f t="shared" si="9"/>
        <v/>
      </c>
    </row>
    <row r="624" spans="1:7" x14ac:dyDescent="0.3">
      <c r="A624" s="135"/>
      <c r="B624" s="22"/>
      <c r="C624" s="22"/>
      <c r="D624" s="38" t="str" cm="1">
        <f t="array" ref="D624">IFERROR(IF(A624="","",LOOKUP(2,1/(Entradas!$B$3:$B$5000=Estoque!A624),Entradas!$G$3:$G$5000)),"Preço não cadastrado")</f>
        <v/>
      </c>
      <c r="E624" s="38" t="str" cm="1">
        <f t="array" ref="E624">IFERROR(IF(A624="","",LOOKUP(2,1/(Entradas!$B$3:$B$5000=Estoque!A624),Entradas!$H$3:$H$5000)),"Preço não cadastrado")</f>
        <v/>
      </c>
      <c r="F624" s="6" t="str">
        <f>IF(A624="","",SUMIF(codigo_entrada,A624,quantidade_entrada)-SUMIF(codigo_saida,Estoque!A624,quantidade_saida))</f>
        <v/>
      </c>
      <c r="G624" s="1" t="str">
        <f t="shared" si="9"/>
        <v/>
      </c>
    </row>
    <row r="625" spans="1:7" x14ac:dyDescent="0.3">
      <c r="A625" s="135"/>
      <c r="B625" s="22"/>
      <c r="C625" s="22"/>
      <c r="D625" s="38" t="str" cm="1">
        <f t="array" ref="D625">IFERROR(IF(A625="","",LOOKUP(2,1/(Entradas!$B$3:$B$5000=Estoque!A625),Entradas!$G$3:$G$5000)),"Preço não cadastrado")</f>
        <v/>
      </c>
      <c r="E625" s="38" t="str" cm="1">
        <f t="array" ref="E625">IFERROR(IF(A625="","",LOOKUP(2,1/(Entradas!$B$3:$B$5000=Estoque!A625),Entradas!$H$3:$H$5000)),"Preço não cadastrado")</f>
        <v/>
      </c>
      <c r="F625" s="6" t="str">
        <f>IF(A625="","",SUMIF(codigo_entrada,A625,quantidade_entrada)-SUMIF(codigo_saida,Estoque!A625,quantidade_saida))</f>
        <v/>
      </c>
      <c r="G625" s="1" t="str">
        <f t="shared" si="9"/>
        <v/>
      </c>
    </row>
    <row r="626" spans="1:7" x14ac:dyDescent="0.3">
      <c r="A626" s="135"/>
      <c r="B626" s="22"/>
      <c r="C626" s="22"/>
      <c r="D626" s="38" t="str" cm="1">
        <f t="array" ref="D626">IFERROR(IF(A626="","",LOOKUP(2,1/(Entradas!$B$3:$B$5000=Estoque!A626),Entradas!$G$3:$G$5000)),"Preço não cadastrado")</f>
        <v/>
      </c>
      <c r="E626" s="38" t="str" cm="1">
        <f t="array" ref="E626">IFERROR(IF(A626="","",LOOKUP(2,1/(Entradas!$B$3:$B$5000=Estoque!A626),Entradas!$H$3:$H$5000)),"Preço não cadastrado")</f>
        <v/>
      </c>
      <c r="F626" s="6" t="str">
        <f>IF(A626="","",SUMIF(codigo_entrada,A626,quantidade_entrada)-SUMIF(codigo_saida,Estoque!A626,quantidade_saida))</f>
        <v/>
      </c>
      <c r="G626" s="1" t="str">
        <f t="shared" si="9"/>
        <v/>
      </c>
    </row>
    <row r="627" spans="1:7" x14ac:dyDescent="0.3">
      <c r="A627" s="135"/>
      <c r="B627" s="22"/>
      <c r="C627" s="22"/>
      <c r="D627" s="38" t="str" cm="1">
        <f t="array" ref="D627">IFERROR(IF(A627="","",LOOKUP(2,1/(Entradas!$B$3:$B$5000=Estoque!A627),Entradas!$G$3:$G$5000)),"Preço não cadastrado")</f>
        <v/>
      </c>
      <c r="E627" s="38" t="str" cm="1">
        <f t="array" ref="E627">IFERROR(IF(A627="","",LOOKUP(2,1/(Entradas!$B$3:$B$5000=Estoque!A627),Entradas!$H$3:$H$5000)),"Preço não cadastrado")</f>
        <v/>
      </c>
      <c r="F627" s="6" t="str">
        <f>IF(A627="","",SUMIF(codigo_entrada,A627,quantidade_entrada)-SUMIF(codigo_saida,Estoque!A627,quantidade_saida))</f>
        <v/>
      </c>
      <c r="G627" s="1" t="str">
        <f t="shared" si="9"/>
        <v/>
      </c>
    </row>
    <row r="628" spans="1:7" x14ac:dyDescent="0.3">
      <c r="A628" s="135"/>
      <c r="B628" s="22"/>
      <c r="C628" s="22"/>
      <c r="D628" s="38" t="str" cm="1">
        <f t="array" ref="D628">IFERROR(IF(A628="","",LOOKUP(2,1/(Entradas!$B$3:$B$5000=Estoque!A628),Entradas!$G$3:$G$5000)),"Preço não cadastrado")</f>
        <v/>
      </c>
      <c r="E628" s="38" t="str" cm="1">
        <f t="array" ref="E628">IFERROR(IF(A628="","",LOOKUP(2,1/(Entradas!$B$3:$B$5000=Estoque!A628),Entradas!$H$3:$H$5000)),"Preço não cadastrado")</f>
        <v/>
      </c>
      <c r="F628" s="6" t="str">
        <f>IF(A628="","",SUMIF(codigo_entrada,A628,quantidade_entrada)-SUMIF(codigo_saida,Estoque!A628,quantidade_saida))</f>
        <v/>
      </c>
      <c r="G628" s="1" t="str">
        <f t="shared" si="9"/>
        <v/>
      </c>
    </row>
    <row r="629" spans="1:7" x14ac:dyDescent="0.3">
      <c r="A629" s="135"/>
      <c r="B629" s="22"/>
      <c r="C629" s="22"/>
      <c r="D629" s="38" t="str" cm="1">
        <f t="array" ref="D629">IFERROR(IF(A629="","",LOOKUP(2,1/(Entradas!$B$3:$B$5000=Estoque!A629),Entradas!$G$3:$G$5000)),"Preço não cadastrado")</f>
        <v/>
      </c>
      <c r="E629" s="38" t="str" cm="1">
        <f t="array" ref="E629">IFERROR(IF(A629="","",LOOKUP(2,1/(Entradas!$B$3:$B$5000=Estoque!A629),Entradas!$H$3:$H$5000)),"Preço não cadastrado")</f>
        <v/>
      </c>
      <c r="F629" s="6" t="str">
        <f>IF(A629="","",SUMIF(codigo_entrada,A629,quantidade_entrada)-SUMIF(codigo_saida,Estoque!A629,quantidade_saida))</f>
        <v/>
      </c>
      <c r="G629" s="1" t="str">
        <f t="shared" si="9"/>
        <v/>
      </c>
    </row>
    <row r="630" spans="1:7" x14ac:dyDescent="0.3">
      <c r="A630" s="135"/>
      <c r="B630" s="22"/>
      <c r="C630" s="22"/>
      <c r="D630" s="38" t="str" cm="1">
        <f t="array" ref="D630">IFERROR(IF(A630="","",LOOKUP(2,1/(Entradas!$B$3:$B$5000=Estoque!A630),Entradas!$G$3:$G$5000)),"Preço não cadastrado")</f>
        <v/>
      </c>
      <c r="E630" s="38" t="str" cm="1">
        <f t="array" ref="E630">IFERROR(IF(A630="","",LOOKUP(2,1/(Entradas!$B$3:$B$5000=Estoque!A630),Entradas!$H$3:$H$5000)),"Preço não cadastrado")</f>
        <v/>
      </c>
      <c r="F630" s="6" t="str">
        <f>IF(A630="","",SUMIF(codigo_entrada,A630,quantidade_entrada)-SUMIF(codigo_saida,Estoque!A630,quantidade_saida))</f>
        <v/>
      </c>
      <c r="G630" s="1" t="str">
        <f t="shared" si="9"/>
        <v/>
      </c>
    </row>
    <row r="631" spans="1:7" x14ac:dyDescent="0.3">
      <c r="A631" s="135"/>
      <c r="B631" s="22"/>
      <c r="C631" s="22"/>
      <c r="D631" s="38" t="str" cm="1">
        <f t="array" ref="D631">IFERROR(IF(A631="","",LOOKUP(2,1/(Entradas!$B$3:$B$5000=Estoque!A631),Entradas!$G$3:$G$5000)),"Preço não cadastrado")</f>
        <v/>
      </c>
      <c r="E631" s="38" t="str" cm="1">
        <f t="array" ref="E631">IFERROR(IF(A631="","",LOOKUP(2,1/(Entradas!$B$3:$B$5000=Estoque!A631),Entradas!$H$3:$H$5000)),"Preço não cadastrado")</f>
        <v/>
      </c>
      <c r="F631" s="6" t="str">
        <f>IF(A631="","",SUMIF(codigo_entrada,A631,quantidade_entrada)-SUMIF(codigo_saida,Estoque!A631,quantidade_saida))</f>
        <v/>
      </c>
      <c r="G631" s="1" t="str">
        <f t="shared" si="9"/>
        <v/>
      </c>
    </row>
    <row r="632" spans="1:7" x14ac:dyDescent="0.3">
      <c r="A632" s="135"/>
      <c r="B632" s="22"/>
      <c r="C632" s="22"/>
      <c r="D632" s="38" t="str" cm="1">
        <f t="array" ref="D632">IFERROR(IF(A632="","",LOOKUP(2,1/(Entradas!$B$3:$B$5000=Estoque!A632),Entradas!$G$3:$G$5000)),"Preço não cadastrado")</f>
        <v/>
      </c>
      <c r="E632" s="38" t="str" cm="1">
        <f t="array" ref="E632">IFERROR(IF(A632="","",LOOKUP(2,1/(Entradas!$B$3:$B$5000=Estoque!A632),Entradas!$H$3:$H$5000)),"Preço não cadastrado")</f>
        <v/>
      </c>
      <c r="F632" s="6" t="str">
        <f>IF(A632="","",SUMIF(codigo_entrada,A632,quantidade_entrada)-SUMIF(codigo_saida,Estoque!A632,quantidade_saida))</f>
        <v/>
      </c>
      <c r="G632" s="1" t="str">
        <f t="shared" si="9"/>
        <v/>
      </c>
    </row>
    <row r="633" spans="1:7" x14ac:dyDescent="0.3">
      <c r="A633" s="135"/>
      <c r="B633" s="22"/>
      <c r="C633" s="22"/>
      <c r="D633" s="38" t="str" cm="1">
        <f t="array" ref="D633">IFERROR(IF(A633="","",LOOKUP(2,1/(Entradas!$B$3:$B$5000=Estoque!A633),Entradas!$G$3:$G$5000)),"Preço não cadastrado")</f>
        <v/>
      </c>
      <c r="E633" s="38" t="str" cm="1">
        <f t="array" ref="E633">IFERROR(IF(A633="","",LOOKUP(2,1/(Entradas!$B$3:$B$5000=Estoque!A633),Entradas!$H$3:$H$5000)),"Preço não cadastrado")</f>
        <v/>
      </c>
      <c r="F633" s="6" t="str">
        <f>IF(A633="","",SUMIF(codigo_entrada,A633,quantidade_entrada)-SUMIF(codigo_saida,Estoque!A633,quantidade_saida))</f>
        <v/>
      </c>
      <c r="G633" s="1" t="str">
        <f t="shared" si="9"/>
        <v/>
      </c>
    </row>
    <row r="634" spans="1:7" x14ac:dyDescent="0.3">
      <c r="A634" s="135"/>
      <c r="B634" s="22"/>
      <c r="C634" s="22"/>
      <c r="D634" s="38" t="str" cm="1">
        <f t="array" ref="D634">IFERROR(IF(A634="","",LOOKUP(2,1/(Entradas!$B$3:$B$5000=Estoque!A634),Entradas!$G$3:$G$5000)),"Preço não cadastrado")</f>
        <v/>
      </c>
      <c r="E634" s="38" t="str" cm="1">
        <f t="array" ref="E634">IFERROR(IF(A634="","",LOOKUP(2,1/(Entradas!$B$3:$B$5000=Estoque!A634),Entradas!$H$3:$H$5000)),"Preço não cadastrado")</f>
        <v/>
      </c>
      <c r="F634" s="6" t="str">
        <f>IF(A634="","",SUMIF(codigo_entrada,A634,quantidade_entrada)-SUMIF(codigo_saida,Estoque!A634,quantidade_saida))</f>
        <v/>
      </c>
      <c r="G634" s="1" t="str">
        <f t="shared" si="9"/>
        <v/>
      </c>
    </row>
    <row r="635" spans="1:7" x14ac:dyDescent="0.3">
      <c r="A635" s="135"/>
      <c r="B635" s="22"/>
      <c r="C635" s="22"/>
      <c r="D635" s="38" t="str" cm="1">
        <f t="array" ref="D635">IFERROR(IF(A635="","",LOOKUP(2,1/(Entradas!$B$3:$B$5000=Estoque!A635),Entradas!$G$3:$G$5000)),"Preço não cadastrado")</f>
        <v/>
      </c>
      <c r="E635" s="38" t="str" cm="1">
        <f t="array" ref="E635">IFERROR(IF(A635="","",LOOKUP(2,1/(Entradas!$B$3:$B$5000=Estoque!A635),Entradas!$H$3:$H$5000)),"Preço não cadastrado")</f>
        <v/>
      </c>
      <c r="F635" s="6" t="str">
        <f>IF(A635="","",SUMIF(codigo_entrada,A635,quantidade_entrada)-SUMIF(codigo_saida,Estoque!A635,quantidade_saida))</f>
        <v/>
      </c>
      <c r="G635" s="1" t="str">
        <f t="shared" si="9"/>
        <v/>
      </c>
    </row>
    <row r="636" spans="1:7" x14ac:dyDescent="0.3">
      <c r="A636" s="135"/>
      <c r="B636" s="22"/>
      <c r="C636" s="22"/>
      <c r="D636" s="38" t="str" cm="1">
        <f t="array" ref="D636">IFERROR(IF(A636="","",LOOKUP(2,1/(Entradas!$B$3:$B$5000=Estoque!A636),Entradas!$G$3:$G$5000)),"Preço não cadastrado")</f>
        <v/>
      </c>
      <c r="E636" s="38" t="str" cm="1">
        <f t="array" ref="E636">IFERROR(IF(A636="","",LOOKUP(2,1/(Entradas!$B$3:$B$5000=Estoque!A636),Entradas!$H$3:$H$5000)),"Preço não cadastrado")</f>
        <v/>
      </c>
      <c r="F636" s="6" t="str">
        <f>IF(A636="","",SUMIF(codigo_entrada,A636,quantidade_entrada)-SUMIF(codigo_saida,Estoque!A636,quantidade_saida))</f>
        <v/>
      </c>
      <c r="G636" s="1" t="str">
        <f t="shared" si="9"/>
        <v/>
      </c>
    </row>
    <row r="637" spans="1:7" x14ac:dyDescent="0.3">
      <c r="A637" s="135"/>
      <c r="B637" s="22"/>
      <c r="C637" s="22"/>
      <c r="D637" s="38" t="str" cm="1">
        <f t="array" ref="D637">IFERROR(IF(A637="","",LOOKUP(2,1/(Entradas!$B$3:$B$5000=Estoque!A637),Entradas!$G$3:$G$5000)),"Preço não cadastrado")</f>
        <v/>
      </c>
      <c r="E637" s="38" t="str" cm="1">
        <f t="array" ref="E637">IFERROR(IF(A637="","",LOOKUP(2,1/(Entradas!$B$3:$B$5000=Estoque!A637),Entradas!$H$3:$H$5000)),"Preço não cadastrado")</f>
        <v/>
      </c>
      <c r="F637" s="6" t="str">
        <f>IF(A637="","",SUMIF(codigo_entrada,A637,quantidade_entrada)-SUMIF(codigo_saida,Estoque!A637,quantidade_saida))</f>
        <v/>
      </c>
      <c r="G637" s="1" t="str">
        <f t="shared" si="9"/>
        <v/>
      </c>
    </row>
    <row r="638" spans="1:7" x14ac:dyDescent="0.3">
      <c r="A638" s="135"/>
      <c r="B638" s="22"/>
      <c r="C638" s="22"/>
      <c r="D638" s="38" t="str" cm="1">
        <f t="array" ref="D638">IFERROR(IF(A638="","",LOOKUP(2,1/(Entradas!$B$3:$B$5000=Estoque!A638),Entradas!$G$3:$G$5000)),"Preço não cadastrado")</f>
        <v/>
      </c>
      <c r="E638" s="38" t="str" cm="1">
        <f t="array" ref="E638">IFERROR(IF(A638="","",LOOKUP(2,1/(Entradas!$B$3:$B$5000=Estoque!A638),Entradas!$H$3:$H$5000)),"Preço não cadastrado")</f>
        <v/>
      </c>
      <c r="F638" s="6" t="str">
        <f>IF(A638="","",SUMIF(codigo_entrada,A638,quantidade_entrada)-SUMIF(codigo_saida,Estoque!A638,quantidade_saida))</f>
        <v/>
      </c>
      <c r="G638" s="1" t="str">
        <f t="shared" si="9"/>
        <v/>
      </c>
    </row>
    <row r="639" spans="1:7" x14ac:dyDescent="0.3">
      <c r="A639" s="135"/>
      <c r="B639" s="22"/>
      <c r="C639" s="22"/>
      <c r="D639" s="38" t="str" cm="1">
        <f t="array" ref="D639">IFERROR(IF(A639="","",LOOKUP(2,1/(Entradas!$B$3:$B$5000=Estoque!A639),Entradas!$G$3:$G$5000)),"Preço não cadastrado")</f>
        <v/>
      </c>
      <c r="E639" s="38" t="str" cm="1">
        <f t="array" ref="E639">IFERROR(IF(A639="","",LOOKUP(2,1/(Entradas!$B$3:$B$5000=Estoque!A639),Entradas!$H$3:$H$5000)),"Preço não cadastrado")</f>
        <v/>
      </c>
      <c r="F639" s="6" t="str">
        <f>IF(A639="","",SUMIF(codigo_entrada,A639,quantidade_entrada)-SUMIF(codigo_saida,Estoque!A639,quantidade_saida))</f>
        <v/>
      </c>
      <c r="G639" s="1" t="str">
        <f t="shared" si="9"/>
        <v/>
      </c>
    </row>
    <row r="640" spans="1:7" x14ac:dyDescent="0.3">
      <c r="A640" s="135"/>
      <c r="B640" s="22"/>
      <c r="C640" s="22"/>
      <c r="D640" s="38" t="str" cm="1">
        <f t="array" ref="D640">IFERROR(IF(A640="","",LOOKUP(2,1/(Entradas!$B$3:$B$5000=Estoque!A640),Entradas!$G$3:$G$5000)),"Preço não cadastrado")</f>
        <v/>
      </c>
      <c r="E640" s="38" t="str" cm="1">
        <f t="array" ref="E640">IFERROR(IF(A640="","",LOOKUP(2,1/(Entradas!$B$3:$B$5000=Estoque!A640),Entradas!$H$3:$H$5000)),"Preço não cadastrado")</f>
        <v/>
      </c>
      <c r="F640" s="6" t="str">
        <f>IF(A640="","",SUMIF(codigo_entrada,A640,quantidade_entrada)-SUMIF(codigo_saida,Estoque!A640,quantidade_saida))</f>
        <v/>
      </c>
      <c r="G640" s="1" t="str">
        <f t="shared" si="9"/>
        <v/>
      </c>
    </row>
    <row r="641" spans="1:7" x14ac:dyDescent="0.3">
      <c r="A641" s="135"/>
      <c r="B641" s="22"/>
      <c r="C641" s="22"/>
      <c r="D641" s="38" t="str" cm="1">
        <f t="array" ref="D641">IFERROR(IF(A641="","",LOOKUP(2,1/(Entradas!$B$3:$B$5000=Estoque!A641),Entradas!$G$3:$G$5000)),"Preço não cadastrado")</f>
        <v/>
      </c>
      <c r="E641" s="38" t="str" cm="1">
        <f t="array" ref="E641">IFERROR(IF(A641="","",LOOKUP(2,1/(Entradas!$B$3:$B$5000=Estoque!A641),Entradas!$H$3:$H$5000)),"Preço não cadastrado")</f>
        <v/>
      </c>
      <c r="F641" s="6" t="str">
        <f>IF(A641="","",SUMIF(codigo_entrada,A641,quantidade_entrada)-SUMIF(codigo_saida,Estoque!A641,quantidade_saida))</f>
        <v/>
      </c>
      <c r="G641" s="1" t="str">
        <f t="shared" si="9"/>
        <v/>
      </c>
    </row>
    <row r="642" spans="1:7" x14ac:dyDescent="0.3">
      <c r="A642" s="135"/>
      <c r="B642" s="22"/>
      <c r="C642" s="22"/>
      <c r="D642" s="38" t="str" cm="1">
        <f t="array" ref="D642">IFERROR(IF(A642="","",LOOKUP(2,1/(Entradas!$B$3:$B$5000=Estoque!A642),Entradas!$G$3:$G$5000)),"Preço não cadastrado")</f>
        <v/>
      </c>
      <c r="E642" s="38" t="str" cm="1">
        <f t="array" ref="E642">IFERROR(IF(A642="","",LOOKUP(2,1/(Entradas!$B$3:$B$5000=Estoque!A642),Entradas!$H$3:$H$5000)),"Preço não cadastrado")</f>
        <v/>
      </c>
      <c r="F642" s="6" t="str">
        <f>IF(A642="","",SUMIF(codigo_entrada,A642,quantidade_entrada)-SUMIF(codigo_saida,Estoque!A642,quantidade_saida))</f>
        <v/>
      </c>
      <c r="G642" s="1" t="str">
        <f t="shared" si="9"/>
        <v/>
      </c>
    </row>
    <row r="643" spans="1:7" x14ac:dyDescent="0.3">
      <c r="A643" s="135"/>
      <c r="B643" s="22"/>
      <c r="C643" s="22"/>
      <c r="D643" s="38" t="str" cm="1">
        <f t="array" ref="D643">IFERROR(IF(A643="","",LOOKUP(2,1/(Entradas!$B$3:$B$5000=Estoque!A643),Entradas!$G$3:$G$5000)),"Preço não cadastrado")</f>
        <v/>
      </c>
      <c r="E643" s="38" t="str" cm="1">
        <f t="array" ref="E643">IFERROR(IF(A643="","",LOOKUP(2,1/(Entradas!$B$3:$B$5000=Estoque!A643),Entradas!$H$3:$H$5000)),"Preço não cadastrado")</f>
        <v/>
      </c>
      <c r="F643" s="6" t="str">
        <f>IF(A643="","",SUMIF(codigo_entrada,A643,quantidade_entrada)-SUMIF(codigo_saida,Estoque!A643,quantidade_saida))</f>
        <v/>
      </c>
      <c r="G643" s="1" t="str">
        <f t="shared" si="9"/>
        <v/>
      </c>
    </row>
    <row r="644" spans="1:7" x14ac:dyDescent="0.3">
      <c r="A644" s="135"/>
      <c r="B644" s="22"/>
      <c r="C644" s="22"/>
      <c r="D644" s="38" t="str" cm="1">
        <f t="array" ref="D644">IFERROR(IF(A644="","",LOOKUP(2,1/(Entradas!$B$3:$B$5000=Estoque!A644),Entradas!$G$3:$G$5000)),"Preço não cadastrado")</f>
        <v/>
      </c>
      <c r="E644" s="38" t="str" cm="1">
        <f t="array" ref="E644">IFERROR(IF(A644="","",LOOKUP(2,1/(Entradas!$B$3:$B$5000=Estoque!A644),Entradas!$H$3:$H$5000)),"Preço não cadastrado")</f>
        <v/>
      </c>
      <c r="F644" s="6" t="str">
        <f>IF(A644="","",SUMIF(codigo_entrada,A644,quantidade_entrada)-SUMIF(codigo_saida,Estoque!A644,quantidade_saida))</f>
        <v/>
      </c>
      <c r="G644" s="1" t="str">
        <f t="shared" ref="G644:G707" si="10">IF(F644="","",IF(F644&gt;0,"Em estoque","Fora de estoque"))</f>
        <v/>
      </c>
    </row>
    <row r="645" spans="1:7" x14ac:dyDescent="0.3">
      <c r="A645" s="135"/>
      <c r="B645" s="22"/>
      <c r="C645" s="22"/>
      <c r="D645" s="38" t="str" cm="1">
        <f t="array" ref="D645">IFERROR(IF(A645="","",LOOKUP(2,1/(Entradas!$B$3:$B$5000=Estoque!A645),Entradas!$G$3:$G$5000)),"Preço não cadastrado")</f>
        <v/>
      </c>
      <c r="E645" s="38" t="str" cm="1">
        <f t="array" ref="E645">IFERROR(IF(A645="","",LOOKUP(2,1/(Entradas!$B$3:$B$5000=Estoque!A645),Entradas!$H$3:$H$5000)),"Preço não cadastrado")</f>
        <v/>
      </c>
      <c r="F645" s="6" t="str">
        <f>IF(A645="","",SUMIF(codigo_entrada,A645,quantidade_entrada)-SUMIF(codigo_saida,Estoque!A645,quantidade_saida))</f>
        <v/>
      </c>
      <c r="G645" s="1" t="str">
        <f t="shared" si="10"/>
        <v/>
      </c>
    </row>
    <row r="646" spans="1:7" x14ac:dyDescent="0.3">
      <c r="A646" s="135"/>
      <c r="B646" s="22"/>
      <c r="C646" s="22"/>
      <c r="D646" s="38" t="str" cm="1">
        <f t="array" ref="D646">IFERROR(IF(A646="","",LOOKUP(2,1/(Entradas!$B$3:$B$5000=Estoque!A646),Entradas!$G$3:$G$5000)),"Preço não cadastrado")</f>
        <v/>
      </c>
      <c r="E646" s="38" t="str" cm="1">
        <f t="array" ref="E646">IFERROR(IF(A646="","",LOOKUP(2,1/(Entradas!$B$3:$B$5000=Estoque!A646),Entradas!$H$3:$H$5000)),"Preço não cadastrado")</f>
        <v/>
      </c>
      <c r="F646" s="6" t="str">
        <f>IF(A646="","",SUMIF(codigo_entrada,A646,quantidade_entrada)-SUMIF(codigo_saida,Estoque!A646,quantidade_saida))</f>
        <v/>
      </c>
      <c r="G646" s="1" t="str">
        <f t="shared" si="10"/>
        <v/>
      </c>
    </row>
    <row r="647" spans="1:7" x14ac:dyDescent="0.3">
      <c r="A647" s="135"/>
      <c r="B647" s="22"/>
      <c r="C647" s="22"/>
      <c r="D647" s="38" t="str" cm="1">
        <f t="array" ref="D647">IFERROR(IF(A647="","",LOOKUP(2,1/(Entradas!$B$3:$B$5000=Estoque!A647),Entradas!$G$3:$G$5000)),"Preço não cadastrado")</f>
        <v/>
      </c>
      <c r="E647" s="38" t="str" cm="1">
        <f t="array" ref="E647">IFERROR(IF(A647="","",LOOKUP(2,1/(Entradas!$B$3:$B$5000=Estoque!A647),Entradas!$H$3:$H$5000)),"Preço não cadastrado")</f>
        <v/>
      </c>
      <c r="F647" s="6" t="str">
        <f>IF(A647="","",SUMIF(codigo_entrada,A647,quantidade_entrada)-SUMIF(codigo_saida,Estoque!A647,quantidade_saida))</f>
        <v/>
      </c>
      <c r="G647" s="1" t="str">
        <f t="shared" si="10"/>
        <v/>
      </c>
    </row>
    <row r="648" spans="1:7" x14ac:dyDescent="0.3">
      <c r="A648" s="135"/>
      <c r="B648" s="22"/>
      <c r="C648" s="22"/>
      <c r="D648" s="38" t="str" cm="1">
        <f t="array" ref="D648">IFERROR(IF(A648="","",LOOKUP(2,1/(Entradas!$B$3:$B$5000=Estoque!A648),Entradas!$G$3:$G$5000)),"Preço não cadastrado")</f>
        <v/>
      </c>
      <c r="E648" s="38" t="str" cm="1">
        <f t="array" ref="E648">IFERROR(IF(A648="","",LOOKUP(2,1/(Entradas!$B$3:$B$5000=Estoque!A648),Entradas!$H$3:$H$5000)),"Preço não cadastrado")</f>
        <v/>
      </c>
      <c r="F648" s="6" t="str">
        <f>IF(A648="","",SUMIF(codigo_entrada,A648,quantidade_entrada)-SUMIF(codigo_saida,Estoque!A648,quantidade_saida))</f>
        <v/>
      </c>
      <c r="G648" s="1" t="str">
        <f t="shared" si="10"/>
        <v/>
      </c>
    </row>
    <row r="649" spans="1:7" x14ac:dyDescent="0.3">
      <c r="A649" s="135"/>
      <c r="B649" s="22"/>
      <c r="C649" s="22"/>
      <c r="D649" s="38" t="str" cm="1">
        <f t="array" ref="D649">IFERROR(IF(A649="","",LOOKUP(2,1/(Entradas!$B$3:$B$5000=Estoque!A649),Entradas!$G$3:$G$5000)),"Preço não cadastrado")</f>
        <v/>
      </c>
      <c r="E649" s="38" t="str" cm="1">
        <f t="array" ref="E649">IFERROR(IF(A649="","",LOOKUP(2,1/(Entradas!$B$3:$B$5000=Estoque!A649),Entradas!$H$3:$H$5000)),"Preço não cadastrado")</f>
        <v/>
      </c>
      <c r="F649" s="6" t="str">
        <f>IF(A649="","",SUMIF(codigo_entrada,A649,quantidade_entrada)-SUMIF(codigo_saida,Estoque!A649,quantidade_saida))</f>
        <v/>
      </c>
      <c r="G649" s="1" t="str">
        <f t="shared" si="10"/>
        <v/>
      </c>
    </row>
    <row r="650" spans="1:7" x14ac:dyDescent="0.3">
      <c r="A650" s="135"/>
      <c r="B650" s="22"/>
      <c r="C650" s="22"/>
      <c r="D650" s="38" t="str" cm="1">
        <f t="array" ref="D650">IFERROR(IF(A650="","",LOOKUP(2,1/(Entradas!$B$3:$B$5000=Estoque!A650),Entradas!$G$3:$G$5000)),"Preço não cadastrado")</f>
        <v/>
      </c>
      <c r="E650" s="38" t="str" cm="1">
        <f t="array" ref="E650">IFERROR(IF(A650="","",LOOKUP(2,1/(Entradas!$B$3:$B$5000=Estoque!A650),Entradas!$H$3:$H$5000)),"Preço não cadastrado")</f>
        <v/>
      </c>
      <c r="F650" s="6" t="str">
        <f>IF(A650="","",SUMIF(codigo_entrada,A650,quantidade_entrada)-SUMIF(codigo_saida,Estoque!A650,quantidade_saida))</f>
        <v/>
      </c>
      <c r="G650" s="1" t="str">
        <f t="shared" si="10"/>
        <v/>
      </c>
    </row>
    <row r="651" spans="1:7" x14ac:dyDescent="0.3">
      <c r="A651" s="135"/>
      <c r="B651" s="22"/>
      <c r="C651" s="22"/>
      <c r="D651" s="38" t="str" cm="1">
        <f t="array" ref="D651">IFERROR(IF(A651="","",LOOKUP(2,1/(Entradas!$B$3:$B$5000=Estoque!A651),Entradas!$G$3:$G$5000)),"Preço não cadastrado")</f>
        <v/>
      </c>
      <c r="E651" s="38" t="str" cm="1">
        <f t="array" ref="E651">IFERROR(IF(A651="","",LOOKUP(2,1/(Entradas!$B$3:$B$5000=Estoque!A651),Entradas!$H$3:$H$5000)),"Preço não cadastrado")</f>
        <v/>
      </c>
      <c r="F651" s="6" t="str">
        <f>IF(A651="","",SUMIF(codigo_entrada,A651,quantidade_entrada)-SUMIF(codigo_saida,Estoque!A651,quantidade_saida))</f>
        <v/>
      </c>
      <c r="G651" s="1" t="str">
        <f t="shared" si="10"/>
        <v/>
      </c>
    </row>
    <row r="652" spans="1:7" x14ac:dyDescent="0.3">
      <c r="A652" s="135"/>
      <c r="B652" s="22"/>
      <c r="C652" s="22"/>
      <c r="D652" s="38" t="str" cm="1">
        <f t="array" ref="D652">IFERROR(IF(A652="","",LOOKUP(2,1/(Entradas!$B$3:$B$5000=Estoque!A652),Entradas!$G$3:$G$5000)),"Preço não cadastrado")</f>
        <v/>
      </c>
      <c r="E652" s="38" t="str" cm="1">
        <f t="array" ref="E652">IFERROR(IF(A652="","",LOOKUP(2,1/(Entradas!$B$3:$B$5000=Estoque!A652),Entradas!$H$3:$H$5000)),"Preço não cadastrado")</f>
        <v/>
      </c>
      <c r="F652" s="6" t="str">
        <f>IF(A652="","",SUMIF(codigo_entrada,A652,quantidade_entrada)-SUMIF(codigo_saida,Estoque!A652,quantidade_saida))</f>
        <v/>
      </c>
      <c r="G652" s="1" t="str">
        <f t="shared" si="10"/>
        <v/>
      </c>
    </row>
    <row r="653" spans="1:7" x14ac:dyDescent="0.3">
      <c r="A653" s="135"/>
      <c r="B653" s="22"/>
      <c r="C653" s="22"/>
      <c r="D653" s="38" t="str" cm="1">
        <f t="array" ref="D653">IFERROR(IF(A653="","",LOOKUP(2,1/(Entradas!$B$3:$B$5000=Estoque!A653),Entradas!$G$3:$G$5000)),"Preço não cadastrado")</f>
        <v/>
      </c>
      <c r="E653" s="38" t="str" cm="1">
        <f t="array" ref="E653">IFERROR(IF(A653="","",LOOKUP(2,1/(Entradas!$B$3:$B$5000=Estoque!A653),Entradas!$H$3:$H$5000)),"Preço não cadastrado")</f>
        <v/>
      </c>
      <c r="F653" s="6" t="str">
        <f>IF(A653="","",SUMIF(codigo_entrada,A653,quantidade_entrada)-SUMIF(codigo_saida,Estoque!A653,quantidade_saida))</f>
        <v/>
      </c>
      <c r="G653" s="1" t="str">
        <f t="shared" si="10"/>
        <v/>
      </c>
    </row>
    <row r="654" spans="1:7" x14ac:dyDescent="0.3">
      <c r="A654" s="135"/>
      <c r="B654" s="22"/>
      <c r="C654" s="22"/>
      <c r="D654" s="38" t="str" cm="1">
        <f t="array" ref="D654">IFERROR(IF(A654="","",LOOKUP(2,1/(Entradas!$B$3:$B$5000=Estoque!A654),Entradas!$G$3:$G$5000)),"Preço não cadastrado")</f>
        <v/>
      </c>
      <c r="E654" s="38" t="str" cm="1">
        <f t="array" ref="E654">IFERROR(IF(A654="","",LOOKUP(2,1/(Entradas!$B$3:$B$5000=Estoque!A654),Entradas!$H$3:$H$5000)),"Preço não cadastrado")</f>
        <v/>
      </c>
      <c r="F654" s="6" t="str">
        <f>IF(A654="","",SUMIF(codigo_entrada,A654,quantidade_entrada)-SUMIF(codigo_saida,Estoque!A654,quantidade_saida))</f>
        <v/>
      </c>
      <c r="G654" s="1" t="str">
        <f t="shared" si="10"/>
        <v/>
      </c>
    </row>
    <row r="655" spans="1:7" x14ac:dyDescent="0.3">
      <c r="A655" s="135"/>
      <c r="B655" s="22"/>
      <c r="C655" s="22"/>
      <c r="D655" s="38" t="str" cm="1">
        <f t="array" ref="D655">IFERROR(IF(A655="","",LOOKUP(2,1/(Entradas!$B$3:$B$5000=Estoque!A655),Entradas!$G$3:$G$5000)),"Preço não cadastrado")</f>
        <v/>
      </c>
      <c r="E655" s="38" t="str" cm="1">
        <f t="array" ref="E655">IFERROR(IF(A655="","",LOOKUP(2,1/(Entradas!$B$3:$B$5000=Estoque!A655),Entradas!$H$3:$H$5000)),"Preço não cadastrado")</f>
        <v/>
      </c>
      <c r="F655" s="6" t="str">
        <f>IF(A655="","",SUMIF(codigo_entrada,A655,quantidade_entrada)-SUMIF(codigo_saida,Estoque!A655,quantidade_saida))</f>
        <v/>
      </c>
      <c r="G655" s="1" t="str">
        <f t="shared" si="10"/>
        <v/>
      </c>
    </row>
    <row r="656" spans="1:7" x14ac:dyDescent="0.3">
      <c r="A656" s="135"/>
      <c r="B656" s="22"/>
      <c r="C656" s="22"/>
      <c r="D656" s="38" t="str" cm="1">
        <f t="array" ref="D656">IFERROR(IF(A656="","",LOOKUP(2,1/(Entradas!$B$3:$B$5000=Estoque!A656),Entradas!$G$3:$G$5000)),"Preço não cadastrado")</f>
        <v/>
      </c>
      <c r="E656" s="38" t="str" cm="1">
        <f t="array" ref="E656">IFERROR(IF(A656="","",LOOKUP(2,1/(Entradas!$B$3:$B$5000=Estoque!A656),Entradas!$H$3:$H$5000)),"Preço não cadastrado")</f>
        <v/>
      </c>
      <c r="F656" s="6" t="str">
        <f>IF(A656="","",SUMIF(codigo_entrada,A656,quantidade_entrada)-SUMIF(codigo_saida,Estoque!A656,quantidade_saida))</f>
        <v/>
      </c>
      <c r="G656" s="1" t="str">
        <f t="shared" si="10"/>
        <v/>
      </c>
    </row>
    <row r="657" spans="1:7" x14ac:dyDescent="0.3">
      <c r="A657" s="135"/>
      <c r="B657" s="22"/>
      <c r="C657" s="22"/>
      <c r="D657" s="38" t="str" cm="1">
        <f t="array" ref="D657">IFERROR(IF(A657="","",LOOKUP(2,1/(Entradas!$B$3:$B$5000=Estoque!A657),Entradas!$G$3:$G$5000)),"Preço não cadastrado")</f>
        <v/>
      </c>
      <c r="E657" s="38" t="str" cm="1">
        <f t="array" ref="E657">IFERROR(IF(A657="","",LOOKUP(2,1/(Entradas!$B$3:$B$5000=Estoque!A657),Entradas!$H$3:$H$5000)),"Preço não cadastrado")</f>
        <v/>
      </c>
      <c r="F657" s="6" t="str">
        <f>IF(A657="","",SUMIF(codigo_entrada,A657,quantidade_entrada)-SUMIF(codigo_saida,Estoque!A657,quantidade_saida))</f>
        <v/>
      </c>
      <c r="G657" s="1" t="str">
        <f t="shared" si="10"/>
        <v/>
      </c>
    </row>
    <row r="658" spans="1:7" x14ac:dyDescent="0.3">
      <c r="A658" s="135"/>
      <c r="B658" s="22"/>
      <c r="C658" s="22"/>
      <c r="D658" s="38" t="str" cm="1">
        <f t="array" ref="D658">IFERROR(IF(A658="","",LOOKUP(2,1/(Entradas!$B$3:$B$5000=Estoque!A658),Entradas!$G$3:$G$5000)),"Preço não cadastrado")</f>
        <v/>
      </c>
      <c r="E658" s="38" t="str" cm="1">
        <f t="array" ref="E658">IFERROR(IF(A658="","",LOOKUP(2,1/(Entradas!$B$3:$B$5000=Estoque!A658),Entradas!$H$3:$H$5000)),"Preço não cadastrado")</f>
        <v/>
      </c>
      <c r="F658" s="6" t="str">
        <f>IF(A658="","",SUMIF(codigo_entrada,A658,quantidade_entrada)-SUMIF(codigo_saida,Estoque!A658,quantidade_saida))</f>
        <v/>
      </c>
      <c r="G658" s="1" t="str">
        <f t="shared" si="10"/>
        <v/>
      </c>
    </row>
    <row r="659" spans="1:7" x14ac:dyDescent="0.3">
      <c r="A659" s="135"/>
      <c r="B659" s="22"/>
      <c r="C659" s="22"/>
      <c r="D659" s="38" t="str" cm="1">
        <f t="array" ref="D659">IFERROR(IF(A659="","",LOOKUP(2,1/(Entradas!$B$3:$B$5000=Estoque!A659),Entradas!$G$3:$G$5000)),"Preço não cadastrado")</f>
        <v/>
      </c>
      <c r="E659" s="38" t="str" cm="1">
        <f t="array" ref="E659">IFERROR(IF(A659="","",LOOKUP(2,1/(Entradas!$B$3:$B$5000=Estoque!A659),Entradas!$H$3:$H$5000)),"Preço não cadastrado")</f>
        <v/>
      </c>
      <c r="F659" s="6" t="str">
        <f>IF(A659="","",SUMIF(codigo_entrada,A659,quantidade_entrada)-SUMIF(codigo_saida,Estoque!A659,quantidade_saida))</f>
        <v/>
      </c>
      <c r="G659" s="1" t="str">
        <f t="shared" si="10"/>
        <v/>
      </c>
    </row>
    <row r="660" spans="1:7" x14ac:dyDescent="0.3">
      <c r="A660" s="135"/>
      <c r="B660" s="22"/>
      <c r="C660" s="22"/>
      <c r="D660" s="38" t="str" cm="1">
        <f t="array" ref="D660">IFERROR(IF(A660="","",LOOKUP(2,1/(Entradas!$B$3:$B$5000=Estoque!A660),Entradas!$G$3:$G$5000)),"Preço não cadastrado")</f>
        <v/>
      </c>
      <c r="E660" s="38" t="str" cm="1">
        <f t="array" ref="E660">IFERROR(IF(A660="","",LOOKUP(2,1/(Entradas!$B$3:$B$5000=Estoque!A660),Entradas!$H$3:$H$5000)),"Preço não cadastrado")</f>
        <v/>
      </c>
      <c r="F660" s="6" t="str">
        <f>IF(A660="","",SUMIF(codigo_entrada,A660,quantidade_entrada)-SUMIF(codigo_saida,Estoque!A660,quantidade_saida))</f>
        <v/>
      </c>
      <c r="G660" s="1" t="str">
        <f t="shared" si="10"/>
        <v/>
      </c>
    </row>
    <row r="661" spans="1:7" x14ac:dyDescent="0.3">
      <c r="A661" s="135"/>
      <c r="B661" s="22"/>
      <c r="C661" s="22"/>
      <c r="D661" s="38" t="str" cm="1">
        <f t="array" ref="D661">IFERROR(IF(A661="","",LOOKUP(2,1/(Entradas!$B$3:$B$5000=Estoque!A661),Entradas!$G$3:$G$5000)),"Preço não cadastrado")</f>
        <v/>
      </c>
      <c r="E661" s="38" t="str" cm="1">
        <f t="array" ref="E661">IFERROR(IF(A661="","",LOOKUP(2,1/(Entradas!$B$3:$B$5000=Estoque!A661),Entradas!$H$3:$H$5000)),"Preço não cadastrado")</f>
        <v/>
      </c>
      <c r="F661" s="6" t="str">
        <f>IF(A661="","",SUMIF(codigo_entrada,A661,quantidade_entrada)-SUMIF(codigo_saida,Estoque!A661,quantidade_saida))</f>
        <v/>
      </c>
      <c r="G661" s="1" t="str">
        <f t="shared" si="10"/>
        <v/>
      </c>
    </row>
    <row r="662" spans="1:7" x14ac:dyDescent="0.3">
      <c r="A662" s="135"/>
      <c r="B662" s="22"/>
      <c r="C662" s="22"/>
      <c r="D662" s="38" t="str" cm="1">
        <f t="array" ref="D662">IFERROR(IF(A662="","",LOOKUP(2,1/(Entradas!$B$3:$B$5000=Estoque!A662),Entradas!$G$3:$G$5000)),"Preço não cadastrado")</f>
        <v/>
      </c>
      <c r="E662" s="38" t="str" cm="1">
        <f t="array" ref="E662">IFERROR(IF(A662="","",LOOKUP(2,1/(Entradas!$B$3:$B$5000=Estoque!A662),Entradas!$H$3:$H$5000)),"Preço não cadastrado")</f>
        <v/>
      </c>
      <c r="F662" s="6" t="str">
        <f>IF(A662="","",SUMIF(codigo_entrada,A662,quantidade_entrada)-SUMIF(codigo_saida,Estoque!A662,quantidade_saida))</f>
        <v/>
      </c>
      <c r="G662" s="1" t="str">
        <f t="shared" si="10"/>
        <v/>
      </c>
    </row>
    <row r="663" spans="1:7" x14ac:dyDescent="0.3">
      <c r="A663" s="135"/>
      <c r="B663" s="22"/>
      <c r="C663" s="22"/>
      <c r="D663" s="38" t="str" cm="1">
        <f t="array" ref="D663">IFERROR(IF(A663="","",LOOKUP(2,1/(Entradas!$B$3:$B$5000=Estoque!A663),Entradas!$G$3:$G$5000)),"Preço não cadastrado")</f>
        <v/>
      </c>
      <c r="E663" s="38" t="str" cm="1">
        <f t="array" ref="E663">IFERROR(IF(A663="","",LOOKUP(2,1/(Entradas!$B$3:$B$5000=Estoque!A663),Entradas!$H$3:$H$5000)),"Preço não cadastrado")</f>
        <v/>
      </c>
      <c r="F663" s="6" t="str">
        <f>IF(A663="","",SUMIF(codigo_entrada,A663,quantidade_entrada)-SUMIF(codigo_saida,Estoque!A663,quantidade_saida))</f>
        <v/>
      </c>
      <c r="G663" s="1" t="str">
        <f t="shared" si="10"/>
        <v/>
      </c>
    </row>
    <row r="664" spans="1:7" x14ac:dyDescent="0.3">
      <c r="A664" s="135"/>
      <c r="B664" s="22"/>
      <c r="C664" s="22"/>
      <c r="D664" s="38" t="str" cm="1">
        <f t="array" ref="D664">IFERROR(IF(A664="","",LOOKUP(2,1/(Entradas!$B$3:$B$5000=Estoque!A664),Entradas!$G$3:$G$5000)),"Preço não cadastrado")</f>
        <v/>
      </c>
      <c r="E664" s="38" t="str" cm="1">
        <f t="array" ref="E664">IFERROR(IF(A664="","",LOOKUP(2,1/(Entradas!$B$3:$B$5000=Estoque!A664),Entradas!$H$3:$H$5000)),"Preço não cadastrado")</f>
        <v/>
      </c>
      <c r="F664" s="6" t="str">
        <f>IF(A664="","",SUMIF(codigo_entrada,A664,quantidade_entrada)-SUMIF(codigo_saida,Estoque!A664,quantidade_saida))</f>
        <v/>
      </c>
      <c r="G664" s="1" t="str">
        <f t="shared" si="10"/>
        <v/>
      </c>
    </row>
    <row r="665" spans="1:7" x14ac:dyDescent="0.3">
      <c r="A665" s="135"/>
      <c r="B665" s="22"/>
      <c r="C665" s="22"/>
      <c r="D665" s="38" t="str" cm="1">
        <f t="array" ref="D665">IFERROR(IF(A665="","",LOOKUP(2,1/(Entradas!$B$3:$B$5000=Estoque!A665),Entradas!$G$3:$G$5000)),"Preço não cadastrado")</f>
        <v/>
      </c>
      <c r="E665" s="38" t="str" cm="1">
        <f t="array" ref="E665">IFERROR(IF(A665="","",LOOKUP(2,1/(Entradas!$B$3:$B$5000=Estoque!A665),Entradas!$H$3:$H$5000)),"Preço não cadastrado")</f>
        <v/>
      </c>
      <c r="F665" s="6" t="str">
        <f>IF(A665="","",SUMIF(codigo_entrada,A665,quantidade_entrada)-SUMIF(codigo_saida,Estoque!A665,quantidade_saida))</f>
        <v/>
      </c>
      <c r="G665" s="1" t="str">
        <f t="shared" si="10"/>
        <v/>
      </c>
    </row>
    <row r="666" spans="1:7" x14ac:dyDescent="0.3">
      <c r="A666" s="135"/>
      <c r="B666" s="22"/>
      <c r="C666" s="22"/>
      <c r="D666" s="38" t="str" cm="1">
        <f t="array" ref="D666">IFERROR(IF(A666="","",LOOKUP(2,1/(Entradas!$B$3:$B$5000=Estoque!A666),Entradas!$G$3:$G$5000)),"Preço não cadastrado")</f>
        <v/>
      </c>
      <c r="E666" s="38" t="str" cm="1">
        <f t="array" ref="E666">IFERROR(IF(A666="","",LOOKUP(2,1/(Entradas!$B$3:$B$5000=Estoque!A666),Entradas!$H$3:$H$5000)),"Preço não cadastrado")</f>
        <v/>
      </c>
      <c r="F666" s="6" t="str">
        <f>IF(A666="","",SUMIF(codigo_entrada,A666,quantidade_entrada)-SUMIF(codigo_saida,Estoque!A666,quantidade_saida))</f>
        <v/>
      </c>
      <c r="G666" s="1" t="str">
        <f t="shared" si="10"/>
        <v/>
      </c>
    </row>
    <row r="667" spans="1:7" x14ac:dyDescent="0.3">
      <c r="A667" s="135"/>
      <c r="B667" s="22"/>
      <c r="C667" s="22"/>
      <c r="D667" s="38" t="str" cm="1">
        <f t="array" ref="D667">IFERROR(IF(A667="","",LOOKUP(2,1/(Entradas!$B$3:$B$5000=Estoque!A667),Entradas!$G$3:$G$5000)),"Preço não cadastrado")</f>
        <v/>
      </c>
      <c r="E667" s="38" t="str" cm="1">
        <f t="array" ref="E667">IFERROR(IF(A667="","",LOOKUP(2,1/(Entradas!$B$3:$B$5000=Estoque!A667),Entradas!$H$3:$H$5000)),"Preço não cadastrado")</f>
        <v/>
      </c>
      <c r="F667" s="6" t="str">
        <f>IF(A667="","",SUMIF(codigo_entrada,A667,quantidade_entrada)-SUMIF(codigo_saida,Estoque!A667,quantidade_saida))</f>
        <v/>
      </c>
      <c r="G667" s="1" t="str">
        <f t="shared" si="10"/>
        <v/>
      </c>
    </row>
    <row r="668" spans="1:7" x14ac:dyDescent="0.3">
      <c r="A668" s="135"/>
      <c r="B668" s="22"/>
      <c r="C668" s="22"/>
      <c r="D668" s="38" t="str" cm="1">
        <f t="array" ref="D668">IFERROR(IF(A668="","",LOOKUP(2,1/(Entradas!$B$3:$B$5000=Estoque!A668),Entradas!$G$3:$G$5000)),"Preço não cadastrado")</f>
        <v/>
      </c>
      <c r="E668" s="38" t="str" cm="1">
        <f t="array" ref="E668">IFERROR(IF(A668="","",LOOKUP(2,1/(Entradas!$B$3:$B$5000=Estoque!A668),Entradas!$H$3:$H$5000)),"Preço não cadastrado")</f>
        <v/>
      </c>
      <c r="F668" s="6" t="str">
        <f>IF(A668="","",SUMIF(codigo_entrada,A668,quantidade_entrada)-SUMIF(codigo_saida,Estoque!A668,quantidade_saida))</f>
        <v/>
      </c>
      <c r="G668" s="1" t="str">
        <f t="shared" si="10"/>
        <v/>
      </c>
    </row>
    <row r="669" spans="1:7" x14ac:dyDescent="0.3">
      <c r="A669" s="135"/>
      <c r="B669" s="22"/>
      <c r="C669" s="22"/>
      <c r="D669" s="38" t="str" cm="1">
        <f t="array" ref="D669">IFERROR(IF(A669="","",LOOKUP(2,1/(Entradas!$B$3:$B$5000=Estoque!A669),Entradas!$G$3:$G$5000)),"Preço não cadastrado")</f>
        <v/>
      </c>
      <c r="E669" s="38" t="str" cm="1">
        <f t="array" ref="E669">IFERROR(IF(A669="","",LOOKUP(2,1/(Entradas!$B$3:$B$5000=Estoque!A669),Entradas!$H$3:$H$5000)),"Preço não cadastrado")</f>
        <v/>
      </c>
      <c r="F669" s="6" t="str">
        <f>IF(A669="","",SUMIF(codigo_entrada,A669,quantidade_entrada)-SUMIF(codigo_saida,Estoque!A669,quantidade_saida))</f>
        <v/>
      </c>
      <c r="G669" s="1" t="str">
        <f t="shared" si="10"/>
        <v/>
      </c>
    </row>
    <row r="670" spans="1:7" x14ac:dyDescent="0.3">
      <c r="A670" s="135"/>
      <c r="B670" s="22"/>
      <c r="C670" s="22"/>
      <c r="D670" s="38" t="str" cm="1">
        <f t="array" ref="D670">IFERROR(IF(A670="","",LOOKUP(2,1/(Entradas!$B$3:$B$5000=Estoque!A670),Entradas!$G$3:$G$5000)),"Preço não cadastrado")</f>
        <v/>
      </c>
      <c r="E670" s="38" t="str" cm="1">
        <f t="array" ref="E670">IFERROR(IF(A670="","",LOOKUP(2,1/(Entradas!$B$3:$B$5000=Estoque!A670),Entradas!$H$3:$H$5000)),"Preço não cadastrado")</f>
        <v/>
      </c>
      <c r="F670" s="6" t="str">
        <f>IF(A670="","",SUMIF(codigo_entrada,A670,quantidade_entrada)-SUMIF(codigo_saida,Estoque!A670,quantidade_saida))</f>
        <v/>
      </c>
      <c r="G670" s="1" t="str">
        <f t="shared" si="10"/>
        <v/>
      </c>
    </row>
    <row r="671" spans="1:7" x14ac:dyDescent="0.3">
      <c r="A671" s="135"/>
      <c r="B671" s="22"/>
      <c r="C671" s="22"/>
      <c r="D671" s="38" t="str" cm="1">
        <f t="array" ref="D671">IFERROR(IF(A671="","",LOOKUP(2,1/(Entradas!$B$3:$B$5000=Estoque!A671),Entradas!$G$3:$G$5000)),"Preço não cadastrado")</f>
        <v/>
      </c>
      <c r="E671" s="38" t="str" cm="1">
        <f t="array" ref="E671">IFERROR(IF(A671="","",LOOKUP(2,1/(Entradas!$B$3:$B$5000=Estoque!A671),Entradas!$H$3:$H$5000)),"Preço não cadastrado")</f>
        <v/>
      </c>
      <c r="F671" s="6" t="str">
        <f>IF(A671="","",SUMIF(codigo_entrada,A671,quantidade_entrada)-SUMIF(codigo_saida,Estoque!A671,quantidade_saida))</f>
        <v/>
      </c>
      <c r="G671" s="1" t="str">
        <f t="shared" si="10"/>
        <v/>
      </c>
    </row>
    <row r="672" spans="1:7" x14ac:dyDescent="0.3">
      <c r="A672" s="135"/>
      <c r="B672" s="22"/>
      <c r="C672" s="22"/>
      <c r="D672" s="38" t="str" cm="1">
        <f t="array" ref="D672">IFERROR(IF(A672="","",LOOKUP(2,1/(Entradas!$B$3:$B$5000=Estoque!A672),Entradas!$G$3:$G$5000)),"Preço não cadastrado")</f>
        <v/>
      </c>
      <c r="E672" s="38" t="str" cm="1">
        <f t="array" ref="E672">IFERROR(IF(A672="","",LOOKUP(2,1/(Entradas!$B$3:$B$5000=Estoque!A672),Entradas!$H$3:$H$5000)),"Preço não cadastrado")</f>
        <v/>
      </c>
      <c r="F672" s="6" t="str">
        <f>IF(A672="","",SUMIF(codigo_entrada,A672,quantidade_entrada)-SUMIF(codigo_saida,Estoque!A672,quantidade_saida))</f>
        <v/>
      </c>
      <c r="G672" s="1" t="str">
        <f t="shared" si="10"/>
        <v/>
      </c>
    </row>
    <row r="673" spans="1:7" x14ac:dyDescent="0.3">
      <c r="A673" s="135"/>
      <c r="B673" s="22"/>
      <c r="C673" s="22"/>
      <c r="D673" s="38" t="str" cm="1">
        <f t="array" ref="D673">IFERROR(IF(A673="","",LOOKUP(2,1/(Entradas!$B$3:$B$5000=Estoque!A673),Entradas!$G$3:$G$5000)),"Preço não cadastrado")</f>
        <v/>
      </c>
      <c r="E673" s="38" t="str" cm="1">
        <f t="array" ref="E673">IFERROR(IF(A673="","",LOOKUP(2,1/(Entradas!$B$3:$B$5000=Estoque!A673),Entradas!$H$3:$H$5000)),"Preço não cadastrado")</f>
        <v/>
      </c>
      <c r="F673" s="6" t="str">
        <f>IF(A673="","",SUMIF(codigo_entrada,A673,quantidade_entrada)-SUMIF(codigo_saida,Estoque!A673,quantidade_saida))</f>
        <v/>
      </c>
      <c r="G673" s="1" t="str">
        <f t="shared" si="10"/>
        <v/>
      </c>
    </row>
    <row r="674" spans="1:7" x14ac:dyDescent="0.3">
      <c r="A674" s="135"/>
      <c r="B674" s="22"/>
      <c r="C674" s="22"/>
      <c r="D674" s="38" t="str" cm="1">
        <f t="array" ref="D674">IFERROR(IF(A674="","",LOOKUP(2,1/(Entradas!$B$3:$B$5000=Estoque!A674),Entradas!$G$3:$G$5000)),"Preço não cadastrado")</f>
        <v/>
      </c>
      <c r="E674" s="38" t="str" cm="1">
        <f t="array" ref="E674">IFERROR(IF(A674="","",LOOKUP(2,1/(Entradas!$B$3:$B$5000=Estoque!A674),Entradas!$H$3:$H$5000)),"Preço não cadastrado")</f>
        <v/>
      </c>
      <c r="F674" s="6" t="str">
        <f>IF(A674="","",SUMIF(codigo_entrada,A674,quantidade_entrada)-SUMIF(codigo_saida,Estoque!A674,quantidade_saida))</f>
        <v/>
      </c>
      <c r="G674" s="1" t="str">
        <f t="shared" si="10"/>
        <v/>
      </c>
    </row>
    <row r="675" spans="1:7" x14ac:dyDescent="0.3">
      <c r="A675" s="135"/>
      <c r="B675" s="22"/>
      <c r="C675" s="22"/>
      <c r="D675" s="38" t="str" cm="1">
        <f t="array" ref="D675">IFERROR(IF(A675="","",LOOKUP(2,1/(Entradas!$B$3:$B$5000=Estoque!A675),Entradas!$G$3:$G$5000)),"Preço não cadastrado")</f>
        <v/>
      </c>
      <c r="E675" s="38" t="str" cm="1">
        <f t="array" ref="E675">IFERROR(IF(A675="","",LOOKUP(2,1/(Entradas!$B$3:$B$5000=Estoque!A675),Entradas!$H$3:$H$5000)),"Preço não cadastrado")</f>
        <v/>
      </c>
      <c r="F675" s="6" t="str">
        <f>IF(A675="","",SUMIF(codigo_entrada,A675,quantidade_entrada)-SUMIF(codigo_saida,Estoque!A675,quantidade_saida))</f>
        <v/>
      </c>
      <c r="G675" s="1" t="str">
        <f t="shared" si="10"/>
        <v/>
      </c>
    </row>
    <row r="676" spans="1:7" x14ac:dyDescent="0.3">
      <c r="A676" s="135"/>
      <c r="B676" s="22"/>
      <c r="C676" s="22"/>
      <c r="D676" s="38" t="str" cm="1">
        <f t="array" ref="D676">IFERROR(IF(A676="","",LOOKUP(2,1/(Entradas!$B$3:$B$5000=Estoque!A676),Entradas!$G$3:$G$5000)),"Preço não cadastrado")</f>
        <v/>
      </c>
      <c r="E676" s="38" t="str" cm="1">
        <f t="array" ref="E676">IFERROR(IF(A676="","",LOOKUP(2,1/(Entradas!$B$3:$B$5000=Estoque!A676),Entradas!$H$3:$H$5000)),"Preço não cadastrado")</f>
        <v/>
      </c>
      <c r="F676" s="6" t="str">
        <f>IF(A676="","",SUMIF(codigo_entrada,A676,quantidade_entrada)-SUMIF(codigo_saida,Estoque!A676,quantidade_saida))</f>
        <v/>
      </c>
      <c r="G676" s="1" t="str">
        <f t="shared" si="10"/>
        <v/>
      </c>
    </row>
    <row r="677" spans="1:7" x14ac:dyDescent="0.3">
      <c r="A677" s="135"/>
      <c r="B677" s="22"/>
      <c r="C677" s="22"/>
      <c r="D677" s="38" t="str" cm="1">
        <f t="array" ref="D677">IFERROR(IF(A677="","",LOOKUP(2,1/(Entradas!$B$3:$B$5000=Estoque!A677),Entradas!$G$3:$G$5000)),"Preço não cadastrado")</f>
        <v/>
      </c>
      <c r="E677" s="38" t="str" cm="1">
        <f t="array" ref="E677">IFERROR(IF(A677="","",LOOKUP(2,1/(Entradas!$B$3:$B$5000=Estoque!A677),Entradas!$H$3:$H$5000)),"Preço não cadastrado")</f>
        <v/>
      </c>
      <c r="F677" s="6" t="str">
        <f>IF(A677="","",SUMIF(codigo_entrada,A677,quantidade_entrada)-SUMIF(codigo_saida,Estoque!A677,quantidade_saida))</f>
        <v/>
      </c>
      <c r="G677" s="1" t="str">
        <f t="shared" si="10"/>
        <v/>
      </c>
    </row>
    <row r="678" spans="1:7" x14ac:dyDescent="0.3">
      <c r="A678" s="135"/>
      <c r="B678" s="22"/>
      <c r="C678" s="22"/>
      <c r="D678" s="38" t="str" cm="1">
        <f t="array" ref="D678">IFERROR(IF(A678="","",LOOKUP(2,1/(Entradas!$B$3:$B$5000=Estoque!A678),Entradas!$G$3:$G$5000)),"Preço não cadastrado")</f>
        <v/>
      </c>
      <c r="E678" s="38" t="str" cm="1">
        <f t="array" ref="E678">IFERROR(IF(A678="","",LOOKUP(2,1/(Entradas!$B$3:$B$5000=Estoque!A678),Entradas!$H$3:$H$5000)),"Preço não cadastrado")</f>
        <v/>
      </c>
      <c r="F678" s="6" t="str">
        <f>IF(A678="","",SUMIF(codigo_entrada,A678,quantidade_entrada)-SUMIF(codigo_saida,Estoque!A678,quantidade_saida))</f>
        <v/>
      </c>
      <c r="G678" s="1" t="str">
        <f t="shared" si="10"/>
        <v/>
      </c>
    </row>
    <row r="679" spans="1:7" x14ac:dyDescent="0.3">
      <c r="A679" s="135"/>
      <c r="B679" s="22"/>
      <c r="C679" s="22"/>
      <c r="D679" s="38" t="str" cm="1">
        <f t="array" ref="D679">IFERROR(IF(A679="","",LOOKUP(2,1/(Entradas!$B$3:$B$5000=Estoque!A679),Entradas!$G$3:$G$5000)),"Preço não cadastrado")</f>
        <v/>
      </c>
      <c r="E679" s="38" t="str" cm="1">
        <f t="array" ref="E679">IFERROR(IF(A679="","",LOOKUP(2,1/(Entradas!$B$3:$B$5000=Estoque!A679),Entradas!$H$3:$H$5000)),"Preço não cadastrado")</f>
        <v/>
      </c>
      <c r="F679" s="6" t="str">
        <f>IF(A679="","",SUMIF(codigo_entrada,A679,quantidade_entrada)-SUMIF(codigo_saida,Estoque!A679,quantidade_saida))</f>
        <v/>
      </c>
      <c r="G679" s="1" t="str">
        <f t="shared" si="10"/>
        <v/>
      </c>
    </row>
    <row r="680" spans="1:7" x14ac:dyDescent="0.3">
      <c r="A680" s="135"/>
      <c r="B680" s="22"/>
      <c r="C680" s="22"/>
      <c r="D680" s="38" t="str" cm="1">
        <f t="array" ref="D680">IFERROR(IF(A680="","",LOOKUP(2,1/(Entradas!$B$3:$B$5000=Estoque!A680),Entradas!$G$3:$G$5000)),"Preço não cadastrado")</f>
        <v/>
      </c>
      <c r="E680" s="38" t="str" cm="1">
        <f t="array" ref="E680">IFERROR(IF(A680="","",LOOKUP(2,1/(Entradas!$B$3:$B$5000=Estoque!A680),Entradas!$H$3:$H$5000)),"Preço não cadastrado")</f>
        <v/>
      </c>
      <c r="F680" s="6" t="str">
        <f>IF(A680="","",SUMIF(codigo_entrada,A680,quantidade_entrada)-SUMIF(codigo_saida,Estoque!A680,quantidade_saida))</f>
        <v/>
      </c>
      <c r="G680" s="1" t="str">
        <f t="shared" si="10"/>
        <v/>
      </c>
    </row>
    <row r="681" spans="1:7" x14ac:dyDescent="0.3">
      <c r="A681" s="135"/>
      <c r="B681" s="22"/>
      <c r="C681" s="22"/>
      <c r="D681" s="38" t="str" cm="1">
        <f t="array" ref="D681">IFERROR(IF(A681="","",LOOKUP(2,1/(Entradas!$B$3:$B$5000=Estoque!A681),Entradas!$G$3:$G$5000)),"Preço não cadastrado")</f>
        <v/>
      </c>
      <c r="E681" s="38" t="str" cm="1">
        <f t="array" ref="E681">IFERROR(IF(A681="","",LOOKUP(2,1/(Entradas!$B$3:$B$5000=Estoque!A681),Entradas!$H$3:$H$5000)),"Preço não cadastrado")</f>
        <v/>
      </c>
      <c r="F681" s="6" t="str">
        <f>IF(A681="","",SUMIF(codigo_entrada,A681,quantidade_entrada)-SUMIF(codigo_saida,Estoque!A681,quantidade_saida))</f>
        <v/>
      </c>
      <c r="G681" s="1" t="str">
        <f t="shared" si="10"/>
        <v/>
      </c>
    </row>
    <row r="682" spans="1:7" x14ac:dyDescent="0.3">
      <c r="A682" s="135"/>
      <c r="B682" s="22"/>
      <c r="C682" s="22"/>
      <c r="D682" s="38" t="str" cm="1">
        <f t="array" ref="D682">IFERROR(IF(A682="","",LOOKUP(2,1/(Entradas!$B$3:$B$5000=Estoque!A682),Entradas!$G$3:$G$5000)),"Preço não cadastrado")</f>
        <v/>
      </c>
      <c r="E682" s="38" t="str" cm="1">
        <f t="array" ref="E682">IFERROR(IF(A682="","",LOOKUP(2,1/(Entradas!$B$3:$B$5000=Estoque!A682),Entradas!$H$3:$H$5000)),"Preço não cadastrado")</f>
        <v/>
      </c>
      <c r="F682" s="6" t="str">
        <f>IF(A682="","",SUMIF(codigo_entrada,A682,quantidade_entrada)-SUMIF(codigo_saida,Estoque!A682,quantidade_saida))</f>
        <v/>
      </c>
      <c r="G682" s="1" t="str">
        <f t="shared" si="10"/>
        <v/>
      </c>
    </row>
    <row r="683" spans="1:7" x14ac:dyDescent="0.3">
      <c r="A683" s="135"/>
      <c r="B683" s="22"/>
      <c r="C683" s="22"/>
      <c r="D683" s="38" t="str" cm="1">
        <f t="array" ref="D683">IFERROR(IF(A683="","",LOOKUP(2,1/(Entradas!$B$3:$B$5000=Estoque!A683),Entradas!$G$3:$G$5000)),"Preço não cadastrado")</f>
        <v/>
      </c>
      <c r="E683" s="38" t="str" cm="1">
        <f t="array" ref="E683">IFERROR(IF(A683="","",LOOKUP(2,1/(Entradas!$B$3:$B$5000=Estoque!A683),Entradas!$H$3:$H$5000)),"Preço não cadastrado")</f>
        <v/>
      </c>
      <c r="F683" s="6" t="str">
        <f>IF(A683="","",SUMIF(codigo_entrada,A683,quantidade_entrada)-SUMIF(codigo_saida,Estoque!A683,quantidade_saida))</f>
        <v/>
      </c>
      <c r="G683" s="1" t="str">
        <f t="shared" si="10"/>
        <v/>
      </c>
    </row>
    <row r="684" spans="1:7" x14ac:dyDescent="0.3">
      <c r="A684" s="135"/>
      <c r="B684" s="22"/>
      <c r="C684" s="22"/>
      <c r="D684" s="38" t="str" cm="1">
        <f t="array" ref="D684">IFERROR(IF(A684="","",LOOKUP(2,1/(Entradas!$B$3:$B$5000=Estoque!A684),Entradas!$G$3:$G$5000)),"Preço não cadastrado")</f>
        <v/>
      </c>
      <c r="E684" s="38" t="str" cm="1">
        <f t="array" ref="E684">IFERROR(IF(A684="","",LOOKUP(2,1/(Entradas!$B$3:$B$5000=Estoque!A684),Entradas!$H$3:$H$5000)),"Preço não cadastrado")</f>
        <v/>
      </c>
      <c r="F684" s="6" t="str">
        <f>IF(A684="","",SUMIF(codigo_entrada,A684,quantidade_entrada)-SUMIF(codigo_saida,Estoque!A684,quantidade_saida))</f>
        <v/>
      </c>
      <c r="G684" s="1" t="str">
        <f t="shared" si="10"/>
        <v/>
      </c>
    </row>
    <row r="685" spans="1:7" x14ac:dyDescent="0.3">
      <c r="A685" s="135"/>
      <c r="B685" s="22"/>
      <c r="C685" s="22"/>
      <c r="D685" s="38" t="str" cm="1">
        <f t="array" ref="D685">IFERROR(IF(A685="","",LOOKUP(2,1/(Entradas!$B$3:$B$5000=Estoque!A685),Entradas!$G$3:$G$5000)),"Preço não cadastrado")</f>
        <v/>
      </c>
      <c r="E685" s="38" t="str" cm="1">
        <f t="array" ref="E685">IFERROR(IF(A685="","",LOOKUP(2,1/(Entradas!$B$3:$B$5000=Estoque!A685),Entradas!$H$3:$H$5000)),"Preço não cadastrado")</f>
        <v/>
      </c>
      <c r="F685" s="6" t="str">
        <f>IF(A685="","",SUMIF(codigo_entrada,A685,quantidade_entrada)-SUMIF(codigo_saida,Estoque!A685,quantidade_saida))</f>
        <v/>
      </c>
      <c r="G685" s="1" t="str">
        <f t="shared" si="10"/>
        <v/>
      </c>
    </row>
    <row r="686" spans="1:7" x14ac:dyDescent="0.3">
      <c r="A686" s="135"/>
      <c r="B686" s="22"/>
      <c r="C686" s="22"/>
      <c r="D686" s="38" t="str" cm="1">
        <f t="array" ref="D686">IFERROR(IF(A686="","",LOOKUP(2,1/(Entradas!$B$3:$B$5000=Estoque!A686),Entradas!$G$3:$G$5000)),"Preço não cadastrado")</f>
        <v/>
      </c>
      <c r="E686" s="38" t="str" cm="1">
        <f t="array" ref="E686">IFERROR(IF(A686="","",LOOKUP(2,1/(Entradas!$B$3:$B$5000=Estoque!A686),Entradas!$H$3:$H$5000)),"Preço não cadastrado")</f>
        <v/>
      </c>
      <c r="F686" s="6" t="str">
        <f>IF(A686="","",SUMIF(codigo_entrada,A686,quantidade_entrada)-SUMIF(codigo_saida,Estoque!A686,quantidade_saida))</f>
        <v/>
      </c>
      <c r="G686" s="1" t="str">
        <f t="shared" si="10"/>
        <v/>
      </c>
    </row>
    <row r="687" spans="1:7" x14ac:dyDescent="0.3">
      <c r="A687" s="135"/>
      <c r="B687" s="22"/>
      <c r="C687" s="22"/>
      <c r="D687" s="38" t="str" cm="1">
        <f t="array" ref="D687">IFERROR(IF(A687="","",LOOKUP(2,1/(Entradas!$B$3:$B$5000=Estoque!A687),Entradas!$G$3:$G$5000)),"Preço não cadastrado")</f>
        <v/>
      </c>
      <c r="E687" s="38" t="str" cm="1">
        <f t="array" ref="E687">IFERROR(IF(A687="","",LOOKUP(2,1/(Entradas!$B$3:$B$5000=Estoque!A687),Entradas!$H$3:$H$5000)),"Preço não cadastrado")</f>
        <v/>
      </c>
      <c r="F687" s="6" t="str">
        <f>IF(A687="","",SUMIF(codigo_entrada,A687,quantidade_entrada)-SUMIF(codigo_saida,Estoque!A687,quantidade_saida))</f>
        <v/>
      </c>
      <c r="G687" s="1" t="str">
        <f t="shared" si="10"/>
        <v/>
      </c>
    </row>
    <row r="688" spans="1:7" x14ac:dyDescent="0.3">
      <c r="A688" s="135"/>
      <c r="B688" s="22"/>
      <c r="C688" s="22"/>
      <c r="D688" s="38" t="str" cm="1">
        <f t="array" ref="D688">IFERROR(IF(A688="","",LOOKUP(2,1/(Entradas!$B$3:$B$5000=Estoque!A688),Entradas!$G$3:$G$5000)),"Preço não cadastrado")</f>
        <v/>
      </c>
      <c r="E688" s="38" t="str" cm="1">
        <f t="array" ref="E688">IFERROR(IF(A688="","",LOOKUP(2,1/(Entradas!$B$3:$B$5000=Estoque!A688),Entradas!$H$3:$H$5000)),"Preço não cadastrado")</f>
        <v/>
      </c>
      <c r="F688" s="6" t="str">
        <f>IF(A688="","",SUMIF(codigo_entrada,A688,quantidade_entrada)-SUMIF(codigo_saida,Estoque!A688,quantidade_saida))</f>
        <v/>
      </c>
      <c r="G688" s="1" t="str">
        <f t="shared" si="10"/>
        <v/>
      </c>
    </row>
    <row r="689" spans="1:7" x14ac:dyDescent="0.3">
      <c r="A689" s="135"/>
      <c r="B689" s="22"/>
      <c r="C689" s="22"/>
      <c r="D689" s="38" t="str" cm="1">
        <f t="array" ref="D689">IFERROR(IF(A689="","",LOOKUP(2,1/(Entradas!$B$3:$B$5000=Estoque!A689),Entradas!$G$3:$G$5000)),"Preço não cadastrado")</f>
        <v/>
      </c>
      <c r="E689" s="38" t="str" cm="1">
        <f t="array" ref="E689">IFERROR(IF(A689="","",LOOKUP(2,1/(Entradas!$B$3:$B$5000=Estoque!A689),Entradas!$H$3:$H$5000)),"Preço não cadastrado")</f>
        <v/>
      </c>
      <c r="F689" s="6" t="str">
        <f>IF(A689="","",SUMIF(codigo_entrada,A689,quantidade_entrada)-SUMIF(codigo_saida,Estoque!A689,quantidade_saida))</f>
        <v/>
      </c>
      <c r="G689" s="1" t="str">
        <f t="shared" si="10"/>
        <v/>
      </c>
    </row>
    <row r="690" spans="1:7" x14ac:dyDescent="0.3">
      <c r="A690" s="135"/>
      <c r="B690" s="22"/>
      <c r="C690" s="22"/>
      <c r="D690" s="38" t="str" cm="1">
        <f t="array" ref="D690">IFERROR(IF(A690="","",LOOKUP(2,1/(Entradas!$B$3:$B$5000=Estoque!A690),Entradas!$G$3:$G$5000)),"Preço não cadastrado")</f>
        <v/>
      </c>
      <c r="E690" s="38" t="str" cm="1">
        <f t="array" ref="E690">IFERROR(IF(A690="","",LOOKUP(2,1/(Entradas!$B$3:$B$5000=Estoque!A690),Entradas!$H$3:$H$5000)),"Preço não cadastrado")</f>
        <v/>
      </c>
      <c r="F690" s="6" t="str">
        <f>IF(A690="","",SUMIF(codigo_entrada,A690,quantidade_entrada)-SUMIF(codigo_saida,Estoque!A690,quantidade_saida))</f>
        <v/>
      </c>
      <c r="G690" s="1" t="str">
        <f t="shared" si="10"/>
        <v/>
      </c>
    </row>
    <row r="691" spans="1:7" x14ac:dyDescent="0.3">
      <c r="A691" s="135"/>
      <c r="B691" s="22"/>
      <c r="C691" s="22"/>
      <c r="D691" s="38" t="str" cm="1">
        <f t="array" ref="D691">IFERROR(IF(A691="","",LOOKUP(2,1/(Entradas!$B$3:$B$5000=Estoque!A691),Entradas!$G$3:$G$5000)),"Preço não cadastrado")</f>
        <v/>
      </c>
      <c r="E691" s="38" t="str" cm="1">
        <f t="array" ref="E691">IFERROR(IF(A691="","",LOOKUP(2,1/(Entradas!$B$3:$B$5000=Estoque!A691),Entradas!$H$3:$H$5000)),"Preço não cadastrado")</f>
        <v/>
      </c>
      <c r="F691" s="6" t="str">
        <f>IF(A691="","",SUMIF(codigo_entrada,A691,quantidade_entrada)-SUMIF(codigo_saida,Estoque!A691,quantidade_saida))</f>
        <v/>
      </c>
      <c r="G691" s="1" t="str">
        <f t="shared" si="10"/>
        <v/>
      </c>
    </row>
    <row r="692" spans="1:7" x14ac:dyDescent="0.3">
      <c r="A692" s="135"/>
      <c r="B692" s="22"/>
      <c r="C692" s="22"/>
      <c r="D692" s="38" t="str" cm="1">
        <f t="array" ref="D692">IFERROR(IF(A692="","",LOOKUP(2,1/(Entradas!$B$3:$B$5000=Estoque!A692),Entradas!$G$3:$G$5000)),"Preço não cadastrado")</f>
        <v/>
      </c>
      <c r="E692" s="38" t="str" cm="1">
        <f t="array" ref="E692">IFERROR(IF(A692="","",LOOKUP(2,1/(Entradas!$B$3:$B$5000=Estoque!A692),Entradas!$H$3:$H$5000)),"Preço não cadastrado")</f>
        <v/>
      </c>
      <c r="F692" s="6" t="str">
        <f>IF(A692="","",SUMIF(codigo_entrada,A692,quantidade_entrada)-SUMIF(codigo_saida,Estoque!A692,quantidade_saida))</f>
        <v/>
      </c>
      <c r="G692" s="1" t="str">
        <f t="shared" si="10"/>
        <v/>
      </c>
    </row>
    <row r="693" spans="1:7" x14ac:dyDescent="0.3">
      <c r="A693" s="135"/>
      <c r="B693" s="22"/>
      <c r="C693" s="22"/>
      <c r="D693" s="38" t="str" cm="1">
        <f t="array" ref="D693">IFERROR(IF(A693="","",LOOKUP(2,1/(Entradas!$B$3:$B$5000=Estoque!A693),Entradas!$G$3:$G$5000)),"Preço não cadastrado")</f>
        <v/>
      </c>
      <c r="E693" s="38" t="str" cm="1">
        <f t="array" ref="E693">IFERROR(IF(A693="","",LOOKUP(2,1/(Entradas!$B$3:$B$5000=Estoque!A693),Entradas!$H$3:$H$5000)),"Preço não cadastrado")</f>
        <v/>
      </c>
      <c r="F693" s="6" t="str">
        <f>IF(A693="","",SUMIF(codigo_entrada,A693,quantidade_entrada)-SUMIF(codigo_saida,Estoque!A693,quantidade_saida))</f>
        <v/>
      </c>
      <c r="G693" s="1" t="str">
        <f t="shared" si="10"/>
        <v/>
      </c>
    </row>
    <row r="694" spans="1:7" x14ac:dyDescent="0.3">
      <c r="A694" s="135"/>
      <c r="B694" s="22"/>
      <c r="C694" s="22"/>
      <c r="D694" s="38" t="str" cm="1">
        <f t="array" ref="D694">IFERROR(IF(A694="","",LOOKUP(2,1/(Entradas!$B$3:$B$5000=Estoque!A694),Entradas!$G$3:$G$5000)),"Preço não cadastrado")</f>
        <v/>
      </c>
      <c r="E694" s="38" t="str" cm="1">
        <f t="array" ref="E694">IFERROR(IF(A694="","",LOOKUP(2,1/(Entradas!$B$3:$B$5000=Estoque!A694),Entradas!$H$3:$H$5000)),"Preço não cadastrado")</f>
        <v/>
      </c>
      <c r="F694" s="6" t="str">
        <f>IF(A694="","",SUMIF(codigo_entrada,A694,quantidade_entrada)-SUMIF(codigo_saida,Estoque!A694,quantidade_saida))</f>
        <v/>
      </c>
      <c r="G694" s="1" t="str">
        <f t="shared" si="10"/>
        <v/>
      </c>
    </row>
    <row r="695" spans="1:7" x14ac:dyDescent="0.3">
      <c r="A695" s="135"/>
      <c r="B695" s="22"/>
      <c r="C695" s="22"/>
      <c r="D695" s="38" t="str" cm="1">
        <f t="array" ref="D695">IFERROR(IF(A695="","",LOOKUP(2,1/(Entradas!$B$3:$B$5000=Estoque!A695),Entradas!$G$3:$G$5000)),"Preço não cadastrado")</f>
        <v/>
      </c>
      <c r="E695" s="38" t="str" cm="1">
        <f t="array" ref="E695">IFERROR(IF(A695="","",LOOKUP(2,1/(Entradas!$B$3:$B$5000=Estoque!A695),Entradas!$H$3:$H$5000)),"Preço não cadastrado")</f>
        <v/>
      </c>
      <c r="F695" s="6" t="str">
        <f>IF(A695="","",SUMIF(codigo_entrada,A695,quantidade_entrada)-SUMIF(codigo_saida,Estoque!A695,quantidade_saida))</f>
        <v/>
      </c>
      <c r="G695" s="1" t="str">
        <f t="shared" si="10"/>
        <v/>
      </c>
    </row>
    <row r="696" spans="1:7" x14ac:dyDescent="0.3">
      <c r="A696" s="135"/>
      <c r="B696" s="22"/>
      <c r="C696" s="22"/>
      <c r="D696" s="38" t="str" cm="1">
        <f t="array" ref="D696">IFERROR(IF(A696="","",LOOKUP(2,1/(Entradas!$B$3:$B$5000=Estoque!A696),Entradas!$G$3:$G$5000)),"Preço não cadastrado")</f>
        <v/>
      </c>
      <c r="E696" s="38" t="str" cm="1">
        <f t="array" ref="E696">IFERROR(IF(A696="","",LOOKUP(2,1/(Entradas!$B$3:$B$5000=Estoque!A696),Entradas!$H$3:$H$5000)),"Preço não cadastrado")</f>
        <v/>
      </c>
      <c r="F696" s="6" t="str">
        <f>IF(A696="","",SUMIF(codigo_entrada,A696,quantidade_entrada)-SUMIF(codigo_saida,Estoque!A696,quantidade_saida))</f>
        <v/>
      </c>
      <c r="G696" s="1" t="str">
        <f t="shared" si="10"/>
        <v/>
      </c>
    </row>
    <row r="697" spans="1:7" x14ac:dyDescent="0.3">
      <c r="A697" s="135"/>
      <c r="B697" s="22"/>
      <c r="C697" s="22"/>
      <c r="D697" s="38" t="str" cm="1">
        <f t="array" ref="D697">IFERROR(IF(A697="","",LOOKUP(2,1/(Entradas!$B$3:$B$5000=Estoque!A697),Entradas!$G$3:$G$5000)),"Preço não cadastrado")</f>
        <v/>
      </c>
      <c r="E697" s="38" t="str" cm="1">
        <f t="array" ref="E697">IFERROR(IF(A697="","",LOOKUP(2,1/(Entradas!$B$3:$B$5000=Estoque!A697),Entradas!$H$3:$H$5000)),"Preço não cadastrado")</f>
        <v/>
      </c>
      <c r="F697" s="6" t="str">
        <f>IF(A697="","",SUMIF(codigo_entrada,A697,quantidade_entrada)-SUMIF(codigo_saida,Estoque!A697,quantidade_saida))</f>
        <v/>
      </c>
      <c r="G697" s="1" t="str">
        <f t="shared" si="10"/>
        <v/>
      </c>
    </row>
    <row r="698" spans="1:7" x14ac:dyDescent="0.3">
      <c r="A698" s="135"/>
      <c r="B698" s="22"/>
      <c r="C698" s="22"/>
      <c r="D698" s="38" t="str" cm="1">
        <f t="array" ref="D698">IFERROR(IF(A698="","",LOOKUP(2,1/(Entradas!$B$3:$B$5000=Estoque!A698),Entradas!$G$3:$G$5000)),"Preço não cadastrado")</f>
        <v/>
      </c>
      <c r="E698" s="38" t="str" cm="1">
        <f t="array" ref="E698">IFERROR(IF(A698="","",LOOKUP(2,1/(Entradas!$B$3:$B$5000=Estoque!A698),Entradas!$H$3:$H$5000)),"Preço não cadastrado")</f>
        <v/>
      </c>
      <c r="F698" s="6" t="str">
        <f>IF(A698="","",SUMIF(codigo_entrada,A698,quantidade_entrada)-SUMIF(codigo_saida,Estoque!A698,quantidade_saida))</f>
        <v/>
      </c>
      <c r="G698" s="1" t="str">
        <f t="shared" si="10"/>
        <v/>
      </c>
    </row>
    <row r="699" spans="1:7" x14ac:dyDescent="0.3">
      <c r="A699" s="135"/>
      <c r="B699" s="22"/>
      <c r="C699" s="22"/>
      <c r="D699" s="38" t="str" cm="1">
        <f t="array" ref="D699">IFERROR(IF(A699="","",LOOKUP(2,1/(Entradas!$B$3:$B$5000=Estoque!A699),Entradas!$G$3:$G$5000)),"Preço não cadastrado")</f>
        <v/>
      </c>
      <c r="E699" s="38" t="str" cm="1">
        <f t="array" ref="E699">IFERROR(IF(A699="","",LOOKUP(2,1/(Entradas!$B$3:$B$5000=Estoque!A699),Entradas!$H$3:$H$5000)),"Preço não cadastrado")</f>
        <v/>
      </c>
      <c r="F699" s="6" t="str">
        <f>IF(A699="","",SUMIF(codigo_entrada,A699,quantidade_entrada)-SUMIF(codigo_saida,Estoque!A699,quantidade_saida))</f>
        <v/>
      </c>
      <c r="G699" s="1" t="str">
        <f t="shared" si="10"/>
        <v/>
      </c>
    </row>
    <row r="700" spans="1:7" x14ac:dyDescent="0.3">
      <c r="A700" s="135"/>
      <c r="B700" s="22"/>
      <c r="C700" s="22"/>
      <c r="D700" s="38" t="str" cm="1">
        <f t="array" ref="D700">IFERROR(IF(A700="","",LOOKUP(2,1/(Entradas!$B$3:$B$5000=Estoque!A700),Entradas!$G$3:$G$5000)),"Preço não cadastrado")</f>
        <v/>
      </c>
      <c r="E700" s="38" t="str" cm="1">
        <f t="array" ref="E700">IFERROR(IF(A700="","",LOOKUP(2,1/(Entradas!$B$3:$B$5000=Estoque!A700),Entradas!$H$3:$H$5000)),"Preço não cadastrado")</f>
        <v/>
      </c>
      <c r="F700" s="6" t="str">
        <f>IF(A700="","",SUMIF(codigo_entrada,A700,quantidade_entrada)-SUMIF(codigo_saida,Estoque!A700,quantidade_saida))</f>
        <v/>
      </c>
      <c r="G700" s="1" t="str">
        <f t="shared" si="10"/>
        <v/>
      </c>
    </row>
    <row r="701" spans="1:7" x14ac:dyDescent="0.3">
      <c r="A701" s="135"/>
      <c r="B701" s="22"/>
      <c r="C701" s="22"/>
      <c r="D701" s="38" t="str" cm="1">
        <f t="array" ref="D701">IFERROR(IF(A701="","",LOOKUP(2,1/(Entradas!$B$3:$B$5000=Estoque!A701),Entradas!$G$3:$G$5000)),"Preço não cadastrado")</f>
        <v/>
      </c>
      <c r="E701" s="38" t="str" cm="1">
        <f t="array" ref="E701">IFERROR(IF(A701="","",LOOKUP(2,1/(Entradas!$B$3:$B$5000=Estoque!A701),Entradas!$H$3:$H$5000)),"Preço não cadastrado")</f>
        <v/>
      </c>
      <c r="F701" s="6" t="str">
        <f>IF(A701="","",SUMIF(codigo_entrada,A701,quantidade_entrada)-SUMIF(codigo_saida,Estoque!A701,quantidade_saida))</f>
        <v/>
      </c>
      <c r="G701" s="1" t="str">
        <f t="shared" si="10"/>
        <v/>
      </c>
    </row>
    <row r="702" spans="1:7" x14ac:dyDescent="0.3">
      <c r="A702" s="135"/>
      <c r="B702" s="22"/>
      <c r="C702" s="22"/>
      <c r="D702" s="38" t="str" cm="1">
        <f t="array" ref="D702">IFERROR(IF(A702="","",LOOKUP(2,1/(Entradas!$B$3:$B$5000=Estoque!A702),Entradas!$G$3:$G$5000)),"Preço não cadastrado")</f>
        <v/>
      </c>
      <c r="E702" s="38" t="str" cm="1">
        <f t="array" ref="E702">IFERROR(IF(A702="","",LOOKUP(2,1/(Entradas!$B$3:$B$5000=Estoque!A702),Entradas!$H$3:$H$5000)),"Preço não cadastrado")</f>
        <v/>
      </c>
      <c r="F702" s="6" t="str">
        <f>IF(A702="","",SUMIF(codigo_entrada,A702,quantidade_entrada)-SUMIF(codigo_saida,Estoque!A702,quantidade_saida))</f>
        <v/>
      </c>
      <c r="G702" s="1" t="str">
        <f t="shared" si="10"/>
        <v/>
      </c>
    </row>
    <row r="703" spans="1:7" x14ac:dyDescent="0.3">
      <c r="A703" s="135"/>
      <c r="B703" s="22"/>
      <c r="C703" s="22"/>
      <c r="D703" s="38" t="str" cm="1">
        <f t="array" ref="D703">IFERROR(IF(A703="","",LOOKUP(2,1/(Entradas!$B$3:$B$5000=Estoque!A703),Entradas!$G$3:$G$5000)),"Preço não cadastrado")</f>
        <v/>
      </c>
      <c r="E703" s="38" t="str" cm="1">
        <f t="array" ref="E703">IFERROR(IF(A703="","",LOOKUP(2,1/(Entradas!$B$3:$B$5000=Estoque!A703),Entradas!$H$3:$H$5000)),"Preço não cadastrado")</f>
        <v/>
      </c>
      <c r="F703" s="6" t="str">
        <f>IF(A703="","",SUMIF(codigo_entrada,A703,quantidade_entrada)-SUMIF(codigo_saida,Estoque!A703,quantidade_saida))</f>
        <v/>
      </c>
      <c r="G703" s="1" t="str">
        <f t="shared" si="10"/>
        <v/>
      </c>
    </row>
    <row r="704" spans="1:7" x14ac:dyDescent="0.3">
      <c r="A704" s="135"/>
      <c r="B704" s="22"/>
      <c r="C704" s="22"/>
      <c r="D704" s="38" t="str" cm="1">
        <f t="array" ref="D704">IFERROR(IF(A704="","",LOOKUP(2,1/(Entradas!$B$3:$B$5000=Estoque!A704),Entradas!$G$3:$G$5000)),"Preço não cadastrado")</f>
        <v/>
      </c>
      <c r="E704" s="38" t="str" cm="1">
        <f t="array" ref="E704">IFERROR(IF(A704="","",LOOKUP(2,1/(Entradas!$B$3:$B$5000=Estoque!A704),Entradas!$H$3:$H$5000)),"Preço não cadastrado")</f>
        <v/>
      </c>
      <c r="F704" s="6" t="str">
        <f>IF(A704="","",SUMIF(codigo_entrada,A704,quantidade_entrada)-SUMIF(codigo_saida,Estoque!A704,quantidade_saida))</f>
        <v/>
      </c>
      <c r="G704" s="1" t="str">
        <f t="shared" si="10"/>
        <v/>
      </c>
    </row>
    <row r="705" spans="1:7" x14ac:dyDescent="0.3">
      <c r="A705" s="135"/>
      <c r="B705" s="22"/>
      <c r="C705" s="22"/>
      <c r="D705" s="38" t="str" cm="1">
        <f t="array" ref="D705">IFERROR(IF(A705="","",LOOKUP(2,1/(Entradas!$B$3:$B$5000=Estoque!A705),Entradas!$G$3:$G$5000)),"Preço não cadastrado")</f>
        <v/>
      </c>
      <c r="E705" s="38" t="str" cm="1">
        <f t="array" ref="E705">IFERROR(IF(A705="","",LOOKUP(2,1/(Entradas!$B$3:$B$5000=Estoque!A705),Entradas!$H$3:$H$5000)),"Preço não cadastrado")</f>
        <v/>
      </c>
      <c r="F705" s="6" t="str">
        <f>IF(A705="","",SUMIF(codigo_entrada,A705,quantidade_entrada)-SUMIF(codigo_saida,Estoque!A705,quantidade_saida))</f>
        <v/>
      </c>
      <c r="G705" s="1" t="str">
        <f t="shared" si="10"/>
        <v/>
      </c>
    </row>
    <row r="706" spans="1:7" x14ac:dyDescent="0.3">
      <c r="A706" s="135"/>
      <c r="B706" s="22"/>
      <c r="C706" s="22"/>
      <c r="D706" s="38" t="str" cm="1">
        <f t="array" ref="D706">IFERROR(IF(A706="","",LOOKUP(2,1/(Entradas!$B$3:$B$5000=Estoque!A706),Entradas!$G$3:$G$5000)),"Preço não cadastrado")</f>
        <v/>
      </c>
      <c r="E706" s="38" t="str" cm="1">
        <f t="array" ref="E706">IFERROR(IF(A706="","",LOOKUP(2,1/(Entradas!$B$3:$B$5000=Estoque!A706),Entradas!$H$3:$H$5000)),"Preço não cadastrado")</f>
        <v/>
      </c>
      <c r="F706" s="6" t="str">
        <f>IF(A706="","",SUMIF(codigo_entrada,A706,quantidade_entrada)-SUMIF(codigo_saida,Estoque!A706,quantidade_saida))</f>
        <v/>
      </c>
      <c r="G706" s="1" t="str">
        <f t="shared" si="10"/>
        <v/>
      </c>
    </row>
    <row r="707" spans="1:7" x14ac:dyDescent="0.3">
      <c r="A707" s="135"/>
      <c r="B707" s="22"/>
      <c r="C707" s="22"/>
      <c r="D707" s="38" t="str" cm="1">
        <f t="array" ref="D707">IFERROR(IF(A707="","",LOOKUP(2,1/(Entradas!$B$3:$B$5000=Estoque!A707),Entradas!$G$3:$G$5000)),"Preço não cadastrado")</f>
        <v/>
      </c>
      <c r="E707" s="38" t="str" cm="1">
        <f t="array" ref="E707">IFERROR(IF(A707="","",LOOKUP(2,1/(Entradas!$B$3:$B$5000=Estoque!A707),Entradas!$H$3:$H$5000)),"Preço não cadastrado")</f>
        <v/>
      </c>
      <c r="F707" s="6" t="str">
        <f>IF(A707="","",SUMIF(codigo_entrada,A707,quantidade_entrada)-SUMIF(codigo_saida,Estoque!A707,quantidade_saida))</f>
        <v/>
      </c>
      <c r="G707" s="1" t="str">
        <f t="shared" si="10"/>
        <v/>
      </c>
    </row>
    <row r="708" spans="1:7" x14ac:dyDescent="0.3">
      <c r="A708" s="135"/>
      <c r="B708" s="22"/>
      <c r="C708" s="22"/>
      <c r="D708" s="38" t="str" cm="1">
        <f t="array" ref="D708">IFERROR(IF(A708="","",LOOKUP(2,1/(Entradas!$B$3:$B$5000=Estoque!A708),Entradas!$G$3:$G$5000)),"Preço não cadastrado")</f>
        <v/>
      </c>
      <c r="E708" s="38" t="str" cm="1">
        <f t="array" ref="E708">IFERROR(IF(A708="","",LOOKUP(2,1/(Entradas!$B$3:$B$5000=Estoque!A708),Entradas!$H$3:$H$5000)),"Preço não cadastrado")</f>
        <v/>
      </c>
      <c r="F708" s="6" t="str">
        <f>IF(A708="","",SUMIF(codigo_entrada,A708,quantidade_entrada)-SUMIF(codigo_saida,Estoque!A708,quantidade_saida))</f>
        <v/>
      </c>
      <c r="G708" s="1" t="str">
        <f t="shared" ref="G708:G771" si="11">IF(F708="","",IF(F708&gt;0,"Em estoque","Fora de estoque"))</f>
        <v/>
      </c>
    </row>
    <row r="709" spans="1:7" x14ac:dyDescent="0.3">
      <c r="A709" s="135"/>
      <c r="B709" s="22"/>
      <c r="C709" s="22"/>
      <c r="D709" s="38" t="str" cm="1">
        <f t="array" ref="D709">IFERROR(IF(A709="","",LOOKUP(2,1/(Entradas!$B$3:$B$5000=Estoque!A709),Entradas!$G$3:$G$5000)),"Preço não cadastrado")</f>
        <v/>
      </c>
      <c r="E709" s="38" t="str" cm="1">
        <f t="array" ref="E709">IFERROR(IF(A709="","",LOOKUP(2,1/(Entradas!$B$3:$B$5000=Estoque!A709),Entradas!$H$3:$H$5000)),"Preço não cadastrado")</f>
        <v/>
      </c>
      <c r="F709" s="6" t="str">
        <f>IF(A709="","",SUMIF(codigo_entrada,A709,quantidade_entrada)-SUMIF(codigo_saida,Estoque!A709,quantidade_saida))</f>
        <v/>
      </c>
      <c r="G709" s="1" t="str">
        <f t="shared" si="11"/>
        <v/>
      </c>
    </row>
    <row r="710" spans="1:7" x14ac:dyDescent="0.3">
      <c r="A710" s="135"/>
      <c r="B710" s="22"/>
      <c r="C710" s="22"/>
      <c r="D710" s="38" t="str" cm="1">
        <f t="array" ref="D710">IFERROR(IF(A710="","",LOOKUP(2,1/(Entradas!$B$3:$B$5000=Estoque!A710),Entradas!$G$3:$G$5000)),"Preço não cadastrado")</f>
        <v/>
      </c>
      <c r="E710" s="38" t="str" cm="1">
        <f t="array" ref="E710">IFERROR(IF(A710="","",LOOKUP(2,1/(Entradas!$B$3:$B$5000=Estoque!A710),Entradas!$H$3:$H$5000)),"Preço não cadastrado")</f>
        <v/>
      </c>
      <c r="F710" s="6" t="str">
        <f>IF(A710="","",SUMIF(codigo_entrada,A710,quantidade_entrada)-SUMIF(codigo_saida,Estoque!A710,quantidade_saida))</f>
        <v/>
      </c>
      <c r="G710" s="1" t="str">
        <f t="shared" si="11"/>
        <v/>
      </c>
    </row>
    <row r="711" spans="1:7" x14ac:dyDescent="0.3">
      <c r="A711" s="135"/>
      <c r="B711" s="22"/>
      <c r="C711" s="22"/>
      <c r="D711" s="38" t="str" cm="1">
        <f t="array" ref="D711">IFERROR(IF(A711="","",LOOKUP(2,1/(Entradas!$B$3:$B$5000=Estoque!A711),Entradas!$G$3:$G$5000)),"Preço não cadastrado")</f>
        <v/>
      </c>
      <c r="E711" s="38" t="str" cm="1">
        <f t="array" ref="E711">IFERROR(IF(A711="","",LOOKUP(2,1/(Entradas!$B$3:$B$5000=Estoque!A711),Entradas!$H$3:$H$5000)),"Preço não cadastrado")</f>
        <v/>
      </c>
      <c r="F711" s="6" t="str">
        <f>IF(A711="","",SUMIF(codigo_entrada,A711,quantidade_entrada)-SUMIF(codigo_saida,Estoque!A711,quantidade_saida))</f>
        <v/>
      </c>
      <c r="G711" s="1" t="str">
        <f t="shared" si="11"/>
        <v/>
      </c>
    </row>
    <row r="712" spans="1:7" x14ac:dyDescent="0.3">
      <c r="A712" s="135"/>
      <c r="B712" s="22"/>
      <c r="C712" s="22"/>
      <c r="D712" s="38" t="str" cm="1">
        <f t="array" ref="D712">IFERROR(IF(A712="","",LOOKUP(2,1/(Entradas!$B$3:$B$5000=Estoque!A712),Entradas!$G$3:$G$5000)),"Preço não cadastrado")</f>
        <v/>
      </c>
      <c r="E712" s="38" t="str" cm="1">
        <f t="array" ref="E712">IFERROR(IF(A712="","",LOOKUP(2,1/(Entradas!$B$3:$B$5000=Estoque!A712),Entradas!$H$3:$H$5000)),"Preço não cadastrado")</f>
        <v/>
      </c>
      <c r="F712" s="6" t="str">
        <f>IF(A712="","",SUMIF(codigo_entrada,A712,quantidade_entrada)-SUMIF(codigo_saida,Estoque!A712,quantidade_saida))</f>
        <v/>
      </c>
      <c r="G712" s="1" t="str">
        <f t="shared" si="11"/>
        <v/>
      </c>
    </row>
    <row r="713" spans="1:7" x14ac:dyDescent="0.3">
      <c r="A713" s="135"/>
      <c r="B713" s="22"/>
      <c r="C713" s="22"/>
      <c r="D713" s="38" t="str" cm="1">
        <f t="array" ref="D713">IFERROR(IF(A713="","",LOOKUP(2,1/(Entradas!$B$3:$B$5000=Estoque!A713),Entradas!$G$3:$G$5000)),"Preço não cadastrado")</f>
        <v/>
      </c>
      <c r="E713" s="38" t="str" cm="1">
        <f t="array" ref="E713">IFERROR(IF(A713="","",LOOKUP(2,1/(Entradas!$B$3:$B$5000=Estoque!A713),Entradas!$H$3:$H$5000)),"Preço não cadastrado")</f>
        <v/>
      </c>
      <c r="F713" s="6" t="str">
        <f>IF(A713="","",SUMIF(codigo_entrada,A713,quantidade_entrada)-SUMIF(codigo_saida,Estoque!A713,quantidade_saida))</f>
        <v/>
      </c>
      <c r="G713" s="1" t="str">
        <f t="shared" si="11"/>
        <v/>
      </c>
    </row>
    <row r="714" spans="1:7" x14ac:dyDescent="0.3">
      <c r="A714" s="135"/>
      <c r="B714" s="22"/>
      <c r="C714" s="22"/>
      <c r="D714" s="38" t="str" cm="1">
        <f t="array" ref="D714">IFERROR(IF(A714="","",LOOKUP(2,1/(Entradas!$B$3:$B$5000=Estoque!A714),Entradas!$G$3:$G$5000)),"Preço não cadastrado")</f>
        <v/>
      </c>
      <c r="E714" s="38" t="str" cm="1">
        <f t="array" ref="E714">IFERROR(IF(A714="","",LOOKUP(2,1/(Entradas!$B$3:$B$5000=Estoque!A714),Entradas!$H$3:$H$5000)),"Preço não cadastrado")</f>
        <v/>
      </c>
      <c r="F714" s="6" t="str">
        <f>IF(A714="","",SUMIF(codigo_entrada,A714,quantidade_entrada)-SUMIF(codigo_saida,Estoque!A714,quantidade_saida))</f>
        <v/>
      </c>
      <c r="G714" s="1" t="str">
        <f t="shared" si="11"/>
        <v/>
      </c>
    </row>
    <row r="715" spans="1:7" x14ac:dyDescent="0.3">
      <c r="A715" s="135"/>
      <c r="B715" s="22"/>
      <c r="C715" s="22"/>
      <c r="D715" s="38" t="str" cm="1">
        <f t="array" ref="D715">IFERROR(IF(A715="","",LOOKUP(2,1/(Entradas!$B$3:$B$5000=Estoque!A715),Entradas!$G$3:$G$5000)),"Preço não cadastrado")</f>
        <v/>
      </c>
      <c r="E715" s="38" t="str" cm="1">
        <f t="array" ref="E715">IFERROR(IF(A715="","",LOOKUP(2,1/(Entradas!$B$3:$B$5000=Estoque!A715),Entradas!$H$3:$H$5000)),"Preço não cadastrado")</f>
        <v/>
      </c>
      <c r="F715" s="6" t="str">
        <f>IF(A715="","",SUMIF(codigo_entrada,A715,quantidade_entrada)-SUMIF(codigo_saida,Estoque!A715,quantidade_saida))</f>
        <v/>
      </c>
      <c r="G715" s="1" t="str">
        <f t="shared" si="11"/>
        <v/>
      </c>
    </row>
    <row r="716" spans="1:7" x14ac:dyDescent="0.3">
      <c r="A716" s="135"/>
      <c r="B716" s="22"/>
      <c r="C716" s="22"/>
      <c r="D716" s="38" t="str" cm="1">
        <f t="array" ref="D716">IFERROR(IF(A716="","",LOOKUP(2,1/(Entradas!$B$3:$B$5000=Estoque!A716),Entradas!$G$3:$G$5000)),"Preço não cadastrado")</f>
        <v/>
      </c>
      <c r="E716" s="38" t="str" cm="1">
        <f t="array" ref="E716">IFERROR(IF(A716="","",LOOKUP(2,1/(Entradas!$B$3:$B$5000=Estoque!A716),Entradas!$H$3:$H$5000)),"Preço não cadastrado")</f>
        <v/>
      </c>
      <c r="F716" s="6" t="str">
        <f>IF(A716="","",SUMIF(codigo_entrada,A716,quantidade_entrada)-SUMIF(codigo_saida,Estoque!A716,quantidade_saida))</f>
        <v/>
      </c>
      <c r="G716" s="1" t="str">
        <f t="shared" si="11"/>
        <v/>
      </c>
    </row>
    <row r="717" spans="1:7" x14ac:dyDescent="0.3">
      <c r="A717" s="135"/>
      <c r="B717" s="22"/>
      <c r="C717" s="22"/>
      <c r="D717" s="38" t="str" cm="1">
        <f t="array" ref="D717">IFERROR(IF(A717="","",LOOKUP(2,1/(Entradas!$B$3:$B$5000=Estoque!A717),Entradas!$G$3:$G$5000)),"Preço não cadastrado")</f>
        <v/>
      </c>
      <c r="E717" s="38" t="str" cm="1">
        <f t="array" ref="E717">IFERROR(IF(A717="","",LOOKUP(2,1/(Entradas!$B$3:$B$5000=Estoque!A717),Entradas!$H$3:$H$5000)),"Preço não cadastrado")</f>
        <v/>
      </c>
      <c r="F717" s="6" t="str">
        <f>IF(A717="","",SUMIF(codigo_entrada,A717,quantidade_entrada)-SUMIF(codigo_saida,Estoque!A717,quantidade_saida))</f>
        <v/>
      </c>
      <c r="G717" s="1" t="str">
        <f t="shared" si="11"/>
        <v/>
      </c>
    </row>
    <row r="718" spans="1:7" x14ac:dyDescent="0.3">
      <c r="A718" s="135"/>
      <c r="B718" s="22"/>
      <c r="C718" s="22"/>
      <c r="D718" s="38" t="str" cm="1">
        <f t="array" ref="D718">IFERROR(IF(A718="","",LOOKUP(2,1/(Entradas!$B$3:$B$5000=Estoque!A718),Entradas!$G$3:$G$5000)),"Preço não cadastrado")</f>
        <v/>
      </c>
      <c r="E718" s="38" t="str" cm="1">
        <f t="array" ref="E718">IFERROR(IF(A718="","",LOOKUP(2,1/(Entradas!$B$3:$B$5000=Estoque!A718),Entradas!$H$3:$H$5000)),"Preço não cadastrado")</f>
        <v/>
      </c>
      <c r="F718" s="6" t="str">
        <f>IF(A718="","",SUMIF(codigo_entrada,A718,quantidade_entrada)-SUMIF(codigo_saida,Estoque!A718,quantidade_saida))</f>
        <v/>
      </c>
      <c r="G718" s="1" t="str">
        <f t="shared" si="11"/>
        <v/>
      </c>
    </row>
    <row r="719" spans="1:7" x14ac:dyDescent="0.3">
      <c r="A719" s="135"/>
      <c r="B719" s="22"/>
      <c r="C719" s="22"/>
      <c r="D719" s="38" t="str" cm="1">
        <f t="array" ref="D719">IFERROR(IF(A719="","",LOOKUP(2,1/(Entradas!$B$3:$B$5000=Estoque!A719),Entradas!$G$3:$G$5000)),"Preço não cadastrado")</f>
        <v/>
      </c>
      <c r="E719" s="38" t="str" cm="1">
        <f t="array" ref="E719">IFERROR(IF(A719="","",LOOKUP(2,1/(Entradas!$B$3:$B$5000=Estoque!A719),Entradas!$H$3:$H$5000)),"Preço não cadastrado")</f>
        <v/>
      </c>
      <c r="F719" s="6" t="str">
        <f>IF(A719="","",SUMIF(codigo_entrada,A719,quantidade_entrada)-SUMIF(codigo_saida,Estoque!A719,quantidade_saida))</f>
        <v/>
      </c>
      <c r="G719" s="1" t="str">
        <f t="shared" si="11"/>
        <v/>
      </c>
    </row>
    <row r="720" spans="1:7" x14ac:dyDescent="0.3">
      <c r="A720" s="135"/>
      <c r="B720" s="22"/>
      <c r="C720" s="22"/>
      <c r="D720" s="38" t="str" cm="1">
        <f t="array" ref="D720">IFERROR(IF(A720="","",LOOKUP(2,1/(Entradas!$B$3:$B$5000=Estoque!A720),Entradas!$G$3:$G$5000)),"Preço não cadastrado")</f>
        <v/>
      </c>
      <c r="E720" s="38" t="str" cm="1">
        <f t="array" ref="E720">IFERROR(IF(A720="","",LOOKUP(2,1/(Entradas!$B$3:$B$5000=Estoque!A720),Entradas!$H$3:$H$5000)),"Preço não cadastrado")</f>
        <v/>
      </c>
      <c r="F720" s="6" t="str">
        <f>IF(A720="","",SUMIF(codigo_entrada,A720,quantidade_entrada)-SUMIF(codigo_saida,Estoque!A720,quantidade_saida))</f>
        <v/>
      </c>
      <c r="G720" s="1" t="str">
        <f t="shared" si="11"/>
        <v/>
      </c>
    </row>
    <row r="721" spans="1:7" x14ac:dyDescent="0.3">
      <c r="A721" s="135"/>
      <c r="B721" s="22"/>
      <c r="C721" s="22"/>
      <c r="D721" s="38" t="str" cm="1">
        <f t="array" ref="D721">IFERROR(IF(A721="","",LOOKUP(2,1/(Entradas!$B$3:$B$5000=Estoque!A721),Entradas!$G$3:$G$5000)),"Preço não cadastrado")</f>
        <v/>
      </c>
      <c r="E721" s="38" t="str" cm="1">
        <f t="array" ref="E721">IFERROR(IF(A721="","",LOOKUP(2,1/(Entradas!$B$3:$B$5000=Estoque!A721),Entradas!$H$3:$H$5000)),"Preço não cadastrado")</f>
        <v/>
      </c>
      <c r="F721" s="6" t="str">
        <f>IF(A721="","",SUMIF(codigo_entrada,A721,quantidade_entrada)-SUMIF(codigo_saida,Estoque!A721,quantidade_saida))</f>
        <v/>
      </c>
      <c r="G721" s="1" t="str">
        <f t="shared" si="11"/>
        <v/>
      </c>
    </row>
    <row r="722" spans="1:7" x14ac:dyDescent="0.3">
      <c r="A722" s="135"/>
      <c r="B722" s="22"/>
      <c r="C722" s="22"/>
      <c r="D722" s="38" t="str" cm="1">
        <f t="array" ref="D722">IFERROR(IF(A722="","",LOOKUP(2,1/(Entradas!$B$3:$B$5000=Estoque!A722),Entradas!$G$3:$G$5000)),"Preço não cadastrado")</f>
        <v/>
      </c>
      <c r="E722" s="38" t="str" cm="1">
        <f t="array" ref="E722">IFERROR(IF(A722="","",LOOKUP(2,1/(Entradas!$B$3:$B$5000=Estoque!A722),Entradas!$H$3:$H$5000)),"Preço não cadastrado")</f>
        <v/>
      </c>
      <c r="F722" s="6" t="str">
        <f>IF(A722="","",SUMIF(codigo_entrada,A722,quantidade_entrada)-SUMIF(codigo_saida,Estoque!A722,quantidade_saida))</f>
        <v/>
      </c>
      <c r="G722" s="1" t="str">
        <f t="shared" si="11"/>
        <v/>
      </c>
    </row>
    <row r="723" spans="1:7" x14ac:dyDescent="0.3">
      <c r="A723" s="135"/>
      <c r="B723" s="22"/>
      <c r="C723" s="22"/>
      <c r="D723" s="38" t="str" cm="1">
        <f t="array" ref="D723">IFERROR(IF(A723="","",LOOKUP(2,1/(Entradas!$B$3:$B$5000=Estoque!A723),Entradas!$G$3:$G$5000)),"Preço não cadastrado")</f>
        <v/>
      </c>
      <c r="E723" s="38" t="str" cm="1">
        <f t="array" ref="E723">IFERROR(IF(A723="","",LOOKUP(2,1/(Entradas!$B$3:$B$5000=Estoque!A723),Entradas!$H$3:$H$5000)),"Preço não cadastrado")</f>
        <v/>
      </c>
      <c r="F723" s="6" t="str">
        <f>IF(A723="","",SUMIF(codigo_entrada,A723,quantidade_entrada)-SUMIF(codigo_saida,Estoque!A723,quantidade_saida))</f>
        <v/>
      </c>
      <c r="G723" s="1" t="str">
        <f t="shared" si="11"/>
        <v/>
      </c>
    </row>
    <row r="724" spans="1:7" x14ac:dyDescent="0.3">
      <c r="A724" s="135"/>
      <c r="B724" s="22"/>
      <c r="C724" s="22"/>
      <c r="D724" s="38" t="str" cm="1">
        <f t="array" ref="D724">IFERROR(IF(A724="","",LOOKUP(2,1/(Entradas!$B$3:$B$5000=Estoque!A724),Entradas!$G$3:$G$5000)),"Preço não cadastrado")</f>
        <v/>
      </c>
      <c r="E724" s="38" t="str" cm="1">
        <f t="array" ref="E724">IFERROR(IF(A724="","",LOOKUP(2,1/(Entradas!$B$3:$B$5000=Estoque!A724),Entradas!$H$3:$H$5000)),"Preço não cadastrado")</f>
        <v/>
      </c>
      <c r="F724" s="6" t="str">
        <f>IF(A724="","",SUMIF(codigo_entrada,A724,quantidade_entrada)-SUMIF(codigo_saida,Estoque!A724,quantidade_saida))</f>
        <v/>
      </c>
      <c r="G724" s="1" t="str">
        <f t="shared" si="11"/>
        <v/>
      </c>
    </row>
    <row r="725" spans="1:7" x14ac:dyDescent="0.3">
      <c r="A725" s="135"/>
      <c r="B725" s="22"/>
      <c r="C725" s="22"/>
      <c r="D725" s="38" t="str" cm="1">
        <f t="array" ref="D725">IFERROR(IF(A725="","",LOOKUP(2,1/(Entradas!$B$3:$B$5000=Estoque!A725),Entradas!$G$3:$G$5000)),"Preço não cadastrado")</f>
        <v/>
      </c>
      <c r="E725" s="38" t="str" cm="1">
        <f t="array" ref="E725">IFERROR(IF(A725="","",LOOKUP(2,1/(Entradas!$B$3:$B$5000=Estoque!A725),Entradas!$H$3:$H$5000)),"Preço não cadastrado")</f>
        <v/>
      </c>
      <c r="F725" s="6" t="str">
        <f>IF(A725="","",SUMIF(codigo_entrada,A725,quantidade_entrada)-SUMIF(codigo_saida,Estoque!A725,quantidade_saida))</f>
        <v/>
      </c>
      <c r="G725" s="1" t="str">
        <f t="shared" si="11"/>
        <v/>
      </c>
    </row>
    <row r="726" spans="1:7" x14ac:dyDescent="0.3">
      <c r="A726" s="135"/>
      <c r="B726" s="22"/>
      <c r="C726" s="22"/>
      <c r="D726" s="38" t="str" cm="1">
        <f t="array" ref="D726">IFERROR(IF(A726="","",LOOKUP(2,1/(Entradas!$B$3:$B$5000=Estoque!A726),Entradas!$G$3:$G$5000)),"Preço não cadastrado")</f>
        <v/>
      </c>
      <c r="E726" s="38" t="str" cm="1">
        <f t="array" ref="E726">IFERROR(IF(A726="","",LOOKUP(2,1/(Entradas!$B$3:$B$5000=Estoque!A726),Entradas!$H$3:$H$5000)),"Preço não cadastrado")</f>
        <v/>
      </c>
      <c r="F726" s="6" t="str">
        <f>IF(A726="","",SUMIF(codigo_entrada,A726,quantidade_entrada)-SUMIF(codigo_saida,Estoque!A726,quantidade_saida))</f>
        <v/>
      </c>
      <c r="G726" s="1" t="str">
        <f t="shared" si="11"/>
        <v/>
      </c>
    </row>
    <row r="727" spans="1:7" x14ac:dyDescent="0.3">
      <c r="A727" s="135"/>
      <c r="B727" s="22"/>
      <c r="C727" s="22"/>
      <c r="D727" s="38" t="str" cm="1">
        <f t="array" ref="D727">IFERROR(IF(A727="","",LOOKUP(2,1/(Entradas!$B$3:$B$5000=Estoque!A727),Entradas!$G$3:$G$5000)),"Preço não cadastrado")</f>
        <v/>
      </c>
      <c r="E727" s="38" t="str" cm="1">
        <f t="array" ref="E727">IFERROR(IF(A727="","",LOOKUP(2,1/(Entradas!$B$3:$B$5000=Estoque!A727),Entradas!$H$3:$H$5000)),"Preço não cadastrado")</f>
        <v/>
      </c>
      <c r="F727" s="6" t="str">
        <f>IF(A727="","",SUMIF(codigo_entrada,A727,quantidade_entrada)-SUMIF(codigo_saida,Estoque!A727,quantidade_saida))</f>
        <v/>
      </c>
      <c r="G727" s="1" t="str">
        <f t="shared" si="11"/>
        <v/>
      </c>
    </row>
    <row r="728" spans="1:7" x14ac:dyDescent="0.3">
      <c r="A728" s="135"/>
      <c r="B728" s="22"/>
      <c r="C728" s="22"/>
      <c r="D728" s="38" t="str" cm="1">
        <f t="array" ref="D728">IFERROR(IF(A728="","",LOOKUP(2,1/(Entradas!$B$3:$B$5000=Estoque!A728),Entradas!$G$3:$G$5000)),"Preço não cadastrado")</f>
        <v/>
      </c>
      <c r="E728" s="38" t="str" cm="1">
        <f t="array" ref="E728">IFERROR(IF(A728="","",LOOKUP(2,1/(Entradas!$B$3:$B$5000=Estoque!A728),Entradas!$H$3:$H$5000)),"Preço não cadastrado")</f>
        <v/>
      </c>
      <c r="F728" s="6" t="str">
        <f>IF(A728="","",SUMIF(codigo_entrada,A728,quantidade_entrada)-SUMIF(codigo_saida,Estoque!A728,quantidade_saida))</f>
        <v/>
      </c>
      <c r="G728" s="1" t="str">
        <f t="shared" si="11"/>
        <v/>
      </c>
    </row>
    <row r="729" spans="1:7" x14ac:dyDescent="0.3">
      <c r="A729" s="135"/>
      <c r="B729" s="22"/>
      <c r="C729" s="22"/>
      <c r="D729" s="38" t="str" cm="1">
        <f t="array" ref="D729">IFERROR(IF(A729="","",LOOKUP(2,1/(Entradas!$B$3:$B$5000=Estoque!A729),Entradas!$G$3:$G$5000)),"Preço não cadastrado")</f>
        <v/>
      </c>
      <c r="E729" s="38" t="str" cm="1">
        <f t="array" ref="E729">IFERROR(IF(A729="","",LOOKUP(2,1/(Entradas!$B$3:$B$5000=Estoque!A729),Entradas!$H$3:$H$5000)),"Preço não cadastrado")</f>
        <v/>
      </c>
      <c r="F729" s="6" t="str">
        <f>IF(A729="","",SUMIF(codigo_entrada,A729,quantidade_entrada)-SUMIF(codigo_saida,Estoque!A729,quantidade_saida))</f>
        <v/>
      </c>
      <c r="G729" s="1" t="str">
        <f t="shared" si="11"/>
        <v/>
      </c>
    </row>
    <row r="730" spans="1:7" x14ac:dyDescent="0.3">
      <c r="A730" s="135"/>
      <c r="B730" s="22"/>
      <c r="C730" s="22"/>
      <c r="D730" s="38" t="str" cm="1">
        <f t="array" ref="D730">IFERROR(IF(A730="","",LOOKUP(2,1/(Entradas!$B$3:$B$5000=Estoque!A730),Entradas!$G$3:$G$5000)),"Preço não cadastrado")</f>
        <v/>
      </c>
      <c r="E730" s="38" t="str" cm="1">
        <f t="array" ref="E730">IFERROR(IF(A730="","",LOOKUP(2,1/(Entradas!$B$3:$B$5000=Estoque!A730),Entradas!$H$3:$H$5000)),"Preço não cadastrado")</f>
        <v/>
      </c>
      <c r="F730" s="6" t="str">
        <f>IF(A730="","",SUMIF(codigo_entrada,A730,quantidade_entrada)-SUMIF(codigo_saida,Estoque!A730,quantidade_saida))</f>
        <v/>
      </c>
      <c r="G730" s="1" t="str">
        <f t="shared" si="11"/>
        <v/>
      </c>
    </row>
    <row r="731" spans="1:7" x14ac:dyDescent="0.3">
      <c r="A731" s="135"/>
      <c r="B731" s="22"/>
      <c r="C731" s="22"/>
      <c r="D731" s="38" t="str" cm="1">
        <f t="array" ref="D731">IFERROR(IF(A731="","",LOOKUP(2,1/(Entradas!$B$3:$B$5000=Estoque!A731),Entradas!$G$3:$G$5000)),"Preço não cadastrado")</f>
        <v/>
      </c>
      <c r="E731" s="38" t="str" cm="1">
        <f t="array" ref="E731">IFERROR(IF(A731="","",LOOKUP(2,1/(Entradas!$B$3:$B$5000=Estoque!A731),Entradas!$H$3:$H$5000)),"Preço não cadastrado")</f>
        <v/>
      </c>
      <c r="F731" s="6" t="str">
        <f>IF(A731="","",SUMIF(codigo_entrada,A731,quantidade_entrada)-SUMIF(codigo_saida,Estoque!A731,quantidade_saida))</f>
        <v/>
      </c>
      <c r="G731" s="1" t="str">
        <f t="shared" si="11"/>
        <v/>
      </c>
    </row>
    <row r="732" spans="1:7" x14ac:dyDescent="0.3">
      <c r="A732" s="135"/>
      <c r="B732" s="22"/>
      <c r="C732" s="22"/>
      <c r="D732" s="38" t="str" cm="1">
        <f t="array" ref="D732">IFERROR(IF(A732="","",LOOKUP(2,1/(Entradas!$B$3:$B$5000=Estoque!A732),Entradas!$G$3:$G$5000)),"Preço não cadastrado")</f>
        <v/>
      </c>
      <c r="E732" s="38" t="str" cm="1">
        <f t="array" ref="E732">IFERROR(IF(A732="","",LOOKUP(2,1/(Entradas!$B$3:$B$5000=Estoque!A732),Entradas!$H$3:$H$5000)),"Preço não cadastrado")</f>
        <v/>
      </c>
      <c r="F732" s="6" t="str">
        <f>IF(A732="","",SUMIF(codigo_entrada,A732,quantidade_entrada)-SUMIF(codigo_saida,Estoque!A732,quantidade_saida))</f>
        <v/>
      </c>
      <c r="G732" s="1" t="str">
        <f t="shared" si="11"/>
        <v/>
      </c>
    </row>
    <row r="733" spans="1:7" x14ac:dyDescent="0.3">
      <c r="A733" s="135"/>
      <c r="B733" s="22"/>
      <c r="C733" s="22"/>
      <c r="D733" s="38" t="str" cm="1">
        <f t="array" ref="D733">IFERROR(IF(A733="","",LOOKUP(2,1/(Entradas!$B$3:$B$5000=Estoque!A733),Entradas!$G$3:$G$5000)),"Preço não cadastrado")</f>
        <v/>
      </c>
      <c r="E733" s="38" t="str" cm="1">
        <f t="array" ref="E733">IFERROR(IF(A733="","",LOOKUP(2,1/(Entradas!$B$3:$B$5000=Estoque!A733),Entradas!$H$3:$H$5000)),"Preço não cadastrado")</f>
        <v/>
      </c>
      <c r="F733" s="6" t="str">
        <f>IF(A733="","",SUMIF(codigo_entrada,A733,quantidade_entrada)-SUMIF(codigo_saida,Estoque!A733,quantidade_saida))</f>
        <v/>
      </c>
      <c r="G733" s="1" t="str">
        <f t="shared" si="11"/>
        <v/>
      </c>
    </row>
    <row r="734" spans="1:7" x14ac:dyDescent="0.3">
      <c r="A734" s="135"/>
      <c r="B734" s="22"/>
      <c r="C734" s="22"/>
      <c r="D734" s="38" t="str" cm="1">
        <f t="array" ref="D734">IFERROR(IF(A734="","",LOOKUP(2,1/(Entradas!$B$3:$B$5000=Estoque!A734),Entradas!$G$3:$G$5000)),"Preço não cadastrado")</f>
        <v/>
      </c>
      <c r="E734" s="38" t="str" cm="1">
        <f t="array" ref="E734">IFERROR(IF(A734="","",LOOKUP(2,1/(Entradas!$B$3:$B$5000=Estoque!A734),Entradas!$H$3:$H$5000)),"Preço não cadastrado")</f>
        <v/>
      </c>
      <c r="F734" s="6" t="str">
        <f>IF(A734="","",SUMIF(codigo_entrada,A734,quantidade_entrada)-SUMIF(codigo_saida,Estoque!A734,quantidade_saida))</f>
        <v/>
      </c>
      <c r="G734" s="1" t="str">
        <f t="shared" si="11"/>
        <v/>
      </c>
    </row>
    <row r="735" spans="1:7" x14ac:dyDescent="0.3">
      <c r="A735" s="135"/>
      <c r="B735" s="22"/>
      <c r="C735" s="22"/>
      <c r="D735" s="38" t="str" cm="1">
        <f t="array" ref="D735">IFERROR(IF(A735="","",LOOKUP(2,1/(Entradas!$B$3:$B$5000=Estoque!A735),Entradas!$G$3:$G$5000)),"Preço não cadastrado")</f>
        <v/>
      </c>
      <c r="E735" s="38" t="str" cm="1">
        <f t="array" ref="E735">IFERROR(IF(A735="","",LOOKUP(2,1/(Entradas!$B$3:$B$5000=Estoque!A735),Entradas!$H$3:$H$5000)),"Preço não cadastrado")</f>
        <v/>
      </c>
      <c r="F735" s="6" t="str">
        <f>IF(A735="","",SUMIF(codigo_entrada,A735,quantidade_entrada)-SUMIF(codigo_saida,Estoque!A735,quantidade_saida))</f>
        <v/>
      </c>
      <c r="G735" s="1" t="str">
        <f t="shared" si="11"/>
        <v/>
      </c>
    </row>
    <row r="736" spans="1:7" x14ac:dyDescent="0.3">
      <c r="A736" s="135"/>
      <c r="B736" s="22"/>
      <c r="C736" s="22"/>
      <c r="D736" s="38" t="str" cm="1">
        <f t="array" ref="D736">IFERROR(IF(A736="","",LOOKUP(2,1/(Entradas!$B$3:$B$5000=Estoque!A736),Entradas!$G$3:$G$5000)),"Preço não cadastrado")</f>
        <v/>
      </c>
      <c r="E736" s="38" t="str" cm="1">
        <f t="array" ref="E736">IFERROR(IF(A736="","",LOOKUP(2,1/(Entradas!$B$3:$B$5000=Estoque!A736),Entradas!$H$3:$H$5000)),"Preço não cadastrado")</f>
        <v/>
      </c>
      <c r="F736" s="6" t="str">
        <f>IF(A736="","",SUMIF(codigo_entrada,A736,quantidade_entrada)-SUMIF(codigo_saida,Estoque!A736,quantidade_saida))</f>
        <v/>
      </c>
      <c r="G736" s="1" t="str">
        <f t="shared" si="11"/>
        <v/>
      </c>
    </row>
    <row r="737" spans="1:7" x14ac:dyDescent="0.3">
      <c r="A737" s="135"/>
      <c r="B737" s="22"/>
      <c r="C737" s="22"/>
      <c r="D737" s="38" t="str" cm="1">
        <f t="array" ref="D737">IFERROR(IF(A737="","",LOOKUP(2,1/(Entradas!$B$3:$B$5000=Estoque!A737),Entradas!$G$3:$G$5000)),"Preço não cadastrado")</f>
        <v/>
      </c>
      <c r="E737" s="38" t="str" cm="1">
        <f t="array" ref="E737">IFERROR(IF(A737="","",LOOKUP(2,1/(Entradas!$B$3:$B$5000=Estoque!A737),Entradas!$H$3:$H$5000)),"Preço não cadastrado")</f>
        <v/>
      </c>
      <c r="F737" s="6" t="str">
        <f>IF(A737="","",SUMIF(codigo_entrada,A737,quantidade_entrada)-SUMIF(codigo_saida,Estoque!A737,quantidade_saida))</f>
        <v/>
      </c>
      <c r="G737" s="1" t="str">
        <f t="shared" si="11"/>
        <v/>
      </c>
    </row>
    <row r="738" spans="1:7" x14ac:dyDescent="0.3">
      <c r="A738" s="135"/>
      <c r="B738" s="22"/>
      <c r="C738" s="22"/>
      <c r="D738" s="38" t="str" cm="1">
        <f t="array" ref="D738">IFERROR(IF(A738="","",LOOKUP(2,1/(Entradas!$B$3:$B$5000=Estoque!A738),Entradas!$G$3:$G$5000)),"Preço não cadastrado")</f>
        <v/>
      </c>
      <c r="E738" s="38" t="str" cm="1">
        <f t="array" ref="E738">IFERROR(IF(A738="","",LOOKUP(2,1/(Entradas!$B$3:$B$5000=Estoque!A738),Entradas!$H$3:$H$5000)),"Preço não cadastrado")</f>
        <v/>
      </c>
      <c r="F738" s="6" t="str">
        <f>IF(A738="","",SUMIF(codigo_entrada,A738,quantidade_entrada)-SUMIF(codigo_saida,Estoque!A738,quantidade_saida))</f>
        <v/>
      </c>
      <c r="G738" s="1" t="str">
        <f t="shared" si="11"/>
        <v/>
      </c>
    </row>
    <row r="739" spans="1:7" x14ac:dyDescent="0.3">
      <c r="A739" s="135"/>
      <c r="B739" s="22"/>
      <c r="C739" s="22"/>
      <c r="D739" s="38" t="str" cm="1">
        <f t="array" ref="D739">IFERROR(IF(A739="","",LOOKUP(2,1/(Entradas!$B$3:$B$5000=Estoque!A739),Entradas!$G$3:$G$5000)),"Preço não cadastrado")</f>
        <v/>
      </c>
      <c r="E739" s="38" t="str" cm="1">
        <f t="array" ref="E739">IFERROR(IF(A739="","",LOOKUP(2,1/(Entradas!$B$3:$B$5000=Estoque!A739),Entradas!$H$3:$H$5000)),"Preço não cadastrado")</f>
        <v/>
      </c>
      <c r="F739" s="6" t="str">
        <f>IF(A739="","",SUMIF(codigo_entrada,A739,quantidade_entrada)-SUMIF(codigo_saida,Estoque!A739,quantidade_saida))</f>
        <v/>
      </c>
      <c r="G739" s="1" t="str">
        <f t="shared" si="11"/>
        <v/>
      </c>
    </row>
    <row r="740" spans="1:7" x14ac:dyDescent="0.3">
      <c r="A740" s="135"/>
      <c r="B740" s="22"/>
      <c r="C740" s="22"/>
      <c r="D740" s="38" t="str" cm="1">
        <f t="array" ref="D740">IFERROR(IF(A740="","",LOOKUP(2,1/(Entradas!$B$3:$B$5000=Estoque!A740),Entradas!$G$3:$G$5000)),"Preço não cadastrado")</f>
        <v/>
      </c>
      <c r="E740" s="38" t="str" cm="1">
        <f t="array" ref="E740">IFERROR(IF(A740="","",LOOKUP(2,1/(Entradas!$B$3:$B$5000=Estoque!A740),Entradas!$H$3:$H$5000)),"Preço não cadastrado")</f>
        <v/>
      </c>
      <c r="F740" s="6" t="str">
        <f>IF(A740="","",SUMIF(codigo_entrada,A740,quantidade_entrada)-SUMIF(codigo_saida,Estoque!A740,quantidade_saida))</f>
        <v/>
      </c>
      <c r="G740" s="1" t="str">
        <f t="shared" si="11"/>
        <v/>
      </c>
    </row>
    <row r="741" spans="1:7" x14ac:dyDescent="0.3">
      <c r="A741" s="135"/>
      <c r="B741" s="22"/>
      <c r="C741" s="22"/>
      <c r="D741" s="38" t="str" cm="1">
        <f t="array" ref="D741">IFERROR(IF(A741="","",LOOKUP(2,1/(Entradas!$B$3:$B$5000=Estoque!A741),Entradas!$G$3:$G$5000)),"Preço não cadastrado")</f>
        <v/>
      </c>
      <c r="E741" s="38" t="str" cm="1">
        <f t="array" ref="E741">IFERROR(IF(A741="","",LOOKUP(2,1/(Entradas!$B$3:$B$5000=Estoque!A741),Entradas!$H$3:$H$5000)),"Preço não cadastrado")</f>
        <v/>
      </c>
      <c r="F741" s="6" t="str">
        <f>IF(A741="","",SUMIF(codigo_entrada,A741,quantidade_entrada)-SUMIF(codigo_saida,Estoque!A741,quantidade_saida))</f>
        <v/>
      </c>
      <c r="G741" s="1" t="str">
        <f t="shared" si="11"/>
        <v/>
      </c>
    </row>
    <row r="742" spans="1:7" x14ac:dyDescent="0.3">
      <c r="A742" s="135"/>
      <c r="B742" s="22"/>
      <c r="C742" s="22"/>
      <c r="D742" s="38" t="str" cm="1">
        <f t="array" ref="D742">IFERROR(IF(A742="","",LOOKUP(2,1/(Entradas!$B$3:$B$5000=Estoque!A742),Entradas!$G$3:$G$5000)),"Preço não cadastrado")</f>
        <v/>
      </c>
      <c r="E742" s="38" t="str" cm="1">
        <f t="array" ref="E742">IFERROR(IF(A742="","",LOOKUP(2,1/(Entradas!$B$3:$B$5000=Estoque!A742),Entradas!$H$3:$H$5000)),"Preço não cadastrado")</f>
        <v/>
      </c>
      <c r="F742" s="6" t="str">
        <f>IF(A742="","",SUMIF(codigo_entrada,A742,quantidade_entrada)-SUMIF(codigo_saida,Estoque!A742,quantidade_saida))</f>
        <v/>
      </c>
      <c r="G742" s="1" t="str">
        <f t="shared" si="11"/>
        <v/>
      </c>
    </row>
    <row r="743" spans="1:7" x14ac:dyDescent="0.3">
      <c r="A743" s="135"/>
      <c r="B743" s="22"/>
      <c r="C743" s="22"/>
      <c r="D743" s="38" t="str" cm="1">
        <f t="array" ref="D743">IFERROR(IF(A743="","",LOOKUP(2,1/(Entradas!$B$3:$B$5000=Estoque!A743),Entradas!$G$3:$G$5000)),"Preço não cadastrado")</f>
        <v/>
      </c>
      <c r="E743" s="38" t="str" cm="1">
        <f t="array" ref="E743">IFERROR(IF(A743="","",LOOKUP(2,1/(Entradas!$B$3:$B$5000=Estoque!A743),Entradas!$H$3:$H$5000)),"Preço não cadastrado")</f>
        <v/>
      </c>
      <c r="F743" s="6" t="str">
        <f>IF(A743="","",SUMIF(codigo_entrada,A743,quantidade_entrada)-SUMIF(codigo_saida,Estoque!A743,quantidade_saida))</f>
        <v/>
      </c>
      <c r="G743" s="1" t="str">
        <f t="shared" si="11"/>
        <v/>
      </c>
    </row>
    <row r="744" spans="1:7" x14ac:dyDescent="0.3">
      <c r="A744" s="135"/>
      <c r="B744" s="22"/>
      <c r="C744" s="22"/>
      <c r="D744" s="38" t="str" cm="1">
        <f t="array" ref="D744">IFERROR(IF(A744="","",LOOKUP(2,1/(Entradas!$B$3:$B$5000=Estoque!A744),Entradas!$G$3:$G$5000)),"Preço não cadastrado")</f>
        <v/>
      </c>
      <c r="E744" s="38" t="str" cm="1">
        <f t="array" ref="E744">IFERROR(IF(A744="","",LOOKUP(2,1/(Entradas!$B$3:$B$5000=Estoque!A744),Entradas!$H$3:$H$5000)),"Preço não cadastrado")</f>
        <v/>
      </c>
      <c r="F744" s="6" t="str">
        <f>IF(A744="","",SUMIF(codigo_entrada,A744,quantidade_entrada)-SUMIF(codigo_saida,Estoque!A744,quantidade_saida))</f>
        <v/>
      </c>
      <c r="G744" s="1" t="str">
        <f t="shared" si="11"/>
        <v/>
      </c>
    </row>
    <row r="745" spans="1:7" x14ac:dyDescent="0.3">
      <c r="A745" s="135"/>
      <c r="B745" s="22"/>
      <c r="C745" s="22"/>
      <c r="D745" s="38" t="str" cm="1">
        <f t="array" ref="D745">IFERROR(IF(A745="","",LOOKUP(2,1/(Entradas!$B$3:$B$5000=Estoque!A745),Entradas!$G$3:$G$5000)),"Preço não cadastrado")</f>
        <v/>
      </c>
      <c r="E745" s="38" t="str" cm="1">
        <f t="array" ref="E745">IFERROR(IF(A745="","",LOOKUP(2,1/(Entradas!$B$3:$B$5000=Estoque!A745),Entradas!$H$3:$H$5000)),"Preço não cadastrado")</f>
        <v/>
      </c>
      <c r="F745" s="6" t="str">
        <f>IF(A745="","",SUMIF(codigo_entrada,A745,quantidade_entrada)-SUMIF(codigo_saida,Estoque!A745,quantidade_saida))</f>
        <v/>
      </c>
      <c r="G745" s="1" t="str">
        <f t="shared" si="11"/>
        <v/>
      </c>
    </row>
    <row r="746" spans="1:7" x14ac:dyDescent="0.3">
      <c r="A746" s="135"/>
      <c r="B746" s="22"/>
      <c r="C746" s="22"/>
      <c r="D746" s="38" t="str" cm="1">
        <f t="array" ref="D746">IFERROR(IF(A746="","",LOOKUP(2,1/(Entradas!$B$3:$B$5000=Estoque!A746),Entradas!$G$3:$G$5000)),"Preço não cadastrado")</f>
        <v/>
      </c>
      <c r="E746" s="38" t="str" cm="1">
        <f t="array" ref="E746">IFERROR(IF(A746="","",LOOKUP(2,1/(Entradas!$B$3:$B$5000=Estoque!A746),Entradas!$H$3:$H$5000)),"Preço não cadastrado")</f>
        <v/>
      </c>
      <c r="F746" s="6" t="str">
        <f>IF(A746="","",SUMIF(codigo_entrada,A746,quantidade_entrada)-SUMIF(codigo_saida,Estoque!A746,quantidade_saida))</f>
        <v/>
      </c>
      <c r="G746" s="1" t="str">
        <f t="shared" si="11"/>
        <v/>
      </c>
    </row>
    <row r="747" spans="1:7" x14ac:dyDescent="0.3">
      <c r="A747" s="135"/>
      <c r="B747" s="22"/>
      <c r="C747" s="22"/>
      <c r="D747" s="38" t="str" cm="1">
        <f t="array" ref="D747">IFERROR(IF(A747="","",LOOKUP(2,1/(Entradas!$B$3:$B$5000=Estoque!A747),Entradas!$G$3:$G$5000)),"Preço não cadastrado")</f>
        <v/>
      </c>
      <c r="E747" s="38" t="str" cm="1">
        <f t="array" ref="E747">IFERROR(IF(A747="","",LOOKUP(2,1/(Entradas!$B$3:$B$5000=Estoque!A747),Entradas!$H$3:$H$5000)),"Preço não cadastrado")</f>
        <v/>
      </c>
      <c r="F747" s="6" t="str">
        <f>IF(A747="","",SUMIF(codigo_entrada,A747,quantidade_entrada)-SUMIF(codigo_saida,Estoque!A747,quantidade_saida))</f>
        <v/>
      </c>
      <c r="G747" s="1" t="str">
        <f t="shared" si="11"/>
        <v/>
      </c>
    </row>
    <row r="748" spans="1:7" x14ac:dyDescent="0.3">
      <c r="A748" s="135"/>
      <c r="B748" s="22"/>
      <c r="C748" s="22"/>
      <c r="D748" s="38" t="str" cm="1">
        <f t="array" ref="D748">IFERROR(IF(A748="","",LOOKUP(2,1/(Entradas!$B$3:$B$5000=Estoque!A748),Entradas!$G$3:$G$5000)),"Preço não cadastrado")</f>
        <v/>
      </c>
      <c r="E748" s="38" t="str" cm="1">
        <f t="array" ref="E748">IFERROR(IF(A748="","",LOOKUP(2,1/(Entradas!$B$3:$B$5000=Estoque!A748),Entradas!$H$3:$H$5000)),"Preço não cadastrado")</f>
        <v/>
      </c>
      <c r="F748" s="6" t="str">
        <f>IF(A748="","",SUMIF(codigo_entrada,A748,quantidade_entrada)-SUMIF(codigo_saida,Estoque!A748,quantidade_saida))</f>
        <v/>
      </c>
      <c r="G748" s="1" t="str">
        <f t="shared" si="11"/>
        <v/>
      </c>
    </row>
    <row r="749" spans="1:7" x14ac:dyDescent="0.3">
      <c r="A749" s="135"/>
      <c r="B749" s="22"/>
      <c r="C749" s="22"/>
      <c r="D749" s="38" t="str" cm="1">
        <f t="array" ref="D749">IFERROR(IF(A749="","",LOOKUP(2,1/(Entradas!$B$3:$B$5000=Estoque!A749),Entradas!$G$3:$G$5000)),"Preço não cadastrado")</f>
        <v/>
      </c>
      <c r="E749" s="38" t="str" cm="1">
        <f t="array" ref="E749">IFERROR(IF(A749="","",LOOKUP(2,1/(Entradas!$B$3:$B$5000=Estoque!A749),Entradas!$H$3:$H$5000)),"Preço não cadastrado")</f>
        <v/>
      </c>
      <c r="F749" s="6" t="str">
        <f>IF(A749="","",SUMIF(codigo_entrada,A749,quantidade_entrada)-SUMIF(codigo_saida,Estoque!A749,quantidade_saida))</f>
        <v/>
      </c>
      <c r="G749" s="1" t="str">
        <f t="shared" si="11"/>
        <v/>
      </c>
    </row>
    <row r="750" spans="1:7" x14ac:dyDescent="0.3">
      <c r="A750" s="135"/>
      <c r="B750" s="22"/>
      <c r="C750" s="22"/>
      <c r="D750" s="38" t="str" cm="1">
        <f t="array" ref="D750">IFERROR(IF(A750="","",LOOKUP(2,1/(Entradas!$B$3:$B$5000=Estoque!A750),Entradas!$G$3:$G$5000)),"Preço não cadastrado")</f>
        <v/>
      </c>
      <c r="E750" s="38" t="str" cm="1">
        <f t="array" ref="E750">IFERROR(IF(A750="","",LOOKUP(2,1/(Entradas!$B$3:$B$5000=Estoque!A750),Entradas!$H$3:$H$5000)),"Preço não cadastrado")</f>
        <v/>
      </c>
      <c r="F750" s="6" t="str">
        <f>IF(A750="","",SUMIF(codigo_entrada,A750,quantidade_entrada)-SUMIF(codigo_saida,Estoque!A750,quantidade_saida))</f>
        <v/>
      </c>
      <c r="G750" s="1" t="str">
        <f t="shared" si="11"/>
        <v/>
      </c>
    </row>
    <row r="751" spans="1:7" x14ac:dyDescent="0.3">
      <c r="A751" s="135"/>
      <c r="B751" s="22"/>
      <c r="C751" s="22"/>
      <c r="D751" s="38" t="str" cm="1">
        <f t="array" ref="D751">IFERROR(IF(A751="","",LOOKUP(2,1/(Entradas!$B$3:$B$5000=Estoque!A751),Entradas!$G$3:$G$5000)),"Preço não cadastrado")</f>
        <v/>
      </c>
      <c r="E751" s="38" t="str" cm="1">
        <f t="array" ref="E751">IFERROR(IF(A751="","",LOOKUP(2,1/(Entradas!$B$3:$B$5000=Estoque!A751),Entradas!$H$3:$H$5000)),"Preço não cadastrado")</f>
        <v/>
      </c>
      <c r="F751" s="6" t="str">
        <f>IF(A751="","",SUMIF(codigo_entrada,A751,quantidade_entrada)-SUMIF(codigo_saida,Estoque!A751,quantidade_saida))</f>
        <v/>
      </c>
      <c r="G751" s="1" t="str">
        <f t="shared" si="11"/>
        <v/>
      </c>
    </row>
    <row r="752" spans="1:7" x14ac:dyDescent="0.3">
      <c r="A752" s="135"/>
      <c r="B752" s="22"/>
      <c r="C752" s="22"/>
      <c r="D752" s="38" t="str" cm="1">
        <f t="array" ref="D752">IFERROR(IF(A752="","",LOOKUP(2,1/(Entradas!$B$3:$B$5000=Estoque!A752),Entradas!$G$3:$G$5000)),"Preço não cadastrado")</f>
        <v/>
      </c>
      <c r="E752" s="38" t="str" cm="1">
        <f t="array" ref="E752">IFERROR(IF(A752="","",LOOKUP(2,1/(Entradas!$B$3:$B$5000=Estoque!A752),Entradas!$H$3:$H$5000)),"Preço não cadastrado")</f>
        <v/>
      </c>
      <c r="F752" s="6" t="str">
        <f>IF(A752="","",SUMIF(codigo_entrada,A752,quantidade_entrada)-SUMIF(codigo_saida,Estoque!A752,quantidade_saida))</f>
        <v/>
      </c>
      <c r="G752" s="1" t="str">
        <f t="shared" si="11"/>
        <v/>
      </c>
    </row>
    <row r="753" spans="1:7" x14ac:dyDescent="0.3">
      <c r="A753" s="135"/>
      <c r="B753" s="22"/>
      <c r="C753" s="22"/>
      <c r="D753" s="38" t="str" cm="1">
        <f t="array" ref="D753">IFERROR(IF(A753="","",LOOKUP(2,1/(Entradas!$B$3:$B$5000=Estoque!A753),Entradas!$G$3:$G$5000)),"Preço não cadastrado")</f>
        <v/>
      </c>
      <c r="E753" s="38" t="str" cm="1">
        <f t="array" ref="E753">IFERROR(IF(A753="","",LOOKUP(2,1/(Entradas!$B$3:$B$5000=Estoque!A753),Entradas!$H$3:$H$5000)),"Preço não cadastrado")</f>
        <v/>
      </c>
      <c r="F753" s="6" t="str">
        <f>IF(A753="","",SUMIF(codigo_entrada,A753,quantidade_entrada)-SUMIF(codigo_saida,Estoque!A753,quantidade_saida))</f>
        <v/>
      </c>
      <c r="G753" s="1" t="str">
        <f t="shared" si="11"/>
        <v/>
      </c>
    </row>
    <row r="754" spans="1:7" x14ac:dyDescent="0.3">
      <c r="A754" s="135"/>
      <c r="B754" s="22"/>
      <c r="C754" s="22"/>
      <c r="D754" s="38" t="str" cm="1">
        <f t="array" ref="D754">IFERROR(IF(A754="","",LOOKUP(2,1/(Entradas!$B$3:$B$5000=Estoque!A754),Entradas!$G$3:$G$5000)),"Preço não cadastrado")</f>
        <v/>
      </c>
      <c r="E754" s="38" t="str" cm="1">
        <f t="array" ref="E754">IFERROR(IF(A754="","",LOOKUP(2,1/(Entradas!$B$3:$B$5000=Estoque!A754),Entradas!$H$3:$H$5000)),"Preço não cadastrado")</f>
        <v/>
      </c>
      <c r="F754" s="6" t="str">
        <f>IF(A754="","",SUMIF(codigo_entrada,A754,quantidade_entrada)-SUMIF(codigo_saida,Estoque!A754,quantidade_saida))</f>
        <v/>
      </c>
      <c r="G754" s="1" t="str">
        <f t="shared" si="11"/>
        <v/>
      </c>
    </row>
    <row r="755" spans="1:7" x14ac:dyDescent="0.3">
      <c r="A755" s="135"/>
      <c r="B755" s="22"/>
      <c r="C755" s="22"/>
      <c r="D755" s="38" t="str" cm="1">
        <f t="array" ref="D755">IFERROR(IF(A755="","",LOOKUP(2,1/(Entradas!$B$3:$B$5000=Estoque!A755),Entradas!$G$3:$G$5000)),"Preço não cadastrado")</f>
        <v/>
      </c>
      <c r="E755" s="38" t="str" cm="1">
        <f t="array" ref="E755">IFERROR(IF(A755="","",LOOKUP(2,1/(Entradas!$B$3:$B$5000=Estoque!A755),Entradas!$H$3:$H$5000)),"Preço não cadastrado")</f>
        <v/>
      </c>
      <c r="F755" s="6" t="str">
        <f>IF(A755="","",SUMIF(codigo_entrada,A755,quantidade_entrada)-SUMIF(codigo_saida,Estoque!A755,quantidade_saida))</f>
        <v/>
      </c>
      <c r="G755" s="1" t="str">
        <f t="shared" si="11"/>
        <v/>
      </c>
    </row>
    <row r="756" spans="1:7" x14ac:dyDescent="0.3">
      <c r="A756" s="135"/>
      <c r="B756" s="22"/>
      <c r="C756" s="22"/>
      <c r="D756" s="38" t="str" cm="1">
        <f t="array" ref="D756">IFERROR(IF(A756="","",LOOKUP(2,1/(Entradas!$B$3:$B$5000=Estoque!A756),Entradas!$G$3:$G$5000)),"Preço não cadastrado")</f>
        <v/>
      </c>
      <c r="E756" s="38" t="str" cm="1">
        <f t="array" ref="E756">IFERROR(IF(A756="","",LOOKUP(2,1/(Entradas!$B$3:$B$5000=Estoque!A756),Entradas!$H$3:$H$5000)),"Preço não cadastrado")</f>
        <v/>
      </c>
      <c r="F756" s="6" t="str">
        <f>IF(A756="","",SUMIF(codigo_entrada,A756,quantidade_entrada)-SUMIF(codigo_saida,Estoque!A756,quantidade_saida))</f>
        <v/>
      </c>
      <c r="G756" s="1" t="str">
        <f t="shared" si="11"/>
        <v/>
      </c>
    </row>
    <row r="757" spans="1:7" x14ac:dyDescent="0.3">
      <c r="A757" s="135"/>
      <c r="B757" s="22"/>
      <c r="C757" s="22"/>
      <c r="D757" s="38" t="str" cm="1">
        <f t="array" ref="D757">IFERROR(IF(A757="","",LOOKUP(2,1/(Entradas!$B$3:$B$5000=Estoque!A757),Entradas!$G$3:$G$5000)),"Preço não cadastrado")</f>
        <v/>
      </c>
      <c r="E757" s="38" t="str" cm="1">
        <f t="array" ref="E757">IFERROR(IF(A757="","",LOOKUP(2,1/(Entradas!$B$3:$B$5000=Estoque!A757),Entradas!$H$3:$H$5000)),"Preço não cadastrado")</f>
        <v/>
      </c>
      <c r="F757" s="6" t="str">
        <f>IF(A757="","",SUMIF(codigo_entrada,A757,quantidade_entrada)-SUMIF(codigo_saida,Estoque!A757,quantidade_saida))</f>
        <v/>
      </c>
      <c r="G757" s="1" t="str">
        <f t="shared" si="11"/>
        <v/>
      </c>
    </row>
    <row r="758" spans="1:7" x14ac:dyDescent="0.3">
      <c r="A758" s="135"/>
      <c r="B758" s="22"/>
      <c r="C758" s="22"/>
      <c r="D758" s="38" t="str" cm="1">
        <f t="array" ref="D758">IFERROR(IF(A758="","",LOOKUP(2,1/(Entradas!$B$3:$B$5000=Estoque!A758),Entradas!$G$3:$G$5000)),"Preço não cadastrado")</f>
        <v/>
      </c>
      <c r="E758" s="38" t="str" cm="1">
        <f t="array" ref="E758">IFERROR(IF(A758="","",LOOKUP(2,1/(Entradas!$B$3:$B$5000=Estoque!A758),Entradas!$H$3:$H$5000)),"Preço não cadastrado")</f>
        <v/>
      </c>
      <c r="F758" s="6" t="str">
        <f>IF(A758="","",SUMIF(codigo_entrada,A758,quantidade_entrada)-SUMIF(codigo_saida,Estoque!A758,quantidade_saida))</f>
        <v/>
      </c>
      <c r="G758" s="1" t="str">
        <f t="shared" si="11"/>
        <v/>
      </c>
    </row>
    <row r="759" spans="1:7" x14ac:dyDescent="0.3">
      <c r="A759" s="135"/>
      <c r="B759" s="22"/>
      <c r="C759" s="22"/>
      <c r="D759" s="38" t="str" cm="1">
        <f t="array" ref="D759">IFERROR(IF(A759="","",LOOKUP(2,1/(Entradas!$B$3:$B$5000=Estoque!A759),Entradas!$G$3:$G$5000)),"Preço não cadastrado")</f>
        <v/>
      </c>
      <c r="E759" s="38" t="str" cm="1">
        <f t="array" ref="E759">IFERROR(IF(A759="","",LOOKUP(2,1/(Entradas!$B$3:$B$5000=Estoque!A759),Entradas!$H$3:$H$5000)),"Preço não cadastrado")</f>
        <v/>
      </c>
      <c r="F759" s="6" t="str">
        <f>IF(A759="","",SUMIF(codigo_entrada,A759,quantidade_entrada)-SUMIF(codigo_saida,Estoque!A759,quantidade_saida))</f>
        <v/>
      </c>
      <c r="G759" s="1" t="str">
        <f t="shared" si="11"/>
        <v/>
      </c>
    </row>
    <row r="760" spans="1:7" x14ac:dyDescent="0.3">
      <c r="A760" s="135"/>
      <c r="B760" s="22"/>
      <c r="C760" s="22"/>
      <c r="D760" s="38" t="str" cm="1">
        <f t="array" ref="D760">IFERROR(IF(A760="","",LOOKUP(2,1/(Entradas!$B$3:$B$5000=Estoque!A760),Entradas!$G$3:$G$5000)),"Preço não cadastrado")</f>
        <v/>
      </c>
      <c r="E760" s="38" t="str" cm="1">
        <f t="array" ref="E760">IFERROR(IF(A760="","",LOOKUP(2,1/(Entradas!$B$3:$B$5000=Estoque!A760),Entradas!$H$3:$H$5000)),"Preço não cadastrado")</f>
        <v/>
      </c>
      <c r="F760" s="6" t="str">
        <f>IF(A760="","",SUMIF(codigo_entrada,A760,quantidade_entrada)-SUMIF(codigo_saida,Estoque!A760,quantidade_saida))</f>
        <v/>
      </c>
      <c r="G760" s="1" t="str">
        <f t="shared" si="11"/>
        <v/>
      </c>
    </row>
    <row r="761" spans="1:7" x14ac:dyDescent="0.3">
      <c r="A761" s="135"/>
      <c r="B761" s="22"/>
      <c r="C761" s="22"/>
      <c r="D761" s="38" t="str" cm="1">
        <f t="array" ref="D761">IFERROR(IF(A761="","",LOOKUP(2,1/(Entradas!$B$3:$B$5000=Estoque!A761),Entradas!$G$3:$G$5000)),"Preço não cadastrado")</f>
        <v/>
      </c>
      <c r="E761" s="38" t="str" cm="1">
        <f t="array" ref="E761">IFERROR(IF(A761="","",LOOKUP(2,1/(Entradas!$B$3:$B$5000=Estoque!A761),Entradas!$H$3:$H$5000)),"Preço não cadastrado")</f>
        <v/>
      </c>
      <c r="F761" s="6" t="str">
        <f>IF(A761="","",SUMIF(codigo_entrada,A761,quantidade_entrada)-SUMIF(codigo_saida,Estoque!A761,quantidade_saida))</f>
        <v/>
      </c>
      <c r="G761" s="1" t="str">
        <f t="shared" si="11"/>
        <v/>
      </c>
    </row>
    <row r="762" spans="1:7" x14ac:dyDescent="0.3">
      <c r="A762" s="135"/>
      <c r="B762" s="22"/>
      <c r="C762" s="22"/>
      <c r="D762" s="38" t="str" cm="1">
        <f t="array" ref="D762">IFERROR(IF(A762="","",LOOKUP(2,1/(Entradas!$B$3:$B$5000=Estoque!A762),Entradas!$G$3:$G$5000)),"Preço não cadastrado")</f>
        <v/>
      </c>
      <c r="E762" s="38" t="str" cm="1">
        <f t="array" ref="E762">IFERROR(IF(A762="","",LOOKUP(2,1/(Entradas!$B$3:$B$5000=Estoque!A762),Entradas!$H$3:$H$5000)),"Preço não cadastrado")</f>
        <v/>
      </c>
      <c r="F762" s="6" t="str">
        <f>IF(A762="","",SUMIF(codigo_entrada,A762,quantidade_entrada)-SUMIF(codigo_saida,Estoque!A762,quantidade_saida))</f>
        <v/>
      </c>
      <c r="G762" s="1" t="str">
        <f t="shared" si="11"/>
        <v/>
      </c>
    </row>
    <row r="763" spans="1:7" x14ac:dyDescent="0.3">
      <c r="A763" s="135"/>
      <c r="B763" s="22"/>
      <c r="C763" s="22"/>
      <c r="D763" s="38" t="str" cm="1">
        <f t="array" ref="D763">IFERROR(IF(A763="","",LOOKUP(2,1/(Entradas!$B$3:$B$5000=Estoque!A763),Entradas!$G$3:$G$5000)),"Preço não cadastrado")</f>
        <v/>
      </c>
      <c r="E763" s="38" t="str" cm="1">
        <f t="array" ref="E763">IFERROR(IF(A763="","",LOOKUP(2,1/(Entradas!$B$3:$B$5000=Estoque!A763),Entradas!$H$3:$H$5000)),"Preço não cadastrado")</f>
        <v/>
      </c>
      <c r="F763" s="6" t="str">
        <f>IF(A763="","",SUMIF(codigo_entrada,A763,quantidade_entrada)-SUMIF(codigo_saida,Estoque!A763,quantidade_saida))</f>
        <v/>
      </c>
      <c r="G763" s="1" t="str">
        <f t="shared" si="11"/>
        <v/>
      </c>
    </row>
    <row r="764" spans="1:7" x14ac:dyDescent="0.3">
      <c r="A764" s="135"/>
      <c r="B764" s="22"/>
      <c r="C764" s="22"/>
      <c r="D764" s="38" t="str" cm="1">
        <f t="array" ref="D764">IFERROR(IF(A764="","",LOOKUP(2,1/(Entradas!$B$3:$B$5000=Estoque!A764),Entradas!$G$3:$G$5000)),"Preço não cadastrado")</f>
        <v/>
      </c>
      <c r="E764" s="38" t="str" cm="1">
        <f t="array" ref="E764">IFERROR(IF(A764="","",LOOKUP(2,1/(Entradas!$B$3:$B$5000=Estoque!A764),Entradas!$H$3:$H$5000)),"Preço não cadastrado")</f>
        <v/>
      </c>
      <c r="F764" s="6" t="str">
        <f>IF(A764="","",SUMIF(codigo_entrada,A764,quantidade_entrada)-SUMIF(codigo_saida,Estoque!A764,quantidade_saida))</f>
        <v/>
      </c>
      <c r="G764" s="1" t="str">
        <f t="shared" si="11"/>
        <v/>
      </c>
    </row>
    <row r="765" spans="1:7" x14ac:dyDescent="0.3">
      <c r="A765" s="135"/>
      <c r="B765" s="22"/>
      <c r="C765" s="22"/>
      <c r="D765" s="38" t="str" cm="1">
        <f t="array" ref="D765">IFERROR(IF(A765="","",LOOKUP(2,1/(Entradas!$B$3:$B$5000=Estoque!A765),Entradas!$G$3:$G$5000)),"Preço não cadastrado")</f>
        <v/>
      </c>
      <c r="E765" s="38" t="str" cm="1">
        <f t="array" ref="E765">IFERROR(IF(A765="","",LOOKUP(2,1/(Entradas!$B$3:$B$5000=Estoque!A765),Entradas!$H$3:$H$5000)),"Preço não cadastrado")</f>
        <v/>
      </c>
      <c r="F765" s="6" t="str">
        <f>IF(A765="","",SUMIF(codigo_entrada,A765,quantidade_entrada)-SUMIF(codigo_saida,Estoque!A765,quantidade_saida))</f>
        <v/>
      </c>
      <c r="G765" s="1" t="str">
        <f t="shared" si="11"/>
        <v/>
      </c>
    </row>
    <row r="766" spans="1:7" x14ac:dyDescent="0.3">
      <c r="A766" s="135"/>
      <c r="B766" s="22"/>
      <c r="C766" s="22"/>
      <c r="D766" s="38" t="str" cm="1">
        <f t="array" ref="D766">IFERROR(IF(A766="","",LOOKUP(2,1/(Entradas!$B$3:$B$5000=Estoque!A766),Entradas!$G$3:$G$5000)),"Preço não cadastrado")</f>
        <v/>
      </c>
      <c r="E766" s="38" t="str" cm="1">
        <f t="array" ref="E766">IFERROR(IF(A766="","",LOOKUP(2,1/(Entradas!$B$3:$B$5000=Estoque!A766),Entradas!$H$3:$H$5000)),"Preço não cadastrado")</f>
        <v/>
      </c>
      <c r="F766" s="6" t="str">
        <f>IF(A766="","",SUMIF(codigo_entrada,A766,quantidade_entrada)-SUMIF(codigo_saida,Estoque!A766,quantidade_saida))</f>
        <v/>
      </c>
      <c r="G766" s="1" t="str">
        <f t="shared" si="11"/>
        <v/>
      </c>
    </row>
    <row r="767" spans="1:7" x14ac:dyDescent="0.3">
      <c r="A767" s="135"/>
      <c r="B767" s="22"/>
      <c r="C767" s="22"/>
      <c r="D767" s="38" t="str" cm="1">
        <f t="array" ref="D767">IFERROR(IF(A767="","",LOOKUP(2,1/(Entradas!$B$3:$B$5000=Estoque!A767),Entradas!$G$3:$G$5000)),"Preço não cadastrado")</f>
        <v/>
      </c>
      <c r="E767" s="38" t="str" cm="1">
        <f t="array" ref="E767">IFERROR(IF(A767="","",LOOKUP(2,1/(Entradas!$B$3:$B$5000=Estoque!A767),Entradas!$H$3:$H$5000)),"Preço não cadastrado")</f>
        <v/>
      </c>
      <c r="F767" s="6" t="str">
        <f>IF(A767="","",SUMIF(codigo_entrada,A767,quantidade_entrada)-SUMIF(codigo_saida,Estoque!A767,quantidade_saida))</f>
        <v/>
      </c>
      <c r="G767" s="1" t="str">
        <f t="shared" si="11"/>
        <v/>
      </c>
    </row>
    <row r="768" spans="1:7" x14ac:dyDescent="0.3">
      <c r="A768" s="135"/>
      <c r="B768" s="22"/>
      <c r="C768" s="22"/>
      <c r="D768" s="38" t="str" cm="1">
        <f t="array" ref="D768">IFERROR(IF(A768="","",LOOKUP(2,1/(Entradas!$B$3:$B$5000=Estoque!A768),Entradas!$G$3:$G$5000)),"Preço não cadastrado")</f>
        <v/>
      </c>
      <c r="E768" s="38" t="str" cm="1">
        <f t="array" ref="E768">IFERROR(IF(A768="","",LOOKUP(2,1/(Entradas!$B$3:$B$5000=Estoque!A768),Entradas!$H$3:$H$5000)),"Preço não cadastrado")</f>
        <v/>
      </c>
      <c r="F768" s="6" t="str">
        <f>IF(A768="","",SUMIF(codigo_entrada,A768,quantidade_entrada)-SUMIF(codigo_saida,Estoque!A768,quantidade_saida))</f>
        <v/>
      </c>
      <c r="G768" s="1" t="str">
        <f t="shared" si="11"/>
        <v/>
      </c>
    </row>
    <row r="769" spans="1:7" x14ac:dyDescent="0.3">
      <c r="A769" s="135"/>
      <c r="B769" s="22"/>
      <c r="C769" s="22"/>
      <c r="D769" s="38" t="str" cm="1">
        <f t="array" ref="D769">IFERROR(IF(A769="","",LOOKUP(2,1/(Entradas!$B$3:$B$5000=Estoque!A769),Entradas!$G$3:$G$5000)),"Preço não cadastrado")</f>
        <v/>
      </c>
      <c r="E769" s="38" t="str" cm="1">
        <f t="array" ref="E769">IFERROR(IF(A769="","",LOOKUP(2,1/(Entradas!$B$3:$B$5000=Estoque!A769),Entradas!$H$3:$H$5000)),"Preço não cadastrado")</f>
        <v/>
      </c>
      <c r="F769" s="6" t="str">
        <f>IF(A769="","",SUMIF(codigo_entrada,A769,quantidade_entrada)-SUMIF(codigo_saida,Estoque!A769,quantidade_saida))</f>
        <v/>
      </c>
      <c r="G769" s="1" t="str">
        <f t="shared" si="11"/>
        <v/>
      </c>
    </row>
    <row r="770" spans="1:7" x14ac:dyDescent="0.3">
      <c r="A770" s="135"/>
      <c r="B770" s="22"/>
      <c r="C770" s="22"/>
      <c r="D770" s="38" t="str" cm="1">
        <f t="array" ref="D770">IFERROR(IF(A770="","",LOOKUP(2,1/(Entradas!$B$3:$B$5000=Estoque!A770),Entradas!$G$3:$G$5000)),"Preço não cadastrado")</f>
        <v/>
      </c>
      <c r="E770" s="38" t="str" cm="1">
        <f t="array" ref="E770">IFERROR(IF(A770="","",LOOKUP(2,1/(Entradas!$B$3:$B$5000=Estoque!A770),Entradas!$H$3:$H$5000)),"Preço não cadastrado")</f>
        <v/>
      </c>
      <c r="F770" s="6" t="str">
        <f>IF(A770="","",SUMIF(codigo_entrada,A770,quantidade_entrada)-SUMIF(codigo_saida,Estoque!A770,quantidade_saida))</f>
        <v/>
      </c>
      <c r="G770" s="1" t="str">
        <f t="shared" si="11"/>
        <v/>
      </c>
    </row>
    <row r="771" spans="1:7" x14ac:dyDescent="0.3">
      <c r="A771" s="135"/>
      <c r="B771" s="22"/>
      <c r="C771" s="22"/>
      <c r="D771" s="38" t="str" cm="1">
        <f t="array" ref="D771">IFERROR(IF(A771="","",LOOKUP(2,1/(Entradas!$B$3:$B$5000=Estoque!A771),Entradas!$G$3:$G$5000)),"Preço não cadastrado")</f>
        <v/>
      </c>
      <c r="E771" s="38" t="str" cm="1">
        <f t="array" ref="E771">IFERROR(IF(A771="","",LOOKUP(2,1/(Entradas!$B$3:$B$5000=Estoque!A771),Entradas!$H$3:$H$5000)),"Preço não cadastrado")</f>
        <v/>
      </c>
      <c r="F771" s="6" t="str">
        <f>IF(A771="","",SUMIF(codigo_entrada,A771,quantidade_entrada)-SUMIF(codigo_saida,Estoque!A771,quantidade_saida))</f>
        <v/>
      </c>
      <c r="G771" s="1" t="str">
        <f t="shared" si="11"/>
        <v/>
      </c>
    </row>
    <row r="772" spans="1:7" x14ac:dyDescent="0.3">
      <c r="A772" s="135"/>
      <c r="B772" s="22"/>
      <c r="C772" s="22"/>
      <c r="D772" s="38" t="str" cm="1">
        <f t="array" ref="D772">IFERROR(IF(A772="","",LOOKUP(2,1/(Entradas!$B$3:$B$5000=Estoque!A772),Entradas!$G$3:$G$5000)),"Preço não cadastrado")</f>
        <v/>
      </c>
      <c r="E772" s="38" t="str" cm="1">
        <f t="array" ref="E772">IFERROR(IF(A772="","",LOOKUP(2,1/(Entradas!$B$3:$B$5000=Estoque!A772),Entradas!$H$3:$H$5000)),"Preço não cadastrado")</f>
        <v/>
      </c>
      <c r="F772" s="6" t="str">
        <f>IF(A772="","",SUMIF(codigo_entrada,A772,quantidade_entrada)-SUMIF(codigo_saida,Estoque!A772,quantidade_saida))</f>
        <v/>
      </c>
      <c r="G772" s="1" t="str">
        <f t="shared" ref="G772:G835" si="12">IF(F772="","",IF(F772&gt;0,"Em estoque","Fora de estoque"))</f>
        <v/>
      </c>
    </row>
    <row r="773" spans="1:7" x14ac:dyDescent="0.3">
      <c r="A773" s="135"/>
      <c r="B773" s="22"/>
      <c r="C773" s="22"/>
      <c r="D773" s="38" t="str" cm="1">
        <f t="array" ref="D773">IFERROR(IF(A773="","",LOOKUP(2,1/(Entradas!$B$3:$B$5000=Estoque!A773),Entradas!$G$3:$G$5000)),"Preço não cadastrado")</f>
        <v/>
      </c>
      <c r="E773" s="38" t="str" cm="1">
        <f t="array" ref="E773">IFERROR(IF(A773="","",LOOKUP(2,1/(Entradas!$B$3:$B$5000=Estoque!A773),Entradas!$H$3:$H$5000)),"Preço não cadastrado")</f>
        <v/>
      </c>
      <c r="F773" s="6" t="str">
        <f>IF(A773="","",SUMIF(codigo_entrada,A773,quantidade_entrada)-SUMIF(codigo_saida,Estoque!A773,quantidade_saida))</f>
        <v/>
      </c>
      <c r="G773" s="1" t="str">
        <f t="shared" si="12"/>
        <v/>
      </c>
    </row>
    <row r="774" spans="1:7" x14ac:dyDescent="0.3">
      <c r="A774" s="135"/>
      <c r="B774" s="22"/>
      <c r="C774" s="22"/>
      <c r="D774" s="38" t="str" cm="1">
        <f t="array" ref="D774">IFERROR(IF(A774="","",LOOKUP(2,1/(Entradas!$B$3:$B$5000=Estoque!A774),Entradas!$G$3:$G$5000)),"Preço não cadastrado")</f>
        <v/>
      </c>
      <c r="E774" s="38" t="str" cm="1">
        <f t="array" ref="E774">IFERROR(IF(A774="","",LOOKUP(2,1/(Entradas!$B$3:$B$5000=Estoque!A774),Entradas!$H$3:$H$5000)),"Preço não cadastrado")</f>
        <v/>
      </c>
      <c r="F774" s="6" t="str">
        <f>IF(A774="","",SUMIF(codigo_entrada,A774,quantidade_entrada)-SUMIF(codigo_saida,Estoque!A774,quantidade_saida))</f>
        <v/>
      </c>
      <c r="G774" s="1" t="str">
        <f t="shared" si="12"/>
        <v/>
      </c>
    </row>
    <row r="775" spans="1:7" x14ac:dyDescent="0.3">
      <c r="A775" s="135"/>
      <c r="B775" s="22"/>
      <c r="C775" s="22"/>
      <c r="D775" s="38" t="str" cm="1">
        <f t="array" ref="D775">IFERROR(IF(A775="","",LOOKUP(2,1/(Entradas!$B$3:$B$5000=Estoque!A775),Entradas!$G$3:$G$5000)),"Preço não cadastrado")</f>
        <v/>
      </c>
      <c r="E775" s="38" t="str" cm="1">
        <f t="array" ref="E775">IFERROR(IF(A775="","",LOOKUP(2,1/(Entradas!$B$3:$B$5000=Estoque!A775),Entradas!$H$3:$H$5000)),"Preço não cadastrado")</f>
        <v/>
      </c>
      <c r="F775" s="6" t="str">
        <f>IF(A775="","",SUMIF(codigo_entrada,A775,quantidade_entrada)-SUMIF(codigo_saida,Estoque!A775,quantidade_saida))</f>
        <v/>
      </c>
      <c r="G775" s="1" t="str">
        <f t="shared" si="12"/>
        <v/>
      </c>
    </row>
    <row r="776" spans="1:7" x14ac:dyDescent="0.3">
      <c r="A776" s="135"/>
      <c r="B776" s="22"/>
      <c r="C776" s="22"/>
      <c r="D776" s="38" t="str" cm="1">
        <f t="array" ref="D776">IFERROR(IF(A776="","",LOOKUP(2,1/(Entradas!$B$3:$B$5000=Estoque!A776),Entradas!$G$3:$G$5000)),"Preço não cadastrado")</f>
        <v/>
      </c>
      <c r="E776" s="38" t="str" cm="1">
        <f t="array" ref="E776">IFERROR(IF(A776="","",LOOKUP(2,1/(Entradas!$B$3:$B$5000=Estoque!A776),Entradas!$H$3:$H$5000)),"Preço não cadastrado")</f>
        <v/>
      </c>
      <c r="F776" s="6" t="str">
        <f>IF(A776="","",SUMIF(codigo_entrada,A776,quantidade_entrada)-SUMIF(codigo_saida,Estoque!A776,quantidade_saida))</f>
        <v/>
      </c>
      <c r="G776" s="1" t="str">
        <f t="shared" si="12"/>
        <v/>
      </c>
    </row>
    <row r="777" spans="1:7" x14ac:dyDescent="0.3">
      <c r="A777" s="135"/>
      <c r="B777" s="22"/>
      <c r="C777" s="22"/>
      <c r="D777" s="38" t="str" cm="1">
        <f t="array" ref="D777">IFERROR(IF(A777="","",LOOKUP(2,1/(Entradas!$B$3:$B$5000=Estoque!A777),Entradas!$G$3:$G$5000)),"Preço não cadastrado")</f>
        <v/>
      </c>
      <c r="E777" s="38" t="str" cm="1">
        <f t="array" ref="E777">IFERROR(IF(A777="","",LOOKUP(2,1/(Entradas!$B$3:$B$5000=Estoque!A777),Entradas!$H$3:$H$5000)),"Preço não cadastrado")</f>
        <v/>
      </c>
      <c r="F777" s="6" t="str">
        <f>IF(A777="","",SUMIF(codigo_entrada,A777,quantidade_entrada)-SUMIF(codigo_saida,Estoque!A777,quantidade_saida))</f>
        <v/>
      </c>
      <c r="G777" s="1" t="str">
        <f t="shared" si="12"/>
        <v/>
      </c>
    </row>
    <row r="778" spans="1:7" x14ac:dyDescent="0.3">
      <c r="A778" s="135"/>
      <c r="B778" s="22"/>
      <c r="C778" s="22"/>
      <c r="D778" s="38" t="str" cm="1">
        <f t="array" ref="D778">IFERROR(IF(A778="","",LOOKUP(2,1/(Entradas!$B$3:$B$5000=Estoque!A778),Entradas!$G$3:$G$5000)),"Preço não cadastrado")</f>
        <v/>
      </c>
      <c r="E778" s="38" t="str" cm="1">
        <f t="array" ref="E778">IFERROR(IF(A778="","",LOOKUP(2,1/(Entradas!$B$3:$B$5000=Estoque!A778),Entradas!$H$3:$H$5000)),"Preço não cadastrado")</f>
        <v/>
      </c>
      <c r="F778" s="6" t="str">
        <f>IF(A778="","",SUMIF(codigo_entrada,A778,quantidade_entrada)-SUMIF(codigo_saida,Estoque!A778,quantidade_saida))</f>
        <v/>
      </c>
      <c r="G778" s="1" t="str">
        <f t="shared" si="12"/>
        <v/>
      </c>
    </row>
    <row r="779" spans="1:7" x14ac:dyDescent="0.3">
      <c r="A779" s="135"/>
      <c r="B779" s="22"/>
      <c r="C779" s="22"/>
      <c r="D779" s="38" t="str" cm="1">
        <f t="array" ref="D779">IFERROR(IF(A779="","",LOOKUP(2,1/(Entradas!$B$3:$B$5000=Estoque!A779),Entradas!$G$3:$G$5000)),"Preço não cadastrado")</f>
        <v/>
      </c>
      <c r="E779" s="38" t="str" cm="1">
        <f t="array" ref="E779">IFERROR(IF(A779="","",LOOKUP(2,1/(Entradas!$B$3:$B$5000=Estoque!A779),Entradas!$H$3:$H$5000)),"Preço não cadastrado")</f>
        <v/>
      </c>
      <c r="F779" s="6" t="str">
        <f>IF(A779="","",SUMIF(codigo_entrada,A779,quantidade_entrada)-SUMIF(codigo_saida,Estoque!A779,quantidade_saida))</f>
        <v/>
      </c>
      <c r="G779" s="1" t="str">
        <f t="shared" si="12"/>
        <v/>
      </c>
    </row>
    <row r="780" spans="1:7" x14ac:dyDescent="0.3">
      <c r="A780" s="135"/>
      <c r="B780" s="22"/>
      <c r="C780" s="22"/>
      <c r="D780" s="38" t="str" cm="1">
        <f t="array" ref="D780">IFERROR(IF(A780="","",LOOKUP(2,1/(Entradas!$B$3:$B$5000=Estoque!A780),Entradas!$G$3:$G$5000)),"Preço não cadastrado")</f>
        <v/>
      </c>
      <c r="E780" s="38" t="str" cm="1">
        <f t="array" ref="E780">IFERROR(IF(A780="","",LOOKUP(2,1/(Entradas!$B$3:$B$5000=Estoque!A780),Entradas!$H$3:$H$5000)),"Preço não cadastrado")</f>
        <v/>
      </c>
      <c r="F780" s="6" t="str">
        <f>IF(A780="","",SUMIF(codigo_entrada,A780,quantidade_entrada)-SUMIF(codigo_saida,Estoque!A780,quantidade_saida))</f>
        <v/>
      </c>
      <c r="G780" s="1" t="str">
        <f t="shared" si="12"/>
        <v/>
      </c>
    </row>
    <row r="781" spans="1:7" x14ac:dyDescent="0.3">
      <c r="A781" s="135"/>
      <c r="B781" s="22"/>
      <c r="C781" s="22"/>
      <c r="D781" s="38" t="str" cm="1">
        <f t="array" ref="D781">IFERROR(IF(A781="","",LOOKUP(2,1/(Entradas!$B$3:$B$5000=Estoque!A781),Entradas!$G$3:$G$5000)),"Preço não cadastrado")</f>
        <v/>
      </c>
      <c r="E781" s="38" t="str" cm="1">
        <f t="array" ref="E781">IFERROR(IF(A781="","",LOOKUP(2,1/(Entradas!$B$3:$B$5000=Estoque!A781),Entradas!$H$3:$H$5000)),"Preço não cadastrado")</f>
        <v/>
      </c>
      <c r="F781" s="6" t="str">
        <f>IF(A781="","",SUMIF(codigo_entrada,A781,quantidade_entrada)-SUMIF(codigo_saida,Estoque!A781,quantidade_saida))</f>
        <v/>
      </c>
      <c r="G781" s="1" t="str">
        <f t="shared" si="12"/>
        <v/>
      </c>
    </row>
    <row r="782" spans="1:7" x14ac:dyDescent="0.3">
      <c r="A782" s="135"/>
      <c r="B782" s="22"/>
      <c r="C782" s="22"/>
      <c r="D782" s="38" t="str" cm="1">
        <f t="array" ref="D782">IFERROR(IF(A782="","",LOOKUP(2,1/(Entradas!$B$3:$B$5000=Estoque!A782),Entradas!$G$3:$G$5000)),"Preço não cadastrado")</f>
        <v/>
      </c>
      <c r="E782" s="38" t="str" cm="1">
        <f t="array" ref="E782">IFERROR(IF(A782="","",LOOKUP(2,1/(Entradas!$B$3:$B$5000=Estoque!A782),Entradas!$H$3:$H$5000)),"Preço não cadastrado")</f>
        <v/>
      </c>
      <c r="F782" s="6" t="str">
        <f>IF(A782="","",SUMIF(codigo_entrada,A782,quantidade_entrada)-SUMIF(codigo_saida,Estoque!A782,quantidade_saida))</f>
        <v/>
      </c>
      <c r="G782" s="1" t="str">
        <f t="shared" si="12"/>
        <v/>
      </c>
    </row>
    <row r="783" spans="1:7" x14ac:dyDescent="0.3">
      <c r="A783" s="135"/>
      <c r="B783" s="22"/>
      <c r="C783" s="22"/>
      <c r="D783" s="38" t="str" cm="1">
        <f t="array" ref="D783">IFERROR(IF(A783="","",LOOKUP(2,1/(Entradas!$B$3:$B$5000=Estoque!A783),Entradas!$G$3:$G$5000)),"Preço não cadastrado")</f>
        <v/>
      </c>
      <c r="E783" s="38" t="str" cm="1">
        <f t="array" ref="E783">IFERROR(IF(A783="","",LOOKUP(2,1/(Entradas!$B$3:$B$5000=Estoque!A783),Entradas!$H$3:$H$5000)),"Preço não cadastrado")</f>
        <v/>
      </c>
      <c r="F783" s="6" t="str">
        <f>IF(A783="","",SUMIF(codigo_entrada,A783,quantidade_entrada)-SUMIF(codigo_saida,Estoque!A783,quantidade_saida))</f>
        <v/>
      </c>
      <c r="G783" s="1" t="str">
        <f t="shared" si="12"/>
        <v/>
      </c>
    </row>
    <row r="784" spans="1:7" x14ac:dyDescent="0.3">
      <c r="A784" s="135"/>
      <c r="B784" s="22"/>
      <c r="C784" s="22"/>
      <c r="D784" s="38" t="str" cm="1">
        <f t="array" ref="D784">IFERROR(IF(A784="","",LOOKUP(2,1/(Entradas!$B$3:$B$5000=Estoque!A784),Entradas!$G$3:$G$5000)),"Preço não cadastrado")</f>
        <v/>
      </c>
      <c r="E784" s="38" t="str" cm="1">
        <f t="array" ref="E784">IFERROR(IF(A784="","",LOOKUP(2,1/(Entradas!$B$3:$B$5000=Estoque!A784),Entradas!$H$3:$H$5000)),"Preço não cadastrado")</f>
        <v/>
      </c>
      <c r="F784" s="6" t="str">
        <f>IF(A784="","",SUMIF(codigo_entrada,A784,quantidade_entrada)-SUMIF(codigo_saida,Estoque!A784,quantidade_saida))</f>
        <v/>
      </c>
      <c r="G784" s="1" t="str">
        <f t="shared" si="12"/>
        <v/>
      </c>
    </row>
    <row r="785" spans="1:7" x14ac:dyDescent="0.3">
      <c r="A785" s="135"/>
      <c r="B785" s="22"/>
      <c r="C785" s="22"/>
      <c r="D785" s="38" t="str" cm="1">
        <f t="array" ref="D785">IFERROR(IF(A785="","",LOOKUP(2,1/(Entradas!$B$3:$B$5000=Estoque!A785),Entradas!$G$3:$G$5000)),"Preço não cadastrado")</f>
        <v/>
      </c>
      <c r="E785" s="38" t="str" cm="1">
        <f t="array" ref="E785">IFERROR(IF(A785="","",LOOKUP(2,1/(Entradas!$B$3:$B$5000=Estoque!A785),Entradas!$H$3:$H$5000)),"Preço não cadastrado")</f>
        <v/>
      </c>
      <c r="F785" s="6" t="str">
        <f>IF(A785="","",SUMIF(codigo_entrada,A785,quantidade_entrada)-SUMIF(codigo_saida,Estoque!A785,quantidade_saida))</f>
        <v/>
      </c>
      <c r="G785" s="1" t="str">
        <f t="shared" si="12"/>
        <v/>
      </c>
    </row>
    <row r="786" spans="1:7" x14ac:dyDescent="0.3">
      <c r="A786" s="135"/>
      <c r="B786" s="22"/>
      <c r="C786" s="22"/>
      <c r="D786" s="38" t="str" cm="1">
        <f t="array" ref="D786">IFERROR(IF(A786="","",LOOKUP(2,1/(Entradas!$B$3:$B$5000=Estoque!A786),Entradas!$G$3:$G$5000)),"Preço não cadastrado")</f>
        <v/>
      </c>
      <c r="E786" s="38" t="str" cm="1">
        <f t="array" ref="E786">IFERROR(IF(A786="","",LOOKUP(2,1/(Entradas!$B$3:$B$5000=Estoque!A786),Entradas!$H$3:$H$5000)),"Preço não cadastrado")</f>
        <v/>
      </c>
      <c r="F786" s="6" t="str">
        <f>IF(A786="","",SUMIF(codigo_entrada,A786,quantidade_entrada)-SUMIF(codigo_saida,Estoque!A786,quantidade_saida))</f>
        <v/>
      </c>
      <c r="G786" s="1" t="str">
        <f t="shared" si="12"/>
        <v/>
      </c>
    </row>
    <row r="787" spans="1:7" x14ac:dyDescent="0.3">
      <c r="A787" s="135"/>
      <c r="B787" s="22"/>
      <c r="C787" s="22"/>
      <c r="D787" s="38" t="str" cm="1">
        <f t="array" ref="D787">IFERROR(IF(A787="","",LOOKUP(2,1/(Entradas!$B$3:$B$5000=Estoque!A787),Entradas!$G$3:$G$5000)),"Preço não cadastrado")</f>
        <v/>
      </c>
      <c r="E787" s="38" t="str" cm="1">
        <f t="array" ref="E787">IFERROR(IF(A787="","",LOOKUP(2,1/(Entradas!$B$3:$B$5000=Estoque!A787),Entradas!$H$3:$H$5000)),"Preço não cadastrado")</f>
        <v/>
      </c>
      <c r="F787" s="6" t="str">
        <f>IF(A787="","",SUMIF(codigo_entrada,A787,quantidade_entrada)-SUMIF(codigo_saida,Estoque!A787,quantidade_saida))</f>
        <v/>
      </c>
      <c r="G787" s="1" t="str">
        <f t="shared" si="12"/>
        <v/>
      </c>
    </row>
    <row r="788" spans="1:7" x14ac:dyDescent="0.3">
      <c r="A788" s="135"/>
      <c r="B788" s="22"/>
      <c r="C788" s="22"/>
      <c r="D788" s="38" t="str" cm="1">
        <f t="array" ref="D788">IFERROR(IF(A788="","",LOOKUP(2,1/(Entradas!$B$3:$B$5000=Estoque!A788),Entradas!$G$3:$G$5000)),"Preço não cadastrado")</f>
        <v/>
      </c>
      <c r="E788" s="38" t="str" cm="1">
        <f t="array" ref="E788">IFERROR(IF(A788="","",LOOKUP(2,1/(Entradas!$B$3:$B$5000=Estoque!A788),Entradas!$H$3:$H$5000)),"Preço não cadastrado")</f>
        <v/>
      </c>
      <c r="F788" s="6" t="str">
        <f>IF(A788="","",SUMIF(codigo_entrada,A788,quantidade_entrada)-SUMIF(codigo_saida,Estoque!A788,quantidade_saida))</f>
        <v/>
      </c>
      <c r="G788" s="1" t="str">
        <f t="shared" si="12"/>
        <v/>
      </c>
    </row>
    <row r="789" spans="1:7" x14ac:dyDescent="0.3">
      <c r="A789" s="135"/>
      <c r="B789" s="22"/>
      <c r="C789" s="22"/>
      <c r="D789" s="38" t="str" cm="1">
        <f t="array" ref="D789">IFERROR(IF(A789="","",LOOKUP(2,1/(Entradas!$B$3:$B$5000=Estoque!A789),Entradas!$G$3:$G$5000)),"Preço não cadastrado")</f>
        <v/>
      </c>
      <c r="E789" s="38" t="str" cm="1">
        <f t="array" ref="E789">IFERROR(IF(A789="","",LOOKUP(2,1/(Entradas!$B$3:$B$5000=Estoque!A789),Entradas!$H$3:$H$5000)),"Preço não cadastrado")</f>
        <v/>
      </c>
      <c r="F789" s="6" t="str">
        <f>IF(A789="","",SUMIF(codigo_entrada,A789,quantidade_entrada)-SUMIF(codigo_saida,Estoque!A789,quantidade_saida))</f>
        <v/>
      </c>
      <c r="G789" s="1" t="str">
        <f t="shared" si="12"/>
        <v/>
      </c>
    </row>
    <row r="790" spans="1:7" x14ac:dyDescent="0.3">
      <c r="A790" s="135"/>
      <c r="B790" s="22"/>
      <c r="C790" s="22"/>
      <c r="D790" s="38" t="str" cm="1">
        <f t="array" ref="D790">IFERROR(IF(A790="","",LOOKUP(2,1/(Entradas!$B$3:$B$5000=Estoque!A790),Entradas!$G$3:$G$5000)),"Preço não cadastrado")</f>
        <v/>
      </c>
      <c r="E790" s="38" t="str" cm="1">
        <f t="array" ref="E790">IFERROR(IF(A790="","",LOOKUP(2,1/(Entradas!$B$3:$B$5000=Estoque!A790),Entradas!$H$3:$H$5000)),"Preço não cadastrado")</f>
        <v/>
      </c>
      <c r="F790" s="6" t="str">
        <f>IF(A790="","",SUMIF(codigo_entrada,A790,quantidade_entrada)-SUMIF(codigo_saida,Estoque!A790,quantidade_saida))</f>
        <v/>
      </c>
      <c r="G790" s="1" t="str">
        <f t="shared" si="12"/>
        <v/>
      </c>
    </row>
    <row r="791" spans="1:7" x14ac:dyDescent="0.3">
      <c r="A791" s="135"/>
      <c r="B791" s="22"/>
      <c r="C791" s="22"/>
      <c r="D791" s="38" t="str" cm="1">
        <f t="array" ref="D791">IFERROR(IF(A791="","",LOOKUP(2,1/(Entradas!$B$3:$B$5000=Estoque!A791),Entradas!$G$3:$G$5000)),"Preço não cadastrado")</f>
        <v/>
      </c>
      <c r="E791" s="38" t="str" cm="1">
        <f t="array" ref="E791">IFERROR(IF(A791="","",LOOKUP(2,1/(Entradas!$B$3:$B$5000=Estoque!A791),Entradas!$H$3:$H$5000)),"Preço não cadastrado")</f>
        <v/>
      </c>
      <c r="F791" s="6" t="str">
        <f>IF(A791="","",SUMIF(codigo_entrada,A791,quantidade_entrada)-SUMIF(codigo_saida,Estoque!A791,quantidade_saida))</f>
        <v/>
      </c>
      <c r="G791" s="1" t="str">
        <f t="shared" si="12"/>
        <v/>
      </c>
    </row>
    <row r="792" spans="1:7" x14ac:dyDescent="0.3">
      <c r="A792" s="135"/>
      <c r="B792" s="22"/>
      <c r="C792" s="22"/>
      <c r="D792" s="38" t="str" cm="1">
        <f t="array" ref="D792">IFERROR(IF(A792="","",LOOKUP(2,1/(Entradas!$B$3:$B$5000=Estoque!A792),Entradas!$G$3:$G$5000)),"Preço não cadastrado")</f>
        <v/>
      </c>
      <c r="E792" s="38" t="str" cm="1">
        <f t="array" ref="E792">IFERROR(IF(A792="","",LOOKUP(2,1/(Entradas!$B$3:$B$5000=Estoque!A792),Entradas!$H$3:$H$5000)),"Preço não cadastrado")</f>
        <v/>
      </c>
      <c r="F792" s="6" t="str">
        <f>IF(A792="","",SUMIF(codigo_entrada,A792,quantidade_entrada)-SUMIF(codigo_saida,Estoque!A792,quantidade_saida))</f>
        <v/>
      </c>
      <c r="G792" s="1" t="str">
        <f t="shared" si="12"/>
        <v/>
      </c>
    </row>
    <row r="793" spans="1:7" x14ac:dyDescent="0.3">
      <c r="A793" s="135"/>
      <c r="B793" s="22"/>
      <c r="C793" s="22"/>
      <c r="D793" s="38" t="str" cm="1">
        <f t="array" ref="D793">IFERROR(IF(A793="","",LOOKUP(2,1/(Entradas!$B$3:$B$5000=Estoque!A793),Entradas!$G$3:$G$5000)),"Preço não cadastrado")</f>
        <v/>
      </c>
      <c r="E793" s="38" t="str" cm="1">
        <f t="array" ref="E793">IFERROR(IF(A793="","",LOOKUP(2,1/(Entradas!$B$3:$B$5000=Estoque!A793),Entradas!$H$3:$H$5000)),"Preço não cadastrado")</f>
        <v/>
      </c>
      <c r="F793" s="6" t="str">
        <f>IF(A793="","",SUMIF(codigo_entrada,A793,quantidade_entrada)-SUMIF(codigo_saida,Estoque!A793,quantidade_saida))</f>
        <v/>
      </c>
      <c r="G793" s="1" t="str">
        <f t="shared" si="12"/>
        <v/>
      </c>
    </row>
    <row r="794" spans="1:7" x14ac:dyDescent="0.3">
      <c r="A794" s="135"/>
      <c r="B794" s="22"/>
      <c r="C794" s="22"/>
      <c r="D794" s="38" t="str" cm="1">
        <f t="array" ref="D794">IFERROR(IF(A794="","",LOOKUP(2,1/(Entradas!$B$3:$B$5000=Estoque!A794),Entradas!$G$3:$G$5000)),"Preço não cadastrado")</f>
        <v/>
      </c>
      <c r="E794" s="38" t="str" cm="1">
        <f t="array" ref="E794">IFERROR(IF(A794="","",LOOKUP(2,1/(Entradas!$B$3:$B$5000=Estoque!A794),Entradas!$H$3:$H$5000)),"Preço não cadastrado")</f>
        <v/>
      </c>
      <c r="F794" s="6" t="str">
        <f>IF(A794="","",SUMIF(codigo_entrada,A794,quantidade_entrada)-SUMIF(codigo_saida,Estoque!A794,quantidade_saida))</f>
        <v/>
      </c>
      <c r="G794" s="1" t="str">
        <f t="shared" si="12"/>
        <v/>
      </c>
    </row>
    <row r="795" spans="1:7" x14ac:dyDescent="0.3">
      <c r="A795" s="135"/>
      <c r="B795" s="22"/>
      <c r="C795" s="22"/>
      <c r="D795" s="38" t="str" cm="1">
        <f t="array" ref="D795">IFERROR(IF(A795="","",LOOKUP(2,1/(Entradas!$B$3:$B$5000=Estoque!A795),Entradas!$G$3:$G$5000)),"Preço não cadastrado")</f>
        <v/>
      </c>
      <c r="E795" s="38" t="str" cm="1">
        <f t="array" ref="E795">IFERROR(IF(A795="","",LOOKUP(2,1/(Entradas!$B$3:$B$5000=Estoque!A795),Entradas!$H$3:$H$5000)),"Preço não cadastrado")</f>
        <v/>
      </c>
      <c r="F795" s="6" t="str">
        <f>IF(A795="","",SUMIF(codigo_entrada,A795,quantidade_entrada)-SUMIF(codigo_saida,Estoque!A795,quantidade_saida))</f>
        <v/>
      </c>
      <c r="G795" s="1" t="str">
        <f t="shared" si="12"/>
        <v/>
      </c>
    </row>
    <row r="796" spans="1:7" x14ac:dyDescent="0.3">
      <c r="A796" s="135"/>
      <c r="B796" s="22"/>
      <c r="C796" s="22"/>
      <c r="D796" s="38" t="str" cm="1">
        <f t="array" ref="D796">IFERROR(IF(A796="","",LOOKUP(2,1/(Entradas!$B$3:$B$5000=Estoque!A796),Entradas!$G$3:$G$5000)),"Preço não cadastrado")</f>
        <v/>
      </c>
      <c r="E796" s="38" t="str" cm="1">
        <f t="array" ref="E796">IFERROR(IF(A796="","",LOOKUP(2,1/(Entradas!$B$3:$B$5000=Estoque!A796),Entradas!$H$3:$H$5000)),"Preço não cadastrado")</f>
        <v/>
      </c>
      <c r="F796" s="6" t="str">
        <f>IF(A796="","",SUMIF(codigo_entrada,A796,quantidade_entrada)-SUMIF(codigo_saida,Estoque!A796,quantidade_saida))</f>
        <v/>
      </c>
      <c r="G796" s="1" t="str">
        <f t="shared" si="12"/>
        <v/>
      </c>
    </row>
    <row r="797" spans="1:7" x14ac:dyDescent="0.3">
      <c r="A797" s="135"/>
      <c r="B797" s="22"/>
      <c r="C797" s="22"/>
      <c r="D797" s="38" t="str" cm="1">
        <f t="array" ref="D797">IFERROR(IF(A797="","",LOOKUP(2,1/(Entradas!$B$3:$B$5000=Estoque!A797),Entradas!$G$3:$G$5000)),"Preço não cadastrado")</f>
        <v/>
      </c>
      <c r="E797" s="38" t="str" cm="1">
        <f t="array" ref="E797">IFERROR(IF(A797="","",LOOKUP(2,1/(Entradas!$B$3:$B$5000=Estoque!A797),Entradas!$H$3:$H$5000)),"Preço não cadastrado")</f>
        <v/>
      </c>
      <c r="F797" s="6" t="str">
        <f>IF(A797="","",SUMIF(codigo_entrada,A797,quantidade_entrada)-SUMIF(codigo_saida,Estoque!A797,quantidade_saida))</f>
        <v/>
      </c>
      <c r="G797" s="1" t="str">
        <f t="shared" si="12"/>
        <v/>
      </c>
    </row>
    <row r="798" spans="1:7" x14ac:dyDescent="0.3">
      <c r="A798" s="135"/>
      <c r="B798" s="22"/>
      <c r="C798" s="22"/>
      <c r="D798" s="38" t="str" cm="1">
        <f t="array" ref="D798">IFERROR(IF(A798="","",LOOKUP(2,1/(Entradas!$B$3:$B$5000=Estoque!A798),Entradas!$G$3:$G$5000)),"Preço não cadastrado")</f>
        <v/>
      </c>
      <c r="E798" s="38" t="str" cm="1">
        <f t="array" ref="E798">IFERROR(IF(A798="","",LOOKUP(2,1/(Entradas!$B$3:$B$5000=Estoque!A798),Entradas!$H$3:$H$5000)),"Preço não cadastrado")</f>
        <v/>
      </c>
      <c r="F798" s="6" t="str">
        <f>IF(A798="","",SUMIF(codigo_entrada,A798,quantidade_entrada)-SUMIF(codigo_saida,Estoque!A798,quantidade_saida))</f>
        <v/>
      </c>
      <c r="G798" s="1" t="str">
        <f t="shared" si="12"/>
        <v/>
      </c>
    </row>
    <row r="799" spans="1:7" x14ac:dyDescent="0.3">
      <c r="A799" s="135"/>
      <c r="B799" s="22"/>
      <c r="C799" s="22"/>
      <c r="D799" s="38" t="str" cm="1">
        <f t="array" ref="D799">IFERROR(IF(A799="","",LOOKUP(2,1/(Entradas!$B$3:$B$5000=Estoque!A799),Entradas!$G$3:$G$5000)),"Preço não cadastrado")</f>
        <v/>
      </c>
      <c r="E799" s="38" t="str" cm="1">
        <f t="array" ref="E799">IFERROR(IF(A799="","",LOOKUP(2,1/(Entradas!$B$3:$B$5000=Estoque!A799),Entradas!$H$3:$H$5000)),"Preço não cadastrado")</f>
        <v/>
      </c>
      <c r="F799" s="6" t="str">
        <f>IF(A799="","",SUMIF(codigo_entrada,A799,quantidade_entrada)-SUMIF(codigo_saida,Estoque!A799,quantidade_saida))</f>
        <v/>
      </c>
      <c r="G799" s="1" t="str">
        <f t="shared" si="12"/>
        <v/>
      </c>
    </row>
    <row r="800" spans="1:7" x14ac:dyDescent="0.3">
      <c r="A800" s="135"/>
      <c r="B800" s="22"/>
      <c r="C800" s="22"/>
      <c r="D800" s="38" t="str" cm="1">
        <f t="array" ref="D800">IFERROR(IF(A800="","",LOOKUP(2,1/(Entradas!$B$3:$B$5000=Estoque!A800),Entradas!$G$3:$G$5000)),"Preço não cadastrado")</f>
        <v/>
      </c>
      <c r="E800" s="38" t="str" cm="1">
        <f t="array" ref="E800">IFERROR(IF(A800="","",LOOKUP(2,1/(Entradas!$B$3:$B$5000=Estoque!A800),Entradas!$H$3:$H$5000)),"Preço não cadastrado")</f>
        <v/>
      </c>
      <c r="F800" s="6" t="str">
        <f>IF(A800="","",SUMIF(codigo_entrada,A800,quantidade_entrada)-SUMIF(codigo_saida,Estoque!A800,quantidade_saida))</f>
        <v/>
      </c>
      <c r="G800" s="1" t="str">
        <f t="shared" si="12"/>
        <v/>
      </c>
    </row>
    <row r="801" spans="1:7" x14ac:dyDescent="0.3">
      <c r="A801" s="135"/>
      <c r="B801" s="22"/>
      <c r="C801" s="22"/>
      <c r="D801" s="38" t="str" cm="1">
        <f t="array" ref="D801">IFERROR(IF(A801="","",LOOKUP(2,1/(Entradas!$B$3:$B$5000=Estoque!A801),Entradas!$G$3:$G$5000)),"Preço não cadastrado")</f>
        <v/>
      </c>
      <c r="E801" s="38" t="str" cm="1">
        <f t="array" ref="E801">IFERROR(IF(A801="","",LOOKUP(2,1/(Entradas!$B$3:$B$5000=Estoque!A801),Entradas!$H$3:$H$5000)),"Preço não cadastrado")</f>
        <v/>
      </c>
      <c r="F801" s="6" t="str">
        <f>IF(A801="","",SUMIF(codigo_entrada,A801,quantidade_entrada)-SUMIF(codigo_saida,Estoque!A801,quantidade_saida))</f>
        <v/>
      </c>
      <c r="G801" s="1" t="str">
        <f t="shared" si="12"/>
        <v/>
      </c>
    </row>
    <row r="802" spans="1:7" x14ac:dyDescent="0.3">
      <c r="A802" s="135"/>
      <c r="B802" s="22"/>
      <c r="C802" s="22"/>
      <c r="D802" s="38" t="str" cm="1">
        <f t="array" ref="D802">IFERROR(IF(A802="","",LOOKUP(2,1/(Entradas!$B$3:$B$5000=Estoque!A802),Entradas!$G$3:$G$5000)),"Preço não cadastrado")</f>
        <v/>
      </c>
      <c r="E802" s="38" t="str" cm="1">
        <f t="array" ref="E802">IFERROR(IF(A802="","",LOOKUP(2,1/(Entradas!$B$3:$B$5000=Estoque!A802),Entradas!$H$3:$H$5000)),"Preço não cadastrado")</f>
        <v/>
      </c>
      <c r="F802" s="6" t="str">
        <f>IF(A802="","",SUMIF(codigo_entrada,A802,quantidade_entrada)-SUMIF(codigo_saida,Estoque!A802,quantidade_saida))</f>
        <v/>
      </c>
      <c r="G802" s="1" t="str">
        <f t="shared" si="12"/>
        <v/>
      </c>
    </row>
    <row r="803" spans="1:7" x14ac:dyDescent="0.3">
      <c r="A803" s="135"/>
      <c r="B803" s="22"/>
      <c r="C803" s="22"/>
      <c r="D803" s="38" t="str" cm="1">
        <f t="array" ref="D803">IFERROR(IF(A803="","",LOOKUP(2,1/(Entradas!$B$3:$B$5000=Estoque!A803),Entradas!$G$3:$G$5000)),"Preço não cadastrado")</f>
        <v/>
      </c>
      <c r="E803" s="38" t="str" cm="1">
        <f t="array" ref="E803">IFERROR(IF(A803="","",LOOKUP(2,1/(Entradas!$B$3:$B$5000=Estoque!A803),Entradas!$H$3:$H$5000)),"Preço não cadastrado")</f>
        <v/>
      </c>
      <c r="F803" s="6" t="str">
        <f>IF(A803="","",SUMIF(codigo_entrada,A803,quantidade_entrada)-SUMIF(codigo_saida,Estoque!A803,quantidade_saida))</f>
        <v/>
      </c>
      <c r="G803" s="1" t="str">
        <f t="shared" si="12"/>
        <v/>
      </c>
    </row>
    <row r="804" spans="1:7" x14ac:dyDescent="0.3">
      <c r="A804" s="135"/>
      <c r="B804" s="22"/>
      <c r="C804" s="22"/>
      <c r="D804" s="38" t="str" cm="1">
        <f t="array" ref="D804">IFERROR(IF(A804="","",LOOKUP(2,1/(Entradas!$B$3:$B$5000=Estoque!A804),Entradas!$G$3:$G$5000)),"Preço não cadastrado")</f>
        <v/>
      </c>
      <c r="E804" s="38" t="str" cm="1">
        <f t="array" ref="E804">IFERROR(IF(A804="","",LOOKUP(2,1/(Entradas!$B$3:$B$5000=Estoque!A804),Entradas!$H$3:$H$5000)),"Preço não cadastrado")</f>
        <v/>
      </c>
      <c r="F804" s="6" t="str">
        <f>IF(A804="","",SUMIF(codigo_entrada,A804,quantidade_entrada)-SUMIF(codigo_saida,Estoque!A804,quantidade_saida))</f>
        <v/>
      </c>
      <c r="G804" s="1" t="str">
        <f t="shared" si="12"/>
        <v/>
      </c>
    </row>
    <row r="805" spans="1:7" x14ac:dyDescent="0.3">
      <c r="A805" s="135"/>
      <c r="B805" s="22"/>
      <c r="C805" s="22"/>
      <c r="D805" s="38" t="str" cm="1">
        <f t="array" ref="D805">IFERROR(IF(A805="","",LOOKUP(2,1/(Entradas!$B$3:$B$5000=Estoque!A805),Entradas!$G$3:$G$5000)),"Preço não cadastrado")</f>
        <v/>
      </c>
      <c r="E805" s="38" t="str" cm="1">
        <f t="array" ref="E805">IFERROR(IF(A805="","",LOOKUP(2,1/(Entradas!$B$3:$B$5000=Estoque!A805),Entradas!$H$3:$H$5000)),"Preço não cadastrado")</f>
        <v/>
      </c>
      <c r="F805" s="6" t="str">
        <f>IF(A805="","",SUMIF(codigo_entrada,A805,quantidade_entrada)-SUMIF(codigo_saida,Estoque!A805,quantidade_saida))</f>
        <v/>
      </c>
      <c r="G805" s="1" t="str">
        <f t="shared" si="12"/>
        <v/>
      </c>
    </row>
    <row r="806" spans="1:7" x14ac:dyDescent="0.3">
      <c r="A806" s="135"/>
      <c r="B806" s="22"/>
      <c r="C806" s="22"/>
      <c r="D806" s="38" t="str" cm="1">
        <f t="array" ref="D806">IFERROR(IF(A806="","",LOOKUP(2,1/(Entradas!$B$3:$B$5000=Estoque!A806),Entradas!$G$3:$G$5000)),"Preço não cadastrado")</f>
        <v/>
      </c>
      <c r="E806" s="38" t="str" cm="1">
        <f t="array" ref="E806">IFERROR(IF(A806="","",LOOKUP(2,1/(Entradas!$B$3:$B$5000=Estoque!A806),Entradas!$H$3:$H$5000)),"Preço não cadastrado")</f>
        <v/>
      </c>
      <c r="F806" s="6" t="str">
        <f>IF(A806="","",SUMIF(codigo_entrada,A806,quantidade_entrada)-SUMIF(codigo_saida,Estoque!A806,quantidade_saida))</f>
        <v/>
      </c>
      <c r="G806" s="1" t="str">
        <f t="shared" si="12"/>
        <v/>
      </c>
    </row>
    <row r="807" spans="1:7" x14ac:dyDescent="0.3">
      <c r="A807" s="135"/>
      <c r="B807" s="22"/>
      <c r="C807" s="22"/>
      <c r="D807" s="38" t="str" cm="1">
        <f t="array" ref="D807">IFERROR(IF(A807="","",LOOKUP(2,1/(Entradas!$B$3:$B$5000=Estoque!A807),Entradas!$G$3:$G$5000)),"Preço não cadastrado")</f>
        <v/>
      </c>
      <c r="E807" s="38" t="str" cm="1">
        <f t="array" ref="E807">IFERROR(IF(A807="","",LOOKUP(2,1/(Entradas!$B$3:$B$5000=Estoque!A807),Entradas!$H$3:$H$5000)),"Preço não cadastrado")</f>
        <v/>
      </c>
      <c r="F807" s="6" t="str">
        <f>IF(A807="","",SUMIF(codigo_entrada,A807,quantidade_entrada)-SUMIF(codigo_saida,Estoque!A807,quantidade_saida))</f>
        <v/>
      </c>
      <c r="G807" s="1" t="str">
        <f t="shared" si="12"/>
        <v/>
      </c>
    </row>
    <row r="808" spans="1:7" x14ac:dyDescent="0.3">
      <c r="A808" s="135"/>
      <c r="B808" s="22"/>
      <c r="C808" s="22"/>
      <c r="D808" s="38" t="str" cm="1">
        <f t="array" ref="D808">IFERROR(IF(A808="","",LOOKUP(2,1/(Entradas!$B$3:$B$5000=Estoque!A808),Entradas!$G$3:$G$5000)),"Preço não cadastrado")</f>
        <v/>
      </c>
      <c r="E808" s="38" t="str" cm="1">
        <f t="array" ref="E808">IFERROR(IF(A808="","",LOOKUP(2,1/(Entradas!$B$3:$B$5000=Estoque!A808),Entradas!$H$3:$H$5000)),"Preço não cadastrado")</f>
        <v/>
      </c>
      <c r="F808" s="6" t="str">
        <f>IF(A808="","",SUMIF(codigo_entrada,A808,quantidade_entrada)-SUMIF(codigo_saida,Estoque!A808,quantidade_saida))</f>
        <v/>
      </c>
      <c r="G808" s="1" t="str">
        <f t="shared" si="12"/>
        <v/>
      </c>
    </row>
    <row r="809" spans="1:7" x14ac:dyDescent="0.3">
      <c r="A809" s="135"/>
      <c r="B809" s="22"/>
      <c r="C809" s="22"/>
      <c r="D809" s="38" t="str" cm="1">
        <f t="array" ref="D809">IFERROR(IF(A809="","",LOOKUP(2,1/(Entradas!$B$3:$B$5000=Estoque!A809),Entradas!$G$3:$G$5000)),"Preço não cadastrado")</f>
        <v/>
      </c>
      <c r="E809" s="38" t="str" cm="1">
        <f t="array" ref="E809">IFERROR(IF(A809="","",LOOKUP(2,1/(Entradas!$B$3:$B$5000=Estoque!A809),Entradas!$H$3:$H$5000)),"Preço não cadastrado")</f>
        <v/>
      </c>
      <c r="F809" s="6" t="str">
        <f>IF(A809="","",SUMIF(codigo_entrada,A809,quantidade_entrada)-SUMIF(codigo_saida,Estoque!A809,quantidade_saida))</f>
        <v/>
      </c>
      <c r="G809" s="1" t="str">
        <f t="shared" si="12"/>
        <v/>
      </c>
    </row>
    <row r="810" spans="1:7" x14ac:dyDescent="0.3">
      <c r="A810" s="135"/>
      <c r="B810" s="22"/>
      <c r="C810" s="22"/>
      <c r="D810" s="38" t="str" cm="1">
        <f t="array" ref="D810">IFERROR(IF(A810="","",LOOKUP(2,1/(Entradas!$B$3:$B$5000=Estoque!A810),Entradas!$G$3:$G$5000)),"Preço não cadastrado")</f>
        <v/>
      </c>
      <c r="E810" s="38" t="str" cm="1">
        <f t="array" ref="E810">IFERROR(IF(A810="","",LOOKUP(2,1/(Entradas!$B$3:$B$5000=Estoque!A810),Entradas!$H$3:$H$5000)),"Preço não cadastrado")</f>
        <v/>
      </c>
      <c r="F810" s="6" t="str">
        <f>IF(A810="","",SUMIF(codigo_entrada,A810,quantidade_entrada)-SUMIF(codigo_saida,Estoque!A810,quantidade_saida))</f>
        <v/>
      </c>
      <c r="G810" s="1" t="str">
        <f t="shared" si="12"/>
        <v/>
      </c>
    </row>
    <row r="811" spans="1:7" x14ac:dyDescent="0.3">
      <c r="A811" s="135"/>
      <c r="B811" s="22"/>
      <c r="C811" s="22"/>
      <c r="D811" s="38" t="str" cm="1">
        <f t="array" ref="D811">IFERROR(IF(A811="","",LOOKUP(2,1/(Entradas!$B$3:$B$5000=Estoque!A811),Entradas!$G$3:$G$5000)),"Preço não cadastrado")</f>
        <v/>
      </c>
      <c r="E811" s="38" t="str" cm="1">
        <f t="array" ref="E811">IFERROR(IF(A811="","",LOOKUP(2,1/(Entradas!$B$3:$B$5000=Estoque!A811),Entradas!$H$3:$H$5000)),"Preço não cadastrado")</f>
        <v/>
      </c>
      <c r="F811" s="6" t="str">
        <f>IF(A811="","",SUMIF(codigo_entrada,A811,quantidade_entrada)-SUMIF(codigo_saida,Estoque!A811,quantidade_saida))</f>
        <v/>
      </c>
      <c r="G811" s="1" t="str">
        <f t="shared" si="12"/>
        <v/>
      </c>
    </row>
    <row r="812" spans="1:7" x14ac:dyDescent="0.3">
      <c r="A812" s="135"/>
      <c r="B812" s="22"/>
      <c r="C812" s="22"/>
      <c r="D812" s="38" t="str" cm="1">
        <f t="array" ref="D812">IFERROR(IF(A812="","",LOOKUP(2,1/(Entradas!$B$3:$B$5000=Estoque!A812),Entradas!$G$3:$G$5000)),"Preço não cadastrado")</f>
        <v/>
      </c>
      <c r="E812" s="38" t="str" cm="1">
        <f t="array" ref="E812">IFERROR(IF(A812="","",LOOKUP(2,1/(Entradas!$B$3:$B$5000=Estoque!A812),Entradas!$H$3:$H$5000)),"Preço não cadastrado")</f>
        <v/>
      </c>
      <c r="F812" s="6" t="str">
        <f>IF(A812="","",SUMIF(codigo_entrada,A812,quantidade_entrada)-SUMIF(codigo_saida,Estoque!A812,quantidade_saida))</f>
        <v/>
      </c>
      <c r="G812" s="1" t="str">
        <f t="shared" si="12"/>
        <v/>
      </c>
    </row>
    <row r="813" spans="1:7" x14ac:dyDescent="0.3">
      <c r="A813" s="135"/>
      <c r="B813" s="22"/>
      <c r="C813" s="22"/>
      <c r="D813" s="38" t="str" cm="1">
        <f t="array" ref="D813">IFERROR(IF(A813="","",LOOKUP(2,1/(Entradas!$B$3:$B$5000=Estoque!A813),Entradas!$G$3:$G$5000)),"Preço não cadastrado")</f>
        <v/>
      </c>
      <c r="E813" s="38" t="str" cm="1">
        <f t="array" ref="E813">IFERROR(IF(A813="","",LOOKUP(2,1/(Entradas!$B$3:$B$5000=Estoque!A813),Entradas!$H$3:$H$5000)),"Preço não cadastrado")</f>
        <v/>
      </c>
      <c r="F813" s="6" t="str">
        <f>IF(A813="","",SUMIF(codigo_entrada,A813,quantidade_entrada)-SUMIF(codigo_saida,Estoque!A813,quantidade_saida))</f>
        <v/>
      </c>
      <c r="G813" s="1" t="str">
        <f t="shared" si="12"/>
        <v/>
      </c>
    </row>
    <row r="814" spans="1:7" x14ac:dyDescent="0.3">
      <c r="A814" s="135"/>
      <c r="B814" s="22"/>
      <c r="C814" s="22"/>
      <c r="D814" s="38" t="str" cm="1">
        <f t="array" ref="D814">IFERROR(IF(A814="","",LOOKUP(2,1/(Entradas!$B$3:$B$5000=Estoque!A814),Entradas!$G$3:$G$5000)),"Preço não cadastrado")</f>
        <v/>
      </c>
      <c r="E814" s="38" t="str" cm="1">
        <f t="array" ref="E814">IFERROR(IF(A814="","",LOOKUP(2,1/(Entradas!$B$3:$B$5000=Estoque!A814),Entradas!$H$3:$H$5000)),"Preço não cadastrado")</f>
        <v/>
      </c>
      <c r="F814" s="6" t="str">
        <f>IF(A814="","",SUMIF(codigo_entrada,A814,quantidade_entrada)-SUMIF(codigo_saida,Estoque!A814,quantidade_saida))</f>
        <v/>
      </c>
      <c r="G814" s="1" t="str">
        <f t="shared" si="12"/>
        <v/>
      </c>
    </row>
    <row r="815" spans="1:7" x14ac:dyDescent="0.3">
      <c r="A815" s="135"/>
      <c r="B815" s="22"/>
      <c r="C815" s="22"/>
      <c r="D815" s="38" t="str" cm="1">
        <f t="array" ref="D815">IFERROR(IF(A815="","",LOOKUP(2,1/(Entradas!$B$3:$B$5000=Estoque!A815),Entradas!$G$3:$G$5000)),"Preço não cadastrado")</f>
        <v/>
      </c>
      <c r="E815" s="38" t="str" cm="1">
        <f t="array" ref="E815">IFERROR(IF(A815="","",LOOKUP(2,1/(Entradas!$B$3:$B$5000=Estoque!A815),Entradas!$H$3:$H$5000)),"Preço não cadastrado")</f>
        <v/>
      </c>
      <c r="F815" s="6" t="str">
        <f>IF(A815="","",SUMIF(codigo_entrada,A815,quantidade_entrada)-SUMIF(codigo_saida,Estoque!A815,quantidade_saida))</f>
        <v/>
      </c>
      <c r="G815" s="1" t="str">
        <f t="shared" si="12"/>
        <v/>
      </c>
    </row>
    <row r="816" spans="1:7" x14ac:dyDescent="0.3">
      <c r="A816" s="135"/>
      <c r="B816" s="22"/>
      <c r="C816" s="22"/>
      <c r="D816" s="38" t="str" cm="1">
        <f t="array" ref="D816">IFERROR(IF(A816="","",LOOKUP(2,1/(Entradas!$B$3:$B$5000=Estoque!A816),Entradas!$G$3:$G$5000)),"Preço não cadastrado")</f>
        <v/>
      </c>
      <c r="E816" s="38" t="str" cm="1">
        <f t="array" ref="E816">IFERROR(IF(A816="","",LOOKUP(2,1/(Entradas!$B$3:$B$5000=Estoque!A816),Entradas!$H$3:$H$5000)),"Preço não cadastrado")</f>
        <v/>
      </c>
      <c r="F816" s="6" t="str">
        <f>IF(A816="","",SUMIF(codigo_entrada,A816,quantidade_entrada)-SUMIF(codigo_saida,Estoque!A816,quantidade_saida))</f>
        <v/>
      </c>
      <c r="G816" s="1" t="str">
        <f t="shared" si="12"/>
        <v/>
      </c>
    </row>
    <row r="817" spans="1:7" x14ac:dyDescent="0.3">
      <c r="A817" s="135"/>
      <c r="B817" s="22"/>
      <c r="C817" s="22"/>
      <c r="D817" s="38" t="str" cm="1">
        <f t="array" ref="D817">IFERROR(IF(A817="","",LOOKUP(2,1/(Entradas!$B$3:$B$5000=Estoque!A817),Entradas!$G$3:$G$5000)),"Preço não cadastrado")</f>
        <v/>
      </c>
      <c r="E817" s="38" t="str" cm="1">
        <f t="array" ref="E817">IFERROR(IF(A817="","",LOOKUP(2,1/(Entradas!$B$3:$B$5000=Estoque!A817),Entradas!$H$3:$H$5000)),"Preço não cadastrado")</f>
        <v/>
      </c>
      <c r="F817" s="6" t="str">
        <f>IF(A817="","",SUMIF(codigo_entrada,A817,quantidade_entrada)-SUMIF(codigo_saida,Estoque!A817,quantidade_saida))</f>
        <v/>
      </c>
      <c r="G817" s="1" t="str">
        <f t="shared" si="12"/>
        <v/>
      </c>
    </row>
    <row r="818" spans="1:7" x14ac:dyDescent="0.3">
      <c r="A818" s="135"/>
      <c r="B818" s="22"/>
      <c r="C818" s="22"/>
      <c r="D818" s="38" t="str" cm="1">
        <f t="array" ref="D818">IFERROR(IF(A818="","",LOOKUP(2,1/(Entradas!$B$3:$B$5000=Estoque!A818),Entradas!$G$3:$G$5000)),"Preço não cadastrado")</f>
        <v/>
      </c>
      <c r="E818" s="38" t="str" cm="1">
        <f t="array" ref="E818">IFERROR(IF(A818="","",LOOKUP(2,1/(Entradas!$B$3:$B$5000=Estoque!A818),Entradas!$H$3:$H$5000)),"Preço não cadastrado")</f>
        <v/>
      </c>
      <c r="F818" s="6" t="str">
        <f>IF(A818="","",SUMIF(codigo_entrada,A818,quantidade_entrada)-SUMIF(codigo_saida,Estoque!A818,quantidade_saida))</f>
        <v/>
      </c>
      <c r="G818" s="1" t="str">
        <f t="shared" si="12"/>
        <v/>
      </c>
    </row>
    <row r="819" spans="1:7" x14ac:dyDescent="0.3">
      <c r="A819" s="135"/>
      <c r="B819" s="22"/>
      <c r="C819" s="22"/>
      <c r="D819" s="38" t="str" cm="1">
        <f t="array" ref="D819">IFERROR(IF(A819="","",LOOKUP(2,1/(Entradas!$B$3:$B$5000=Estoque!A819),Entradas!$G$3:$G$5000)),"Preço não cadastrado")</f>
        <v/>
      </c>
      <c r="E819" s="38" t="str" cm="1">
        <f t="array" ref="E819">IFERROR(IF(A819="","",LOOKUP(2,1/(Entradas!$B$3:$B$5000=Estoque!A819),Entradas!$H$3:$H$5000)),"Preço não cadastrado")</f>
        <v/>
      </c>
      <c r="F819" s="6" t="str">
        <f>IF(A819="","",SUMIF(codigo_entrada,A819,quantidade_entrada)-SUMIF(codigo_saida,Estoque!A819,quantidade_saida))</f>
        <v/>
      </c>
      <c r="G819" s="1" t="str">
        <f t="shared" si="12"/>
        <v/>
      </c>
    </row>
    <row r="820" spans="1:7" x14ac:dyDescent="0.3">
      <c r="A820" s="135"/>
      <c r="B820" s="22"/>
      <c r="C820" s="22"/>
      <c r="D820" s="38" t="str" cm="1">
        <f t="array" ref="D820">IFERROR(IF(A820="","",LOOKUP(2,1/(Entradas!$B$3:$B$5000=Estoque!A820),Entradas!$G$3:$G$5000)),"Preço não cadastrado")</f>
        <v/>
      </c>
      <c r="E820" s="38" t="str" cm="1">
        <f t="array" ref="E820">IFERROR(IF(A820="","",LOOKUP(2,1/(Entradas!$B$3:$B$5000=Estoque!A820),Entradas!$H$3:$H$5000)),"Preço não cadastrado")</f>
        <v/>
      </c>
      <c r="F820" s="6" t="str">
        <f>IF(A820="","",SUMIF(codigo_entrada,A820,quantidade_entrada)-SUMIF(codigo_saida,Estoque!A820,quantidade_saida))</f>
        <v/>
      </c>
      <c r="G820" s="1" t="str">
        <f t="shared" si="12"/>
        <v/>
      </c>
    </row>
    <row r="821" spans="1:7" x14ac:dyDescent="0.3">
      <c r="A821" s="135"/>
      <c r="B821" s="22"/>
      <c r="C821" s="22"/>
      <c r="D821" s="38" t="str" cm="1">
        <f t="array" ref="D821">IFERROR(IF(A821="","",LOOKUP(2,1/(Entradas!$B$3:$B$5000=Estoque!A821),Entradas!$G$3:$G$5000)),"Preço não cadastrado")</f>
        <v/>
      </c>
      <c r="E821" s="38" t="str" cm="1">
        <f t="array" ref="E821">IFERROR(IF(A821="","",LOOKUP(2,1/(Entradas!$B$3:$B$5000=Estoque!A821),Entradas!$H$3:$H$5000)),"Preço não cadastrado")</f>
        <v/>
      </c>
      <c r="F821" s="6" t="str">
        <f>IF(A821="","",SUMIF(codigo_entrada,A821,quantidade_entrada)-SUMIF(codigo_saida,Estoque!A821,quantidade_saida))</f>
        <v/>
      </c>
      <c r="G821" s="1" t="str">
        <f t="shared" si="12"/>
        <v/>
      </c>
    </row>
    <row r="822" spans="1:7" x14ac:dyDescent="0.3">
      <c r="A822" s="135"/>
      <c r="B822" s="22"/>
      <c r="C822" s="22"/>
      <c r="D822" s="38" t="str" cm="1">
        <f t="array" ref="D822">IFERROR(IF(A822="","",LOOKUP(2,1/(Entradas!$B$3:$B$5000=Estoque!A822),Entradas!$G$3:$G$5000)),"Preço não cadastrado")</f>
        <v/>
      </c>
      <c r="E822" s="38" t="str" cm="1">
        <f t="array" ref="E822">IFERROR(IF(A822="","",LOOKUP(2,1/(Entradas!$B$3:$B$5000=Estoque!A822),Entradas!$H$3:$H$5000)),"Preço não cadastrado")</f>
        <v/>
      </c>
      <c r="F822" s="6" t="str">
        <f>IF(A822="","",SUMIF(codigo_entrada,A822,quantidade_entrada)-SUMIF(codigo_saida,Estoque!A822,quantidade_saida))</f>
        <v/>
      </c>
      <c r="G822" s="1" t="str">
        <f t="shared" si="12"/>
        <v/>
      </c>
    </row>
    <row r="823" spans="1:7" x14ac:dyDescent="0.3">
      <c r="A823" s="135"/>
      <c r="B823" s="22"/>
      <c r="C823" s="22"/>
      <c r="D823" s="38" t="str" cm="1">
        <f t="array" ref="D823">IFERROR(IF(A823="","",LOOKUP(2,1/(Entradas!$B$3:$B$5000=Estoque!A823),Entradas!$G$3:$G$5000)),"Preço não cadastrado")</f>
        <v/>
      </c>
      <c r="E823" s="38" t="str" cm="1">
        <f t="array" ref="E823">IFERROR(IF(A823="","",LOOKUP(2,1/(Entradas!$B$3:$B$5000=Estoque!A823),Entradas!$H$3:$H$5000)),"Preço não cadastrado")</f>
        <v/>
      </c>
      <c r="F823" s="6" t="str">
        <f>IF(A823="","",SUMIF(codigo_entrada,A823,quantidade_entrada)-SUMIF(codigo_saida,Estoque!A823,quantidade_saida))</f>
        <v/>
      </c>
      <c r="G823" s="1" t="str">
        <f t="shared" si="12"/>
        <v/>
      </c>
    </row>
    <row r="824" spans="1:7" x14ac:dyDescent="0.3">
      <c r="A824" s="135"/>
      <c r="B824" s="22"/>
      <c r="C824" s="22"/>
      <c r="D824" s="38" t="str" cm="1">
        <f t="array" ref="D824">IFERROR(IF(A824="","",LOOKUP(2,1/(Entradas!$B$3:$B$5000=Estoque!A824),Entradas!$G$3:$G$5000)),"Preço não cadastrado")</f>
        <v/>
      </c>
      <c r="E824" s="38" t="str" cm="1">
        <f t="array" ref="E824">IFERROR(IF(A824="","",LOOKUP(2,1/(Entradas!$B$3:$B$5000=Estoque!A824),Entradas!$H$3:$H$5000)),"Preço não cadastrado")</f>
        <v/>
      </c>
      <c r="F824" s="6" t="str">
        <f>IF(A824="","",SUMIF(codigo_entrada,A824,quantidade_entrada)-SUMIF(codigo_saida,Estoque!A824,quantidade_saida))</f>
        <v/>
      </c>
      <c r="G824" s="1" t="str">
        <f t="shared" si="12"/>
        <v/>
      </c>
    </row>
    <row r="825" spans="1:7" x14ac:dyDescent="0.3">
      <c r="A825" s="135"/>
      <c r="B825" s="22"/>
      <c r="C825" s="22"/>
      <c r="D825" s="38" t="str" cm="1">
        <f t="array" ref="D825">IFERROR(IF(A825="","",LOOKUP(2,1/(Entradas!$B$3:$B$5000=Estoque!A825),Entradas!$G$3:$G$5000)),"Preço não cadastrado")</f>
        <v/>
      </c>
      <c r="E825" s="38" t="str" cm="1">
        <f t="array" ref="E825">IFERROR(IF(A825="","",LOOKUP(2,1/(Entradas!$B$3:$B$5000=Estoque!A825),Entradas!$H$3:$H$5000)),"Preço não cadastrado")</f>
        <v/>
      </c>
      <c r="F825" s="6" t="str">
        <f>IF(A825="","",SUMIF(codigo_entrada,A825,quantidade_entrada)-SUMIF(codigo_saida,Estoque!A825,quantidade_saida))</f>
        <v/>
      </c>
      <c r="G825" s="1" t="str">
        <f t="shared" si="12"/>
        <v/>
      </c>
    </row>
    <row r="826" spans="1:7" x14ac:dyDescent="0.3">
      <c r="A826" s="135"/>
      <c r="B826" s="22"/>
      <c r="C826" s="22"/>
      <c r="D826" s="38" t="str" cm="1">
        <f t="array" ref="D826">IFERROR(IF(A826="","",LOOKUP(2,1/(Entradas!$B$3:$B$5000=Estoque!A826),Entradas!$G$3:$G$5000)),"Preço não cadastrado")</f>
        <v/>
      </c>
      <c r="E826" s="38" t="str" cm="1">
        <f t="array" ref="E826">IFERROR(IF(A826="","",LOOKUP(2,1/(Entradas!$B$3:$B$5000=Estoque!A826),Entradas!$H$3:$H$5000)),"Preço não cadastrado")</f>
        <v/>
      </c>
      <c r="F826" s="6" t="str">
        <f>IF(A826="","",SUMIF(codigo_entrada,A826,quantidade_entrada)-SUMIF(codigo_saida,Estoque!A826,quantidade_saida))</f>
        <v/>
      </c>
      <c r="G826" s="1" t="str">
        <f t="shared" si="12"/>
        <v/>
      </c>
    </row>
    <row r="827" spans="1:7" x14ac:dyDescent="0.3">
      <c r="A827" s="135"/>
      <c r="B827" s="22"/>
      <c r="C827" s="22"/>
      <c r="D827" s="38" t="str" cm="1">
        <f t="array" ref="D827">IFERROR(IF(A827="","",LOOKUP(2,1/(Entradas!$B$3:$B$5000=Estoque!A827),Entradas!$G$3:$G$5000)),"Preço não cadastrado")</f>
        <v/>
      </c>
      <c r="E827" s="38" t="str" cm="1">
        <f t="array" ref="E827">IFERROR(IF(A827="","",LOOKUP(2,1/(Entradas!$B$3:$B$5000=Estoque!A827),Entradas!$H$3:$H$5000)),"Preço não cadastrado")</f>
        <v/>
      </c>
      <c r="F827" s="6" t="str">
        <f>IF(A827="","",SUMIF(codigo_entrada,A827,quantidade_entrada)-SUMIF(codigo_saida,Estoque!A827,quantidade_saida))</f>
        <v/>
      </c>
      <c r="G827" s="1" t="str">
        <f t="shared" si="12"/>
        <v/>
      </c>
    </row>
    <row r="828" spans="1:7" x14ac:dyDescent="0.3">
      <c r="A828" s="135"/>
      <c r="B828" s="22"/>
      <c r="C828" s="22"/>
      <c r="D828" s="38" t="str" cm="1">
        <f t="array" ref="D828">IFERROR(IF(A828="","",LOOKUP(2,1/(Entradas!$B$3:$B$5000=Estoque!A828),Entradas!$G$3:$G$5000)),"Preço não cadastrado")</f>
        <v/>
      </c>
      <c r="E828" s="38" t="str" cm="1">
        <f t="array" ref="E828">IFERROR(IF(A828="","",LOOKUP(2,1/(Entradas!$B$3:$B$5000=Estoque!A828),Entradas!$H$3:$H$5000)),"Preço não cadastrado")</f>
        <v/>
      </c>
      <c r="F828" s="6" t="str">
        <f>IF(A828="","",SUMIF(codigo_entrada,A828,quantidade_entrada)-SUMIF(codigo_saida,Estoque!A828,quantidade_saida))</f>
        <v/>
      </c>
      <c r="G828" s="1" t="str">
        <f t="shared" si="12"/>
        <v/>
      </c>
    </row>
    <row r="829" spans="1:7" x14ac:dyDescent="0.3">
      <c r="A829" s="135"/>
      <c r="B829" s="22"/>
      <c r="C829" s="22"/>
      <c r="D829" s="38" t="str" cm="1">
        <f t="array" ref="D829">IFERROR(IF(A829="","",LOOKUP(2,1/(Entradas!$B$3:$B$5000=Estoque!A829),Entradas!$G$3:$G$5000)),"Preço não cadastrado")</f>
        <v/>
      </c>
      <c r="E829" s="38" t="str" cm="1">
        <f t="array" ref="E829">IFERROR(IF(A829="","",LOOKUP(2,1/(Entradas!$B$3:$B$5000=Estoque!A829),Entradas!$H$3:$H$5000)),"Preço não cadastrado")</f>
        <v/>
      </c>
      <c r="F829" s="6" t="str">
        <f>IF(A829="","",SUMIF(codigo_entrada,A829,quantidade_entrada)-SUMIF(codigo_saida,Estoque!A829,quantidade_saida))</f>
        <v/>
      </c>
      <c r="G829" s="1" t="str">
        <f t="shared" si="12"/>
        <v/>
      </c>
    </row>
    <row r="830" spans="1:7" x14ac:dyDescent="0.3">
      <c r="A830" s="135"/>
      <c r="B830" s="22"/>
      <c r="C830" s="22"/>
      <c r="D830" s="38" t="str" cm="1">
        <f t="array" ref="D830">IFERROR(IF(A830="","",LOOKUP(2,1/(Entradas!$B$3:$B$5000=Estoque!A830),Entradas!$G$3:$G$5000)),"Preço não cadastrado")</f>
        <v/>
      </c>
      <c r="E830" s="38" t="str" cm="1">
        <f t="array" ref="E830">IFERROR(IF(A830="","",LOOKUP(2,1/(Entradas!$B$3:$B$5000=Estoque!A830),Entradas!$H$3:$H$5000)),"Preço não cadastrado")</f>
        <v/>
      </c>
      <c r="F830" s="6" t="str">
        <f>IF(A830="","",SUMIF(codigo_entrada,A830,quantidade_entrada)-SUMIF(codigo_saida,Estoque!A830,quantidade_saida))</f>
        <v/>
      </c>
      <c r="G830" s="1" t="str">
        <f t="shared" si="12"/>
        <v/>
      </c>
    </row>
    <row r="831" spans="1:7" x14ac:dyDescent="0.3">
      <c r="A831" s="135"/>
      <c r="B831" s="22"/>
      <c r="C831" s="22"/>
      <c r="D831" s="38" t="str" cm="1">
        <f t="array" ref="D831">IFERROR(IF(A831="","",LOOKUP(2,1/(Entradas!$B$3:$B$5000=Estoque!A831),Entradas!$G$3:$G$5000)),"Preço não cadastrado")</f>
        <v/>
      </c>
      <c r="E831" s="38" t="str" cm="1">
        <f t="array" ref="E831">IFERROR(IF(A831="","",LOOKUP(2,1/(Entradas!$B$3:$B$5000=Estoque!A831),Entradas!$H$3:$H$5000)),"Preço não cadastrado")</f>
        <v/>
      </c>
      <c r="F831" s="6" t="str">
        <f>IF(A831="","",SUMIF(codigo_entrada,A831,quantidade_entrada)-SUMIF(codigo_saida,Estoque!A831,quantidade_saida))</f>
        <v/>
      </c>
      <c r="G831" s="1" t="str">
        <f t="shared" si="12"/>
        <v/>
      </c>
    </row>
    <row r="832" spans="1:7" x14ac:dyDescent="0.3">
      <c r="A832" s="135"/>
      <c r="B832" s="22"/>
      <c r="C832" s="22"/>
      <c r="D832" s="38" t="str" cm="1">
        <f t="array" ref="D832">IFERROR(IF(A832="","",LOOKUP(2,1/(Entradas!$B$3:$B$5000=Estoque!A832),Entradas!$G$3:$G$5000)),"Preço não cadastrado")</f>
        <v/>
      </c>
      <c r="E832" s="38" t="str" cm="1">
        <f t="array" ref="E832">IFERROR(IF(A832="","",LOOKUP(2,1/(Entradas!$B$3:$B$5000=Estoque!A832),Entradas!$H$3:$H$5000)),"Preço não cadastrado")</f>
        <v/>
      </c>
      <c r="F832" s="6" t="str">
        <f>IF(A832="","",SUMIF(codigo_entrada,A832,quantidade_entrada)-SUMIF(codigo_saida,Estoque!A832,quantidade_saida))</f>
        <v/>
      </c>
      <c r="G832" s="1" t="str">
        <f t="shared" si="12"/>
        <v/>
      </c>
    </row>
    <row r="833" spans="1:7" x14ac:dyDescent="0.3">
      <c r="A833" s="135"/>
      <c r="B833" s="22"/>
      <c r="C833" s="22"/>
      <c r="D833" s="38" t="str" cm="1">
        <f t="array" ref="D833">IFERROR(IF(A833="","",LOOKUP(2,1/(Entradas!$B$3:$B$5000=Estoque!A833),Entradas!$G$3:$G$5000)),"Preço não cadastrado")</f>
        <v/>
      </c>
      <c r="E833" s="38" t="str" cm="1">
        <f t="array" ref="E833">IFERROR(IF(A833="","",LOOKUP(2,1/(Entradas!$B$3:$B$5000=Estoque!A833),Entradas!$H$3:$H$5000)),"Preço não cadastrado")</f>
        <v/>
      </c>
      <c r="F833" s="6" t="str">
        <f>IF(A833="","",SUMIF(codigo_entrada,A833,quantidade_entrada)-SUMIF(codigo_saida,Estoque!A833,quantidade_saida))</f>
        <v/>
      </c>
      <c r="G833" s="1" t="str">
        <f t="shared" si="12"/>
        <v/>
      </c>
    </row>
    <row r="834" spans="1:7" x14ac:dyDescent="0.3">
      <c r="A834" s="135"/>
      <c r="B834" s="22"/>
      <c r="C834" s="22"/>
      <c r="D834" s="38" t="str" cm="1">
        <f t="array" ref="D834">IFERROR(IF(A834="","",LOOKUP(2,1/(Entradas!$B$3:$B$5000=Estoque!A834),Entradas!$G$3:$G$5000)),"Preço não cadastrado")</f>
        <v/>
      </c>
      <c r="E834" s="38" t="str" cm="1">
        <f t="array" ref="E834">IFERROR(IF(A834="","",LOOKUP(2,1/(Entradas!$B$3:$B$5000=Estoque!A834),Entradas!$H$3:$H$5000)),"Preço não cadastrado")</f>
        <v/>
      </c>
      <c r="F834" s="6" t="str">
        <f>IF(A834="","",SUMIF(codigo_entrada,A834,quantidade_entrada)-SUMIF(codigo_saida,Estoque!A834,quantidade_saida))</f>
        <v/>
      </c>
      <c r="G834" s="1" t="str">
        <f t="shared" si="12"/>
        <v/>
      </c>
    </row>
    <row r="835" spans="1:7" x14ac:dyDescent="0.3">
      <c r="A835" s="135"/>
      <c r="B835" s="22"/>
      <c r="C835" s="22"/>
      <c r="D835" s="38" t="str" cm="1">
        <f t="array" ref="D835">IFERROR(IF(A835="","",LOOKUP(2,1/(Entradas!$B$3:$B$5000=Estoque!A835),Entradas!$G$3:$G$5000)),"Preço não cadastrado")</f>
        <v/>
      </c>
      <c r="E835" s="38" t="str" cm="1">
        <f t="array" ref="E835">IFERROR(IF(A835="","",LOOKUP(2,1/(Entradas!$B$3:$B$5000=Estoque!A835),Entradas!$H$3:$H$5000)),"Preço não cadastrado")</f>
        <v/>
      </c>
      <c r="F835" s="6" t="str">
        <f>IF(A835="","",SUMIF(codigo_entrada,A835,quantidade_entrada)-SUMIF(codigo_saida,Estoque!A835,quantidade_saida))</f>
        <v/>
      </c>
      <c r="G835" s="1" t="str">
        <f t="shared" si="12"/>
        <v/>
      </c>
    </row>
    <row r="836" spans="1:7" x14ac:dyDescent="0.3">
      <c r="A836" s="135"/>
      <c r="B836" s="22"/>
      <c r="C836" s="22"/>
      <c r="D836" s="38" t="str" cm="1">
        <f t="array" ref="D836">IFERROR(IF(A836="","",LOOKUP(2,1/(Entradas!$B$3:$B$5000=Estoque!A836),Entradas!$G$3:$G$5000)),"Preço não cadastrado")</f>
        <v/>
      </c>
      <c r="E836" s="38" t="str" cm="1">
        <f t="array" ref="E836">IFERROR(IF(A836="","",LOOKUP(2,1/(Entradas!$B$3:$B$5000=Estoque!A836),Entradas!$H$3:$H$5000)),"Preço não cadastrado")</f>
        <v/>
      </c>
      <c r="F836" s="6" t="str">
        <f>IF(A836="","",SUMIF(codigo_entrada,A836,quantidade_entrada)-SUMIF(codigo_saida,Estoque!A836,quantidade_saida))</f>
        <v/>
      </c>
      <c r="G836" s="1" t="str">
        <f t="shared" ref="G836:G899" si="13">IF(F836="","",IF(F836&gt;0,"Em estoque","Fora de estoque"))</f>
        <v/>
      </c>
    </row>
    <row r="837" spans="1:7" x14ac:dyDescent="0.3">
      <c r="A837" s="135"/>
      <c r="B837" s="22"/>
      <c r="C837" s="22"/>
      <c r="D837" s="38" t="str" cm="1">
        <f t="array" ref="D837">IFERROR(IF(A837="","",LOOKUP(2,1/(Entradas!$B$3:$B$5000=Estoque!A837),Entradas!$G$3:$G$5000)),"Preço não cadastrado")</f>
        <v/>
      </c>
      <c r="E837" s="38" t="str" cm="1">
        <f t="array" ref="E837">IFERROR(IF(A837="","",LOOKUP(2,1/(Entradas!$B$3:$B$5000=Estoque!A837),Entradas!$H$3:$H$5000)),"Preço não cadastrado")</f>
        <v/>
      </c>
      <c r="F837" s="6" t="str">
        <f>IF(A837="","",SUMIF(codigo_entrada,A837,quantidade_entrada)-SUMIF(codigo_saida,Estoque!A837,quantidade_saida))</f>
        <v/>
      </c>
      <c r="G837" s="1" t="str">
        <f t="shared" si="13"/>
        <v/>
      </c>
    </row>
    <row r="838" spans="1:7" x14ac:dyDescent="0.3">
      <c r="A838" s="135"/>
      <c r="B838" s="22"/>
      <c r="C838" s="22"/>
      <c r="D838" s="38" t="str" cm="1">
        <f t="array" ref="D838">IFERROR(IF(A838="","",LOOKUP(2,1/(Entradas!$B$3:$B$5000=Estoque!A838),Entradas!$G$3:$G$5000)),"Preço não cadastrado")</f>
        <v/>
      </c>
      <c r="E838" s="38" t="str" cm="1">
        <f t="array" ref="E838">IFERROR(IF(A838="","",LOOKUP(2,1/(Entradas!$B$3:$B$5000=Estoque!A838),Entradas!$H$3:$H$5000)),"Preço não cadastrado")</f>
        <v/>
      </c>
      <c r="F838" s="6" t="str">
        <f>IF(A838="","",SUMIF(codigo_entrada,A838,quantidade_entrada)-SUMIF(codigo_saida,Estoque!A838,quantidade_saida))</f>
        <v/>
      </c>
      <c r="G838" s="1" t="str">
        <f t="shared" si="13"/>
        <v/>
      </c>
    </row>
    <row r="839" spans="1:7" x14ac:dyDescent="0.3">
      <c r="A839" s="135"/>
      <c r="B839" s="22"/>
      <c r="C839" s="22"/>
      <c r="D839" s="38" t="str" cm="1">
        <f t="array" ref="D839">IFERROR(IF(A839="","",LOOKUP(2,1/(Entradas!$B$3:$B$5000=Estoque!A839),Entradas!$G$3:$G$5000)),"Preço não cadastrado")</f>
        <v/>
      </c>
      <c r="E839" s="38" t="str" cm="1">
        <f t="array" ref="E839">IFERROR(IF(A839="","",LOOKUP(2,1/(Entradas!$B$3:$B$5000=Estoque!A839),Entradas!$H$3:$H$5000)),"Preço não cadastrado")</f>
        <v/>
      </c>
      <c r="F839" s="6" t="str">
        <f>IF(A839="","",SUMIF(codigo_entrada,A839,quantidade_entrada)-SUMIF(codigo_saida,Estoque!A839,quantidade_saida))</f>
        <v/>
      </c>
      <c r="G839" s="1" t="str">
        <f t="shared" si="13"/>
        <v/>
      </c>
    </row>
    <row r="840" spans="1:7" x14ac:dyDescent="0.3">
      <c r="A840" s="135"/>
      <c r="B840" s="22"/>
      <c r="C840" s="22"/>
      <c r="D840" s="38" t="str" cm="1">
        <f t="array" ref="D840">IFERROR(IF(A840="","",LOOKUP(2,1/(Entradas!$B$3:$B$5000=Estoque!A840),Entradas!$G$3:$G$5000)),"Preço não cadastrado")</f>
        <v/>
      </c>
      <c r="E840" s="38" t="str" cm="1">
        <f t="array" ref="E840">IFERROR(IF(A840="","",LOOKUP(2,1/(Entradas!$B$3:$B$5000=Estoque!A840),Entradas!$H$3:$H$5000)),"Preço não cadastrado")</f>
        <v/>
      </c>
      <c r="F840" s="6" t="str">
        <f>IF(A840="","",SUMIF(codigo_entrada,A840,quantidade_entrada)-SUMIF(codigo_saida,Estoque!A840,quantidade_saida))</f>
        <v/>
      </c>
      <c r="G840" s="1" t="str">
        <f t="shared" si="13"/>
        <v/>
      </c>
    </row>
    <row r="841" spans="1:7" x14ac:dyDescent="0.3">
      <c r="A841" s="135"/>
      <c r="B841" s="22"/>
      <c r="C841" s="22"/>
      <c r="D841" s="38" t="str" cm="1">
        <f t="array" ref="D841">IFERROR(IF(A841="","",LOOKUP(2,1/(Entradas!$B$3:$B$5000=Estoque!A841),Entradas!$G$3:$G$5000)),"Preço não cadastrado")</f>
        <v/>
      </c>
      <c r="E841" s="38" t="str" cm="1">
        <f t="array" ref="E841">IFERROR(IF(A841="","",LOOKUP(2,1/(Entradas!$B$3:$B$5000=Estoque!A841),Entradas!$H$3:$H$5000)),"Preço não cadastrado")</f>
        <v/>
      </c>
      <c r="F841" s="6" t="str">
        <f>IF(A841="","",SUMIF(codigo_entrada,A841,quantidade_entrada)-SUMIF(codigo_saida,Estoque!A841,quantidade_saida))</f>
        <v/>
      </c>
      <c r="G841" s="1" t="str">
        <f t="shared" si="13"/>
        <v/>
      </c>
    </row>
    <row r="842" spans="1:7" x14ac:dyDescent="0.3">
      <c r="A842" s="135"/>
      <c r="B842" s="22"/>
      <c r="C842" s="22"/>
      <c r="D842" s="38" t="str" cm="1">
        <f t="array" ref="D842">IFERROR(IF(A842="","",LOOKUP(2,1/(Entradas!$B$3:$B$5000=Estoque!A842),Entradas!$G$3:$G$5000)),"Preço não cadastrado")</f>
        <v/>
      </c>
      <c r="E842" s="38" t="str" cm="1">
        <f t="array" ref="E842">IFERROR(IF(A842="","",LOOKUP(2,1/(Entradas!$B$3:$B$5000=Estoque!A842),Entradas!$H$3:$H$5000)),"Preço não cadastrado")</f>
        <v/>
      </c>
      <c r="F842" s="6" t="str">
        <f>IF(A842="","",SUMIF(codigo_entrada,A842,quantidade_entrada)-SUMIF(codigo_saida,Estoque!A842,quantidade_saida))</f>
        <v/>
      </c>
      <c r="G842" s="1" t="str">
        <f t="shared" si="13"/>
        <v/>
      </c>
    </row>
    <row r="843" spans="1:7" x14ac:dyDescent="0.3">
      <c r="A843" s="135"/>
      <c r="B843" s="22"/>
      <c r="C843" s="22"/>
      <c r="D843" s="38" t="str" cm="1">
        <f t="array" ref="D843">IFERROR(IF(A843="","",LOOKUP(2,1/(Entradas!$B$3:$B$5000=Estoque!A843),Entradas!$G$3:$G$5000)),"Preço não cadastrado")</f>
        <v/>
      </c>
      <c r="E843" s="38" t="str" cm="1">
        <f t="array" ref="E843">IFERROR(IF(A843="","",LOOKUP(2,1/(Entradas!$B$3:$B$5000=Estoque!A843),Entradas!$H$3:$H$5000)),"Preço não cadastrado")</f>
        <v/>
      </c>
      <c r="F843" s="6" t="str">
        <f>IF(A843="","",SUMIF(codigo_entrada,A843,quantidade_entrada)-SUMIF(codigo_saida,Estoque!A843,quantidade_saida))</f>
        <v/>
      </c>
      <c r="G843" s="1" t="str">
        <f t="shared" si="13"/>
        <v/>
      </c>
    </row>
    <row r="844" spans="1:7" x14ac:dyDescent="0.3">
      <c r="A844" s="135"/>
      <c r="B844" s="22"/>
      <c r="C844" s="22"/>
      <c r="D844" s="38" t="str" cm="1">
        <f t="array" ref="D844">IFERROR(IF(A844="","",LOOKUP(2,1/(Entradas!$B$3:$B$5000=Estoque!A844),Entradas!$G$3:$G$5000)),"Preço não cadastrado")</f>
        <v/>
      </c>
      <c r="E844" s="38" t="str" cm="1">
        <f t="array" ref="E844">IFERROR(IF(A844="","",LOOKUP(2,1/(Entradas!$B$3:$B$5000=Estoque!A844),Entradas!$H$3:$H$5000)),"Preço não cadastrado")</f>
        <v/>
      </c>
      <c r="F844" s="6" t="str">
        <f>IF(A844="","",SUMIF(codigo_entrada,A844,quantidade_entrada)-SUMIF(codigo_saida,Estoque!A844,quantidade_saida))</f>
        <v/>
      </c>
      <c r="G844" s="1" t="str">
        <f t="shared" si="13"/>
        <v/>
      </c>
    </row>
    <row r="845" spans="1:7" x14ac:dyDescent="0.3">
      <c r="A845" s="135"/>
      <c r="B845" s="22"/>
      <c r="C845" s="22"/>
      <c r="D845" s="38" t="str" cm="1">
        <f t="array" ref="D845">IFERROR(IF(A845="","",LOOKUP(2,1/(Entradas!$B$3:$B$5000=Estoque!A845),Entradas!$G$3:$G$5000)),"Preço não cadastrado")</f>
        <v/>
      </c>
      <c r="E845" s="38" t="str" cm="1">
        <f t="array" ref="E845">IFERROR(IF(A845="","",LOOKUP(2,1/(Entradas!$B$3:$B$5000=Estoque!A845),Entradas!$H$3:$H$5000)),"Preço não cadastrado")</f>
        <v/>
      </c>
      <c r="F845" s="6" t="str">
        <f>IF(A845="","",SUMIF(codigo_entrada,A845,quantidade_entrada)-SUMIF(codigo_saida,Estoque!A845,quantidade_saida))</f>
        <v/>
      </c>
      <c r="G845" s="1" t="str">
        <f t="shared" si="13"/>
        <v/>
      </c>
    </row>
    <row r="846" spans="1:7" x14ac:dyDescent="0.3">
      <c r="A846" s="135"/>
      <c r="B846" s="22"/>
      <c r="C846" s="22"/>
      <c r="D846" s="38" t="str" cm="1">
        <f t="array" ref="D846">IFERROR(IF(A846="","",LOOKUP(2,1/(Entradas!$B$3:$B$5000=Estoque!A846),Entradas!$G$3:$G$5000)),"Preço não cadastrado")</f>
        <v/>
      </c>
      <c r="E846" s="38" t="str" cm="1">
        <f t="array" ref="E846">IFERROR(IF(A846="","",LOOKUP(2,1/(Entradas!$B$3:$B$5000=Estoque!A846),Entradas!$H$3:$H$5000)),"Preço não cadastrado")</f>
        <v/>
      </c>
      <c r="F846" s="6" t="str">
        <f>IF(A846="","",SUMIF(codigo_entrada,A846,quantidade_entrada)-SUMIF(codigo_saida,Estoque!A846,quantidade_saida))</f>
        <v/>
      </c>
      <c r="G846" s="1" t="str">
        <f t="shared" si="13"/>
        <v/>
      </c>
    </row>
    <row r="847" spans="1:7" x14ac:dyDescent="0.3">
      <c r="A847" s="135"/>
      <c r="B847" s="22"/>
      <c r="C847" s="22"/>
      <c r="D847" s="38" t="str" cm="1">
        <f t="array" ref="D847">IFERROR(IF(A847="","",LOOKUP(2,1/(Entradas!$B$3:$B$5000=Estoque!A847),Entradas!$G$3:$G$5000)),"Preço não cadastrado")</f>
        <v/>
      </c>
      <c r="E847" s="38" t="str" cm="1">
        <f t="array" ref="E847">IFERROR(IF(A847="","",LOOKUP(2,1/(Entradas!$B$3:$B$5000=Estoque!A847),Entradas!$H$3:$H$5000)),"Preço não cadastrado")</f>
        <v/>
      </c>
      <c r="F847" s="6" t="str">
        <f>IF(A847="","",SUMIF(codigo_entrada,A847,quantidade_entrada)-SUMIF(codigo_saida,Estoque!A847,quantidade_saida))</f>
        <v/>
      </c>
      <c r="G847" s="1" t="str">
        <f t="shared" si="13"/>
        <v/>
      </c>
    </row>
    <row r="848" spans="1:7" x14ac:dyDescent="0.3">
      <c r="A848" s="135"/>
      <c r="B848" s="22"/>
      <c r="C848" s="22"/>
      <c r="D848" s="38" t="str" cm="1">
        <f t="array" ref="D848">IFERROR(IF(A848="","",LOOKUP(2,1/(Entradas!$B$3:$B$5000=Estoque!A848),Entradas!$G$3:$G$5000)),"Preço não cadastrado")</f>
        <v/>
      </c>
      <c r="E848" s="38" t="str" cm="1">
        <f t="array" ref="E848">IFERROR(IF(A848="","",LOOKUP(2,1/(Entradas!$B$3:$B$5000=Estoque!A848),Entradas!$H$3:$H$5000)),"Preço não cadastrado")</f>
        <v/>
      </c>
      <c r="F848" s="6" t="str">
        <f>IF(A848="","",SUMIF(codigo_entrada,A848,quantidade_entrada)-SUMIF(codigo_saida,Estoque!A848,quantidade_saida))</f>
        <v/>
      </c>
      <c r="G848" s="1" t="str">
        <f t="shared" si="13"/>
        <v/>
      </c>
    </row>
    <row r="849" spans="1:7" x14ac:dyDescent="0.3">
      <c r="A849" s="135"/>
      <c r="B849" s="22"/>
      <c r="C849" s="22"/>
      <c r="D849" s="38" t="str" cm="1">
        <f t="array" ref="D849">IFERROR(IF(A849="","",LOOKUP(2,1/(Entradas!$B$3:$B$5000=Estoque!A849),Entradas!$G$3:$G$5000)),"Preço não cadastrado")</f>
        <v/>
      </c>
      <c r="E849" s="38" t="str" cm="1">
        <f t="array" ref="E849">IFERROR(IF(A849="","",LOOKUP(2,1/(Entradas!$B$3:$B$5000=Estoque!A849),Entradas!$H$3:$H$5000)),"Preço não cadastrado")</f>
        <v/>
      </c>
      <c r="F849" s="6" t="str">
        <f>IF(A849="","",SUMIF(codigo_entrada,A849,quantidade_entrada)-SUMIF(codigo_saida,Estoque!A849,quantidade_saida))</f>
        <v/>
      </c>
      <c r="G849" s="1" t="str">
        <f t="shared" si="13"/>
        <v/>
      </c>
    </row>
    <row r="850" spans="1:7" x14ac:dyDescent="0.3">
      <c r="A850" s="135"/>
      <c r="B850" s="22"/>
      <c r="C850" s="22"/>
      <c r="D850" s="38" t="str" cm="1">
        <f t="array" ref="D850">IFERROR(IF(A850="","",LOOKUP(2,1/(Entradas!$B$3:$B$5000=Estoque!A850),Entradas!$G$3:$G$5000)),"Preço não cadastrado")</f>
        <v/>
      </c>
      <c r="E850" s="38" t="str" cm="1">
        <f t="array" ref="E850">IFERROR(IF(A850="","",LOOKUP(2,1/(Entradas!$B$3:$B$5000=Estoque!A850),Entradas!$H$3:$H$5000)),"Preço não cadastrado")</f>
        <v/>
      </c>
      <c r="F850" s="6" t="str">
        <f>IF(A850="","",SUMIF(codigo_entrada,A850,quantidade_entrada)-SUMIF(codigo_saida,Estoque!A850,quantidade_saida))</f>
        <v/>
      </c>
      <c r="G850" s="1" t="str">
        <f t="shared" si="13"/>
        <v/>
      </c>
    </row>
    <row r="851" spans="1:7" x14ac:dyDescent="0.3">
      <c r="A851" s="135"/>
      <c r="B851" s="22"/>
      <c r="C851" s="22"/>
      <c r="D851" s="38" t="str" cm="1">
        <f t="array" ref="D851">IFERROR(IF(A851="","",LOOKUP(2,1/(Entradas!$B$3:$B$5000=Estoque!A851),Entradas!$G$3:$G$5000)),"Preço não cadastrado")</f>
        <v/>
      </c>
      <c r="E851" s="38" t="str" cm="1">
        <f t="array" ref="E851">IFERROR(IF(A851="","",LOOKUP(2,1/(Entradas!$B$3:$B$5000=Estoque!A851),Entradas!$H$3:$H$5000)),"Preço não cadastrado")</f>
        <v/>
      </c>
      <c r="F851" s="6" t="str">
        <f>IF(A851="","",SUMIF(codigo_entrada,A851,quantidade_entrada)-SUMIF(codigo_saida,Estoque!A851,quantidade_saida))</f>
        <v/>
      </c>
      <c r="G851" s="1" t="str">
        <f t="shared" si="13"/>
        <v/>
      </c>
    </row>
    <row r="852" spans="1:7" x14ac:dyDescent="0.3">
      <c r="A852" s="135"/>
      <c r="B852" s="22"/>
      <c r="C852" s="22"/>
      <c r="D852" s="38" t="str" cm="1">
        <f t="array" ref="D852">IFERROR(IF(A852="","",LOOKUP(2,1/(Entradas!$B$3:$B$5000=Estoque!A852),Entradas!$G$3:$G$5000)),"Preço não cadastrado")</f>
        <v/>
      </c>
      <c r="E852" s="38" t="str" cm="1">
        <f t="array" ref="E852">IFERROR(IF(A852="","",LOOKUP(2,1/(Entradas!$B$3:$B$5000=Estoque!A852),Entradas!$H$3:$H$5000)),"Preço não cadastrado")</f>
        <v/>
      </c>
      <c r="F852" s="6" t="str">
        <f>IF(A852="","",SUMIF(codigo_entrada,A852,quantidade_entrada)-SUMIF(codigo_saida,Estoque!A852,quantidade_saida))</f>
        <v/>
      </c>
      <c r="G852" s="1" t="str">
        <f t="shared" si="13"/>
        <v/>
      </c>
    </row>
    <row r="853" spans="1:7" x14ac:dyDescent="0.3">
      <c r="A853" s="135"/>
      <c r="B853" s="22"/>
      <c r="C853" s="22"/>
      <c r="D853" s="38" t="str" cm="1">
        <f t="array" ref="D853">IFERROR(IF(A853="","",LOOKUP(2,1/(Entradas!$B$3:$B$5000=Estoque!A853),Entradas!$G$3:$G$5000)),"Preço não cadastrado")</f>
        <v/>
      </c>
      <c r="E853" s="38" t="str" cm="1">
        <f t="array" ref="E853">IFERROR(IF(A853="","",LOOKUP(2,1/(Entradas!$B$3:$B$5000=Estoque!A853),Entradas!$H$3:$H$5000)),"Preço não cadastrado")</f>
        <v/>
      </c>
      <c r="F853" s="6" t="str">
        <f>IF(A853="","",SUMIF(codigo_entrada,A853,quantidade_entrada)-SUMIF(codigo_saida,Estoque!A853,quantidade_saida))</f>
        <v/>
      </c>
      <c r="G853" s="1" t="str">
        <f t="shared" si="13"/>
        <v/>
      </c>
    </row>
    <row r="854" spans="1:7" x14ac:dyDescent="0.3">
      <c r="A854" s="135"/>
      <c r="B854" s="22"/>
      <c r="C854" s="22"/>
      <c r="D854" s="38" t="str" cm="1">
        <f t="array" ref="D854">IFERROR(IF(A854="","",LOOKUP(2,1/(Entradas!$B$3:$B$5000=Estoque!A854),Entradas!$G$3:$G$5000)),"Preço não cadastrado")</f>
        <v/>
      </c>
      <c r="E854" s="38" t="str" cm="1">
        <f t="array" ref="E854">IFERROR(IF(A854="","",LOOKUP(2,1/(Entradas!$B$3:$B$5000=Estoque!A854),Entradas!$H$3:$H$5000)),"Preço não cadastrado")</f>
        <v/>
      </c>
      <c r="F854" s="6" t="str">
        <f>IF(A854="","",SUMIF(codigo_entrada,A854,quantidade_entrada)-SUMIF(codigo_saida,Estoque!A854,quantidade_saida))</f>
        <v/>
      </c>
      <c r="G854" s="1" t="str">
        <f t="shared" si="13"/>
        <v/>
      </c>
    </row>
    <row r="855" spans="1:7" x14ac:dyDescent="0.3">
      <c r="A855" s="135"/>
      <c r="B855" s="22"/>
      <c r="C855" s="22"/>
      <c r="D855" s="38" t="str" cm="1">
        <f t="array" ref="D855">IFERROR(IF(A855="","",LOOKUP(2,1/(Entradas!$B$3:$B$5000=Estoque!A855),Entradas!$G$3:$G$5000)),"Preço não cadastrado")</f>
        <v/>
      </c>
      <c r="E855" s="38" t="str" cm="1">
        <f t="array" ref="E855">IFERROR(IF(A855="","",LOOKUP(2,1/(Entradas!$B$3:$B$5000=Estoque!A855),Entradas!$H$3:$H$5000)),"Preço não cadastrado")</f>
        <v/>
      </c>
      <c r="F855" s="6" t="str">
        <f>IF(A855="","",SUMIF(codigo_entrada,A855,quantidade_entrada)-SUMIF(codigo_saida,Estoque!A855,quantidade_saida))</f>
        <v/>
      </c>
      <c r="G855" s="1" t="str">
        <f t="shared" si="13"/>
        <v/>
      </c>
    </row>
    <row r="856" spans="1:7" x14ac:dyDescent="0.3">
      <c r="A856" s="135"/>
      <c r="B856" s="22"/>
      <c r="C856" s="22"/>
      <c r="D856" s="38" t="str" cm="1">
        <f t="array" ref="D856">IFERROR(IF(A856="","",LOOKUP(2,1/(Entradas!$B$3:$B$5000=Estoque!A856),Entradas!$G$3:$G$5000)),"Preço não cadastrado")</f>
        <v/>
      </c>
      <c r="E856" s="38" t="str" cm="1">
        <f t="array" ref="E856">IFERROR(IF(A856="","",LOOKUP(2,1/(Entradas!$B$3:$B$5000=Estoque!A856),Entradas!$H$3:$H$5000)),"Preço não cadastrado")</f>
        <v/>
      </c>
      <c r="F856" s="6" t="str">
        <f>IF(A856="","",SUMIF(codigo_entrada,A856,quantidade_entrada)-SUMIF(codigo_saida,Estoque!A856,quantidade_saida))</f>
        <v/>
      </c>
      <c r="G856" s="1" t="str">
        <f t="shared" si="13"/>
        <v/>
      </c>
    </row>
    <row r="857" spans="1:7" x14ac:dyDescent="0.3">
      <c r="A857" s="135"/>
      <c r="B857" s="22"/>
      <c r="C857" s="22"/>
      <c r="D857" s="38" t="str" cm="1">
        <f t="array" ref="D857">IFERROR(IF(A857="","",LOOKUP(2,1/(Entradas!$B$3:$B$5000=Estoque!A857),Entradas!$G$3:$G$5000)),"Preço não cadastrado")</f>
        <v/>
      </c>
      <c r="E857" s="38" t="str" cm="1">
        <f t="array" ref="E857">IFERROR(IF(A857="","",LOOKUP(2,1/(Entradas!$B$3:$B$5000=Estoque!A857),Entradas!$H$3:$H$5000)),"Preço não cadastrado")</f>
        <v/>
      </c>
      <c r="F857" s="6" t="str">
        <f>IF(A857="","",SUMIF(codigo_entrada,A857,quantidade_entrada)-SUMIF(codigo_saida,Estoque!A857,quantidade_saida))</f>
        <v/>
      </c>
      <c r="G857" s="1" t="str">
        <f t="shared" si="13"/>
        <v/>
      </c>
    </row>
    <row r="858" spans="1:7" x14ac:dyDescent="0.3">
      <c r="A858" s="135"/>
      <c r="B858" s="22"/>
      <c r="C858" s="22"/>
      <c r="D858" s="38" t="str" cm="1">
        <f t="array" ref="D858">IFERROR(IF(A858="","",LOOKUP(2,1/(Entradas!$B$3:$B$5000=Estoque!A858),Entradas!$G$3:$G$5000)),"Preço não cadastrado")</f>
        <v/>
      </c>
      <c r="E858" s="38" t="str" cm="1">
        <f t="array" ref="E858">IFERROR(IF(A858="","",LOOKUP(2,1/(Entradas!$B$3:$B$5000=Estoque!A858),Entradas!$H$3:$H$5000)),"Preço não cadastrado")</f>
        <v/>
      </c>
      <c r="F858" s="6" t="str">
        <f>IF(A858="","",SUMIF(codigo_entrada,A858,quantidade_entrada)-SUMIF(codigo_saida,Estoque!A858,quantidade_saida))</f>
        <v/>
      </c>
      <c r="G858" s="1" t="str">
        <f t="shared" si="13"/>
        <v/>
      </c>
    </row>
    <row r="859" spans="1:7" x14ac:dyDescent="0.3">
      <c r="A859" s="135"/>
      <c r="B859" s="22"/>
      <c r="C859" s="22"/>
      <c r="D859" s="38" t="str" cm="1">
        <f t="array" ref="D859">IFERROR(IF(A859="","",LOOKUP(2,1/(Entradas!$B$3:$B$5000=Estoque!A859),Entradas!$G$3:$G$5000)),"Preço não cadastrado")</f>
        <v/>
      </c>
      <c r="E859" s="38" t="str" cm="1">
        <f t="array" ref="E859">IFERROR(IF(A859="","",LOOKUP(2,1/(Entradas!$B$3:$B$5000=Estoque!A859),Entradas!$H$3:$H$5000)),"Preço não cadastrado")</f>
        <v/>
      </c>
      <c r="F859" s="6" t="str">
        <f>IF(A859="","",SUMIF(codigo_entrada,A859,quantidade_entrada)-SUMIF(codigo_saida,Estoque!A859,quantidade_saida))</f>
        <v/>
      </c>
      <c r="G859" s="1" t="str">
        <f t="shared" si="13"/>
        <v/>
      </c>
    </row>
    <row r="860" spans="1:7" x14ac:dyDescent="0.3">
      <c r="A860" s="135"/>
      <c r="B860" s="22"/>
      <c r="C860" s="22"/>
      <c r="D860" s="38" t="str" cm="1">
        <f t="array" ref="D860">IFERROR(IF(A860="","",LOOKUP(2,1/(Entradas!$B$3:$B$5000=Estoque!A860),Entradas!$G$3:$G$5000)),"Preço não cadastrado")</f>
        <v/>
      </c>
      <c r="E860" s="38" t="str" cm="1">
        <f t="array" ref="E860">IFERROR(IF(A860="","",LOOKUP(2,1/(Entradas!$B$3:$B$5000=Estoque!A860),Entradas!$H$3:$H$5000)),"Preço não cadastrado")</f>
        <v/>
      </c>
      <c r="F860" s="6" t="str">
        <f>IF(A860="","",SUMIF(codigo_entrada,A860,quantidade_entrada)-SUMIF(codigo_saida,Estoque!A860,quantidade_saida))</f>
        <v/>
      </c>
      <c r="G860" s="1" t="str">
        <f t="shared" si="13"/>
        <v/>
      </c>
    </row>
    <row r="861" spans="1:7" x14ac:dyDescent="0.3">
      <c r="A861" s="135"/>
      <c r="B861" s="22"/>
      <c r="C861" s="22"/>
      <c r="D861" s="38" t="str" cm="1">
        <f t="array" ref="D861">IFERROR(IF(A861="","",LOOKUP(2,1/(Entradas!$B$3:$B$5000=Estoque!A861),Entradas!$G$3:$G$5000)),"Preço não cadastrado")</f>
        <v/>
      </c>
      <c r="E861" s="38" t="str" cm="1">
        <f t="array" ref="E861">IFERROR(IF(A861="","",LOOKUP(2,1/(Entradas!$B$3:$B$5000=Estoque!A861),Entradas!$H$3:$H$5000)),"Preço não cadastrado")</f>
        <v/>
      </c>
      <c r="F861" s="6" t="str">
        <f>IF(A861="","",SUMIF(codigo_entrada,A861,quantidade_entrada)-SUMIF(codigo_saida,Estoque!A861,quantidade_saida))</f>
        <v/>
      </c>
      <c r="G861" s="1" t="str">
        <f t="shared" si="13"/>
        <v/>
      </c>
    </row>
    <row r="862" spans="1:7" x14ac:dyDescent="0.3">
      <c r="A862" s="135"/>
      <c r="B862" s="22"/>
      <c r="C862" s="22"/>
      <c r="D862" s="38" t="str" cm="1">
        <f t="array" ref="D862">IFERROR(IF(A862="","",LOOKUP(2,1/(Entradas!$B$3:$B$5000=Estoque!A862),Entradas!$G$3:$G$5000)),"Preço não cadastrado")</f>
        <v/>
      </c>
      <c r="E862" s="38" t="str" cm="1">
        <f t="array" ref="E862">IFERROR(IF(A862="","",LOOKUP(2,1/(Entradas!$B$3:$B$5000=Estoque!A862),Entradas!$H$3:$H$5000)),"Preço não cadastrado")</f>
        <v/>
      </c>
      <c r="F862" s="6" t="str">
        <f>IF(A862="","",SUMIF(codigo_entrada,A862,quantidade_entrada)-SUMIF(codigo_saida,Estoque!A862,quantidade_saida))</f>
        <v/>
      </c>
      <c r="G862" s="1" t="str">
        <f t="shared" si="13"/>
        <v/>
      </c>
    </row>
    <row r="863" spans="1:7" x14ac:dyDescent="0.3">
      <c r="A863" s="135"/>
      <c r="B863" s="22"/>
      <c r="C863" s="22"/>
      <c r="D863" s="38" t="str" cm="1">
        <f t="array" ref="D863">IFERROR(IF(A863="","",LOOKUP(2,1/(Entradas!$B$3:$B$5000=Estoque!A863),Entradas!$G$3:$G$5000)),"Preço não cadastrado")</f>
        <v/>
      </c>
      <c r="E863" s="38" t="str" cm="1">
        <f t="array" ref="E863">IFERROR(IF(A863="","",LOOKUP(2,1/(Entradas!$B$3:$B$5000=Estoque!A863),Entradas!$H$3:$H$5000)),"Preço não cadastrado")</f>
        <v/>
      </c>
      <c r="F863" s="6" t="str">
        <f>IF(A863="","",SUMIF(codigo_entrada,A863,quantidade_entrada)-SUMIF(codigo_saida,Estoque!A863,quantidade_saida))</f>
        <v/>
      </c>
      <c r="G863" s="1" t="str">
        <f t="shared" si="13"/>
        <v/>
      </c>
    </row>
    <row r="864" spans="1:7" x14ac:dyDescent="0.3">
      <c r="A864" s="135"/>
      <c r="B864" s="22"/>
      <c r="C864" s="22"/>
      <c r="D864" s="38" t="str" cm="1">
        <f t="array" ref="D864">IFERROR(IF(A864="","",LOOKUP(2,1/(Entradas!$B$3:$B$5000=Estoque!A864),Entradas!$G$3:$G$5000)),"Preço não cadastrado")</f>
        <v/>
      </c>
      <c r="E864" s="38" t="str" cm="1">
        <f t="array" ref="E864">IFERROR(IF(A864="","",LOOKUP(2,1/(Entradas!$B$3:$B$5000=Estoque!A864),Entradas!$H$3:$H$5000)),"Preço não cadastrado")</f>
        <v/>
      </c>
      <c r="F864" s="6" t="str">
        <f>IF(A864="","",SUMIF(codigo_entrada,A864,quantidade_entrada)-SUMIF(codigo_saida,Estoque!A864,quantidade_saida))</f>
        <v/>
      </c>
      <c r="G864" s="1" t="str">
        <f t="shared" si="13"/>
        <v/>
      </c>
    </row>
    <row r="865" spans="1:7" x14ac:dyDescent="0.3">
      <c r="A865" s="135"/>
      <c r="B865" s="22"/>
      <c r="C865" s="22"/>
      <c r="D865" s="38" t="str" cm="1">
        <f t="array" ref="D865">IFERROR(IF(A865="","",LOOKUP(2,1/(Entradas!$B$3:$B$5000=Estoque!A865),Entradas!$G$3:$G$5000)),"Preço não cadastrado")</f>
        <v/>
      </c>
      <c r="E865" s="38" t="str" cm="1">
        <f t="array" ref="E865">IFERROR(IF(A865="","",LOOKUP(2,1/(Entradas!$B$3:$B$5000=Estoque!A865),Entradas!$H$3:$H$5000)),"Preço não cadastrado")</f>
        <v/>
      </c>
      <c r="F865" s="6" t="str">
        <f>IF(A865="","",SUMIF(codigo_entrada,A865,quantidade_entrada)-SUMIF(codigo_saida,Estoque!A865,quantidade_saida))</f>
        <v/>
      </c>
      <c r="G865" s="1" t="str">
        <f t="shared" si="13"/>
        <v/>
      </c>
    </row>
    <row r="866" spans="1:7" x14ac:dyDescent="0.3">
      <c r="A866" s="135"/>
      <c r="B866" s="22"/>
      <c r="C866" s="22"/>
      <c r="D866" s="38" t="str" cm="1">
        <f t="array" ref="D866">IFERROR(IF(A866="","",LOOKUP(2,1/(Entradas!$B$3:$B$5000=Estoque!A866),Entradas!$G$3:$G$5000)),"Preço não cadastrado")</f>
        <v/>
      </c>
      <c r="E866" s="38" t="str" cm="1">
        <f t="array" ref="E866">IFERROR(IF(A866="","",LOOKUP(2,1/(Entradas!$B$3:$B$5000=Estoque!A866),Entradas!$H$3:$H$5000)),"Preço não cadastrado")</f>
        <v/>
      </c>
      <c r="F866" s="6" t="str">
        <f>IF(A866="","",SUMIF(codigo_entrada,A866,quantidade_entrada)-SUMIF(codigo_saida,Estoque!A866,quantidade_saida))</f>
        <v/>
      </c>
      <c r="G866" s="1" t="str">
        <f t="shared" si="13"/>
        <v/>
      </c>
    </row>
    <row r="867" spans="1:7" x14ac:dyDescent="0.3">
      <c r="A867" s="135"/>
      <c r="B867" s="22"/>
      <c r="C867" s="22"/>
      <c r="D867" s="38" t="str" cm="1">
        <f t="array" ref="D867">IFERROR(IF(A867="","",LOOKUP(2,1/(Entradas!$B$3:$B$5000=Estoque!A867),Entradas!$G$3:$G$5000)),"Preço não cadastrado")</f>
        <v/>
      </c>
      <c r="E867" s="38" t="str" cm="1">
        <f t="array" ref="E867">IFERROR(IF(A867="","",LOOKUP(2,1/(Entradas!$B$3:$B$5000=Estoque!A867),Entradas!$H$3:$H$5000)),"Preço não cadastrado")</f>
        <v/>
      </c>
      <c r="F867" s="6" t="str">
        <f>IF(A867="","",SUMIF(codigo_entrada,A867,quantidade_entrada)-SUMIF(codigo_saida,Estoque!A867,quantidade_saida))</f>
        <v/>
      </c>
      <c r="G867" s="1" t="str">
        <f t="shared" si="13"/>
        <v/>
      </c>
    </row>
    <row r="868" spans="1:7" x14ac:dyDescent="0.3">
      <c r="A868" s="135"/>
      <c r="B868" s="22"/>
      <c r="C868" s="22"/>
      <c r="D868" s="38" t="str" cm="1">
        <f t="array" ref="D868">IFERROR(IF(A868="","",LOOKUP(2,1/(Entradas!$B$3:$B$5000=Estoque!A868),Entradas!$G$3:$G$5000)),"Preço não cadastrado")</f>
        <v/>
      </c>
      <c r="E868" s="38" t="str" cm="1">
        <f t="array" ref="E868">IFERROR(IF(A868="","",LOOKUP(2,1/(Entradas!$B$3:$B$5000=Estoque!A868),Entradas!$H$3:$H$5000)),"Preço não cadastrado")</f>
        <v/>
      </c>
      <c r="F868" s="6" t="str">
        <f>IF(A868="","",SUMIF(codigo_entrada,A868,quantidade_entrada)-SUMIF(codigo_saida,Estoque!A868,quantidade_saida))</f>
        <v/>
      </c>
      <c r="G868" s="1" t="str">
        <f t="shared" si="13"/>
        <v/>
      </c>
    </row>
    <row r="869" spans="1:7" x14ac:dyDescent="0.3">
      <c r="A869" s="135"/>
      <c r="B869" s="22"/>
      <c r="C869" s="22"/>
      <c r="D869" s="38" t="str" cm="1">
        <f t="array" ref="D869">IFERROR(IF(A869="","",LOOKUP(2,1/(Entradas!$B$3:$B$5000=Estoque!A869),Entradas!$G$3:$G$5000)),"Preço não cadastrado")</f>
        <v/>
      </c>
      <c r="E869" s="38" t="str" cm="1">
        <f t="array" ref="E869">IFERROR(IF(A869="","",LOOKUP(2,1/(Entradas!$B$3:$B$5000=Estoque!A869),Entradas!$H$3:$H$5000)),"Preço não cadastrado")</f>
        <v/>
      </c>
      <c r="F869" s="6" t="str">
        <f>IF(A869="","",SUMIF(codigo_entrada,A869,quantidade_entrada)-SUMIF(codigo_saida,Estoque!A869,quantidade_saida))</f>
        <v/>
      </c>
      <c r="G869" s="1" t="str">
        <f t="shared" si="13"/>
        <v/>
      </c>
    </row>
    <row r="870" spans="1:7" x14ac:dyDescent="0.3">
      <c r="A870" s="135"/>
      <c r="B870" s="22"/>
      <c r="C870" s="22"/>
      <c r="D870" s="38" t="str" cm="1">
        <f t="array" ref="D870">IFERROR(IF(A870="","",LOOKUP(2,1/(Entradas!$B$3:$B$5000=Estoque!A870),Entradas!$G$3:$G$5000)),"Preço não cadastrado")</f>
        <v/>
      </c>
      <c r="E870" s="38" t="str" cm="1">
        <f t="array" ref="E870">IFERROR(IF(A870="","",LOOKUP(2,1/(Entradas!$B$3:$B$5000=Estoque!A870),Entradas!$H$3:$H$5000)),"Preço não cadastrado")</f>
        <v/>
      </c>
      <c r="F870" s="6" t="str">
        <f>IF(A870="","",SUMIF(codigo_entrada,A870,quantidade_entrada)-SUMIF(codigo_saida,Estoque!A870,quantidade_saida))</f>
        <v/>
      </c>
      <c r="G870" s="1" t="str">
        <f t="shared" si="13"/>
        <v/>
      </c>
    </row>
    <row r="871" spans="1:7" x14ac:dyDescent="0.3">
      <c r="A871" s="135"/>
      <c r="B871" s="22"/>
      <c r="C871" s="22"/>
      <c r="D871" s="38" t="str" cm="1">
        <f t="array" ref="D871">IFERROR(IF(A871="","",LOOKUP(2,1/(Entradas!$B$3:$B$5000=Estoque!A871),Entradas!$G$3:$G$5000)),"Preço não cadastrado")</f>
        <v/>
      </c>
      <c r="E871" s="38" t="str" cm="1">
        <f t="array" ref="E871">IFERROR(IF(A871="","",LOOKUP(2,1/(Entradas!$B$3:$B$5000=Estoque!A871),Entradas!$H$3:$H$5000)),"Preço não cadastrado")</f>
        <v/>
      </c>
      <c r="F871" s="6" t="str">
        <f>IF(A871="","",SUMIF(codigo_entrada,A871,quantidade_entrada)-SUMIF(codigo_saida,Estoque!A871,quantidade_saida))</f>
        <v/>
      </c>
      <c r="G871" s="1" t="str">
        <f t="shared" si="13"/>
        <v/>
      </c>
    </row>
    <row r="872" spans="1:7" x14ac:dyDescent="0.3">
      <c r="A872" s="135"/>
      <c r="B872" s="22"/>
      <c r="C872" s="22"/>
      <c r="D872" s="38" t="str" cm="1">
        <f t="array" ref="D872">IFERROR(IF(A872="","",LOOKUP(2,1/(Entradas!$B$3:$B$5000=Estoque!A872),Entradas!$G$3:$G$5000)),"Preço não cadastrado")</f>
        <v/>
      </c>
      <c r="E872" s="38" t="str" cm="1">
        <f t="array" ref="E872">IFERROR(IF(A872="","",LOOKUP(2,1/(Entradas!$B$3:$B$5000=Estoque!A872),Entradas!$H$3:$H$5000)),"Preço não cadastrado")</f>
        <v/>
      </c>
      <c r="F872" s="6" t="str">
        <f>IF(A872="","",SUMIF(codigo_entrada,A872,quantidade_entrada)-SUMIF(codigo_saida,Estoque!A872,quantidade_saida))</f>
        <v/>
      </c>
      <c r="G872" s="1" t="str">
        <f t="shared" si="13"/>
        <v/>
      </c>
    </row>
    <row r="873" spans="1:7" x14ac:dyDescent="0.3">
      <c r="A873" s="135"/>
      <c r="B873" s="22"/>
      <c r="C873" s="22"/>
      <c r="D873" s="38" t="str" cm="1">
        <f t="array" ref="D873">IFERROR(IF(A873="","",LOOKUP(2,1/(Entradas!$B$3:$B$5000=Estoque!A873),Entradas!$G$3:$G$5000)),"Preço não cadastrado")</f>
        <v/>
      </c>
      <c r="E873" s="38" t="str" cm="1">
        <f t="array" ref="E873">IFERROR(IF(A873="","",LOOKUP(2,1/(Entradas!$B$3:$B$5000=Estoque!A873),Entradas!$H$3:$H$5000)),"Preço não cadastrado")</f>
        <v/>
      </c>
      <c r="F873" s="6" t="str">
        <f>IF(A873="","",SUMIF(codigo_entrada,A873,quantidade_entrada)-SUMIF(codigo_saida,Estoque!A873,quantidade_saida))</f>
        <v/>
      </c>
      <c r="G873" s="1" t="str">
        <f t="shared" si="13"/>
        <v/>
      </c>
    </row>
    <row r="874" spans="1:7" x14ac:dyDescent="0.3">
      <c r="A874" s="135"/>
      <c r="B874" s="22"/>
      <c r="C874" s="22"/>
      <c r="D874" s="38" t="str" cm="1">
        <f t="array" ref="D874">IFERROR(IF(A874="","",LOOKUP(2,1/(Entradas!$B$3:$B$5000=Estoque!A874),Entradas!$G$3:$G$5000)),"Preço não cadastrado")</f>
        <v/>
      </c>
      <c r="E874" s="38" t="str" cm="1">
        <f t="array" ref="E874">IFERROR(IF(A874="","",LOOKUP(2,1/(Entradas!$B$3:$B$5000=Estoque!A874),Entradas!$H$3:$H$5000)),"Preço não cadastrado")</f>
        <v/>
      </c>
      <c r="F874" s="6" t="str">
        <f>IF(A874="","",SUMIF(codigo_entrada,A874,quantidade_entrada)-SUMIF(codigo_saida,Estoque!A874,quantidade_saida))</f>
        <v/>
      </c>
      <c r="G874" s="1" t="str">
        <f t="shared" si="13"/>
        <v/>
      </c>
    </row>
    <row r="875" spans="1:7" x14ac:dyDescent="0.3">
      <c r="A875" s="135"/>
      <c r="B875" s="22"/>
      <c r="C875" s="22"/>
      <c r="D875" s="38" t="str" cm="1">
        <f t="array" ref="D875">IFERROR(IF(A875="","",LOOKUP(2,1/(Entradas!$B$3:$B$5000=Estoque!A875),Entradas!$G$3:$G$5000)),"Preço não cadastrado")</f>
        <v/>
      </c>
      <c r="E875" s="38" t="str" cm="1">
        <f t="array" ref="E875">IFERROR(IF(A875="","",LOOKUP(2,1/(Entradas!$B$3:$B$5000=Estoque!A875),Entradas!$H$3:$H$5000)),"Preço não cadastrado")</f>
        <v/>
      </c>
      <c r="F875" s="6" t="str">
        <f>IF(A875="","",SUMIF(codigo_entrada,A875,quantidade_entrada)-SUMIF(codigo_saida,Estoque!A875,quantidade_saida))</f>
        <v/>
      </c>
      <c r="G875" s="1" t="str">
        <f t="shared" si="13"/>
        <v/>
      </c>
    </row>
    <row r="876" spans="1:7" x14ac:dyDescent="0.3">
      <c r="A876" s="135"/>
      <c r="B876" s="22"/>
      <c r="C876" s="22"/>
      <c r="D876" s="38" t="str" cm="1">
        <f t="array" ref="D876">IFERROR(IF(A876="","",LOOKUP(2,1/(Entradas!$B$3:$B$5000=Estoque!A876),Entradas!$G$3:$G$5000)),"Preço não cadastrado")</f>
        <v/>
      </c>
      <c r="E876" s="38" t="str" cm="1">
        <f t="array" ref="E876">IFERROR(IF(A876="","",LOOKUP(2,1/(Entradas!$B$3:$B$5000=Estoque!A876),Entradas!$H$3:$H$5000)),"Preço não cadastrado")</f>
        <v/>
      </c>
      <c r="F876" s="6" t="str">
        <f>IF(A876="","",SUMIF(codigo_entrada,A876,quantidade_entrada)-SUMIF(codigo_saida,Estoque!A876,quantidade_saida))</f>
        <v/>
      </c>
      <c r="G876" s="1" t="str">
        <f t="shared" si="13"/>
        <v/>
      </c>
    </row>
    <row r="877" spans="1:7" x14ac:dyDescent="0.3">
      <c r="A877" s="135"/>
      <c r="B877" s="22"/>
      <c r="C877" s="22"/>
      <c r="D877" s="38" t="str" cm="1">
        <f t="array" ref="D877">IFERROR(IF(A877="","",LOOKUP(2,1/(Entradas!$B$3:$B$5000=Estoque!A877),Entradas!$G$3:$G$5000)),"Preço não cadastrado")</f>
        <v/>
      </c>
      <c r="E877" s="38" t="str" cm="1">
        <f t="array" ref="E877">IFERROR(IF(A877="","",LOOKUP(2,1/(Entradas!$B$3:$B$5000=Estoque!A877),Entradas!$H$3:$H$5000)),"Preço não cadastrado")</f>
        <v/>
      </c>
      <c r="F877" s="6" t="str">
        <f>IF(A877="","",SUMIF(codigo_entrada,A877,quantidade_entrada)-SUMIF(codigo_saida,Estoque!A877,quantidade_saida))</f>
        <v/>
      </c>
      <c r="G877" s="1" t="str">
        <f t="shared" si="13"/>
        <v/>
      </c>
    </row>
    <row r="878" spans="1:7" x14ac:dyDescent="0.3">
      <c r="A878" s="135"/>
      <c r="B878" s="22"/>
      <c r="C878" s="22"/>
      <c r="D878" s="38" t="str" cm="1">
        <f t="array" ref="D878">IFERROR(IF(A878="","",LOOKUP(2,1/(Entradas!$B$3:$B$5000=Estoque!A878),Entradas!$G$3:$G$5000)),"Preço não cadastrado")</f>
        <v/>
      </c>
      <c r="E878" s="38" t="str" cm="1">
        <f t="array" ref="E878">IFERROR(IF(A878="","",LOOKUP(2,1/(Entradas!$B$3:$B$5000=Estoque!A878),Entradas!$H$3:$H$5000)),"Preço não cadastrado")</f>
        <v/>
      </c>
      <c r="F878" s="6" t="str">
        <f>IF(A878="","",SUMIF(codigo_entrada,A878,quantidade_entrada)-SUMIF(codigo_saida,Estoque!A878,quantidade_saida))</f>
        <v/>
      </c>
      <c r="G878" s="1" t="str">
        <f t="shared" si="13"/>
        <v/>
      </c>
    </row>
    <row r="879" spans="1:7" x14ac:dyDescent="0.3">
      <c r="A879" s="135"/>
      <c r="B879" s="22"/>
      <c r="C879" s="22"/>
      <c r="D879" s="38" t="str" cm="1">
        <f t="array" ref="D879">IFERROR(IF(A879="","",LOOKUP(2,1/(Entradas!$B$3:$B$5000=Estoque!A879),Entradas!$G$3:$G$5000)),"Preço não cadastrado")</f>
        <v/>
      </c>
      <c r="E879" s="38" t="str" cm="1">
        <f t="array" ref="E879">IFERROR(IF(A879="","",LOOKUP(2,1/(Entradas!$B$3:$B$5000=Estoque!A879),Entradas!$H$3:$H$5000)),"Preço não cadastrado")</f>
        <v/>
      </c>
      <c r="F879" s="6" t="str">
        <f>IF(A879="","",SUMIF(codigo_entrada,A879,quantidade_entrada)-SUMIF(codigo_saida,Estoque!A879,quantidade_saida))</f>
        <v/>
      </c>
      <c r="G879" s="1" t="str">
        <f t="shared" si="13"/>
        <v/>
      </c>
    </row>
    <row r="880" spans="1:7" x14ac:dyDescent="0.3">
      <c r="A880" s="135"/>
      <c r="B880" s="22"/>
      <c r="C880" s="22"/>
      <c r="D880" s="38" t="str" cm="1">
        <f t="array" ref="D880">IFERROR(IF(A880="","",LOOKUP(2,1/(Entradas!$B$3:$B$5000=Estoque!A880),Entradas!$G$3:$G$5000)),"Preço não cadastrado")</f>
        <v/>
      </c>
      <c r="E880" s="38" t="str" cm="1">
        <f t="array" ref="E880">IFERROR(IF(A880="","",LOOKUP(2,1/(Entradas!$B$3:$B$5000=Estoque!A880),Entradas!$H$3:$H$5000)),"Preço não cadastrado")</f>
        <v/>
      </c>
      <c r="F880" s="6" t="str">
        <f>IF(A880="","",SUMIF(codigo_entrada,A880,quantidade_entrada)-SUMIF(codigo_saida,Estoque!A880,quantidade_saida))</f>
        <v/>
      </c>
      <c r="G880" s="1" t="str">
        <f t="shared" si="13"/>
        <v/>
      </c>
    </row>
    <row r="881" spans="1:7" x14ac:dyDescent="0.3">
      <c r="A881" s="135"/>
      <c r="B881" s="22"/>
      <c r="C881" s="22"/>
      <c r="D881" s="38" t="str" cm="1">
        <f t="array" ref="D881">IFERROR(IF(A881="","",LOOKUP(2,1/(Entradas!$B$3:$B$5000=Estoque!A881),Entradas!$G$3:$G$5000)),"Preço não cadastrado")</f>
        <v/>
      </c>
      <c r="E881" s="38" t="str" cm="1">
        <f t="array" ref="E881">IFERROR(IF(A881="","",LOOKUP(2,1/(Entradas!$B$3:$B$5000=Estoque!A881),Entradas!$H$3:$H$5000)),"Preço não cadastrado")</f>
        <v/>
      </c>
      <c r="F881" s="6" t="str">
        <f>IF(A881="","",SUMIF(codigo_entrada,A881,quantidade_entrada)-SUMIF(codigo_saida,Estoque!A881,quantidade_saida))</f>
        <v/>
      </c>
      <c r="G881" s="1" t="str">
        <f t="shared" si="13"/>
        <v/>
      </c>
    </row>
    <row r="882" spans="1:7" x14ac:dyDescent="0.3">
      <c r="A882" s="135"/>
      <c r="B882" s="22"/>
      <c r="C882" s="22"/>
      <c r="D882" s="38" t="str" cm="1">
        <f t="array" ref="D882">IFERROR(IF(A882="","",LOOKUP(2,1/(Entradas!$B$3:$B$5000=Estoque!A882),Entradas!$G$3:$G$5000)),"Preço não cadastrado")</f>
        <v/>
      </c>
      <c r="E882" s="38" t="str" cm="1">
        <f t="array" ref="E882">IFERROR(IF(A882="","",LOOKUP(2,1/(Entradas!$B$3:$B$5000=Estoque!A882),Entradas!$H$3:$H$5000)),"Preço não cadastrado")</f>
        <v/>
      </c>
      <c r="F882" s="6" t="str">
        <f>IF(A882="","",SUMIF(codigo_entrada,A882,quantidade_entrada)-SUMIF(codigo_saida,Estoque!A882,quantidade_saida))</f>
        <v/>
      </c>
      <c r="G882" s="1" t="str">
        <f t="shared" si="13"/>
        <v/>
      </c>
    </row>
    <row r="883" spans="1:7" x14ac:dyDescent="0.3">
      <c r="A883" s="135"/>
      <c r="B883" s="22"/>
      <c r="C883" s="22"/>
      <c r="D883" s="38" t="str" cm="1">
        <f t="array" ref="D883">IFERROR(IF(A883="","",LOOKUP(2,1/(Entradas!$B$3:$B$5000=Estoque!A883),Entradas!$G$3:$G$5000)),"Preço não cadastrado")</f>
        <v/>
      </c>
      <c r="E883" s="38" t="str" cm="1">
        <f t="array" ref="E883">IFERROR(IF(A883="","",LOOKUP(2,1/(Entradas!$B$3:$B$5000=Estoque!A883),Entradas!$H$3:$H$5000)),"Preço não cadastrado")</f>
        <v/>
      </c>
      <c r="F883" s="6" t="str">
        <f>IF(A883="","",SUMIF(codigo_entrada,A883,quantidade_entrada)-SUMIF(codigo_saida,Estoque!A883,quantidade_saida))</f>
        <v/>
      </c>
      <c r="G883" s="1" t="str">
        <f t="shared" si="13"/>
        <v/>
      </c>
    </row>
    <row r="884" spans="1:7" x14ac:dyDescent="0.3">
      <c r="A884" s="135"/>
      <c r="B884" s="22"/>
      <c r="C884" s="22"/>
      <c r="D884" s="38" t="str" cm="1">
        <f t="array" ref="D884">IFERROR(IF(A884="","",LOOKUP(2,1/(Entradas!$B$3:$B$5000=Estoque!A884),Entradas!$G$3:$G$5000)),"Preço não cadastrado")</f>
        <v/>
      </c>
      <c r="E884" s="38" t="str" cm="1">
        <f t="array" ref="E884">IFERROR(IF(A884="","",LOOKUP(2,1/(Entradas!$B$3:$B$5000=Estoque!A884),Entradas!$H$3:$H$5000)),"Preço não cadastrado")</f>
        <v/>
      </c>
      <c r="F884" s="6" t="str">
        <f>IF(A884="","",SUMIF(codigo_entrada,A884,quantidade_entrada)-SUMIF(codigo_saida,Estoque!A884,quantidade_saida))</f>
        <v/>
      </c>
      <c r="G884" s="1" t="str">
        <f t="shared" si="13"/>
        <v/>
      </c>
    </row>
    <row r="885" spans="1:7" x14ac:dyDescent="0.3">
      <c r="A885" s="135"/>
      <c r="B885" s="22"/>
      <c r="C885" s="22"/>
      <c r="D885" s="38" t="str" cm="1">
        <f t="array" ref="D885">IFERROR(IF(A885="","",LOOKUP(2,1/(Entradas!$B$3:$B$5000=Estoque!A885),Entradas!$G$3:$G$5000)),"Preço não cadastrado")</f>
        <v/>
      </c>
      <c r="E885" s="38" t="str" cm="1">
        <f t="array" ref="E885">IFERROR(IF(A885="","",LOOKUP(2,1/(Entradas!$B$3:$B$5000=Estoque!A885),Entradas!$H$3:$H$5000)),"Preço não cadastrado")</f>
        <v/>
      </c>
      <c r="F885" s="6" t="str">
        <f>IF(A885="","",SUMIF(codigo_entrada,A885,quantidade_entrada)-SUMIF(codigo_saida,Estoque!A885,quantidade_saida))</f>
        <v/>
      </c>
      <c r="G885" s="1" t="str">
        <f t="shared" si="13"/>
        <v/>
      </c>
    </row>
    <row r="886" spans="1:7" x14ac:dyDescent="0.3">
      <c r="A886" s="135"/>
      <c r="B886" s="22"/>
      <c r="C886" s="22"/>
      <c r="D886" s="38" t="str" cm="1">
        <f t="array" ref="D886">IFERROR(IF(A886="","",LOOKUP(2,1/(Entradas!$B$3:$B$5000=Estoque!A886),Entradas!$G$3:$G$5000)),"Preço não cadastrado")</f>
        <v/>
      </c>
      <c r="E886" s="38" t="str" cm="1">
        <f t="array" ref="E886">IFERROR(IF(A886="","",LOOKUP(2,1/(Entradas!$B$3:$B$5000=Estoque!A886),Entradas!$H$3:$H$5000)),"Preço não cadastrado")</f>
        <v/>
      </c>
      <c r="F886" s="6" t="str">
        <f>IF(A886="","",SUMIF(codigo_entrada,A886,quantidade_entrada)-SUMIF(codigo_saida,Estoque!A886,quantidade_saida))</f>
        <v/>
      </c>
      <c r="G886" s="1" t="str">
        <f t="shared" si="13"/>
        <v/>
      </c>
    </row>
    <row r="887" spans="1:7" x14ac:dyDescent="0.3">
      <c r="A887" s="135"/>
      <c r="B887" s="22"/>
      <c r="C887" s="22"/>
      <c r="D887" s="38" t="str" cm="1">
        <f t="array" ref="D887">IFERROR(IF(A887="","",LOOKUP(2,1/(Entradas!$B$3:$B$5000=Estoque!A887),Entradas!$G$3:$G$5000)),"Preço não cadastrado")</f>
        <v/>
      </c>
      <c r="E887" s="38" t="str" cm="1">
        <f t="array" ref="E887">IFERROR(IF(A887="","",LOOKUP(2,1/(Entradas!$B$3:$B$5000=Estoque!A887),Entradas!$H$3:$H$5000)),"Preço não cadastrado")</f>
        <v/>
      </c>
      <c r="F887" s="6" t="str">
        <f>IF(A887="","",SUMIF(codigo_entrada,A887,quantidade_entrada)-SUMIF(codigo_saida,Estoque!A887,quantidade_saida))</f>
        <v/>
      </c>
      <c r="G887" s="1" t="str">
        <f t="shared" si="13"/>
        <v/>
      </c>
    </row>
    <row r="888" spans="1:7" x14ac:dyDescent="0.3">
      <c r="A888" s="135"/>
      <c r="B888" s="22"/>
      <c r="C888" s="22"/>
      <c r="D888" s="38" t="str" cm="1">
        <f t="array" ref="D888">IFERROR(IF(A888="","",LOOKUP(2,1/(Entradas!$B$3:$B$5000=Estoque!A888),Entradas!$G$3:$G$5000)),"Preço não cadastrado")</f>
        <v/>
      </c>
      <c r="E888" s="38" t="str" cm="1">
        <f t="array" ref="E888">IFERROR(IF(A888="","",LOOKUP(2,1/(Entradas!$B$3:$B$5000=Estoque!A888),Entradas!$H$3:$H$5000)),"Preço não cadastrado")</f>
        <v/>
      </c>
      <c r="F888" s="6" t="str">
        <f>IF(A888="","",SUMIF(codigo_entrada,A888,quantidade_entrada)-SUMIF(codigo_saida,Estoque!A888,quantidade_saida))</f>
        <v/>
      </c>
      <c r="G888" s="1" t="str">
        <f t="shared" si="13"/>
        <v/>
      </c>
    </row>
    <row r="889" spans="1:7" x14ac:dyDescent="0.3">
      <c r="A889" s="135"/>
      <c r="B889" s="22"/>
      <c r="C889" s="22"/>
      <c r="D889" s="38" t="str" cm="1">
        <f t="array" ref="D889">IFERROR(IF(A889="","",LOOKUP(2,1/(Entradas!$B$3:$B$5000=Estoque!A889),Entradas!$G$3:$G$5000)),"Preço não cadastrado")</f>
        <v/>
      </c>
      <c r="E889" s="38" t="str" cm="1">
        <f t="array" ref="E889">IFERROR(IF(A889="","",LOOKUP(2,1/(Entradas!$B$3:$B$5000=Estoque!A889),Entradas!$H$3:$H$5000)),"Preço não cadastrado")</f>
        <v/>
      </c>
      <c r="F889" s="6" t="str">
        <f>IF(A889="","",SUMIF(codigo_entrada,A889,quantidade_entrada)-SUMIF(codigo_saida,Estoque!A889,quantidade_saida))</f>
        <v/>
      </c>
      <c r="G889" s="1" t="str">
        <f t="shared" si="13"/>
        <v/>
      </c>
    </row>
    <row r="890" spans="1:7" x14ac:dyDescent="0.3">
      <c r="A890" s="135"/>
      <c r="B890" s="22"/>
      <c r="C890" s="22"/>
      <c r="D890" s="38" t="str" cm="1">
        <f t="array" ref="D890">IFERROR(IF(A890="","",LOOKUP(2,1/(Entradas!$B$3:$B$5000=Estoque!A890),Entradas!$G$3:$G$5000)),"Preço não cadastrado")</f>
        <v/>
      </c>
      <c r="E890" s="38" t="str" cm="1">
        <f t="array" ref="E890">IFERROR(IF(A890="","",LOOKUP(2,1/(Entradas!$B$3:$B$5000=Estoque!A890),Entradas!$H$3:$H$5000)),"Preço não cadastrado")</f>
        <v/>
      </c>
      <c r="F890" s="6" t="str">
        <f>IF(A890="","",SUMIF(codigo_entrada,A890,quantidade_entrada)-SUMIF(codigo_saida,Estoque!A890,quantidade_saida))</f>
        <v/>
      </c>
      <c r="G890" s="1" t="str">
        <f t="shared" si="13"/>
        <v/>
      </c>
    </row>
    <row r="891" spans="1:7" x14ac:dyDescent="0.3">
      <c r="A891" s="135"/>
      <c r="B891" s="22"/>
      <c r="C891" s="22"/>
      <c r="D891" s="38" t="str" cm="1">
        <f t="array" ref="D891">IFERROR(IF(A891="","",LOOKUP(2,1/(Entradas!$B$3:$B$5000=Estoque!A891),Entradas!$G$3:$G$5000)),"Preço não cadastrado")</f>
        <v/>
      </c>
      <c r="E891" s="38" t="str" cm="1">
        <f t="array" ref="E891">IFERROR(IF(A891="","",LOOKUP(2,1/(Entradas!$B$3:$B$5000=Estoque!A891),Entradas!$H$3:$H$5000)),"Preço não cadastrado")</f>
        <v/>
      </c>
      <c r="F891" s="6" t="str">
        <f>IF(A891="","",SUMIF(codigo_entrada,A891,quantidade_entrada)-SUMIF(codigo_saida,Estoque!A891,quantidade_saida))</f>
        <v/>
      </c>
      <c r="G891" s="1" t="str">
        <f t="shared" si="13"/>
        <v/>
      </c>
    </row>
    <row r="892" spans="1:7" x14ac:dyDescent="0.3">
      <c r="A892" s="135"/>
      <c r="B892" s="22"/>
      <c r="C892" s="22"/>
      <c r="D892" s="38" t="str" cm="1">
        <f t="array" ref="D892">IFERROR(IF(A892="","",LOOKUP(2,1/(Entradas!$B$3:$B$5000=Estoque!A892),Entradas!$G$3:$G$5000)),"Preço não cadastrado")</f>
        <v/>
      </c>
      <c r="E892" s="38" t="str" cm="1">
        <f t="array" ref="E892">IFERROR(IF(A892="","",LOOKUP(2,1/(Entradas!$B$3:$B$5000=Estoque!A892),Entradas!$H$3:$H$5000)),"Preço não cadastrado")</f>
        <v/>
      </c>
      <c r="F892" s="6" t="str">
        <f>IF(A892="","",SUMIF(codigo_entrada,A892,quantidade_entrada)-SUMIF(codigo_saida,Estoque!A892,quantidade_saida))</f>
        <v/>
      </c>
      <c r="G892" s="1" t="str">
        <f t="shared" si="13"/>
        <v/>
      </c>
    </row>
    <row r="893" spans="1:7" x14ac:dyDescent="0.3">
      <c r="A893" s="135"/>
      <c r="B893" s="22"/>
      <c r="C893" s="22"/>
      <c r="D893" s="38" t="str" cm="1">
        <f t="array" ref="D893">IFERROR(IF(A893="","",LOOKUP(2,1/(Entradas!$B$3:$B$5000=Estoque!A893),Entradas!$G$3:$G$5000)),"Preço não cadastrado")</f>
        <v/>
      </c>
      <c r="E893" s="38" t="str" cm="1">
        <f t="array" ref="E893">IFERROR(IF(A893="","",LOOKUP(2,1/(Entradas!$B$3:$B$5000=Estoque!A893),Entradas!$H$3:$H$5000)),"Preço não cadastrado")</f>
        <v/>
      </c>
      <c r="F893" s="6" t="str">
        <f>IF(A893="","",SUMIF(codigo_entrada,A893,quantidade_entrada)-SUMIF(codigo_saida,Estoque!A893,quantidade_saida))</f>
        <v/>
      </c>
      <c r="G893" s="1" t="str">
        <f t="shared" si="13"/>
        <v/>
      </c>
    </row>
    <row r="894" spans="1:7" x14ac:dyDescent="0.3">
      <c r="A894" s="135"/>
      <c r="B894" s="22"/>
      <c r="C894" s="22"/>
      <c r="D894" s="38" t="str" cm="1">
        <f t="array" ref="D894">IFERROR(IF(A894="","",LOOKUP(2,1/(Entradas!$B$3:$B$5000=Estoque!A894),Entradas!$G$3:$G$5000)),"Preço não cadastrado")</f>
        <v/>
      </c>
      <c r="E894" s="38" t="str" cm="1">
        <f t="array" ref="E894">IFERROR(IF(A894="","",LOOKUP(2,1/(Entradas!$B$3:$B$5000=Estoque!A894),Entradas!$H$3:$H$5000)),"Preço não cadastrado")</f>
        <v/>
      </c>
      <c r="F894" s="6" t="str">
        <f>IF(A894="","",SUMIF(codigo_entrada,A894,quantidade_entrada)-SUMIF(codigo_saida,Estoque!A894,quantidade_saida))</f>
        <v/>
      </c>
      <c r="G894" s="1" t="str">
        <f t="shared" si="13"/>
        <v/>
      </c>
    </row>
    <row r="895" spans="1:7" x14ac:dyDescent="0.3">
      <c r="A895" s="135"/>
      <c r="B895" s="22"/>
      <c r="C895" s="22"/>
      <c r="D895" s="38" t="str" cm="1">
        <f t="array" ref="D895">IFERROR(IF(A895="","",LOOKUP(2,1/(Entradas!$B$3:$B$5000=Estoque!A895),Entradas!$G$3:$G$5000)),"Preço não cadastrado")</f>
        <v/>
      </c>
      <c r="E895" s="38" t="str" cm="1">
        <f t="array" ref="E895">IFERROR(IF(A895="","",LOOKUP(2,1/(Entradas!$B$3:$B$5000=Estoque!A895),Entradas!$H$3:$H$5000)),"Preço não cadastrado")</f>
        <v/>
      </c>
      <c r="F895" s="6" t="str">
        <f>IF(A895="","",SUMIF(codigo_entrada,A895,quantidade_entrada)-SUMIF(codigo_saida,Estoque!A895,quantidade_saida))</f>
        <v/>
      </c>
      <c r="G895" s="1" t="str">
        <f t="shared" si="13"/>
        <v/>
      </c>
    </row>
    <row r="896" spans="1:7" x14ac:dyDescent="0.3">
      <c r="A896" s="135"/>
      <c r="B896" s="22"/>
      <c r="C896" s="22"/>
      <c r="D896" s="38" t="str" cm="1">
        <f t="array" ref="D896">IFERROR(IF(A896="","",LOOKUP(2,1/(Entradas!$B$3:$B$5000=Estoque!A896),Entradas!$G$3:$G$5000)),"Preço não cadastrado")</f>
        <v/>
      </c>
      <c r="E896" s="38" t="str" cm="1">
        <f t="array" ref="E896">IFERROR(IF(A896="","",LOOKUP(2,1/(Entradas!$B$3:$B$5000=Estoque!A896),Entradas!$H$3:$H$5000)),"Preço não cadastrado")</f>
        <v/>
      </c>
      <c r="F896" s="6" t="str">
        <f>IF(A896="","",SUMIF(codigo_entrada,A896,quantidade_entrada)-SUMIF(codigo_saida,Estoque!A896,quantidade_saida))</f>
        <v/>
      </c>
      <c r="G896" s="1" t="str">
        <f t="shared" si="13"/>
        <v/>
      </c>
    </row>
    <row r="897" spans="1:7" x14ac:dyDescent="0.3">
      <c r="A897" s="135"/>
      <c r="B897" s="22"/>
      <c r="C897" s="22"/>
      <c r="D897" s="38" t="str" cm="1">
        <f t="array" ref="D897">IFERROR(IF(A897="","",LOOKUP(2,1/(Entradas!$B$3:$B$5000=Estoque!A897),Entradas!$G$3:$G$5000)),"Preço não cadastrado")</f>
        <v/>
      </c>
      <c r="E897" s="38" t="str" cm="1">
        <f t="array" ref="E897">IFERROR(IF(A897="","",LOOKUP(2,1/(Entradas!$B$3:$B$5000=Estoque!A897),Entradas!$H$3:$H$5000)),"Preço não cadastrado")</f>
        <v/>
      </c>
      <c r="F897" s="6" t="str">
        <f>IF(A897="","",SUMIF(codigo_entrada,A897,quantidade_entrada)-SUMIF(codigo_saida,Estoque!A897,quantidade_saida))</f>
        <v/>
      </c>
      <c r="G897" s="1" t="str">
        <f t="shared" si="13"/>
        <v/>
      </c>
    </row>
    <row r="898" spans="1:7" x14ac:dyDescent="0.3">
      <c r="A898" s="135"/>
      <c r="B898" s="22"/>
      <c r="C898" s="22"/>
      <c r="D898" s="38" t="str" cm="1">
        <f t="array" ref="D898">IFERROR(IF(A898="","",LOOKUP(2,1/(Entradas!$B$3:$B$5000=Estoque!A898),Entradas!$G$3:$G$5000)),"Preço não cadastrado")</f>
        <v/>
      </c>
      <c r="E898" s="38" t="str" cm="1">
        <f t="array" ref="E898">IFERROR(IF(A898="","",LOOKUP(2,1/(Entradas!$B$3:$B$5000=Estoque!A898),Entradas!$H$3:$H$5000)),"Preço não cadastrado")</f>
        <v/>
      </c>
      <c r="F898" s="6" t="str">
        <f>IF(A898="","",SUMIF(codigo_entrada,A898,quantidade_entrada)-SUMIF(codigo_saida,Estoque!A898,quantidade_saida))</f>
        <v/>
      </c>
      <c r="G898" s="1" t="str">
        <f t="shared" si="13"/>
        <v/>
      </c>
    </row>
    <row r="899" spans="1:7" x14ac:dyDescent="0.3">
      <c r="A899" s="135"/>
      <c r="B899" s="22"/>
      <c r="C899" s="22"/>
      <c r="D899" s="38" t="str" cm="1">
        <f t="array" ref="D899">IFERROR(IF(A899="","",LOOKUP(2,1/(Entradas!$B$3:$B$5000=Estoque!A899),Entradas!$G$3:$G$5000)),"Preço não cadastrado")</f>
        <v/>
      </c>
      <c r="E899" s="38" t="str" cm="1">
        <f t="array" ref="E899">IFERROR(IF(A899="","",LOOKUP(2,1/(Entradas!$B$3:$B$5000=Estoque!A899),Entradas!$H$3:$H$5000)),"Preço não cadastrado")</f>
        <v/>
      </c>
      <c r="F899" s="6" t="str">
        <f>IF(A899="","",SUMIF(codigo_entrada,A899,quantidade_entrada)-SUMIF(codigo_saida,Estoque!A899,quantidade_saida))</f>
        <v/>
      </c>
      <c r="G899" s="1" t="str">
        <f t="shared" si="13"/>
        <v/>
      </c>
    </row>
    <row r="900" spans="1:7" x14ac:dyDescent="0.3">
      <c r="A900" s="135"/>
      <c r="B900" s="22"/>
      <c r="C900" s="22"/>
      <c r="D900" s="38" t="str" cm="1">
        <f t="array" ref="D900">IFERROR(IF(A900="","",LOOKUP(2,1/(Entradas!$B$3:$B$5000=Estoque!A900),Entradas!$G$3:$G$5000)),"Preço não cadastrado")</f>
        <v/>
      </c>
      <c r="E900" s="38" t="str" cm="1">
        <f t="array" ref="E900">IFERROR(IF(A900="","",LOOKUP(2,1/(Entradas!$B$3:$B$5000=Estoque!A900),Entradas!$H$3:$H$5000)),"Preço não cadastrado")</f>
        <v/>
      </c>
      <c r="F900" s="6" t="str">
        <f>IF(A900="","",SUMIF(codigo_entrada,A900,quantidade_entrada)-SUMIF(codigo_saida,Estoque!A900,quantidade_saida))</f>
        <v/>
      </c>
      <c r="G900" s="1" t="str">
        <f t="shared" ref="G900:G963" si="14">IF(F900="","",IF(F900&gt;0,"Em estoque","Fora de estoque"))</f>
        <v/>
      </c>
    </row>
    <row r="901" spans="1:7" x14ac:dyDescent="0.3">
      <c r="A901" s="135"/>
      <c r="B901" s="22"/>
      <c r="C901" s="22"/>
      <c r="D901" s="38" t="str" cm="1">
        <f t="array" ref="D901">IFERROR(IF(A901="","",LOOKUP(2,1/(Entradas!$B$3:$B$5000=Estoque!A901),Entradas!$G$3:$G$5000)),"Preço não cadastrado")</f>
        <v/>
      </c>
      <c r="E901" s="38" t="str" cm="1">
        <f t="array" ref="E901">IFERROR(IF(A901="","",LOOKUP(2,1/(Entradas!$B$3:$B$5000=Estoque!A901),Entradas!$H$3:$H$5000)),"Preço não cadastrado")</f>
        <v/>
      </c>
      <c r="F901" s="6" t="str">
        <f>IF(A901="","",SUMIF(codigo_entrada,A901,quantidade_entrada)-SUMIF(codigo_saida,Estoque!A901,quantidade_saida))</f>
        <v/>
      </c>
      <c r="G901" s="1" t="str">
        <f t="shared" si="14"/>
        <v/>
      </c>
    </row>
    <row r="902" spans="1:7" x14ac:dyDescent="0.3">
      <c r="A902" s="135"/>
      <c r="B902" s="22"/>
      <c r="C902" s="22"/>
      <c r="D902" s="38" t="str" cm="1">
        <f t="array" ref="D902">IFERROR(IF(A902="","",LOOKUP(2,1/(Entradas!$B$3:$B$5000=Estoque!A902),Entradas!$G$3:$G$5000)),"Preço não cadastrado")</f>
        <v/>
      </c>
      <c r="E902" s="38" t="str" cm="1">
        <f t="array" ref="E902">IFERROR(IF(A902="","",LOOKUP(2,1/(Entradas!$B$3:$B$5000=Estoque!A902),Entradas!$H$3:$H$5000)),"Preço não cadastrado")</f>
        <v/>
      </c>
      <c r="F902" s="6" t="str">
        <f>IF(A902="","",SUMIF(codigo_entrada,A902,quantidade_entrada)-SUMIF(codigo_saida,Estoque!A902,quantidade_saida))</f>
        <v/>
      </c>
      <c r="G902" s="1" t="str">
        <f t="shared" si="14"/>
        <v/>
      </c>
    </row>
    <row r="903" spans="1:7" x14ac:dyDescent="0.3">
      <c r="A903" s="135"/>
      <c r="B903" s="22"/>
      <c r="C903" s="22"/>
      <c r="D903" s="38" t="str" cm="1">
        <f t="array" ref="D903">IFERROR(IF(A903="","",LOOKUP(2,1/(Entradas!$B$3:$B$5000=Estoque!A903),Entradas!$G$3:$G$5000)),"Preço não cadastrado")</f>
        <v/>
      </c>
      <c r="E903" s="38" t="str" cm="1">
        <f t="array" ref="E903">IFERROR(IF(A903="","",LOOKUP(2,1/(Entradas!$B$3:$B$5000=Estoque!A903),Entradas!$H$3:$H$5000)),"Preço não cadastrado")</f>
        <v/>
      </c>
      <c r="F903" s="6" t="str">
        <f>IF(A903="","",SUMIF(codigo_entrada,A903,quantidade_entrada)-SUMIF(codigo_saida,Estoque!A903,quantidade_saida))</f>
        <v/>
      </c>
      <c r="G903" s="1" t="str">
        <f t="shared" si="14"/>
        <v/>
      </c>
    </row>
    <row r="904" spans="1:7" x14ac:dyDescent="0.3">
      <c r="A904" s="135"/>
      <c r="B904" s="22"/>
      <c r="C904" s="22"/>
      <c r="D904" s="38" t="str" cm="1">
        <f t="array" ref="D904">IFERROR(IF(A904="","",LOOKUP(2,1/(Entradas!$B$3:$B$5000=Estoque!A904),Entradas!$G$3:$G$5000)),"Preço não cadastrado")</f>
        <v/>
      </c>
      <c r="E904" s="38" t="str" cm="1">
        <f t="array" ref="E904">IFERROR(IF(A904="","",LOOKUP(2,1/(Entradas!$B$3:$B$5000=Estoque!A904),Entradas!$H$3:$H$5000)),"Preço não cadastrado")</f>
        <v/>
      </c>
      <c r="F904" s="6" t="str">
        <f>IF(A904="","",SUMIF(codigo_entrada,A904,quantidade_entrada)-SUMIF(codigo_saida,Estoque!A904,quantidade_saida))</f>
        <v/>
      </c>
      <c r="G904" s="1" t="str">
        <f t="shared" si="14"/>
        <v/>
      </c>
    </row>
    <row r="905" spans="1:7" x14ac:dyDescent="0.3">
      <c r="A905" s="135"/>
      <c r="B905" s="22"/>
      <c r="C905" s="22"/>
      <c r="D905" s="38" t="str" cm="1">
        <f t="array" ref="D905">IFERROR(IF(A905="","",LOOKUP(2,1/(Entradas!$B$3:$B$5000=Estoque!A905),Entradas!$G$3:$G$5000)),"Preço não cadastrado")</f>
        <v/>
      </c>
      <c r="E905" s="38" t="str" cm="1">
        <f t="array" ref="E905">IFERROR(IF(A905="","",LOOKUP(2,1/(Entradas!$B$3:$B$5000=Estoque!A905),Entradas!$H$3:$H$5000)),"Preço não cadastrado")</f>
        <v/>
      </c>
      <c r="F905" s="6" t="str">
        <f>IF(A905="","",SUMIF(codigo_entrada,A905,quantidade_entrada)-SUMIF(codigo_saida,Estoque!A905,quantidade_saida))</f>
        <v/>
      </c>
      <c r="G905" s="1" t="str">
        <f t="shared" si="14"/>
        <v/>
      </c>
    </row>
    <row r="906" spans="1:7" x14ac:dyDescent="0.3">
      <c r="A906" s="135"/>
      <c r="B906" s="22"/>
      <c r="C906" s="22"/>
      <c r="D906" s="38" t="str" cm="1">
        <f t="array" ref="D906">IFERROR(IF(A906="","",LOOKUP(2,1/(Entradas!$B$3:$B$5000=Estoque!A906),Entradas!$G$3:$G$5000)),"Preço não cadastrado")</f>
        <v/>
      </c>
      <c r="E906" s="38" t="str" cm="1">
        <f t="array" ref="E906">IFERROR(IF(A906="","",LOOKUP(2,1/(Entradas!$B$3:$B$5000=Estoque!A906),Entradas!$H$3:$H$5000)),"Preço não cadastrado")</f>
        <v/>
      </c>
      <c r="F906" s="6" t="str">
        <f>IF(A906="","",SUMIF(codigo_entrada,A906,quantidade_entrada)-SUMIF(codigo_saida,Estoque!A906,quantidade_saida))</f>
        <v/>
      </c>
      <c r="G906" s="1" t="str">
        <f t="shared" si="14"/>
        <v/>
      </c>
    </row>
    <row r="907" spans="1:7" x14ac:dyDescent="0.3">
      <c r="A907" s="135"/>
      <c r="B907" s="22"/>
      <c r="C907" s="22"/>
      <c r="D907" s="38" t="str" cm="1">
        <f t="array" ref="D907">IFERROR(IF(A907="","",LOOKUP(2,1/(Entradas!$B$3:$B$5000=Estoque!A907),Entradas!$G$3:$G$5000)),"Preço não cadastrado")</f>
        <v/>
      </c>
      <c r="E907" s="38" t="str" cm="1">
        <f t="array" ref="E907">IFERROR(IF(A907="","",LOOKUP(2,1/(Entradas!$B$3:$B$5000=Estoque!A907),Entradas!$H$3:$H$5000)),"Preço não cadastrado")</f>
        <v/>
      </c>
      <c r="F907" s="6" t="str">
        <f>IF(A907="","",SUMIF(codigo_entrada,A907,quantidade_entrada)-SUMIF(codigo_saida,Estoque!A907,quantidade_saida))</f>
        <v/>
      </c>
      <c r="G907" s="1" t="str">
        <f t="shared" si="14"/>
        <v/>
      </c>
    </row>
    <row r="908" spans="1:7" x14ac:dyDescent="0.3">
      <c r="A908" s="135"/>
      <c r="B908" s="22"/>
      <c r="C908" s="22"/>
      <c r="D908" s="38" t="str" cm="1">
        <f t="array" ref="D908">IFERROR(IF(A908="","",LOOKUP(2,1/(Entradas!$B$3:$B$5000=Estoque!A908),Entradas!$G$3:$G$5000)),"Preço não cadastrado")</f>
        <v/>
      </c>
      <c r="E908" s="38" t="str" cm="1">
        <f t="array" ref="E908">IFERROR(IF(A908="","",LOOKUP(2,1/(Entradas!$B$3:$B$5000=Estoque!A908),Entradas!$H$3:$H$5000)),"Preço não cadastrado")</f>
        <v/>
      </c>
      <c r="F908" s="6" t="str">
        <f>IF(A908="","",SUMIF(codigo_entrada,A908,quantidade_entrada)-SUMIF(codigo_saida,Estoque!A908,quantidade_saida))</f>
        <v/>
      </c>
      <c r="G908" s="1" t="str">
        <f t="shared" si="14"/>
        <v/>
      </c>
    </row>
    <row r="909" spans="1:7" x14ac:dyDescent="0.3">
      <c r="A909" s="135"/>
      <c r="B909" s="22"/>
      <c r="C909" s="22"/>
      <c r="D909" s="38" t="str" cm="1">
        <f t="array" ref="D909">IFERROR(IF(A909="","",LOOKUP(2,1/(Entradas!$B$3:$B$5000=Estoque!A909),Entradas!$G$3:$G$5000)),"Preço não cadastrado")</f>
        <v/>
      </c>
      <c r="E909" s="38" t="str" cm="1">
        <f t="array" ref="E909">IFERROR(IF(A909="","",LOOKUP(2,1/(Entradas!$B$3:$B$5000=Estoque!A909),Entradas!$H$3:$H$5000)),"Preço não cadastrado")</f>
        <v/>
      </c>
      <c r="F909" s="6" t="str">
        <f>IF(A909="","",SUMIF(codigo_entrada,A909,quantidade_entrada)-SUMIF(codigo_saida,Estoque!A909,quantidade_saida))</f>
        <v/>
      </c>
      <c r="G909" s="1" t="str">
        <f t="shared" si="14"/>
        <v/>
      </c>
    </row>
    <row r="910" spans="1:7" x14ac:dyDescent="0.3">
      <c r="A910" s="135"/>
      <c r="B910" s="22"/>
      <c r="C910" s="22"/>
      <c r="D910" s="38" t="str" cm="1">
        <f t="array" ref="D910">IFERROR(IF(A910="","",LOOKUP(2,1/(Entradas!$B$3:$B$5000=Estoque!A910),Entradas!$G$3:$G$5000)),"Preço não cadastrado")</f>
        <v/>
      </c>
      <c r="E910" s="38" t="str" cm="1">
        <f t="array" ref="E910">IFERROR(IF(A910="","",LOOKUP(2,1/(Entradas!$B$3:$B$5000=Estoque!A910),Entradas!$H$3:$H$5000)),"Preço não cadastrado")</f>
        <v/>
      </c>
      <c r="F910" s="6" t="str">
        <f>IF(A910="","",SUMIF(codigo_entrada,A910,quantidade_entrada)-SUMIF(codigo_saida,Estoque!A910,quantidade_saida))</f>
        <v/>
      </c>
      <c r="G910" s="1" t="str">
        <f t="shared" si="14"/>
        <v/>
      </c>
    </row>
    <row r="911" spans="1:7" x14ac:dyDescent="0.3">
      <c r="A911" s="135"/>
      <c r="B911" s="22"/>
      <c r="C911" s="22"/>
      <c r="D911" s="38" t="str" cm="1">
        <f t="array" ref="D911">IFERROR(IF(A911="","",LOOKUP(2,1/(Entradas!$B$3:$B$5000=Estoque!A911),Entradas!$G$3:$G$5000)),"Preço não cadastrado")</f>
        <v/>
      </c>
      <c r="E911" s="38" t="str" cm="1">
        <f t="array" ref="E911">IFERROR(IF(A911="","",LOOKUP(2,1/(Entradas!$B$3:$B$5000=Estoque!A911),Entradas!$H$3:$H$5000)),"Preço não cadastrado")</f>
        <v/>
      </c>
      <c r="F911" s="6" t="str">
        <f>IF(A911="","",SUMIF(codigo_entrada,A911,quantidade_entrada)-SUMIF(codigo_saida,Estoque!A911,quantidade_saida))</f>
        <v/>
      </c>
      <c r="G911" s="1" t="str">
        <f t="shared" si="14"/>
        <v/>
      </c>
    </row>
    <row r="912" spans="1:7" x14ac:dyDescent="0.3">
      <c r="A912" s="135"/>
      <c r="B912" s="22"/>
      <c r="C912" s="22"/>
      <c r="D912" s="38" t="str" cm="1">
        <f t="array" ref="D912">IFERROR(IF(A912="","",LOOKUP(2,1/(Entradas!$B$3:$B$5000=Estoque!A912),Entradas!$G$3:$G$5000)),"Preço não cadastrado")</f>
        <v/>
      </c>
      <c r="E912" s="38" t="str" cm="1">
        <f t="array" ref="E912">IFERROR(IF(A912="","",LOOKUP(2,1/(Entradas!$B$3:$B$5000=Estoque!A912),Entradas!$H$3:$H$5000)),"Preço não cadastrado")</f>
        <v/>
      </c>
      <c r="F912" s="6" t="str">
        <f>IF(A912="","",SUMIF(codigo_entrada,A912,quantidade_entrada)-SUMIF(codigo_saida,Estoque!A912,quantidade_saida))</f>
        <v/>
      </c>
      <c r="G912" s="1" t="str">
        <f t="shared" si="14"/>
        <v/>
      </c>
    </row>
    <row r="913" spans="1:7" x14ac:dyDescent="0.3">
      <c r="A913" s="135"/>
      <c r="B913" s="22"/>
      <c r="C913" s="22"/>
      <c r="D913" s="38" t="str" cm="1">
        <f t="array" ref="D913">IFERROR(IF(A913="","",LOOKUP(2,1/(Entradas!$B$3:$B$5000=Estoque!A913),Entradas!$G$3:$G$5000)),"Preço não cadastrado")</f>
        <v/>
      </c>
      <c r="E913" s="38" t="str" cm="1">
        <f t="array" ref="E913">IFERROR(IF(A913="","",LOOKUP(2,1/(Entradas!$B$3:$B$5000=Estoque!A913),Entradas!$H$3:$H$5000)),"Preço não cadastrado")</f>
        <v/>
      </c>
      <c r="F913" s="6" t="str">
        <f>IF(A913="","",SUMIF(codigo_entrada,A913,quantidade_entrada)-SUMIF(codigo_saida,Estoque!A913,quantidade_saida))</f>
        <v/>
      </c>
      <c r="G913" s="1" t="str">
        <f t="shared" si="14"/>
        <v/>
      </c>
    </row>
    <row r="914" spans="1:7" x14ac:dyDescent="0.3">
      <c r="A914" s="135"/>
      <c r="B914" s="22"/>
      <c r="C914" s="22"/>
      <c r="D914" s="38" t="str" cm="1">
        <f t="array" ref="D914">IFERROR(IF(A914="","",LOOKUP(2,1/(Entradas!$B$3:$B$5000=Estoque!A914),Entradas!$G$3:$G$5000)),"Preço não cadastrado")</f>
        <v/>
      </c>
      <c r="E914" s="38" t="str" cm="1">
        <f t="array" ref="E914">IFERROR(IF(A914="","",LOOKUP(2,1/(Entradas!$B$3:$B$5000=Estoque!A914),Entradas!$H$3:$H$5000)),"Preço não cadastrado")</f>
        <v/>
      </c>
      <c r="F914" s="6" t="str">
        <f>IF(A914="","",SUMIF(codigo_entrada,A914,quantidade_entrada)-SUMIF(codigo_saida,Estoque!A914,quantidade_saida))</f>
        <v/>
      </c>
      <c r="G914" s="1" t="str">
        <f t="shared" si="14"/>
        <v/>
      </c>
    </row>
    <row r="915" spans="1:7" x14ac:dyDescent="0.3">
      <c r="A915" s="135"/>
      <c r="B915" s="22"/>
      <c r="C915" s="22"/>
      <c r="D915" s="38" t="str" cm="1">
        <f t="array" ref="D915">IFERROR(IF(A915="","",LOOKUP(2,1/(Entradas!$B$3:$B$5000=Estoque!A915),Entradas!$G$3:$G$5000)),"Preço não cadastrado")</f>
        <v/>
      </c>
      <c r="E915" s="38" t="str" cm="1">
        <f t="array" ref="E915">IFERROR(IF(A915="","",LOOKUP(2,1/(Entradas!$B$3:$B$5000=Estoque!A915),Entradas!$H$3:$H$5000)),"Preço não cadastrado")</f>
        <v/>
      </c>
      <c r="F915" s="6" t="str">
        <f>IF(A915="","",SUMIF(codigo_entrada,A915,quantidade_entrada)-SUMIF(codigo_saida,Estoque!A915,quantidade_saida))</f>
        <v/>
      </c>
      <c r="G915" s="1" t="str">
        <f t="shared" si="14"/>
        <v/>
      </c>
    </row>
    <row r="916" spans="1:7" x14ac:dyDescent="0.3">
      <c r="A916" s="135"/>
      <c r="B916" s="22"/>
      <c r="C916" s="22"/>
      <c r="D916" s="38" t="str" cm="1">
        <f t="array" ref="D916">IFERROR(IF(A916="","",LOOKUP(2,1/(Entradas!$B$3:$B$5000=Estoque!A916),Entradas!$G$3:$G$5000)),"Preço não cadastrado")</f>
        <v/>
      </c>
      <c r="E916" s="38" t="str" cm="1">
        <f t="array" ref="E916">IFERROR(IF(A916="","",LOOKUP(2,1/(Entradas!$B$3:$B$5000=Estoque!A916),Entradas!$H$3:$H$5000)),"Preço não cadastrado")</f>
        <v/>
      </c>
      <c r="F916" s="6" t="str">
        <f>IF(A916="","",SUMIF(codigo_entrada,A916,quantidade_entrada)-SUMIF(codigo_saida,Estoque!A916,quantidade_saida))</f>
        <v/>
      </c>
      <c r="G916" s="1" t="str">
        <f t="shared" si="14"/>
        <v/>
      </c>
    </row>
    <row r="917" spans="1:7" x14ac:dyDescent="0.3">
      <c r="A917" s="135"/>
      <c r="B917" s="22"/>
      <c r="C917" s="22"/>
      <c r="D917" s="38" t="str" cm="1">
        <f t="array" ref="D917">IFERROR(IF(A917="","",LOOKUP(2,1/(Entradas!$B$3:$B$5000=Estoque!A917),Entradas!$G$3:$G$5000)),"Preço não cadastrado")</f>
        <v/>
      </c>
      <c r="E917" s="38" t="str" cm="1">
        <f t="array" ref="E917">IFERROR(IF(A917="","",LOOKUP(2,1/(Entradas!$B$3:$B$5000=Estoque!A917),Entradas!$H$3:$H$5000)),"Preço não cadastrado")</f>
        <v/>
      </c>
      <c r="F917" s="6" t="str">
        <f>IF(A917="","",SUMIF(codigo_entrada,A917,quantidade_entrada)-SUMIF(codigo_saida,Estoque!A917,quantidade_saida))</f>
        <v/>
      </c>
      <c r="G917" s="1" t="str">
        <f t="shared" si="14"/>
        <v/>
      </c>
    </row>
    <row r="918" spans="1:7" x14ac:dyDescent="0.3">
      <c r="A918" s="135"/>
      <c r="B918" s="22"/>
      <c r="C918" s="22"/>
      <c r="D918" s="38" t="str" cm="1">
        <f t="array" ref="D918">IFERROR(IF(A918="","",LOOKUP(2,1/(Entradas!$B$3:$B$5000=Estoque!A918),Entradas!$G$3:$G$5000)),"Preço não cadastrado")</f>
        <v/>
      </c>
      <c r="E918" s="38" t="str" cm="1">
        <f t="array" ref="E918">IFERROR(IF(A918="","",LOOKUP(2,1/(Entradas!$B$3:$B$5000=Estoque!A918),Entradas!$H$3:$H$5000)),"Preço não cadastrado")</f>
        <v/>
      </c>
      <c r="F918" s="6" t="str">
        <f>IF(A918="","",SUMIF(codigo_entrada,A918,quantidade_entrada)-SUMIF(codigo_saida,Estoque!A918,quantidade_saida))</f>
        <v/>
      </c>
      <c r="G918" s="1" t="str">
        <f t="shared" si="14"/>
        <v/>
      </c>
    </row>
    <row r="919" spans="1:7" x14ac:dyDescent="0.3">
      <c r="A919" s="135"/>
      <c r="B919" s="22"/>
      <c r="C919" s="22"/>
      <c r="D919" s="38" t="str" cm="1">
        <f t="array" ref="D919">IFERROR(IF(A919="","",LOOKUP(2,1/(Entradas!$B$3:$B$5000=Estoque!A919),Entradas!$G$3:$G$5000)),"Preço não cadastrado")</f>
        <v/>
      </c>
      <c r="E919" s="38" t="str" cm="1">
        <f t="array" ref="E919">IFERROR(IF(A919="","",LOOKUP(2,1/(Entradas!$B$3:$B$5000=Estoque!A919),Entradas!$H$3:$H$5000)),"Preço não cadastrado")</f>
        <v/>
      </c>
      <c r="F919" s="6" t="str">
        <f>IF(A919="","",SUMIF(codigo_entrada,A919,quantidade_entrada)-SUMIF(codigo_saida,Estoque!A919,quantidade_saida))</f>
        <v/>
      </c>
      <c r="G919" s="1" t="str">
        <f t="shared" si="14"/>
        <v/>
      </c>
    </row>
    <row r="920" spans="1:7" x14ac:dyDescent="0.3">
      <c r="A920" s="135"/>
      <c r="B920" s="22"/>
      <c r="C920" s="22"/>
      <c r="D920" s="38" t="str" cm="1">
        <f t="array" ref="D920">IFERROR(IF(A920="","",LOOKUP(2,1/(Entradas!$B$3:$B$5000=Estoque!A920),Entradas!$G$3:$G$5000)),"Preço não cadastrado")</f>
        <v/>
      </c>
      <c r="E920" s="38" t="str" cm="1">
        <f t="array" ref="E920">IFERROR(IF(A920="","",LOOKUP(2,1/(Entradas!$B$3:$B$5000=Estoque!A920),Entradas!$H$3:$H$5000)),"Preço não cadastrado")</f>
        <v/>
      </c>
      <c r="F920" s="6" t="str">
        <f>IF(A920="","",SUMIF(codigo_entrada,A920,quantidade_entrada)-SUMIF(codigo_saida,Estoque!A920,quantidade_saida))</f>
        <v/>
      </c>
      <c r="G920" s="1" t="str">
        <f t="shared" si="14"/>
        <v/>
      </c>
    </row>
    <row r="921" spans="1:7" x14ac:dyDescent="0.3">
      <c r="A921" s="135"/>
      <c r="B921" s="22"/>
      <c r="C921" s="22"/>
      <c r="D921" s="38" t="str" cm="1">
        <f t="array" ref="D921">IFERROR(IF(A921="","",LOOKUP(2,1/(Entradas!$B$3:$B$5000=Estoque!A921),Entradas!$G$3:$G$5000)),"Preço não cadastrado")</f>
        <v/>
      </c>
      <c r="E921" s="38" t="str" cm="1">
        <f t="array" ref="E921">IFERROR(IF(A921="","",LOOKUP(2,1/(Entradas!$B$3:$B$5000=Estoque!A921),Entradas!$H$3:$H$5000)),"Preço não cadastrado")</f>
        <v/>
      </c>
      <c r="F921" s="6" t="str">
        <f>IF(A921="","",SUMIF(codigo_entrada,A921,quantidade_entrada)-SUMIF(codigo_saida,Estoque!A921,quantidade_saida))</f>
        <v/>
      </c>
      <c r="G921" s="1" t="str">
        <f t="shared" si="14"/>
        <v/>
      </c>
    </row>
    <row r="922" spans="1:7" x14ac:dyDescent="0.3">
      <c r="A922" s="135"/>
      <c r="B922" s="22"/>
      <c r="C922" s="22"/>
      <c r="D922" s="38" t="str" cm="1">
        <f t="array" ref="D922">IFERROR(IF(A922="","",LOOKUP(2,1/(Entradas!$B$3:$B$5000=Estoque!A922),Entradas!$G$3:$G$5000)),"Preço não cadastrado")</f>
        <v/>
      </c>
      <c r="E922" s="38" t="str" cm="1">
        <f t="array" ref="E922">IFERROR(IF(A922="","",LOOKUP(2,1/(Entradas!$B$3:$B$5000=Estoque!A922),Entradas!$H$3:$H$5000)),"Preço não cadastrado")</f>
        <v/>
      </c>
      <c r="F922" s="6" t="str">
        <f>IF(A922="","",SUMIF(codigo_entrada,A922,quantidade_entrada)-SUMIF(codigo_saida,Estoque!A922,quantidade_saida))</f>
        <v/>
      </c>
      <c r="G922" s="1" t="str">
        <f t="shared" si="14"/>
        <v/>
      </c>
    </row>
    <row r="923" spans="1:7" x14ac:dyDescent="0.3">
      <c r="A923" s="135"/>
      <c r="B923" s="22"/>
      <c r="C923" s="22"/>
      <c r="D923" s="38" t="str" cm="1">
        <f t="array" ref="D923">IFERROR(IF(A923="","",LOOKUP(2,1/(Entradas!$B$3:$B$5000=Estoque!A923),Entradas!$G$3:$G$5000)),"Preço não cadastrado")</f>
        <v/>
      </c>
      <c r="E923" s="38" t="str" cm="1">
        <f t="array" ref="E923">IFERROR(IF(A923="","",LOOKUP(2,1/(Entradas!$B$3:$B$5000=Estoque!A923),Entradas!$H$3:$H$5000)),"Preço não cadastrado")</f>
        <v/>
      </c>
      <c r="F923" s="6" t="str">
        <f>IF(A923="","",SUMIF(codigo_entrada,A923,quantidade_entrada)-SUMIF(codigo_saida,Estoque!A923,quantidade_saida))</f>
        <v/>
      </c>
      <c r="G923" s="1" t="str">
        <f t="shared" si="14"/>
        <v/>
      </c>
    </row>
    <row r="924" spans="1:7" x14ac:dyDescent="0.3">
      <c r="A924" s="135"/>
      <c r="B924" s="22"/>
      <c r="C924" s="22"/>
      <c r="D924" s="38" t="str" cm="1">
        <f t="array" ref="D924">IFERROR(IF(A924="","",LOOKUP(2,1/(Entradas!$B$3:$B$5000=Estoque!A924),Entradas!$G$3:$G$5000)),"Preço não cadastrado")</f>
        <v/>
      </c>
      <c r="E924" s="38" t="str" cm="1">
        <f t="array" ref="E924">IFERROR(IF(A924="","",LOOKUP(2,1/(Entradas!$B$3:$B$5000=Estoque!A924),Entradas!$H$3:$H$5000)),"Preço não cadastrado")</f>
        <v/>
      </c>
      <c r="F924" s="6" t="str">
        <f>IF(A924="","",SUMIF(codigo_entrada,A924,quantidade_entrada)-SUMIF(codigo_saida,Estoque!A924,quantidade_saida))</f>
        <v/>
      </c>
      <c r="G924" s="1" t="str">
        <f t="shared" si="14"/>
        <v/>
      </c>
    </row>
    <row r="925" spans="1:7" x14ac:dyDescent="0.3">
      <c r="A925" s="135"/>
      <c r="B925" s="22"/>
      <c r="C925" s="22"/>
      <c r="D925" s="38" t="str" cm="1">
        <f t="array" ref="D925">IFERROR(IF(A925="","",LOOKUP(2,1/(Entradas!$B$3:$B$5000=Estoque!A925),Entradas!$G$3:$G$5000)),"Preço não cadastrado")</f>
        <v/>
      </c>
      <c r="E925" s="38" t="str" cm="1">
        <f t="array" ref="E925">IFERROR(IF(A925="","",LOOKUP(2,1/(Entradas!$B$3:$B$5000=Estoque!A925),Entradas!$H$3:$H$5000)),"Preço não cadastrado")</f>
        <v/>
      </c>
      <c r="F925" s="6" t="str">
        <f>IF(A925="","",SUMIF(codigo_entrada,A925,quantidade_entrada)-SUMIF(codigo_saida,Estoque!A925,quantidade_saida))</f>
        <v/>
      </c>
      <c r="G925" s="1" t="str">
        <f t="shared" si="14"/>
        <v/>
      </c>
    </row>
    <row r="926" spans="1:7" x14ac:dyDescent="0.3">
      <c r="A926" s="135"/>
      <c r="B926" s="22"/>
      <c r="C926" s="22"/>
      <c r="D926" s="38" t="str" cm="1">
        <f t="array" ref="D926">IFERROR(IF(A926="","",LOOKUP(2,1/(Entradas!$B$3:$B$5000=Estoque!A926),Entradas!$G$3:$G$5000)),"Preço não cadastrado")</f>
        <v/>
      </c>
      <c r="E926" s="38" t="str" cm="1">
        <f t="array" ref="E926">IFERROR(IF(A926="","",LOOKUP(2,1/(Entradas!$B$3:$B$5000=Estoque!A926),Entradas!$H$3:$H$5000)),"Preço não cadastrado")</f>
        <v/>
      </c>
      <c r="F926" s="6" t="str">
        <f>IF(A926="","",SUMIF(codigo_entrada,A926,quantidade_entrada)-SUMIF(codigo_saida,Estoque!A926,quantidade_saida))</f>
        <v/>
      </c>
      <c r="G926" s="1" t="str">
        <f t="shared" si="14"/>
        <v/>
      </c>
    </row>
    <row r="927" spans="1:7" x14ac:dyDescent="0.3">
      <c r="A927" s="135"/>
      <c r="B927" s="22"/>
      <c r="C927" s="22"/>
      <c r="D927" s="38" t="str" cm="1">
        <f t="array" ref="D927">IFERROR(IF(A927="","",LOOKUP(2,1/(Entradas!$B$3:$B$5000=Estoque!A927),Entradas!$G$3:$G$5000)),"Preço não cadastrado")</f>
        <v/>
      </c>
      <c r="E927" s="38" t="str" cm="1">
        <f t="array" ref="E927">IFERROR(IF(A927="","",LOOKUP(2,1/(Entradas!$B$3:$B$5000=Estoque!A927),Entradas!$H$3:$H$5000)),"Preço não cadastrado")</f>
        <v/>
      </c>
      <c r="F927" s="6" t="str">
        <f>IF(A927="","",SUMIF(codigo_entrada,A927,quantidade_entrada)-SUMIF(codigo_saida,Estoque!A927,quantidade_saida))</f>
        <v/>
      </c>
      <c r="G927" s="1" t="str">
        <f t="shared" si="14"/>
        <v/>
      </c>
    </row>
    <row r="928" spans="1:7" x14ac:dyDescent="0.3">
      <c r="A928" s="135"/>
      <c r="B928" s="22"/>
      <c r="C928" s="22"/>
      <c r="D928" s="38" t="str" cm="1">
        <f t="array" ref="D928">IFERROR(IF(A928="","",LOOKUP(2,1/(Entradas!$B$3:$B$5000=Estoque!A928),Entradas!$G$3:$G$5000)),"Preço não cadastrado")</f>
        <v/>
      </c>
      <c r="E928" s="38" t="str" cm="1">
        <f t="array" ref="E928">IFERROR(IF(A928="","",LOOKUP(2,1/(Entradas!$B$3:$B$5000=Estoque!A928),Entradas!$H$3:$H$5000)),"Preço não cadastrado")</f>
        <v/>
      </c>
      <c r="F928" s="6" t="str">
        <f>IF(A928="","",SUMIF(codigo_entrada,A928,quantidade_entrada)-SUMIF(codigo_saida,Estoque!A928,quantidade_saida))</f>
        <v/>
      </c>
      <c r="G928" s="1" t="str">
        <f t="shared" si="14"/>
        <v/>
      </c>
    </row>
    <row r="929" spans="1:7" x14ac:dyDescent="0.3">
      <c r="A929" s="135"/>
      <c r="B929" s="22"/>
      <c r="C929" s="22"/>
      <c r="D929" s="38" t="str" cm="1">
        <f t="array" ref="D929">IFERROR(IF(A929="","",LOOKUP(2,1/(Entradas!$B$3:$B$5000=Estoque!A929),Entradas!$G$3:$G$5000)),"Preço não cadastrado")</f>
        <v/>
      </c>
      <c r="E929" s="38" t="str" cm="1">
        <f t="array" ref="E929">IFERROR(IF(A929="","",LOOKUP(2,1/(Entradas!$B$3:$B$5000=Estoque!A929),Entradas!$H$3:$H$5000)),"Preço não cadastrado")</f>
        <v/>
      </c>
      <c r="F929" s="6" t="str">
        <f>IF(A929="","",SUMIF(codigo_entrada,A929,quantidade_entrada)-SUMIF(codigo_saida,Estoque!A929,quantidade_saida))</f>
        <v/>
      </c>
      <c r="G929" s="1" t="str">
        <f t="shared" si="14"/>
        <v/>
      </c>
    </row>
    <row r="930" spans="1:7" x14ac:dyDescent="0.3">
      <c r="A930" s="135"/>
      <c r="B930" s="22"/>
      <c r="C930" s="22"/>
      <c r="D930" s="38" t="str" cm="1">
        <f t="array" ref="D930">IFERROR(IF(A930="","",LOOKUP(2,1/(Entradas!$B$3:$B$5000=Estoque!A930),Entradas!$G$3:$G$5000)),"Preço não cadastrado")</f>
        <v/>
      </c>
      <c r="E930" s="38" t="str" cm="1">
        <f t="array" ref="E930">IFERROR(IF(A930="","",LOOKUP(2,1/(Entradas!$B$3:$B$5000=Estoque!A930),Entradas!$H$3:$H$5000)),"Preço não cadastrado")</f>
        <v/>
      </c>
      <c r="F930" s="6" t="str">
        <f>IF(A930="","",SUMIF(codigo_entrada,A930,quantidade_entrada)-SUMIF(codigo_saida,Estoque!A930,quantidade_saida))</f>
        <v/>
      </c>
      <c r="G930" s="1" t="str">
        <f t="shared" si="14"/>
        <v/>
      </c>
    </row>
    <row r="931" spans="1:7" x14ac:dyDescent="0.3">
      <c r="A931" s="135"/>
      <c r="B931" s="22"/>
      <c r="C931" s="22"/>
      <c r="D931" s="38" t="str" cm="1">
        <f t="array" ref="D931">IFERROR(IF(A931="","",LOOKUP(2,1/(Entradas!$B$3:$B$5000=Estoque!A931),Entradas!$G$3:$G$5000)),"Preço não cadastrado")</f>
        <v/>
      </c>
      <c r="E931" s="38" t="str" cm="1">
        <f t="array" ref="E931">IFERROR(IF(A931="","",LOOKUP(2,1/(Entradas!$B$3:$B$5000=Estoque!A931),Entradas!$H$3:$H$5000)),"Preço não cadastrado")</f>
        <v/>
      </c>
      <c r="F931" s="6" t="str">
        <f>IF(A931="","",SUMIF(codigo_entrada,A931,quantidade_entrada)-SUMIF(codigo_saida,Estoque!A931,quantidade_saida))</f>
        <v/>
      </c>
      <c r="G931" s="1" t="str">
        <f t="shared" si="14"/>
        <v/>
      </c>
    </row>
    <row r="932" spans="1:7" x14ac:dyDescent="0.3">
      <c r="A932" s="135"/>
      <c r="B932" s="22"/>
      <c r="C932" s="22"/>
      <c r="D932" s="38" t="str" cm="1">
        <f t="array" ref="D932">IFERROR(IF(A932="","",LOOKUP(2,1/(Entradas!$B$3:$B$5000=Estoque!A932),Entradas!$G$3:$G$5000)),"Preço não cadastrado")</f>
        <v/>
      </c>
      <c r="E932" s="38" t="str" cm="1">
        <f t="array" ref="E932">IFERROR(IF(A932="","",LOOKUP(2,1/(Entradas!$B$3:$B$5000=Estoque!A932),Entradas!$H$3:$H$5000)),"Preço não cadastrado")</f>
        <v/>
      </c>
      <c r="F932" s="6" t="str">
        <f>IF(A932="","",SUMIF(codigo_entrada,A932,quantidade_entrada)-SUMIF(codigo_saida,Estoque!A932,quantidade_saida))</f>
        <v/>
      </c>
      <c r="G932" s="1" t="str">
        <f t="shared" si="14"/>
        <v/>
      </c>
    </row>
    <row r="933" spans="1:7" x14ac:dyDescent="0.3">
      <c r="A933" s="135"/>
      <c r="B933" s="22"/>
      <c r="C933" s="22"/>
      <c r="D933" s="38" t="str" cm="1">
        <f t="array" ref="D933">IFERROR(IF(A933="","",LOOKUP(2,1/(Entradas!$B$3:$B$5000=Estoque!A933),Entradas!$G$3:$G$5000)),"Preço não cadastrado")</f>
        <v/>
      </c>
      <c r="E933" s="38" t="str" cm="1">
        <f t="array" ref="E933">IFERROR(IF(A933="","",LOOKUP(2,1/(Entradas!$B$3:$B$5000=Estoque!A933),Entradas!$H$3:$H$5000)),"Preço não cadastrado")</f>
        <v/>
      </c>
      <c r="F933" s="6" t="str">
        <f>IF(A933="","",SUMIF(codigo_entrada,A933,quantidade_entrada)-SUMIF(codigo_saida,Estoque!A933,quantidade_saida))</f>
        <v/>
      </c>
      <c r="G933" s="1" t="str">
        <f t="shared" si="14"/>
        <v/>
      </c>
    </row>
    <row r="934" spans="1:7" x14ac:dyDescent="0.3">
      <c r="A934" s="135"/>
      <c r="B934" s="22"/>
      <c r="C934" s="22"/>
      <c r="D934" s="38" t="str" cm="1">
        <f t="array" ref="D934">IFERROR(IF(A934="","",LOOKUP(2,1/(Entradas!$B$3:$B$5000=Estoque!A934),Entradas!$G$3:$G$5000)),"Preço não cadastrado")</f>
        <v/>
      </c>
      <c r="E934" s="38" t="str" cm="1">
        <f t="array" ref="E934">IFERROR(IF(A934="","",LOOKUP(2,1/(Entradas!$B$3:$B$5000=Estoque!A934),Entradas!$H$3:$H$5000)),"Preço não cadastrado")</f>
        <v/>
      </c>
      <c r="F934" s="6" t="str">
        <f>IF(A934="","",SUMIF(codigo_entrada,A934,quantidade_entrada)-SUMIF(codigo_saida,Estoque!A934,quantidade_saida))</f>
        <v/>
      </c>
      <c r="G934" s="1" t="str">
        <f t="shared" si="14"/>
        <v/>
      </c>
    </row>
    <row r="935" spans="1:7" x14ac:dyDescent="0.3">
      <c r="A935" s="135"/>
      <c r="B935" s="22"/>
      <c r="C935" s="22"/>
      <c r="D935" s="38" t="str" cm="1">
        <f t="array" ref="D935">IFERROR(IF(A935="","",LOOKUP(2,1/(Entradas!$B$3:$B$5000=Estoque!A935),Entradas!$G$3:$G$5000)),"Preço não cadastrado")</f>
        <v/>
      </c>
      <c r="E935" s="38" t="str" cm="1">
        <f t="array" ref="E935">IFERROR(IF(A935="","",LOOKUP(2,1/(Entradas!$B$3:$B$5000=Estoque!A935),Entradas!$H$3:$H$5000)),"Preço não cadastrado")</f>
        <v/>
      </c>
      <c r="F935" s="6" t="str">
        <f>IF(A935="","",SUMIF(codigo_entrada,A935,quantidade_entrada)-SUMIF(codigo_saida,Estoque!A935,quantidade_saida))</f>
        <v/>
      </c>
      <c r="G935" s="1" t="str">
        <f t="shared" si="14"/>
        <v/>
      </c>
    </row>
    <row r="936" spans="1:7" x14ac:dyDescent="0.3">
      <c r="A936" s="135"/>
      <c r="B936" s="22"/>
      <c r="C936" s="22"/>
      <c r="D936" s="38" t="str" cm="1">
        <f t="array" ref="D936">IFERROR(IF(A936="","",LOOKUP(2,1/(Entradas!$B$3:$B$5000=Estoque!A936),Entradas!$G$3:$G$5000)),"Preço não cadastrado")</f>
        <v/>
      </c>
      <c r="E936" s="38" t="str" cm="1">
        <f t="array" ref="E936">IFERROR(IF(A936="","",LOOKUP(2,1/(Entradas!$B$3:$B$5000=Estoque!A936),Entradas!$H$3:$H$5000)),"Preço não cadastrado")</f>
        <v/>
      </c>
      <c r="F936" s="6" t="str">
        <f>IF(A936="","",SUMIF(codigo_entrada,A936,quantidade_entrada)-SUMIF(codigo_saida,Estoque!A936,quantidade_saida))</f>
        <v/>
      </c>
      <c r="G936" s="1" t="str">
        <f t="shared" si="14"/>
        <v/>
      </c>
    </row>
    <row r="937" spans="1:7" x14ac:dyDescent="0.3">
      <c r="A937" s="135"/>
      <c r="B937" s="22"/>
      <c r="C937" s="22"/>
      <c r="D937" s="38" t="str" cm="1">
        <f t="array" ref="D937">IFERROR(IF(A937="","",LOOKUP(2,1/(Entradas!$B$3:$B$5000=Estoque!A937),Entradas!$G$3:$G$5000)),"Preço não cadastrado")</f>
        <v/>
      </c>
      <c r="E937" s="38" t="str" cm="1">
        <f t="array" ref="E937">IFERROR(IF(A937="","",LOOKUP(2,1/(Entradas!$B$3:$B$5000=Estoque!A937),Entradas!$H$3:$H$5000)),"Preço não cadastrado")</f>
        <v/>
      </c>
      <c r="F937" s="6" t="str">
        <f>IF(A937="","",SUMIF(codigo_entrada,A937,quantidade_entrada)-SUMIF(codigo_saida,Estoque!A937,quantidade_saida))</f>
        <v/>
      </c>
      <c r="G937" s="1" t="str">
        <f t="shared" si="14"/>
        <v/>
      </c>
    </row>
    <row r="938" spans="1:7" x14ac:dyDescent="0.3">
      <c r="A938" s="135"/>
      <c r="B938" s="22"/>
      <c r="C938" s="22"/>
      <c r="D938" s="38" t="str" cm="1">
        <f t="array" ref="D938">IFERROR(IF(A938="","",LOOKUP(2,1/(Entradas!$B$3:$B$5000=Estoque!A938),Entradas!$G$3:$G$5000)),"Preço não cadastrado")</f>
        <v/>
      </c>
      <c r="E938" s="38" t="str" cm="1">
        <f t="array" ref="E938">IFERROR(IF(A938="","",LOOKUP(2,1/(Entradas!$B$3:$B$5000=Estoque!A938),Entradas!$H$3:$H$5000)),"Preço não cadastrado")</f>
        <v/>
      </c>
      <c r="F938" s="6" t="str">
        <f>IF(A938="","",SUMIF(codigo_entrada,A938,quantidade_entrada)-SUMIF(codigo_saida,Estoque!A938,quantidade_saida))</f>
        <v/>
      </c>
      <c r="G938" s="1" t="str">
        <f t="shared" si="14"/>
        <v/>
      </c>
    </row>
    <row r="939" spans="1:7" x14ac:dyDescent="0.3">
      <c r="A939" s="135"/>
      <c r="B939" s="22"/>
      <c r="C939" s="22"/>
      <c r="D939" s="38" t="str" cm="1">
        <f t="array" ref="D939">IFERROR(IF(A939="","",LOOKUP(2,1/(Entradas!$B$3:$B$5000=Estoque!A939),Entradas!$G$3:$G$5000)),"Preço não cadastrado")</f>
        <v/>
      </c>
      <c r="E939" s="38" t="str" cm="1">
        <f t="array" ref="E939">IFERROR(IF(A939="","",LOOKUP(2,1/(Entradas!$B$3:$B$5000=Estoque!A939),Entradas!$H$3:$H$5000)),"Preço não cadastrado")</f>
        <v/>
      </c>
      <c r="F939" s="6" t="str">
        <f>IF(A939="","",SUMIF(codigo_entrada,A939,quantidade_entrada)-SUMIF(codigo_saida,Estoque!A939,quantidade_saida))</f>
        <v/>
      </c>
      <c r="G939" s="1" t="str">
        <f t="shared" si="14"/>
        <v/>
      </c>
    </row>
    <row r="940" spans="1:7" x14ac:dyDescent="0.3">
      <c r="A940" s="135"/>
      <c r="B940" s="22"/>
      <c r="C940" s="22"/>
      <c r="D940" s="38" t="str" cm="1">
        <f t="array" ref="D940">IFERROR(IF(A940="","",LOOKUP(2,1/(Entradas!$B$3:$B$5000=Estoque!A940),Entradas!$G$3:$G$5000)),"Preço não cadastrado")</f>
        <v/>
      </c>
      <c r="E940" s="38" t="str" cm="1">
        <f t="array" ref="E940">IFERROR(IF(A940="","",LOOKUP(2,1/(Entradas!$B$3:$B$5000=Estoque!A940),Entradas!$H$3:$H$5000)),"Preço não cadastrado")</f>
        <v/>
      </c>
      <c r="F940" s="6" t="str">
        <f>IF(A940="","",SUMIF(codigo_entrada,A940,quantidade_entrada)-SUMIF(codigo_saida,Estoque!A940,quantidade_saida))</f>
        <v/>
      </c>
      <c r="G940" s="1" t="str">
        <f t="shared" si="14"/>
        <v/>
      </c>
    </row>
    <row r="941" spans="1:7" x14ac:dyDescent="0.3">
      <c r="A941" s="135"/>
      <c r="B941" s="22"/>
      <c r="C941" s="22"/>
      <c r="D941" s="38" t="str" cm="1">
        <f t="array" ref="D941">IFERROR(IF(A941="","",LOOKUP(2,1/(Entradas!$B$3:$B$5000=Estoque!A941),Entradas!$G$3:$G$5000)),"Preço não cadastrado")</f>
        <v/>
      </c>
      <c r="E941" s="38" t="str" cm="1">
        <f t="array" ref="E941">IFERROR(IF(A941="","",LOOKUP(2,1/(Entradas!$B$3:$B$5000=Estoque!A941),Entradas!$H$3:$H$5000)),"Preço não cadastrado")</f>
        <v/>
      </c>
      <c r="F941" s="6" t="str">
        <f>IF(A941="","",SUMIF(codigo_entrada,A941,quantidade_entrada)-SUMIF(codigo_saida,Estoque!A941,quantidade_saida))</f>
        <v/>
      </c>
      <c r="G941" s="1" t="str">
        <f t="shared" si="14"/>
        <v/>
      </c>
    </row>
    <row r="942" spans="1:7" x14ac:dyDescent="0.3">
      <c r="A942" s="135"/>
      <c r="B942" s="22"/>
      <c r="C942" s="22"/>
      <c r="D942" s="38" t="str" cm="1">
        <f t="array" ref="D942">IFERROR(IF(A942="","",LOOKUP(2,1/(Entradas!$B$3:$B$5000=Estoque!A942),Entradas!$G$3:$G$5000)),"Preço não cadastrado")</f>
        <v/>
      </c>
      <c r="E942" s="38" t="str" cm="1">
        <f t="array" ref="E942">IFERROR(IF(A942="","",LOOKUP(2,1/(Entradas!$B$3:$B$5000=Estoque!A942),Entradas!$H$3:$H$5000)),"Preço não cadastrado")</f>
        <v/>
      </c>
      <c r="F942" s="6" t="str">
        <f>IF(A942="","",SUMIF(codigo_entrada,A942,quantidade_entrada)-SUMIF(codigo_saida,Estoque!A942,quantidade_saida))</f>
        <v/>
      </c>
      <c r="G942" s="1" t="str">
        <f t="shared" si="14"/>
        <v/>
      </c>
    </row>
    <row r="943" spans="1:7" x14ac:dyDescent="0.3">
      <c r="A943" s="135"/>
      <c r="B943" s="22"/>
      <c r="C943" s="22"/>
      <c r="D943" s="38" t="str" cm="1">
        <f t="array" ref="D943">IFERROR(IF(A943="","",LOOKUP(2,1/(Entradas!$B$3:$B$5000=Estoque!A943),Entradas!$G$3:$G$5000)),"Preço não cadastrado")</f>
        <v/>
      </c>
      <c r="E943" s="38" t="str" cm="1">
        <f t="array" ref="E943">IFERROR(IF(A943="","",LOOKUP(2,1/(Entradas!$B$3:$B$5000=Estoque!A943),Entradas!$H$3:$H$5000)),"Preço não cadastrado")</f>
        <v/>
      </c>
      <c r="F943" s="6" t="str">
        <f>IF(A943="","",SUMIF(codigo_entrada,A943,quantidade_entrada)-SUMIF(codigo_saida,Estoque!A943,quantidade_saida))</f>
        <v/>
      </c>
      <c r="G943" s="1" t="str">
        <f t="shared" si="14"/>
        <v/>
      </c>
    </row>
    <row r="944" spans="1:7" x14ac:dyDescent="0.3">
      <c r="A944" s="135"/>
      <c r="B944" s="22"/>
      <c r="C944" s="22"/>
      <c r="D944" s="38" t="str" cm="1">
        <f t="array" ref="D944">IFERROR(IF(A944="","",LOOKUP(2,1/(Entradas!$B$3:$B$5000=Estoque!A944),Entradas!$G$3:$G$5000)),"Preço não cadastrado")</f>
        <v/>
      </c>
      <c r="E944" s="38" t="str" cm="1">
        <f t="array" ref="E944">IFERROR(IF(A944="","",LOOKUP(2,1/(Entradas!$B$3:$B$5000=Estoque!A944),Entradas!$H$3:$H$5000)),"Preço não cadastrado")</f>
        <v/>
      </c>
      <c r="F944" s="6" t="str">
        <f>IF(A944="","",SUMIF(codigo_entrada,A944,quantidade_entrada)-SUMIF(codigo_saida,Estoque!A944,quantidade_saida))</f>
        <v/>
      </c>
      <c r="G944" s="1" t="str">
        <f t="shared" si="14"/>
        <v/>
      </c>
    </row>
    <row r="945" spans="1:7" x14ac:dyDescent="0.3">
      <c r="A945" s="135"/>
      <c r="B945" s="22"/>
      <c r="C945" s="22"/>
      <c r="D945" s="38" t="str" cm="1">
        <f t="array" ref="D945">IFERROR(IF(A945="","",LOOKUP(2,1/(Entradas!$B$3:$B$5000=Estoque!A945),Entradas!$G$3:$G$5000)),"Preço não cadastrado")</f>
        <v/>
      </c>
      <c r="E945" s="38" t="str" cm="1">
        <f t="array" ref="E945">IFERROR(IF(A945="","",LOOKUP(2,1/(Entradas!$B$3:$B$5000=Estoque!A945),Entradas!$H$3:$H$5000)),"Preço não cadastrado")</f>
        <v/>
      </c>
      <c r="F945" s="6" t="str">
        <f>IF(A945="","",SUMIF(codigo_entrada,A945,quantidade_entrada)-SUMIF(codigo_saida,Estoque!A945,quantidade_saida))</f>
        <v/>
      </c>
      <c r="G945" s="1" t="str">
        <f t="shared" si="14"/>
        <v/>
      </c>
    </row>
    <row r="946" spans="1:7" x14ac:dyDescent="0.3">
      <c r="A946" s="135"/>
      <c r="B946" s="22"/>
      <c r="C946" s="22"/>
      <c r="D946" s="38" t="str" cm="1">
        <f t="array" ref="D946">IFERROR(IF(A946="","",LOOKUP(2,1/(Entradas!$B$3:$B$5000=Estoque!A946),Entradas!$G$3:$G$5000)),"Preço não cadastrado")</f>
        <v/>
      </c>
      <c r="E946" s="38" t="str" cm="1">
        <f t="array" ref="E946">IFERROR(IF(A946="","",LOOKUP(2,1/(Entradas!$B$3:$B$5000=Estoque!A946),Entradas!$H$3:$H$5000)),"Preço não cadastrado")</f>
        <v/>
      </c>
      <c r="F946" s="6" t="str">
        <f>IF(A946="","",SUMIF(codigo_entrada,A946,quantidade_entrada)-SUMIF(codigo_saida,Estoque!A946,quantidade_saida))</f>
        <v/>
      </c>
      <c r="G946" s="1" t="str">
        <f t="shared" si="14"/>
        <v/>
      </c>
    </row>
    <row r="947" spans="1:7" x14ac:dyDescent="0.3">
      <c r="A947" s="135"/>
      <c r="B947" s="22"/>
      <c r="C947" s="22"/>
      <c r="D947" s="38" t="str" cm="1">
        <f t="array" ref="D947">IFERROR(IF(A947="","",LOOKUP(2,1/(Entradas!$B$3:$B$5000=Estoque!A947),Entradas!$G$3:$G$5000)),"Preço não cadastrado")</f>
        <v/>
      </c>
      <c r="E947" s="38" t="str" cm="1">
        <f t="array" ref="E947">IFERROR(IF(A947="","",LOOKUP(2,1/(Entradas!$B$3:$B$5000=Estoque!A947),Entradas!$H$3:$H$5000)),"Preço não cadastrado")</f>
        <v/>
      </c>
      <c r="F947" s="6" t="str">
        <f>IF(A947="","",SUMIF(codigo_entrada,A947,quantidade_entrada)-SUMIF(codigo_saida,Estoque!A947,quantidade_saida))</f>
        <v/>
      </c>
      <c r="G947" s="1" t="str">
        <f t="shared" si="14"/>
        <v/>
      </c>
    </row>
    <row r="948" spans="1:7" x14ac:dyDescent="0.3">
      <c r="A948" s="135"/>
      <c r="B948" s="22"/>
      <c r="C948" s="22"/>
      <c r="D948" s="38" t="str" cm="1">
        <f t="array" ref="D948">IFERROR(IF(A948="","",LOOKUP(2,1/(Entradas!$B$3:$B$5000=Estoque!A948),Entradas!$G$3:$G$5000)),"Preço não cadastrado")</f>
        <v/>
      </c>
      <c r="E948" s="38" t="str" cm="1">
        <f t="array" ref="E948">IFERROR(IF(A948="","",LOOKUP(2,1/(Entradas!$B$3:$B$5000=Estoque!A948),Entradas!$H$3:$H$5000)),"Preço não cadastrado")</f>
        <v/>
      </c>
      <c r="F948" s="6" t="str">
        <f>IF(A948="","",SUMIF(codigo_entrada,A948,quantidade_entrada)-SUMIF(codigo_saida,Estoque!A948,quantidade_saida))</f>
        <v/>
      </c>
      <c r="G948" s="1" t="str">
        <f t="shared" si="14"/>
        <v/>
      </c>
    </row>
    <row r="949" spans="1:7" x14ac:dyDescent="0.3">
      <c r="A949" s="135"/>
      <c r="B949" s="22"/>
      <c r="C949" s="22"/>
      <c r="D949" s="38" t="str" cm="1">
        <f t="array" ref="D949">IFERROR(IF(A949="","",LOOKUP(2,1/(Entradas!$B$3:$B$5000=Estoque!A949),Entradas!$G$3:$G$5000)),"Preço não cadastrado")</f>
        <v/>
      </c>
      <c r="E949" s="38" t="str" cm="1">
        <f t="array" ref="E949">IFERROR(IF(A949="","",LOOKUP(2,1/(Entradas!$B$3:$B$5000=Estoque!A949),Entradas!$H$3:$H$5000)),"Preço não cadastrado")</f>
        <v/>
      </c>
      <c r="F949" s="6" t="str">
        <f>IF(A949="","",SUMIF(codigo_entrada,A949,quantidade_entrada)-SUMIF(codigo_saida,Estoque!A949,quantidade_saida))</f>
        <v/>
      </c>
      <c r="G949" s="1" t="str">
        <f t="shared" si="14"/>
        <v/>
      </c>
    </row>
    <row r="950" spans="1:7" x14ac:dyDescent="0.3">
      <c r="A950" s="135"/>
      <c r="B950" s="22"/>
      <c r="C950" s="22"/>
      <c r="D950" s="38" t="str" cm="1">
        <f t="array" ref="D950">IFERROR(IF(A950="","",LOOKUP(2,1/(Entradas!$B$3:$B$5000=Estoque!A950),Entradas!$G$3:$G$5000)),"Preço não cadastrado")</f>
        <v/>
      </c>
      <c r="E950" s="38" t="str" cm="1">
        <f t="array" ref="E950">IFERROR(IF(A950="","",LOOKUP(2,1/(Entradas!$B$3:$B$5000=Estoque!A950),Entradas!$H$3:$H$5000)),"Preço não cadastrado")</f>
        <v/>
      </c>
      <c r="F950" s="6" t="str">
        <f>IF(A950="","",SUMIF(codigo_entrada,A950,quantidade_entrada)-SUMIF(codigo_saida,Estoque!A950,quantidade_saida))</f>
        <v/>
      </c>
      <c r="G950" s="1" t="str">
        <f t="shared" si="14"/>
        <v/>
      </c>
    </row>
    <row r="951" spans="1:7" x14ac:dyDescent="0.3">
      <c r="A951" s="135"/>
      <c r="B951" s="22"/>
      <c r="C951" s="22"/>
      <c r="D951" s="38" t="str" cm="1">
        <f t="array" ref="D951">IFERROR(IF(A951="","",LOOKUP(2,1/(Entradas!$B$3:$B$5000=Estoque!A951),Entradas!$G$3:$G$5000)),"Preço não cadastrado")</f>
        <v/>
      </c>
      <c r="E951" s="38" t="str" cm="1">
        <f t="array" ref="E951">IFERROR(IF(A951="","",LOOKUP(2,1/(Entradas!$B$3:$B$5000=Estoque!A951),Entradas!$H$3:$H$5000)),"Preço não cadastrado")</f>
        <v/>
      </c>
      <c r="F951" s="6" t="str">
        <f>IF(A951="","",SUMIF(codigo_entrada,A951,quantidade_entrada)-SUMIF(codigo_saida,Estoque!A951,quantidade_saida))</f>
        <v/>
      </c>
      <c r="G951" s="1" t="str">
        <f t="shared" si="14"/>
        <v/>
      </c>
    </row>
    <row r="952" spans="1:7" x14ac:dyDescent="0.3">
      <c r="A952" s="135"/>
      <c r="B952" s="22"/>
      <c r="C952" s="22"/>
      <c r="D952" s="38" t="str" cm="1">
        <f t="array" ref="D952">IFERROR(IF(A952="","",LOOKUP(2,1/(Entradas!$B$3:$B$5000=Estoque!A952),Entradas!$G$3:$G$5000)),"Preço não cadastrado")</f>
        <v/>
      </c>
      <c r="E952" s="38" t="str" cm="1">
        <f t="array" ref="E952">IFERROR(IF(A952="","",LOOKUP(2,1/(Entradas!$B$3:$B$5000=Estoque!A952),Entradas!$H$3:$H$5000)),"Preço não cadastrado")</f>
        <v/>
      </c>
      <c r="F952" s="6" t="str">
        <f>IF(A952="","",SUMIF(codigo_entrada,A952,quantidade_entrada)-SUMIF(codigo_saida,Estoque!A952,quantidade_saida))</f>
        <v/>
      </c>
      <c r="G952" s="1" t="str">
        <f t="shared" si="14"/>
        <v/>
      </c>
    </row>
    <row r="953" spans="1:7" x14ac:dyDescent="0.3">
      <c r="A953" s="135"/>
      <c r="B953" s="22"/>
      <c r="C953" s="22"/>
      <c r="D953" s="38" t="str" cm="1">
        <f t="array" ref="D953">IFERROR(IF(A953="","",LOOKUP(2,1/(Entradas!$B$3:$B$5000=Estoque!A953),Entradas!$G$3:$G$5000)),"Preço não cadastrado")</f>
        <v/>
      </c>
      <c r="E953" s="38" t="str" cm="1">
        <f t="array" ref="E953">IFERROR(IF(A953="","",LOOKUP(2,1/(Entradas!$B$3:$B$5000=Estoque!A953),Entradas!$H$3:$H$5000)),"Preço não cadastrado")</f>
        <v/>
      </c>
      <c r="F953" s="6" t="str">
        <f>IF(A953="","",SUMIF(codigo_entrada,A953,quantidade_entrada)-SUMIF(codigo_saida,Estoque!A953,quantidade_saida))</f>
        <v/>
      </c>
      <c r="G953" s="1" t="str">
        <f t="shared" si="14"/>
        <v/>
      </c>
    </row>
    <row r="954" spans="1:7" x14ac:dyDescent="0.3">
      <c r="A954" s="135"/>
      <c r="B954" s="22"/>
      <c r="C954" s="22"/>
      <c r="D954" s="38" t="str" cm="1">
        <f t="array" ref="D954">IFERROR(IF(A954="","",LOOKUP(2,1/(Entradas!$B$3:$B$5000=Estoque!A954),Entradas!$G$3:$G$5000)),"Preço não cadastrado")</f>
        <v/>
      </c>
      <c r="E954" s="38" t="str" cm="1">
        <f t="array" ref="E954">IFERROR(IF(A954="","",LOOKUP(2,1/(Entradas!$B$3:$B$5000=Estoque!A954),Entradas!$H$3:$H$5000)),"Preço não cadastrado")</f>
        <v/>
      </c>
      <c r="F954" s="6" t="str">
        <f>IF(A954="","",SUMIF(codigo_entrada,A954,quantidade_entrada)-SUMIF(codigo_saida,Estoque!A954,quantidade_saida))</f>
        <v/>
      </c>
      <c r="G954" s="1" t="str">
        <f t="shared" si="14"/>
        <v/>
      </c>
    </row>
    <row r="955" spans="1:7" x14ac:dyDescent="0.3">
      <c r="A955" s="135"/>
      <c r="B955" s="22"/>
      <c r="C955" s="22"/>
      <c r="D955" s="38" t="str" cm="1">
        <f t="array" ref="D955">IFERROR(IF(A955="","",LOOKUP(2,1/(Entradas!$B$3:$B$5000=Estoque!A955),Entradas!$G$3:$G$5000)),"Preço não cadastrado")</f>
        <v/>
      </c>
      <c r="E955" s="38" t="str" cm="1">
        <f t="array" ref="E955">IFERROR(IF(A955="","",LOOKUP(2,1/(Entradas!$B$3:$B$5000=Estoque!A955),Entradas!$H$3:$H$5000)),"Preço não cadastrado")</f>
        <v/>
      </c>
      <c r="F955" s="6" t="str">
        <f>IF(A955="","",SUMIF(codigo_entrada,A955,quantidade_entrada)-SUMIF(codigo_saida,Estoque!A955,quantidade_saida))</f>
        <v/>
      </c>
      <c r="G955" s="1" t="str">
        <f t="shared" si="14"/>
        <v/>
      </c>
    </row>
    <row r="956" spans="1:7" x14ac:dyDescent="0.3">
      <c r="A956" s="135"/>
      <c r="B956" s="22"/>
      <c r="C956" s="22"/>
      <c r="D956" s="38" t="str" cm="1">
        <f t="array" ref="D956">IFERROR(IF(A956="","",LOOKUP(2,1/(Entradas!$B$3:$B$5000=Estoque!A956),Entradas!$G$3:$G$5000)),"Preço não cadastrado")</f>
        <v/>
      </c>
      <c r="E956" s="38" t="str" cm="1">
        <f t="array" ref="E956">IFERROR(IF(A956="","",LOOKUP(2,1/(Entradas!$B$3:$B$5000=Estoque!A956),Entradas!$H$3:$H$5000)),"Preço não cadastrado")</f>
        <v/>
      </c>
      <c r="F956" s="6" t="str">
        <f>IF(A956="","",SUMIF(codigo_entrada,A956,quantidade_entrada)-SUMIF(codigo_saida,Estoque!A956,quantidade_saida))</f>
        <v/>
      </c>
      <c r="G956" s="1" t="str">
        <f t="shared" si="14"/>
        <v/>
      </c>
    </row>
    <row r="957" spans="1:7" x14ac:dyDescent="0.3">
      <c r="A957" s="135"/>
      <c r="B957" s="22"/>
      <c r="C957" s="22"/>
      <c r="D957" s="38" t="str" cm="1">
        <f t="array" ref="D957">IFERROR(IF(A957="","",LOOKUP(2,1/(Entradas!$B$3:$B$5000=Estoque!A957),Entradas!$G$3:$G$5000)),"Preço não cadastrado")</f>
        <v/>
      </c>
      <c r="E957" s="38" t="str" cm="1">
        <f t="array" ref="E957">IFERROR(IF(A957="","",LOOKUP(2,1/(Entradas!$B$3:$B$5000=Estoque!A957),Entradas!$H$3:$H$5000)),"Preço não cadastrado")</f>
        <v/>
      </c>
      <c r="F957" s="6" t="str">
        <f>IF(A957="","",SUMIF(codigo_entrada,A957,quantidade_entrada)-SUMIF(codigo_saida,Estoque!A957,quantidade_saida))</f>
        <v/>
      </c>
      <c r="G957" s="1" t="str">
        <f t="shared" si="14"/>
        <v/>
      </c>
    </row>
    <row r="958" spans="1:7" x14ac:dyDescent="0.3">
      <c r="A958" s="135"/>
      <c r="B958" s="22"/>
      <c r="C958" s="22"/>
      <c r="D958" s="38" t="str" cm="1">
        <f t="array" ref="D958">IFERROR(IF(A958="","",LOOKUP(2,1/(Entradas!$B$3:$B$5000=Estoque!A958),Entradas!$G$3:$G$5000)),"Preço não cadastrado")</f>
        <v/>
      </c>
      <c r="E958" s="38" t="str" cm="1">
        <f t="array" ref="E958">IFERROR(IF(A958="","",LOOKUP(2,1/(Entradas!$B$3:$B$5000=Estoque!A958),Entradas!$H$3:$H$5000)),"Preço não cadastrado")</f>
        <v/>
      </c>
      <c r="F958" s="6" t="str">
        <f>IF(A958="","",SUMIF(codigo_entrada,A958,quantidade_entrada)-SUMIF(codigo_saida,Estoque!A958,quantidade_saida))</f>
        <v/>
      </c>
      <c r="G958" s="1" t="str">
        <f t="shared" si="14"/>
        <v/>
      </c>
    </row>
    <row r="959" spans="1:7" x14ac:dyDescent="0.3">
      <c r="A959" s="135"/>
      <c r="B959" s="22"/>
      <c r="C959" s="22"/>
      <c r="D959" s="38" t="str" cm="1">
        <f t="array" ref="D959">IFERROR(IF(A959="","",LOOKUP(2,1/(Entradas!$B$3:$B$5000=Estoque!A959),Entradas!$G$3:$G$5000)),"Preço não cadastrado")</f>
        <v/>
      </c>
      <c r="E959" s="38" t="str" cm="1">
        <f t="array" ref="E959">IFERROR(IF(A959="","",LOOKUP(2,1/(Entradas!$B$3:$B$5000=Estoque!A959),Entradas!$H$3:$H$5000)),"Preço não cadastrado")</f>
        <v/>
      </c>
      <c r="F959" s="6" t="str">
        <f>IF(A959="","",SUMIF(codigo_entrada,A959,quantidade_entrada)-SUMIF(codigo_saida,Estoque!A959,quantidade_saida))</f>
        <v/>
      </c>
      <c r="G959" s="1" t="str">
        <f t="shared" si="14"/>
        <v/>
      </c>
    </row>
    <row r="960" spans="1:7" x14ac:dyDescent="0.3">
      <c r="A960" s="135"/>
      <c r="B960" s="22"/>
      <c r="C960" s="22"/>
      <c r="D960" s="38" t="str" cm="1">
        <f t="array" ref="D960">IFERROR(IF(A960="","",LOOKUP(2,1/(Entradas!$B$3:$B$5000=Estoque!A960),Entradas!$G$3:$G$5000)),"Preço não cadastrado")</f>
        <v/>
      </c>
      <c r="E960" s="38" t="str" cm="1">
        <f t="array" ref="E960">IFERROR(IF(A960="","",LOOKUP(2,1/(Entradas!$B$3:$B$5000=Estoque!A960),Entradas!$H$3:$H$5000)),"Preço não cadastrado")</f>
        <v/>
      </c>
      <c r="F960" s="6" t="str">
        <f>IF(A960="","",SUMIF(codigo_entrada,A960,quantidade_entrada)-SUMIF(codigo_saida,Estoque!A960,quantidade_saida))</f>
        <v/>
      </c>
      <c r="G960" s="1" t="str">
        <f t="shared" si="14"/>
        <v/>
      </c>
    </row>
    <row r="961" spans="1:7" x14ac:dyDescent="0.3">
      <c r="A961" s="135"/>
      <c r="B961" s="22"/>
      <c r="C961" s="22"/>
      <c r="D961" s="38" t="str" cm="1">
        <f t="array" ref="D961">IFERROR(IF(A961="","",LOOKUP(2,1/(Entradas!$B$3:$B$5000=Estoque!A961),Entradas!$G$3:$G$5000)),"Preço não cadastrado")</f>
        <v/>
      </c>
      <c r="E961" s="38" t="str" cm="1">
        <f t="array" ref="E961">IFERROR(IF(A961="","",LOOKUP(2,1/(Entradas!$B$3:$B$5000=Estoque!A961),Entradas!$H$3:$H$5000)),"Preço não cadastrado")</f>
        <v/>
      </c>
      <c r="F961" s="6" t="str">
        <f>IF(A961="","",SUMIF(codigo_entrada,A961,quantidade_entrada)-SUMIF(codigo_saida,Estoque!A961,quantidade_saida))</f>
        <v/>
      </c>
      <c r="G961" s="1" t="str">
        <f t="shared" si="14"/>
        <v/>
      </c>
    </row>
    <row r="962" spans="1:7" x14ac:dyDescent="0.3">
      <c r="A962" s="135"/>
      <c r="B962" s="22"/>
      <c r="C962" s="22"/>
      <c r="D962" s="38" t="str" cm="1">
        <f t="array" ref="D962">IFERROR(IF(A962="","",LOOKUP(2,1/(Entradas!$B$3:$B$5000=Estoque!A962),Entradas!$G$3:$G$5000)),"Preço não cadastrado")</f>
        <v/>
      </c>
      <c r="E962" s="38" t="str" cm="1">
        <f t="array" ref="E962">IFERROR(IF(A962="","",LOOKUP(2,1/(Entradas!$B$3:$B$5000=Estoque!A962),Entradas!$H$3:$H$5000)),"Preço não cadastrado")</f>
        <v/>
      </c>
      <c r="F962" s="6" t="str">
        <f>IF(A962="","",SUMIF(codigo_entrada,A962,quantidade_entrada)-SUMIF(codigo_saida,Estoque!A962,quantidade_saida))</f>
        <v/>
      </c>
      <c r="G962" s="1" t="str">
        <f t="shared" si="14"/>
        <v/>
      </c>
    </row>
    <row r="963" spans="1:7" x14ac:dyDescent="0.3">
      <c r="A963" s="135"/>
      <c r="B963" s="22"/>
      <c r="C963" s="22"/>
      <c r="D963" s="38" t="str" cm="1">
        <f t="array" ref="D963">IFERROR(IF(A963="","",LOOKUP(2,1/(Entradas!$B$3:$B$5000=Estoque!A963),Entradas!$G$3:$G$5000)),"Preço não cadastrado")</f>
        <v/>
      </c>
      <c r="E963" s="38" t="str" cm="1">
        <f t="array" ref="E963">IFERROR(IF(A963="","",LOOKUP(2,1/(Entradas!$B$3:$B$5000=Estoque!A963),Entradas!$H$3:$H$5000)),"Preço não cadastrado")</f>
        <v/>
      </c>
      <c r="F963" s="6" t="str">
        <f>IF(A963="","",SUMIF(codigo_entrada,A963,quantidade_entrada)-SUMIF(codigo_saida,Estoque!A963,quantidade_saida))</f>
        <v/>
      </c>
      <c r="G963" s="1" t="str">
        <f t="shared" si="14"/>
        <v/>
      </c>
    </row>
    <row r="964" spans="1:7" x14ac:dyDescent="0.3">
      <c r="A964" s="135"/>
      <c r="B964" s="22"/>
      <c r="C964" s="22"/>
      <c r="D964" s="38" t="str" cm="1">
        <f t="array" ref="D964">IFERROR(IF(A964="","",LOOKUP(2,1/(Entradas!$B$3:$B$5000=Estoque!A964),Entradas!$G$3:$G$5000)),"Preço não cadastrado")</f>
        <v/>
      </c>
      <c r="E964" s="38" t="str" cm="1">
        <f t="array" ref="E964">IFERROR(IF(A964="","",LOOKUP(2,1/(Entradas!$B$3:$B$5000=Estoque!A964),Entradas!$H$3:$H$5000)),"Preço não cadastrado")</f>
        <v/>
      </c>
      <c r="F964" s="6" t="str">
        <f>IF(A964="","",SUMIF(codigo_entrada,A964,quantidade_entrada)-SUMIF(codigo_saida,Estoque!A964,quantidade_saida))</f>
        <v/>
      </c>
      <c r="G964" s="1" t="str">
        <f t="shared" ref="G964:G1027" si="15">IF(F964="","",IF(F964&gt;0,"Em estoque","Fora de estoque"))</f>
        <v/>
      </c>
    </row>
    <row r="965" spans="1:7" x14ac:dyDescent="0.3">
      <c r="A965" s="135"/>
      <c r="B965" s="22"/>
      <c r="C965" s="22"/>
      <c r="D965" s="38" t="str" cm="1">
        <f t="array" ref="D965">IFERROR(IF(A965="","",LOOKUP(2,1/(Entradas!$B$3:$B$5000=Estoque!A965),Entradas!$G$3:$G$5000)),"Preço não cadastrado")</f>
        <v/>
      </c>
      <c r="E965" s="38" t="str" cm="1">
        <f t="array" ref="E965">IFERROR(IF(A965="","",LOOKUP(2,1/(Entradas!$B$3:$B$5000=Estoque!A965),Entradas!$H$3:$H$5000)),"Preço não cadastrado")</f>
        <v/>
      </c>
      <c r="F965" s="6" t="str">
        <f>IF(A965="","",SUMIF(codigo_entrada,A965,quantidade_entrada)-SUMIF(codigo_saida,Estoque!A965,quantidade_saida))</f>
        <v/>
      </c>
      <c r="G965" s="1" t="str">
        <f t="shared" si="15"/>
        <v/>
      </c>
    </row>
    <row r="966" spans="1:7" x14ac:dyDescent="0.3">
      <c r="A966" s="135"/>
      <c r="B966" s="22"/>
      <c r="C966" s="22"/>
      <c r="D966" s="38" t="str" cm="1">
        <f t="array" ref="D966">IFERROR(IF(A966="","",LOOKUP(2,1/(Entradas!$B$3:$B$5000=Estoque!A966),Entradas!$G$3:$G$5000)),"Preço não cadastrado")</f>
        <v/>
      </c>
      <c r="E966" s="38" t="str" cm="1">
        <f t="array" ref="E966">IFERROR(IF(A966="","",LOOKUP(2,1/(Entradas!$B$3:$B$5000=Estoque!A966),Entradas!$H$3:$H$5000)),"Preço não cadastrado")</f>
        <v/>
      </c>
      <c r="F966" s="6" t="str">
        <f>IF(A966="","",SUMIF(codigo_entrada,A966,quantidade_entrada)-SUMIF(codigo_saida,Estoque!A966,quantidade_saida))</f>
        <v/>
      </c>
      <c r="G966" s="1" t="str">
        <f t="shared" si="15"/>
        <v/>
      </c>
    </row>
    <row r="967" spans="1:7" x14ac:dyDescent="0.3">
      <c r="A967" s="135"/>
      <c r="B967" s="22"/>
      <c r="C967" s="22"/>
      <c r="D967" s="38" t="str" cm="1">
        <f t="array" ref="D967">IFERROR(IF(A967="","",LOOKUP(2,1/(Entradas!$B$3:$B$5000=Estoque!A967),Entradas!$G$3:$G$5000)),"Preço não cadastrado")</f>
        <v/>
      </c>
      <c r="E967" s="38" t="str" cm="1">
        <f t="array" ref="E967">IFERROR(IF(A967="","",LOOKUP(2,1/(Entradas!$B$3:$B$5000=Estoque!A967),Entradas!$H$3:$H$5000)),"Preço não cadastrado")</f>
        <v/>
      </c>
      <c r="F967" s="6" t="str">
        <f>IF(A967="","",SUMIF(codigo_entrada,A967,quantidade_entrada)-SUMIF(codigo_saida,Estoque!A967,quantidade_saida))</f>
        <v/>
      </c>
      <c r="G967" s="1" t="str">
        <f t="shared" si="15"/>
        <v/>
      </c>
    </row>
    <row r="968" spans="1:7" x14ac:dyDescent="0.3">
      <c r="A968" s="135"/>
      <c r="B968" s="22"/>
      <c r="C968" s="22"/>
      <c r="D968" s="38" t="str" cm="1">
        <f t="array" ref="D968">IFERROR(IF(A968="","",LOOKUP(2,1/(Entradas!$B$3:$B$5000=Estoque!A968),Entradas!$G$3:$G$5000)),"Preço não cadastrado")</f>
        <v/>
      </c>
      <c r="E968" s="38" t="str" cm="1">
        <f t="array" ref="E968">IFERROR(IF(A968="","",LOOKUP(2,1/(Entradas!$B$3:$B$5000=Estoque!A968),Entradas!$H$3:$H$5000)),"Preço não cadastrado")</f>
        <v/>
      </c>
      <c r="F968" s="6" t="str">
        <f>IF(A968="","",SUMIF(codigo_entrada,A968,quantidade_entrada)-SUMIF(codigo_saida,Estoque!A968,quantidade_saida))</f>
        <v/>
      </c>
      <c r="G968" s="1" t="str">
        <f t="shared" si="15"/>
        <v/>
      </c>
    </row>
    <row r="969" spans="1:7" x14ac:dyDescent="0.3">
      <c r="A969" s="135"/>
      <c r="B969" s="22"/>
      <c r="C969" s="22"/>
      <c r="D969" s="38" t="str" cm="1">
        <f t="array" ref="D969">IFERROR(IF(A969="","",LOOKUP(2,1/(Entradas!$B$3:$B$5000=Estoque!A969),Entradas!$G$3:$G$5000)),"Preço não cadastrado")</f>
        <v/>
      </c>
      <c r="E969" s="38" t="str" cm="1">
        <f t="array" ref="E969">IFERROR(IF(A969="","",LOOKUP(2,1/(Entradas!$B$3:$B$5000=Estoque!A969),Entradas!$H$3:$H$5000)),"Preço não cadastrado")</f>
        <v/>
      </c>
      <c r="F969" s="6" t="str">
        <f>IF(A969="","",SUMIF(codigo_entrada,A969,quantidade_entrada)-SUMIF(codigo_saida,Estoque!A969,quantidade_saida))</f>
        <v/>
      </c>
      <c r="G969" s="1" t="str">
        <f t="shared" si="15"/>
        <v/>
      </c>
    </row>
    <row r="970" spans="1:7" x14ac:dyDescent="0.3">
      <c r="A970" s="135"/>
      <c r="B970" s="22"/>
      <c r="C970" s="22"/>
      <c r="D970" s="38" t="str" cm="1">
        <f t="array" ref="D970">IFERROR(IF(A970="","",LOOKUP(2,1/(Entradas!$B$3:$B$5000=Estoque!A970),Entradas!$G$3:$G$5000)),"Preço não cadastrado")</f>
        <v/>
      </c>
      <c r="E970" s="38" t="str" cm="1">
        <f t="array" ref="E970">IFERROR(IF(A970="","",LOOKUP(2,1/(Entradas!$B$3:$B$5000=Estoque!A970),Entradas!$H$3:$H$5000)),"Preço não cadastrado")</f>
        <v/>
      </c>
      <c r="F970" s="6" t="str">
        <f>IF(A970="","",SUMIF(codigo_entrada,A970,quantidade_entrada)-SUMIF(codigo_saida,Estoque!A970,quantidade_saida))</f>
        <v/>
      </c>
      <c r="G970" s="1" t="str">
        <f t="shared" si="15"/>
        <v/>
      </c>
    </row>
    <row r="971" spans="1:7" x14ac:dyDescent="0.3">
      <c r="A971" s="135"/>
      <c r="B971" s="22"/>
      <c r="C971" s="22"/>
      <c r="D971" s="38" t="str" cm="1">
        <f t="array" ref="D971">IFERROR(IF(A971="","",LOOKUP(2,1/(Entradas!$B$3:$B$5000=Estoque!A971),Entradas!$G$3:$G$5000)),"Preço não cadastrado")</f>
        <v/>
      </c>
      <c r="E971" s="38" t="str" cm="1">
        <f t="array" ref="E971">IFERROR(IF(A971="","",LOOKUP(2,1/(Entradas!$B$3:$B$5000=Estoque!A971),Entradas!$H$3:$H$5000)),"Preço não cadastrado")</f>
        <v/>
      </c>
      <c r="F971" s="6" t="str">
        <f>IF(A971="","",SUMIF(codigo_entrada,A971,quantidade_entrada)-SUMIF(codigo_saida,Estoque!A971,quantidade_saida))</f>
        <v/>
      </c>
      <c r="G971" s="1" t="str">
        <f t="shared" si="15"/>
        <v/>
      </c>
    </row>
    <row r="972" spans="1:7" x14ac:dyDescent="0.3">
      <c r="A972" s="135"/>
      <c r="B972" s="22"/>
      <c r="C972" s="22"/>
      <c r="D972" s="38" t="str" cm="1">
        <f t="array" ref="D972">IFERROR(IF(A972="","",LOOKUP(2,1/(Entradas!$B$3:$B$5000=Estoque!A972),Entradas!$G$3:$G$5000)),"Preço não cadastrado")</f>
        <v/>
      </c>
      <c r="E972" s="38" t="str" cm="1">
        <f t="array" ref="E972">IFERROR(IF(A972="","",LOOKUP(2,1/(Entradas!$B$3:$B$5000=Estoque!A972),Entradas!$H$3:$H$5000)),"Preço não cadastrado")</f>
        <v/>
      </c>
      <c r="F972" s="6" t="str">
        <f>IF(A972="","",SUMIF(codigo_entrada,A972,quantidade_entrada)-SUMIF(codigo_saida,Estoque!A972,quantidade_saida))</f>
        <v/>
      </c>
      <c r="G972" s="1" t="str">
        <f t="shared" si="15"/>
        <v/>
      </c>
    </row>
    <row r="973" spans="1:7" x14ac:dyDescent="0.3">
      <c r="A973" s="135"/>
      <c r="B973" s="22"/>
      <c r="C973" s="22"/>
      <c r="D973" s="38" t="str" cm="1">
        <f t="array" ref="D973">IFERROR(IF(A973="","",LOOKUP(2,1/(Entradas!$B$3:$B$5000=Estoque!A973),Entradas!$G$3:$G$5000)),"Preço não cadastrado")</f>
        <v/>
      </c>
      <c r="E973" s="38" t="str" cm="1">
        <f t="array" ref="E973">IFERROR(IF(A973="","",LOOKUP(2,1/(Entradas!$B$3:$B$5000=Estoque!A973),Entradas!$H$3:$H$5000)),"Preço não cadastrado")</f>
        <v/>
      </c>
      <c r="F973" s="6" t="str">
        <f>IF(A973="","",SUMIF(codigo_entrada,A973,quantidade_entrada)-SUMIF(codigo_saida,Estoque!A973,quantidade_saida))</f>
        <v/>
      </c>
      <c r="G973" s="1" t="str">
        <f t="shared" si="15"/>
        <v/>
      </c>
    </row>
    <row r="974" spans="1:7" x14ac:dyDescent="0.3">
      <c r="A974" s="135"/>
      <c r="B974" s="22"/>
      <c r="C974" s="22"/>
      <c r="D974" s="38" t="str" cm="1">
        <f t="array" ref="D974">IFERROR(IF(A974="","",LOOKUP(2,1/(Entradas!$B$3:$B$5000=Estoque!A974),Entradas!$G$3:$G$5000)),"Preço não cadastrado")</f>
        <v/>
      </c>
      <c r="E974" s="38" t="str" cm="1">
        <f t="array" ref="E974">IFERROR(IF(A974="","",LOOKUP(2,1/(Entradas!$B$3:$B$5000=Estoque!A974),Entradas!$H$3:$H$5000)),"Preço não cadastrado")</f>
        <v/>
      </c>
      <c r="F974" s="6" t="str">
        <f>IF(A974="","",SUMIF(codigo_entrada,A974,quantidade_entrada)-SUMIF(codigo_saida,Estoque!A974,quantidade_saida))</f>
        <v/>
      </c>
      <c r="G974" s="1" t="str">
        <f t="shared" si="15"/>
        <v/>
      </c>
    </row>
    <row r="975" spans="1:7" x14ac:dyDescent="0.3">
      <c r="A975" s="135"/>
      <c r="B975" s="22"/>
      <c r="C975" s="22"/>
      <c r="D975" s="38" t="str" cm="1">
        <f t="array" ref="D975">IFERROR(IF(A975="","",LOOKUP(2,1/(Entradas!$B$3:$B$5000=Estoque!A975),Entradas!$G$3:$G$5000)),"Preço não cadastrado")</f>
        <v/>
      </c>
      <c r="E975" s="38" t="str" cm="1">
        <f t="array" ref="E975">IFERROR(IF(A975="","",LOOKUP(2,1/(Entradas!$B$3:$B$5000=Estoque!A975),Entradas!$H$3:$H$5000)),"Preço não cadastrado")</f>
        <v/>
      </c>
      <c r="F975" s="6" t="str">
        <f>IF(A975="","",SUMIF(codigo_entrada,A975,quantidade_entrada)-SUMIF(codigo_saida,Estoque!A975,quantidade_saida))</f>
        <v/>
      </c>
      <c r="G975" s="1" t="str">
        <f t="shared" si="15"/>
        <v/>
      </c>
    </row>
    <row r="976" spans="1:7" x14ac:dyDescent="0.3">
      <c r="A976" s="135"/>
      <c r="B976" s="22"/>
      <c r="C976" s="22"/>
      <c r="D976" s="38" t="str" cm="1">
        <f t="array" ref="D976">IFERROR(IF(A976="","",LOOKUP(2,1/(Entradas!$B$3:$B$5000=Estoque!A976),Entradas!$G$3:$G$5000)),"Preço não cadastrado")</f>
        <v/>
      </c>
      <c r="E976" s="38" t="str" cm="1">
        <f t="array" ref="E976">IFERROR(IF(A976="","",LOOKUP(2,1/(Entradas!$B$3:$B$5000=Estoque!A976),Entradas!$H$3:$H$5000)),"Preço não cadastrado")</f>
        <v/>
      </c>
      <c r="F976" s="6" t="str">
        <f>IF(A976="","",SUMIF(codigo_entrada,A976,quantidade_entrada)-SUMIF(codigo_saida,Estoque!A976,quantidade_saida))</f>
        <v/>
      </c>
      <c r="G976" s="1" t="str">
        <f t="shared" si="15"/>
        <v/>
      </c>
    </row>
    <row r="977" spans="1:7" x14ac:dyDescent="0.3">
      <c r="A977" s="135"/>
      <c r="B977" s="22"/>
      <c r="C977" s="22"/>
      <c r="D977" s="38" t="str" cm="1">
        <f t="array" ref="D977">IFERROR(IF(A977="","",LOOKUP(2,1/(Entradas!$B$3:$B$5000=Estoque!A977),Entradas!$G$3:$G$5000)),"Preço não cadastrado")</f>
        <v/>
      </c>
      <c r="E977" s="38" t="str" cm="1">
        <f t="array" ref="E977">IFERROR(IF(A977="","",LOOKUP(2,1/(Entradas!$B$3:$B$5000=Estoque!A977),Entradas!$H$3:$H$5000)),"Preço não cadastrado")</f>
        <v/>
      </c>
      <c r="F977" s="6" t="str">
        <f>IF(A977="","",SUMIF(codigo_entrada,A977,quantidade_entrada)-SUMIF(codigo_saida,Estoque!A977,quantidade_saida))</f>
        <v/>
      </c>
      <c r="G977" s="1" t="str">
        <f t="shared" si="15"/>
        <v/>
      </c>
    </row>
    <row r="978" spans="1:7" x14ac:dyDescent="0.3">
      <c r="A978" s="135"/>
      <c r="B978" s="22"/>
      <c r="C978" s="22"/>
      <c r="D978" s="38" t="str" cm="1">
        <f t="array" ref="D978">IFERROR(IF(A978="","",LOOKUP(2,1/(Entradas!$B$3:$B$5000=Estoque!A978),Entradas!$G$3:$G$5000)),"Preço não cadastrado")</f>
        <v/>
      </c>
      <c r="E978" s="38" t="str" cm="1">
        <f t="array" ref="E978">IFERROR(IF(A978="","",LOOKUP(2,1/(Entradas!$B$3:$B$5000=Estoque!A978),Entradas!$H$3:$H$5000)),"Preço não cadastrado")</f>
        <v/>
      </c>
      <c r="F978" s="6" t="str">
        <f>IF(A978="","",SUMIF(codigo_entrada,A978,quantidade_entrada)-SUMIF(codigo_saida,Estoque!A978,quantidade_saida))</f>
        <v/>
      </c>
      <c r="G978" s="1" t="str">
        <f t="shared" si="15"/>
        <v/>
      </c>
    </row>
    <row r="979" spans="1:7" x14ac:dyDescent="0.3">
      <c r="A979" s="135"/>
      <c r="B979" s="22"/>
      <c r="C979" s="22"/>
      <c r="D979" s="38" t="str" cm="1">
        <f t="array" ref="D979">IFERROR(IF(A979="","",LOOKUP(2,1/(Entradas!$B$3:$B$5000=Estoque!A979),Entradas!$G$3:$G$5000)),"Preço não cadastrado")</f>
        <v/>
      </c>
      <c r="E979" s="38" t="str" cm="1">
        <f t="array" ref="E979">IFERROR(IF(A979="","",LOOKUP(2,1/(Entradas!$B$3:$B$5000=Estoque!A979),Entradas!$H$3:$H$5000)),"Preço não cadastrado")</f>
        <v/>
      </c>
      <c r="F979" s="6" t="str">
        <f>IF(A979="","",SUMIF(codigo_entrada,A979,quantidade_entrada)-SUMIF(codigo_saida,Estoque!A979,quantidade_saida))</f>
        <v/>
      </c>
      <c r="G979" s="1" t="str">
        <f t="shared" si="15"/>
        <v/>
      </c>
    </row>
    <row r="980" spans="1:7" x14ac:dyDescent="0.3">
      <c r="A980" s="135"/>
      <c r="B980" s="22"/>
      <c r="C980" s="22"/>
      <c r="D980" s="38" t="str" cm="1">
        <f t="array" ref="D980">IFERROR(IF(A980="","",LOOKUP(2,1/(Entradas!$B$3:$B$5000=Estoque!A980),Entradas!$G$3:$G$5000)),"Preço não cadastrado")</f>
        <v/>
      </c>
      <c r="E980" s="38" t="str" cm="1">
        <f t="array" ref="E980">IFERROR(IF(A980="","",LOOKUP(2,1/(Entradas!$B$3:$B$5000=Estoque!A980),Entradas!$H$3:$H$5000)),"Preço não cadastrado")</f>
        <v/>
      </c>
      <c r="F980" s="6" t="str">
        <f>IF(A980="","",SUMIF(codigo_entrada,A980,quantidade_entrada)-SUMIF(codigo_saida,Estoque!A980,quantidade_saida))</f>
        <v/>
      </c>
      <c r="G980" s="1" t="str">
        <f t="shared" si="15"/>
        <v/>
      </c>
    </row>
    <row r="981" spans="1:7" x14ac:dyDescent="0.3">
      <c r="A981" s="135"/>
      <c r="B981" s="22"/>
      <c r="C981" s="22"/>
      <c r="D981" s="38" t="str" cm="1">
        <f t="array" ref="D981">IFERROR(IF(A981="","",LOOKUP(2,1/(Entradas!$B$3:$B$5000=Estoque!A981),Entradas!$G$3:$G$5000)),"Preço não cadastrado")</f>
        <v/>
      </c>
      <c r="E981" s="38" t="str" cm="1">
        <f t="array" ref="E981">IFERROR(IF(A981="","",LOOKUP(2,1/(Entradas!$B$3:$B$5000=Estoque!A981),Entradas!$H$3:$H$5000)),"Preço não cadastrado")</f>
        <v/>
      </c>
      <c r="F981" s="6" t="str">
        <f>IF(A981="","",SUMIF(codigo_entrada,A981,quantidade_entrada)-SUMIF(codigo_saida,Estoque!A981,quantidade_saida))</f>
        <v/>
      </c>
      <c r="G981" s="1" t="str">
        <f t="shared" si="15"/>
        <v/>
      </c>
    </row>
    <row r="982" spans="1:7" x14ac:dyDescent="0.3">
      <c r="A982" s="135"/>
      <c r="B982" s="22"/>
      <c r="C982" s="22"/>
      <c r="D982" s="38" t="str" cm="1">
        <f t="array" ref="D982">IFERROR(IF(A982="","",LOOKUP(2,1/(Entradas!$B$3:$B$5000=Estoque!A982),Entradas!$G$3:$G$5000)),"Preço não cadastrado")</f>
        <v/>
      </c>
      <c r="E982" s="38" t="str" cm="1">
        <f t="array" ref="E982">IFERROR(IF(A982="","",LOOKUP(2,1/(Entradas!$B$3:$B$5000=Estoque!A982),Entradas!$H$3:$H$5000)),"Preço não cadastrado")</f>
        <v/>
      </c>
      <c r="F982" s="6" t="str">
        <f>IF(A982="","",SUMIF(codigo_entrada,A982,quantidade_entrada)-SUMIF(codigo_saida,Estoque!A982,quantidade_saida))</f>
        <v/>
      </c>
      <c r="G982" s="1" t="str">
        <f t="shared" si="15"/>
        <v/>
      </c>
    </row>
    <row r="983" spans="1:7" x14ac:dyDescent="0.3">
      <c r="A983" s="135"/>
      <c r="B983" s="22"/>
      <c r="C983" s="22"/>
      <c r="D983" s="38" t="str" cm="1">
        <f t="array" ref="D983">IFERROR(IF(A983="","",LOOKUP(2,1/(Entradas!$B$3:$B$5000=Estoque!A983),Entradas!$G$3:$G$5000)),"Preço não cadastrado")</f>
        <v/>
      </c>
      <c r="E983" s="38" t="str" cm="1">
        <f t="array" ref="E983">IFERROR(IF(A983="","",LOOKUP(2,1/(Entradas!$B$3:$B$5000=Estoque!A983),Entradas!$H$3:$H$5000)),"Preço não cadastrado")</f>
        <v/>
      </c>
      <c r="F983" s="6" t="str">
        <f>IF(A983="","",SUMIF(codigo_entrada,A983,quantidade_entrada)-SUMIF(codigo_saida,Estoque!A983,quantidade_saida))</f>
        <v/>
      </c>
      <c r="G983" s="1" t="str">
        <f t="shared" si="15"/>
        <v/>
      </c>
    </row>
    <row r="984" spans="1:7" x14ac:dyDescent="0.3">
      <c r="A984" s="135"/>
      <c r="B984" s="22"/>
      <c r="C984" s="22"/>
      <c r="D984" s="38" t="str" cm="1">
        <f t="array" ref="D984">IFERROR(IF(A984="","",LOOKUP(2,1/(Entradas!$B$3:$B$5000=Estoque!A984),Entradas!$G$3:$G$5000)),"Preço não cadastrado")</f>
        <v/>
      </c>
      <c r="E984" s="38" t="str" cm="1">
        <f t="array" ref="E984">IFERROR(IF(A984="","",LOOKUP(2,1/(Entradas!$B$3:$B$5000=Estoque!A984),Entradas!$H$3:$H$5000)),"Preço não cadastrado")</f>
        <v/>
      </c>
      <c r="F984" s="6" t="str">
        <f>IF(A984="","",SUMIF(codigo_entrada,A984,quantidade_entrada)-SUMIF(codigo_saida,Estoque!A984,quantidade_saida))</f>
        <v/>
      </c>
      <c r="G984" s="1" t="str">
        <f t="shared" si="15"/>
        <v/>
      </c>
    </row>
    <row r="985" spans="1:7" x14ac:dyDescent="0.3">
      <c r="A985" s="135"/>
      <c r="B985" s="22"/>
      <c r="C985" s="22"/>
      <c r="D985" s="38" t="str" cm="1">
        <f t="array" ref="D985">IFERROR(IF(A985="","",LOOKUP(2,1/(Entradas!$B$3:$B$5000=Estoque!A985),Entradas!$G$3:$G$5000)),"Preço não cadastrado")</f>
        <v/>
      </c>
      <c r="E985" s="38" t="str" cm="1">
        <f t="array" ref="E985">IFERROR(IF(A985="","",LOOKUP(2,1/(Entradas!$B$3:$B$5000=Estoque!A985),Entradas!$H$3:$H$5000)),"Preço não cadastrado")</f>
        <v/>
      </c>
      <c r="F985" s="6" t="str">
        <f>IF(A985="","",SUMIF(codigo_entrada,A985,quantidade_entrada)-SUMIF(codigo_saida,Estoque!A985,quantidade_saida))</f>
        <v/>
      </c>
      <c r="G985" s="1" t="str">
        <f t="shared" si="15"/>
        <v/>
      </c>
    </row>
    <row r="986" spans="1:7" x14ac:dyDescent="0.3">
      <c r="A986" s="135"/>
      <c r="B986" s="22"/>
      <c r="C986" s="22"/>
      <c r="D986" s="38" t="str" cm="1">
        <f t="array" ref="D986">IFERROR(IF(A986="","",LOOKUP(2,1/(Entradas!$B$3:$B$5000=Estoque!A986),Entradas!$G$3:$G$5000)),"Preço não cadastrado")</f>
        <v/>
      </c>
      <c r="E986" s="38" t="str" cm="1">
        <f t="array" ref="E986">IFERROR(IF(A986="","",LOOKUP(2,1/(Entradas!$B$3:$B$5000=Estoque!A986),Entradas!$H$3:$H$5000)),"Preço não cadastrado")</f>
        <v/>
      </c>
      <c r="F986" s="6" t="str">
        <f>IF(A986="","",SUMIF(codigo_entrada,A986,quantidade_entrada)-SUMIF(codigo_saida,Estoque!A986,quantidade_saida))</f>
        <v/>
      </c>
      <c r="G986" s="1" t="str">
        <f t="shared" si="15"/>
        <v/>
      </c>
    </row>
    <row r="987" spans="1:7" x14ac:dyDescent="0.3">
      <c r="A987" s="135"/>
      <c r="B987" s="22"/>
      <c r="C987" s="22"/>
      <c r="D987" s="38" t="str" cm="1">
        <f t="array" ref="D987">IFERROR(IF(A987="","",LOOKUP(2,1/(Entradas!$B$3:$B$5000=Estoque!A987),Entradas!$G$3:$G$5000)),"Preço não cadastrado")</f>
        <v/>
      </c>
      <c r="E987" s="38" t="str" cm="1">
        <f t="array" ref="E987">IFERROR(IF(A987="","",LOOKUP(2,1/(Entradas!$B$3:$B$5000=Estoque!A987),Entradas!$H$3:$H$5000)),"Preço não cadastrado")</f>
        <v/>
      </c>
      <c r="F987" s="6" t="str">
        <f>IF(A987="","",SUMIF(codigo_entrada,A987,quantidade_entrada)-SUMIF(codigo_saida,Estoque!A987,quantidade_saida))</f>
        <v/>
      </c>
      <c r="G987" s="1" t="str">
        <f t="shared" si="15"/>
        <v/>
      </c>
    </row>
    <row r="988" spans="1:7" x14ac:dyDescent="0.3">
      <c r="A988" s="135"/>
      <c r="B988" s="22"/>
      <c r="C988" s="22"/>
      <c r="D988" s="38" t="str" cm="1">
        <f t="array" ref="D988">IFERROR(IF(A988="","",LOOKUP(2,1/(Entradas!$B$3:$B$5000=Estoque!A988),Entradas!$G$3:$G$5000)),"Preço não cadastrado")</f>
        <v/>
      </c>
      <c r="E988" s="38" t="str" cm="1">
        <f t="array" ref="E988">IFERROR(IF(A988="","",LOOKUP(2,1/(Entradas!$B$3:$B$5000=Estoque!A988),Entradas!$H$3:$H$5000)),"Preço não cadastrado")</f>
        <v/>
      </c>
      <c r="F988" s="6" t="str">
        <f>IF(A988="","",SUMIF(codigo_entrada,A988,quantidade_entrada)-SUMIF(codigo_saida,Estoque!A988,quantidade_saida))</f>
        <v/>
      </c>
      <c r="G988" s="1" t="str">
        <f t="shared" si="15"/>
        <v/>
      </c>
    </row>
    <row r="989" spans="1:7" x14ac:dyDescent="0.3">
      <c r="A989" s="135"/>
      <c r="B989" s="22"/>
      <c r="C989" s="22"/>
      <c r="D989" s="38" t="str" cm="1">
        <f t="array" ref="D989">IFERROR(IF(A989="","",LOOKUP(2,1/(Entradas!$B$3:$B$5000=Estoque!A989),Entradas!$G$3:$G$5000)),"Preço não cadastrado")</f>
        <v/>
      </c>
      <c r="E989" s="38" t="str" cm="1">
        <f t="array" ref="E989">IFERROR(IF(A989="","",LOOKUP(2,1/(Entradas!$B$3:$B$5000=Estoque!A989),Entradas!$H$3:$H$5000)),"Preço não cadastrado")</f>
        <v/>
      </c>
      <c r="F989" s="6" t="str">
        <f>IF(A989="","",SUMIF(codigo_entrada,A989,quantidade_entrada)-SUMIF(codigo_saida,Estoque!A989,quantidade_saida))</f>
        <v/>
      </c>
      <c r="G989" s="1" t="str">
        <f t="shared" si="15"/>
        <v/>
      </c>
    </row>
    <row r="990" spans="1:7" x14ac:dyDescent="0.3">
      <c r="A990" s="135"/>
      <c r="B990" s="22"/>
      <c r="C990" s="22"/>
      <c r="D990" s="38" t="str" cm="1">
        <f t="array" ref="D990">IFERROR(IF(A990="","",LOOKUP(2,1/(Entradas!$B$3:$B$5000=Estoque!A990),Entradas!$G$3:$G$5000)),"Preço não cadastrado")</f>
        <v/>
      </c>
      <c r="E990" s="38" t="str" cm="1">
        <f t="array" ref="E990">IFERROR(IF(A990="","",LOOKUP(2,1/(Entradas!$B$3:$B$5000=Estoque!A990),Entradas!$H$3:$H$5000)),"Preço não cadastrado")</f>
        <v/>
      </c>
      <c r="F990" s="6" t="str">
        <f>IF(A990="","",SUMIF(codigo_entrada,A990,quantidade_entrada)-SUMIF(codigo_saida,Estoque!A990,quantidade_saida))</f>
        <v/>
      </c>
      <c r="G990" s="1" t="str">
        <f t="shared" si="15"/>
        <v/>
      </c>
    </row>
    <row r="991" spans="1:7" x14ac:dyDescent="0.3">
      <c r="A991" s="135"/>
      <c r="B991" s="22"/>
      <c r="C991" s="22"/>
      <c r="D991" s="38" t="str" cm="1">
        <f t="array" ref="D991">IFERROR(IF(A991="","",LOOKUP(2,1/(Entradas!$B$3:$B$5000=Estoque!A991),Entradas!$G$3:$G$5000)),"Preço não cadastrado")</f>
        <v/>
      </c>
      <c r="E991" s="38" t="str" cm="1">
        <f t="array" ref="E991">IFERROR(IF(A991="","",LOOKUP(2,1/(Entradas!$B$3:$B$5000=Estoque!A991),Entradas!$H$3:$H$5000)),"Preço não cadastrado")</f>
        <v/>
      </c>
      <c r="F991" s="6" t="str">
        <f>IF(A991="","",SUMIF(codigo_entrada,A991,quantidade_entrada)-SUMIF(codigo_saida,Estoque!A991,quantidade_saida))</f>
        <v/>
      </c>
      <c r="G991" s="1" t="str">
        <f t="shared" si="15"/>
        <v/>
      </c>
    </row>
    <row r="992" spans="1:7" x14ac:dyDescent="0.3">
      <c r="A992" s="135"/>
      <c r="B992" s="22"/>
      <c r="C992" s="22"/>
      <c r="D992" s="38" t="str" cm="1">
        <f t="array" ref="D992">IFERROR(IF(A992="","",LOOKUP(2,1/(Entradas!$B$3:$B$5000=Estoque!A992),Entradas!$G$3:$G$5000)),"Preço não cadastrado")</f>
        <v/>
      </c>
      <c r="E992" s="38" t="str" cm="1">
        <f t="array" ref="E992">IFERROR(IF(A992="","",LOOKUP(2,1/(Entradas!$B$3:$B$5000=Estoque!A992),Entradas!$H$3:$H$5000)),"Preço não cadastrado")</f>
        <v/>
      </c>
      <c r="F992" s="6" t="str">
        <f>IF(A992="","",SUMIF(codigo_entrada,A992,quantidade_entrada)-SUMIF(codigo_saida,Estoque!A992,quantidade_saida))</f>
        <v/>
      </c>
      <c r="G992" s="1" t="str">
        <f t="shared" si="15"/>
        <v/>
      </c>
    </row>
    <row r="993" spans="1:7" x14ac:dyDescent="0.3">
      <c r="A993" s="135"/>
      <c r="B993" s="22"/>
      <c r="C993" s="22"/>
      <c r="D993" s="38" t="str" cm="1">
        <f t="array" ref="D993">IFERROR(IF(A993="","",LOOKUP(2,1/(Entradas!$B$3:$B$5000=Estoque!A993),Entradas!$G$3:$G$5000)),"Preço não cadastrado")</f>
        <v/>
      </c>
      <c r="E993" s="38" t="str" cm="1">
        <f t="array" ref="E993">IFERROR(IF(A993="","",LOOKUP(2,1/(Entradas!$B$3:$B$5000=Estoque!A993),Entradas!$H$3:$H$5000)),"Preço não cadastrado")</f>
        <v/>
      </c>
      <c r="F993" s="6" t="str">
        <f>IF(A993="","",SUMIF(codigo_entrada,A993,quantidade_entrada)-SUMIF(codigo_saida,Estoque!A993,quantidade_saida))</f>
        <v/>
      </c>
      <c r="G993" s="1" t="str">
        <f t="shared" si="15"/>
        <v/>
      </c>
    </row>
    <row r="994" spans="1:7" x14ac:dyDescent="0.3">
      <c r="A994" s="135"/>
      <c r="B994" s="22"/>
      <c r="C994" s="22"/>
      <c r="D994" s="38" t="str" cm="1">
        <f t="array" ref="D994">IFERROR(IF(A994="","",LOOKUP(2,1/(Entradas!$B$3:$B$5000=Estoque!A994),Entradas!$G$3:$G$5000)),"Preço não cadastrado")</f>
        <v/>
      </c>
      <c r="E994" s="38" t="str" cm="1">
        <f t="array" ref="E994">IFERROR(IF(A994="","",LOOKUP(2,1/(Entradas!$B$3:$B$5000=Estoque!A994),Entradas!$H$3:$H$5000)),"Preço não cadastrado")</f>
        <v/>
      </c>
      <c r="F994" s="6" t="str">
        <f>IF(A994="","",SUMIF(codigo_entrada,A994,quantidade_entrada)-SUMIF(codigo_saida,Estoque!A994,quantidade_saida))</f>
        <v/>
      </c>
      <c r="G994" s="1" t="str">
        <f t="shared" si="15"/>
        <v/>
      </c>
    </row>
    <row r="995" spans="1:7" x14ac:dyDescent="0.3">
      <c r="A995" s="135"/>
      <c r="B995" s="22"/>
      <c r="C995" s="22"/>
      <c r="D995" s="38" t="str" cm="1">
        <f t="array" ref="D995">IFERROR(IF(A995="","",LOOKUP(2,1/(Entradas!$B$3:$B$5000=Estoque!A995),Entradas!$G$3:$G$5000)),"Preço não cadastrado")</f>
        <v/>
      </c>
      <c r="E995" s="38" t="str" cm="1">
        <f t="array" ref="E995">IFERROR(IF(A995="","",LOOKUP(2,1/(Entradas!$B$3:$B$5000=Estoque!A995),Entradas!$H$3:$H$5000)),"Preço não cadastrado")</f>
        <v/>
      </c>
      <c r="F995" s="6" t="str">
        <f>IF(A995="","",SUMIF(codigo_entrada,A995,quantidade_entrada)-SUMIF(codigo_saida,Estoque!A995,quantidade_saida))</f>
        <v/>
      </c>
      <c r="G995" s="1" t="str">
        <f t="shared" si="15"/>
        <v/>
      </c>
    </row>
    <row r="996" spans="1:7" x14ac:dyDescent="0.3">
      <c r="A996" s="135"/>
      <c r="B996" s="22"/>
      <c r="C996" s="22"/>
      <c r="D996" s="38" t="str" cm="1">
        <f t="array" ref="D996">IFERROR(IF(A996="","",LOOKUP(2,1/(Entradas!$B$3:$B$5000=Estoque!A996),Entradas!$G$3:$G$5000)),"Preço não cadastrado")</f>
        <v/>
      </c>
      <c r="E996" s="38" t="str" cm="1">
        <f t="array" ref="E996">IFERROR(IF(A996="","",LOOKUP(2,1/(Entradas!$B$3:$B$5000=Estoque!A996),Entradas!$H$3:$H$5000)),"Preço não cadastrado")</f>
        <v/>
      </c>
      <c r="F996" s="6" t="str">
        <f>IF(A996="","",SUMIF(codigo_entrada,A996,quantidade_entrada)-SUMIF(codigo_saida,Estoque!A996,quantidade_saida))</f>
        <v/>
      </c>
      <c r="G996" s="1" t="str">
        <f t="shared" si="15"/>
        <v/>
      </c>
    </row>
    <row r="997" spans="1:7" x14ac:dyDescent="0.3">
      <c r="A997" s="135"/>
      <c r="B997" s="22"/>
      <c r="C997" s="22"/>
      <c r="D997" s="38" t="str" cm="1">
        <f t="array" ref="D997">IFERROR(IF(A997="","",LOOKUP(2,1/(Entradas!$B$3:$B$5000=Estoque!A997),Entradas!$G$3:$G$5000)),"Preço não cadastrado")</f>
        <v/>
      </c>
      <c r="E997" s="38" t="str" cm="1">
        <f t="array" ref="E997">IFERROR(IF(A997="","",LOOKUP(2,1/(Entradas!$B$3:$B$5000=Estoque!A997),Entradas!$H$3:$H$5000)),"Preço não cadastrado")</f>
        <v/>
      </c>
      <c r="F997" s="6" t="str">
        <f>IF(A997="","",SUMIF(codigo_entrada,A997,quantidade_entrada)-SUMIF(codigo_saida,Estoque!A997,quantidade_saida))</f>
        <v/>
      </c>
      <c r="G997" s="1" t="str">
        <f t="shared" si="15"/>
        <v/>
      </c>
    </row>
    <row r="998" spans="1:7" x14ac:dyDescent="0.3">
      <c r="A998" s="135"/>
      <c r="B998" s="22"/>
      <c r="C998" s="22"/>
      <c r="D998" s="38" t="str" cm="1">
        <f t="array" ref="D998">IFERROR(IF(A998="","",LOOKUP(2,1/(Entradas!$B$3:$B$5000=Estoque!A998),Entradas!$G$3:$G$5000)),"Preço não cadastrado")</f>
        <v/>
      </c>
      <c r="E998" s="38" t="str" cm="1">
        <f t="array" ref="E998">IFERROR(IF(A998="","",LOOKUP(2,1/(Entradas!$B$3:$B$5000=Estoque!A998),Entradas!$H$3:$H$5000)),"Preço não cadastrado")</f>
        <v/>
      </c>
      <c r="F998" s="6" t="str">
        <f>IF(A998="","",SUMIF(codigo_entrada,A998,quantidade_entrada)-SUMIF(codigo_saida,Estoque!A998,quantidade_saida))</f>
        <v/>
      </c>
      <c r="G998" s="1" t="str">
        <f t="shared" si="15"/>
        <v/>
      </c>
    </row>
    <row r="999" spans="1:7" x14ac:dyDescent="0.3">
      <c r="A999" s="135"/>
      <c r="B999" s="22"/>
      <c r="C999" s="22"/>
      <c r="D999" s="38" t="str" cm="1">
        <f t="array" ref="D999">IFERROR(IF(A999="","",LOOKUP(2,1/(Entradas!$B$3:$B$5000=Estoque!A999),Entradas!$G$3:$G$5000)),"Preço não cadastrado")</f>
        <v/>
      </c>
      <c r="E999" s="38" t="str" cm="1">
        <f t="array" ref="E999">IFERROR(IF(A999="","",LOOKUP(2,1/(Entradas!$B$3:$B$5000=Estoque!A999),Entradas!$H$3:$H$5000)),"Preço não cadastrado")</f>
        <v/>
      </c>
      <c r="F999" s="6" t="str">
        <f>IF(A999="","",SUMIF(codigo_entrada,A999,quantidade_entrada)-SUMIF(codigo_saida,Estoque!A999,quantidade_saida))</f>
        <v/>
      </c>
      <c r="G999" s="1" t="str">
        <f t="shared" si="15"/>
        <v/>
      </c>
    </row>
    <row r="1000" spans="1:7" x14ac:dyDescent="0.3">
      <c r="A1000" s="135"/>
      <c r="B1000" s="22"/>
      <c r="C1000" s="22"/>
      <c r="D1000" s="38" t="str" cm="1">
        <f t="array" ref="D1000">IFERROR(IF(A1000="","",LOOKUP(2,1/(Entradas!$B$3:$B$5000=Estoque!A1000),Entradas!$G$3:$G$5000)),"Preço não cadastrado")</f>
        <v/>
      </c>
      <c r="E1000" s="38" t="str" cm="1">
        <f t="array" ref="E1000">IFERROR(IF(A1000="","",LOOKUP(2,1/(Entradas!$B$3:$B$5000=Estoque!A1000),Entradas!$H$3:$H$5000)),"Preço não cadastrado")</f>
        <v/>
      </c>
      <c r="F1000" s="6" t="str">
        <f>IF(A1000="","",SUMIF(codigo_entrada,A1000,quantidade_entrada)-SUMIF(codigo_saida,Estoque!A1000,quantidade_saida))</f>
        <v/>
      </c>
      <c r="G1000" s="1" t="str">
        <f t="shared" si="15"/>
        <v/>
      </c>
    </row>
    <row r="1001" spans="1:7" x14ac:dyDescent="0.3">
      <c r="A1001" s="135"/>
      <c r="B1001" s="22"/>
      <c r="C1001" s="22"/>
      <c r="D1001" s="38" t="str" cm="1">
        <f t="array" ref="D1001">IFERROR(IF(A1001="","",LOOKUP(2,1/(Entradas!$B$3:$B$5000=Estoque!A1001),Entradas!$G$3:$G$5000)),"Preço não cadastrado")</f>
        <v/>
      </c>
      <c r="E1001" s="38" t="str" cm="1">
        <f t="array" ref="E1001">IFERROR(IF(A1001="","",LOOKUP(2,1/(Entradas!$B$3:$B$5000=Estoque!A1001),Entradas!$H$3:$H$5000)),"Preço não cadastrado")</f>
        <v/>
      </c>
      <c r="F1001" s="6" t="str">
        <f>IF(A1001="","",SUMIF(codigo_entrada,A1001,quantidade_entrada)-SUMIF(codigo_saida,Estoque!A1001,quantidade_saida))</f>
        <v/>
      </c>
      <c r="G1001" s="1" t="str">
        <f t="shared" si="15"/>
        <v/>
      </c>
    </row>
    <row r="1002" spans="1:7" x14ac:dyDescent="0.3">
      <c r="A1002" s="135"/>
      <c r="B1002" s="22"/>
      <c r="C1002" s="22"/>
      <c r="D1002" s="38" t="str" cm="1">
        <f t="array" ref="D1002">IFERROR(IF(A1002="","",LOOKUP(2,1/(Entradas!$B$3:$B$5000=Estoque!A1002),Entradas!$G$3:$G$5000)),"Preço não cadastrado")</f>
        <v/>
      </c>
      <c r="E1002" s="38" t="str" cm="1">
        <f t="array" ref="E1002">IFERROR(IF(A1002="","",LOOKUP(2,1/(Entradas!$B$3:$B$5000=Estoque!A1002),Entradas!$H$3:$H$5000)),"Preço não cadastrado")</f>
        <v/>
      </c>
      <c r="F1002" s="6" t="str">
        <f>IF(A1002="","",SUMIF(codigo_entrada,A1002,quantidade_entrada)-SUMIF(codigo_saida,Estoque!A1002,quantidade_saida))</f>
        <v/>
      </c>
      <c r="G1002" s="1" t="str">
        <f t="shared" si="15"/>
        <v/>
      </c>
    </row>
    <row r="1003" spans="1:7" x14ac:dyDescent="0.3">
      <c r="A1003" s="135"/>
      <c r="B1003" s="22"/>
      <c r="C1003" s="22"/>
      <c r="D1003" s="38" t="str" cm="1">
        <f t="array" ref="D1003">IFERROR(IF(A1003="","",LOOKUP(2,1/(Entradas!$B$3:$B$5000=Estoque!A1003),Entradas!$G$3:$G$5000)),"Preço não cadastrado")</f>
        <v/>
      </c>
      <c r="E1003" s="38" t="str" cm="1">
        <f t="array" ref="E1003">IFERROR(IF(A1003="","",LOOKUP(2,1/(Entradas!$B$3:$B$5000=Estoque!A1003),Entradas!$H$3:$H$5000)),"Preço não cadastrado")</f>
        <v/>
      </c>
      <c r="F1003" s="6" t="str">
        <f>IF(A1003="","",SUMIF(codigo_entrada,A1003,quantidade_entrada)-SUMIF(codigo_saida,Estoque!A1003,quantidade_saida))</f>
        <v/>
      </c>
      <c r="G1003" s="1" t="str">
        <f t="shared" si="15"/>
        <v/>
      </c>
    </row>
    <row r="1004" spans="1:7" x14ac:dyDescent="0.3">
      <c r="A1004" s="135"/>
      <c r="B1004" s="22"/>
      <c r="C1004" s="22"/>
      <c r="D1004" s="38" t="str" cm="1">
        <f t="array" ref="D1004">IFERROR(IF(A1004="","",LOOKUP(2,1/(Entradas!$B$3:$B$5000=Estoque!A1004),Entradas!$G$3:$G$5000)),"Preço não cadastrado")</f>
        <v/>
      </c>
      <c r="E1004" s="38" t="str" cm="1">
        <f t="array" ref="E1004">IFERROR(IF(A1004="","",LOOKUP(2,1/(Entradas!$B$3:$B$5000=Estoque!A1004),Entradas!$H$3:$H$5000)),"Preço não cadastrado")</f>
        <v/>
      </c>
      <c r="F1004" s="6" t="str">
        <f>IF(A1004="","",SUMIF(codigo_entrada,A1004,quantidade_entrada)-SUMIF(codigo_saida,Estoque!A1004,quantidade_saida))</f>
        <v/>
      </c>
      <c r="G1004" s="1" t="str">
        <f t="shared" si="15"/>
        <v/>
      </c>
    </row>
    <row r="1005" spans="1:7" x14ac:dyDescent="0.3">
      <c r="A1005" s="135"/>
      <c r="B1005" s="22"/>
      <c r="C1005" s="22"/>
      <c r="D1005" s="38" t="str" cm="1">
        <f t="array" ref="D1005">IFERROR(IF(A1005="","",LOOKUP(2,1/(Entradas!$B$3:$B$5000=Estoque!A1005),Entradas!$G$3:$G$5000)),"Preço não cadastrado")</f>
        <v/>
      </c>
      <c r="E1005" s="38" t="str" cm="1">
        <f t="array" ref="E1005">IFERROR(IF(A1005="","",LOOKUP(2,1/(Entradas!$B$3:$B$5000=Estoque!A1005),Entradas!$H$3:$H$5000)),"Preço não cadastrado")</f>
        <v/>
      </c>
      <c r="F1005" s="6" t="str">
        <f>IF(A1005="","",SUMIF(codigo_entrada,A1005,quantidade_entrada)-SUMIF(codigo_saida,Estoque!A1005,quantidade_saida))</f>
        <v/>
      </c>
      <c r="G1005" s="1" t="str">
        <f t="shared" si="15"/>
        <v/>
      </c>
    </row>
    <row r="1006" spans="1:7" x14ac:dyDescent="0.3">
      <c r="A1006" s="135"/>
      <c r="B1006" s="22"/>
      <c r="C1006" s="22"/>
      <c r="D1006" s="38" t="str" cm="1">
        <f t="array" ref="D1006">IFERROR(IF(A1006="","",LOOKUP(2,1/(Entradas!$B$3:$B$5000=Estoque!A1006),Entradas!$G$3:$G$5000)),"Preço não cadastrado")</f>
        <v/>
      </c>
      <c r="E1006" s="38" t="str" cm="1">
        <f t="array" ref="E1006">IFERROR(IF(A1006="","",LOOKUP(2,1/(Entradas!$B$3:$B$5000=Estoque!A1006),Entradas!$H$3:$H$5000)),"Preço não cadastrado")</f>
        <v/>
      </c>
      <c r="F1006" s="6" t="str">
        <f>IF(A1006="","",SUMIF(codigo_entrada,A1006,quantidade_entrada)-SUMIF(codigo_saida,Estoque!A1006,quantidade_saida))</f>
        <v/>
      </c>
      <c r="G1006" s="1" t="str">
        <f t="shared" si="15"/>
        <v/>
      </c>
    </row>
    <row r="1007" spans="1:7" x14ac:dyDescent="0.3">
      <c r="A1007" s="135"/>
      <c r="B1007" s="22"/>
      <c r="C1007" s="22"/>
      <c r="D1007" s="38" t="str" cm="1">
        <f t="array" ref="D1007">IFERROR(IF(A1007="","",LOOKUP(2,1/(Entradas!$B$3:$B$5000=Estoque!A1007),Entradas!$G$3:$G$5000)),"Preço não cadastrado")</f>
        <v/>
      </c>
      <c r="E1007" s="38" t="str" cm="1">
        <f t="array" ref="E1007">IFERROR(IF(A1007="","",LOOKUP(2,1/(Entradas!$B$3:$B$5000=Estoque!A1007),Entradas!$H$3:$H$5000)),"Preço não cadastrado")</f>
        <v/>
      </c>
      <c r="F1007" s="6" t="str">
        <f>IF(A1007="","",SUMIF(codigo_entrada,A1007,quantidade_entrada)-SUMIF(codigo_saida,Estoque!A1007,quantidade_saida))</f>
        <v/>
      </c>
      <c r="G1007" s="1" t="str">
        <f t="shared" si="15"/>
        <v/>
      </c>
    </row>
    <row r="1008" spans="1:7" x14ac:dyDescent="0.3">
      <c r="A1008" s="135"/>
      <c r="B1008" s="22"/>
      <c r="C1008" s="22"/>
      <c r="D1008" s="38" t="str" cm="1">
        <f t="array" ref="D1008">IFERROR(IF(A1008="","",LOOKUP(2,1/(Entradas!$B$3:$B$5000=Estoque!A1008),Entradas!$G$3:$G$5000)),"Preço não cadastrado")</f>
        <v/>
      </c>
      <c r="E1008" s="38" t="str" cm="1">
        <f t="array" ref="E1008">IFERROR(IF(A1008="","",LOOKUP(2,1/(Entradas!$B$3:$B$5000=Estoque!A1008),Entradas!$H$3:$H$5000)),"Preço não cadastrado")</f>
        <v/>
      </c>
      <c r="F1008" s="6" t="str">
        <f>IF(A1008="","",SUMIF(codigo_entrada,A1008,quantidade_entrada)-SUMIF(codigo_saida,Estoque!A1008,quantidade_saida))</f>
        <v/>
      </c>
      <c r="G1008" s="1" t="str">
        <f t="shared" si="15"/>
        <v/>
      </c>
    </row>
    <row r="1009" spans="1:7" x14ac:dyDescent="0.3">
      <c r="A1009" s="135"/>
      <c r="B1009" s="22"/>
      <c r="C1009" s="22"/>
      <c r="D1009" s="38" t="str" cm="1">
        <f t="array" ref="D1009">IFERROR(IF(A1009="","",LOOKUP(2,1/(Entradas!$B$3:$B$5000=Estoque!A1009),Entradas!$G$3:$G$5000)),"Preço não cadastrado")</f>
        <v/>
      </c>
      <c r="E1009" s="38" t="str" cm="1">
        <f t="array" ref="E1009">IFERROR(IF(A1009="","",LOOKUP(2,1/(Entradas!$B$3:$B$5000=Estoque!A1009),Entradas!$H$3:$H$5000)),"Preço não cadastrado")</f>
        <v/>
      </c>
      <c r="F1009" s="6" t="str">
        <f>IF(A1009="","",SUMIF(codigo_entrada,A1009,quantidade_entrada)-SUMIF(codigo_saida,Estoque!A1009,quantidade_saida))</f>
        <v/>
      </c>
      <c r="G1009" s="1" t="str">
        <f t="shared" si="15"/>
        <v/>
      </c>
    </row>
    <row r="1010" spans="1:7" x14ac:dyDescent="0.3">
      <c r="A1010" s="135"/>
      <c r="B1010" s="22"/>
      <c r="C1010" s="22"/>
      <c r="D1010" s="38" t="str" cm="1">
        <f t="array" ref="D1010">IFERROR(IF(A1010="","",LOOKUP(2,1/(Entradas!$B$3:$B$5000=Estoque!A1010),Entradas!$G$3:$G$5000)),"Preço não cadastrado")</f>
        <v/>
      </c>
      <c r="E1010" s="38" t="str" cm="1">
        <f t="array" ref="E1010">IFERROR(IF(A1010="","",LOOKUP(2,1/(Entradas!$B$3:$B$5000=Estoque!A1010),Entradas!$H$3:$H$5000)),"Preço não cadastrado")</f>
        <v/>
      </c>
      <c r="F1010" s="6" t="str">
        <f>IF(A1010="","",SUMIF(codigo_entrada,A1010,quantidade_entrada)-SUMIF(codigo_saida,Estoque!A1010,quantidade_saida))</f>
        <v/>
      </c>
      <c r="G1010" s="1" t="str">
        <f t="shared" si="15"/>
        <v/>
      </c>
    </row>
    <row r="1011" spans="1:7" x14ac:dyDescent="0.3">
      <c r="A1011" s="135"/>
      <c r="B1011" s="22"/>
      <c r="C1011" s="22"/>
      <c r="D1011" s="38" t="str" cm="1">
        <f t="array" ref="D1011">IFERROR(IF(A1011="","",LOOKUP(2,1/(Entradas!$B$3:$B$5000=Estoque!A1011),Entradas!$G$3:$G$5000)),"Preço não cadastrado")</f>
        <v/>
      </c>
      <c r="E1011" s="38" t="str" cm="1">
        <f t="array" ref="E1011">IFERROR(IF(A1011="","",LOOKUP(2,1/(Entradas!$B$3:$B$5000=Estoque!A1011),Entradas!$H$3:$H$5000)),"Preço não cadastrado")</f>
        <v/>
      </c>
      <c r="F1011" s="6" t="str">
        <f>IF(A1011="","",SUMIF(codigo_entrada,A1011,quantidade_entrada)-SUMIF(codigo_saida,Estoque!A1011,quantidade_saida))</f>
        <v/>
      </c>
      <c r="G1011" s="1" t="str">
        <f t="shared" si="15"/>
        <v/>
      </c>
    </row>
    <row r="1012" spans="1:7" x14ac:dyDescent="0.3">
      <c r="A1012" s="135"/>
      <c r="B1012" s="22"/>
      <c r="C1012" s="22"/>
      <c r="D1012" s="38" t="str" cm="1">
        <f t="array" ref="D1012">IFERROR(IF(A1012="","",LOOKUP(2,1/(Entradas!$B$3:$B$5000=Estoque!A1012),Entradas!$G$3:$G$5000)),"Preço não cadastrado")</f>
        <v/>
      </c>
      <c r="E1012" s="38" t="str" cm="1">
        <f t="array" ref="E1012">IFERROR(IF(A1012="","",LOOKUP(2,1/(Entradas!$B$3:$B$5000=Estoque!A1012),Entradas!$H$3:$H$5000)),"Preço não cadastrado")</f>
        <v/>
      </c>
      <c r="F1012" s="6" t="str">
        <f>IF(A1012="","",SUMIF(codigo_entrada,A1012,quantidade_entrada)-SUMIF(codigo_saida,Estoque!A1012,quantidade_saida))</f>
        <v/>
      </c>
      <c r="G1012" s="1" t="str">
        <f t="shared" si="15"/>
        <v/>
      </c>
    </row>
    <row r="1013" spans="1:7" x14ac:dyDescent="0.3">
      <c r="A1013" s="135"/>
      <c r="B1013" s="22"/>
      <c r="C1013" s="22"/>
      <c r="D1013" s="38" t="str" cm="1">
        <f t="array" ref="D1013">IFERROR(IF(A1013="","",LOOKUP(2,1/(Entradas!$B$3:$B$5000=Estoque!A1013),Entradas!$G$3:$G$5000)),"Preço não cadastrado")</f>
        <v/>
      </c>
      <c r="E1013" s="38" t="str" cm="1">
        <f t="array" ref="E1013">IFERROR(IF(A1013="","",LOOKUP(2,1/(Entradas!$B$3:$B$5000=Estoque!A1013),Entradas!$H$3:$H$5000)),"Preço não cadastrado")</f>
        <v/>
      </c>
      <c r="F1013" s="6" t="str">
        <f>IF(A1013="","",SUMIF(codigo_entrada,A1013,quantidade_entrada)-SUMIF(codigo_saida,Estoque!A1013,quantidade_saida))</f>
        <v/>
      </c>
      <c r="G1013" s="1" t="str">
        <f t="shared" si="15"/>
        <v/>
      </c>
    </row>
    <row r="1014" spans="1:7" x14ac:dyDescent="0.3">
      <c r="A1014" s="135"/>
      <c r="B1014" s="22"/>
      <c r="C1014" s="22"/>
      <c r="D1014" s="38" t="str" cm="1">
        <f t="array" ref="D1014">IFERROR(IF(A1014="","",LOOKUP(2,1/(Entradas!$B$3:$B$5000=Estoque!A1014),Entradas!$G$3:$G$5000)),"Preço não cadastrado")</f>
        <v/>
      </c>
      <c r="E1014" s="38" t="str" cm="1">
        <f t="array" ref="E1014">IFERROR(IF(A1014="","",LOOKUP(2,1/(Entradas!$B$3:$B$5000=Estoque!A1014),Entradas!$H$3:$H$5000)),"Preço não cadastrado")</f>
        <v/>
      </c>
      <c r="F1014" s="6" t="str">
        <f>IF(A1014="","",SUMIF(codigo_entrada,A1014,quantidade_entrada)-SUMIF(codigo_saida,Estoque!A1014,quantidade_saida))</f>
        <v/>
      </c>
      <c r="G1014" s="1" t="str">
        <f t="shared" si="15"/>
        <v/>
      </c>
    </row>
    <row r="1015" spans="1:7" x14ac:dyDescent="0.3">
      <c r="A1015" s="135"/>
      <c r="B1015" s="22"/>
      <c r="C1015" s="22"/>
      <c r="D1015" s="38" t="str" cm="1">
        <f t="array" ref="D1015">IFERROR(IF(A1015="","",LOOKUP(2,1/(Entradas!$B$3:$B$5000=Estoque!A1015),Entradas!$G$3:$G$5000)),"Preço não cadastrado")</f>
        <v/>
      </c>
      <c r="E1015" s="38" t="str" cm="1">
        <f t="array" ref="E1015">IFERROR(IF(A1015="","",LOOKUP(2,1/(Entradas!$B$3:$B$5000=Estoque!A1015),Entradas!$H$3:$H$5000)),"Preço não cadastrado")</f>
        <v/>
      </c>
      <c r="F1015" s="6" t="str">
        <f>IF(A1015="","",SUMIF(codigo_entrada,A1015,quantidade_entrada)-SUMIF(codigo_saida,Estoque!A1015,quantidade_saida))</f>
        <v/>
      </c>
      <c r="G1015" s="1" t="str">
        <f t="shared" si="15"/>
        <v/>
      </c>
    </row>
    <row r="1016" spans="1:7" x14ac:dyDescent="0.3">
      <c r="A1016" s="135"/>
      <c r="B1016" s="22"/>
      <c r="C1016" s="22"/>
      <c r="D1016" s="38" t="str" cm="1">
        <f t="array" ref="D1016">IFERROR(IF(A1016="","",LOOKUP(2,1/(Entradas!$B$3:$B$5000=Estoque!A1016),Entradas!$G$3:$G$5000)),"Preço não cadastrado")</f>
        <v/>
      </c>
      <c r="E1016" s="38" t="str" cm="1">
        <f t="array" ref="E1016">IFERROR(IF(A1016="","",LOOKUP(2,1/(Entradas!$B$3:$B$5000=Estoque!A1016),Entradas!$H$3:$H$5000)),"Preço não cadastrado")</f>
        <v/>
      </c>
      <c r="F1016" s="6" t="str">
        <f>IF(A1016="","",SUMIF(codigo_entrada,A1016,quantidade_entrada)-SUMIF(codigo_saida,Estoque!A1016,quantidade_saida))</f>
        <v/>
      </c>
      <c r="G1016" s="1" t="str">
        <f t="shared" si="15"/>
        <v/>
      </c>
    </row>
    <row r="1017" spans="1:7" x14ac:dyDescent="0.3">
      <c r="A1017" s="135"/>
      <c r="B1017" s="22"/>
      <c r="C1017" s="22"/>
      <c r="D1017" s="38" t="str" cm="1">
        <f t="array" ref="D1017">IFERROR(IF(A1017="","",LOOKUP(2,1/(Entradas!$B$3:$B$5000=Estoque!A1017),Entradas!$G$3:$G$5000)),"Preço não cadastrado")</f>
        <v/>
      </c>
      <c r="E1017" s="38" t="str" cm="1">
        <f t="array" ref="E1017">IFERROR(IF(A1017="","",LOOKUP(2,1/(Entradas!$B$3:$B$5000=Estoque!A1017),Entradas!$H$3:$H$5000)),"Preço não cadastrado")</f>
        <v/>
      </c>
      <c r="F1017" s="6" t="str">
        <f>IF(A1017="","",SUMIF(codigo_entrada,A1017,quantidade_entrada)-SUMIF(codigo_saida,Estoque!A1017,quantidade_saida))</f>
        <v/>
      </c>
      <c r="G1017" s="1" t="str">
        <f t="shared" si="15"/>
        <v/>
      </c>
    </row>
    <row r="1018" spans="1:7" x14ac:dyDescent="0.3">
      <c r="A1018" s="135"/>
      <c r="B1018" s="22"/>
      <c r="C1018" s="22"/>
      <c r="D1018" s="38" t="str" cm="1">
        <f t="array" ref="D1018">IFERROR(IF(A1018="","",LOOKUP(2,1/(Entradas!$B$3:$B$5000=Estoque!A1018),Entradas!$G$3:$G$5000)),"Preço não cadastrado")</f>
        <v/>
      </c>
      <c r="E1018" s="38" t="str" cm="1">
        <f t="array" ref="E1018">IFERROR(IF(A1018="","",LOOKUP(2,1/(Entradas!$B$3:$B$5000=Estoque!A1018),Entradas!$H$3:$H$5000)),"Preço não cadastrado")</f>
        <v/>
      </c>
      <c r="F1018" s="6" t="str">
        <f>IF(A1018="","",SUMIF(codigo_entrada,A1018,quantidade_entrada)-SUMIF(codigo_saida,Estoque!A1018,quantidade_saida))</f>
        <v/>
      </c>
      <c r="G1018" s="1" t="str">
        <f t="shared" si="15"/>
        <v/>
      </c>
    </row>
    <row r="1019" spans="1:7" x14ac:dyDescent="0.3">
      <c r="A1019" s="135"/>
      <c r="B1019" s="22"/>
      <c r="C1019" s="22"/>
      <c r="D1019" s="38" t="str" cm="1">
        <f t="array" ref="D1019">IFERROR(IF(A1019="","",LOOKUP(2,1/(Entradas!$B$3:$B$5000=Estoque!A1019),Entradas!$G$3:$G$5000)),"Preço não cadastrado")</f>
        <v/>
      </c>
      <c r="E1019" s="38" t="str" cm="1">
        <f t="array" ref="E1019">IFERROR(IF(A1019="","",LOOKUP(2,1/(Entradas!$B$3:$B$5000=Estoque!A1019),Entradas!$H$3:$H$5000)),"Preço não cadastrado")</f>
        <v/>
      </c>
      <c r="F1019" s="6" t="str">
        <f>IF(A1019="","",SUMIF(codigo_entrada,A1019,quantidade_entrada)-SUMIF(codigo_saida,Estoque!A1019,quantidade_saida))</f>
        <v/>
      </c>
      <c r="G1019" s="1" t="str">
        <f t="shared" si="15"/>
        <v/>
      </c>
    </row>
    <row r="1020" spans="1:7" x14ac:dyDescent="0.3">
      <c r="A1020" s="135"/>
      <c r="B1020" s="22"/>
      <c r="C1020" s="22"/>
      <c r="D1020" s="38" t="str" cm="1">
        <f t="array" ref="D1020">IFERROR(IF(A1020="","",LOOKUP(2,1/(Entradas!$B$3:$B$5000=Estoque!A1020),Entradas!$G$3:$G$5000)),"Preço não cadastrado")</f>
        <v/>
      </c>
      <c r="E1020" s="38" t="str" cm="1">
        <f t="array" ref="E1020">IFERROR(IF(A1020="","",LOOKUP(2,1/(Entradas!$B$3:$B$5000=Estoque!A1020),Entradas!$H$3:$H$5000)),"Preço não cadastrado")</f>
        <v/>
      </c>
      <c r="F1020" s="6" t="str">
        <f>IF(A1020="","",SUMIF(codigo_entrada,A1020,quantidade_entrada)-SUMIF(codigo_saida,Estoque!A1020,quantidade_saida))</f>
        <v/>
      </c>
      <c r="G1020" s="1" t="str">
        <f t="shared" si="15"/>
        <v/>
      </c>
    </row>
    <row r="1021" spans="1:7" x14ac:dyDescent="0.3">
      <c r="A1021" s="135"/>
      <c r="B1021" s="22"/>
      <c r="C1021" s="22"/>
      <c r="D1021" s="38" t="str" cm="1">
        <f t="array" ref="D1021">IFERROR(IF(A1021="","",LOOKUP(2,1/(Entradas!$B$3:$B$5000=Estoque!A1021),Entradas!$G$3:$G$5000)),"Preço não cadastrado")</f>
        <v/>
      </c>
      <c r="E1021" s="38" t="str" cm="1">
        <f t="array" ref="E1021">IFERROR(IF(A1021="","",LOOKUP(2,1/(Entradas!$B$3:$B$5000=Estoque!A1021),Entradas!$H$3:$H$5000)),"Preço não cadastrado")</f>
        <v/>
      </c>
      <c r="F1021" s="6" t="str">
        <f>IF(A1021="","",SUMIF(codigo_entrada,A1021,quantidade_entrada)-SUMIF(codigo_saida,Estoque!A1021,quantidade_saida))</f>
        <v/>
      </c>
      <c r="G1021" s="1" t="str">
        <f t="shared" si="15"/>
        <v/>
      </c>
    </row>
    <row r="1022" spans="1:7" x14ac:dyDescent="0.3">
      <c r="A1022" s="135"/>
      <c r="B1022" s="22"/>
      <c r="C1022" s="22"/>
      <c r="D1022" s="38" t="str" cm="1">
        <f t="array" ref="D1022">IFERROR(IF(A1022="","",LOOKUP(2,1/(Entradas!$B$3:$B$5000=Estoque!A1022),Entradas!$G$3:$G$5000)),"Preço não cadastrado")</f>
        <v/>
      </c>
      <c r="E1022" s="38" t="str" cm="1">
        <f t="array" ref="E1022">IFERROR(IF(A1022="","",LOOKUP(2,1/(Entradas!$B$3:$B$5000=Estoque!A1022),Entradas!$H$3:$H$5000)),"Preço não cadastrado")</f>
        <v/>
      </c>
      <c r="F1022" s="6" t="str">
        <f>IF(A1022="","",SUMIF(codigo_entrada,A1022,quantidade_entrada)-SUMIF(codigo_saida,Estoque!A1022,quantidade_saida))</f>
        <v/>
      </c>
      <c r="G1022" s="1" t="str">
        <f t="shared" si="15"/>
        <v/>
      </c>
    </row>
    <row r="1023" spans="1:7" x14ac:dyDescent="0.3">
      <c r="A1023" s="135"/>
      <c r="B1023" s="22"/>
      <c r="C1023" s="22"/>
      <c r="D1023" s="38" t="str" cm="1">
        <f t="array" ref="D1023">IFERROR(IF(A1023="","",LOOKUP(2,1/(Entradas!$B$3:$B$5000=Estoque!A1023),Entradas!$G$3:$G$5000)),"Preço não cadastrado")</f>
        <v/>
      </c>
      <c r="E1023" s="38" t="str" cm="1">
        <f t="array" ref="E1023">IFERROR(IF(A1023="","",LOOKUP(2,1/(Entradas!$B$3:$B$5000=Estoque!A1023),Entradas!$H$3:$H$5000)),"Preço não cadastrado")</f>
        <v/>
      </c>
      <c r="F1023" s="6" t="str">
        <f>IF(A1023="","",SUMIF(codigo_entrada,A1023,quantidade_entrada)-SUMIF(codigo_saida,Estoque!A1023,quantidade_saida))</f>
        <v/>
      </c>
      <c r="G1023" s="1" t="str">
        <f t="shared" si="15"/>
        <v/>
      </c>
    </row>
    <row r="1024" spans="1:7" x14ac:dyDescent="0.3">
      <c r="A1024" s="135"/>
      <c r="B1024" s="22"/>
      <c r="C1024" s="22"/>
      <c r="D1024" s="38" t="str" cm="1">
        <f t="array" ref="D1024">IFERROR(IF(A1024="","",LOOKUP(2,1/(Entradas!$B$3:$B$5000=Estoque!A1024),Entradas!$G$3:$G$5000)),"Preço não cadastrado")</f>
        <v/>
      </c>
      <c r="E1024" s="38" t="str" cm="1">
        <f t="array" ref="E1024">IFERROR(IF(A1024="","",LOOKUP(2,1/(Entradas!$B$3:$B$5000=Estoque!A1024),Entradas!$H$3:$H$5000)),"Preço não cadastrado")</f>
        <v/>
      </c>
      <c r="F1024" s="6" t="str">
        <f>IF(A1024="","",SUMIF(codigo_entrada,A1024,quantidade_entrada)-SUMIF(codigo_saida,Estoque!A1024,quantidade_saida))</f>
        <v/>
      </c>
      <c r="G1024" s="1" t="str">
        <f t="shared" si="15"/>
        <v/>
      </c>
    </row>
    <row r="1025" spans="1:7" x14ac:dyDescent="0.3">
      <c r="A1025" s="135"/>
      <c r="B1025" s="22"/>
      <c r="C1025" s="22"/>
      <c r="D1025" s="38" t="str" cm="1">
        <f t="array" ref="D1025">IFERROR(IF(A1025="","",LOOKUP(2,1/(Entradas!$B$3:$B$5000=Estoque!A1025),Entradas!$G$3:$G$5000)),"Preço não cadastrado")</f>
        <v/>
      </c>
      <c r="E1025" s="38" t="str" cm="1">
        <f t="array" ref="E1025">IFERROR(IF(A1025="","",LOOKUP(2,1/(Entradas!$B$3:$B$5000=Estoque!A1025),Entradas!$H$3:$H$5000)),"Preço não cadastrado")</f>
        <v/>
      </c>
      <c r="F1025" s="6" t="str">
        <f>IF(A1025="","",SUMIF(codigo_entrada,A1025,quantidade_entrada)-SUMIF(codigo_saida,Estoque!A1025,quantidade_saida))</f>
        <v/>
      </c>
      <c r="G1025" s="1" t="str">
        <f t="shared" si="15"/>
        <v/>
      </c>
    </row>
    <row r="1026" spans="1:7" x14ac:dyDescent="0.3">
      <c r="A1026" s="135"/>
      <c r="B1026" s="22"/>
      <c r="C1026" s="22"/>
      <c r="D1026" s="38" t="str" cm="1">
        <f t="array" ref="D1026">IFERROR(IF(A1026="","",LOOKUP(2,1/(Entradas!$B$3:$B$5000=Estoque!A1026),Entradas!$G$3:$G$5000)),"Preço não cadastrado")</f>
        <v/>
      </c>
      <c r="E1026" s="38" t="str" cm="1">
        <f t="array" ref="E1026">IFERROR(IF(A1026="","",LOOKUP(2,1/(Entradas!$B$3:$B$5000=Estoque!A1026),Entradas!$H$3:$H$5000)),"Preço não cadastrado")</f>
        <v/>
      </c>
      <c r="F1026" s="6" t="str">
        <f>IF(A1026="","",SUMIF(codigo_entrada,A1026,quantidade_entrada)-SUMIF(codigo_saida,Estoque!A1026,quantidade_saida))</f>
        <v/>
      </c>
      <c r="G1026" s="1" t="str">
        <f t="shared" si="15"/>
        <v/>
      </c>
    </row>
    <row r="1027" spans="1:7" x14ac:dyDescent="0.3">
      <c r="A1027" s="135"/>
      <c r="B1027" s="22"/>
      <c r="C1027" s="22"/>
      <c r="D1027" s="38" t="str" cm="1">
        <f t="array" ref="D1027">IFERROR(IF(A1027="","",LOOKUP(2,1/(Entradas!$B$3:$B$5000=Estoque!A1027),Entradas!$G$3:$G$5000)),"Preço não cadastrado")</f>
        <v/>
      </c>
      <c r="E1027" s="38" t="str" cm="1">
        <f t="array" ref="E1027">IFERROR(IF(A1027="","",LOOKUP(2,1/(Entradas!$B$3:$B$5000=Estoque!A1027),Entradas!$H$3:$H$5000)),"Preço não cadastrado")</f>
        <v/>
      </c>
      <c r="F1027" s="6" t="str">
        <f>IF(A1027="","",SUMIF(codigo_entrada,A1027,quantidade_entrada)-SUMIF(codigo_saida,Estoque!A1027,quantidade_saida))</f>
        <v/>
      </c>
      <c r="G1027" s="1" t="str">
        <f t="shared" si="15"/>
        <v/>
      </c>
    </row>
    <row r="1028" spans="1:7" x14ac:dyDescent="0.3">
      <c r="A1028" s="135"/>
      <c r="B1028" s="22"/>
      <c r="C1028" s="22"/>
      <c r="D1028" s="38" t="str" cm="1">
        <f t="array" ref="D1028">IFERROR(IF(A1028="","",LOOKUP(2,1/(Entradas!$B$3:$B$5000=Estoque!A1028),Entradas!$G$3:$G$5000)),"Preço não cadastrado")</f>
        <v/>
      </c>
      <c r="E1028" s="38" t="str" cm="1">
        <f t="array" ref="E1028">IFERROR(IF(A1028="","",LOOKUP(2,1/(Entradas!$B$3:$B$5000=Estoque!A1028),Entradas!$H$3:$H$5000)),"Preço não cadastrado")</f>
        <v/>
      </c>
      <c r="F1028" s="6" t="str">
        <f>IF(A1028="","",SUMIF(codigo_entrada,A1028,quantidade_entrada)-SUMIF(codigo_saida,Estoque!A1028,quantidade_saida))</f>
        <v/>
      </c>
      <c r="G1028" s="1" t="str">
        <f t="shared" ref="G1028:G1091" si="16">IF(F1028="","",IF(F1028&gt;0,"Em estoque","Fora de estoque"))</f>
        <v/>
      </c>
    </row>
    <row r="1029" spans="1:7" x14ac:dyDescent="0.3">
      <c r="A1029" s="135"/>
      <c r="B1029" s="22"/>
      <c r="C1029" s="22"/>
      <c r="D1029" s="38" t="str" cm="1">
        <f t="array" ref="D1029">IFERROR(IF(A1029="","",LOOKUP(2,1/(Entradas!$B$3:$B$5000=Estoque!A1029),Entradas!$G$3:$G$5000)),"Preço não cadastrado")</f>
        <v/>
      </c>
      <c r="E1029" s="38" t="str" cm="1">
        <f t="array" ref="E1029">IFERROR(IF(A1029="","",LOOKUP(2,1/(Entradas!$B$3:$B$5000=Estoque!A1029),Entradas!$H$3:$H$5000)),"Preço não cadastrado")</f>
        <v/>
      </c>
      <c r="F1029" s="6" t="str">
        <f>IF(A1029="","",SUMIF(codigo_entrada,A1029,quantidade_entrada)-SUMIF(codigo_saida,Estoque!A1029,quantidade_saida))</f>
        <v/>
      </c>
      <c r="G1029" s="1" t="str">
        <f t="shared" si="16"/>
        <v/>
      </c>
    </row>
    <row r="1030" spans="1:7" x14ac:dyDescent="0.3">
      <c r="A1030" s="135"/>
      <c r="B1030" s="22"/>
      <c r="C1030" s="22"/>
      <c r="D1030" s="38" t="str" cm="1">
        <f t="array" ref="D1030">IFERROR(IF(A1030="","",LOOKUP(2,1/(Entradas!$B$3:$B$5000=Estoque!A1030),Entradas!$G$3:$G$5000)),"Preço não cadastrado")</f>
        <v/>
      </c>
      <c r="E1030" s="38" t="str" cm="1">
        <f t="array" ref="E1030">IFERROR(IF(A1030="","",LOOKUP(2,1/(Entradas!$B$3:$B$5000=Estoque!A1030),Entradas!$H$3:$H$5000)),"Preço não cadastrado")</f>
        <v/>
      </c>
      <c r="F1030" s="6" t="str">
        <f>IF(A1030="","",SUMIF(codigo_entrada,A1030,quantidade_entrada)-SUMIF(codigo_saida,Estoque!A1030,quantidade_saida))</f>
        <v/>
      </c>
      <c r="G1030" s="1" t="str">
        <f t="shared" si="16"/>
        <v/>
      </c>
    </row>
    <row r="1031" spans="1:7" x14ac:dyDescent="0.3">
      <c r="A1031" s="135"/>
      <c r="B1031" s="22"/>
      <c r="C1031" s="22"/>
      <c r="D1031" s="38" t="str" cm="1">
        <f t="array" ref="D1031">IFERROR(IF(A1031="","",LOOKUP(2,1/(Entradas!$B$3:$B$5000=Estoque!A1031),Entradas!$G$3:$G$5000)),"Preço não cadastrado")</f>
        <v/>
      </c>
      <c r="E1031" s="38" t="str" cm="1">
        <f t="array" ref="E1031">IFERROR(IF(A1031="","",LOOKUP(2,1/(Entradas!$B$3:$B$5000=Estoque!A1031),Entradas!$H$3:$H$5000)),"Preço não cadastrado")</f>
        <v/>
      </c>
      <c r="F1031" s="6" t="str">
        <f>IF(A1031="","",SUMIF(codigo_entrada,A1031,quantidade_entrada)-SUMIF(codigo_saida,Estoque!A1031,quantidade_saida))</f>
        <v/>
      </c>
      <c r="G1031" s="1" t="str">
        <f t="shared" si="16"/>
        <v/>
      </c>
    </row>
    <row r="1032" spans="1:7" x14ac:dyDescent="0.3">
      <c r="A1032" s="135"/>
      <c r="B1032" s="22"/>
      <c r="C1032" s="22"/>
      <c r="D1032" s="38" t="str" cm="1">
        <f t="array" ref="D1032">IFERROR(IF(A1032="","",LOOKUP(2,1/(Entradas!$B$3:$B$5000=Estoque!A1032),Entradas!$G$3:$G$5000)),"Preço não cadastrado")</f>
        <v/>
      </c>
      <c r="E1032" s="38" t="str" cm="1">
        <f t="array" ref="E1032">IFERROR(IF(A1032="","",LOOKUP(2,1/(Entradas!$B$3:$B$5000=Estoque!A1032),Entradas!$H$3:$H$5000)),"Preço não cadastrado")</f>
        <v/>
      </c>
      <c r="F1032" s="6" t="str">
        <f>IF(A1032="","",SUMIF(codigo_entrada,A1032,quantidade_entrada)-SUMIF(codigo_saida,Estoque!A1032,quantidade_saida))</f>
        <v/>
      </c>
      <c r="G1032" s="1" t="str">
        <f t="shared" si="16"/>
        <v/>
      </c>
    </row>
    <row r="1033" spans="1:7" x14ac:dyDescent="0.3">
      <c r="A1033" s="135"/>
      <c r="B1033" s="22"/>
      <c r="C1033" s="22"/>
      <c r="D1033" s="38" t="str" cm="1">
        <f t="array" ref="D1033">IFERROR(IF(A1033="","",LOOKUP(2,1/(Entradas!$B$3:$B$5000=Estoque!A1033),Entradas!$G$3:$G$5000)),"Preço não cadastrado")</f>
        <v/>
      </c>
      <c r="E1033" s="38" t="str" cm="1">
        <f t="array" ref="E1033">IFERROR(IF(A1033="","",LOOKUP(2,1/(Entradas!$B$3:$B$5000=Estoque!A1033),Entradas!$H$3:$H$5000)),"Preço não cadastrado")</f>
        <v/>
      </c>
      <c r="F1033" s="6" t="str">
        <f>IF(A1033="","",SUMIF(codigo_entrada,A1033,quantidade_entrada)-SUMIF(codigo_saida,Estoque!A1033,quantidade_saida))</f>
        <v/>
      </c>
      <c r="G1033" s="1" t="str">
        <f t="shared" si="16"/>
        <v/>
      </c>
    </row>
    <row r="1034" spans="1:7" x14ac:dyDescent="0.3">
      <c r="A1034" s="135"/>
      <c r="B1034" s="22"/>
      <c r="C1034" s="22"/>
      <c r="D1034" s="38" t="str" cm="1">
        <f t="array" ref="D1034">IFERROR(IF(A1034="","",LOOKUP(2,1/(Entradas!$B$3:$B$5000=Estoque!A1034),Entradas!$G$3:$G$5000)),"Preço não cadastrado")</f>
        <v/>
      </c>
      <c r="E1034" s="38" t="str" cm="1">
        <f t="array" ref="E1034">IFERROR(IF(A1034="","",LOOKUP(2,1/(Entradas!$B$3:$B$5000=Estoque!A1034),Entradas!$H$3:$H$5000)),"Preço não cadastrado")</f>
        <v/>
      </c>
      <c r="F1034" s="6" t="str">
        <f>IF(A1034="","",SUMIF(codigo_entrada,A1034,quantidade_entrada)-SUMIF(codigo_saida,Estoque!A1034,quantidade_saida))</f>
        <v/>
      </c>
      <c r="G1034" s="1" t="str">
        <f t="shared" si="16"/>
        <v/>
      </c>
    </row>
    <row r="1035" spans="1:7" x14ac:dyDescent="0.3">
      <c r="A1035" s="135"/>
      <c r="B1035" s="22"/>
      <c r="C1035" s="22"/>
      <c r="D1035" s="38" t="str" cm="1">
        <f t="array" ref="D1035">IFERROR(IF(A1035="","",LOOKUP(2,1/(Entradas!$B$3:$B$5000=Estoque!A1035),Entradas!$G$3:$G$5000)),"Preço não cadastrado")</f>
        <v/>
      </c>
      <c r="E1035" s="38" t="str" cm="1">
        <f t="array" ref="E1035">IFERROR(IF(A1035="","",LOOKUP(2,1/(Entradas!$B$3:$B$5000=Estoque!A1035),Entradas!$H$3:$H$5000)),"Preço não cadastrado")</f>
        <v/>
      </c>
      <c r="F1035" s="6" t="str">
        <f>IF(A1035="","",SUMIF(codigo_entrada,A1035,quantidade_entrada)-SUMIF(codigo_saida,Estoque!A1035,quantidade_saida))</f>
        <v/>
      </c>
      <c r="G1035" s="1" t="str">
        <f t="shared" si="16"/>
        <v/>
      </c>
    </row>
    <row r="1036" spans="1:7" x14ac:dyDescent="0.3">
      <c r="A1036" s="135"/>
      <c r="B1036" s="22"/>
      <c r="C1036" s="22"/>
      <c r="D1036" s="38" t="str" cm="1">
        <f t="array" ref="D1036">IFERROR(IF(A1036="","",LOOKUP(2,1/(Entradas!$B$3:$B$5000=Estoque!A1036),Entradas!$G$3:$G$5000)),"Preço não cadastrado")</f>
        <v/>
      </c>
      <c r="E1036" s="38" t="str" cm="1">
        <f t="array" ref="E1036">IFERROR(IF(A1036="","",LOOKUP(2,1/(Entradas!$B$3:$B$5000=Estoque!A1036),Entradas!$H$3:$H$5000)),"Preço não cadastrado")</f>
        <v/>
      </c>
      <c r="F1036" s="6" t="str">
        <f>IF(A1036="","",SUMIF(codigo_entrada,A1036,quantidade_entrada)-SUMIF(codigo_saida,Estoque!A1036,quantidade_saida))</f>
        <v/>
      </c>
      <c r="G1036" s="1" t="str">
        <f t="shared" si="16"/>
        <v/>
      </c>
    </row>
    <row r="1037" spans="1:7" x14ac:dyDescent="0.3">
      <c r="A1037" s="135"/>
      <c r="B1037" s="22"/>
      <c r="C1037" s="22"/>
      <c r="D1037" s="38" t="str" cm="1">
        <f t="array" ref="D1037">IFERROR(IF(A1037="","",LOOKUP(2,1/(Entradas!$B$3:$B$5000=Estoque!A1037),Entradas!$G$3:$G$5000)),"Preço não cadastrado")</f>
        <v/>
      </c>
      <c r="E1037" s="38" t="str" cm="1">
        <f t="array" ref="E1037">IFERROR(IF(A1037="","",LOOKUP(2,1/(Entradas!$B$3:$B$5000=Estoque!A1037),Entradas!$H$3:$H$5000)),"Preço não cadastrado")</f>
        <v/>
      </c>
      <c r="F1037" s="6" t="str">
        <f>IF(A1037="","",SUMIF(codigo_entrada,A1037,quantidade_entrada)-SUMIF(codigo_saida,Estoque!A1037,quantidade_saida))</f>
        <v/>
      </c>
      <c r="G1037" s="1" t="str">
        <f t="shared" si="16"/>
        <v/>
      </c>
    </row>
    <row r="1038" spans="1:7" x14ac:dyDescent="0.3">
      <c r="A1038" s="135"/>
      <c r="B1038" s="22"/>
      <c r="C1038" s="22"/>
      <c r="D1038" s="38" t="str" cm="1">
        <f t="array" ref="D1038">IFERROR(IF(A1038="","",LOOKUP(2,1/(Entradas!$B$3:$B$5000=Estoque!A1038),Entradas!$G$3:$G$5000)),"Preço não cadastrado")</f>
        <v/>
      </c>
      <c r="E1038" s="38" t="str" cm="1">
        <f t="array" ref="E1038">IFERROR(IF(A1038="","",LOOKUP(2,1/(Entradas!$B$3:$B$5000=Estoque!A1038),Entradas!$H$3:$H$5000)),"Preço não cadastrado")</f>
        <v/>
      </c>
      <c r="F1038" s="6" t="str">
        <f>IF(A1038="","",SUMIF(codigo_entrada,A1038,quantidade_entrada)-SUMIF(codigo_saida,Estoque!A1038,quantidade_saida))</f>
        <v/>
      </c>
      <c r="G1038" s="1" t="str">
        <f t="shared" si="16"/>
        <v/>
      </c>
    </row>
    <row r="1039" spans="1:7" x14ac:dyDescent="0.3">
      <c r="A1039" s="135"/>
      <c r="B1039" s="22"/>
      <c r="C1039" s="22"/>
      <c r="D1039" s="38" t="str" cm="1">
        <f t="array" ref="D1039">IFERROR(IF(A1039="","",LOOKUP(2,1/(Entradas!$B$3:$B$5000=Estoque!A1039),Entradas!$G$3:$G$5000)),"Preço não cadastrado")</f>
        <v/>
      </c>
      <c r="E1039" s="38" t="str" cm="1">
        <f t="array" ref="E1039">IFERROR(IF(A1039="","",LOOKUP(2,1/(Entradas!$B$3:$B$5000=Estoque!A1039),Entradas!$H$3:$H$5000)),"Preço não cadastrado")</f>
        <v/>
      </c>
      <c r="F1039" s="6" t="str">
        <f>IF(A1039="","",SUMIF(codigo_entrada,A1039,quantidade_entrada)-SUMIF(codigo_saida,Estoque!A1039,quantidade_saida))</f>
        <v/>
      </c>
      <c r="G1039" s="1" t="str">
        <f t="shared" si="16"/>
        <v/>
      </c>
    </row>
    <row r="1040" spans="1:7" x14ac:dyDescent="0.3">
      <c r="A1040" s="135"/>
      <c r="B1040" s="22"/>
      <c r="C1040" s="22"/>
      <c r="D1040" s="38" t="str" cm="1">
        <f t="array" ref="D1040">IFERROR(IF(A1040="","",LOOKUP(2,1/(Entradas!$B$3:$B$5000=Estoque!A1040),Entradas!$G$3:$G$5000)),"Preço não cadastrado")</f>
        <v/>
      </c>
      <c r="E1040" s="38" t="str" cm="1">
        <f t="array" ref="E1040">IFERROR(IF(A1040="","",LOOKUP(2,1/(Entradas!$B$3:$B$5000=Estoque!A1040),Entradas!$H$3:$H$5000)),"Preço não cadastrado")</f>
        <v/>
      </c>
      <c r="F1040" s="6" t="str">
        <f>IF(A1040="","",SUMIF(codigo_entrada,A1040,quantidade_entrada)-SUMIF(codigo_saida,Estoque!A1040,quantidade_saida))</f>
        <v/>
      </c>
      <c r="G1040" s="1" t="str">
        <f t="shared" si="16"/>
        <v/>
      </c>
    </row>
    <row r="1041" spans="1:7" x14ac:dyDescent="0.3">
      <c r="A1041" s="135"/>
      <c r="B1041" s="22"/>
      <c r="C1041" s="22"/>
      <c r="D1041" s="38" t="str" cm="1">
        <f t="array" ref="D1041">IFERROR(IF(A1041="","",LOOKUP(2,1/(Entradas!$B$3:$B$5000=Estoque!A1041),Entradas!$G$3:$G$5000)),"Preço não cadastrado")</f>
        <v/>
      </c>
      <c r="E1041" s="38" t="str" cm="1">
        <f t="array" ref="E1041">IFERROR(IF(A1041="","",LOOKUP(2,1/(Entradas!$B$3:$B$5000=Estoque!A1041),Entradas!$H$3:$H$5000)),"Preço não cadastrado")</f>
        <v/>
      </c>
      <c r="F1041" s="6" t="str">
        <f>IF(A1041="","",SUMIF(codigo_entrada,A1041,quantidade_entrada)-SUMIF(codigo_saida,Estoque!A1041,quantidade_saida))</f>
        <v/>
      </c>
      <c r="G1041" s="1" t="str">
        <f t="shared" si="16"/>
        <v/>
      </c>
    </row>
    <row r="1042" spans="1:7" x14ac:dyDescent="0.3">
      <c r="A1042" s="135"/>
      <c r="B1042" s="22"/>
      <c r="C1042" s="22"/>
      <c r="D1042" s="38" t="str" cm="1">
        <f t="array" ref="D1042">IFERROR(IF(A1042="","",LOOKUP(2,1/(Entradas!$B$3:$B$5000=Estoque!A1042),Entradas!$G$3:$G$5000)),"Preço não cadastrado")</f>
        <v/>
      </c>
      <c r="E1042" s="38" t="str" cm="1">
        <f t="array" ref="E1042">IFERROR(IF(A1042="","",LOOKUP(2,1/(Entradas!$B$3:$B$5000=Estoque!A1042),Entradas!$H$3:$H$5000)),"Preço não cadastrado")</f>
        <v/>
      </c>
      <c r="F1042" s="6" t="str">
        <f>IF(A1042="","",SUMIF(codigo_entrada,A1042,quantidade_entrada)-SUMIF(codigo_saida,Estoque!A1042,quantidade_saida))</f>
        <v/>
      </c>
      <c r="G1042" s="1" t="str">
        <f t="shared" si="16"/>
        <v/>
      </c>
    </row>
    <row r="1043" spans="1:7" x14ac:dyDescent="0.3">
      <c r="A1043" s="135"/>
      <c r="B1043" s="22"/>
      <c r="C1043" s="22"/>
      <c r="D1043" s="38" t="str" cm="1">
        <f t="array" ref="D1043">IFERROR(IF(A1043="","",LOOKUP(2,1/(Entradas!$B$3:$B$5000=Estoque!A1043),Entradas!$G$3:$G$5000)),"Preço não cadastrado")</f>
        <v/>
      </c>
      <c r="E1043" s="38" t="str" cm="1">
        <f t="array" ref="E1043">IFERROR(IF(A1043="","",LOOKUP(2,1/(Entradas!$B$3:$B$5000=Estoque!A1043),Entradas!$H$3:$H$5000)),"Preço não cadastrado")</f>
        <v/>
      </c>
      <c r="F1043" s="6" t="str">
        <f>IF(A1043="","",SUMIF(codigo_entrada,A1043,quantidade_entrada)-SUMIF(codigo_saida,Estoque!A1043,quantidade_saida))</f>
        <v/>
      </c>
      <c r="G1043" s="1" t="str">
        <f t="shared" si="16"/>
        <v/>
      </c>
    </row>
    <row r="1044" spans="1:7" x14ac:dyDescent="0.3">
      <c r="A1044" s="135"/>
      <c r="B1044" s="22"/>
      <c r="C1044" s="22"/>
      <c r="D1044" s="38" t="str" cm="1">
        <f t="array" ref="D1044">IFERROR(IF(A1044="","",LOOKUP(2,1/(Entradas!$B$3:$B$5000=Estoque!A1044),Entradas!$G$3:$G$5000)),"Preço não cadastrado")</f>
        <v/>
      </c>
      <c r="E1044" s="38" t="str" cm="1">
        <f t="array" ref="E1044">IFERROR(IF(A1044="","",LOOKUP(2,1/(Entradas!$B$3:$B$5000=Estoque!A1044),Entradas!$H$3:$H$5000)),"Preço não cadastrado")</f>
        <v/>
      </c>
      <c r="F1044" s="6" t="str">
        <f>IF(A1044="","",SUMIF(codigo_entrada,A1044,quantidade_entrada)-SUMIF(codigo_saida,Estoque!A1044,quantidade_saida))</f>
        <v/>
      </c>
      <c r="G1044" s="1" t="str">
        <f t="shared" si="16"/>
        <v/>
      </c>
    </row>
    <row r="1045" spans="1:7" x14ac:dyDescent="0.3">
      <c r="A1045" s="135"/>
      <c r="B1045" s="22"/>
      <c r="C1045" s="22"/>
      <c r="D1045" s="38" t="str" cm="1">
        <f t="array" ref="D1045">IFERROR(IF(A1045="","",LOOKUP(2,1/(Entradas!$B$3:$B$5000=Estoque!A1045),Entradas!$G$3:$G$5000)),"Preço não cadastrado")</f>
        <v/>
      </c>
      <c r="E1045" s="38" t="str" cm="1">
        <f t="array" ref="E1045">IFERROR(IF(A1045="","",LOOKUP(2,1/(Entradas!$B$3:$B$5000=Estoque!A1045),Entradas!$H$3:$H$5000)),"Preço não cadastrado")</f>
        <v/>
      </c>
      <c r="F1045" s="6" t="str">
        <f>IF(A1045="","",SUMIF(codigo_entrada,A1045,quantidade_entrada)-SUMIF(codigo_saida,Estoque!A1045,quantidade_saida))</f>
        <v/>
      </c>
      <c r="G1045" s="1" t="str">
        <f t="shared" si="16"/>
        <v/>
      </c>
    </row>
    <row r="1046" spans="1:7" x14ac:dyDescent="0.3">
      <c r="A1046" s="135"/>
      <c r="B1046" s="22"/>
      <c r="C1046" s="22"/>
      <c r="D1046" s="38" t="str" cm="1">
        <f t="array" ref="D1046">IFERROR(IF(A1046="","",LOOKUP(2,1/(Entradas!$B$3:$B$5000=Estoque!A1046),Entradas!$G$3:$G$5000)),"Preço não cadastrado")</f>
        <v/>
      </c>
      <c r="E1046" s="38" t="str" cm="1">
        <f t="array" ref="E1046">IFERROR(IF(A1046="","",LOOKUP(2,1/(Entradas!$B$3:$B$5000=Estoque!A1046),Entradas!$H$3:$H$5000)),"Preço não cadastrado")</f>
        <v/>
      </c>
      <c r="F1046" s="6" t="str">
        <f>IF(A1046="","",SUMIF(codigo_entrada,A1046,quantidade_entrada)-SUMIF(codigo_saida,Estoque!A1046,quantidade_saida))</f>
        <v/>
      </c>
      <c r="G1046" s="1" t="str">
        <f t="shared" si="16"/>
        <v/>
      </c>
    </row>
    <row r="1047" spans="1:7" x14ac:dyDescent="0.3">
      <c r="A1047" s="135"/>
      <c r="B1047" s="22"/>
      <c r="C1047" s="22"/>
      <c r="D1047" s="38" t="str" cm="1">
        <f t="array" ref="D1047">IFERROR(IF(A1047="","",LOOKUP(2,1/(Entradas!$B$3:$B$5000=Estoque!A1047),Entradas!$G$3:$G$5000)),"Preço não cadastrado")</f>
        <v/>
      </c>
      <c r="E1047" s="38" t="str" cm="1">
        <f t="array" ref="E1047">IFERROR(IF(A1047="","",LOOKUP(2,1/(Entradas!$B$3:$B$5000=Estoque!A1047),Entradas!$H$3:$H$5000)),"Preço não cadastrado")</f>
        <v/>
      </c>
      <c r="F1047" s="6" t="str">
        <f>IF(A1047="","",SUMIF(codigo_entrada,A1047,quantidade_entrada)-SUMIF(codigo_saida,Estoque!A1047,quantidade_saida))</f>
        <v/>
      </c>
      <c r="G1047" s="1" t="str">
        <f t="shared" si="16"/>
        <v/>
      </c>
    </row>
    <row r="1048" spans="1:7" x14ac:dyDescent="0.3">
      <c r="A1048" s="135"/>
      <c r="B1048" s="22"/>
      <c r="C1048" s="22"/>
      <c r="D1048" s="38" t="str" cm="1">
        <f t="array" ref="D1048">IFERROR(IF(A1048="","",LOOKUP(2,1/(Entradas!$B$3:$B$5000=Estoque!A1048),Entradas!$G$3:$G$5000)),"Preço não cadastrado")</f>
        <v/>
      </c>
      <c r="E1048" s="38" t="str" cm="1">
        <f t="array" ref="E1048">IFERROR(IF(A1048="","",LOOKUP(2,1/(Entradas!$B$3:$B$5000=Estoque!A1048),Entradas!$H$3:$H$5000)),"Preço não cadastrado")</f>
        <v/>
      </c>
      <c r="F1048" s="6" t="str">
        <f>IF(A1048="","",SUMIF(codigo_entrada,A1048,quantidade_entrada)-SUMIF(codigo_saida,Estoque!A1048,quantidade_saida))</f>
        <v/>
      </c>
      <c r="G1048" s="1" t="str">
        <f t="shared" si="16"/>
        <v/>
      </c>
    </row>
    <row r="1049" spans="1:7" x14ac:dyDescent="0.3">
      <c r="A1049" s="135"/>
      <c r="B1049" s="22"/>
      <c r="C1049" s="22"/>
      <c r="D1049" s="38" t="str" cm="1">
        <f t="array" ref="D1049">IFERROR(IF(A1049="","",LOOKUP(2,1/(Entradas!$B$3:$B$5000=Estoque!A1049),Entradas!$G$3:$G$5000)),"Preço não cadastrado")</f>
        <v/>
      </c>
      <c r="E1049" s="38" t="str" cm="1">
        <f t="array" ref="E1049">IFERROR(IF(A1049="","",LOOKUP(2,1/(Entradas!$B$3:$B$5000=Estoque!A1049),Entradas!$H$3:$H$5000)),"Preço não cadastrado")</f>
        <v/>
      </c>
      <c r="F1049" s="6" t="str">
        <f>IF(A1049="","",SUMIF(codigo_entrada,A1049,quantidade_entrada)-SUMIF(codigo_saida,Estoque!A1049,quantidade_saida))</f>
        <v/>
      </c>
      <c r="G1049" s="1" t="str">
        <f t="shared" si="16"/>
        <v/>
      </c>
    </row>
    <row r="1050" spans="1:7" x14ac:dyDescent="0.3">
      <c r="A1050" s="135"/>
      <c r="B1050" s="22"/>
      <c r="C1050" s="22"/>
      <c r="D1050" s="38" t="str" cm="1">
        <f t="array" ref="D1050">IFERROR(IF(A1050="","",LOOKUP(2,1/(Entradas!$B$3:$B$5000=Estoque!A1050),Entradas!$G$3:$G$5000)),"Preço não cadastrado")</f>
        <v/>
      </c>
      <c r="E1050" s="38" t="str" cm="1">
        <f t="array" ref="E1050">IFERROR(IF(A1050="","",LOOKUP(2,1/(Entradas!$B$3:$B$5000=Estoque!A1050),Entradas!$H$3:$H$5000)),"Preço não cadastrado")</f>
        <v/>
      </c>
      <c r="F1050" s="6" t="str">
        <f>IF(A1050="","",SUMIF(codigo_entrada,A1050,quantidade_entrada)-SUMIF(codigo_saida,Estoque!A1050,quantidade_saida))</f>
        <v/>
      </c>
      <c r="G1050" s="1" t="str">
        <f t="shared" si="16"/>
        <v/>
      </c>
    </row>
    <row r="1051" spans="1:7" x14ac:dyDescent="0.3">
      <c r="A1051" s="135"/>
      <c r="B1051" s="22"/>
      <c r="C1051" s="22"/>
      <c r="D1051" s="38" t="str" cm="1">
        <f t="array" ref="D1051">IFERROR(IF(A1051="","",LOOKUP(2,1/(Entradas!$B$3:$B$5000=Estoque!A1051),Entradas!$G$3:$G$5000)),"Preço não cadastrado")</f>
        <v/>
      </c>
      <c r="E1051" s="38" t="str" cm="1">
        <f t="array" ref="E1051">IFERROR(IF(A1051="","",LOOKUP(2,1/(Entradas!$B$3:$B$5000=Estoque!A1051),Entradas!$H$3:$H$5000)),"Preço não cadastrado")</f>
        <v/>
      </c>
      <c r="F1051" s="6" t="str">
        <f>IF(A1051="","",SUMIF(codigo_entrada,A1051,quantidade_entrada)-SUMIF(codigo_saida,Estoque!A1051,quantidade_saida))</f>
        <v/>
      </c>
      <c r="G1051" s="1" t="str">
        <f t="shared" si="16"/>
        <v/>
      </c>
    </row>
    <row r="1052" spans="1:7" x14ac:dyDescent="0.3">
      <c r="A1052" s="135"/>
      <c r="B1052" s="22"/>
      <c r="C1052" s="22"/>
      <c r="D1052" s="38" t="str" cm="1">
        <f t="array" ref="D1052">IFERROR(IF(A1052="","",LOOKUP(2,1/(Entradas!$B$3:$B$5000=Estoque!A1052),Entradas!$G$3:$G$5000)),"Preço não cadastrado")</f>
        <v/>
      </c>
      <c r="E1052" s="38" t="str" cm="1">
        <f t="array" ref="E1052">IFERROR(IF(A1052="","",LOOKUP(2,1/(Entradas!$B$3:$B$5000=Estoque!A1052),Entradas!$H$3:$H$5000)),"Preço não cadastrado")</f>
        <v/>
      </c>
      <c r="F1052" s="6" t="str">
        <f>IF(A1052="","",SUMIF(codigo_entrada,A1052,quantidade_entrada)-SUMIF(codigo_saida,Estoque!A1052,quantidade_saida))</f>
        <v/>
      </c>
      <c r="G1052" s="1" t="str">
        <f t="shared" si="16"/>
        <v/>
      </c>
    </row>
    <row r="1053" spans="1:7" x14ac:dyDescent="0.3">
      <c r="A1053" s="135"/>
      <c r="B1053" s="22"/>
      <c r="C1053" s="22"/>
      <c r="D1053" s="38" t="str" cm="1">
        <f t="array" ref="D1053">IFERROR(IF(A1053="","",LOOKUP(2,1/(Entradas!$B$3:$B$5000=Estoque!A1053),Entradas!$G$3:$G$5000)),"Preço não cadastrado")</f>
        <v/>
      </c>
      <c r="E1053" s="38" t="str" cm="1">
        <f t="array" ref="E1053">IFERROR(IF(A1053="","",LOOKUP(2,1/(Entradas!$B$3:$B$5000=Estoque!A1053),Entradas!$H$3:$H$5000)),"Preço não cadastrado")</f>
        <v/>
      </c>
      <c r="F1053" s="6" t="str">
        <f>IF(A1053="","",SUMIF(codigo_entrada,A1053,quantidade_entrada)-SUMIF(codigo_saida,Estoque!A1053,quantidade_saida))</f>
        <v/>
      </c>
      <c r="G1053" s="1" t="str">
        <f t="shared" si="16"/>
        <v/>
      </c>
    </row>
    <row r="1054" spans="1:7" x14ac:dyDescent="0.3">
      <c r="A1054" s="135"/>
      <c r="B1054" s="22"/>
      <c r="C1054" s="22"/>
      <c r="D1054" s="38" t="str" cm="1">
        <f t="array" ref="D1054">IFERROR(IF(A1054="","",LOOKUP(2,1/(Entradas!$B$3:$B$5000=Estoque!A1054),Entradas!$G$3:$G$5000)),"Preço não cadastrado")</f>
        <v/>
      </c>
      <c r="E1054" s="38" t="str" cm="1">
        <f t="array" ref="E1054">IFERROR(IF(A1054="","",LOOKUP(2,1/(Entradas!$B$3:$B$5000=Estoque!A1054),Entradas!$H$3:$H$5000)),"Preço não cadastrado")</f>
        <v/>
      </c>
      <c r="F1054" s="6" t="str">
        <f>IF(A1054="","",SUMIF(codigo_entrada,A1054,quantidade_entrada)-SUMIF(codigo_saida,Estoque!A1054,quantidade_saida))</f>
        <v/>
      </c>
      <c r="G1054" s="1" t="str">
        <f t="shared" si="16"/>
        <v/>
      </c>
    </row>
    <row r="1055" spans="1:7" x14ac:dyDescent="0.3">
      <c r="A1055" s="135"/>
      <c r="B1055" s="22"/>
      <c r="C1055" s="22"/>
      <c r="D1055" s="38" t="str" cm="1">
        <f t="array" ref="D1055">IFERROR(IF(A1055="","",LOOKUP(2,1/(Entradas!$B$3:$B$5000=Estoque!A1055),Entradas!$G$3:$G$5000)),"Preço não cadastrado")</f>
        <v/>
      </c>
      <c r="E1055" s="38" t="str" cm="1">
        <f t="array" ref="E1055">IFERROR(IF(A1055="","",LOOKUP(2,1/(Entradas!$B$3:$B$5000=Estoque!A1055),Entradas!$H$3:$H$5000)),"Preço não cadastrado")</f>
        <v/>
      </c>
      <c r="F1055" s="6" t="str">
        <f>IF(A1055="","",SUMIF(codigo_entrada,A1055,quantidade_entrada)-SUMIF(codigo_saida,Estoque!A1055,quantidade_saida))</f>
        <v/>
      </c>
      <c r="G1055" s="1" t="str">
        <f t="shared" si="16"/>
        <v/>
      </c>
    </row>
    <row r="1056" spans="1:7" x14ac:dyDescent="0.3">
      <c r="A1056" s="135"/>
      <c r="B1056" s="22"/>
      <c r="C1056" s="22"/>
      <c r="D1056" s="38" t="str" cm="1">
        <f t="array" ref="D1056">IFERROR(IF(A1056="","",LOOKUP(2,1/(Entradas!$B$3:$B$5000=Estoque!A1056),Entradas!$G$3:$G$5000)),"Preço não cadastrado")</f>
        <v/>
      </c>
      <c r="E1056" s="38" t="str" cm="1">
        <f t="array" ref="E1056">IFERROR(IF(A1056="","",LOOKUP(2,1/(Entradas!$B$3:$B$5000=Estoque!A1056),Entradas!$H$3:$H$5000)),"Preço não cadastrado")</f>
        <v/>
      </c>
      <c r="F1056" s="6" t="str">
        <f>IF(A1056="","",SUMIF(codigo_entrada,A1056,quantidade_entrada)-SUMIF(codigo_saida,Estoque!A1056,quantidade_saida))</f>
        <v/>
      </c>
      <c r="G1056" s="1" t="str">
        <f t="shared" si="16"/>
        <v/>
      </c>
    </row>
    <row r="1057" spans="1:7" x14ac:dyDescent="0.3">
      <c r="A1057" s="135"/>
      <c r="B1057" s="22"/>
      <c r="C1057" s="22"/>
      <c r="D1057" s="38" t="str" cm="1">
        <f t="array" ref="D1057">IFERROR(IF(A1057="","",LOOKUP(2,1/(Entradas!$B$3:$B$5000=Estoque!A1057),Entradas!$G$3:$G$5000)),"Preço não cadastrado")</f>
        <v/>
      </c>
      <c r="E1057" s="38" t="str" cm="1">
        <f t="array" ref="E1057">IFERROR(IF(A1057="","",LOOKUP(2,1/(Entradas!$B$3:$B$5000=Estoque!A1057),Entradas!$H$3:$H$5000)),"Preço não cadastrado")</f>
        <v/>
      </c>
      <c r="F1057" s="6" t="str">
        <f>IF(A1057="","",SUMIF(codigo_entrada,A1057,quantidade_entrada)-SUMIF(codigo_saida,Estoque!A1057,quantidade_saida))</f>
        <v/>
      </c>
      <c r="G1057" s="1" t="str">
        <f t="shared" si="16"/>
        <v/>
      </c>
    </row>
    <row r="1058" spans="1:7" x14ac:dyDescent="0.3">
      <c r="A1058" s="135"/>
      <c r="B1058" s="22"/>
      <c r="C1058" s="22"/>
      <c r="D1058" s="38" t="str" cm="1">
        <f t="array" ref="D1058">IFERROR(IF(A1058="","",LOOKUP(2,1/(Entradas!$B$3:$B$5000=Estoque!A1058),Entradas!$G$3:$G$5000)),"Preço não cadastrado")</f>
        <v/>
      </c>
      <c r="E1058" s="38" t="str" cm="1">
        <f t="array" ref="E1058">IFERROR(IF(A1058="","",LOOKUP(2,1/(Entradas!$B$3:$B$5000=Estoque!A1058),Entradas!$H$3:$H$5000)),"Preço não cadastrado")</f>
        <v/>
      </c>
      <c r="F1058" s="6" t="str">
        <f>IF(A1058="","",SUMIF(codigo_entrada,A1058,quantidade_entrada)-SUMIF(codigo_saida,Estoque!A1058,quantidade_saida))</f>
        <v/>
      </c>
      <c r="G1058" s="1" t="str">
        <f t="shared" si="16"/>
        <v/>
      </c>
    </row>
    <row r="1059" spans="1:7" x14ac:dyDescent="0.3">
      <c r="A1059" s="135"/>
      <c r="B1059" s="22"/>
      <c r="C1059" s="22"/>
      <c r="D1059" s="38" t="str" cm="1">
        <f t="array" ref="D1059">IFERROR(IF(A1059="","",LOOKUP(2,1/(Entradas!$B$3:$B$5000=Estoque!A1059),Entradas!$G$3:$G$5000)),"Preço não cadastrado")</f>
        <v/>
      </c>
      <c r="E1059" s="38" t="str" cm="1">
        <f t="array" ref="E1059">IFERROR(IF(A1059="","",LOOKUP(2,1/(Entradas!$B$3:$B$5000=Estoque!A1059),Entradas!$H$3:$H$5000)),"Preço não cadastrado")</f>
        <v/>
      </c>
      <c r="F1059" s="6" t="str">
        <f>IF(A1059="","",SUMIF(codigo_entrada,A1059,quantidade_entrada)-SUMIF(codigo_saida,Estoque!A1059,quantidade_saida))</f>
        <v/>
      </c>
      <c r="G1059" s="1" t="str">
        <f t="shared" si="16"/>
        <v/>
      </c>
    </row>
    <row r="1060" spans="1:7" x14ac:dyDescent="0.3">
      <c r="A1060" s="135"/>
      <c r="B1060" s="22"/>
      <c r="C1060" s="22"/>
      <c r="D1060" s="38" t="str" cm="1">
        <f t="array" ref="D1060">IFERROR(IF(A1060="","",LOOKUP(2,1/(Entradas!$B$3:$B$5000=Estoque!A1060),Entradas!$G$3:$G$5000)),"Preço não cadastrado")</f>
        <v/>
      </c>
      <c r="E1060" s="38" t="str" cm="1">
        <f t="array" ref="E1060">IFERROR(IF(A1060="","",LOOKUP(2,1/(Entradas!$B$3:$B$5000=Estoque!A1060),Entradas!$H$3:$H$5000)),"Preço não cadastrado")</f>
        <v/>
      </c>
      <c r="F1060" s="6" t="str">
        <f>IF(A1060="","",SUMIF(codigo_entrada,A1060,quantidade_entrada)-SUMIF(codigo_saida,Estoque!A1060,quantidade_saida))</f>
        <v/>
      </c>
      <c r="G1060" s="1" t="str">
        <f t="shared" si="16"/>
        <v/>
      </c>
    </row>
    <row r="1061" spans="1:7" x14ac:dyDescent="0.3">
      <c r="A1061" s="135"/>
      <c r="B1061" s="22"/>
      <c r="C1061" s="22"/>
      <c r="D1061" s="38" t="str" cm="1">
        <f t="array" ref="D1061">IFERROR(IF(A1061="","",LOOKUP(2,1/(Entradas!$B$3:$B$5000=Estoque!A1061),Entradas!$G$3:$G$5000)),"Preço não cadastrado")</f>
        <v/>
      </c>
      <c r="E1061" s="38" t="str" cm="1">
        <f t="array" ref="E1061">IFERROR(IF(A1061="","",LOOKUP(2,1/(Entradas!$B$3:$B$5000=Estoque!A1061),Entradas!$H$3:$H$5000)),"Preço não cadastrado")</f>
        <v/>
      </c>
      <c r="F1061" s="6" t="str">
        <f>IF(A1061="","",SUMIF(codigo_entrada,A1061,quantidade_entrada)-SUMIF(codigo_saida,Estoque!A1061,quantidade_saida))</f>
        <v/>
      </c>
      <c r="G1061" s="1" t="str">
        <f t="shared" si="16"/>
        <v/>
      </c>
    </row>
    <row r="1062" spans="1:7" x14ac:dyDescent="0.3">
      <c r="A1062" s="135"/>
      <c r="B1062" s="22"/>
      <c r="C1062" s="22"/>
      <c r="D1062" s="38" t="str" cm="1">
        <f t="array" ref="D1062">IFERROR(IF(A1062="","",LOOKUP(2,1/(Entradas!$B$3:$B$5000=Estoque!A1062),Entradas!$G$3:$G$5000)),"Preço não cadastrado")</f>
        <v/>
      </c>
      <c r="E1062" s="38" t="str" cm="1">
        <f t="array" ref="E1062">IFERROR(IF(A1062="","",LOOKUP(2,1/(Entradas!$B$3:$B$5000=Estoque!A1062),Entradas!$H$3:$H$5000)),"Preço não cadastrado")</f>
        <v/>
      </c>
      <c r="F1062" s="6" t="str">
        <f>IF(A1062="","",SUMIF(codigo_entrada,A1062,quantidade_entrada)-SUMIF(codigo_saida,Estoque!A1062,quantidade_saida))</f>
        <v/>
      </c>
      <c r="G1062" s="1" t="str">
        <f t="shared" si="16"/>
        <v/>
      </c>
    </row>
    <row r="1063" spans="1:7" x14ac:dyDescent="0.3">
      <c r="A1063" s="135"/>
      <c r="B1063" s="22"/>
      <c r="C1063" s="22"/>
      <c r="D1063" s="38" t="str" cm="1">
        <f t="array" ref="D1063">IFERROR(IF(A1063="","",LOOKUP(2,1/(Entradas!$B$3:$B$5000=Estoque!A1063),Entradas!$G$3:$G$5000)),"Preço não cadastrado")</f>
        <v/>
      </c>
      <c r="E1063" s="38" t="str" cm="1">
        <f t="array" ref="E1063">IFERROR(IF(A1063="","",LOOKUP(2,1/(Entradas!$B$3:$B$5000=Estoque!A1063),Entradas!$H$3:$H$5000)),"Preço não cadastrado")</f>
        <v/>
      </c>
      <c r="F1063" s="6" t="str">
        <f>IF(A1063="","",SUMIF(codigo_entrada,A1063,quantidade_entrada)-SUMIF(codigo_saida,Estoque!A1063,quantidade_saida))</f>
        <v/>
      </c>
      <c r="G1063" s="1" t="str">
        <f t="shared" si="16"/>
        <v/>
      </c>
    </row>
    <row r="1064" spans="1:7" x14ac:dyDescent="0.3">
      <c r="A1064" s="135"/>
      <c r="B1064" s="22"/>
      <c r="C1064" s="22"/>
      <c r="D1064" s="38" t="str" cm="1">
        <f t="array" ref="D1064">IFERROR(IF(A1064="","",LOOKUP(2,1/(Entradas!$B$3:$B$5000=Estoque!A1064),Entradas!$G$3:$G$5000)),"Preço não cadastrado")</f>
        <v/>
      </c>
      <c r="E1064" s="38" t="str" cm="1">
        <f t="array" ref="E1064">IFERROR(IF(A1064="","",LOOKUP(2,1/(Entradas!$B$3:$B$5000=Estoque!A1064),Entradas!$H$3:$H$5000)),"Preço não cadastrado")</f>
        <v/>
      </c>
      <c r="F1064" s="6" t="str">
        <f>IF(A1064="","",SUMIF(codigo_entrada,A1064,quantidade_entrada)-SUMIF(codigo_saida,Estoque!A1064,quantidade_saida))</f>
        <v/>
      </c>
      <c r="G1064" s="1" t="str">
        <f t="shared" si="16"/>
        <v/>
      </c>
    </row>
    <row r="1065" spans="1:7" x14ac:dyDescent="0.3">
      <c r="A1065" s="135"/>
      <c r="B1065" s="22"/>
      <c r="C1065" s="22"/>
      <c r="D1065" s="38" t="str" cm="1">
        <f t="array" ref="D1065">IFERROR(IF(A1065="","",LOOKUP(2,1/(Entradas!$B$3:$B$5000=Estoque!A1065),Entradas!$G$3:$G$5000)),"Preço não cadastrado")</f>
        <v/>
      </c>
      <c r="E1065" s="38" t="str" cm="1">
        <f t="array" ref="E1065">IFERROR(IF(A1065="","",LOOKUP(2,1/(Entradas!$B$3:$B$5000=Estoque!A1065),Entradas!$H$3:$H$5000)),"Preço não cadastrado")</f>
        <v/>
      </c>
      <c r="F1065" s="6" t="str">
        <f>IF(A1065="","",SUMIF(codigo_entrada,A1065,quantidade_entrada)-SUMIF(codigo_saida,Estoque!A1065,quantidade_saida))</f>
        <v/>
      </c>
      <c r="G1065" s="1" t="str">
        <f t="shared" si="16"/>
        <v/>
      </c>
    </row>
    <row r="1066" spans="1:7" x14ac:dyDescent="0.3">
      <c r="A1066" s="135"/>
      <c r="B1066" s="22"/>
      <c r="C1066" s="22"/>
      <c r="D1066" s="38" t="str" cm="1">
        <f t="array" ref="D1066">IFERROR(IF(A1066="","",LOOKUP(2,1/(Entradas!$B$3:$B$5000=Estoque!A1066),Entradas!$G$3:$G$5000)),"Preço não cadastrado")</f>
        <v/>
      </c>
      <c r="E1066" s="38" t="str" cm="1">
        <f t="array" ref="E1066">IFERROR(IF(A1066="","",LOOKUP(2,1/(Entradas!$B$3:$B$5000=Estoque!A1066),Entradas!$H$3:$H$5000)),"Preço não cadastrado")</f>
        <v/>
      </c>
      <c r="F1066" s="6" t="str">
        <f>IF(A1066="","",SUMIF(codigo_entrada,A1066,quantidade_entrada)-SUMIF(codigo_saida,Estoque!A1066,quantidade_saida))</f>
        <v/>
      </c>
      <c r="G1066" s="1" t="str">
        <f t="shared" si="16"/>
        <v/>
      </c>
    </row>
    <row r="1067" spans="1:7" x14ac:dyDescent="0.3">
      <c r="A1067" s="135"/>
      <c r="B1067" s="22"/>
      <c r="C1067" s="22"/>
      <c r="D1067" s="38" t="str" cm="1">
        <f t="array" ref="D1067">IFERROR(IF(A1067="","",LOOKUP(2,1/(Entradas!$B$3:$B$5000=Estoque!A1067),Entradas!$G$3:$G$5000)),"Preço não cadastrado")</f>
        <v/>
      </c>
      <c r="E1067" s="38" t="str" cm="1">
        <f t="array" ref="E1067">IFERROR(IF(A1067="","",LOOKUP(2,1/(Entradas!$B$3:$B$5000=Estoque!A1067),Entradas!$H$3:$H$5000)),"Preço não cadastrado")</f>
        <v/>
      </c>
      <c r="F1067" s="6" t="str">
        <f>IF(A1067="","",SUMIF(codigo_entrada,A1067,quantidade_entrada)-SUMIF(codigo_saida,Estoque!A1067,quantidade_saida))</f>
        <v/>
      </c>
      <c r="G1067" s="1" t="str">
        <f t="shared" si="16"/>
        <v/>
      </c>
    </row>
    <row r="1068" spans="1:7" x14ac:dyDescent="0.3">
      <c r="A1068" s="135"/>
      <c r="B1068" s="22"/>
      <c r="C1068" s="22"/>
      <c r="D1068" s="38" t="str" cm="1">
        <f t="array" ref="D1068">IFERROR(IF(A1068="","",LOOKUP(2,1/(Entradas!$B$3:$B$5000=Estoque!A1068),Entradas!$G$3:$G$5000)),"Preço não cadastrado")</f>
        <v/>
      </c>
      <c r="E1068" s="38" t="str" cm="1">
        <f t="array" ref="E1068">IFERROR(IF(A1068="","",LOOKUP(2,1/(Entradas!$B$3:$B$5000=Estoque!A1068),Entradas!$H$3:$H$5000)),"Preço não cadastrado")</f>
        <v/>
      </c>
      <c r="F1068" s="6" t="str">
        <f>IF(A1068="","",SUMIF(codigo_entrada,A1068,quantidade_entrada)-SUMIF(codigo_saida,Estoque!A1068,quantidade_saida))</f>
        <v/>
      </c>
      <c r="G1068" s="1" t="str">
        <f t="shared" si="16"/>
        <v/>
      </c>
    </row>
    <row r="1069" spans="1:7" x14ac:dyDescent="0.3">
      <c r="A1069" s="135"/>
      <c r="B1069" s="22"/>
      <c r="C1069" s="22"/>
      <c r="D1069" s="38" t="str" cm="1">
        <f t="array" ref="D1069">IFERROR(IF(A1069="","",LOOKUP(2,1/(Entradas!$B$3:$B$5000=Estoque!A1069),Entradas!$G$3:$G$5000)),"Preço não cadastrado")</f>
        <v/>
      </c>
      <c r="E1069" s="38" t="str" cm="1">
        <f t="array" ref="E1069">IFERROR(IF(A1069="","",LOOKUP(2,1/(Entradas!$B$3:$B$5000=Estoque!A1069),Entradas!$H$3:$H$5000)),"Preço não cadastrado")</f>
        <v/>
      </c>
      <c r="F1069" s="6" t="str">
        <f>IF(A1069="","",SUMIF(codigo_entrada,A1069,quantidade_entrada)-SUMIF(codigo_saida,Estoque!A1069,quantidade_saida))</f>
        <v/>
      </c>
      <c r="G1069" s="1" t="str">
        <f t="shared" si="16"/>
        <v/>
      </c>
    </row>
    <row r="1070" spans="1:7" x14ac:dyDescent="0.3">
      <c r="A1070" s="135"/>
      <c r="B1070" s="22"/>
      <c r="C1070" s="22"/>
      <c r="D1070" s="38" t="str" cm="1">
        <f t="array" ref="D1070">IFERROR(IF(A1070="","",LOOKUP(2,1/(Entradas!$B$3:$B$5000=Estoque!A1070),Entradas!$G$3:$G$5000)),"Preço não cadastrado")</f>
        <v/>
      </c>
      <c r="E1070" s="38" t="str" cm="1">
        <f t="array" ref="E1070">IFERROR(IF(A1070="","",LOOKUP(2,1/(Entradas!$B$3:$B$5000=Estoque!A1070),Entradas!$H$3:$H$5000)),"Preço não cadastrado")</f>
        <v/>
      </c>
      <c r="F1070" s="6" t="str">
        <f>IF(A1070="","",SUMIF(codigo_entrada,A1070,quantidade_entrada)-SUMIF(codigo_saida,Estoque!A1070,quantidade_saida))</f>
        <v/>
      </c>
      <c r="G1070" s="1" t="str">
        <f t="shared" si="16"/>
        <v/>
      </c>
    </row>
    <row r="1071" spans="1:7" x14ac:dyDescent="0.3">
      <c r="A1071" s="135"/>
      <c r="B1071" s="22"/>
      <c r="C1071" s="22"/>
      <c r="D1071" s="38" t="str" cm="1">
        <f t="array" ref="D1071">IFERROR(IF(A1071="","",LOOKUP(2,1/(Entradas!$B$3:$B$5000=Estoque!A1071),Entradas!$G$3:$G$5000)),"Preço não cadastrado")</f>
        <v/>
      </c>
      <c r="E1071" s="38" t="str" cm="1">
        <f t="array" ref="E1071">IFERROR(IF(A1071="","",LOOKUP(2,1/(Entradas!$B$3:$B$5000=Estoque!A1071),Entradas!$H$3:$H$5000)),"Preço não cadastrado")</f>
        <v/>
      </c>
      <c r="F1071" s="6" t="str">
        <f>IF(A1071="","",SUMIF(codigo_entrada,A1071,quantidade_entrada)-SUMIF(codigo_saida,Estoque!A1071,quantidade_saida))</f>
        <v/>
      </c>
      <c r="G1071" s="1" t="str">
        <f t="shared" si="16"/>
        <v/>
      </c>
    </row>
    <row r="1072" spans="1:7" x14ac:dyDescent="0.3">
      <c r="A1072" s="135"/>
      <c r="B1072" s="22"/>
      <c r="C1072" s="22"/>
      <c r="D1072" s="38" t="str" cm="1">
        <f t="array" ref="D1072">IFERROR(IF(A1072="","",LOOKUP(2,1/(Entradas!$B$3:$B$5000=Estoque!A1072),Entradas!$G$3:$G$5000)),"Preço não cadastrado")</f>
        <v/>
      </c>
      <c r="E1072" s="38" t="str" cm="1">
        <f t="array" ref="E1072">IFERROR(IF(A1072="","",LOOKUP(2,1/(Entradas!$B$3:$B$5000=Estoque!A1072),Entradas!$H$3:$H$5000)),"Preço não cadastrado")</f>
        <v/>
      </c>
      <c r="F1072" s="6" t="str">
        <f>IF(A1072="","",SUMIF(codigo_entrada,A1072,quantidade_entrada)-SUMIF(codigo_saida,Estoque!A1072,quantidade_saida))</f>
        <v/>
      </c>
      <c r="G1072" s="1" t="str">
        <f t="shared" si="16"/>
        <v/>
      </c>
    </row>
    <row r="1073" spans="1:7" x14ac:dyDescent="0.3">
      <c r="A1073" s="135"/>
      <c r="B1073" s="22"/>
      <c r="C1073" s="22"/>
      <c r="D1073" s="38" t="str" cm="1">
        <f t="array" ref="D1073">IFERROR(IF(A1073="","",LOOKUP(2,1/(Entradas!$B$3:$B$5000=Estoque!A1073),Entradas!$G$3:$G$5000)),"Preço não cadastrado")</f>
        <v/>
      </c>
      <c r="E1073" s="38" t="str" cm="1">
        <f t="array" ref="E1073">IFERROR(IF(A1073="","",LOOKUP(2,1/(Entradas!$B$3:$B$5000=Estoque!A1073),Entradas!$H$3:$H$5000)),"Preço não cadastrado")</f>
        <v/>
      </c>
      <c r="F1073" s="6" t="str">
        <f>IF(A1073="","",SUMIF(codigo_entrada,A1073,quantidade_entrada)-SUMIF(codigo_saida,Estoque!A1073,quantidade_saida))</f>
        <v/>
      </c>
      <c r="G1073" s="1" t="str">
        <f t="shared" si="16"/>
        <v/>
      </c>
    </row>
    <row r="1074" spans="1:7" x14ac:dyDescent="0.3">
      <c r="A1074" s="135"/>
      <c r="B1074" s="22"/>
      <c r="C1074" s="22"/>
      <c r="D1074" s="38" t="str" cm="1">
        <f t="array" ref="D1074">IFERROR(IF(A1074="","",LOOKUP(2,1/(Entradas!$B$3:$B$5000=Estoque!A1074),Entradas!$G$3:$G$5000)),"Preço não cadastrado")</f>
        <v/>
      </c>
      <c r="E1074" s="38" t="str" cm="1">
        <f t="array" ref="E1074">IFERROR(IF(A1074="","",LOOKUP(2,1/(Entradas!$B$3:$B$5000=Estoque!A1074),Entradas!$H$3:$H$5000)),"Preço não cadastrado")</f>
        <v/>
      </c>
      <c r="F1074" s="6" t="str">
        <f>IF(A1074="","",SUMIF(codigo_entrada,A1074,quantidade_entrada)-SUMIF(codigo_saida,Estoque!A1074,quantidade_saida))</f>
        <v/>
      </c>
      <c r="G1074" s="1" t="str">
        <f t="shared" si="16"/>
        <v/>
      </c>
    </row>
    <row r="1075" spans="1:7" x14ac:dyDescent="0.3">
      <c r="A1075" s="135"/>
      <c r="B1075" s="22"/>
      <c r="C1075" s="22"/>
      <c r="D1075" s="38" t="str" cm="1">
        <f t="array" ref="D1075">IFERROR(IF(A1075="","",LOOKUP(2,1/(Entradas!$B$3:$B$5000=Estoque!A1075),Entradas!$G$3:$G$5000)),"Preço não cadastrado")</f>
        <v/>
      </c>
      <c r="E1075" s="38" t="str" cm="1">
        <f t="array" ref="E1075">IFERROR(IF(A1075="","",LOOKUP(2,1/(Entradas!$B$3:$B$5000=Estoque!A1075),Entradas!$H$3:$H$5000)),"Preço não cadastrado")</f>
        <v/>
      </c>
      <c r="F1075" s="6" t="str">
        <f>IF(A1075="","",SUMIF(codigo_entrada,A1075,quantidade_entrada)-SUMIF(codigo_saida,Estoque!A1075,quantidade_saida))</f>
        <v/>
      </c>
      <c r="G1075" s="1" t="str">
        <f t="shared" si="16"/>
        <v/>
      </c>
    </row>
    <row r="1076" spans="1:7" x14ac:dyDescent="0.3">
      <c r="A1076" s="135"/>
      <c r="B1076" s="22"/>
      <c r="C1076" s="22"/>
      <c r="D1076" s="38" t="str" cm="1">
        <f t="array" ref="D1076">IFERROR(IF(A1076="","",LOOKUP(2,1/(Entradas!$B$3:$B$5000=Estoque!A1076),Entradas!$G$3:$G$5000)),"Preço não cadastrado")</f>
        <v/>
      </c>
      <c r="E1076" s="38" t="str" cm="1">
        <f t="array" ref="E1076">IFERROR(IF(A1076="","",LOOKUP(2,1/(Entradas!$B$3:$B$5000=Estoque!A1076),Entradas!$H$3:$H$5000)),"Preço não cadastrado")</f>
        <v/>
      </c>
      <c r="F1076" s="6" t="str">
        <f>IF(A1076="","",SUMIF(codigo_entrada,A1076,quantidade_entrada)-SUMIF(codigo_saida,Estoque!A1076,quantidade_saida))</f>
        <v/>
      </c>
      <c r="G1076" s="1" t="str">
        <f t="shared" si="16"/>
        <v/>
      </c>
    </row>
    <row r="1077" spans="1:7" x14ac:dyDescent="0.3">
      <c r="A1077" s="135"/>
      <c r="B1077" s="22"/>
      <c r="C1077" s="22"/>
      <c r="D1077" s="38" t="str" cm="1">
        <f t="array" ref="D1077">IFERROR(IF(A1077="","",LOOKUP(2,1/(Entradas!$B$3:$B$5000=Estoque!A1077),Entradas!$G$3:$G$5000)),"Preço não cadastrado")</f>
        <v/>
      </c>
      <c r="E1077" s="38" t="str" cm="1">
        <f t="array" ref="E1077">IFERROR(IF(A1077="","",LOOKUP(2,1/(Entradas!$B$3:$B$5000=Estoque!A1077),Entradas!$H$3:$H$5000)),"Preço não cadastrado")</f>
        <v/>
      </c>
      <c r="F1077" s="6" t="str">
        <f>IF(A1077="","",SUMIF(codigo_entrada,A1077,quantidade_entrada)-SUMIF(codigo_saida,Estoque!A1077,quantidade_saida))</f>
        <v/>
      </c>
      <c r="G1077" s="1" t="str">
        <f t="shared" si="16"/>
        <v/>
      </c>
    </row>
    <row r="1078" spans="1:7" x14ac:dyDescent="0.3">
      <c r="A1078" s="135"/>
      <c r="B1078" s="22"/>
      <c r="C1078" s="22"/>
      <c r="D1078" s="38" t="str" cm="1">
        <f t="array" ref="D1078">IFERROR(IF(A1078="","",LOOKUP(2,1/(Entradas!$B$3:$B$5000=Estoque!A1078),Entradas!$G$3:$G$5000)),"Preço não cadastrado")</f>
        <v/>
      </c>
      <c r="E1078" s="38" t="str" cm="1">
        <f t="array" ref="E1078">IFERROR(IF(A1078="","",LOOKUP(2,1/(Entradas!$B$3:$B$5000=Estoque!A1078),Entradas!$H$3:$H$5000)),"Preço não cadastrado")</f>
        <v/>
      </c>
      <c r="F1078" s="6" t="str">
        <f>IF(A1078="","",SUMIF(codigo_entrada,A1078,quantidade_entrada)-SUMIF(codigo_saida,Estoque!A1078,quantidade_saida))</f>
        <v/>
      </c>
      <c r="G1078" s="1" t="str">
        <f t="shared" si="16"/>
        <v/>
      </c>
    </row>
    <row r="1079" spans="1:7" x14ac:dyDescent="0.3">
      <c r="A1079" s="135"/>
      <c r="B1079" s="22"/>
      <c r="C1079" s="22"/>
      <c r="D1079" s="38" t="str" cm="1">
        <f t="array" ref="D1079">IFERROR(IF(A1079="","",LOOKUP(2,1/(Entradas!$B$3:$B$5000=Estoque!A1079),Entradas!$G$3:$G$5000)),"Preço não cadastrado")</f>
        <v/>
      </c>
      <c r="E1079" s="38" t="str" cm="1">
        <f t="array" ref="E1079">IFERROR(IF(A1079="","",LOOKUP(2,1/(Entradas!$B$3:$B$5000=Estoque!A1079),Entradas!$H$3:$H$5000)),"Preço não cadastrado")</f>
        <v/>
      </c>
      <c r="F1079" s="6" t="str">
        <f>IF(A1079="","",SUMIF(codigo_entrada,A1079,quantidade_entrada)-SUMIF(codigo_saida,Estoque!A1079,quantidade_saida))</f>
        <v/>
      </c>
      <c r="G1079" s="1" t="str">
        <f t="shared" si="16"/>
        <v/>
      </c>
    </row>
    <row r="1080" spans="1:7" x14ac:dyDescent="0.3">
      <c r="A1080" s="135"/>
      <c r="B1080" s="22"/>
      <c r="C1080" s="22"/>
      <c r="D1080" s="38" t="str" cm="1">
        <f t="array" ref="D1080">IFERROR(IF(A1080="","",LOOKUP(2,1/(Entradas!$B$3:$B$5000=Estoque!A1080),Entradas!$G$3:$G$5000)),"Preço não cadastrado")</f>
        <v/>
      </c>
      <c r="E1080" s="38" t="str" cm="1">
        <f t="array" ref="E1080">IFERROR(IF(A1080="","",LOOKUP(2,1/(Entradas!$B$3:$B$5000=Estoque!A1080),Entradas!$H$3:$H$5000)),"Preço não cadastrado")</f>
        <v/>
      </c>
      <c r="F1080" s="6" t="str">
        <f>IF(A1080="","",SUMIF(codigo_entrada,A1080,quantidade_entrada)-SUMIF(codigo_saida,Estoque!A1080,quantidade_saida))</f>
        <v/>
      </c>
      <c r="G1080" s="1" t="str">
        <f t="shared" si="16"/>
        <v/>
      </c>
    </row>
    <row r="1081" spans="1:7" x14ac:dyDescent="0.3">
      <c r="A1081" s="135"/>
      <c r="B1081" s="22"/>
      <c r="C1081" s="22"/>
      <c r="D1081" s="38" t="str" cm="1">
        <f t="array" ref="D1081">IFERROR(IF(A1081="","",LOOKUP(2,1/(Entradas!$B$3:$B$5000=Estoque!A1081),Entradas!$G$3:$G$5000)),"Preço não cadastrado")</f>
        <v/>
      </c>
      <c r="E1081" s="38" t="str" cm="1">
        <f t="array" ref="E1081">IFERROR(IF(A1081="","",LOOKUP(2,1/(Entradas!$B$3:$B$5000=Estoque!A1081),Entradas!$H$3:$H$5000)),"Preço não cadastrado")</f>
        <v/>
      </c>
      <c r="F1081" s="6" t="str">
        <f>IF(A1081="","",SUMIF(codigo_entrada,A1081,quantidade_entrada)-SUMIF(codigo_saida,Estoque!A1081,quantidade_saida))</f>
        <v/>
      </c>
      <c r="G1081" s="1" t="str">
        <f t="shared" si="16"/>
        <v/>
      </c>
    </row>
    <row r="1082" spans="1:7" x14ac:dyDescent="0.3">
      <c r="A1082" s="135"/>
      <c r="B1082" s="22"/>
      <c r="C1082" s="22"/>
      <c r="D1082" s="38" t="str" cm="1">
        <f t="array" ref="D1082">IFERROR(IF(A1082="","",LOOKUP(2,1/(Entradas!$B$3:$B$5000=Estoque!A1082),Entradas!$G$3:$G$5000)),"Preço não cadastrado")</f>
        <v/>
      </c>
      <c r="E1082" s="38" t="str" cm="1">
        <f t="array" ref="E1082">IFERROR(IF(A1082="","",LOOKUP(2,1/(Entradas!$B$3:$B$5000=Estoque!A1082),Entradas!$H$3:$H$5000)),"Preço não cadastrado")</f>
        <v/>
      </c>
      <c r="F1082" s="6" t="str">
        <f>IF(A1082="","",SUMIF(codigo_entrada,A1082,quantidade_entrada)-SUMIF(codigo_saida,Estoque!A1082,quantidade_saida))</f>
        <v/>
      </c>
      <c r="G1082" s="1" t="str">
        <f t="shared" si="16"/>
        <v/>
      </c>
    </row>
    <row r="1083" spans="1:7" x14ac:dyDescent="0.3">
      <c r="A1083" s="135"/>
      <c r="B1083" s="22"/>
      <c r="C1083" s="22"/>
      <c r="D1083" s="38" t="str" cm="1">
        <f t="array" ref="D1083">IFERROR(IF(A1083="","",LOOKUP(2,1/(Entradas!$B$3:$B$5000=Estoque!A1083),Entradas!$G$3:$G$5000)),"Preço não cadastrado")</f>
        <v/>
      </c>
      <c r="E1083" s="38" t="str" cm="1">
        <f t="array" ref="E1083">IFERROR(IF(A1083="","",LOOKUP(2,1/(Entradas!$B$3:$B$5000=Estoque!A1083),Entradas!$H$3:$H$5000)),"Preço não cadastrado")</f>
        <v/>
      </c>
      <c r="F1083" s="6" t="str">
        <f>IF(A1083="","",SUMIF(codigo_entrada,A1083,quantidade_entrada)-SUMIF(codigo_saida,Estoque!A1083,quantidade_saida))</f>
        <v/>
      </c>
      <c r="G1083" s="1" t="str">
        <f t="shared" si="16"/>
        <v/>
      </c>
    </row>
    <row r="1084" spans="1:7" x14ac:dyDescent="0.3">
      <c r="A1084" s="135"/>
      <c r="B1084" s="22"/>
      <c r="C1084" s="22"/>
      <c r="D1084" s="38" t="str" cm="1">
        <f t="array" ref="D1084">IFERROR(IF(A1084="","",LOOKUP(2,1/(Entradas!$B$3:$B$5000=Estoque!A1084),Entradas!$G$3:$G$5000)),"Preço não cadastrado")</f>
        <v/>
      </c>
      <c r="E1084" s="38" t="str" cm="1">
        <f t="array" ref="E1084">IFERROR(IF(A1084="","",LOOKUP(2,1/(Entradas!$B$3:$B$5000=Estoque!A1084),Entradas!$H$3:$H$5000)),"Preço não cadastrado")</f>
        <v/>
      </c>
      <c r="F1084" s="6" t="str">
        <f>IF(A1084="","",SUMIF(codigo_entrada,A1084,quantidade_entrada)-SUMIF(codigo_saida,Estoque!A1084,quantidade_saida))</f>
        <v/>
      </c>
      <c r="G1084" s="1" t="str">
        <f t="shared" si="16"/>
        <v/>
      </c>
    </row>
    <row r="1085" spans="1:7" x14ac:dyDescent="0.3">
      <c r="A1085" s="135"/>
      <c r="B1085" s="22"/>
      <c r="C1085" s="22"/>
      <c r="D1085" s="38" t="str" cm="1">
        <f t="array" ref="D1085">IFERROR(IF(A1085="","",LOOKUP(2,1/(Entradas!$B$3:$B$5000=Estoque!A1085),Entradas!$G$3:$G$5000)),"Preço não cadastrado")</f>
        <v/>
      </c>
      <c r="E1085" s="38" t="str" cm="1">
        <f t="array" ref="E1085">IFERROR(IF(A1085="","",LOOKUP(2,1/(Entradas!$B$3:$B$5000=Estoque!A1085),Entradas!$H$3:$H$5000)),"Preço não cadastrado")</f>
        <v/>
      </c>
      <c r="F1085" s="6" t="str">
        <f>IF(A1085="","",SUMIF(codigo_entrada,A1085,quantidade_entrada)-SUMIF(codigo_saida,Estoque!A1085,quantidade_saida))</f>
        <v/>
      </c>
      <c r="G1085" s="1" t="str">
        <f t="shared" si="16"/>
        <v/>
      </c>
    </row>
    <row r="1086" spans="1:7" x14ac:dyDescent="0.3">
      <c r="A1086" s="135"/>
      <c r="B1086" s="22"/>
      <c r="C1086" s="22"/>
      <c r="D1086" s="38" t="str" cm="1">
        <f t="array" ref="D1086">IFERROR(IF(A1086="","",LOOKUP(2,1/(Entradas!$B$3:$B$5000=Estoque!A1086),Entradas!$G$3:$G$5000)),"Preço não cadastrado")</f>
        <v/>
      </c>
      <c r="E1086" s="38" t="str" cm="1">
        <f t="array" ref="E1086">IFERROR(IF(A1086="","",LOOKUP(2,1/(Entradas!$B$3:$B$5000=Estoque!A1086),Entradas!$H$3:$H$5000)),"Preço não cadastrado")</f>
        <v/>
      </c>
      <c r="F1086" s="6" t="str">
        <f>IF(A1086="","",SUMIF(codigo_entrada,A1086,quantidade_entrada)-SUMIF(codigo_saida,Estoque!A1086,quantidade_saida))</f>
        <v/>
      </c>
      <c r="G1086" s="1" t="str">
        <f t="shared" si="16"/>
        <v/>
      </c>
    </row>
    <row r="1087" spans="1:7" x14ac:dyDescent="0.3">
      <c r="A1087" s="135"/>
      <c r="B1087" s="22"/>
      <c r="C1087" s="22"/>
      <c r="D1087" s="38" t="str" cm="1">
        <f t="array" ref="D1087">IFERROR(IF(A1087="","",LOOKUP(2,1/(Entradas!$B$3:$B$5000=Estoque!A1087),Entradas!$G$3:$G$5000)),"Preço não cadastrado")</f>
        <v/>
      </c>
      <c r="E1087" s="38" t="str" cm="1">
        <f t="array" ref="E1087">IFERROR(IF(A1087="","",LOOKUP(2,1/(Entradas!$B$3:$B$5000=Estoque!A1087),Entradas!$H$3:$H$5000)),"Preço não cadastrado")</f>
        <v/>
      </c>
      <c r="F1087" s="6" t="str">
        <f>IF(A1087="","",SUMIF(codigo_entrada,A1087,quantidade_entrada)-SUMIF(codigo_saida,Estoque!A1087,quantidade_saida))</f>
        <v/>
      </c>
      <c r="G1087" s="1" t="str">
        <f t="shared" si="16"/>
        <v/>
      </c>
    </row>
    <row r="1088" spans="1:7" x14ac:dyDescent="0.3">
      <c r="A1088" s="135"/>
      <c r="B1088" s="22"/>
      <c r="C1088" s="22"/>
      <c r="D1088" s="38" t="str" cm="1">
        <f t="array" ref="D1088">IFERROR(IF(A1088="","",LOOKUP(2,1/(Entradas!$B$3:$B$5000=Estoque!A1088),Entradas!$G$3:$G$5000)),"Preço não cadastrado")</f>
        <v/>
      </c>
      <c r="E1088" s="38" t="str" cm="1">
        <f t="array" ref="E1088">IFERROR(IF(A1088="","",LOOKUP(2,1/(Entradas!$B$3:$B$5000=Estoque!A1088),Entradas!$H$3:$H$5000)),"Preço não cadastrado")</f>
        <v/>
      </c>
      <c r="F1088" s="6" t="str">
        <f>IF(A1088="","",SUMIF(codigo_entrada,A1088,quantidade_entrada)-SUMIF(codigo_saida,Estoque!A1088,quantidade_saida))</f>
        <v/>
      </c>
      <c r="G1088" s="1" t="str">
        <f t="shared" si="16"/>
        <v/>
      </c>
    </row>
    <row r="1089" spans="1:7" x14ac:dyDescent="0.3">
      <c r="A1089" s="135"/>
      <c r="B1089" s="22"/>
      <c r="C1089" s="22"/>
      <c r="D1089" s="38" t="str" cm="1">
        <f t="array" ref="D1089">IFERROR(IF(A1089="","",LOOKUP(2,1/(Entradas!$B$3:$B$5000=Estoque!A1089),Entradas!$G$3:$G$5000)),"Preço não cadastrado")</f>
        <v/>
      </c>
      <c r="E1089" s="38" t="str" cm="1">
        <f t="array" ref="E1089">IFERROR(IF(A1089="","",LOOKUP(2,1/(Entradas!$B$3:$B$5000=Estoque!A1089),Entradas!$H$3:$H$5000)),"Preço não cadastrado")</f>
        <v/>
      </c>
      <c r="F1089" s="6" t="str">
        <f>IF(A1089="","",SUMIF(codigo_entrada,A1089,quantidade_entrada)-SUMIF(codigo_saida,Estoque!A1089,quantidade_saida))</f>
        <v/>
      </c>
      <c r="G1089" s="1" t="str">
        <f t="shared" si="16"/>
        <v/>
      </c>
    </row>
    <row r="1090" spans="1:7" x14ac:dyDescent="0.3">
      <c r="A1090" s="135"/>
      <c r="B1090" s="22"/>
      <c r="C1090" s="22"/>
      <c r="D1090" s="38" t="str" cm="1">
        <f t="array" ref="D1090">IFERROR(IF(A1090="","",LOOKUP(2,1/(Entradas!$B$3:$B$5000=Estoque!A1090),Entradas!$G$3:$G$5000)),"Preço não cadastrado")</f>
        <v/>
      </c>
      <c r="E1090" s="38" t="str" cm="1">
        <f t="array" ref="E1090">IFERROR(IF(A1090="","",LOOKUP(2,1/(Entradas!$B$3:$B$5000=Estoque!A1090),Entradas!$H$3:$H$5000)),"Preço não cadastrado")</f>
        <v/>
      </c>
      <c r="F1090" s="6" t="str">
        <f>IF(A1090="","",SUMIF(codigo_entrada,A1090,quantidade_entrada)-SUMIF(codigo_saida,Estoque!A1090,quantidade_saida))</f>
        <v/>
      </c>
      <c r="G1090" s="1" t="str">
        <f t="shared" si="16"/>
        <v/>
      </c>
    </row>
    <row r="1091" spans="1:7" x14ac:dyDescent="0.3">
      <c r="A1091" s="135"/>
      <c r="B1091" s="22"/>
      <c r="C1091" s="22"/>
      <c r="D1091" s="38" t="str" cm="1">
        <f t="array" ref="D1091">IFERROR(IF(A1091="","",LOOKUP(2,1/(Entradas!$B$3:$B$5000=Estoque!A1091),Entradas!$G$3:$G$5000)),"Preço não cadastrado")</f>
        <v/>
      </c>
      <c r="E1091" s="38" t="str" cm="1">
        <f t="array" ref="E1091">IFERROR(IF(A1091="","",LOOKUP(2,1/(Entradas!$B$3:$B$5000=Estoque!A1091),Entradas!$H$3:$H$5000)),"Preço não cadastrado")</f>
        <v/>
      </c>
      <c r="F1091" s="6" t="str">
        <f>IF(A1091="","",SUMIF(codigo_entrada,A1091,quantidade_entrada)-SUMIF(codigo_saida,Estoque!A1091,quantidade_saida))</f>
        <v/>
      </c>
      <c r="G1091" s="1" t="str">
        <f t="shared" si="16"/>
        <v/>
      </c>
    </row>
    <row r="1092" spans="1:7" x14ac:dyDescent="0.3">
      <c r="A1092" s="135"/>
      <c r="B1092" s="22"/>
      <c r="C1092" s="22"/>
      <c r="D1092" s="38" t="str" cm="1">
        <f t="array" ref="D1092">IFERROR(IF(A1092="","",LOOKUP(2,1/(Entradas!$B$3:$B$5000=Estoque!A1092),Entradas!$G$3:$G$5000)),"Preço não cadastrado")</f>
        <v/>
      </c>
      <c r="E1092" s="38" t="str" cm="1">
        <f t="array" ref="E1092">IFERROR(IF(A1092="","",LOOKUP(2,1/(Entradas!$B$3:$B$5000=Estoque!A1092),Entradas!$H$3:$H$5000)),"Preço não cadastrado")</f>
        <v/>
      </c>
      <c r="F1092" s="6" t="str">
        <f>IF(A1092="","",SUMIF(codigo_entrada,A1092,quantidade_entrada)-SUMIF(codigo_saida,Estoque!A1092,quantidade_saida))</f>
        <v/>
      </c>
      <c r="G1092" s="1" t="str">
        <f t="shared" ref="G1092:G1155" si="17">IF(F1092="","",IF(F1092&gt;0,"Em estoque","Fora de estoque"))</f>
        <v/>
      </c>
    </row>
    <row r="1093" spans="1:7" x14ac:dyDescent="0.3">
      <c r="A1093" s="135"/>
      <c r="B1093" s="22"/>
      <c r="C1093" s="22"/>
      <c r="D1093" s="38" t="str" cm="1">
        <f t="array" ref="D1093">IFERROR(IF(A1093="","",LOOKUP(2,1/(Entradas!$B$3:$B$5000=Estoque!A1093),Entradas!$G$3:$G$5000)),"Preço não cadastrado")</f>
        <v/>
      </c>
      <c r="E1093" s="38" t="str" cm="1">
        <f t="array" ref="E1093">IFERROR(IF(A1093="","",LOOKUP(2,1/(Entradas!$B$3:$B$5000=Estoque!A1093),Entradas!$H$3:$H$5000)),"Preço não cadastrado")</f>
        <v/>
      </c>
      <c r="F1093" s="6" t="str">
        <f>IF(A1093="","",SUMIF(codigo_entrada,A1093,quantidade_entrada)-SUMIF(codigo_saida,Estoque!A1093,quantidade_saida))</f>
        <v/>
      </c>
      <c r="G1093" s="1" t="str">
        <f t="shared" si="17"/>
        <v/>
      </c>
    </row>
    <row r="1094" spans="1:7" x14ac:dyDescent="0.3">
      <c r="A1094" s="135"/>
      <c r="B1094" s="22"/>
      <c r="C1094" s="22"/>
      <c r="D1094" s="38" t="str" cm="1">
        <f t="array" ref="D1094">IFERROR(IF(A1094="","",LOOKUP(2,1/(Entradas!$B$3:$B$5000=Estoque!A1094),Entradas!$G$3:$G$5000)),"Preço não cadastrado")</f>
        <v/>
      </c>
      <c r="E1094" s="38" t="str" cm="1">
        <f t="array" ref="E1094">IFERROR(IF(A1094="","",LOOKUP(2,1/(Entradas!$B$3:$B$5000=Estoque!A1094),Entradas!$H$3:$H$5000)),"Preço não cadastrado")</f>
        <v/>
      </c>
      <c r="F1094" s="6" t="str">
        <f>IF(A1094="","",SUMIF(codigo_entrada,A1094,quantidade_entrada)-SUMIF(codigo_saida,Estoque!A1094,quantidade_saida))</f>
        <v/>
      </c>
      <c r="G1094" s="1" t="str">
        <f t="shared" si="17"/>
        <v/>
      </c>
    </row>
    <row r="1095" spans="1:7" x14ac:dyDescent="0.3">
      <c r="A1095" s="135"/>
      <c r="B1095" s="22"/>
      <c r="C1095" s="22"/>
      <c r="D1095" s="38" t="str" cm="1">
        <f t="array" ref="D1095">IFERROR(IF(A1095="","",LOOKUP(2,1/(Entradas!$B$3:$B$5000=Estoque!A1095),Entradas!$G$3:$G$5000)),"Preço não cadastrado")</f>
        <v/>
      </c>
      <c r="E1095" s="38" t="str" cm="1">
        <f t="array" ref="E1095">IFERROR(IF(A1095="","",LOOKUP(2,1/(Entradas!$B$3:$B$5000=Estoque!A1095),Entradas!$H$3:$H$5000)),"Preço não cadastrado")</f>
        <v/>
      </c>
      <c r="F1095" s="6" t="str">
        <f>IF(A1095="","",SUMIF(codigo_entrada,A1095,quantidade_entrada)-SUMIF(codigo_saida,Estoque!A1095,quantidade_saida))</f>
        <v/>
      </c>
      <c r="G1095" s="1" t="str">
        <f t="shared" si="17"/>
        <v/>
      </c>
    </row>
    <row r="1096" spans="1:7" x14ac:dyDescent="0.3">
      <c r="A1096" s="135"/>
      <c r="B1096" s="22"/>
      <c r="C1096" s="22"/>
      <c r="D1096" s="38" t="str" cm="1">
        <f t="array" ref="D1096">IFERROR(IF(A1096="","",LOOKUP(2,1/(Entradas!$B$3:$B$5000=Estoque!A1096),Entradas!$G$3:$G$5000)),"Preço não cadastrado")</f>
        <v/>
      </c>
      <c r="E1096" s="38" t="str" cm="1">
        <f t="array" ref="E1096">IFERROR(IF(A1096="","",LOOKUP(2,1/(Entradas!$B$3:$B$5000=Estoque!A1096),Entradas!$H$3:$H$5000)),"Preço não cadastrado")</f>
        <v/>
      </c>
      <c r="F1096" s="6" t="str">
        <f>IF(A1096="","",SUMIF(codigo_entrada,A1096,quantidade_entrada)-SUMIF(codigo_saida,Estoque!A1096,quantidade_saida))</f>
        <v/>
      </c>
      <c r="G1096" s="1" t="str">
        <f t="shared" si="17"/>
        <v/>
      </c>
    </row>
    <row r="1097" spans="1:7" x14ac:dyDescent="0.3">
      <c r="A1097" s="135"/>
      <c r="B1097" s="22"/>
      <c r="C1097" s="22"/>
      <c r="D1097" s="38" t="str" cm="1">
        <f t="array" ref="D1097">IFERROR(IF(A1097="","",LOOKUP(2,1/(Entradas!$B$3:$B$5000=Estoque!A1097),Entradas!$G$3:$G$5000)),"Preço não cadastrado")</f>
        <v/>
      </c>
      <c r="E1097" s="38" t="str" cm="1">
        <f t="array" ref="E1097">IFERROR(IF(A1097="","",LOOKUP(2,1/(Entradas!$B$3:$B$5000=Estoque!A1097),Entradas!$H$3:$H$5000)),"Preço não cadastrado")</f>
        <v/>
      </c>
      <c r="F1097" s="6" t="str">
        <f>IF(A1097="","",SUMIF(codigo_entrada,A1097,quantidade_entrada)-SUMIF(codigo_saida,Estoque!A1097,quantidade_saida))</f>
        <v/>
      </c>
      <c r="G1097" s="1" t="str">
        <f t="shared" si="17"/>
        <v/>
      </c>
    </row>
    <row r="1098" spans="1:7" x14ac:dyDescent="0.3">
      <c r="A1098" s="135"/>
      <c r="B1098" s="22"/>
      <c r="C1098" s="22"/>
      <c r="D1098" s="38" t="str" cm="1">
        <f t="array" ref="D1098">IFERROR(IF(A1098="","",LOOKUP(2,1/(Entradas!$B$3:$B$5000=Estoque!A1098),Entradas!$G$3:$G$5000)),"Preço não cadastrado")</f>
        <v/>
      </c>
      <c r="E1098" s="38" t="str" cm="1">
        <f t="array" ref="E1098">IFERROR(IF(A1098="","",LOOKUP(2,1/(Entradas!$B$3:$B$5000=Estoque!A1098),Entradas!$H$3:$H$5000)),"Preço não cadastrado")</f>
        <v/>
      </c>
      <c r="F1098" s="6" t="str">
        <f>IF(A1098="","",SUMIF(codigo_entrada,A1098,quantidade_entrada)-SUMIF(codigo_saida,Estoque!A1098,quantidade_saida))</f>
        <v/>
      </c>
      <c r="G1098" s="1" t="str">
        <f t="shared" si="17"/>
        <v/>
      </c>
    </row>
    <row r="1099" spans="1:7" x14ac:dyDescent="0.3">
      <c r="A1099" s="135"/>
      <c r="B1099" s="22"/>
      <c r="C1099" s="22"/>
      <c r="D1099" s="38" t="str" cm="1">
        <f t="array" ref="D1099">IFERROR(IF(A1099="","",LOOKUP(2,1/(Entradas!$B$3:$B$5000=Estoque!A1099),Entradas!$G$3:$G$5000)),"Preço não cadastrado")</f>
        <v/>
      </c>
      <c r="E1099" s="38" t="str" cm="1">
        <f t="array" ref="E1099">IFERROR(IF(A1099="","",LOOKUP(2,1/(Entradas!$B$3:$B$5000=Estoque!A1099),Entradas!$H$3:$H$5000)),"Preço não cadastrado")</f>
        <v/>
      </c>
      <c r="F1099" s="6" t="str">
        <f>IF(A1099="","",SUMIF(codigo_entrada,A1099,quantidade_entrada)-SUMIF(codigo_saida,Estoque!A1099,quantidade_saida))</f>
        <v/>
      </c>
      <c r="G1099" s="1" t="str">
        <f t="shared" si="17"/>
        <v/>
      </c>
    </row>
    <row r="1100" spans="1:7" x14ac:dyDescent="0.3">
      <c r="A1100" s="135"/>
      <c r="B1100" s="22"/>
      <c r="C1100" s="22"/>
      <c r="D1100" s="38" t="str" cm="1">
        <f t="array" ref="D1100">IFERROR(IF(A1100="","",LOOKUP(2,1/(Entradas!$B$3:$B$5000=Estoque!A1100),Entradas!$G$3:$G$5000)),"Preço não cadastrado")</f>
        <v/>
      </c>
      <c r="E1100" s="38" t="str" cm="1">
        <f t="array" ref="E1100">IFERROR(IF(A1100="","",LOOKUP(2,1/(Entradas!$B$3:$B$5000=Estoque!A1100),Entradas!$H$3:$H$5000)),"Preço não cadastrado")</f>
        <v/>
      </c>
      <c r="F1100" s="6" t="str">
        <f>IF(A1100="","",SUMIF(codigo_entrada,A1100,quantidade_entrada)-SUMIF(codigo_saida,Estoque!A1100,quantidade_saida))</f>
        <v/>
      </c>
      <c r="G1100" s="1" t="str">
        <f t="shared" si="17"/>
        <v/>
      </c>
    </row>
    <row r="1101" spans="1:7" x14ac:dyDescent="0.3">
      <c r="A1101" s="135"/>
      <c r="B1101" s="22"/>
      <c r="C1101" s="22"/>
      <c r="D1101" s="38" t="str" cm="1">
        <f t="array" ref="D1101">IFERROR(IF(A1101="","",LOOKUP(2,1/(Entradas!$B$3:$B$5000=Estoque!A1101),Entradas!$G$3:$G$5000)),"Preço não cadastrado")</f>
        <v/>
      </c>
      <c r="E1101" s="38" t="str" cm="1">
        <f t="array" ref="E1101">IFERROR(IF(A1101="","",LOOKUP(2,1/(Entradas!$B$3:$B$5000=Estoque!A1101),Entradas!$H$3:$H$5000)),"Preço não cadastrado")</f>
        <v/>
      </c>
      <c r="F1101" s="6" t="str">
        <f>IF(A1101="","",SUMIF(codigo_entrada,A1101,quantidade_entrada)-SUMIF(codigo_saida,Estoque!A1101,quantidade_saida))</f>
        <v/>
      </c>
      <c r="G1101" s="1" t="str">
        <f t="shared" si="17"/>
        <v/>
      </c>
    </row>
    <row r="1102" spans="1:7" x14ac:dyDescent="0.3">
      <c r="A1102" s="135"/>
      <c r="B1102" s="22"/>
      <c r="C1102" s="22"/>
      <c r="D1102" s="38" t="str" cm="1">
        <f t="array" ref="D1102">IFERROR(IF(A1102="","",LOOKUP(2,1/(Entradas!$B$3:$B$5000=Estoque!A1102),Entradas!$G$3:$G$5000)),"Preço não cadastrado")</f>
        <v/>
      </c>
      <c r="E1102" s="38" t="str" cm="1">
        <f t="array" ref="E1102">IFERROR(IF(A1102="","",LOOKUP(2,1/(Entradas!$B$3:$B$5000=Estoque!A1102),Entradas!$H$3:$H$5000)),"Preço não cadastrado")</f>
        <v/>
      </c>
      <c r="F1102" s="6" t="str">
        <f>IF(A1102="","",SUMIF(codigo_entrada,A1102,quantidade_entrada)-SUMIF(codigo_saida,Estoque!A1102,quantidade_saida))</f>
        <v/>
      </c>
      <c r="G1102" s="1" t="str">
        <f t="shared" si="17"/>
        <v/>
      </c>
    </row>
    <row r="1103" spans="1:7" x14ac:dyDescent="0.3">
      <c r="A1103" s="135"/>
      <c r="B1103" s="22"/>
      <c r="C1103" s="22"/>
      <c r="D1103" s="38" t="str" cm="1">
        <f t="array" ref="D1103">IFERROR(IF(A1103="","",LOOKUP(2,1/(Entradas!$B$3:$B$5000=Estoque!A1103),Entradas!$G$3:$G$5000)),"Preço não cadastrado")</f>
        <v/>
      </c>
      <c r="E1103" s="38" t="str" cm="1">
        <f t="array" ref="E1103">IFERROR(IF(A1103="","",LOOKUP(2,1/(Entradas!$B$3:$B$5000=Estoque!A1103),Entradas!$H$3:$H$5000)),"Preço não cadastrado")</f>
        <v/>
      </c>
      <c r="F1103" s="6" t="str">
        <f>IF(A1103="","",SUMIF(codigo_entrada,A1103,quantidade_entrada)-SUMIF(codigo_saida,Estoque!A1103,quantidade_saida))</f>
        <v/>
      </c>
      <c r="G1103" s="1" t="str">
        <f t="shared" si="17"/>
        <v/>
      </c>
    </row>
    <row r="1104" spans="1:7" x14ac:dyDescent="0.3">
      <c r="A1104" s="135"/>
      <c r="B1104" s="22"/>
      <c r="C1104" s="22"/>
      <c r="D1104" s="38" t="str" cm="1">
        <f t="array" ref="D1104">IFERROR(IF(A1104="","",LOOKUP(2,1/(Entradas!$B$3:$B$5000=Estoque!A1104),Entradas!$G$3:$G$5000)),"Preço não cadastrado")</f>
        <v/>
      </c>
      <c r="E1104" s="38" t="str" cm="1">
        <f t="array" ref="E1104">IFERROR(IF(A1104="","",LOOKUP(2,1/(Entradas!$B$3:$B$5000=Estoque!A1104),Entradas!$H$3:$H$5000)),"Preço não cadastrado")</f>
        <v/>
      </c>
      <c r="F1104" s="6" t="str">
        <f>IF(A1104="","",SUMIF(codigo_entrada,A1104,quantidade_entrada)-SUMIF(codigo_saida,Estoque!A1104,quantidade_saida))</f>
        <v/>
      </c>
      <c r="G1104" s="1" t="str">
        <f t="shared" si="17"/>
        <v/>
      </c>
    </row>
    <row r="1105" spans="1:7" x14ac:dyDescent="0.3">
      <c r="A1105" s="135"/>
      <c r="B1105" s="22"/>
      <c r="C1105" s="22"/>
      <c r="D1105" s="38" t="str" cm="1">
        <f t="array" ref="D1105">IFERROR(IF(A1105="","",LOOKUP(2,1/(Entradas!$B$3:$B$5000=Estoque!A1105),Entradas!$G$3:$G$5000)),"Preço não cadastrado")</f>
        <v/>
      </c>
      <c r="E1105" s="38" t="str" cm="1">
        <f t="array" ref="E1105">IFERROR(IF(A1105="","",LOOKUP(2,1/(Entradas!$B$3:$B$5000=Estoque!A1105),Entradas!$H$3:$H$5000)),"Preço não cadastrado")</f>
        <v/>
      </c>
      <c r="F1105" s="6" t="str">
        <f>IF(A1105="","",SUMIF(codigo_entrada,A1105,quantidade_entrada)-SUMIF(codigo_saida,Estoque!A1105,quantidade_saida))</f>
        <v/>
      </c>
      <c r="G1105" s="1" t="str">
        <f t="shared" si="17"/>
        <v/>
      </c>
    </row>
    <row r="1106" spans="1:7" x14ac:dyDescent="0.3">
      <c r="A1106" s="135"/>
      <c r="B1106" s="22"/>
      <c r="C1106" s="22"/>
      <c r="D1106" s="38" t="str" cm="1">
        <f t="array" ref="D1106">IFERROR(IF(A1106="","",LOOKUP(2,1/(Entradas!$B$3:$B$5000=Estoque!A1106),Entradas!$G$3:$G$5000)),"Preço não cadastrado")</f>
        <v/>
      </c>
      <c r="E1106" s="38" t="str" cm="1">
        <f t="array" ref="E1106">IFERROR(IF(A1106="","",LOOKUP(2,1/(Entradas!$B$3:$B$5000=Estoque!A1106),Entradas!$H$3:$H$5000)),"Preço não cadastrado")</f>
        <v/>
      </c>
      <c r="F1106" s="6" t="str">
        <f>IF(A1106="","",SUMIF(codigo_entrada,A1106,quantidade_entrada)-SUMIF(codigo_saida,Estoque!A1106,quantidade_saida))</f>
        <v/>
      </c>
      <c r="G1106" s="1" t="str">
        <f t="shared" si="17"/>
        <v/>
      </c>
    </row>
    <row r="1107" spans="1:7" x14ac:dyDescent="0.3">
      <c r="A1107" s="135"/>
      <c r="B1107" s="22"/>
      <c r="C1107" s="22"/>
      <c r="D1107" s="38" t="str" cm="1">
        <f t="array" ref="D1107">IFERROR(IF(A1107="","",LOOKUP(2,1/(Entradas!$B$3:$B$5000=Estoque!A1107),Entradas!$G$3:$G$5000)),"Preço não cadastrado")</f>
        <v/>
      </c>
      <c r="E1107" s="38" t="str" cm="1">
        <f t="array" ref="E1107">IFERROR(IF(A1107="","",LOOKUP(2,1/(Entradas!$B$3:$B$5000=Estoque!A1107),Entradas!$H$3:$H$5000)),"Preço não cadastrado")</f>
        <v/>
      </c>
      <c r="F1107" s="6" t="str">
        <f>IF(A1107="","",SUMIF(codigo_entrada,A1107,quantidade_entrada)-SUMIF(codigo_saida,Estoque!A1107,quantidade_saida))</f>
        <v/>
      </c>
      <c r="G1107" s="1" t="str">
        <f t="shared" si="17"/>
        <v/>
      </c>
    </row>
    <row r="1108" spans="1:7" x14ac:dyDescent="0.3">
      <c r="A1108" s="135"/>
      <c r="B1108" s="22"/>
      <c r="C1108" s="22"/>
      <c r="D1108" s="38" t="str" cm="1">
        <f t="array" ref="D1108">IFERROR(IF(A1108="","",LOOKUP(2,1/(Entradas!$B$3:$B$5000=Estoque!A1108),Entradas!$G$3:$G$5000)),"Preço não cadastrado")</f>
        <v/>
      </c>
      <c r="E1108" s="38" t="str" cm="1">
        <f t="array" ref="E1108">IFERROR(IF(A1108="","",LOOKUP(2,1/(Entradas!$B$3:$B$5000=Estoque!A1108),Entradas!$H$3:$H$5000)),"Preço não cadastrado")</f>
        <v/>
      </c>
      <c r="F1108" s="6" t="str">
        <f>IF(A1108="","",SUMIF(codigo_entrada,A1108,quantidade_entrada)-SUMIF(codigo_saida,Estoque!A1108,quantidade_saida))</f>
        <v/>
      </c>
      <c r="G1108" s="1" t="str">
        <f t="shared" si="17"/>
        <v/>
      </c>
    </row>
    <row r="1109" spans="1:7" x14ac:dyDescent="0.3">
      <c r="A1109" s="135"/>
      <c r="B1109" s="22"/>
      <c r="C1109" s="22"/>
      <c r="D1109" s="38" t="str" cm="1">
        <f t="array" ref="D1109">IFERROR(IF(A1109="","",LOOKUP(2,1/(Entradas!$B$3:$B$5000=Estoque!A1109),Entradas!$G$3:$G$5000)),"Preço não cadastrado")</f>
        <v/>
      </c>
      <c r="E1109" s="38" t="str" cm="1">
        <f t="array" ref="E1109">IFERROR(IF(A1109="","",LOOKUP(2,1/(Entradas!$B$3:$B$5000=Estoque!A1109),Entradas!$H$3:$H$5000)),"Preço não cadastrado")</f>
        <v/>
      </c>
      <c r="F1109" s="6" t="str">
        <f>IF(A1109="","",SUMIF(codigo_entrada,A1109,quantidade_entrada)-SUMIF(codigo_saida,Estoque!A1109,quantidade_saida))</f>
        <v/>
      </c>
      <c r="G1109" s="1" t="str">
        <f t="shared" si="17"/>
        <v/>
      </c>
    </row>
    <row r="1110" spans="1:7" x14ac:dyDescent="0.3">
      <c r="A1110" s="135"/>
      <c r="B1110" s="22"/>
      <c r="C1110" s="22"/>
      <c r="D1110" s="38" t="str" cm="1">
        <f t="array" ref="D1110">IFERROR(IF(A1110="","",LOOKUP(2,1/(Entradas!$B$3:$B$5000=Estoque!A1110),Entradas!$G$3:$G$5000)),"Preço não cadastrado")</f>
        <v/>
      </c>
      <c r="E1110" s="38" t="str" cm="1">
        <f t="array" ref="E1110">IFERROR(IF(A1110="","",LOOKUP(2,1/(Entradas!$B$3:$B$5000=Estoque!A1110),Entradas!$H$3:$H$5000)),"Preço não cadastrado")</f>
        <v/>
      </c>
      <c r="F1110" s="6" t="str">
        <f>IF(A1110="","",SUMIF(codigo_entrada,A1110,quantidade_entrada)-SUMIF(codigo_saida,Estoque!A1110,quantidade_saida))</f>
        <v/>
      </c>
      <c r="G1110" s="1" t="str">
        <f t="shared" si="17"/>
        <v/>
      </c>
    </row>
    <row r="1111" spans="1:7" x14ac:dyDescent="0.3">
      <c r="A1111" s="135"/>
      <c r="B1111" s="22"/>
      <c r="C1111" s="22"/>
      <c r="D1111" s="38" t="str" cm="1">
        <f t="array" ref="D1111">IFERROR(IF(A1111="","",LOOKUP(2,1/(Entradas!$B$3:$B$5000=Estoque!A1111),Entradas!$G$3:$G$5000)),"Preço não cadastrado")</f>
        <v/>
      </c>
      <c r="E1111" s="38" t="str" cm="1">
        <f t="array" ref="E1111">IFERROR(IF(A1111="","",LOOKUP(2,1/(Entradas!$B$3:$B$5000=Estoque!A1111),Entradas!$H$3:$H$5000)),"Preço não cadastrado")</f>
        <v/>
      </c>
      <c r="F1111" s="6" t="str">
        <f>IF(A1111="","",SUMIF(codigo_entrada,A1111,quantidade_entrada)-SUMIF(codigo_saida,Estoque!A1111,quantidade_saida))</f>
        <v/>
      </c>
      <c r="G1111" s="1" t="str">
        <f t="shared" si="17"/>
        <v/>
      </c>
    </row>
    <row r="1112" spans="1:7" x14ac:dyDescent="0.3">
      <c r="A1112" s="135"/>
      <c r="B1112" s="22"/>
      <c r="C1112" s="22"/>
      <c r="D1112" s="38" t="str" cm="1">
        <f t="array" ref="D1112">IFERROR(IF(A1112="","",LOOKUP(2,1/(Entradas!$B$3:$B$5000=Estoque!A1112),Entradas!$G$3:$G$5000)),"Preço não cadastrado")</f>
        <v/>
      </c>
      <c r="E1112" s="38" t="str" cm="1">
        <f t="array" ref="E1112">IFERROR(IF(A1112="","",LOOKUP(2,1/(Entradas!$B$3:$B$5000=Estoque!A1112),Entradas!$H$3:$H$5000)),"Preço não cadastrado")</f>
        <v/>
      </c>
      <c r="F1112" s="6" t="str">
        <f>IF(A1112="","",SUMIF(codigo_entrada,A1112,quantidade_entrada)-SUMIF(codigo_saida,Estoque!A1112,quantidade_saida))</f>
        <v/>
      </c>
      <c r="G1112" s="1" t="str">
        <f t="shared" si="17"/>
        <v/>
      </c>
    </row>
    <row r="1113" spans="1:7" x14ac:dyDescent="0.3">
      <c r="A1113" s="135"/>
      <c r="B1113" s="22"/>
      <c r="C1113" s="22"/>
      <c r="D1113" s="38" t="str" cm="1">
        <f t="array" ref="D1113">IFERROR(IF(A1113="","",LOOKUP(2,1/(Entradas!$B$3:$B$5000=Estoque!A1113),Entradas!$G$3:$G$5000)),"Preço não cadastrado")</f>
        <v/>
      </c>
      <c r="E1113" s="38" t="str" cm="1">
        <f t="array" ref="E1113">IFERROR(IF(A1113="","",LOOKUP(2,1/(Entradas!$B$3:$B$5000=Estoque!A1113),Entradas!$H$3:$H$5000)),"Preço não cadastrado")</f>
        <v/>
      </c>
      <c r="F1113" s="6" t="str">
        <f>IF(A1113="","",SUMIF(codigo_entrada,A1113,quantidade_entrada)-SUMIF(codigo_saida,Estoque!A1113,quantidade_saida))</f>
        <v/>
      </c>
      <c r="G1113" s="1" t="str">
        <f t="shared" si="17"/>
        <v/>
      </c>
    </row>
    <row r="1114" spans="1:7" x14ac:dyDescent="0.3">
      <c r="A1114" s="135"/>
      <c r="B1114" s="22"/>
      <c r="C1114" s="22"/>
      <c r="D1114" s="38" t="str" cm="1">
        <f t="array" ref="D1114">IFERROR(IF(A1114="","",LOOKUP(2,1/(Entradas!$B$3:$B$5000=Estoque!A1114),Entradas!$G$3:$G$5000)),"Preço não cadastrado")</f>
        <v/>
      </c>
      <c r="E1114" s="38" t="str" cm="1">
        <f t="array" ref="E1114">IFERROR(IF(A1114="","",LOOKUP(2,1/(Entradas!$B$3:$B$5000=Estoque!A1114),Entradas!$H$3:$H$5000)),"Preço não cadastrado")</f>
        <v/>
      </c>
      <c r="F1114" s="6" t="str">
        <f>IF(A1114="","",SUMIF(codigo_entrada,A1114,quantidade_entrada)-SUMIF(codigo_saida,Estoque!A1114,quantidade_saida))</f>
        <v/>
      </c>
      <c r="G1114" s="1" t="str">
        <f t="shared" si="17"/>
        <v/>
      </c>
    </row>
    <row r="1115" spans="1:7" x14ac:dyDescent="0.3">
      <c r="A1115" s="135"/>
      <c r="B1115" s="22"/>
      <c r="C1115" s="22"/>
      <c r="D1115" s="38" t="str" cm="1">
        <f t="array" ref="D1115">IFERROR(IF(A1115="","",LOOKUP(2,1/(Entradas!$B$3:$B$5000=Estoque!A1115),Entradas!$G$3:$G$5000)),"Preço não cadastrado")</f>
        <v/>
      </c>
      <c r="E1115" s="38" t="str" cm="1">
        <f t="array" ref="E1115">IFERROR(IF(A1115="","",LOOKUP(2,1/(Entradas!$B$3:$B$5000=Estoque!A1115),Entradas!$H$3:$H$5000)),"Preço não cadastrado")</f>
        <v/>
      </c>
      <c r="F1115" s="6" t="str">
        <f>IF(A1115="","",SUMIF(codigo_entrada,A1115,quantidade_entrada)-SUMIF(codigo_saida,Estoque!A1115,quantidade_saida))</f>
        <v/>
      </c>
      <c r="G1115" s="1" t="str">
        <f t="shared" si="17"/>
        <v/>
      </c>
    </row>
    <row r="1116" spans="1:7" x14ac:dyDescent="0.3">
      <c r="A1116" s="135"/>
      <c r="B1116" s="22"/>
      <c r="C1116" s="22"/>
      <c r="D1116" s="38" t="str" cm="1">
        <f t="array" ref="D1116">IFERROR(IF(A1116="","",LOOKUP(2,1/(Entradas!$B$3:$B$5000=Estoque!A1116),Entradas!$G$3:$G$5000)),"Preço não cadastrado")</f>
        <v/>
      </c>
      <c r="E1116" s="38" t="str" cm="1">
        <f t="array" ref="E1116">IFERROR(IF(A1116="","",LOOKUP(2,1/(Entradas!$B$3:$B$5000=Estoque!A1116),Entradas!$H$3:$H$5000)),"Preço não cadastrado")</f>
        <v/>
      </c>
      <c r="F1116" s="6" t="str">
        <f>IF(A1116="","",SUMIF(codigo_entrada,A1116,quantidade_entrada)-SUMIF(codigo_saida,Estoque!A1116,quantidade_saida))</f>
        <v/>
      </c>
      <c r="G1116" s="1" t="str">
        <f t="shared" si="17"/>
        <v/>
      </c>
    </row>
    <row r="1117" spans="1:7" x14ac:dyDescent="0.3">
      <c r="A1117" s="135"/>
      <c r="B1117" s="22"/>
      <c r="C1117" s="22"/>
      <c r="D1117" s="38" t="str" cm="1">
        <f t="array" ref="D1117">IFERROR(IF(A1117="","",LOOKUP(2,1/(Entradas!$B$3:$B$5000=Estoque!A1117),Entradas!$G$3:$G$5000)),"Preço não cadastrado")</f>
        <v/>
      </c>
      <c r="E1117" s="38" t="str" cm="1">
        <f t="array" ref="E1117">IFERROR(IF(A1117="","",LOOKUP(2,1/(Entradas!$B$3:$B$5000=Estoque!A1117),Entradas!$H$3:$H$5000)),"Preço não cadastrado")</f>
        <v/>
      </c>
      <c r="F1117" s="6" t="str">
        <f>IF(A1117="","",SUMIF(codigo_entrada,A1117,quantidade_entrada)-SUMIF(codigo_saida,Estoque!A1117,quantidade_saida))</f>
        <v/>
      </c>
      <c r="G1117" s="1" t="str">
        <f t="shared" si="17"/>
        <v/>
      </c>
    </row>
    <row r="1118" spans="1:7" x14ac:dyDescent="0.3">
      <c r="A1118" s="135"/>
      <c r="B1118" s="22"/>
      <c r="C1118" s="22"/>
      <c r="D1118" s="38" t="str" cm="1">
        <f t="array" ref="D1118">IFERROR(IF(A1118="","",LOOKUP(2,1/(Entradas!$B$3:$B$5000=Estoque!A1118),Entradas!$G$3:$G$5000)),"Preço não cadastrado")</f>
        <v/>
      </c>
      <c r="E1118" s="38" t="str" cm="1">
        <f t="array" ref="E1118">IFERROR(IF(A1118="","",LOOKUP(2,1/(Entradas!$B$3:$B$5000=Estoque!A1118),Entradas!$H$3:$H$5000)),"Preço não cadastrado")</f>
        <v/>
      </c>
      <c r="F1118" s="6" t="str">
        <f>IF(A1118="","",SUMIF(codigo_entrada,A1118,quantidade_entrada)-SUMIF(codigo_saida,Estoque!A1118,quantidade_saida))</f>
        <v/>
      </c>
      <c r="G1118" s="1" t="str">
        <f t="shared" si="17"/>
        <v/>
      </c>
    </row>
    <row r="1119" spans="1:7" x14ac:dyDescent="0.3">
      <c r="A1119" s="135"/>
      <c r="B1119" s="22"/>
      <c r="C1119" s="22"/>
      <c r="D1119" s="38" t="str" cm="1">
        <f t="array" ref="D1119">IFERROR(IF(A1119="","",LOOKUP(2,1/(Entradas!$B$3:$B$5000=Estoque!A1119),Entradas!$G$3:$G$5000)),"Preço não cadastrado")</f>
        <v/>
      </c>
      <c r="E1119" s="38" t="str" cm="1">
        <f t="array" ref="E1119">IFERROR(IF(A1119="","",LOOKUP(2,1/(Entradas!$B$3:$B$5000=Estoque!A1119),Entradas!$H$3:$H$5000)),"Preço não cadastrado")</f>
        <v/>
      </c>
      <c r="F1119" s="6" t="str">
        <f>IF(A1119="","",SUMIF(codigo_entrada,A1119,quantidade_entrada)-SUMIF(codigo_saida,Estoque!A1119,quantidade_saida))</f>
        <v/>
      </c>
      <c r="G1119" s="1" t="str">
        <f t="shared" si="17"/>
        <v/>
      </c>
    </row>
    <row r="1120" spans="1:7" x14ac:dyDescent="0.3">
      <c r="A1120" s="135"/>
      <c r="B1120" s="22"/>
      <c r="C1120" s="22"/>
      <c r="D1120" s="38" t="str" cm="1">
        <f t="array" ref="D1120">IFERROR(IF(A1120="","",LOOKUP(2,1/(Entradas!$B$3:$B$5000=Estoque!A1120),Entradas!$G$3:$G$5000)),"Preço não cadastrado")</f>
        <v/>
      </c>
      <c r="E1120" s="38" t="str" cm="1">
        <f t="array" ref="E1120">IFERROR(IF(A1120="","",LOOKUP(2,1/(Entradas!$B$3:$B$5000=Estoque!A1120),Entradas!$H$3:$H$5000)),"Preço não cadastrado")</f>
        <v/>
      </c>
      <c r="F1120" s="6" t="str">
        <f>IF(A1120="","",SUMIF(codigo_entrada,A1120,quantidade_entrada)-SUMIF(codigo_saida,Estoque!A1120,quantidade_saida))</f>
        <v/>
      </c>
      <c r="G1120" s="1" t="str">
        <f t="shared" si="17"/>
        <v/>
      </c>
    </row>
    <row r="1121" spans="1:7" x14ac:dyDescent="0.3">
      <c r="A1121" s="135"/>
      <c r="B1121" s="22"/>
      <c r="C1121" s="22"/>
      <c r="D1121" s="38" t="str" cm="1">
        <f t="array" ref="D1121">IFERROR(IF(A1121="","",LOOKUP(2,1/(Entradas!$B$3:$B$5000=Estoque!A1121),Entradas!$G$3:$G$5000)),"Preço não cadastrado")</f>
        <v/>
      </c>
      <c r="E1121" s="38" t="str" cm="1">
        <f t="array" ref="E1121">IFERROR(IF(A1121="","",LOOKUP(2,1/(Entradas!$B$3:$B$5000=Estoque!A1121),Entradas!$H$3:$H$5000)),"Preço não cadastrado")</f>
        <v/>
      </c>
      <c r="F1121" s="6" t="str">
        <f>IF(A1121="","",SUMIF(codigo_entrada,A1121,quantidade_entrada)-SUMIF(codigo_saida,Estoque!A1121,quantidade_saida))</f>
        <v/>
      </c>
      <c r="G1121" s="1" t="str">
        <f t="shared" si="17"/>
        <v/>
      </c>
    </row>
    <row r="1122" spans="1:7" x14ac:dyDescent="0.3">
      <c r="A1122" s="135"/>
      <c r="B1122" s="22"/>
      <c r="C1122" s="22"/>
      <c r="D1122" s="38" t="str" cm="1">
        <f t="array" ref="D1122">IFERROR(IF(A1122="","",LOOKUP(2,1/(Entradas!$B$3:$B$5000=Estoque!A1122),Entradas!$G$3:$G$5000)),"Preço não cadastrado")</f>
        <v/>
      </c>
      <c r="E1122" s="38" t="str" cm="1">
        <f t="array" ref="E1122">IFERROR(IF(A1122="","",LOOKUP(2,1/(Entradas!$B$3:$B$5000=Estoque!A1122),Entradas!$H$3:$H$5000)),"Preço não cadastrado")</f>
        <v/>
      </c>
      <c r="F1122" s="6" t="str">
        <f>IF(A1122="","",SUMIF(codigo_entrada,A1122,quantidade_entrada)-SUMIF(codigo_saida,Estoque!A1122,quantidade_saida))</f>
        <v/>
      </c>
      <c r="G1122" s="1" t="str">
        <f t="shared" si="17"/>
        <v/>
      </c>
    </row>
    <row r="1123" spans="1:7" x14ac:dyDescent="0.3">
      <c r="A1123" s="135"/>
      <c r="B1123" s="22"/>
      <c r="C1123" s="22"/>
      <c r="D1123" s="38" t="str" cm="1">
        <f t="array" ref="D1123">IFERROR(IF(A1123="","",LOOKUP(2,1/(Entradas!$B$3:$B$5000=Estoque!A1123),Entradas!$G$3:$G$5000)),"Preço não cadastrado")</f>
        <v/>
      </c>
      <c r="E1123" s="38" t="str" cm="1">
        <f t="array" ref="E1123">IFERROR(IF(A1123="","",LOOKUP(2,1/(Entradas!$B$3:$B$5000=Estoque!A1123),Entradas!$H$3:$H$5000)),"Preço não cadastrado")</f>
        <v/>
      </c>
      <c r="F1123" s="6" t="str">
        <f>IF(A1123="","",SUMIF(codigo_entrada,A1123,quantidade_entrada)-SUMIF(codigo_saida,Estoque!A1123,quantidade_saida))</f>
        <v/>
      </c>
      <c r="G1123" s="1" t="str">
        <f t="shared" si="17"/>
        <v/>
      </c>
    </row>
    <row r="1124" spans="1:7" x14ac:dyDescent="0.3">
      <c r="A1124" s="135"/>
      <c r="B1124" s="22"/>
      <c r="C1124" s="22"/>
      <c r="D1124" s="38" t="str" cm="1">
        <f t="array" ref="D1124">IFERROR(IF(A1124="","",LOOKUP(2,1/(Entradas!$B$3:$B$5000=Estoque!A1124),Entradas!$G$3:$G$5000)),"Preço não cadastrado")</f>
        <v/>
      </c>
      <c r="E1124" s="38" t="str" cm="1">
        <f t="array" ref="E1124">IFERROR(IF(A1124="","",LOOKUP(2,1/(Entradas!$B$3:$B$5000=Estoque!A1124),Entradas!$H$3:$H$5000)),"Preço não cadastrado")</f>
        <v/>
      </c>
      <c r="F1124" s="6" t="str">
        <f>IF(A1124="","",SUMIF(codigo_entrada,A1124,quantidade_entrada)-SUMIF(codigo_saida,Estoque!A1124,quantidade_saida))</f>
        <v/>
      </c>
      <c r="G1124" s="1" t="str">
        <f t="shared" si="17"/>
        <v/>
      </c>
    </row>
    <row r="1125" spans="1:7" x14ac:dyDescent="0.3">
      <c r="A1125" s="135"/>
      <c r="B1125" s="22"/>
      <c r="C1125" s="22"/>
      <c r="D1125" s="38" t="str" cm="1">
        <f t="array" ref="D1125">IFERROR(IF(A1125="","",LOOKUP(2,1/(Entradas!$B$3:$B$5000=Estoque!A1125),Entradas!$G$3:$G$5000)),"Preço não cadastrado")</f>
        <v/>
      </c>
      <c r="E1125" s="38" t="str" cm="1">
        <f t="array" ref="E1125">IFERROR(IF(A1125="","",LOOKUP(2,1/(Entradas!$B$3:$B$5000=Estoque!A1125),Entradas!$H$3:$H$5000)),"Preço não cadastrado")</f>
        <v/>
      </c>
      <c r="F1125" s="6" t="str">
        <f>IF(A1125="","",SUMIF(codigo_entrada,A1125,quantidade_entrada)-SUMIF(codigo_saida,Estoque!A1125,quantidade_saida))</f>
        <v/>
      </c>
      <c r="G1125" s="1" t="str">
        <f t="shared" si="17"/>
        <v/>
      </c>
    </row>
    <row r="1126" spans="1:7" x14ac:dyDescent="0.3">
      <c r="A1126" s="135"/>
      <c r="B1126" s="22"/>
      <c r="C1126" s="22"/>
      <c r="D1126" s="38" t="str" cm="1">
        <f t="array" ref="D1126">IFERROR(IF(A1126="","",LOOKUP(2,1/(Entradas!$B$3:$B$5000=Estoque!A1126),Entradas!$G$3:$G$5000)),"Preço não cadastrado")</f>
        <v/>
      </c>
      <c r="E1126" s="38" t="str" cm="1">
        <f t="array" ref="E1126">IFERROR(IF(A1126="","",LOOKUP(2,1/(Entradas!$B$3:$B$5000=Estoque!A1126),Entradas!$H$3:$H$5000)),"Preço não cadastrado")</f>
        <v/>
      </c>
      <c r="F1126" s="6" t="str">
        <f>IF(A1126="","",SUMIF(codigo_entrada,A1126,quantidade_entrada)-SUMIF(codigo_saida,Estoque!A1126,quantidade_saida))</f>
        <v/>
      </c>
      <c r="G1126" s="1" t="str">
        <f t="shared" si="17"/>
        <v/>
      </c>
    </row>
    <row r="1127" spans="1:7" x14ac:dyDescent="0.3">
      <c r="A1127" s="135"/>
      <c r="B1127" s="22"/>
      <c r="C1127" s="22"/>
      <c r="D1127" s="38" t="str" cm="1">
        <f t="array" ref="D1127">IFERROR(IF(A1127="","",LOOKUP(2,1/(Entradas!$B$3:$B$5000=Estoque!A1127),Entradas!$G$3:$G$5000)),"Preço não cadastrado")</f>
        <v/>
      </c>
      <c r="E1127" s="38" t="str" cm="1">
        <f t="array" ref="E1127">IFERROR(IF(A1127="","",LOOKUP(2,1/(Entradas!$B$3:$B$5000=Estoque!A1127),Entradas!$H$3:$H$5000)),"Preço não cadastrado")</f>
        <v/>
      </c>
      <c r="F1127" s="6" t="str">
        <f>IF(A1127="","",SUMIF(codigo_entrada,A1127,quantidade_entrada)-SUMIF(codigo_saida,Estoque!A1127,quantidade_saida))</f>
        <v/>
      </c>
      <c r="G1127" s="1" t="str">
        <f t="shared" si="17"/>
        <v/>
      </c>
    </row>
    <row r="1128" spans="1:7" x14ac:dyDescent="0.3">
      <c r="A1128" s="135"/>
      <c r="B1128" s="22"/>
      <c r="C1128" s="22"/>
      <c r="D1128" s="38" t="str" cm="1">
        <f t="array" ref="D1128">IFERROR(IF(A1128="","",LOOKUP(2,1/(Entradas!$B$3:$B$5000=Estoque!A1128),Entradas!$G$3:$G$5000)),"Preço não cadastrado")</f>
        <v/>
      </c>
      <c r="E1128" s="38" t="str" cm="1">
        <f t="array" ref="E1128">IFERROR(IF(A1128="","",LOOKUP(2,1/(Entradas!$B$3:$B$5000=Estoque!A1128),Entradas!$H$3:$H$5000)),"Preço não cadastrado")</f>
        <v/>
      </c>
      <c r="F1128" s="6" t="str">
        <f>IF(A1128="","",SUMIF(codigo_entrada,A1128,quantidade_entrada)-SUMIF(codigo_saida,Estoque!A1128,quantidade_saida))</f>
        <v/>
      </c>
      <c r="G1128" s="1" t="str">
        <f t="shared" si="17"/>
        <v/>
      </c>
    </row>
    <row r="1129" spans="1:7" x14ac:dyDescent="0.3">
      <c r="A1129" s="135"/>
      <c r="B1129" s="22"/>
      <c r="C1129" s="22"/>
      <c r="D1129" s="38" t="str" cm="1">
        <f t="array" ref="D1129">IFERROR(IF(A1129="","",LOOKUP(2,1/(Entradas!$B$3:$B$5000=Estoque!A1129),Entradas!$G$3:$G$5000)),"Preço não cadastrado")</f>
        <v/>
      </c>
      <c r="E1129" s="38" t="str" cm="1">
        <f t="array" ref="E1129">IFERROR(IF(A1129="","",LOOKUP(2,1/(Entradas!$B$3:$B$5000=Estoque!A1129),Entradas!$H$3:$H$5000)),"Preço não cadastrado")</f>
        <v/>
      </c>
      <c r="F1129" s="6" t="str">
        <f>IF(A1129="","",SUMIF(codigo_entrada,A1129,quantidade_entrada)-SUMIF(codigo_saida,Estoque!A1129,quantidade_saida))</f>
        <v/>
      </c>
      <c r="G1129" s="1" t="str">
        <f t="shared" si="17"/>
        <v/>
      </c>
    </row>
    <row r="1130" spans="1:7" x14ac:dyDescent="0.3">
      <c r="A1130" s="135"/>
      <c r="B1130" s="22"/>
      <c r="C1130" s="22"/>
      <c r="D1130" s="38" t="str" cm="1">
        <f t="array" ref="D1130">IFERROR(IF(A1130="","",LOOKUP(2,1/(Entradas!$B$3:$B$5000=Estoque!A1130),Entradas!$G$3:$G$5000)),"Preço não cadastrado")</f>
        <v/>
      </c>
      <c r="E1130" s="38" t="str" cm="1">
        <f t="array" ref="E1130">IFERROR(IF(A1130="","",LOOKUP(2,1/(Entradas!$B$3:$B$5000=Estoque!A1130),Entradas!$H$3:$H$5000)),"Preço não cadastrado")</f>
        <v/>
      </c>
      <c r="F1130" s="6" t="str">
        <f>IF(A1130="","",SUMIF(codigo_entrada,A1130,quantidade_entrada)-SUMIF(codigo_saida,Estoque!A1130,quantidade_saida))</f>
        <v/>
      </c>
      <c r="G1130" s="1" t="str">
        <f t="shared" si="17"/>
        <v/>
      </c>
    </row>
    <row r="1131" spans="1:7" x14ac:dyDescent="0.3">
      <c r="A1131" s="135"/>
      <c r="B1131" s="22"/>
      <c r="C1131" s="22"/>
      <c r="D1131" s="38" t="str" cm="1">
        <f t="array" ref="D1131">IFERROR(IF(A1131="","",LOOKUP(2,1/(Entradas!$B$3:$B$5000=Estoque!A1131),Entradas!$G$3:$G$5000)),"Preço não cadastrado")</f>
        <v/>
      </c>
      <c r="E1131" s="38" t="str" cm="1">
        <f t="array" ref="E1131">IFERROR(IF(A1131="","",LOOKUP(2,1/(Entradas!$B$3:$B$5000=Estoque!A1131),Entradas!$H$3:$H$5000)),"Preço não cadastrado")</f>
        <v/>
      </c>
      <c r="F1131" s="6" t="str">
        <f>IF(A1131="","",SUMIF(codigo_entrada,A1131,quantidade_entrada)-SUMIF(codigo_saida,Estoque!A1131,quantidade_saida))</f>
        <v/>
      </c>
      <c r="G1131" s="1" t="str">
        <f t="shared" si="17"/>
        <v/>
      </c>
    </row>
    <row r="1132" spans="1:7" x14ac:dyDescent="0.3">
      <c r="A1132" s="135"/>
      <c r="B1132" s="22"/>
      <c r="C1132" s="22"/>
      <c r="D1132" s="38" t="str" cm="1">
        <f t="array" ref="D1132">IFERROR(IF(A1132="","",LOOKUP(2,1/(Entradas!$B$3:$B$5000=Estoque!A1132),Entradas!$G$3:$G$5000)),"Preço não cadastrado")</f>
        <v/>
      </c>
      <c r="E1132" s="38" t="str" cm="1">
        <f t="array" ref="E1132">IFERROR(IF(A1132="","",LOOKUP(2,1/(Entradas!$B$3:$B$5000=Estoque!A1132),Entradas!$H$3:$H$5000)),"Preço não cadastrado")</f>
        <v/>
      </c>
      <c r="F1132" s="6" t="str">
        <f>IF(A1132="","",SUMIF(codigo_entrada,A1132,quantidade_entrada)-SUMIF(codigo_saida,Estoque!A1132,quantidade_saida))</f>
        <v/>
      </c>
      <c r="G1132" s="1" t="str">
        <f t="shared" si="17"/>
        <v/>
      </c>
    </row>
    <row r="1133" spans="1:7" x14ac:dyDescent="0.3">
      <c r="A1133" s="135"/>
      <c r="B1133" s="22"/>
      <c r="C1133" s="22"/>
      <c r="D1133" s="38" t="str" cm="1">
        <f t="array" ref="D1133">IFERROR(IF(A1133="","",LOOKUP(2,1/(Entradas!$B$3:$B$5000=Estoque!A1133),Entradas!$G$3:$G$5000)),"Preço não cadastrado")</f>
        <v/>
      </c>
      <c r="E1133" s="38" t="str" cm="1">
        <f t="array" ref="E1133">IFERROR(IF(A1133="","",LOOKUP(2,1/(Entradas!$B$3:$B$5000=Estoque!A1133),Entradas!$H$3:$H$5000)),"Preço não cadastrado")</f>
        <v/>
      </c>
      <c r="F1133" s="6" t="str">
        <f>IF(A1133="","",SUMIF(codigo_entrada,A1133,quantidade_entrada)-SUMIF(codigo_saida,Estoque!A1133,quantidade_saida))</f>
        <v/>
      </c>
      <c r="G1133" s="1" t="str">
        <f t="shared" si="17"/>
        <v/>
      </c>
    </row>
    <row r="1134" spans="1:7" x14ac:dyDescent="0.3">
      <c r="A1134" s="135"/>
      <c r="B1134" s="22"/>
      <c r="C1134" s="22"/>
      <c r="D1134" s="38" t="str" cm="1">
        <f t="array" ref="D1134">IFERROR(IF(A1134="","",LOOKUP(2,1/(Entradas!$B$3:$B$5000=Estoque!A1134),Entradas!$G$3:$G$5000)),"Preço não cadastrado")</f>
        <v/>
      </c>
      <c r="E1134" s="38" t="str" cm="1">
        <f t="array" ref="E1134">IFERROR(IF(A1134="","",LOOKUP(2,1/(Entradas!$B$3:$B$5000=Estoque!A1134),Entradas!$H$3:$H$5000)),"Preço não cadastrado")</f>
        <v/>
      </c>
      <c r="F1134" s="6" t="str">
        <f>IF(A1134="","",SUMIF(codigo_entrada,A1134,quantidade_entrada)-SUMIF(codigo_saida,Estoque!A1134,quantidade_saida))</f>
        <v/>
      </c>
      <c r="G1134" s="1" t="str">
        <f t="shared" si="17"/>
        <v/>
      </c>
    </row>
    <row r="1135" spans="1:7" x14ac:dyDescent="0.3">
      <c r="A1135" s="135"/>
      <c r="B1135" s="22"/>
      <c r="C1135" s="22"/>
      <c r="D1135" s="38" t="str" cm="1">
        <f t="array" ref="D1135">IFERROR(IF(A1135="","",LOOKUP(2,1/(Entradas!$B$3:$B$5000=Estoque!A1135),Entradas!$G$3:$G$5000)),"Preço não cadastrado")</f>
        <v/>
      </c>
      <c r="E1135" s="38" t="str" cm="1">
        <f t="array" ref="E1135">IFERROR(IF(A1135="","",LOOKUP(2,1/(Entradas!$B$3:$B$5000=Estoque!A1135),Entradas!$H$3:$H$5000)),"Preço não cadastrado")</f>
        <v/>
      </c>
      <c r="F1135" s="6" t="str">
        <f>IF(A1135="","",SUMIF(codigo_entrada,A1135,quantidade_entrada)-SUMIF(codigo_saida,Estoque!A1135,quantidade_saida))</f>
        <v/>
      </c>
      <c r="G1135" s="1" t="str">
        <f t="shared" si="17"/>
        <v/>
      </c>
    </row>
    <row r="1136" spans="1:7" x14ac:dyDescent="0.3">
      <c r="A1136" s="135"/>
      <c r="B1136" s="22"/>
      <c r="C1136" s="22"/>
      <c r="D1136" s="38" t="str" cm="1">
        <f t="array" ref="D1136">IFERROR(IF(A1136="","",LOOKUP(2,1/(Entradas!$B$3:$B$5000=Estoque!A1136),Entradas!$G$3:$G$5000)),"Preço não cadastrado")</f>
        <v/>
      </c>
      <c r="E1136" s="38" t="str" cm="1">
        <f t="array" ref="E1136">IFERROR(IF(A1136="","",LOOKUP(2,1/(Entradas!$B$3:$B$5000=Estoque!A1136),Entradas!$H$3:$H$5000)),"Preço não cadastrado")</f>
        <v/>
      </c>
      <c r="F1136" s="6" t="str">
        <f>IF(A1136="","",SUMIF(codigo_entrada,A1136,quantidade_entrada)-SUMIF(codigo_saida,Estoque!A1136,quantidade_saida))</f>
        <v/>
      </c>
      <c r="G1136" s="1" t="str">
        <f t="shared" si="17"/>
        <v/>
      </c>
    </row>
    <row r="1137" spans="1:7" x14ac:dyDescent="0.3">
      <c r="A1137" s="135"/>
      <c r="B1137" s="22"/>
      <c r="C1137" s="22"/>
      <c r="D1137" s="38" t="str" cm="1">
        <f t="array" ref="D1137">IFERROR(IF(A1137="","",LOOKUP(2,1/(Entradas!$B$3:$B$5000=Estoque!A1137),Entradas!$G$3:$G$5000)),"Preço não cadastrado")</f>
        <v/>
      </c>
      <c r="E1137" s="38" t="str" cm="1">
        <f t="array" ref="E1137">IFERROR(IF(A1137="","",LOOKUP(2,1/(Entradas!$B$3:$B$5000=Estoque!A1137),Entradas!$H$3:$H$5000)),"Preço não cadastrado")</f>
        <v/>
      </c>
      <c r="F1137" s="6" t="str">
        <f>IF(A1137="","",SUMIF(codigo_entrada,A1137,quantidade_entrada)-SUMIF(codigo_saida,Estoque!A1137,quantidade_saida))</f>
        <v/>
      </c>
      <c r="G1137" s="1" t="str">
        <f t="shared" si="17"/>
        <v/>
      </c>
    </row>
    <row r="1138" spans="1:7" x14ac:dyDescent="0.3">
      <c r="A1138" s="135"/>
      <c r="B1138" s="22"/>
      <c r="C1138" s="22"/>
      <c r="D1138" s="38" t="str" cm="1">
        <f t="array" ref="D1138">IFERROR(IF(A1138="","",LOOKUP(2,1/(Entradas!$B$3:$B$5000=Estoque!A1138),Entradas!$G$3:$G$5000)),"Preço não cadastrado")</f>
        <v/>
      </c>
      <c r="E1138" s="38" t="str" cm="1">
        <f t="array" ref="E1138">IFERROR(IF(A1138="","",LOOKUP(2,1/(Entradas!$B$3:$B$5000=Estoque!A1138),Entradas!$H$3:$H$5000)),"Preço não cadastrado")</f>
        <v/>
      </c>
      <c r="F1138" s="6" t="str">
        <f>IF(A1138="","",SUMIF(codigo_entrada,A1138,quantidade_entrada)-SUMIF(codigo_saida,Estoque!A1138,quantidade_saida))</f>
        <v/>
      </c>
      <c r="G1138" s="1" t="str">
        <f t="shared" si="17"/>
        <v/>
      </c>
    </row>
    <row r="1139" spans="1:7" x14ac:dyDescent="0.3">
      <c r="A1139" s="135"/>
      <c r="B1139" s="22"/>
      <c r="C1139" s="22"/>
      <c r="D1139" s="38" t="str" cm="1">
        <f t="array" ref="D1139">IFERROR(IF(A1139="","",LOOKUP(2,1/(Entradas!$B$3:$B$5000=Estoque!A1139),Entradas!$G$3:$G$5000)),"Preço não cadastrado")</f>
        <v/>
      </c>
      <c r="E1139" s="38" t="str" cm="1">
        <f t="array" ref="E1139">IFERROR(IF(A1139="","",LOOKUP(2,1/(Entradas!$B$3:$B$5000=Estoque!A1139),Entradas!$H$3:$H$5000)),"Preço não cadastrado")</f>
        <v/>
      </c>
      <c r="F1139" s="6" t="str">
        <f>IF(A1139="","",SUMIF(codigo_entrada,A1139,quantidade_entrada)-SUMIF(codigo_saida,Estoque!A1139,quantidade_saida))</f>
        <v/>
      </c>
      <c r="G1139" s="1" t="str">
        <f t="shared" si="17"/>
        <v/>
      </c>
    </row>
    <row r="1140" spans="1:7" x14ac:dyDescent="0.3">
      <c r="A1140" s="135"/>
      <c r="B1140" s="22"/>
      <c r="C1140" s="22"/>
      <c r="D1140" s="38" t="str" cm="1">
        <f t="array" ref="D1140">IFERROR(IF(A1140="","",LOOKUP(2,1/(Entradas!$B$3:$B$5000=Estoque!A1140),Entradas!$G$3:$G$5000)),"Preço não cadastrado")</f>
        <v/>
      </c>
      <c r="E1140" s="38" t="str" cm="1">
        <f t="array" ref="E1140">IFERROR(IF(A1140="","",LOOKUP(2,1/(Entradas!$B$3:$B$5000=Estoque!A1140),Entradas!$H$3:$H$5000)),"Preço não cadastrado")</f>
        <v/>
      </c>
      <c r="F1140" s="6" t="str">
        <f>IF(A1140="","",SUMIF(codigo_entrada,A1140,quantidade_entrada)-SUMIF(codigo_saida,Estoque!A1140,quantidade_saida))</f>
        <v/>
      </c>
      <c r="G1140" s="1" t="str">
        <f t="shared" si="17"/>
        <v/>
      </c>
    </row>
    <row r="1141" spans="1:7" x14ac:dyDescent="0.3">
      <c r="A1141" s="135"/>
      <c r="B1141" s="22"/>
      <c r="C1141" s="22"/>
      <c r="D1141" s="38" t="str" cm="1">
        <f t="array" ref="D1141">IFERROR(IF(A1141="","",LOOKUP(2,1/(Entradas!$B$3:$B$5000=Estoque!A1141),Entradas!$G$3:$G$5000)),"Preço não cadastrado")</f>
        <v/>
      </c>
      <c r="E1141" s="38" t="str" cm="1">
        <f t="array" ref="E1141">IFERROR(IF(A1141="","",LOOKUP(2,1/(Entradas!$B$3:$B$5000=Estoque!A1141),Entradas!$H$3:$H$5000)),"Preço não cadastrado")</f>
        <v/>
      </c>
      <c r="F1141" s="6" t="str">
        <f>IF(A1141="","",SUMIF(codigo_entrada,A1141,quantidade_entrada)-SUMIF(codigo_saida,Estoque!A1141,quantidade_saida))</f>
        <v/>
      </c>
      <c r="G1141" s="1" t="str">
        <f t="shared" si="17"/>
        <v/>
      </c>
    </row>
    <row r="1142" spans="1:7" x14ac:dyDescent="0.3">
      <c r="A1142" s="135"/>
      <c r="B1142" s="22"/>
      <c r="C1142" s="22"/>
      <c r="D1142" s="38" t="str" cm="1">
        <f t="array" ref="D1142">IFERROR(IF(A1142="","",LOOKUP(2,1/(Entradas!$B$3:$B$5000=Estoque!A1142),Entradas!$G$3:$G$5000)),"Preço não cadastrado")</f>
        <v/>
      </c>
      <c r="E1142" s="38" t="str" cm="1">
        <f t="array" ref="E1142">IFERROR(IF(A1142="","",LOOKUP(2,1/(Entradas!$B$3:$B$5000=Estoque!A1142),Entradas!$H$3:$H$5000)),"Preço não cadastrado")</f>
        <v/>
      </c>
      <c r="F1142" s="6" t="str">
        <f>IF(A1142="","",SUMIF(codigo_entrada,A1142,quantidade_entrada)-SUMIF(codigo_saida,Estoque!A1142,quantidade_saida))</f>
        <v/>
      </c>
      <c r="G1142" s="1" t="str">
        <f t="shared" si="17"/>
        <v/>
      </c>
    </row>
    <row r="1143" spans="1:7" x14ac:dyDescent="0.3">
      <c r="A1143" s="135"/>
      <c r="B1143" s="22"/>
      <c r="C1143" s="22"/>
      <c r="D1143" s="38" t="str" cm="1">
        <f t="array" ref="D1143">IFERROR(IF(A1143="","",LOOKUP(2,1/(Entradas!$B$3:$B$5000=Estoque!A1143),Entradas!$G$3:$G$5000)),"Preço não cadastrado")</f>
        <v/>
      </c>
      <c r="E1143" s="38" t="str" cm="1">
        <f t="array" ref="E1143">IFERROR(IF(A1143="","",LOOKUP(2,1/(Entradas!$B$3:$B$5000=Estoque!A1143),Entradas!$H$3:$H$5000)),"Preço não cadastrado")</f>
        <v/>
      </c>
      <c r="F1143" s="6" t="str">
        <f>IF(A1143="","",SUMIF(codigo_entrada,A1143,quantidade_entrada)-SUMIF(codigo_saida,Estoque!A1143,quantidade_saida))</f>
        <v/>
      </c>
      <c r="G1143" s="1" t="str">
        <f t="shared" si="17"/>
        <v/>
      </c>
    </row>
    <row r="1144" spans="1:7" x14ac:dyDescent="0.3">
      <c r="A1144" s="135"/>
      <c r="B1144" s="22"/>
      <c r="C1144" s="22"/>
      <c r="D1144" s="38" t="str" cm="1">
        <f t="array" ref="D1144">IFERROR(IF(A1144="","",LOOKUP(2,1/(Entradas!$B$3:$B$5000=Estoque!A1144),Entradas!$G$3:$G$5000)),"Preço não cadastrado")</f>
        <v/>
      </c>
      <c r="E1144" s="38" t="str" cm="1">
        <f t="array" ref="E1144">IFERROR(IF(A1144="","",LOOKUP(2,1/(Entradas!$B$3:$B$5000=Estoque!A1144),Entradas!$H$3:$H$5000)),"Preço não cadastrado")</f>
        <v/>
      </c>
      <c r="F1144" s="6" t="str">
        <f>IF(A1144="","",SUMIF(codigo_entrada,A1144,quantidade_entrada)-SUMIF(codigo_saida,Estoque!A1144,quantidade_saida))</f>
        <v/>
      </c>
      <c r="G1144" s="1" t="str">
        <f t="shared" si="17"/>
        <v/>
      </c>
    </row>
    <row r="1145" spans="1:7" x14ac:dyDescent="0.3">
      <c r="A1145" s="135"/>
      <c r="B1145" s="22"/>
      <c r="C1145" s="22"/>
      <c r="D1145" s="38" t="str" cm="1">
        <f t="array" ref="D1145">IFERROR(IF(A1145="","",LOOKUP(2,1/(Entradas!$B$3:$B$5000=Estoque!A1145),Entradas!$G$3:$G$5000)),"Preço não cadastrado")</f>
        <v/>
      </c>
      <c r="E1145" s="38" t="str" cm="1">
        <f t="array" ref="E1145">IFERROR(IF(A1145="","",LOOKUP(2,1/(Entradas!$B$3:$B$5000=Estoque!A1145),Entradas!$H$3:$H$5000)),"Preço não cadastrado")</f>
        <v/>
      </c>
      <c r="F1145" s="6" t="str">
        <f>IF(A1145="","",SUMIF(codigo_entrada,A1145,quantidade_entrada)-SUMIF(codigo_saida,Estoque!A1145,quantidade_saida))</f>
        <v/>
      </c>
      <c r="G1145" s="1" t="str">
        <f t="shared" si="17"/>
        <v/>
      </c>
    </row>
    <row r="1146" spans="1:7" x14ac:dyDescent="0.3">
      <c r="A1146" s="135"/>
      <c r="B1146" s="22"/>
      <c r="C1146" s="22"/>
      <c r="D1146" s="38" t="str" cm="1">
        <f t="array" ref="D1146">IFERROR(IF(A1146="","",LOOKUP(2,1/(Entradas!$B$3:$B$5000=Estoque!A1146),Entradas!$G$3:$G$5000)),"Preço não cadastrado")</f>
        <v/>
      </c>
      <c r="E1146" s="38" t="str" cm="1">
        <f t="array" ref="E1146">IFERROR(IF(A1146="","",LOOKUP(2,1/(Entradas!$B$3:$B$5000=Estoque!A1146),Entradas!$H$3:$H$5000)),"Preço não cadastrado")</f>
        <v/>
      </c>
      <c r="F1146" s="6" t="str">
        <f>IF(A1146="","",SUMIF(codigo_entrada,A1146,quantidade_entrada)-SUMIF(codigo_saida,Estoque!A1146,quantidade_saida))</f>
        <v/>
      </c>
      <c r="G1146" s="1" t="str">
        <f t="shared" si="17"/>
        <v/>
      </c>
    </row>
    <row r="1147" spans="1:7" x14ac:dyDescent="0.3">
      <c r="A1147" s="135"/>
      <c r="B1147" s="22"/>
      <c r="C1147" s="22"/>
      <c r="D1147" s="38" t="str" cm="1">
        <f t="array" ref="D1147">IFERROR(IF(A1147="","",LOOKUP(2,1/(Entradas!$B$3:$B$5000=Estoque!A1147),Entradas!$G$3:$G$5000)),"Preço não cadastrado")</f>
        <v/>
      </c>
      <c r="E1147" s="38" t="str" cm="1">
        <f t="array" ref="E1147">IFERROR(IF(A1147="","",LOOKUP(2,1/(Entradas!$B$3:$B$5000=Estoque!A1147),Entradas!$H$3:$H$5000)),"Preço não cadastrado")</f>
        <v/>
      </c>
      <c r="F1147" s="6" t="str">
        <f>IF(A1147="","",SUMIF(codigo_entrada,A1147,quantidade_entrada)-SUMIF(codigo_saida,Estoque!A1147,quantidade_saida))</f>
        <v/>
      </c>
      <c r="G1147" s="1" t="str">
        <f t="shared" si="17"/>
        <v/>
      </c>
    </row>
    <row r="1148" spans="1:7" x14ac:dyDescent="0.3">
      <c r="A1148" s="135"/>
      <c r="B1148" s="22"/>
      <c r="C1148" s="22"/>
      <c r="D1148" s="38" t="str" cm="1">
        <f t="array" ref="D1148">IFERROR(IF(A1148="","",LOOKUP(2,1/(Entradas!$B$3:$B$5000=Estoque!A1148),Entradas!$G$3:$G$5000)),"Preço não cadastrado")</f>
        <v/>
      </c>
      <c r="E1148" s="38" t="str" cm="1">
        <f t="array" ref="E1148">IFERROR(IF(A1148="","",LOOKUP(2,1/(Entradas!$B$3:$B$5000=Estoque!A1148),Entradas!$H$3:$H$5000)),"Preço não cadastrado")</f>
        <v/>
      </c>
      <c r="F1148" s="6" t="str">
        <f>IF(A1148="","",SUMIF(codigo_entrada,A1148,quantidade_entrada)-SUMIF(codigo_saida,Estoque!A1148,quantidade_saida))</f>
        <v/>
      </c>
      <c r="G1148" s="1" t="str">
        <f t="shared" si="17"/>
        <v/>
      </c>
    </row>
    <row r="1149" spans="1:7" x14ac:dyDescent="0.3">
      <c r="A1149" s="135"/>
      <c r="B1149" s="22"/>
      <c r="C1149" s="22"/>
      <c r="D1149" s="38" t="str" cm="1">
        <f t="array" ref="D1149">IFERROR(IF(A1149="","",LOOKUP(2,1/(Entradas!$B$3:$B$5000=Estoque!A1149),Entradas!$G$3:$G$5000)),"Preço não cadastrado")</f>
        <v/>
      </c>
      <c r="E1149" s="38" t="str" cm="1">
        <f t="array" ref="E1149">IFERROR(IF(A1149="","",LOOKUP(2,1/(Entradas!$B$3:$B$5000=Estoque!A1149),Entradas!$H$3:$H$5000)),"Preço não cadastrado")</f>
        <v/>
      </c>
      <c r="F1149" s="6" t="str">
        <f>IF(A1149="","",SUMIF(codigo_entrada,A1149,quantidade_entrada)-SUMIF(codigo_saida,Estoque!A1149,quantidade_saida))</f>
        <v/>
      </c>
      <c r="G1149" s="1" t="str">
        <f t="shared" si="17"/>
        <v/>
      </c>
    </row>
    <row r="1150" spans="1:7" x14ac:dyDescent="0.3">
      <c r="A1150" s="135"/>
      <c r="B1150" s="22"/>
      <c r="C1150" s="22"/>
      <c r="D1150" s="38" t="str" cm="1">
        <f t="array" ref="D1150">IFERROR(IF(A1150="","",LOOKUP(2,1/(Entradas!$B$3:$B$5000=Estoque!A1150),Entradas!$G$3:$G$5000)),"Preço não cadastrado")</f>
        <v/>
      </c>
      <c r="E1150" s="38" t="str" cm="1">
        <f t="array" ref="E1150">IFERROR(IF(A1150="","",LOOKUP(2,1/(Entradas!$B$3:$B$5000=Estoque!A1150),Entradas!$H$3:$H$5000)),"Preço não cadastrado")</f>
        <v/>
      </c>
      <c r="F1150" s="6" t="str">
        <f>IF(A1150="","",SUMIF(codigo_entrada,A1150,quantidade_entrada)-SUMIF(codigo_saida,Estoque!A1150,quantidade_saida))</f>
        <v/>
      </c>
      <c r="G1150" s="1" t="str">
        <f t="shared" si="17"/>
        <v/>
      </c>
    </row>
    <row r="1151" spans="1:7" x14ac:dyDescent="0.3">
      <c r="A1151" s="135"/>
      <c r="B1151" s="22"/>
      <c r="C1151" s="22"/>
      <c r="D1151" s="38" t="str" cm="1">
        <f t="array" ref="D1151">IFERROR(IF(A1151="","",LOOKUP(2,1/(Entradas!$B$3:$B$5000=Estoque!A1151),Entradas!$G$3:$G$5000)),"Preço não cadastrado")</f>
        <v/>
      </c>
      <c r="E1151" s="38" t="str" cm="1">
        <f t="array" ref="E1151">IFERROR(IF(A1151="","",LOOKUP(2,1/(Entradas!$B$3:$B$5000=Estoque!A1151),Entradas!$H$3:$H$5000)),"Preço não cadastrado")</f>
        <v/>
      </c>
      <c r="F1151" s="6" t="str">
        <f>IF(A1151="","",SUMIF(codigo_entrada,A1151,quantidade_entrada)-SUMIF(codigo_saida,Estoque!A1151,quantidade_saida))</f>
        <v/>
      </c>
      <c r="G1151" s="1" t="str">
        <f t="shared" si="17"/>
        <v/>
      </c>
    </row>
    <row r="1152" spans="1:7" x14ac:dyDescent="0.3">
      <c r="A1152" s="135"/>
      <c r="B1152" s="22"/>
      <c r="C1152" s="22"/>
      <c r="D1152" s="38" t="str" cm="1">
        <f t="array" ref="D1152">IFERROR(IF(A1152="","",LOOKUP(2,1/(Entradas!$B$3:$B$5000=Estoque!A1152),Entradas!$G$3:$G$5000)),"Preço não cadastrado")</f>
        <v/>
      </c>
      <c r="E1152" s="38" t="str" cm="1">
        <f t="array" ref="E1152">IFERROR(IF(A1152="","",LOOKUP(2,1/(Entradas!$B$3:$B$5000=Estoque!A1152),Entradas!$H$3:$H$5000)),"Preço não cadastrado")</f>
        <v/>
      </c>
      <c r="F1152" s="6" t="str">
        <f>IF(A1152="","",SUMIF(codigo_entrada,A1152,quantidade_entrada)-SUMIF(codigo_saida,Estoque!A1152,quantidade_saida))</f>
        <v/>
      </c>
      <c r="G1152" s="1" t="str">
        <f t="shared" si="17"/>
        <v/>
      </c>
    </row>
    <row r="1153" spans="1:7" x14ac:dyDescent="0.3">
      <c r="A1153" s="135"/>
      <c r="B1153" s="22"/>
      <c r="C1153" s="22"/>
      <c r="D1153" s="38" t="str" cm="1">
        <f t="array" ref="D1153">IFERROR(IF(A1153="","",LOOKUP(2,1/(Entradas!$B$3:$B$5000=Estoque!A1153),Entradas!$G$3:$G$5000)),"Preço não cadastrado")</f>
        <v/>
      </c>
      <c r="E1153" s="38" t="str" cm="1">
        <f t="array" ref="E1153">IFERROR(IF(A1153="","",LOOKUP(2,1/(Entradas!$B$3:$B$5000=Estoque!A1153),Entradas!$H$3:$H$5000)),"Preço não cadastrado")</f>
        <v/>
      </c>
      <c r="F1153" s="6" t="str">
        <f>IF(A1153="","",SUMIF(codigo_entrada,A1153,quantidade_entrada)-SUMIF(codigo_saida,Estoque!A1153,quantidade_saida))</f>
        <v/>
      </c>
      <c r="G1153" s="1" t="str">
        <f t="shared" si="17"/>
        <v/>
      </c>
    </row>
    <row r="1154" spans="1:7" x14ac:dyDescent="0.3">
      <c r="A1154" s="135"/>
      <c r="B1154" s="22"/>
      <c r="C1154" s="22"/>
      <c r="D1154" s="38" t="str" cm="1">
        <f t="array" ref="D1154">IFERROR(IF(A1154="","",LOOKUP(2,1/(Entradas!$B$3:$B$5000=Estoque!A1154),Entradas!$G$3:$G$5000)),"Preço não cadastrado")</f>
        <v/>
      </c>
      <c r="E1154" s="38" t="str" cm="1">
        <f t="array" ref="E1154">IFERROR(IF(A1154="","",LOOKUP(2,1/(Entradas!$B$3:$B$5000=Estoque!A1154),Entradas!$H$3:$H$5000)),"Preço não cadastrado")</f>
        <v/>
      </c>
      <c r="F1154" s="6" t="str">
        <f>IF(A1154="","",SUMIF(codigo_entrada,A1154,quantidade_entrada)-SUMIF(codigo_saida,Estoque!A1154,quantidade_saida))</f>
        <v/>
      </c>
      <c r="G1154" s="1" t="str">
        <f t="shared" si="17"/>
        <v/>
      </c>
    </row>
    <row r="1155" spans="1:7" x14ac:dyDescent="0.3">
      <c r="A1155" s="135"/>
      <c r="B1155" s="22"/>
      <c r="C1155" s="22"/>
      <c r="D1155" s="38" t="str" cm="1">
        <f t="array" ref="D1155">IFERROR(IF(A1155="","",LOOKUP(2,1/(Entradas!$B$3:$B$5000=Estoque!A1155),Entradas!$G$3:$G$5000)),"Preço não cadastrado")</f>
        <v/>
      </c>
      <c r="E1155" s="38" t="str" cm="1">
        <f t="array" ref="E1155">IFERROR(IF(A1155="","",LOOKUP(2,1/(Entradas!$B$3:$B$5000=Estoque!A1155),Entradas!$H$3:$H$5000)),"Preço não cadastrado")</f>
        <v/>
      </c>
      <c r="F1155" s="6" t="str">
        <f>IF(A1155="","",SUMIF(codigo_entrada,A1155,quantidade_entrada)-SUMIF(codigo_saida,Estoque!A1155,quantidade_saida))</f>
        <v/>
      </c>
      <c r="G1155" s="1" t="str">
        <f t="shared" si="17"/>
        <v/>
      </c>
    </row>
    <row r="1156" spans="1:7" x14ac:dyDescent="0.3">
      <c r="A1156" s="135"/>
      <c r="B1156" s="22"/>
      <c r="C1156" s="22"/>
      <c r="D1156" s="38" t="str" cm="1">
        <f t="array" ref="D1156">IFERROR(IF(A1156="","",LOOKUP(2,1/(Entradas!$B$3:$B$5000=Estoque!A1156),Entradas!$G$3:$G$5000)),"Preço não cadastrado")</f>
        <v/>
      </c>
      <c r="E1156" s="38" t="str" cm="1">
        <f t="array" ref="E1156">IFERROR(IF(A1156="","",LOOKUP(2,1/(Entradas!$B$3:$B$5000=Estoque!A1156),Entradas!$H$3:$H$5000)),"Preço não cadastrado")</f>
        <v/>
      </c>
      <c r="F1156" s="6" t="str">
        <f>IF(A1156="","",SUMIF(codigo_entrada,A1156,quantidade_entrada)-SUMIF(codigo_saida,Estoque!A1156,quantidade_saida))</f>
        <v/>
      </c>
      <c r="G1156" s="1" t="str">
        <f t="shared" ref="G1156:G1219" si="18">IF(F1156="","",IF(F1156&gt;0,"Em estoque","Fora de estoque"))</f>
        <v/>
      </c>
    </row>
    <row r="1157" spans="1:7" x14ac:dyDescent="0.3">
      <c r="A1157" s="135"/>
      <c r="B1157" s="22"/>
      <c r="C1157" s="22"/>
      <c r="D1157" s="38" t="str" cm="1">
        <f t="array" ref="D1157">IFERROR(IF(A1157="","",LOOKUP(2,1/(Entradas!$B$3:$B$5000=Estoque!A1157),Entradas!$G$3:$G$5000)),"Preço não cadastrado")</f>
        <v/>
      </c>
      <c r="E1157" s="38" t="str" cm="1">
        <f t="array" ref="E1157">IFERROR(IF(A1157="","",LOOKUP(2,1/(Entradas!$B$3:$B$5000=Estoque!A1157),Entradas!$H$3:$H$5000)),"Preço não cadastrado")</f>
        <v/>
      </c>
      <c r="F1157" s="6" t="str">
        <f>IF(A1157="","",SUMIF(codigo_entrada,A1157,quantidade_entrada)-SUMIF(codigo_saida,Estoque!A1157,quantidade_saida))</f>
        <v/>
      </c>
      <c r="G1157" s="1" t="str">
        <f t="shared" si="18"/>
        <v/>
      </c>
    </row>
    <row r="1158" spans="1:7" x14ac:dyDescent="0.3">
      <c r="A1158" s="135"/>
      <c r="B1158" s="22"/>
      <c r="C1158" s="22"/>
      <c r="D1158" s="38" t="str" cm="1">
        <f t="array" ref="D1158">IFERROR(IF(A1158="","",LOOKUP(2,1/(Entradas!$B$3:$B$5000=Estoque!A1158),Entradas!$G$3:$G$5000)),"Preço não cadastrado")</f>
        <v/>
      </c>
      <c r="E1158" s="38" t="str" cm="1">
        <f t="array" ref="E1158">IFERROR(IF(A1158="","",LOOKUP(2,1/(Entradas!$B$3:$B$5000=Estoque!A1158),Entradas!$H$3:$H$5000)),"Preço não cadastrado")</f>
        <v/>
      </c>
      <c r="F1158" s="6" t="str">
        <f>IF(A1158="","",SUMIF(codigo_entrada,A1158,quantidade_entrada)-SUMIF(codigo_saida,Estoque!A1158,quantidade_saida))</f>
        <v/>
      </c>
      <c r="G1158" s="1" t="str">
        <f t="shared" si="18"/>
        <v/>
      </c>
    </row>
    <row r="1159" spans="1:7" x14ac:dyDescent="0.3">
      <c r="A1159" s="135"/>
      <c r="B1159" s="22"/>
      <c r="C1159" s="22"/>
      <c r="D1159" s="38" t="str" cm="1">
        <f t="array" ref="D1159">IFERROR(IF(A1159="","",LOOKUP(2,1/(Entradas!$B$3:$B$5000=Estoque!A1159),Entradas!$G$3:$G$5000)),"Preço não cadastrado")</f>
        <v/>
      </c>
      <c r="E1159" s="38" t="str" cm="1">
        <f t="array" ref="E1159">IFERROR(IF(A1159="","",LOOKUP(2,1/(Entradas!$B$3:$B$5000=Estoque!A1159),Entradas!$H$3:$H$5000)),"Preço não cadastrado")</f>
        <v/>
      </c>
      <c r="F1159" s="6" t="str">
        <f>IF(A1159="","",SUMIF(codigo_entrada,A1159,quantidade_entrada)-SUMIF(codigo_saida,Estoque!A1159,quantidade_saida))</f>
        <v/>
      </c>
      <c r="G1159" s="1" t="str">
        <f t="shared" si="18"/>
        <v/>
      </c>
    </row>
    <row r="1160" spans="1:7" x14ac:dyDescent="0.3">
      <c r="A1160" s="135"/>
      <c r="B1160" s="22"/>
      <c r="C1160" s="22"/>
      <c r="D1160" s="38" t="str" cm="1">
        <f t="array" ref="D1160">IFERROR(IF(A1160="","",LOOKUP(2,1/(Entradas!$B$3:$B$5000=Estoque!A1160),Entradas!$G$3:$G$5000)),"Preço não cadastrado")</f>
        <v/>
      </c>
      <c r="E1160" s="38" t="str" cm="1">
        <f t="array" ref="E1160">IFERROR(IF(A1160="","",LOOKUP(2,1/(Entradas!$B$3:$B$5000=Estoque!A1160),Entradas!$H$3:$H$5000)),"Preço não cadastrado")</f>
        <v/>
      </c>
      <c r="F1160" s="6" t="str">
        <f>IF(A1160="","",SUMIF(codigo_entrada,A1160,quantidade_entrada)-SUMIF(codigo_saida,Estoque!A1160,quantidade_saida))</f>
        <v/>
      </c>
      <c r="G1160" s="1" t="str">
        <f t="shared" si="18"/>
        <v/>
      </c>
    </row>
    <row r="1161" spans="1:7" x14ac:dyDescent="0.3">
      <c r="A1161" s="135"/>
      <c r="B1161" s="22"/>
      <c r="C1161" s="22"/>
      <c r="D1161" s="38" t="str" cm="1">
        <f t="array" ref="D1161">IFERROR(IF(A1161="","",LOOKUP(2,1/(Entradas!$B$3:$B$5000=Estoque!A1161),Entradas!$G$3:$G$5000)),"Preço não cadastrado")</f>
        <v/>
      </c>
      <c r="E1161" s="38" t="str" cm="1">
        <f t="array" ref="E1161">IFERROR(IF(A1161="","",LOOKUP(2,1/(Entradas!$B$3:$B$5000=Estoque!A1161),Entradas!$H$3:$H$5000)),"Preço não cadastrado")</f>
        <v/>
      </c>
      <c r="F1161" s="6" t="str">
        <f>IF(A1161="","",SUMIF(codigo_entrada,A1161,quantidade_entrada)-SUMIF(codigo_saida,Estoque!A1161,quantidade_saida))</f>
        <v/>
      </c>
      <c r="G1161" s="1" t="str">
        <f t="shared" si="18"/>
        <v/>
      </c>
    </row>
    <row r="1162" spans="1:7" x14ac:dyDescent="0.3">
      <c r="A1162" s="135"/>
      <c r="B1162" s="22"/>
      <c r="C1162" s="22"/>
      <c r="D1162" s="38" t="str" cm="1">
        <f t="array" ref="D1162">IFERROR(IF(A1162="","",LOOKUP(2,1/(Entradas!$B$3:$B$5000=Estoque!A1162),Entradas!$G$3:$G$5000)),"Preço não cadastrado")</f>
        <v/>
      </c>
      <c r="E1162" s="38" t="str" cm="1">
        <f t="array" ref="E1162">IFERROR(IF(A1162="","",LOOKUP(2,1/(Entradas!$B$3:$B$5000=Estoque!A1162),Entradas!$H$3:$H$5000)),"Preço não cadastrado")</f>
        <v/>
      </c>
      <c r="F1162" s="6" t="str">
        <f>IF(A1162="","",SUMIF(codigo_entrada,A1162,quantidade_entrada)-SUMIF(codigo_saida,Estoque!A1162,quantidade_saida))</f>
        <v/>
      </c>
      <c r="G1162" s="1" t="str">
        <f t="shared" si="18"/>
        <v/>
      </c>
    </row>
    <row r="1163" spans="1:7" x14ac:dyDescent="0.3">
      <c r="A1163" s="135"/>
      <c r="B1163" s="22"/>
      <c r="C1163" s="22"/>
      <c r="D1163" s="38" t="str" cm="1">
        <f t="array" ref="D1163">IFERROR(IF(A1163="","",LOOKUP(2,1/(Entradas!$B$3:$B$5000=Estoque!A1163),Entradas!$G$3:$G$5000)),"Preço não cadastrado")</f>
        <v/>
      </c>
      <c r="E1163" s="38" t="str" cm="1">
        <f t="array" ref="E1163">IFERROR(IF(A1163="","",LOOKUP(2,1/(Entradas!$B$3:$B$5000=Estoque!A1163),Entradas!$H$3:$H$5000)),"Preço não cadastrado")</f>
        <v/>
      </c>
      <c r="F1163" s="6" t="str">
        <f>IF(A1163="","",SUMIF(codigo_entrada,A1163,quantidade_entrada)-SUMIF(codigo_saida,Estoque!A1163,quantidade_saida))</f>
        <v/>
      </c>
      <c r="G1163" s="1" t="str">
        <f t="shared" si="18"/>
        <v/>
      </c>
    </row>
    <row r="1164" spans="1:7" x14ac:dyDescent="0.3">
      <c r="A1164" s="135"/>
      <c r="B1164" s="22"/>
      <c r="C1164" s="22"/>
      <c r="D1164" s="38" t="str" cm="1">
        <f t="array" ref="D1164">IFERROR(IF(A1164="","",LOOKUP(2,1/(Entradas!$B$3:$B$5000=Estoque!A1164),Entradas!$G$3:$G$5000)),"Preço não cadastrado")</f>
        <v/>
      </c>
      <c r="E1164" s="38" t="str" cm="1">
        <f t="array" ref="E1164">IFERROR(IF(A1164="","",LOOKUP(2,1/(Entradas!$B$3:$B$5000=Estoque!A1164),Entradas!$H$3:$H$5000)),"Preço não cadastrado")</f>
        <v/>
      </c>
      <c r="F1164" s="6" t="str">
        <f>IF(A1164="","",SUMIF(codigo_entrada,A1164,quantidade_entrada)-SUMIF(codigo_saida,Estoque!A1164,quantidade_saida))</f>
        <v/>
      </c>
      <c r="G1164" s="1" t="str">
        <f t="shared" si="18"/>
        <v/>
      </c>
    </row>
    <row r="1165" spans="1:7" x14ac:dyDescent="0.3">
      <c r="A1165" s="135"/>
      <c r="B1165" s="22"/>
      <c r="C1165" s="22"/>
      <c r="D1165" s="38" t="str" cm="1">
        <f t="array" ref="D1165">IFERROR(IF(A1165="","",LOOKUP(2,1/(Entradas!$B$3:$B$5000=Estoque!A1165),Entradas!$G$3:$G$5000)),"Preço não cadastrado")</f>
        <v/>
      </c>
      <c r="E1165" s="38" t="str" cm="1">
        <f t="array" ref="E1165">IFERROR(IF(A1165="","",LOOKUP(2,1/(Entradas!$B$3:$B$5000=Estoque!A1165),Entradas!$H$3:$H$5000)),"Preço não cadastrado")</f>
        <v/>
      </c>
      <c r="F1165" s="6" t="str">
        <f>IF(A1165="","",SUMIF(codigo_entrada,A1165,quantidade_entrada)-SUMIF(codigo_saida,Estoque!A1165,quantidade_saida))</f>
        <v/>
      </c>
      <c r="G1165" s="1" t="str">
        <f t="shared" si="18"/>
        <v/>
      </c>
    </row>
    <row r="1166" spans="1:7" x14ac:dyDescent="0.3">
      <c r="A1166" s="135"/>
      <c r="B1166" s="22"/>
      <c r="C1166" s="22"/>
      <c r="D1166" s="38" t="str" cm="1">
        <f t="array" ref="D1166">IFERROR(IF(A1166="","",LOOKUP(2,1/(Entradas!$B$3:$B$5000=Estoque!A1166),Entradas!$G$3:$G$5000)),"Preço não cadastrado")</f>
        <v/>
      </c>
      <c r="E1166" s="38" t="str" cm="1">
        <f t="array" ref="E1166">IFERROR(IF(A1166="","",LOOKUP(2,1/(Entradas!$B$3:$B$5000=Estoque!A1166),Entradas!$H$3:$H$5000)),"Preço não cadastrado")</f>
        <v/>
      </c>
      <c r="F1166" s="6" t="str">
        <f>IF(A1166="","",SUMIF(codigo_entrada,A1166,quantidade_entrada)-SUMIF(codigo_saida,Estoque!A1166,quantidade_saida))</f>
        <v/>
      </c>
      <c r="G1166" s="1" t="str">
        <f t="shared" si="18"/>
        <v/>
      </c>
    </row>
    <row r="1167" spans="1:7" x14ac:dyDescent="0.3">
      <c r="A1167" s="135"/>
      <c r="B1167" s="22"/>
      <c r="C1167" s="22"/>
      <c r="D1167" s="38" t="str" cm="1">
        <f t="array" ref="D1167">IFERROR(IF(A1167="","",LOOKUP(2,1/(Entradas!$B$3:$B$5000=Estoque!A1167),Entradas!$G$3:$G$5000)),"Preço não cadastrado")</f>
        <v/>
      </c>
      <c r="E1167" s="38" t="str" cm="1">
        <f t="array" ref="E1167">IFERROR(IF(A1167="","",LOOKUP(2,1/(Entradas!$B$3:$B$5000=Estoque!A1167),Entradas!$H$3:$H$5000)),"Preço não cadastrado")</f>
        <v/>
      </c>
      <c r="F1167" s="6" t="str">
        <f>IF(A1167="","",SUMIF(codigo_entrada,A1167,quantidade_entrada)-SUMIF(codigo_saida,Estoque!A1167,quantidade_saida))</f>
        <v/>
      </c>
      <c r="G1167" s="1" t="str">
        <f t="shared" si="18"/>
        <v/>
      </c>
    </row>
    <row r="1168" spans="1:7" x14ac:dyDescent="0.3">
      <c r="A1168" s="135"/>
      <c r="B1168" s="22"/>
      <c r="C1168" s="22"/>
      <c r="D1168" s="38" t="str" cm="1">
        <f t="array" ref="D1168">IFERROR(IF(A1168="","",LOOKUP(2,1/(Entradas!$B$3:$B$5000=Estoque!A1168),Entradas!$G$3:$G$5000)),"Preço não cadastrado")</f>
        <v/>
      </c>
      <c r="E1168" s="38" t="str" cm="1">
        <f t="array" ref="E1168">IFERROR(IF(A1168="","",LOOKUP(2,1/(Entradas!$B$3:$B$5000=Estoque!A1168),Entradas!$H$3:$H$5000)),"Preço não cadastrado")</f>
        <v/>
      </c>
      <c r="F1168" s="6" t="str">
        <f>IF(A1168="","",SUMIF(codigo_entrada,A1168,quantidade_entrada)-SUMIF(codigo_saida,Estoque!A1168,quantidade_saida))</f>
        <v/>
      </c>
      <c r="G1168" s="1" t="str">
        <f t="shared" si="18"/>
        <v/>
      </c>
    </row>
    <row r="1169" spans="1:7" x14ac:dyDescent="0.3">
      <c r="A1169" s="135"/>
      <c r="B1169" s="22"/>
      <c r="C1169" s="22"/>
      <c r="D1169" s="38" t="str" cm="1">
        <f t="array" ref="D1169">IFERROR(IF(A1169="","",LOOKUP(2,1/(Entradas!$B$3:$B$5000=Estoque!A1169),Entradas!$G$3:$G$5000)),"Preço não cadastrado")</f>
        <v/>
      </c>
      <c r="E1169" s="38" t="str" cm="1">
        <f t="array" ref="E1169">IFERROR(IF(A1169="","",LOOKUP(2,1/(Entradas!$B$3:$B$5000=Estoque!A1169),Entradas!$H$3:$H$5000)),"Preço não cadastrado")</f>
        <v/>
      </c>
      <c r="F1169" s="6" t="str">
        <f>IF(A1169="","",SUMIF(codigo_entrada,A1169,quantidade_entrada)-SUMIF(codigo_saida,Estoque!A1169,quantidade_saida))</f>
        <v/>
      </c>
      <c r="G1169" s="1" t="str">
        <f t="shared" si="18"/>
        <v/>
      </c>
    </row>
    <row r="1170" spans="1:7" x14ac:dyDescent="0.3">
      <c r="A1170" s="135"/>
      <c r="B1170" s="22"/>
      <c r="C1170" s="22"/>
      <c r="D1170" s="38" t="str" cm="1">
        <f t="array" ref="D1170">IFERROR(IF(A1170="","",LOOKUP(2,1/(Entradas!$B$3:$B$5000=Estoque!A1170),Entradas!$G$3:$G$5000)),"Preço não cadastrado")</f>
        <v/>
      </c>
      <c r="E1170" s="38" t="str" cm="1">
        <f t="array" ref="E1170">IFERROR(IF(A1170="","",LOOKUP(2,1/(Entradas!$B$3:$B$5000=Estoque!A1170),Entradas!$H$3:$H$5000)),"Preço não cadastrado")</f>
        <v/>
      </c>
      <c r="F1170" s="6" t="str">
        <f>IF(A1170="","",SUMIF(codigo_entrada,A1170,quantidade_entrada)-SUMIF(codigo_saida,Estoque!A1170,quantidade_saida))</f>
        <v/>
      </c>
      <c r="G1170" s="1" t="str">
        <f t="shared" si="18"/>
        <v/>
      </c>
    </row>
    <row r="1171" spans="1:7" x14ac:dyDescent="0.3">
      <c r="A1171" s="135"/>
      <c r="B1171" s="22"/>
      <c r="C1171" s="22"/>
      <c r="D1171" s="38" t="str" cm="1">
        <f t="array" ref="D1171">IFERROR(IF(A1171="","",LOOKUP(2,1/(Entradas!$B$3:$B$5000=Estoque!A1171),Entradas!$G$3:$G$5000)),"Preço não cadastrado")</f>
        <v/>
      </c>
      <c r="E1171" s="38" t="str" cm="1">
        <f t="array" ref="E1171">IFERROR(IF(A1171="","",LOOKUP(2,1/(Entradas!$B$3:$B$5000=Estoque!A1171),Entradas!$H$3:$H$5000)),"Preço não cadastrado")</f>
        <v/>
      </c>
      <c r="F1171" s="6" t="str">
        <f>IF(A1171="","",SUMIF(codigo_entrada,A1171,quantidade_entrada)-SUMIF(codigo_saida,Estoque!A1171,quantidade_saida))</f>
        <v/>
      </c>
      <c r="G1171" s="1" t="str">
        <f t="shared" si="18"/>
        <v/>
      </c>
    </row>
    <row r="1172" spans="1:7" x14ac:dyDescent="0.3">
      <c r="A1172" s="135"/>
      <c r="B1172" s="22"/>
      <c r="C1172" s="22"/>
      <c r="D1172" s="38" t="str" cm="1">
        <f t="array" ref="D1172">IFERROR(IF(A1172="","",LOOKUP(2,1/(Entradas!$B$3:$B$5000=Estoque!A1172),Entradas!$G$3:$G$5000)),"Preço não cadastrado")</f>
        <v/>
      </c>
      <c r="E1172" s="38" t="str" cm="1">
        <f t="array" ref="E1172">IFERROR(IF(A1172="","",LOOKUP(2,1/(Entradas!$B$3:$B$5000=Estoque!A1172),Entradas!$H$3:$H$5000)),"Preço não cadastrado")</f>
        <v/>
      </c>
      <c r="F1172" s="6" t="str">
        <f>IF(A1172="","",SUMIF(codigo_entrada,A1172,quantidade_entrada)-SUMIF(codigo_saida,Estoque!A1172,quantidade_saida))</f>
        <v/>
      </c>
      <c r="G1172" s="1" t="str">
        <f t="shared" si="18"/>
        <v/>
      </c>
    </row>
    <row r="1173" spans="1:7" x14ac:dyDescent="0.3">
      <c r="A1173" s="135"/>
      <c r="B1173" s="22"/>
      <c r="C1173" s="22"/>
      <c r="D1173" s="38" t="str" cm="1">
        <f t="array" ref="D1173">IFERROR(IF(A1173="","",LOOKUP(2,1/(Entradas!$B$3:$B$5000=Estoque!A1173),Entradas!$G$3:$G$5000)),"Preço não cadastrado")</f>
        <v/>
      </c>
      <c r="E1173" s="38" t="str" cm="1">
        <f t="array" ref="E1173">IFERROR(IF(A1173="","",LOOKUP(2,1/(Entradas!$B$3:$B$5000=Estoque!A1173),Entradas!$H$3:$H$5000)),"Preço não cadastrado")</f>
        <v/>
      </c>
      <c r="F1173" s="6" t="str">
        <f>IF(A1173="","",SUMIF(codigo_entrada,A1173,quantidade_entrada)-SUMIF(codigo_saida,Estoque!A1173,quantidade_saida))</f>
        <v/>
      </c>
      <c r="G1173" s="1" t="str">
        <f t="shared" si="18"/>
        <v/>
      </c>
    </row>
    <row r="1174" spans="1:7" x14ac:dyDescent="0.3">
      <c r="A1174" s="135"/>
      <c r="B1174" s="22"/>
      <c r="C1174" s="22"/>
      <c r="D1174" s="38" t="str" cm="1">
        <f t="array" ref="D1174">IFERROR(IF(A1174="","",LOOKUP(2,1/(Entradas!$B$3:$B$5000=Estoque!A1174),Entradas!$G$3:$G$5000)),"Preço não cadastrado")</f>
        <v/>
      </c>
      <c r="E1174" s="38" t="str" cm="1">
        <f t="array" ref="E1174">IFERROR(IF(A1174="","",LOOKUP(2,1/(Entradas!$B$3:$B$5000=Estoque!A1174),Entradas!$H$3:$H$5000)),"Preço não cadastrado")</f>
        <v/>
      </c>
      <c r="F1174" s="6" t="str">
        <f>IF(A1174="","",SUMIF(codigo_entrada,A1174,quantidade_entrada)-SUMIF(codigo_saida,Estoque!A1174,quantidade_saida))</f>
        <v/>
      </c>
      <c r="G1174" s="1" t="str">
        <f t="shared" si="18"/>
        <v/>
      </c>
    </row>
    <row r="1175" spans="1:7" x14ac:dyDescent="0.3">
      <c r="A1175" s="135"/>
      <c r="B1175" s="22"/>
      <c r="C1175" s="22"/>
      <c r="D1175" s="38" t="str" cm="1">
        <f t="array" ref="D1175">IFERROR(IF(A1175="","",LOOKUP(2,1/(Entradas!$B$3:$B$5000=Estoque!A1175),Entradas!$G$3:$G$5000)),"Preço não cadastrado")</f>
        <v/>
      </c>
      <c r="E1175" s="38" t="str" cm="1">
        <f t="array" ref="E1175">IFERROR(IF(A1175="","",LOOKUP(2,1/(Entradas!$B$3:$B$5000=Estoque!A1175),Entradas!$H$3:$H$5000)),"Preço não cadastrado")</f>
        <v/>
      </c>
      <c r="F1175" s="6" t="str">
        <f>IF(A1175="","",SUMIF(codigo_entrada,A1175,quantidade_entrada)-SUMIF(codigo_saida,Estoque!A1175,quantidade_saida))</f>
        <v/>
      </c>
      <c r="G1175" s="1" t="str">
        <f t="shared" si="18"/>
        <v/>
      </c>
    </row>
    <row r="1176" spans="1:7" x14ac:dyDescent="0.3">
      <c r="A1176" s="135"/>
      <c r="B1176" s="22"/>
      <c r="C1176" s="22"/>
      <c r="D1176" s="38" t="str" cm="1">
        <f t="array" ref="D1176">IFERROR(IF(A1176="","",LOOKUP(2,1/(Entradas!$B$3:$B$5000=Estoque!A1176),Entradas!$G$3:$G$5000)),"Preço não cadastrado")</f>
        <v/>
      </c>
      <c r="E1176" s="38" t="str" cm="1">
        <f t="array" ref="E1176">IFERROR(IF(A1176="","",LOOKUP(2,1/(Entradas!$B$3:$B$5000=Estoque!A1176),Entradas!$H$3:$H$5000)),"Preço não cadastrado")</f>
        <v/>
      </c>
      <c r="F1176" s="6" t="str">
        <f>IF(A1176="","",SUMIF(codigo_entrada,A1176,quantidade_entrada)-SUMIF(codigo_saida,Estoque!A1176,quantidade_saida))</f>
        <v/>
      </c>
      <c r="G1176" s="1" t="str">
        <f t="shared" si="18"/>
        <v/>
      </c>
    </row>
    <row r="1177" spans="1:7" x14ac:dyDescent="0.3">
      <c r="A1177" s="135"/>
      <c r="B1177" s="22"/>
      <c r="C1177" s="22"/>
      <c r="D1177" s="38" t="str" cm="1">
        <f t="array" ref="D1177">IFERROR(IF(A1177="","",LOOKUP(2,1/(Entradas!$B$3:$B$5000=Estoque!A1177),Entradas!$G$3:$G$5000)),"Preço não cadastrado")</f>
        <v/>
      </c>
      <c r="E1177" s="38" t="str" cm="1">
        <f t="array" ref="E1177">IFERROR(IF(A1177="","",LOOKUP(2,1/(Entradas!$B$3:$B$5000=Estoque!A1177),Entradas!$H$3:$H$5000)),"Preço não cadastrado")</f>
        <v/>
      </c>
      <c r="F1177" s="6" t="str">
        <f>IF(A1177="","",SUMIF(codigo_entrada,A1177,quantidade_entrada)-SUMIF(codigo_saida,Estoque!A1177,quantidade_saida))</f>
        <v/>
      </c>
      <c r="G1177" s="1" t="str">
        <f t="shared" si="18"/>
        <v/>
      </c>
    </row>
    <row r="1178" spans="1:7" x14ac:dyDescent="0.3">
      <c r="A1178" s="135"/>
      <c r="B1178" s="22"/>
      <c r="C1178" s="22"/>
      <c r="D1178" s="38" t="str" cm="1">
        <f t="array" ref="D1178">IFERROR(IF(A1178="","",LOOKUP(2,1/(Entradas!$B$3:$B$5000=Estoque!A1178),Entradas!$G$3:$G$5000)),"Preço não cadastrado")</f>
        <v/>
      </c>
      <c r="E1178" s="38" t="str" cm="1">
        <f t="array" ref="E1178">IFERROR(IF(A1178="","",LOOKUP(2,1/(Entradas!$B$3:$B$5000=Estoque!A1178),Entradas!$H$3:$H$5000)),"Preço não cadastrado")</f>
        <v/>
      </c>
      <c r="F1178" s="6" t="str">
        <f>IF(A1178="","",SUMIF(codigo_entrada,A1178,quantidade_entrada)-SUMIF(codigo_saida,Estoque!A1178,quantidade_saida))</f>
        <v/>
      </c>
      <c r="G1178" s="1" t="str">
        <f t="shared" si="18"/>
        <v/>
      </c>
    </row>
    <row r="1179" spans="1:7" x14ac:dyDescent="0.3">
      <c r="A1179" s="135"/>
      <c r="B1179" s="22"/>
      <c r="C1179" s="22"/>
      <c r="D1179" s="38" t="str" cm="1">
        <f t="array" ref="D1179">IFERROR(IF(A1179="","",LOOKUP(2,1/(Entradas!$B$3:$B$5000=Estoque!A1179),Entradas!$G$3:$G$5000)),"Preço não cadastrado")</f>
        <v/>
      </c>
      <c r="E1179" s="38" t="str" cm="1">
        <f t="array" ref="E1179">IFERROR(IF(A1179="","",LOOKUP(2,1/(Entradas!$B$3:$B$5000=Estoque!A1179),Entradas!$H$3:$H$5000)),"Preço não cadastrado")</f>
        <v/>
      </c>
      <c r="F1179" s="6" t="str">
        <f>IF(A1179="","",SUMIF(codigo_entrada,A1179,quantidade_entrada)-SUMIF(codigo_saida,Estoque!A1179,quantidade_saida))</f>
        <v/>
      </c>
      <c r="G1179" s="1" t="str">
        <f t="shared" si="18"/>
        <v/>
      </c>
    </row>
    <row r="1180" spans="1:7" x14ac:dyDescent="0.3">
      <c r="A1180" s="135"/>
      <c r="B1180" s="22"/>
      <c r="C1180" s="22"/>
      <c r="D1180" s="38" t="str" cm="1">
        <f t="array" ref="D1180">IFERROR(IF(A1180="","",LOOKUP(2,1/(Entradas!$B$3:$B$5000=Estoque!A1180),Entradas!$G$3:$G$5000)),"Preço não cadastrado")</f>
        <v/>
      </c>
      <c r="E1180" s="38" t="str" cm="1">
        <f t="array" ref="E1180">IFERROR(IF(A1180="","",LOOKUP(2,1/(Entradas!$B$3:$B$5000=Estoque!A1180),Entradas!$H$3:$H$5000)),"Preço não cadastrado")</f>
        <v/>
      </c>
      <c r="F1180" s="6" t="str">
        <f>IF(A1180="","",SUMIF(codigo_entrada,A1180,quantidade_entrada)-SUMIF(codigo_saida,Estoque!A1180,quantidade_saida))</f>
        <v/>
      </c>
      <c r="G1180" s="1" t="str">
        <f t="shared" si="18"/>
        <v/>
      </c>
    </row>
    <row r="1181" spans="1:7" x14ac:dyDescent="0.3">
      <c r="A1181" s="135"/>
      <c r="B1181" s="22"/>
      <c r="C1181" s="22"/>
      <c r="D1181" s="38" t="str" cm="1">
        <f t="array" ref="D1181">IFERROR(IF(A1181="","",LOOKUP(2,1/(Entradas!$B$3:$B$5000=Estoque!A1181),Entradas!$G$3:$G$5000)),"Preço não cadastrado")</f>
        <v/>
      </c>
      <c r="E1181" s="38" t="str" cm="1">
        <f t="array" ref="E1181">IFERROR(IF(A1181="","",LOOKUP(2,1/(Entradas!$B$3:$B$5000=Estoque!A1181),Entradas!$H$3:$H$5000)),"Preço não cadastrado")</f>
        <v/>
      </c>
      <c r="F1181" s="6" t="str">
        <f>IF(A1181="","",SUMIF(codigo_entrada,A1181,quantidade_entrada)-SUMIF(codigo_saida,Estoque!A1181,quantidade_saida))</f>
        <v/>
      </c>
      <c r="G1181" s="1" t="str">
        <f t="shared" si="18"/>
        <v/>
      </c>
    </row>
    <row r="1182" spans="1:7" x14ac:dyDescent="0.3">
      <c r="A1182" s="135"/>
      <c r="B1182" s="22"/>
      <c r="C1182" s="22"/>
      <c r="D1182" s="38" t="str" cm="1">
        <f t="array" ref="D1182">IFERROR(IF(A1182="","",LOOKUP(2,1/(Entradas!$B$3:$B$5000=Estoque!A1182),Entradas!$G$3:$G$5000)),"Preço não cadastrado")</f>
        <v/>
      </c>
      <c r="E1182" s="38" t="str" cm="1">
        <f t="array" ref="E1182">IFERROR(IF(A1182="","",LOOKUP(2,1/(Entradas!$B$3:$B$5000=Estoque!A1182),Entradas!$H$3:$H$5000)),"Preço não cadastrado")</f>
        <v/>
      </c>
      <c r="F1182" s="6" t="str">
        <f>IF(A1182="","",SUMIF(codigo_entrada,A1182,quantidade_entrada)-SUMIF(codigo_saida,Estoque!A1182,quantidade_saida))</f>
        <v/>
      </c>
      <c r="G1182" s="1" t="str">
        <f t="shared" si="18"/>
        <v/>
      </c>
    </row>
    <row r="1183" spans="1:7" x14ac:dyDescent="0.3">
      <c r="A1183" s="135"/>
      <c r="B1183" s="22"/>
      <c r="C1183" s="22"/>
      <c r="D1183" s="38" t="str" cm="1">
        <f t="array" ref="D1183">IFERROR(IF(A1183="","",LOOKUP(2,1/(Entradas!$B$3:$B$5000=Estoque!A1183),Entradas!$G$3:$G$5000)),"Preço não cadastrado")</f>
        <v/>
      </c>
      <c r="E1183" s="38" t="str" cm="1">
        <f t="array" ref="E1183">IFERROR(IF(A1183="","",LOOKUP(2,1/(Entradas!$B$3:$B$5000=Estoque!A1183),Entradas!$H$3:$H$5000)),"Preço não cadastrado")</f>
        <v/>
      </c>
      <c r="F1183" s="6" t="str">
        <f>IF(A1183="","",SUMIF(codigo_entrada,A1183,quantidade_entrada)-SUMIF(codigo_saida,Estoque!A1183,quantidade_saida))</f>
        <v/>
      </c>
      <c r="G1183" s="1" t="str">
        <f t="shared" si="18"/>
        <v/>
      </c>
    </row>
    <row r="1184" spans="1:7" x14ac:dyDescent="0.3">
      <c r="A1184" s="135"/>
      <c r="B1184" s="22"/>
      <c r="C1184" s="22"/>
      <c r="D1184" s="38" t="str" cm="1">
        <f t="array" ref="D1184">IFERROR(IF(A1184="","",LOOKUP(2,1/(Entradas!$B$3:$B$5000=Estoque!A1184),Entradas!$G$3:$G$5000)),"Preço não cadastrado")</f>
        <v/>
      </c>
      <c r="E1184" s="38" t="str" cm="1">
        <f t="array" ref="E1184">IFERROR(IF(A1184="","",LOOKUP(2,1/(Entradas!$B$3:$B$5000=Estoque!A1184),Entradas!$H$3:$H$5000)),"Preço não cadastrado")</f>
        <v/>
      </c>
      <c r="F1184" s="6" t="str">
        <f>IF(A1184="","",SUMIF(codigo_entrada,A1184,quantidade_entrada)-SUMIF(codigo_saida,Estoque!A1184,quantidade_saida))</f>
        <v/>
      </c>
      <c r="G1184" s="1" t="str">
        <f t="shared" si="18"/>
        <v/>
      </c>
    </row>
    <row r="1185" spans="1:7" x14ac:dyDescent="0.3">
      <c r="A1185" s="135"/>
      <c r="B1185" s="22"/>
      <c r="C1185" s="22"/>
      <c r="D1185" s="38" t="str" cm="1">
        <f t="array" ref="D1185">IFERROR(IF(A1185="","",LOOKUP(2,1/(Entradas!$B$3:$B$5000=Estoque!A1185),Entradas!$G$3:$G$5000)),"Preço não cadastrado")</f>
        <v/>
      </c>
      <c r="E1185" s="38" t="str" cm="1">
        <f t="array" ref="E1185">IFERROR(IF(A1185="","",LOOKUP(2,1/(Entradas!$B$3:$B$5000=Estoque!A1185),Entradas!$H$3:$H$5000)),"Preço não cadastrado")</f>
        <v/>
      </c>
      <c r="F1185" s="6" t="str">
        <f>IF(A1185="","",SUMIF(codigo_entrada,A1185,quantidade_entrada)-SUMIF(codigo_saida,Estoque!A1185,quantidade_saida))</f>
        <v/>
      </c>
      <c r="G1185" s="1" t="str">
        <f t="shared" si="18"/>
        <v/>
      </c>
    </row>
    <row r="1186" spans="1:7" x14ac:dyDescent="0.3">
      <c r="A1186" s="135"/>
      <c r="B1186" s="22"/>
      <c r="C1186" s="22"/>
      <c r="D1186" s="38" t="str" cm="1">
        <f t="array" ref="D1186">IFERROR(IF(A1186="","",LOOKUP(2,1/(Entradas!$B$3:$B$5000=Estoque!A1186),Entradas!$G$3:$G$5000)),"Preço não cadastrado")</f>
        <v/>
      </c>
      <c r="E1186" s="38" t="str" cm="1">
        <f t="array" ref="E1186">IFERROR(IF(A1186="","",LOOKUP(2,1/(Entradas!$B$3:$B$5000=Estoque!A1186),Entradas!$H$3:$H$5000)),"Preço não cadastrado")</f>
        <v/>
      </c>
      <c r="F1186" s="6" t="str">
        <f>IF(A1186="","",SUMIF(codigo_entrada,A1186,quantidade_entrada)-SUMIF(codigo_saida,Estoque!A1186,quantidade_saida))</f>
        <v/>
      </c>
      <c r="G1186" s="1" t="str">
        <f t="shared" si="18"/>
        <v/>
      </c>
    </row>
    <row r="1187" spans="1:7" x14ac:dyDescent="0.3">
      <c r="A1187" s="135"/>
      <c r="B1187" s="22"/>
      <c r="C1187" s="22"/>
      <c r="D1187" s="38" t="str" cm="1">
        <f t="array" ref="D1187">IFERROR(IF(A1187="","",LOOKUP(2,1/(Entradas!$B$3:$B$5000=Estoque!A1187),Entradas!$G$3:$G$5000)),"Preço não cadastrado")</f>
        <v/>
      </c>
      <c r="E1187" s="38" t="str" cm="1">
        <f t="array" ref="E1187">IFERROR(IF(A1187="","",LOOKUP(2,1/(Entradas!$B$3:$B$5000=Estoque!A1187),Entradas!$H$3:$H$5000)),"Preço não cadastrado")</f>
        <v/>
      </c>
      <c r="F1187" s="6" t="str">
        <f>IF(A1187="","",SUMIF(codigo_entrada,A1187,quantidade_entrada)-SUMIF(codigo_saida,Estoque!A1187,quantidade_saida))</f>
        <v/>
      </c>
      <c r="G1187" s="1" t="str">
        <f t="shared" si="18"/>
        <v/>
      </c>
    </row>
    <row r="1188" spans="1:7" x14ac:dyDescent="0.3">
      <c r="A1188" s="135"/>
      <c r="B1188" s="22"/>
      <c r="C1188" s="22"/>
      <c r="D1188" s="38" t="str" cm="1">
        <f t="array" ref="D1188">IFERROR(IF(A1188="","",LOOKUP(2,1/(Entradas!$B$3:$B$5000=Estoque!A1188),Entradas!$G$3:$G$5000)),"Preço não cadastrado")</f>
        <v/>
      </c>
      <c r="E1188" s="38" t="str" cm="1">
        <f t="array" ref="E1188">IFERROR(IF(A1188="","",LOOKUP(2,1/(Entradas!$B$3:$B$5000=Estoque!A1188),Entradas!$H$3:$H$5000)),"Preço não cadastrado")</f>
        <v/>
      </c>
      <c r="F1188" s="6" t="str">
        <f>IF(A1188="","",SUMIF(codigo_entrada,A1188,quantidade_entrada)-SUMIF(codigo_saida,Estoque!A1188,quantidade_saida))</f>
        <v/>
      </c>
      <c r="G1188" s="1" t="str">
        <f t="shared" si="18"/>
        <v/>
      </c>
    </row>
    <row r="1189" spans="1:7" x14ac:dyDescent="0.3">
      <c r="A1189" s="135"/>
      <c r="B1189" s="22"/>
      <c r="C1189" s="22"/>
      <c r="D1189" s="38" t="str" cm="1">
        <f t="array" ref="D1189">IFERROR(IF(A1189="","",LOOKUP(2,1/(Entradas!$B$3:$B$5000=Estoque!A1189),Entradas!$G$3:$G$5000)),"Preço não cadastrado")</f>
        <v/>
      </c>
      <c r="E1189" s="38" t="str" cm="1">
        <f t="array" ref="E1189">IFERROR(IF(A1189="","",LOOKUP(2,1/(Entradas!$B$3:$B$5000=Estoque!A1189),Entradas!$H$3:$H$5000)),"Preço não cadastrado")</f>
        <v/>
      </c>
      <c r="F1189" s="6" t="str">
        <f>IF(A1189="","",SUMIF(codigo_entrada,A1189,quantidade_entrada)-SUMIF(codigo_saida,Estoque!A1189,quantidade_saida))</f>
        <v/>
      </c>
      <c r="G1189" s="1" t="str">
        <f t="shared" si="18"/>
        <v/>
      </c>
    </row>
    <row r="1190" spans="1:7" x14ac:dyDescent="0.3">
      <c r="A1190" s="135"/>
      <c r="B1190" s="22"/>
      <c r="C1190" s="22"/>
      <c r="D1190" s="38" t="str" cm="1">
        <f t="array" ref="D1190">IFERROR(IF(A1190="","",LOOKUP(2,1/(Entradas!$B$3:$B$5000=Estoque!A1190),Entradas!$G$3:$G$5000)),"Preço não cadastrado")</f>
        <v/>
      </c>
      <c r="E1190" s="38" t="str" cm="1">
        <f t="array" ref="E1190">IFERROR(IF(A1190="","",LOOKUP(2,1/(Entradas!$B$3:$B$5000=Estoque!A1190),Entradas!$H$3:$H$5000)),"Preço não cadastrado")</f>
        <v/>
      </c>
      <c r="F1190" s="6" t="str">
        <f>IF(A1190="","",SUMIF(codigo_entrada,A1190,quantidade_entrada)-SUMIF(codigo_saida,Estoque!A1190,quantidade_saida))</f>
        <v/>
      </c>
      <c r="G1190" s="1" t="str">
        <f t="shared" si="18"/>
        <v/>
      </c>
    </row>
    <row r="1191" spans="1:7" x14ac:dyDescent="0.3">
      <c r="A1191" s="135"/>
      <c r="B1191" s="22"/>
      <c r="C1191" s="22"/>
      <c r="D1191" s="38" t="str" cm="1">
        <f t="array" ref="D1191">IFERROR(IF(A1191="","",LOOKUP(2,1/(Entradas!$B$3:$B$5000=Estoque!A1191),Entradas!$G$3:$G$5000)),"Preço não cadastrado")</f>
        <v/>
      </c>
      <c r="E1191" s="38" t="str" cm="1">
        <f t="array" ref="E1191">IFERROR(IF(A1191="","",LOOKUP(2,1/(Entradas!$B$3:$B$5000=Estoque!A1191),Entradas!$H$3:$H$5000)),"Preço não cadastrado")</f>
        <v/>
      </c>
      <c r="F1191" s="6" t="str">
        <f>IF(A1191="","",SUMIF(codigo_entrada,A1191,quantidade_entrada)-SUMIF(codigo_saida,Estoque!A1191,quantidade_saida))</f>
        <v/>
      </c>
      <c r="G1191" s="1" t="str">
        <f t="shared" si="18"/>
        <v/>
      </c>
    </row>
    <row r="1192" spans="1:7" x14ac:dyDescent="0.3">
      <c r="A1192" s="135"/>
      <c r="B1192" s="22"/>
      <c r="C1192" s="22"/>
      <c r="D1192" s="38" t="str" cm="1">
        <f t="array" ref="D1192">IFERROR(IF(A1192="","",LOOKUP(2,1/(Entradas!$B$3:$B$5000=Estoque!A1192),Entradas!$G$3:$G$5000)),"Preço não cadastrado")</f>
        <v/>
      </c>
      <c r="E1192" s="38" t="str" cm="1">
        <f t="array" ref="E1192">IFERROR(IF(A1192="","",LOOKUP(2,1/(Entradas!$B$3:$B$5000=Estoque!A1192),Entradas!$H$3:$H$5000)),"Preço não cadastrado")</f>
        <v/>
      </c>
      <c r="F1192" s="6" t="str">
        <f>IF(A1192="","",SUMIF(codigo_entrada,A1192,quantidade_entrada)-SUMIF(codigo_saida,Estoque!A1192,quantidade_saida))</f>
        <v/>
      </c>
      <c r="G1192" s="1" t="str">
        <f t="shared" si="18"/>
        <v/>
      </c>
    </row>
    <row r="1193" spans="1:7" x14ac:dyDescent="0.3">
      <c r="A1193" s="135"/>
      <c r="B1193" s="22"/>
      <c r="C1193" s="22"/>
      <c r="D1193" s="38" t="str" cm="1">
        <f t="array" ref="D1193">IFERROR(IF(A1193="","",LOOKUP(2,1/(Entradas!$B$3:$B$5000=Estoque!A1193),Entradas!$G$3:$G$5000)),"Preço não cadastrado")</f>
        <v/>
      </c>
      <c r="E1193" s="38" t="str" cm="1">
        <f t="array" ref="E1193">IFERROR(IF(A1193="","",LOOKUP(2,1/(Entradas!$B$3:$B$5000=Estoque!A1193),Entradas!$H$3:$H$5000)),"Preço não cadastrado")</f>
        <v/>
      </c>
      <c r="F1193" s="6" t="str">
        <f>IF(A1193="","",SUMIF(codigo_entrada,A1193,quantidade_entrada)-SUMIF(codigo_saida,Estoque!A1193,quantidade_saida))</f>
        <v/>
      </c>
      <c r="G1193" s="1" t="str">
        <f t="shared" si="18"/>
        <v/>
      </c>
    </row>
    <row r="1194" spans="1:7" x14ac:dyDescent="0.3">
      <c r="A1194" s="135"/>
      <c r="B1194" s="22"/>
      <c r="C1194" s="22"/>
      <c r="D1194" s="38" t="str" cm="1">
        <f t="array" ref="D1194">IFERROR(IF(A1194="","",LOOKUP(2,1/(Entradas!$B$3:$B$5000=Estoque!A1194),Entradas!$G$3:$G$5000)),"Preço não cadastrado")</f>
        <v/>
      </c>
      <c r="E1194" s="38" t="str" cm="1">
        <f t="array" ref="E1194">IFERROR(IF(A1194="","",LOOKUP(2,1/(Entradas!$B$3:$B$5000=Estoque!A1194),Entradas!$H$3:$H$5000)),"Preço não cadastrado")</f>
        <v/>
      </c>
      <c r="F1194" s="6" t="str">
        <f>IF(A1194="","",SUMIF(codigo_entrada,A1194,quantidade_entrada)-SUMIF(codigo_saida,Estoque!A1194,quantidade_saida))</f>
        <v/>
      </c>
      <c r="G1194" s="1" t="str">
        <f t="shared" si="18"/>
        <v/>
      </c>
    </row>
    <row r="1195" spans="1:7" x14ac:dyDescent="0.3">
      <c r="A1195" s="135"/>
      <c r="B1195" s="22"/>
      <c r="C1195" s="22"/>
      <c r="D1195" s="38" t="str" cm="1">
        <f t="array" ref="D1195">IFERROR(IF(A1195="","",LOOKUP(2,1/(Entradas!$B$3:$B$5000=Estoque!A1195),Entradas!$G$3:$G$5000)),"Preço não cadastrado")</f>
        <v/>
      </c>
      <c r="E1195" s="38" t="str" cm="1">
        <f t="array" ref="E1195">IFERROR(IF(A1195="","",LOOKUP(2,1/(Entradas!$B$3:$B$5000=Estoque!A1195),Entradas!$H$3:$H$5000)),"Preço não cadastrado")</f>
        <v/>
      </c>
      <c r="F1195" s="6" t="str">
        <f>IF(A1195="","",SUMIF(codigo_entrada,A1195,quantidade_entrada)-SUMIF(codigo_saida,Estoque!A1195,quantidade_saida))</f>
        <v/>
      </c>
      <c r="G1195" s="1" t="str">
        <f t="shared" si="18"/>
        <v/>
      </c>
    </row>
    <row r="1196" spans="1:7" x14ac:dyDescent="0.3">
      <c r="A1196" s="135"/>
      <c r="B1196" s="22"/>
      <c r="C1196" s="22"/>
      <c r="D1196" s="38" t="str" cm="1">
        <f t="array" ref="D1196">IFERROR(IF(A1196="","",LOOKUP(2,1/(Entradas!$B$3:$B$5000=Estoque!A1196),Entradas!$G$3:$G$5000)),"Preço não cadastrado")</f>
        <v/>
      </c>
      <c r="E1196" s="38" t="str" cm="1">
        <f t="array" ref="E1196">IFERROR(IF(A1196="","",LOOKUP(2,1/(Entradas!$B$3:$B$5000=Estoque!A1196),Entradas!$H$3:$H$5000)),"Preço não cadastrado")</f>
        <v/>
      </c>
      <c r="F1196" s="6" t="str">
        <f>IF(A1196="","",SUMIF(codigo_entrada,A1196,quantidade_entrada)-SUMIF(codigo_saida,Estoque!A1196,quantidade_saida))</f>
        <v/>
      </c>
      <c r="G1196" s="1" t="str">
        <f t="shared" si="18"/>
        <v/>
      </c>
    </row>
    <row r="1197" spans="1:7" x14ac:dyDescent="0.3">
      <c r="A1197" s="135"/>
      <c r="B1197" s="22"/>
      <c r="C1197" s="22"/>
      <c r="D1197" s="38" t="str" cm="1">
        <f t="array" ref="D1197">IFERROR(IF(A1197="","",LOOKUP(2,1/(Entradas!$B$3:$B$5000=Estoque!A1197),Entradas!$G$3:$G$5000)),"Preço não cadastrado")</f>
        <v/>
      </c>
      <c r="E1197" s="38" t="str" cm="1">
        <f t="array" ref="E1197">IFERROR(IF(A1197="","",LOOKUP(2,1/(Entradas!$B$3:$B$5000=Estoque!A1197),Entradas!$H$3:$H$5000)),"Preço não cadastrado")</f>
        <v/>
      </c>
      <c r="F1197" s="6" t="str">
        <f>IF(A1197="","",SUMIF(codigo_entrada,A1197,quantidade_entrada)-SUMIF(codigo_saida,Estoque!A1197,quantidade_saida))</f>
        <v/>
      </c>
      <c r="G1197" s="1" t="str">
        <f t="shared" si="18"/>
        <v/>
      </c>
    </row>
    <row r="1198" spans="1:7" x14ac:dyDescent="0.3">
      <c r="A1198" s="135"/>
      <c r="B1198" s="22"/>
      <c r="C1198" s="22"/>
      <c r="D1198" s="38" t="str" cm="1">
        <f t="array" ref="D1198">IFERROR(IF(A1198="","",LOOKUP(2,1/(Entradas!$B$3:$B$5000=Estoque!A1198),Entradas!$G$3:$G$5000)),"Preço não cadastrado")</f>
        <v/>
      </c>
      <c r="E1198" s="38" t="str" cm="1">
        <f t="array" ref="E1198">IFERROR(IF(A1198="","",LOOKUP(2,1/(Entradas!$B$3:$B$5000=Estoque!A1198),Entradas!$H$3:$H$5000)),"Preço não cadastrado")</f>
        <v/>
      </c>
      <c r="F1198" s="6" t="str">
        <f>IF(A1198="","",SUMIF(codigo_entrada,A1198,quantidade_entrada)-SUMIF(codigo_saida,Estoque!A1198,quantidade_saida))</f>
        <v/>
      </c>
      <c r="G1198" s="1" t="str">
        <f t="shared" si="18"/>
        <v/>
      </c>
    </row>
    <row r="1199" spans="1:7" x14ac:dyDescent="0.3">
      <c r="A1199" s="135"/>
      <c r="B1199" s="22"/>
      <c r="C1199" s="22"/>
      <c r="D1199" s="38" t="str" cm="1">
        <f t="array" ref="D1199">IFERROR(IF(A1199="","",LOOKUP(2,1/(Entradas!$B$3:$B$5000=Estoque!A1199),Entradas!$G$3:$G$5000)),"Preço não cadastrado")</f>
        <v/>
      </c>
      <c r="E1199" s="38" t="str" cm="1">
        <f t="array" ref="E1199">IFERROR(IF(A1199="","",LOOKUP(2,1/(Entradas!$B$3:$B$5000=Estoque!A1199),Entradas!$H$3:$H$5000)),"Preço não cadastrado")</f>
        <v/>
      </c>
      <c r="F1199" s="6" t="str">
        <f>IF(A1199="","",SUMIF(codigo_entrada,A1199,quantidade_entrada)-SUMIF(codigo_saida,Estoque!A1199,quantidade_saida))</f>
        <v/>
      </c>
      <c r="G1199" s="1" t="str">
        <f t="shared" si="18"/>
        <v/>
      </c>
    </row>
    <row r="1200" spans="1:7" x14ac:dyDescent="0.3">
      <c r="A1200" s="135"/>
      <c r="B1200" s="22"/>
      <c r="C1200" s="22"/>
      <c r="D1200" s="38" t="str" cm="1">
        <f t="array" ref="D1200">IFERROR(IF(A1200="","",LOOKUP(2,1/(Entradas!$B$3:$B$5000=Estoque!A1200),Entradas!$G$3:$G$5000)),"Preço não cadastrado")</f>
        <v/>
      </c>
      <c r="E1200" s="38" t="str" cm="1">
        <f t="array" ref="E1200">IFERROR(IF(A1200="","",LOOKUP(2,1/(Entradas!$B$3:$B$5000=Estoque!A1200),Entradas!$H$3:$H$5000)),"Preço não cadastrado")</f>
        <v/>
      </c>
      <c r="F1200" s="6" t="str">
        <f>IF(A1200="","",SUMIF(codigo_entrada,A1200,quantidade_entrada)-SUMIF(codigo_saida,Estoque!A1200,quantidade_saida))</f>
        <v/>
      </c>
      <c r="G1200" s="1" t="str">
        <f t="shared" si="18"/>
        <v/>
      </c>
    </row>
    <row r="1201" spans="1:7" x14ac:dyDescent="0.3">
      <c r="A1201" s="135"/>
      <c r="B1201" s="22"/>
      <c r="C1201" s="22"/>
      <c r="D1201" s="38" t="str" cm="1">
        <f t="array" ref="D1201">IFERROR(IF(A1201="","",LOOKUP(2,1/(Entradas!$B$3:$B$5000=Estoque!A1201),Entradas!$G$3:$G$5000)),"Preço não cadastrado")</f>
        <v/>
      </c>
      <c r="E1201" s="38" t="str" cm="1">
        <f t="array" ref="E1201">IFERROR(IF(A1201="","",LOOKUP(2,1/(Entradas!$B$3:$B$5000=Estoque!A1201),Entradas!$H$3:$H$5000)),"Preço não cadastrado")</f>
        <v/>
      </c>
      <c r="F1201" s="6" t="str">
        <f>IF(A1201="","",SUMIF(codigo_entrada,A1201,quantidade_entrada)-SUMIF(codigo_saida,Estoque!A1201,quantidade_saida))</f>
        <v/>
      </c>
      <c r="G1201" s="1" t="str">
        <f t="shared" si="18"/>
        <v/>
      </c>
    </row>
    <row r="1202" spans="1:7" x14ac:dyDescent="0.3">
      <c r="A1202" s="135"/>
      <c r="B1202" s="22"/>
      <c r="C1202" s="22"/>
      <c r="D1202" s="38" t="str" cm="1">
        <f t="array" ref="D1202">IFERROR(IF(A1202="","",LOOKUP(2,1/(Entradas!$B$3:$B$5000=Estoque!A1202),Entradas!$G$3:$G$5000)),"Preço não cadastrado")</f>
        <v/>
      </c>
      <c r="E1202" s="38" t="str" cm="1">
        <f t="array" ref="E1202">IFERROR(IF(A1202="","",LOOKUP(2,1/(Entradas!$B$3:$B$5000=Estoque!A1202),Entradas!$H$3:$H$5000)),"Preço não cadastrado")</f>
        <v/>
      </c>
      <c r="F1202" s="6" t="str">
        <f>IF(A1202="","",SUMIF(codigo_entrada,A1202,quantidade_entrada)-SUMIF(codigo_saida,Estoque!A1202,quantidade_saida))</f>
        <v/>
      </c>
      <c r="G1202" s="1" t="str">
        <f t="shared" si="18"/>
        <v/>
      </c>
    </row>
    <row r="1203" spans="1:7" x14ac:dyDescent="0.3">
      <c r="A1203" s="135"/>
      <c r="B1203" s="22"/>
      <c r="C1203" s="22"/>
      <c r="D1203" s="38" t="str" cm="1">
        <f t="array" ref="D1203">IFERROR(IF(A1203="","",LOOKUP(2,1/(Entradas!$B$3:$B$5000=Estoque!A1203),Entradas!$G$3:$G$5000)),"Preço não cadastrado")</f>
        <v/>
      </c>
      <c r="E1203" s="38" t="str" cm="1">
        <f t="array" ref="E1203">IFERROR(IF(A1203="","",LOOKUP(2,1/(Entradas!$B$3:$B$5000=Estoque!A1203),Entradas!$H$3:$H$5000)),"Preço não cadastrado")</f>
        <v/>
      </c>
      <c r="F1203" s="6" t="str">
        <f>IF(A1203="","",SUMIF(codigo_entrada,A1203,quantidade_entrada)-SUMIF(codigo_saida,Estoque!A1203,quantidade_saida))</f>
        <v/>
      </c>
      <c r="G1203" s="1" t="str">
        <f t="shared" si="18"/>
        <v/>
      </c>
    </row>
    <row r="1204" spans="1:7" x14ac:dyDescent="0.3">
      <c r="A1204" s="135"/>
      <c r="B1204" s="22"/>
      <c r="C1204" s="22"/>
      <c r="D1204" s="38" t="str" cm="1">
        <f t="array" ref="D1204">IFERROR(IF(A1204="","",LOOKUP(2,1/(Entradas!$B$3:$B$5000=Estoque!A1204),Entradas!$G$3:$G$5000)),"Preço não cadastrado")</f>
        <v/>
      </c>
      <c r="E1204" s="38" t="str" cm="1">
        <f t="array" ref="E1204">IFERROR(IF(A1204="","",LOOKUP(2,1/(Entradas!$B$3:$B$5000=Estoque!A1204),Entradas!$H$3:$H$5000)),"Preço não cadastrado")</f>
        <v/>
      </c>
      <c r="F1204" s="6" t="str">
        <f>IF(A1204="","",SUMIF(codigo_entrada,A1204,quantidade_entrada)-SUMIF(codigo_saida,Estoque!A1204,quantidade_saida))</f>
        <v/>
      </c>
      <c r="G1204" s="1" t="str">
        <f t="shared" si="18"/>
        <v/>
      </c>
    </row>
    <row r="1205" spans="1:7" x14ac:dyDescent="0.3">
      <c r="A1205" s="135"/>
      <c r="B1205" s="22"/>
      <c r="C1205" s="22"/>
      <c r="D1205" s="38" t="str" cm="1">
        <f t="array" ref="D1205">IFERROR(IF(A1205="","",LOOKUP(2,1/(Entradas!$B$3:$B$5000=Estoque!A1205),Entradas!$G$3:$G$5000)),"Preço não cadastrado")</f>
        <v/>
      </c>
      <c r="E1205" s="38" t="str" cm="1">
        <f t="array" ref="E1205">IFERROR(IF(A1205="","",LOOKUP(2,1/(Entradas!$B$3:$B$5000=Estoque!A1205),Entradas!$H$3:$H$5000)),"Preço não cadastrado")</f>
        <v/>
      </c>
      <c r="F1205" s="6" t="str">
        <f>IF(A1205="","",SUMIF(codigo_entrada,A1205,quantidade_entrada)-SUMIF(codigo_saida,Estoque!A1205,quantidade_saida))</f>
        <v/>
      </c>
      <c r="G1205" s="1" t="str">
        <f t="shared" si="18"/>
        <v/>
      </c>
    </row>
    <row r="1206" spans="1:7" x14ac:dyDescent="0.3">
      <c r="A1206" s="135"/>
      <c r="B1206" s="22"/>
      <c r="C1206" s="22"/>
      <c r="D1206" s="38" t="str" cm="1">
        <f t="array" ref="D1206">IFERROR(IF(A1206="","",LOOKUP(2,1/(Entradas!$B$3:$B$5000=Estoque!A1206),Entradas!$G$3:$G$5000)),"Preço não cadastrado")</f>
        <v/>
      </c>
      <c r="E1206" s="38" t="str" cm="1">
        <f t="array" ref="E1206">IFERROR(IF(A1206="","",LOOKUP(2,1/(Entradas!$B$3:$B$5000=Estoque!A1206),Entradas!$H$3:$H$5000)),"Preço não cadastrado")</f>
        <v/>
      </c>
      <c r="F1206" s="6" t="str">
        <f>IF(A1206="","",SUMIF(codigo_entrada,A1206,quantidade_entrada)-SUMIF(codigo_saida,Estoque!A1206,quantidade_saida))</f>
        <v/>
      </c>
      <c r="G1206" s="1" t="str">
        <f t="shared" si="18"/>
        <v/>
      </c>
    </row>
    <row r="1207" spans="1:7" x14ac:dyDescent="0.3">
      <c r="A1207" s="135"/>
      <c r="B1207" s="22"/>
      <c r="C1207" s="22"/>
      <c r="D1207" s="38" t="str" cm="1">
        <f t="array" ref="D1207">IFERROR(IF(A1207="","",LOOKUP(2,1/(Entradas!$B$3:$B$5000=Estoque!A1207),Entradas!$G$3:$G$5000)),"Preço não cadastrado")</f>
        <v/>
      </c>
      <c r="E1207" s="38" t="str" cm="1">
        <f t="array" ref="E1207">IFERROR(IF(A1207="","",LOOKUP(2,1/(Entradas!$B$3:$B$5000=Estoque!A1207),Entradas!$H$3:$H$5000)),"Preço não cadastrado")</f>
        <v/>
      </c>
      <c r="F1207" s="6" t="str">
        <f>IF(A1207="","",SUMIF(codigo_entrada,A1207,quantidade_entrada)-SUMIF(codigo_saida,Estoque!A1207,quantidade_saida))</f>
        <v/>
      </c>
      <c r="G1207" s="1" t="str">
        <f t="shared" si="18"/>
        <v/>
      </c>
    </row>
    <row r="1208" spans="1:7" x14ac:dyDescent="0.3">
      <c r="A1208" s="135"/>
      <c r="B1208" s="22"/>
      <c r="C1208" s="22"/>
      <c r="D1208" s="38" t="str" cm="1">
        <f t="array" ref="D1208">IFERROR(IF(A1208="","",LOOKUP(2,1/(Entradas!$B$3:$B$5000=Estoque!A1208),Entradas!$G$3:$G$5000)),"Preço não cadastrado")</f>
        <v/>
      </c>
      <c r="E1208" s="38" t="str" cm="1">
        <f t="array" ref="E1208">IFERROR(IF(A1208="","",LOOKUP(2,1/(Entradas!$B$3:$B$5000=Estoque!A1208),Entradas!$H$3:$H$5000)),"Preço não cadastrado")</f>
        <v/>
      </c>
      <c r="F1208" s="6" t="str">
        <f>IF(A1208="","",SUMIF(codigo_entrada,A1208,quantidade_entrada)-SUMIF(codigo_saida,Estoque!A1208,quantidade_saida))</f>
        <v/>
      </c>
      <c r="G1208" s="1" t="str">
        <f t="shared" si="18"/>
        <v/>
      </c>
    </row>
    <row r="1209" spans="1:7" x14ac:dyDescent="0.3">
      <c r="A1209" s="135"/>
      <c r="B1209" s="22"/>
      <c r="C1209" s="22"/>
      <c r="D1209" s="38" t="str" cm="1">
        <f t="array" ref="D1209">IFERROR(IF(A1209="","",LOOKUP(2,1/(Entradas!$B$3:$B$5000=Estoque!A1209),Entradas!$G$3:$G$5000)),"Preço não cadastrado")</f>
        <v/>
      </c>
      <c r="E1209" s="38" t="str" cm="1">
        <f t="array" ref="E1209">IFERROR(IF(A1209="","",LOOKUP(2,1/(Entradas!$B$3:$B$5000=Estoque!A1209),Entradas!$H$3:$H$5000)),"Preço não cadastrado")</f>
        <v/>
      </c>
      <c r="F1209" s="6" t="str">
        <f>IF(A1209="","",SUMIF(codigo_entrada,A1209,quantidade_entrada)-SUMIF(codigo_saida,Estoque!A1209,quantidade_saida))</f>
        <v/>
      </c>
      <c r="G1209" s="1" t="str">
        <f t="shared" si="18"/>
        <v/>
      </c>
    </row>
    <row r="1210" spans="1:7" x14ac:dyDescent="0.3">
      <c r="A1210" s="135"/>
      <c r="B1210" s="22"/>
      <c r="C1210" s="22"/>
      <c r="D1210" s="38" t="str" cm="1">
        <f t="array" ref="D1210">IFERROR(IF(A1210="","",LOOKUP(2,1/(Entradas!$B$3:$B$5000=Estoque!A1210),Entradas!$G$3:$G$5000)),"Preço não cadastrado")</f>
        <v/>
      </c>
      <c r="E1210" s="38" t="str" cm="1">
        <f t="array" ref="E1210">IFERROR(IF(A1210="","",LOOKUP(2,1/(Entradas!$B$3:$B$5000=Estoque!A1210),Entradas!$H$3:$H$5000)),"Preço não cadastrado")</f>
        <v/>
      </c>
      <c r="F1210" s="6" t="str">
        <f>IF(A1210="","",SUMIF(codigo_entrada,A1210,quantidade_entrada)-SUMIF(codigo_saida,Estoque!A1210,quantidade_saida))</f>
        <v/>
      </c>
      <c r="G1210" s="1" t="str">
        <f t="shared" si="18"/>
        <v/>
      </c>
    </row>
    <row r="1211" spans="1:7" x14ac:dyDescent="0.3">
      <c r="A1211" s="135"/>
      <c r="B1211" s="22"/>
      <c r="C1211" s="22"/>
      <c r="D1211" s="38" t="str" cm="1">
        <f t="array" ref="D1211">IFERROR(IF(A1211="","",LOOKUP(2,1/(Entradas!$B$3:$B$5000=Estoque!A1211),Entradas!$G$3:$G$5000)),"Preço não cadastrado")</f>
        <v/>
      </c>
      <c r="E1211" s="38" t="str" cm="1">
        <f t="array" ref="E1211">IFERROR(IF(A1211="","",LOOKUP(2,1/(Entradas!$B$3:$B$5000=Estoque!A1211),Entradas!$H$3:$H$5000)),"Preço não cadastrado")</f>
        <v/>
      </c>
      <c r="F1211" s="6" t="str">
        <f>IF(A1211="","",SUMIF(codigo_entrada,A1211,quantidade_entrada)-SUMIF(codigo_saida,Estoque!A1211,quantidade_saida))</f>
        <v/>
      </c>
      <c r="G1211" s="1" t="str">
        <f t="shared" si="18"/>
        <v/>
      </c>
    </row>
    <row r="1212" spans="1:7" x14ac:dyDescent="0.3">
      <c r="A1212" s="135"/>
      <c r="B1212" s="22"/>
      <c r="C1212" s="22"/>
      <c r="D1212" s="38" t="str" cm="1">
        <f t="array" ref="D1212">IFERROR(IF(A1212="","",LOOKUP(2,1/(Entradas!$B$3:$B$5000=Estoque!A1212),Entradas!$G$3:$G$5000)),"Preço não cadastrado")</f>
        <v/>
      </c>
      <c r="E1212" s="38" t="str" cm="1">
        <f t="array" ref="E1212">IFERROR(IF(A1212="","",LOOKUP(2,1/(Entradas!$B$3:$B$5000=Estoque!A1212),Entradas!$H$3:$H$5000)),"Preço não cadastrado")</f>
        <v/>
      </c>
      <c r="F1212" s="6" t="str">
        <f>IF(A1212="","",SUMIF(codigo_entrada,A1212,quantidade_entrada)-SUMIF(codigo_saida,Estoque!A1212,quantidade_saida))</f>
        <v/>
      </c>
      <c r="G1212" s="1" t="str">
        <f t="shared" si="18"/>
        <v/>
      </c>
    </row>
    <row r="1213" spans="1:7" x14ac:dyDescent="0.3">
      <c r="A1213" s="135"/>
      <c r="B1213" s="22"/>
      <c r="C1213" s="22"/>
      <c r="D1213" s="38" t="str" cm="1">
        <f t="array" ref="D1213">IFERROR(IF(A1213="","",LOOKUP(2,1/(Entradas!$B$3:$B$5000=Estoque!A1213),Entradas!$G$3:$G$5000)),"Preço não cadastrado")</f>
        <v/>
      </c>
      <c r="E1213" s="38" t="str" cm="1">
        <f t="array" ref="E1213">IFERROR(IF(A1213="","",LOOKUP(2,1/(Entradas!$B$3:$B$5000=Estoque!A1213),Entradas!$H$3:$H$5000)),"Preço não cadastrado")</f>
        <v/>
      </c>
      <c r="F1213" s="6" t="str">
        <f>IF(A1213="","",SUMIF(codigo_entrada,A1213,quantidade_entrada)-SUMIF(codigo_saida,Estoque!A1213,quantidade_saida))</f>
        <v/>
      </c>
      <c r="G1213" s="1" t="str">
        <f t="shared" si="18"/>
        <v/>
      </c>
    </row>
    <row r="1214" spans="1:7" x14ac:dyDescent="0.3">
      <c r="A1214" s="135"/>
      <c r="B1214" s="22"/>
      <c r="C1214" s="22"/>
      <c r="D1214" s="38" t="str" cm="1">
        <f t="array" ref="D1214">IFERROR(IF(A1214="","",LOOKUP(2,1/(Entradas!$B$3:$B$5000=Estoque!A1214),Entradas!$G$3:$G$5000)),"Preço não cadastrado")</f>
        <v/>
      </c>
      <c r="E1214" s="38" t="str" cm="1">
        <f t="array" ref="E1214">IFERROR(IF(A1214="","",LOOKUP(2,1/(Entradas!$B$3:$B$5000=Estoque!A1214),Entradas!$H$3:$H$5000)),"Preço não cadastrado")</f>
        <v/>
      </c>
      <c r="F1214" s="6" t="str">
        <f>IF(A1214="","",SUMIF(codigo_entrada,A1214,quantidade_entrada)-SUMIF(codigo_saida,Estoque!A1214,quantidade_saida))</f>
        <v/>
      </c>
      <c r="G1214" s="1" t="str">
        <f t="shared" si="18"/>
        <v/>
      </c>
    </row>
    <row r="1215" spans="1:7" x14ac:dyDescent="0.3">
      <c r="A1215" s="135"/>
      <c r="B1215" s="22"/>
      <c r="C1215" s="22"/>
      <c r="D1215" s="38" t="str" cm="1">
        <f t="array" ref="D1215">IFERROR(IF(A1215="","",LOOKUP(2,1/(Entradas!$B$3:$B$5000=Estoque!A1215),Entradas!$G$3:$G$5000)),"Preço não cadastrado")</f>
        <v/>
      </c>
      <c r="E1215" s="38" t="str" cm="1">
        <f t="array" ref="E1215">IFERROR(IF(A1215="","",LOOKUP(2,1/(Entradas!$B$3:$B$5000=Estoque!A1215),Entradas!$H$3:$H$5000)),"Preço não cadastrado")</f>
        <v/>
      </c>
      <c r="F1215" s="6" t="str">
        <f>IF(A1215="","",SUMIF(codigo_entrada,A1215,quantidade_entrada)-SUMIF(codigo_saida,Estoque!A1215,quantidade_saida))</f>
        <v/>
      </c>
      <c r="G1215" s="1" t="str">
        <f t="shared" si="18"/>
        <v/>
      </c>
    </row>
    <row r="1216" spans="1:7" x14ac:dyDescent="0.3">
      <c r="A1216" s="135"/>
      <c r="B1216" s="22"/>
      <c r="C1216" s="22"/>
      <c r="D1216" s="38" t="str" cm="1">
        <f t="array" ref="D1216">IFERROR(IF(A1216="","",LOOKUP(2,1/(Entradas!$B$3:$B$5000=Estoque!A1216),Entradas!$G$3:$G$5000)),"Preço não cadastrado")</f>
        <v/>
      </c>
      <c r="E1216" s="38" t="str" cm="1">
        <f t="array" ref="E1216">IFERROR(IF(A1216="","",LOOKUP(2,1/(Entradas!$B$3:$B$5000=Estoque!A1216),Entradas!$H$3:$H$5000)),"Preço não cadastrado")</f>
        <v/>
      </c>
      <c r="F1216" s="6" t="str">
        <f>IF(A1216="","",SUMIF(codigo_entrada,A1216,quantidade_entrada)-SUMIF(codigo_saida,Estoque!A1216,quantidade_saida))</f>
        <v/>
      </c>
      <c r="G1216" s="1" t="str">
        <f t="shared" si="18"/>
        <v/>
      </c>
    </row>
    <row r="1217" spans="1:7" x14ac:dyDescent="0.3">
      <c r="A1217" s="135"/>
      <c r="B1217" s="22"/>
      <c r="C1217" s="22"/>
      <c r="D1217" s="38" t="str" cm="1">
        <f t="array" ref="D1217">IFERROR(IF(A1217="","",LOOKUP(2,1/(Entradas!$B$3:$B$5000=Estoque!A1217),Entradas!$G$3:$G$5000)),"Preço não cadastrado")</f>
        <v/>
      </c>
      <c r="E1217" s="38" t="str" cm="1">
        <f t="array" ref="E1217">IFERROR(IF(A1217="","",LOOKUP(2,1/(Entradas!$B$3:$B$5000=Estoque!A1217),Entradas!$H$3:$H$5000)),"Preço não cadastrado")</f>
        <v/>
      </c>
      <c r="F1217" s="6" t="str">
        <f>IF(A1217="","",SUMIF(codigo_entrada,A1217,quantidade_entrada)-SUMIF(codigo_saida,Estoque!A1217,quantidade_saida))</f>
        <v/>
      </c>
      <c r="G1217" s="1" t="str">
        <f t="shared" si="18"/>
        <v/>
      </c>
    </row>
    <row r="1218" spans="1:7" x14ac:dyDescent="0.3">
      <c r="A1218" s="135"/>
      <c r="B1218" s="22"/>
      <c r="C1218" s="22"/>
      <c r="D1218" s="38" t="str" cm="1">
        <f t="array" ref="D1218">IFERROR(IF(A1218="","",LOOKUP(2,1/(Entradas!$B$3:$B$5000=Estoque!A1218),Entradas!$G$3:$G$5000)),"Preço não cadastrado")</f>
        <v/>
      </c>
      <c r="E1218" s="38" t="str" cm="1">
        <f t="array" ref="E1218">IFERROR(IF(A1218="","",LOOKUP(2,1/(Entradas!$B$3:$B$5000=Estoque!A1218),Entradas!$H$3:$H$5000)),"Preço não cadastrado")</f>
        <v/>
      </c>
      <c r="F1218" s="6" t="str">
        <f>IF(A1218="","",SUMIF(codigo_entrada,A1218,quantidade_entrada)-SUMIF(codigo_saida,Estoque!A1218,quantidade_saida))</f>
        <v/>
      </c>
      <c r="G1218" s="1" t="str">
        <f t="shared" si="18"/>
        <v/>
      </c>
    </row>
    <row r="1219" spans="1:7" x14ac:dyDescent="0.3">
      <c r="A1219" s="135"/>
      <c r="B1219" s="22"/>
      <c r="C1219" s="22"/>
      <c r="D1219" s="38" t="str" cm="1">
        <f t="array" ref="D1219">IFERROR(IF(A1219="","",LOOKUP(2,1/(Entradas!$B$3:$B$5000=Estoque!A1219),Entradas!$G$3:$G$5000)),"Preço não cadastrado")</f>
        <v/>
      </c>
      <c r="E1219" s="38" t="str" cm="1">
        <f t="array" ref="E1219">IFERROR(IF(A1219="","",LOOKUP(2,1/(Entradas!$B$3:$B$5000=Estoque!A1219),Entradas!$H$3:$H$5000)),"Preço não cadastrado")</f>
        <v/>
      </c>
      <c r="F1219" s="6" t="str">
        <f>IF(A1219="","",SUMIF(codigo_entrada,A1219,quantidade_entrada)-SUMIF(codigo_saida,Estoque!A1219,quantidade_saida))</f>
        <v/>
      </c>
      <c r="G1219" s="1" t="str">
        <f t="shared" si="18"/>
        <v/>
      </c>
    </row>
    <row r="1220" spans="1:7" x14ac:dyDescent="0.3">
      <c r="A1220" s="135"/>
      <c r="B1220" s="22"/>
      <c r="C1220" s="22"/>
      <c r="D1220" s="38" t="str" cm="1">
        <f t="array" ref="D1220">IFERROR(IF(A1220="","",LOOKUP(2,1/(Entradas!$B$3:$B$5000=Estoque!A1220),Entradas!$G$3:$G$5000)),"Preço não cadastrado")</f>
        <v/>
      </c>
      <c r="E1220" s="38" t="str" cm="1">
        <f t="array" ref="E1220">IFERROR(IF(A1220="","",LOOKUP(2,1/(Entradas!$B$3:$B$5000=Estoque!A1220),Entradas!$H$3:$H$5000)),"Preço não cadastrado")</f>
        <v/>
      </c>
      <c r="F1220" s="6" t="str">
        <f>IF(A1220="","",SUMIF(codigo_entrada,A1220,quantidade_entrada)-SUMIF(codigo_saida,Estoque!A1220,quantidade_saida))</f>
        <v/>
      </c>
      <c r="G1220" s="1" t="str">
        <f t="shared" ref="G1220:G1283" si="19">IF(F1220="","",IF(F1220&gt;0,"Em estoque","Fora de estoque"))</f>
        <v/>
      </c>
    </row>
    <row r="1221" spans="1:7" x14ac:dyDescent="0.3">
      <c r="A1221" s="135"/>
      <c r="B1221" s="22"/>
      <c r="C1221" s="22"/>
      <c r="D1221" s="38" t="str" cm="1">
        <f t="array" ref="D1221">IFERROR(IF(A1221="","",LOOKUP(2,1/(Entradas!$B$3:$B$5000=Estoque!A1221),Entradas!$G$3:$G$5000)),"Preço não cadastrado")</f>
        <v/>
      </c>
      <c r="E1221" s="38" t="str" cm="1">
        <f t="array" ref="E1221">IFERROR(IF(A1221="","",LOOKUP(2,1/(Entradas!$B$3:$B$5000=Estoque!A1221),Entradas!$H$3:$H$5000)),"Preço não cadastrado")</f>
        <v/>
      </c>
      <c r="F1221" s="6" t="str">
        <f>IF(A1221="","",SUMIF(codigo_entrada,A1221,quantidade_entrada)-SUMIF(codigo_saida,Estoque!A1221,quantidade_saida))</f>
        <v/>
      </c>
      <c r="G1221" s="1" t="str">
        <f t="shared" si="19"/>
        <v/>
      </c>
    </row>
    <row r="1222" spans="1:7" x14ac:dyDescent="0.3">
      <c r="A1222" s="135"/>
      <c r="B1222" s="22"/>
      <c r="C1222" s="22"/>
      <c r="D1222" s="38" t="str" cm="1">
        <f t="array" ref="D1222">IFERROR(IF(A1222="","",LOOKUP(2,1/(Entradas!$B$3:$B$5000=Estoque!A1222),Entradas!$G$3:$G$5000)),"Preço não cadastrado")</f>
        <v/>
      </c>
      <c r="E1222" s="38" t="str" cm="1">
        <f t="array" ref="E1222">IFERROR(IF(A1222="","",LOOKUP(2,1/(Entradas!$B$3:$B$5000=Estoque!A1222),Entradas!$H$3:$H$5000)),"Preço não cadastrado")</f>
        <v/>
      </c>
      <c r="F1222" s="6" t="str">
        <f>IF(A1222="","",SUMIF(codigo_entrada,A1222,quantidade_entrada)-SUMIF(codigo_saida,Estoque!A1222,quantidade_saida))</f>
        <v/>
      </c>
      <c r="G1222" s="1" t="str">
        <f t="shared" si="19"/>
        <v/>
      </c>
    </row>
    <row r="1223" spans="1:7" x14ac:dyDescent="0.3">
      <c r="A1223" s="135"/>
      <c r="B1223" s="22"/>
      <c r="C1223" s="22"/>
      <c r="D1223" s="38" t="str" cm="1">
        <f t="array" ref="D1223">IFERROR(IF(A1223="","",LOOKUP(2,1/(Entradas!$B$3:$B$5000=Estoque!A1223),Entradas!$G$3:$G$5000)),"Preço não cadastrado")</f>
        <v/>
      </c>
      <c r="E1223" s="38" t="str" cm="1">
        <f t="array" ref="E1223">IFERROR(IF(A1223="","",LOOKUP(2,1/(Entradas!$B$3:$B$5000=Estoque!A1223),Entradas!$H$3:$H$5000)),"Preço não cadastrado")</f>
        <v/>
      </c>
      <c r="F1223" s="6" t="str">
        <f>IF(A1223="","",SUMIF(codigo_entrada,A1223,quantidade_entrada)-SUMIF(codigo_saida,Estoque!A1223,quantidade_saida))</f>
        <v/>
      </c>
      <c r="G1223" s="1" t="str">
        <f t="shared" si="19"/>
        <v/>
      </c>
    </row>
    <row r="1224" spans="1:7" x14ac:dyDescent="0.3">
      <c r="A1224" s="135"/>
      <c r="B1224" s="22"/>
      <c r="C1224" s="22"/>
      <c r="D1224" s="38" t="str" cm="1">
        <f t="array" ref="D1224">IFERROR(IF(A1224="","",LOOKUP(2,1/(Entradas!$B$3:$B$5000=Estoque!A1224),Entradas!$G$3:$G$5000)),"Preço não cadastrado")</f>
        <v/>
      </c>
      <c r="E1224" s="38" t="str" cm="1">
        <f t="array" ref="E1224">IFERROR(IF(A1224="","",LOOKUP(2,1/(Entradas!$B$3:$B$5000=Estoque!A1224),Entradas!$H$3:$H$5000)),"Preço não cadastrado")</f>
        <v/>
      </c>
      <c r="F1224" s="6" t="str">
        <f>IF(A1224="","",SUMIF(codigo_entrada,A1224,quantidade_entrada)-SUMIF(codigo_saida,Estoque!A1224,quantidade_saida))</f>
        <v/>
      </c>
      <c r="G1224" s="1" t="str">
        <f t="shared" si="19"/>
        <v/>
      </c>
    </row>
    <row r="1225" spans="1:7" x14ac:dyDescent="0.3">
      <c r="A1225" s="135"/>
      <c r="B1225" s="22"/>
      <c r="C1225" s="22"/>
      <c r="D1225" s="38" t="str" cm="1">
        <f t="array" ref="D1225">IFERROR(IF(A1225="","",LOOKUP(2,1/(Entradas!$B$3:$B$5000=Estoque!A1225),Entradas!$G$3:$G$5000)),"Preço não cadastrado")</f>
        <v/>
      </c>
      <c r="E1225" s="38" t="str" cm="1">
        <f t="array" ref="E1225">IFERROR(IF(A1225="","",LOOKUP(2,1/(Entradas!$B$3:$B$5000=Estoque!A1225),Entradas!$H$3:$H$5000)),"Preço não cadastrado")</f>
        <v/>
      </c>
      <c r="F1225" s="6" t="str">
        <f>IF(A1225="","",SUMIF(codigo_entrada,A1225,quantidade_entrada)-SUMIF(codigo_saida,Estoque!A1225,quantidade_saida))</f>
        <v/>
      </c>
      <c r="G1225" s="1" t="str">
        <f t="shared" si="19"/>
        <v/>
      </c>
    </row>
    <row r="1226" spans="1:7" x14ac:dyDescent="0.3">
      <c r="A1226" s="135"/>
      <c r="B1226" s="22"/>
      <c r="C1226" s="22"/>
      <c r="D1226" s="38" t="str" cm="1">
        <f t="array" ref="D1226">IFERROR(IF(A1226="","",LOOKUP(2,1/(Entradas!$B$3:$B$5000=Estoque!A1226),Entradas!$G$3:$G$5000)),"Preço não cadastrado")</f>
        <v/>
      </c>
      <c r="E1226" s="38" t="str" cm="1">
        <f t="array" ref="E1226">IFERROR(IF(A1226="","",LOOKUP(2,1/(Entradas!$B$3:$B$5000=Estoque!A1226),Entradas!$H$3:$H$5000)),"Preço não cadastrado")</f>
        <v/>
      </c>
      <c r="F1226" s="6" t="str">
        <f>IF(A1226="","",SUMIF(codigo_entrada,A1226,quantidade_entrada)-SUMIF(codigo_saida,Estoque!A1226,quantidade_saida))</f>
        <v/>
      </c>
      <c r="G1226" s="1" t="str">
        <f t="shared" si="19"/>
        <v/>
      </c>
    </row>
    <row r="1227" spans="1:7" x14ac:dyDescent="0.3">
      <c r="A1227" s="135"/>
      <c r="B1227" s="22"/>
      <c r="C1227" s="22"/>
      <c r="D1227" s="38" t="str" cm="1">
        <f t="array" ref="D1227">IFERROR(IF(A1227="","",LOOKUP(2,1/(Entradas!$B$3:$B$5000=Estoque!A1227),Entradas!$G$3:$G$5000)),"Preço não cadastrado")</f>
        <v/>
      </c>
      <c r="E1227" s="38" t="str" cm="1">
        <f t="array" ref="E1227">IFERROR(IF(A1227="","",LOOKUP(2,1/(Entradas!$B$3:$B$5000=Estoque!A1227),Entradas!$H$3:$H$5000)),"Preço não cadastrado")</f>
        <v/>
      </c>
      <c r="F1227" s="6" t="str">
        <f>IF(A1227="","",SUMIF(codigo_entrada,A1227,quantidade_entrada)-SUMIF(codigo_saida,Estoque!A1227,quantidade_saida))</f>
        <v/>
      </c>
      <c r="G1227" s="1" t="str">
        <f t="shared" si="19"/>
        <v/>
      </c>
    </row>
    <row r="1228" spans="1:7" x14ac:dyDescent="0.3">
      <c r="A1228" s="135"/>
      <c r="B1228" s="22"/>
      <c r="C1228" s="22"/>
      <c r="D1228" s="38" t="str" cm="1">
        <f t="array" ref="D1228">IFERROR(IF(A1228="","",LOOKUP(2,1/(Entradas!$B$3:$B$5000=Estoque!A1228),Entradas!$G$3:$G$5000)),"Preço não cadastrado")</f>
        <v/>
      </c>
      <c r="E1228" s="38" t="str" cm="1">
        <f t="array" ref="E1228">IFERROR(IF(A1228="","",LOOKUP(2,1/(Entradas!$B$3:$B$5000=Estoque!A1228),Entradas!$H$3:$H$5000)),"Preço não cadastrado")</f>
        <v/>
      </c>
      <c r="F1228" s="6" t="str">
        <f>IF(A1228="","",SUMIF(codigo_entrada,A1228,quantidade_entrada)-SUMIF(codigo_saida,Estoque!A1228,quantidade_saida))</f>
        <v/>
      </c>
      <c r="G1228" s="1" t="str">
        <f t="shared" si="19"/>
        <v/>
      </c>
    </row>
    <row r="1229" spans="1:7" x14ac:dyDescent="0.3">
      <c r="A1229" s="135"/>
      <c r="B1229" s="22"/>
      <c r="C1229" s="22"/>
      <c r="D1229" s="38" t="str" cm="1">
        <f t="array" ref="D1229">IFERROR(IF(A1229="","",LOOKUP(2,1/(Entradas!$B$3:$B$5000=Estoque!A1229),Entradas!$G$3:$G$5000)),"Preço não cadastrado")</f>
        <v/>
      </c>
      <c r="E1229" s="38" t="str" cm="1">
        <f t="array" ref="E1229">IFERROR(IF(A1229="","",LOOKUP(2,1/(Entradas!$B$3:$B$5000=Estoque!A1229),Entradas!$H$3:$H$5000)),"Preço não cadastrado")</f>
        <v/>
      </c>
      <c r="F1229" s="6" t="str">
        <f>IF(A1229="","",SUMIF(codigo_entrada,A1229,quantidade_entrada)-SUMIF(codigo_saida,Estoque!A1229,quantidade_saida))</f>
        <v/>
      </c>
      <c r="G1229" s="1" t="str">
        <f t="shared" si="19"/>
        <v/>
      </c>
    </row>
    <row r="1230" spans="1:7" x14ac:dyDescent="0.3">
      <c r="A1230" s="135"/>
      <c r="B1230" s="22"/>
      <c r="C1230" s="22"/>
      <c r="D1230" s="38" t="str" cm="1">
        <f t="array" ref="D1230">IFERROR(IF(A1230="","",LOOKUP(2,1/(Entradas!$B$3:$B$5000=Estoque!A1230),Entradas!$G$3:$G$5000)),"Preço não cadastrado")</f>
        <v/>
      </c>
      <c r="E1230" s="38" t="str" cm="1">
        <f t="array" ref="E1230">IFERROR(IF(A1230="","",LOOKUP(2,1/(Entradas!$B$3:$B$5000=Estoque!A1230),Entradas!$H$3:$H$5000)),"Preço não cadastrado")</f>
        <v/>
      </c>
      <c r="F1230" s="6" t="str">
        <f>IF(A1230="","",SUMIF(codigo_entrada,A1230,quantidade_entrada)-SUMIF(codigo_saida,Estoque!A1230,quantidade_saida))</f>
        <v/>
      </c>
      <c r="G1230" s="1" t="str">
        <f t="shared" si="19"/>
        <v/>
      </c>
    </row>
    <row r="1231" spans="1:7" x14ac:dyDescent="0.3">
      <c r="A1231" s="135"/>
      <c r="B1231" s="22"/>
      <c r="C1231" s="22"/>
      <c r="D1231" s="38" t="str" cm="1">
        <f t="array" ref="D1231">IFERROR(IF(A1231="","",LOOKUP(2,1/(Entradas!$B$3:$B$5000=Estoque!A1231),Entradas!$G$3:$G$5000)),"Preço não cadastrado")</f>
        <v/>
      </c>
      <c r="E1231" s="38" t="str" cm="1">
        <f t="array" ref="E1231">IFERROR(IF(A1231="","",LOOKUP(2,1/(Entradas!$B$3:$B$5000=Estoque!A1231),Entradas!$H$3:$H$5000)),"Preço não cadastrado")</f>
        <v/>
      </c>
      <c r="F1231" s="6" t="str">
        <f>IF(A1231="","",SUMIF(codigo_entrada,A1231,quantidade_entrada)-SUMIF(codigo_saida,Estoque!A1231,quantidade_saida))</f>
        <v/>
      </c>
      <c r="G1231" s="1" t="str">
        <f t="shared" si="19"/>
        <v/>
      </c>
    </row>
    <row r="1232" spans="1:7" x14ac:dyDescent="0.3">
      <c r="A1232" s="135"/>
      <c r="B1232" s="22"/>
      <c r="C1232" s="22"/>
      <c r="D1232" s="38" t="str" cm="1">
        <f t="array" ref="D1232">IFERROR(IF(A1232="","",LOOKUP(2,1/(Entradas!$B$3:$B$5000=Estoque!A1232),Entradas!$G$3:$G$5000)),"Preço não cadastrado")</f>
        <v/>
      </c>
      <c r="E1232" s="38" t="str" cm="1">
        <f t="array" ref="E1232">IFERROR(IF(A1232="","",LOOKUP(2,1/(Entradas!$B$3:$B$5000=Estoque!A1232),Entradas!$H$3:$H$5000)),"Preço não cadastrado")</f>
        <v/>
      </c>
      <c r="F1232" s="6" t="str">
        <f>IF(A1232="","",SUMIF(codigo_entrada,A1232,quantidade_entrada)-SUMIF(codigo_saida,Estoque!A1232,quantidade_saida))</f>
        <v/>
      </c>
      <c r="G1232" s="1" t="str">
        <f t="shared" si="19"/>
        <v/>
      </c>
    </row>
    <row r="1233" spans="1:7" x14ac:dyDescent="0.3">
      <c r="A1233" s="135"/>
      <c r="B1233" s="22"/>
      <c r="C1233" s="22"/>
      <c r="D1233" s="38" t="str" cm="1">
        <f t="array" ref="D1233">IFERROR(IF(A1233="","",LOOKUP(2,1/(Entradas!$B$3:$B$5000=Estoque!A1233),Entradas!$G$3:$G$5000)),"Preço não cadastrado")</f>
        <v/>
      </c>
      <c r="E1233" s="38" t="str" cm="1">
        <f t="array" ref="E1233">IFERROR(IF(A1233="","",LOOKUP(2,1/(Entradas!$B$3:$B$5000=Estoque!A1233),Entradas!$H$3:$H$5000)),"Preço não cadastrado")</f>
        <v/>
      </c>
      <c r="F1233" s="6" t="str">
        <f>IF(A1233="","",SUMIF(codigo_entrada,A1233,quantidade_entrada)-SUMIF(codigo_saida,Estoque!A1233,quantidade_saida))</f>
        <v/>
      </c>
      <c r="G1233" s="1" t="str">
        <f t="shared" si="19"/>
        <v/>
      </c>
    </row>
    <row r="1234" spans="1:7" x14ac:dyDescent="0.3">
      <c r="A1234" s="135"/>
      <c r="B1234" s="22"/>
      <c r="C1234" s="22"/>
      <c r="D1234" s="38" t="str" cm="1">
        <f t="array" ref="D1234">IFERROR(IF(A1234="","",LOOKUP(2,1/(Entradas!$B$3:$B$5000=Estoque!A1234),Entradas!$G$3:$G$5000)),"Preço não cadastrado")</f>
        <v/>
      </c>
      <c r="E1234" s="38" t="str" cm="1">
        <f t="array" ref="E1234">IFERROR(IF(A1234="","",LOOKUP(2,1/(Entradas!$B$3:$B$5000=Estoque!A1234),Entradas!$H$3:$H$5000)),"Preço não cadastrado")</f>
        <v/>
      </c>
      <c r="F1234" s="6" t="str">
        <f>IF(A1234="","",SUMIF(codigo_entrada,A1234,quantidade_entrada)-SUMIF(codigo_saida,Estoque!A1234,quantidade_saida))</f>
        <v/>
      </c>
      <c r="G1234" s="1" t="str">
        <f t="shared" si="19"/>
        <v/>
      </c>
    </row>
    <row r="1235" spans="1:7" x14ac:dyDescent="0.3">
      <c r="A1235" s="135"/>
      <c r="B1235" s="22"/>
      <c r="C1235" s="22"/>
      <c r="D1235" s="38" t="str" cm="1">
        <f t="array" ref="D1235">IFERROR(IF(A1235="","",LOOKUP(2,1/(Entradas!$B$3:$B$5000=Estoque!A1235),Entradas!$G$3:$G$5000)),"Preço não cadastrado")</f>
        <v/>
      </c>
      <c r="E1235" s="38" t="str" cm="1">
        <f t="array" ref="E1235">IFERROR(IF(A1235="","",LOOKUP(2,1/(Entradas!$B$3:$B$5000=Estoque!A1235),Entradas!$H$3:$H$5000)),"Preço não cadastrado")</f>
        <v/>
      </c>
      <c r="F1235" s="6" t="str">
        <f>IF(A1235="","",SUMIF(codigo_entrada,A1235,quantidade_entrada)-SUMIF(codigo_saida,Estoque!A1235,quantidade_saida))</f>
        <v/>
      </c>
      <c r="G1235" s="1" t="str">
        <f t="shared" si="19"/>
        <v/>
      </c>
    </row>
    <row r="1236" spans="1:7" x14ac:dyDescent="0.3">
      <c r="A1236" s="135"/>
      <c r="B1236" s="22"/>
      <c r="C1236" s="22"/>
      <c r="D1236" s="38" t="str" cm="1">
        <f t="array" ref="D1236">IFERROR(IF(A1236="","",LOOKUP(2,1/(Entradas!$B$3:$B$5000=Estoque!A1236),Entradas!$G$3:$G$5000)),"Preço não cadastrado")</f>
        <v/>
      </c>
      <c r="E1236" s="38" t="str" cm="1">
        <f t="array" ref="E1236">IFERROR(IF(A1236="","",LOOKUP(2,1/(Entradas!$B$3:$B$5000=Estoque!A1236),Entradas!$H$3:$H$5000)),"Preço não cadastrado")</f>
        <v/>
      </c>
      <c r="F1236" s="6" t="str">
        <f>IF(A1236="","",SUMIF(codigo_entrada,A1236,quantidade_entrada)-SUMIF(codigo_saida,Estoque!A1236,quantidade_saida))</f>
        <v/>
      </c>
      <c r="G1236" s="1" t="str">
        <f t="shared" si="19"/>
        <v/>
      </c>
    </row>
    <row r="1237" spans="1:7" x14ac:dyDescent="0.3">
      <c r="A1237" s="135"/>
      <c r="B1237" s="22"/>
      <c r="C1237" s="22"/>
      <c r="D1237" s="38" t="str" cm="1">
        <f t="array" ref="D1237">IFERROR(IF(A1237="","",LOOKUP(2,1/(Entradas!$B$3:$B$5000=Estoque!A1237),Entradas!$G$3:$G$5000)),"Preço não cadastrado")</f>
        <v/>
      </c>
      <c r="E1237" s="38" t="str" cm="1">
        <f t="array" ref="E1237">IFERROR(IF(A1237="","",LOOKUP(2,1/(Entradas!$B$3:$B$5000=Estoque!A1237),Entradas!$H$3:$H$5000)),"Preço não cadastrado")</f>
        <v/>
      </c>
      <c r="F1237" s="6" t="str">
        <f>IF(A1237="","",SUMIF(codigo_entrada,A1237,quantidade_entrada)-SUMIF(codigo_saida,Estoque!A1237,quantidade_saida))</f>
        <v/>
      </c>
      <c r="G1237" s="1" t="str">
        <f t="shared" si="19"/>
        <v/>
      </c>
    </row>
    <row r="1238" spans="1:7" x14ac:dyDescent="0.3">
      <c r="A1238" s="135"/>
      <c r="B1238" s="22"/>
      <c r="C1238" s="22"/>
      <c r="D1238" s="38" t="str" cm="1">
        <f t="array" ref="D1238">IFERROR(IF(A1238="","",LOOKUP(2,1/(Entradas!$B$3:$B$5000=Estoque!A1238),Entradas!$G$3:$G$5000)),"Preço não cadastrado")</f>
        <v/>
      </c>
      <c r="E1238" s="38" t="str" cm="1">
        <f t="array" ref="E1238">IFERROR(IF(A1238="","",LOOKUP(2,1/(Entradas!$B$3:$B$5000=Estoque!A1238),Entradas!$H$3:$H$5000)),"Preço não cadastrado")</f>
        <v/>
      </c>
      <c r="F1238" s="6" t="str">
        <f>IF(A1238="","",SUMIF(codigo_entrada,A1238,quantidade_entrada)-SUMIF(codigo_saida,Estoque!A1238,quantidade_saida))</f>
        <v/>
      </c>
      <c r="G1238" s="1" t="str">
        <f t="shared" si="19"/>
        <v/>
      </c>
    </row>
    <row r="1239" spans="1:7" x14ac:dyDescent="0.3">
      <c r="A1239" s="135"/>
      <c r="B1239" s="22"/>
      <c r="C1239" s="22"/>
      <c r="D1239" s="38" t="str" cm="1">
        <f t="array" ref="D1239">IFERROR(IF(A1239="","",LOOKUP(2,1/(Entradas!$B$3:$B$5000=Estoque!A1239),Entradas!$G$3:$G$5000)),"Preço não cadastrado")</f>
        <v/>
      </c>
      <c r="E1239" s="38" t="str" cm="1">
        <f t="array" ref="E1239">IFERROR(IF(A1239="","",LOOKUP(2,1/(Entradas!$B$3:$B$5000=Estoque!A1239),Entradas!$H$3:$H$5000)),"Preço não cadastrado")</f>
        <v/>
      </c>
      <c r="F1239" s="6" t="str">
        <f>IF(A1239="","",SUMIF(codigo_entrada,A1239,quantidade_entrada)-SUMIF(codigo_saida,Estoque!A1239,quantidade_saida))</f>
        <v/>
      </c>
      <c r="G1239" s="1" t="str">
        <f t="shared" si="19"/>
        <v/>
      </c>
    </row>
    <row r="1240" spans="1:7" x14ac:dyDescent="0.3">
      <c r="A1240" s="135"/>
      <c r="B1240" s="22"/>
      <c r="C1240" s="22"/>
      <c r="D1240" s="38" t="str" cm="1">
        <f t="array" ref="D1240">IFERROR(IF(A1240="","",LOOKUP(2,1/(Entradas!$B$3:$B$5000=Estoque!A1240),Entradas!$G$3:$G$5000)),"Preço não cadastrado")</f>
        <v/>
      </c>
      <c r="E1240" s="38" t="str" cm="1">
        <f t="array" ref="E1240">IFERROR(IF(A1240="","",LOOKUP(2,1/(Entradas!$B$3:$B$5000=Estoque!A1240),Entradas!$H$3:$H$5000)),"Preço não cadastrado")</f>
        <v/>
      </c>
      <c r="F1240" s="6" t="str">
        <f>IF(A1240="","",SUMIF(codigo_entrada,A1240,quantidade_entrada)-SUMIF(codigo_saida,Estoque!A1240,quantidade_saida))</f>
        <v/>
      </c>
      <c r="G1240" s="1" t="str">
        <f t="shared" si="19"/>
        <v/>
      </c>
    </row>
    <row r="1241" spans="1:7" x14ac:dyDescent="0.3">
      <c r="A1241" s="135"/>
      <c r="B1241" s="22"/>
      <c r="C1241" s="22"/>
      <c r="D1241" s="38" t="str" cm="1">
        <f t="array" ref="D1241">IFERROR(IF(A1241="","",LOOKUP(2,1/(Entradas!$B$3:$B$5000=Estoque!A1241),Entradas!$G$3:$G$5000)),"Preço não cadastrado")</f>
        <v/>
      </c>
      <c r="E1241" s="38" t="str" cm="1">
        <f t="array" ref="E1241">IFERROR(IF(A1241="","",LOOKUP(2,1/(Entradas!$B$3:$B$5000=Estoque!A1241),Entradas!$H$3:$H$5000)),"Preço não cadastrado")</f>
        <v/>
      </c>
      <c r="F1241" s="6" t="str">
        <f>IF(A1241="","",SUMIF(codigo_entrada,A1241,quantidade_entrada)-SUMIF(codigo_saida,Estoque!A1241,quantidade_saida))</f>
        <v/>
      </c>
      <c r="G1241" s="1" t="str">
        <f t="shared" si="19"/>
        <v/>
      </c>
    </row>
    <row r="1242" spans="1:7" x14ac:dyDescent="0.3">
      <c r="A1242" s="135"/>
      <c r="B1242" s="22"/>
      <c r="C1242" s="22"/>
      <c r="D1242" s="38" t="str" cm="1">
        <f t="array" ref="D1242">IFERROR(IF(A1242="","",LOOKUP(2,1/(Entradas!$B$3:$B$5000=Estoque!A1242),Entradas!$G$3:$G$5000)),"Preço não cadastrado")</f>
        <v/>
      </c>
      <c r="E1242" s="38" t="str" cm="1">
        <f t="array" ref="E1242">IFERROR(IF(A1242="","",LOOKUP(2,1/(Entradas!$B$3:$B$5000=Estoque!A1242),Entradas!$H$3:$H$5000)),"Preço não cadastrado")</f>
        <v/>
      </c>
      <c r="F1242" s="6" t="str">
        <f>IF(A1242="","",SUMIF(codigo_entrada,A1242,quantidade_entrada)-SUMIF(codigo_saida,Estoque!A1242,quantidade_saida))</f>
        <v/>
      </c>
      <c r="G1242" s="1" t="str">
        <f t="shared" si="19"/>
        <v/>
      </c>
    </row>
    <row r="1243" spans="1:7" x14ac:dyDescent="0.3">
      <c r="A1243" s="135"/>
      <c r="B1243" s="22"/>
      <c r="C1243" s="22"/>
      <c r="D1243" s="38" t="str" cm="1">
        <f t="array" ref="D1243">IFERROR(IF(A1243="","",LOOKUP(2,1/(Entradas!$B$3:$B$5000=Estoque!A1243),Entradas!$G$3:$G$5000)),"Preço não cadastrado")</f>
        <v/>
      </c>
      <c r="E1243" s="38" t="str" cm="1">
        <f t="array" ref="E1243">IFERROR(IF(A1243="","",LOOKUP(2,1/(Entradas!$B$3:$B$5000=Estoque!A1243),Entradas!$H$3:$H$5000)),"Preço não cadastrado")</f>
        <v/>
      </c>
      <c r="F1243" s="6" t="str">
        <f>IF(A1243="","",SUMIF(codigo_entrada,A1243,quantidade_entrada)-SUMIF(codigo_saida,Estoque!A1243,quantidade_saida))</f>
        <v/>
      </c>
      <c r="G1243" s="1" t="str">
        <f t="shared" si="19"/>
        <v/>
      </c>
    </row>
    <row r="1244" spans="1:7" x14ac:dyDescent="0.3">
      <c r="A1244" s="135"/>
      <c r="B1244" s="22"/>
      <c r="C1244" s="22"/>
      <c r="D1244" s="38" t="str" cm="1">
        <f t="array" ref="D1244">IFERROR(IF(A1244="","",LOOKUP(2,1/(Entradas!$B$3:$B$5000=Estoque!A1244),Entradas!$G$3:$G$5000)),"Preço não cadastrado")</f>
        <v/>
      </c>
      <c r="E1244" s="38" t="str" cm="1">
        <f t="array" ref="E1244">IFERROR(IF(A1244="","",LOOKUP(2,1/(Entradas!$B$3:$B$5000=Estoque!A1244),Entradas!$H$3:$H$5000)),"Preço não cadastrado")</f>
        <v/>
      </c>
      <c r="F1244" s="6" t="str">
        <f>IF(A1244="","",SUMIF(codigo_entrada,A1244,quantidade_entrada)-SUMIF(codigo_saida,Estoque!A1244,quantidade_saida))</f>
        <v/>
      </c>
      <c r="G1244" s="1" t="str">
        <f t="shared" si="19"/>
        <v/>
      </c>
    </row>
    <row r="1245" spans="1:7" x14ac:dyDescent="0.3">
      <c r="A1245" s="135"/>
      <c r="B1245" s="22"/>
      <c r="C1245" s="22"/>
      <c r="D1245" s="38" t="str" cm="1">
        <f t="array" ref="D1245">IFERROR(IF(A1245="","",LOOKUP(2,1/(Entradas!$B$3:$B$5000=Estoque!A1245),Entradas!$G$3:$G$5000)),"Preço não cadastrado")</f>
        <v/>
      </c>
      <c r="E1245" s="38" t="str" cm="1">
        <f t="array" ref="E1245">IFERROR(IF(A1245="","",LOOKUP(2,1/(Entradas!$B$3:$B$5000=Estoque!A1245),Entradas!$H$3:$H$5000)),"Preço não cadastrado")</f>
        <v/>
      </c>
      <c r="F1245" s="6" t="str">
        <f>IF(A1245="","",SUMIF(codigo_entrada,A1245,quantidade_entrada)-SUMIF(codigo_saida,Estoque!A1245,quantidade_saida))</f>
        <v/>
      </c>
      <c r="G1245" s="1" t="str">
        <f t="shared" si="19"/>
        <v/>
      </c>
    </row>
    <row r="1246" spans="1:7" x14ac:dyDescent="0.3">
      <c r="A1246" s="135"/>
      <c r="B1246" s="22"/>
      <c r="C1246" s="22"/>
      <c r="D1246" s="38" t="str" cm="1">
        <f t="array" ref="D1246">IFERROR(IF(A1246="","",LOOKUP(2,1/(Entradas!$B$3:$B$5000=Estoque!A1246),Entradas!$G$3:$G$5000)),"Preço não cadastrado")</f>
        <v/>
      </c>
      <c r="E1246" s="38" t="str" cm="1">
        <f t="array" ref="E1246">IFERROR(IF(A1246="","",LOOKUP(2,1/(Entradas!$B$3:$B$5000=Estoque!A1246),Entradas!$H$3:$H$5000)),"Preço não cadastrado")</f>
        <v/>
      </c>
      <c r="F1246" s="6" t="str">
        <f>IF(A1246="","",SUMIF(codigo_entrada,A1246,quantidade_entrada)-SUMIF(codigo_saida,Estoque!A1246,quantidade_saida))</f>
        <v/>
      </c>
      <c r="G1246" s="1" t="str">
        <f t="shared" si="19"/>
        <v/>
      </c>
    </row>
    <row r="1247" spans="1:7" x14ac:dyDescent="0.3">
      <c r="A1247" s="135"/>
      <c r="B1247" s="22"/>
      <c r="C1247" s="22"/>
      <c r="D1247" s="38" t="str" cm="1">
        <f t="array" ref="D1247">IFERROR(IF(A1247="","",LOOKUP(2,1/(Entradas!$B$3:$B$5000=Estoque!A1247),Entradas!$G$3:$G$5000)),"Preço não cadastrado")</f>
        <v/>
      </c>
      <c r="E1247" s="38" t="str" cm="1">
        <f t="array" ref="E1247">IFERROR(IF(A1247="","",LOOKUP(2,1/(Entradas!$B$3:$B$5000=Estoque!A1247),Entradas!$H$3:$H$5000)),"Preço não cadastrado")</f>
        <v/>
      </c>
      <c r="F1247" s="6" t="str">
        <f>IF(A1247="","",SUMIF(codigo_entrada,A1247,quantidade_entrada)-SUMIF(codigo_saida,Estoque!A1247,quantidade_saida))</f>
        <v/>
      </c>
      <c r="G1247" s="1" t="str">
        <f t="shared" si="19"/>
        <v/>
      </c>
    </row>
    <row r="1248" spans="1:7" x14ac:dyDescent="0.3">
      <c r="A1248" s="135"/>
      <c r="B1248" s="22"/>
      <c r="C1248" s="22"/>
      <c r="D1248" s="38" t="str" cm="1">
        <f t="array" ref="D1248">IFERROR(IF(A1248="","",LOOKUP(2,1/(Entradas!$B$3:$B$5000=Estoque!A1248),Entradas!$G$3:$G$5000)),"Preço não cadastrado")</f>
        <v/>
      </c>
      <c r="E1248" s="38" t="str" cm="1">
        <f t="array" ref="E1248">IFERROR(IF(A1248="","",LOOKUP(2,1/(Entradas!$B$3:$B$5000=Estoque!A1248),Entradas!$H$3:$H$5000)),"Preço não cadastrado")</f>
        <v/>
      </c>
      <c r="F1248" s="6" t="str">
        <f>IF(A1248="","",SUMIF(codigo_entrada,A1248,quantidade_entrada)-SUMIF(codigo_saida,Estoque!A1248,quantidade_saida))</f>
        <v/>
      </c>
      <c r="G1248" s="1" t="str">
        <f t="shared" si="19"/>
        <v/>
      </c>
    </row>
    <row r="1249" spans="1:7" x14ac:dyDescent="0.3">
      <c r="A1249" s="135"/>
      <c r="B1249" s="22"/>
      <c r="C1249" s="22"/>
      <c r="D1249" s="38" t="str" cm="1">
        <f t="array" ref="D1249">IFERROR(IF(A1249="","",LOOKUP(2,1/(Entradas!$B$3:$B$5000=Estoque!A1249),Entradas!$G$3:$G$5000)),"Preço não cadastrado")</f>
        <v/>
      </c>
      <c r="E1249" s="38" t="str" cm="1">
        <f t="array" ref="E1249">IFERROR(IF(A1249="","",LOOKUP(2,1/(Entradas!$B$3:$B$5000=Estoque!A1249),Entradas!$H$3:$H$5000)),"Preço não cadastrado")</f>
        <v/>
      </c>
      <c r="F1249" s="6" t="str">
        <f>IF(A1249="","",SUMIF(codigo_entrada,A1249,quantidade_entrada)-SUMIF(codigo_saida,Estoque!A1249,quantidade_saida))</f>
        <v/>
      </c>
      <c r="G1249" s="1" t="str">
        <f t="shared" si="19"/>
        <v/>
      </c>
    </row>
    <row r="1250" spans="1:7" x14ac:dyDescent="0.3">
      <c r="A1250" s="135"/>
      <c r="B1250" s="22"/>
      <c r="C1250" s="22"/>
      <c r="D1250" s="38" t="str" cm="1">
        <f t="array" ref="D1250">IFERROR(IF(A1250="","",LOOKUP(2,1/(Entradas!$B$3:$B$5000=Estoque!A1250),Entradas!$G$3:$G$5000)),"Preço não cadastrado")</f>
        <v/>
      </c>
      <c r="E1250" s="38" t="str" cm="1">
        <f t="array" ref="E1250">IFERROR(IF(A1250="","",LOOKUP(2,1/(Entradas!$B$3:$B$5000=Estoque!A1250),Entradas!$H$3:$H$5000)),"Preço não cadastrado")</f>
        <v/>
      </c>
      <c r="F1250" s="6" t="str">
        <f>IF(A1250="","",SUMIF(codigo_entrada,A1250,quantidade_entrada)-SUMIF(codigo_saida,Estoque!A1250,quantidade_saida))</f>
        <v/>
      </c>
      <c r="G1250" s="1" t="str">
        <f t="shared" si="19"/>
        <v/>
      </c>
    </row>
    <row r="1251" spans="1:7" x14ac:dyDescent="0.3">
      <c r="A1251" s="135"/>
      <c r="B1251" s="22"/>
      <c r="C1251" s="22"/>
      <c r="D1251" s="38" t="str" cm="1">
        <f t="array" ref="D1251">IFERROR(IF(A1251="","",LOOKUP(2,1/(Entradas!$B$3:$B$5000=Estoque!A1251),Entradas!$G$3:$G$5000)),"Preço não cadastrado")</f>
        <v/>
      </c>
      <c r="E1251" s="38" t="str" cm="1">
        <f t="array" ref="E1251">IFERROR(IF(A1251="","",LOOKUP(2,1/(Entradas!$B$3:$B$5000=Estoque!A1251),Entradas!$H$3:$H$5000)),"Preço não cadastrado")</f>
        <v/>
      </c>
      <c r="F1251" s="6" t="str">
        <f>IF(A1251="","",SUMIF(codigo_entrada,A1251,quantidade_entrada)-SUMIF(codigo_saida,Estoque!A1251,quantidade_saida))</f>
        <v/>
      </c>
      <c r="G1251" s="1" t="str">
        <f t="shared" si="19"/>
        <v/>
      </c>
    </row>
    <row r="1252" spans="1:7" x14ac:dyDescent="0.3">
      <c r="A1252" s="135"/>
      <c r="B1252" s="22"/>
      <c r="C1252" s="22"/>
      <c r="D1252" s="38" t="str" cm="1">
        <f t="array" ref="D1252">IFERROR(IF(A1252="","",LOOKUP(2,1/(Entradas!$B$3:$B$5000=Estoque!A1252),Entradas!$G$3:$G$5000)),"Preço não cadastrado")</f>
        <v/>
      </c>
      <c r="E1252" s="38" t="str" cm="1">
        <f t="array" ref="E1252">IFERROR(IF(A1252="","",LOOKUP(2,1/(Entradas!$B$3:$B$5000=Estoque!A1252),Entradas!$H$3:$H$5000)),"Preço não cadastrado")</f>
        <v/>
      </c>
      <c r="F1252" s="6" t="str">
        <f>IF(A1252="","",SUMIF(codigo_entrada,A1252,quantidade_entrada)-SUMIF(codigo_saida,Estoque!A1252,quantidade_saida))</f>
        <v/>
      </c>
      <c r="G1252" s="1" t="str">
        <f t="shared" si="19"/>
        <v/>
      </c>
    </row>
    <row r="1253" spans="1:7" x14ac:dyDescent="0.3">
      <c r="A1253" s="135"/>
      <c r="B1253" s="22"/>
      <c r="C1253" s="22"/>
      <c r="D1253" s="38" t="str" cm="1">
        <f t="array" ref="D1253">IFERROR(IF(A1253="","",LOOKUP(2,1/(Entradas!$B$3:$B$5000=Estoque!A1253),Entradas!$G$3:$G$5000)),"Preço não cadastrado")</f>
        <v/>
      </c>
      <c r="E1253" s="38" t="str" cm="1">
        <f t="array" ref="E1253">IFERROR(IF(A1253="","",LOOKUP(2,1/(Entradas!$B$3:$B$5000=Estoque!A1253),Entradas!$H$3:$H$5000)),"Preço não cadastrado")</f>
        <v/>
      </c>
      <c r="F1253" s="6" t="str">
        <f>IF(A1253="","",SUMIF(codigo_entrada,A1253,quantidade_entrada)-SUMIF(codigo_saida,Estoque!A1253,quantidade_saida))</f>
        <v/>
      </c>
      <c r="G1253" s="1" t="str">
        <f t="shared" si="19"/>
        <v/>
      </c>
    </row>
    <row r="1254" spans="1:7" x14ac:dyDescent="0.3">
      <c r="A1254" s="135"/>
      <c r="B1254" s="22"/>
      <c r="C1254" s="22"/>
      <c r="D1254" s="38" t="str" cm="1">
        <f t="array" ref="D1254">IFERROR(IF(A1254="","",LOOKUP(2,1/(Entradas!$B$3:$B$5000=Estoque!A1254),Entradas!$G$3:$G$5000)),"Preço não cadastrado")</f>
        <v/>
      </c>
      <c r="E1254" s="38" t="str" cm="1">
        <f t="array" ref="E1254">IFERROR(IF(A1254="","",LOOKUP(2,1/(Entradas!$B$3:$B$5000=Estoque!A1254),Entradas!$H$3:$H$5000)),"Preço não cadastrado")</f>
        <v/>
      </c>
      <c r="F1254" s="6" t="str">
        <f>IF(A1254="","",SUMIF(codigo_entrada,A1254,quantidade_entrada)-SUMIF(codigo_saida,Estoque!A1254,quantidade_saida))</f>
        <v/>
      </c>
      <c r="G1254" s="1" t="str">
        <f t="shared" si="19"/>
        <v/>
      </c>
    </row>
    <row r="1255" spans="1:7" x14ac:dyDescent="0.3">
      <c r="A1255" s="135"/>
      <c r="B1255" s="22"/>
      <c r="C1255" s="22"/>
      <c r="D1255" s="38" t="str" cm="1">
        <f t="array" ref="D1255">IFERROR(IF(A1255="","",LOOKUP(2,1/(Entradas!$B$3:$B$5000=Estoque!A1255),Entradas!$G$3:$G$5000)),"Preço não cadastrado")</f>
        <v/>
      </c>
      <c r="E1255" s="38" t="str" cm="1">
        <f t="array" ref="E1255">IFERROR(IF(A1255="","",LOOKUP(2,1/(Entradas!$B$3:$B$5000=Estoque!A1255),Entradas!$H$3:$H$5000)),"Preço não cadastrado")</f>
        <v/>
      </c>
      <c r="F1255" s="6" t="str">
        <f>IF(A1255="","",SUMIF(codigo_entrada,A1255,quantidade_entrada)-SUMIF(codigo_saida,Estoque!A1255,quantidade_saida))</f>
        <v/>
      </c>
      <c r="G1255" s="1" t="str">
        <f t="shared" si="19"/>
        <v/>
      </c>
    </row>
    <row r="1256" spans="1:7" x14ac:dyDescent="0.3">
      <c r="A1256" s="135"/>
      <c r="B1256" s="22"/>
      <c r="C1256" s="22"/>
      <c r="D1256" s="38" t="str" cm="1">
        <f t="array" ref="D1256">IFERROR(IF(A1256="","",LOOKUP(2,1/(Entradas!$B$3:$B$5000=Estoque!A1256),Entradas!$G$3:$G$5000)),"Preço não cadastrado")</f>
        <v/>
      </c>
      <c r="E1256" s="38" t="str" cm="1">
        <f t="array" ref="E1256">IFERROR(IF(A1256="","",LOOKUP(2,1/(Entradas!$B$3:$B$5000=Estoque!A1256),Entradas!$H$3:$H$5000)),"Preço não cadastrado")</f>
        <v/>
      </c>
      <c r="F1256" s="6" t="str">
        <f>IF(A1256="","",SUMIF(codigo_entrada,A1256,quantidade_entrada)-SUMIF(codigo_saida,Estoque!A1256,quantidade_saida))</f>
        <v/>
      </c>
      <c r="G1256" s="1" t="str">
        <f t="shared" si="19"/>
        <v/>
      </c>
    </row>
    <row r="1257" spans="1:7" x14ac:dyDescent="0.3">
      <c r="A1257" s="135"/>
      <c r="B1257" s="22"/>
      <c r="C1257" s="22"/>
      <c r="D1257" s="38" t="str" cm="1">
        <f t="array" ref="D1257">IFERROR(IF(A1257="","",LOOKUP(2,1/(Entradas!$B$3:$B$5000=Estoque!A1257),Entradas!$G$3:$G$5000)),"Preço não cadastrado")</f>
        <v/>
      </c>
      <c r="E1257" s="38" t="str" cm="1">
        <f t="array" ref="E1257">IFERROR(IF(A1257="","",LOOKUP(2,1/(Entradas!$B$3:$B$5000=Estoque!A1257),Entradas!$H$3:$H$5000)),"Preço não cadastrado")</f>
        <v/>
      </c>
      <c r="F1257" s="6" t="str">
        <f>IF(A1257="","",SUMIF(codigo_entrada,A1257,quantidade_entrada)-SUMIF(codigo_saida,Estoque!A1257,quantidade_saida))</f>
        <v/>
      </c>
      <c r="G1257" s="1" t="str">
        <f t="shared" si="19"/>
        <v/>
      </c>
    </row>
    <row r="1258" spans="1:7" x14ac:dyDescent="0.3">
      <c r="A1258" s="135"/>
      <c r="B1258" s="22"/>
      <c r="C1258" s="22"/>
      <c r="D1258" s="38" t="str" cm="1">
        <f t="array" ref="D1258">IFERROR(IF(A1258="","",LOOKUP(2,1/(Entradas!$B$3:$B$5000=Estoque!A1258),Entradas!$G$3:$G$5000)),"Preço não cadastrado")</f>
        <v/>
      </c>
      <c r="E1258" s="38" t="str" cm="1">
        <f t="array" ref="E1258">IFERROR(IF(A1258="","",LOOKUP(2,1/(Entradas!$B$3:$B$5000=Estoque!A1258),Entradas!$H$3:$H$5000)),"Preço não cadastrado")</f>
        <v/>
      </c>
      <c r="F1258" s="6" t="str">
        <f>IF(A1258="","",SUMIF(codigo_entrada,A1258,quantidade_entrada)-SUMIF(codigo_saida,Estoque!A1258,quantidade_saida))</f>
        <v/>
      </c>
      <c r="G1258" s="1" t="str">
        <f t="shared" si="19"/>
        <v/>
      </c>
    </row>
    <row r="1259" spans="1:7" x14ac:dyDescent="0.3">
      <c r="A1259" s="135"/>
      <c r="B1259" s="22"/>
      <c r="C1259" s="22"/>
      <c r="D1259" s="38" t="str" cm="1">
        <f t="array" ref="D1259">IFERROR(IF(A1259="","",LOOKUP(2,1/(Entradas!$B$3:$B$5000=Estoque!A1259),Entradas!$G$3:$G$5000)),"Preço não cadastrado")</f>
        <v/>
      </c>
      <c r="E1259" s="38" t="str" cm="1">
        <f t="array" ref="E1259">IFERROR(IF(A1259="","",LOOKUP(2,1/(Entradas!$B$3:$B$5000=Estoque!A1259),Entradas!$H$3:$H$5000)),"Preço não cadastrado")</f>
        <v/>
      </c>
      <c r="F1259" s="6" t="str">
        <f>IF(A1259="","",SUMIF(codigo_entrada,A1259,quantidade_entrada)-SUMIF(codigo_saida,Estoque!A1259,quantidade_saida))</f>
        <v/>
      </c>
      <c r="G1259" s="1" t="str">
        <f t="shared" si="19"/>
        <v/>
      </c>
    </row>
    <row r="1260" spans="1:7" x14ac:dyDescent="0.3">
      <c r="A1260" s="135"/>
      <c r="B1260" s="22"/>
      <c r="C1260" s="22"/>
      <c r="D1260" s="38" t="str" cm="1">
        <f t="array" ref="D1260">IFERROR(IF(A1260="","",LOOKUP(2,1/(Entradas!$B$3:$B$5000=Estoque!A1260),Entradas!$G$3:$G$5000)),"Preço não cadastrado")</f>
        <v/>
      </c>
      <c r="E1260" s="38" t="str" cm="1">
        <f t="array" ref="E1260">IFERROR(IF(A1260="","",LOOKUP(2,1/(Entradas!$B$3:$B$5000=Estoque!A1260),Entradas!$H$3:$H$5000)),"Preço não cadastrado")</f>
        <v/>
      </c>
      <c r="F1260" s="6" t="str">
        <f>IF(A1260="","",SUMIF(codigo_entrada,A1260,quantidade_entrada)-SUMIF(codigo_saida,Estoque!A1260,quantidade_saida))</f>
        <v/>
      </c>
      <c r="G1260" s="1" t="str">
        <f t="shared" si="19"/>
        <v/>
      </c>
    </row>
    <row r="1261" spans="1:7" x14ac:dyDescent="0.3">
      <c r="A1261" s="135"/>
      <c r="B1261" s="22"/>
      <c r="C1261" s="22"/>
      <c r="D1261" s="38" t="str" cm="1">
        <f t="array" ref="D1261">IFERROR(IF(A1261="","",LOOKUP(2,1/(Entradas!$B$3:$B$5000=Estoque!A1261),Entradas!$G$3:$G$5000)),"Preço não cadastrado")</f>
        <v/>
      </c>
      <c r="E1261" s="38" t="str" cm="1">
        <f t="array" ref="E1261">IFERROR(IF(A1261="","",LOOKUP(2,1/(Entradas!$B$3:$B$5000=Estoque!A1261),Entradas!$H$3:$H$5000)),"Preço não cadastrado")</f>
        <v/>
      </c>
      <c r="F1261" s="6" t="str">
        <f>IF(A1261="","",SUMIF(codigo_entrada,A1261,quantidade_entrada)-SUMIF(codigo_saida,Estoque!A1261,quantidade_saida))</f>
        <v/>
      </c>
      <c r="G1261" s="1" t="str">
        <f t="shared" si="19"/>
        <v/>
      </c>
    </row>
    <row r="1262" spans="1:7" x14ac:dyDescent="0.3">
      <c r="A1262" s="135"/>
      <c r="B1262" s="22"/>
      <c r="C1262" s="22"/>
      <c r="D1262" s="38" t="str" cm="1">
        <f t="array" ref="D1262">IFERROR(IF(A1262="","",LOOKUP(2,1/(Entradas!$B$3:$B$5000=Estoque!A1262),Entradas!$G$3:$G$5000)),"Preço não cadastrado")</f>
        <v/>
      </c>
      <c r="E1262" s="38" t="str" cm="1">
        <f t="array" ref="E1262">IFERROR(IF(A1262="","",LOOKUP(2,1/(Entradas!$B$3:$B$5000=Estoque!A1262),Entradas!$H$3:$H$5000)),"Preço não cadastrado")</f>
        <v/>
      </c>
      <c r="F1262" s="6" t="str">
        <f>IF(A1262="","",SUMIF(codigo_entrada,A1262,quantidade_entrada)-SUMIF(codigo_saida,Estoque!A1262,quantidade_saida))</f>
        <v/>
      </c>
      <c r="G1262" s="1" t="str">
        <f t="shared" si="19"/>
        <v/>
      </c>
    </row>
    <row r="1263" spans="1:7" x14ac:dyDescent="0.3">
      <c r="A1263" s="135"/>
      <c r="B1263" s="22"/>
      <c r="C1263" s="22"/>
      <c r="D1263" s="38" t="str" cm="1">
        <f t="array" ref="D1263">IFERROR(IF(A1263="","",LOOKUP(2,1/(Entradas!$B$3:$B$5000=Estoque!A1263),Entradas!$G$3:$G$5000)),"Preço não cadastrado")</f>
        <v/>
      </c>
      <c r="E1263" s="38" t="str" cm="1">
        <f t="array" ref="E1263">IFERROR(IF(A1263="","",LOOKUP(2,1/(Entradas!$B$3:$B$5000=Estoque!A1263),Entradas!$H$3:$H$5000)),"Preço não cadastrado")</f>
        <v/>
      </c>
      <c r="F1263" s="6" t="str">
        <f>IF(A1263="","",SUMIF(codigo_entrada,A1263,quantidade_entrada)-SUMIF(codigo_saida,Estoque!A1263,quantidade_saida))</f>
        <v/>
      </c>
      <c r="G1263" s="1" t="str">
        <f t="shared" si="19"/>
        <v/>
      </c>
    </row>
    <row r="1264" spans="1:7" x14ac:dyDescent="0.3">
      <c r="A1264" s="135"/>
      <c r="B1264" s="22"/>
      <c r="C1264" s="22"/>
      <c r="D1264" s="38" t="str" cm="1">
        <f t="array" ref="D1264">IFERROR(IF(A1264="","",LOOKUP(2,1/(Entradas!$B$3:$B$5000=Estoque!A1264),Entradas!$G$3:$G$5000)),"Preço não cadastrado")</f>
        <v/>
      </c>
      <c r="E1264" s="38" t="str" cm="1">
        <f t="array" ref="E1264">IFERROR(IF(A1264="","",LOOKUP(2,1/(Entradas!$B$3:$B$5000=Estoque!A1264),Entradas!$H$3:$H$5000)),"Preço não cadastrado")</f>
        <v/>
      </c>
      <c r="F1264" s="6" t="str">
        <f>IF(A1264="","",SUMIF(codigo_entrada,A1264,quantidade_entrada)-SUMIF(codigo_saida,Estoque!A1264,quantidade_saida))</f>
        <v/>
      </c>
      <c r="G1264" s="1" t="str">
        <f t="shared" si="19"/>
        <v/>
      </c>
    </row>
    <row r="1265" spans="1:7" x14ac:dyDescent="0.3">
      <c r="A1265" s="135"/>
      <c r="B1265" s="22"/>
      <c r="C1265" s="22"/>
      <c r="D1265" s="38" t="str" cm="1">
        <f t="array" ref="D1265">IFERROR(IF(A1265="","",LOOKUP(2,1/(Entradas!$B$3:$B$5000=Estoque!A1265),Entradas!$G$3:$G$5000)),"Preço não cadastrado")</f>
        <v/>
      </c>
      <c r="E1265" s="38" t="str" cm="1">
        <f t="array" ref="E1265">IFERROR(IF(A1265="","",LOOKUP(2,1/(Entradas!$B$3:$B$5000=Estoque!A1265),Entradas!$H$3:$H$5000)),"Preço não cadastrado")</f>
        <v/>
      </c>
      <c r="F1265" s="6" t="str">
        <f>IF(A1265="","",SUMIF(codigo_entrada,A1265,quantidade_entrada)-SUMIF(codigo_saida,Estoque!A1265,quantidade_saida))</f>
        <v/>
      </c>
      <c r="G1265" s="1" t="str">
        <f t="shared" si="19"/>
        <v/>
      </c>
    </row>
    <row r="1266" spans="1:7" x14ac:dyDescent="0.3">
      <c r="A1266" s="135"/>
      <c r="B1266" s="22"/>
      <c r="C1266" s="22"/>
      <c r="D1266" s="38" t="str" cm="1">
        <f t="array" ref="D1266">IFERROR(IF(A1266="","",LOOKUP(2,1/(Entradas!$B$3:$B$5000=Estoque!A1266),Entradas!$G$3:$G$5000)),"Preço não cadastrado")</f>
        <v/>
      </c>
      <c r="E1266" s="38" t="str" cm="1">
        <f t="array" ref="E1266">IFERROR(IF(A1266="","",LOOKUP(2,1/(Entradas!$B$3:$B$5000=Estoque!A1266),Entradas!$H$3:$H$5000)),"Preço não cadastrado")</f>
        <v/>
      </c>
      <c r="F1266" s="6" t="str">
        <f>IF(A1266="","",SUMIF(codigo_entrada,A1266,quantidade_entrada)-SUMIF(codigo_saida,Estoque!A1266,quantidade_saida))</f>
        <v/>
      </c>
      <c r="G1266" s="1" t="str">
        <f t="shared" si="19"/>
        <v/>
      </c>
    </row>
    <row r="1267" spans="1:7" x14ac:dyDescent="0.3">
      <c r="A1267" s="135"/>
      <c r="B1267" s="22"/>
      <c r="C1267" s="22"/>
      <c r="D1267" s="38" t="str" cm="1">
        <f t="array" ref="D1267">IFERROR(IF(A1267="","",LOOKUP(2,1/(Entradas!$B$3:$B$5000=Estoque!A1267),Entradas!$G$3:$G$5000)),"Preço não cadastrado")</f>
        <v/>
      </c>
      <c r="E1267" s="38" t="str" cm="1">
        <f t="array" ref="E1267">IFERROR(IF(A1267="","",LOOKUP(2,1/(Entradas!$B$3:$B$5000=Estoque!A1267),Entradas!$H$3:$H$5000)),"Preço não cadastrado")</f>
        <v/>
      </c>
      <c r="F1267" s="6" t="str">
        <f>IF(A1267="","",SUMIF(codigo_entrada,A1267,quantidade_entrada)-SUMIF(codigo_saida,Estoque!A1267,quantidade_saida))</f>
        <v/>
      </c>
      <c r="G1267" s="1" t="str">
        <f t="shared" si="19"/>
        <v/>
      </c>
    </row>
    <row r="1268" spans="1:7" x14ac:dyDescent="0.3">
      <c r="A1268" s="135"/>
      <c r="B1268" s="22"/>
      <c r="C1268" s="22"/>
      <c r="D1268" s="38" t="str" cm="1">
        <f t="array" ref="D1268">IFERROR(IF(A1268="","",LOOKUP(2,1/(Entradas!$B$3:$B$5000=Estoque!A1268),Entradas!$G$3:$G$5000)),"Preço não cadastrado")</f>
        <v/>
      </c>
      <c r="E1268" s="38" t="str" cm="1">
        <f t="array" ref="E1268">IFERROR(IF(A1268="","",LOOKUP(2,1/(Entradas!$B$3:$B$5000=Estoque!A1268),Entradas!$H$3:$H$5000)),"Preço não cadastrado")</f>
        <v/>
      </c>
      <c r="F1268" s="6" t="str">
        <f>IF(A1268="","",SUMIF(codigo_entrada,A1268,quantidade_entrada)-SUMIF(codigo_saida,Estoque!A1268,quantidade_saida))</f>
        <v/>
      </c>
      <c r="G1268" s="1" t="str">
        <f t="shared" si="19"/>
        <v/>
      </c>
    </row>
    <row r="1269" spans="1:7" x14ac:dyDescent="0.3">
      <c r="A1269" s="135"/>
      <c r="B1269" s="22"/>
      <c r="C1269" s="22"/>
      <c r="D1269" s="38" t="str" cm="1">
        <f t="array" ref="D1269">IFERROR(IF(A1269="","",LOOKUP(2,1/(Entradas!$B$3:$B$5000=Estoque!A1269),Entradas!$G$3:$G$5000)),"Preço não cadastrado")</f>
        <v/>
      </c>
      <c r="E1269" s="38" t="str" cm="1">
        <f t="array" ref="E1269">IFERROR(IF(A1269="","",LOOKUP(2,1/(Entradas!$B$3:$B$5000=Estoque!A1269),Entradas!$H$3:$H$5000)),"Preço não cadastrado")</f>
        <v/>
      </c>
      <c r="F1269" s="6" t="str">
        <f>IF(A1269="","",SUMIF(codigo_entrada,A1269,quantidade_entrada)-SUMIF(codigo_saida,Estoque!A1269,quantidade_saida))</f>
        <v/>
      </c>
      <c r="G1269" s="1" t="str">
        <f t="shared" si="19"/>
        <v/>
      </c>
    </row>
    <row r="1270" spans="1:7" x14ac:dyDescent="0.3">
      <c r="A1270" s="135"/>
      <c r="B1270" s="22"/>
      <c r="C1270" s="22"/>
      <c r="D1270" s="38" t="str" cm="1">
        <f t="array" ref="D1270">IFERROR(IF(A1270="","",LOOKUP(2,1/(Entradas!$B$3:$B$5000=Estoque!A1270),Entradas!$G$3:$G$5000)),"Preço não cadastrado")</f>
        <v/>
      </c>
      <c r="E1270" s="38" t="str" cm="1">
        <f t="array" ref="E1270">IFERROR(IF(A1270="","",LOOKUP(2,1/(Entradas!$B$3:$B$5000=Estoque!A1270),Entradas!$H$3:$H$5000)),"Preço não cadastrado")</f>
        <v/>
      </c>
      <c r="F1270" s="6" t="str">
        <f>IF(A1270="","",SUMIF(codigo_entrada,A1270,quantidade_entrada)-SUMIF(codigo_saida,Estoque!A1270,quantidade_saida))</f>
        <v/>
      </c>
      <c r="G1270" s="1" t="str">
        <f t="shared" si="19"/>
        <v/>
      </c>
    </row>
    <row r="1271" spans="1:7" x14ac:dyDescent="0.3">
      <c r="A1271" s="135"/>
      <c r="B1271" s="22"/>
      <c r="C1271" s="22"/>
      <c r="D1271" s="38" t="str" cm="1">
        <f t="array" ref="D1271">IFERROR(IF(A1271="","",LOOKUP(2,1/(Entradas!$B$3:$B$5000=Estoque!A1271),Entradas!$G$3:$G$5000)),"Preço não cadastrado")</f>
        <v/>
      </c>
      <c r="E1271" s="38" t="str" cm="1">
        <f t="array" ref="E1271">IFERROR(IF(A1271="","",LOOKUP(2,1/(Entradas!$B$3:$B$5000=Estoque!A1271),Entradas!$H$3:$H$5000)),"Preço não cadastrado")</f>
        <v/>
      </c>
      <c r="F1271" s="6" t="str">
        <f>IF(A1271="","",SUMIF(codigo_entrada,A1271,quantidade_entrada)-SUMIF(codigo_saida,Estoque!A1271,quantidade_saida))</f>
        <v/>
      </c>
      <c r="G1271" s="1" t="str">
        <f t="shared" si="19"/>
        <v/>
      </c>
    </row>
    <row r="1272" spans="1:7" x14ac:dyDescent="0.3">
      <c r="A1272" s="135"/>
      <c r="B1272" s="22"/>
      <c r="C1272" s="22"/>
      <c r="D1272" s="38" t="str" cm="1">
        <f t="array" ref="D1272">IFERROR(IF(A1272="","",LOOKUP(2,1/(Entradas!$B$3:$B$5000=Estoque!A1272),Entradas!$G$3:$G$5000)),"Preço não cadastrado")</f>
        <v/>
      </c>
      <c r="E1272" s="38" t="str" cm="1">
        <f t="array" ref="E1272">IFERROR(IF(A1272="","",LOOKUP(2,1/(Entradas!$B$3:$B$5000=Estoque!A1272),Entradas!$H$3:$H$5000)),"Preço não cadastrado")</f>
        <v/>
      </c>
      <c r="F1272" s="6" t="str">
        <f>IF(A1272="","",SUMIF(codigo_entrada,A1272,quantidade_entrada)-SUMIF(codigo_saida,Estoque!A1272,quantidade_saida))</f>
        <v/>
      </c>
      <c r="G1272" s="1" t="str">
        <f t="shared" si="19"/>
        <v/>
      </c>
    </row>
    <row r="1273" spans="1:7" x14ac:dyDescent="0.3">
      <c r="A1273" s="135"/>
      <c r="B1273" s="22"/>
      <c r="C1273" s="22"/>
      <c r="D1273" s="38" t="str" cm="1">
        <f t="array" ref="D1273">IFERROR(IF(A1273="","",LOOKUP(2,1/(Entradas!$B$3:$B$5000=Estoque!A1273),Entradas!$G$3:$G$5000)),"Preço não cadastrado")</f>
        <v/>
      </c>
      <c r="E1273" s="38" t="str" cm="1">
        <f t="array" ref="E1273">IFERROR(IF(A1273="","",LOOKUP(2,1/(Entradas!$B$3:$B$5000=Estoque!A1273),Entradas!$H$3:$H$5000)),"Preço não cadastrado")</f>
        <v/>
      </c>
      <c r="F1273" s="6" t="str">
        <f>IF(A1273="","",SUMIF(codigo_entrada,A1273,quantidade_entrada)-SUMIF(codigo_saida,Estoque!A1273,quantidade_saida))</f>
        <v/>
      </c>
      <c r="G1273" s="1" t="str">
        <f t="shared" si="19"/>
        <v/>
      </c>
    </row>
    <row r="1274" spans="1:7" x14ac:dyDescent="0.3">
      <c r="A1274" s="135"/>
      <c r="B1274" s="22"/>
      <c r="C1274" s="22"/>
      <c r="D1274" s="38" t="str" cm="1">
        <f t="array" ref="D1274">IFERROR(IF(A1274="","",LOOKUP(2,1/(Entradas!$B$3:$B$5000=Estoque!A1274),Entradas!$G$3:$G$5000)),"Preço não cadastrado")</f>
        <v/>
      </c>
      <c r="E1274" s="38" t="str" cm="1">
        <f t="array" ref="E1274">IFERROR(IF(A1274="","",LOOKUP(2,1/(Entradas!$B$3:$B$5000=Estoque!A1274),Entradas!$H$3:$H$5000)),"Preço não cadastrado")</f>
        <v/>
      </c>
      <c r="F1274" s="6" t="str">
        <f>IF(A1274="","",SUMIF(codigo_entrada,A1274,quantidade_entrada)-SUMIF(codigo_saida,Estoque!A1274,quantidade_saida))</f>
        <v/>
      </c>
      <c r="G1274" s="1" t="str">
        <f t="shared" si="19"/>
        <v/>
      </c>
    </row>
    <row r="1275" spans="1:7" x14ac:dyDescent="0.3">
      <c r="A1275" s="135"/>
      <c r="B1275" s="22"/>
      <c r="C1275" s="22"/>
      <c r="D1275" s="38" t="str" cm="1">
        <f t="array" ref="D1275">IFERROR(IF(A1275="","",LOOKUP(2,1/(Entradas!$B$3:$B$5000=Estoque!A1275),Entradas!$G$3:$G$5000)),"Preço não cadastrado")</f>
        <v/>
      </c>
      <c r="E1275" s="38" t="str" cm="1">
        <f t="array" ref="E1275">IFERROR(IF(A1275="","",LOOKUP(2,1/(Entradas!$B$3:$B$5000=Estoque!A1275),Entradas!$H$3:$H$5000)),"Preço não cadastrado")</f>
        <v/>
      </c>
      <c r="F1275" s="6" t="str">
        <f>IF(A1275="","",SUMIF(codigo_entrada,A1275,quantidade_entrada)-SUMIF(codigo_saida,Estoque!A1275,quantidade_saida))</f>
        <v/>
      </c>
      <c r="G1275" s="1" t="str">
        <f t="shared" si="19"/>
        <v/>
      </c>
    </row>
    <row r="1276" spans="1:7" x14ac:dyDescent="0.3">
      <c r="A1276" s="135"/>
      <c r="B1276" s="22"/>
      <c r="C1276" s="22"/>
      <c r="D1276" s="38" t="str" cm="1">
        <f t="array" ref="D1276">IFERROR(IF(A1276="","",LOOKUP(2,1/(Entradas!$B$3:$B$5000=Estoque!A1276),Entradas!$G$3:$G$5000)),"Preço não cadastrado")</f>
        <v/>
      </c>
      <c r="E1276" s="38" t="str" cm="1">
        <f t="array" ref="E1276">IFERROR(IF(A1276="","",LOOKUP(2,1/(Entradas!$B$3:$B$5000=Estoque!A1276),Entradas!$H$3:$H$5000)),"Preço não cadastrado")</f>
        <v/>
      </c>
      <c r="F1276" s="6" t="str">
        <f>IF(A1276="","",SUMIF(codigo_entrada,A1276,quantidade_entrada)-SUMIF(codigo_saida,Estoque!A1276,quantidade_saida))</f>
        <v/>
      </c>
      <c r="G1276" s="1" t="str">
        <f t="shared" si="19"/>
        <v/>
      </c>
    </row>
    <row r="1277" spans="1:7" x14ac:dyDescent="0.3">
      <c r="A1277" s="135"/>
      <c r="B1277" s="22"/>
      <c r="C1277" s="22"/>
      <c r="D1277" s="38" t="str" cm="1">
        <f t="array" ref="D1277">IFERROR(IF(A1277="","",LOOKUP(2,1/(Entradas!$B$3:$B$5000=Estoque!A1277),Entradas!$G$3:$G$5000)),"Preço não cadastrado")</f>
        <v/>
      </c>
      <c r="E1277" s="38" t="str" cm="1">
        <f t="array" ref="E1277">IFERROR(IF(A1277="","",LOOKUP(2,1/(Entradas!$B$3:$B$5000=Estoque!A1277),Entradas!$H$3:$H$5000)),"Preço não cadastrado")</f>
        <v/>
      </c>
      <c r="F1277" s="6" t="str">
        <f>IF(A1277="","",SUMIF(codigo_entrada,A1277,quantidade_entrada)-SUMIF(codigo_saida,Estoque!A1277,quantidade_saida))</f>
        <v/>
      </c>
      <c r="G1277" s="1" t="str">
        <f t="shared" si="19"/>
        <v/>
      </c>
    </row>
    <row r="1278" spans="1:7" x14ac:dyDescent="0.3">
      <c r="A1278" s="135"/>
      <c r="B1278" s="22"/>
      <c r="C1278" s="22"/>
      <c r="D1278" s="38" t="str" cm="1">
        <f t="array" ref="D1278">IFERROR(IF(A1278="","",LOOKUP(2,1/(Entradas!$B$3:$B$5000=Estoque!A1278),Entradas!$G$3:$G$5000)),"Preço não cadastrado")</f>
        <v/>
      </c>
      <c r="E1278" s="38" t="str" cm="1">
        <f t="array" ref="E1278">IFERROR(IF(A1278="","",LOOKUP(2,1/(Entradas!$B$3:$B$5000=Estoque!A1278),Entradas!$H$3:$H$5000)),"Preço não cadastrado")</f>
        <v/>
      </c>
      <c r="F1278" s="6" t="str">
        <f>IF(A1278="","",SUMIF(codigo_entrada,A1278,quantidade_entrada)-SUMIF(codigo_saida,Estoque!A1278,quantidade_saida))</f>
        <v/>
      </c>
      <c r="G1278" s="1" t="str">
        <f t="shared" si="19"/>
        <v/>
      </c>
    </row>
    <row r="1279" spans="1:7" x14ac:dyDescent="0.3">
      <c r="A1279" s="135"/>
      <c r="B1279" s="22"/>
      <c r="C1279" s="22"/>
      <c r="D1279" s="38" t="str" cm="1">
        <f t="array" ref="D1279">IFERROR(IF(A1279="","",LOOKUP(2,1/(Entradas!$B$3:$B$5000=Estoque!A1279),Entradas!$G$3:$G$5000)),"Preço não cadastrado")</f>
        <v/>
      </c>
      <c r="E1279" s="38" t="str" cm="1">
        <f t="array" ref="E1279">IFERROR(IF(A1279="","",LOOKUP(2,1/(Entradas!$B$3:$B$5000=Estoque!A1279),Entradas!$H$3:$H$5000)),"Preço não cadastrado")</f>
        <v/>
      </c>
      <c r="F1279" s="6" t="str">
        <f>IF(A1279="","",SUMIF(codigo_entrada,A1279,quantidade_entrada)-SUMIF(codigo_saida,Estoque!A1279,quantidade_saida))</f>
        <v/>
      </c>
      <c r="G1279" s="1" t="str">
        <f t="shared" si="19"/>
        <v/>
      </c>
    </row>
    <row r="1280" spans="1:7" x14ac:dyDescent="0.3">
      <c r="A1280" s="135"/>
      <c r="B1280" s="22"/>
      <c r="C1280" s="22"/>
      <c r="D1280" s="38" t="str" cm="1">
        <f t="array" ref="D1280">IFERROR(IF(A1280="","",LOOKUP(2,1/(Entradas!$B$3:$B$5000=Estoque!A1280),Entradas!$G$3:$G$5000)),"Preço não cadastrado")</f>
        <v/>
      </c>
      <c r="E1280" s="38" t="str" cm="1">
        <f t="array" ref="E1280">IFERROR(IF(A1280="","",LOOKUP(2,1/(Entradas!$B$3:$B$5000=Estoque!A1280),Entradas!$H$3:$H$5000)),"Preço não cadastrado")</f>
        <v/>
      </c>
      <c r="F1280" s="6" t="str">
        <f>IF(A1280="","",SUMIF(codigo_entrada,A1280,quantidade_entrada)-SUMIF(codigo_saida,Estoque!A1280,quantidade_saida))</f>
        <v/>
      </c>
      <c r="G1280" s="1" t="str">
        <f t="shared" si="19"/>
        <v/>
      </c>
    </row>
    <row r="1281" spans="1:7" x14ac:dyDescent="0.3">
      <c r="A1281" s="135"/>
      <c r="B1281" s="22"/>
      <c r="C1281" s="22"/>
      <c r="D1281" s="38" t="str" cm="1">
        <f t="array" ref="D1281">IFERROR(IF(A1281="","",LOOKUP(2,1/(Entradas!$B$3:$B$5000=Estoque!A1281),Entradas!$G$3:$G$5000)),"Preço não cadastrado")</f>
        <v/>
      </c>
      <c r="E1281" s="38" t="str" cm="1">
        <f t="array" ref="E1281">IFERROR(IF(A1281="","",LOOKUP(2,1/(Entradas!$B$3:$B$5000=Estoque!A1281),Entradas!$H$3:$H$5000)),"Preço não cadastrado")</f>
        <v/>
      </c>
      <c r="F1281" s="6" t="str">
        <f>IF(A1281="","",SUMIF(codigo_entrada,A1281,quantidade_entrada)-SUMIF(codigo_saida,Estoque!A1281,quantidade_saida))</f>
        <v/>
      </c>
      <c r="G1281" s="1" t="str">
        <f t="shared" si="19"/>
        <v/>
      </c>
    </row>
    <row r="1282" spans="1:7" x14ac:dyDescent="0.3">
      <c r="A1282" s="135"/>
      <c r="B1282" s="22"/>
      <c r="C1282" s="22"/>
      <c r="D1282" s="38" t="str" cm="1">
        <f t="array" ref="D1282">IFERROR(IF(A1282="","",LOOKUP(2,1/(Entradas!$B$3:$B$5000=Estoque!A1282),Entradas!$G$3:$G$5000)),"Preço não cadastrado")</f>
        <v/>
      </c>
      <c r="E1282" s="38" t="str" cm="1">
        <f t="array" ref="E1282">IFERROR(IF(A1282="","",LOOKUP(2,1/(Entradas!$B$3:$B$5000=Estoque!A1282),Entradas!$H$3:$H$5000)),"Preço não cadastrado")</f>
        <v/>
      </c>
      <c r="F1282" s="6" t="str">
        <f>IF(A1282="","",SUMIF(codigo_entrada,A1282,quantidade_entrada)-SUMIF(codigo_saida,Estoque!A1282,quantidade_saida))</f>
        <v/>
      </c>
      <c r="G1282" s="1" t="str">
        <f t="shared" si="19"/>
        <v/>
      </c>
    </row>
    <row r="1283" spans="1:7" x14ac:dyDescent="0.3">
      <c r="A1283" s="135"/>
      <c r="B1283" s="22"/>
      <c r="C1283" s="22"/>
      <c r="D1283" s="38" t="str" cm="1">
        <f t="array" ref="D1283">IFERROR(IF(A1283="","",LOOKUP(2,1/(Entradas!$B$3:$B$5000=Estoque!A1283),Entradas!$G$3:$G$5000)),"Preço não cadastrado")</f>
        <v/>
      </c>
      <c r="E1283" s="38" t="str" cm="1">
        <f t="array" ref="E1283">IFERROR(IF(A1283="","",LOOKUP(2,1/(Entradas!$B$3:$B$5000=Estoque!A1283),Entradas!$H$3:$H$5000)),"Preço não cadastrado")</f>
        <v/>
      </c>
      <c r="F1283" s="6" t="str">
        <f>IF(A1283="","",SUMIF(codigo_entrada,A1283,quantidade_entrada)-SUMIF(codigo_saida,Estoque!A1283,quantidade_saida))</f>
        <v/>
      </c>
      <c r="G1283" s="1" t="str">
        <f t="shared" si="19"/>
        <v/>
      </c>
    </row>
    <row r="1284" spans="1:7" x14ac:dyDescent="0.3">
      <c r="A1284" s="135"/>
      <c r="B1284" s="22"/>
      <c r="C1284" s="22"/>
      <c r="D1284" s="38" t="str" cm="1">
        <f t="array" ref="D1284">IFERROR(IF(A1284="","",LOOKUP(2,1/(Entradas!$B$3:$B$5000=Estoque!A1284),Entradas!$G$3:$G$5000)),"Preço não cadastrado")</f>
        <v/>
      </c>
      <c r="E1284" s="38" t="str" cm="1">
        <f t="array" ref="E1284">IFERROR(IF(A1284="","",LOOKUP(2,1/(Entradas!$B$3:$B$5000=Estoque!A1284),Entradas!$H$3:$H$5000)),"Preço não cadastrado")</f>
        <v/>
      </c>
      <c r="F1284" s="6" t="str">
        <f>IF(A1284="","",SUMIF(codigo_entrada,A1284,quantidade_entrada)-SUMIF(codigo_saida,Estoque!A1284,quantidade_saida))</f>
        <v/>
      </c>
      <c r="G1284" s="1" t="str">
        <f t="shared" ref="G1284:G1347" si="20">IF(F1284="","",IF(F1284&gt;0,"Em estoque","Fora de estoque"))</f>
        <v/>
      </c>
    </row>
    <row r="1285" spans="1:7" x14ac:dyDescent="0.3">
      <c r="A1285" s="135"/>
      <c r="B1285" s="22"/>
      <c r="C1285" s="22"/>
      <c r="D1285" s="38" t="str" cm="1">
        <f t="array" ref="D1285">IFERROR(IF(A1285="","",LOOKUP(2,1/(Entradas!$B$3:$B$5000=Estoque!A1285),Entradas!$G$3:$G$5000)),"Preço não cadastrado")</f>
        <v/>
      </c>
      <c r="E1285" s="38" t="str" cm="1">
        <f t="array" ref="E1285">IFERROR(IF(A1285="","",LOOKUP(2,1/(Entradas!$B$3:$B$5000=Estoque!A1285),Entradas!$H$3:$H$5000)),"Preço não cadastrado")</f>
        <v/>
      </c>
      <c r="F1285" s="6" t="str">
        <f>IF(A1285="","",SUMIF(codigo_entrada,A1285,quantidade_entrada)-SUMIF(codigo_saida,Estoque!A1285,quantidade_saida))</f>
        <v/>
      </c>
      <c r="G1285" s="1" t="str">
        <f t="shared" si="20"/>
        <v/>
      </c>
    </row>
    <row r="1286" spans="1:7" x14ac:dyDescent="0.3">
      <c r="A1286" s="135"/>
      <c r="B1286" s="22"/>
      <c r="C1286" s="22"/>
      <c r="D1286" s="38" t="str" cm="1">
        <f t="array" ref="D1286">IFERROR(IF(A1286="","",LOOKUP(2,1/(Entradas!$B$3:$B$5000=Estoque!A1286),Entradas!$G$3:$G$5000)),"Preço não cadastrado")</f>
        <v/>
      </c>
      <c r="E1286" s="38" t="str" cm="1">
        <f t="array" ref="E1286">IFERROR(IF(A1286="","",LOOKUP(2,1/(Entradas!$B$3:$B$5000=Estoque!A1286),Entradas!$H$3:$H$5000)),"Preço não cadastrado")</f>
        <v/>
      </c>
      <c r="F1286" s="6" t="str">
        <f>IF(A1286="","",SUMIF(codigo_entrada,A1286,quantidade_entrada)-SUMIF(codigo_saida,Estoque!A1286,quantidade_saida))</f>
        <v/>
      </c>
      <c r="G1286" s="1" t="str">
        <f t="shared" si="20"/>
        <v/>
      </c>
    </row>
    <row r="1287" spans="1:7" x14ac:dyDescent="0.3">
      <c r="A1287" s="135"/>
      <c r="B1287" s="22"/>
      <c r="C1287" s="22"/>
      <c r="D1287" s="38" t="str" cm="1">
        <f t="array" ref="D1287">IFERROR(IF(A1287="","",LOOKUP(2,1/(Entradas!$B$3:$B$5000=Estoque!A1287),Entradas!$G$3:$G$5000)),"Preço não cadastrado")</f>
        <v/>
      </c>
      <c r="E1287" s="38" t="str" cm="1">
        <f t="array" ref="E1287">IFERROR(IF(A1287="","",LOOKUP(2,1/(Entradas!$B$3:$B$5000=Estoque!A1287),Entradas!$H$3:$H$5000)),"Preço não cadastrado")</f>
        <v/>
      </c>
      <c r="F1287" s="6" t="str">
        <f>IF(A1287="","",SUMIF(codigo_entrada,A1287,quantidade_entrada)-SUMIF(codigo_saida,Estoque!A1287,quantidade_saida))</f>
        <v/>
      </c>
      <c r="G1287" s="1" t="str">
        <f t="shared" si="20"/>
        <v/>
      </c>
    </row>
    <row r="1288" spans="1:7" x14ac:dyDescent="0.3">
      <c r="A1288" s="135"/>
      <c r="B1288" s="22"/>
      <c r="C1288" s="22"/>
      <c r="D1288" s="38" t="str" cm="1">
        <f t="array" ref="D1288">IFERROR(IF(A1288="","",LOOKUP(2,1/(Entradas!$B$3:$B$5000=Estoque!A1288),Entradas!$G$3:$G$5000)),"Preço não cadastrado")</f>
        <v/>
      </c>
      <c r="E1288" s="38" t="str" cm="1">
        <f t="array" ref="E1288">IFERROR(IF(A1288="","",LOOKUP(2,1/(Entradas!$B$3:$B$5000=Estoque!A1288),Entradas!$H$3:$H$5000)),"Preço não cadastrado")</f>
        <v/>
      </c>
      <c r="F1288" s="6" t="str">
        <f>IF(A1288="","",SUMIF(codigo_entrada,A1288,quantidade_entrada)-SUMIF(codigo_saida,Estoque!A1288,quantidade_saida))</f>
        <v/>
      </c>
      <c r="G1288" s="1" t="str">
        <f t="shared" si="20"/>
        <v/>
      </c>
    </row>
    <row r="1289" spans="1:7" x14ac:dyDescent="0.3">
      <c r="A1289" s="135"/>
      <c r="B1289" s="22"/>
      <c r="C1289" s="22"/>
      <c r="D1289" s="38" t="str" cm="1">
        <f t="array" ref="D1289">IFERROR(IF(A1289="","",LOOKUP(2,1/(Entradas!$B$3:$B$5000=Estoque!A1289),Entradas!$G$3:$G$5000)),"Preço não cadastrado")</f>
        <v/>
      </c>
      <c r="E1289" s="38" t="str" cm="1">
        <f t="array" ref="E1289">IFERROR(IF(A1289="","",LOOKUP(2,1/(Entradas!$B$3:$B$5000=Estoque!A1289),Entradas!$H$3:$H$5000)),"Preço não cadastrado")</f>
        <v/>
      </c>
      <c r="F1289" s="6" t="str">
        <f>IF(A1289="","",SUMIF(codigo_entrada,A1289,quantidade_entrada)-SUMIF(codigo_saida,Estoque!A1289,quantidade_saida))</f>
        <v/>
      </c>
      <c r="G1289" s="1" t="str">
        <f t="shared" si="20"/>
        <v/>
      </c>
    </row>
    <row r="1290" spans="1:7" x14ac:dyDescent="0.3">
      <c r="A1290" s="135"/>
      <c r="B1290" s="22"/>
      <c r="C1290" s="22"/>
      <c r="D1290" s="38" t="str" cm="1">
        <f t="array" ref="D1290">IFERROR(IF(A1290="","",LOOKUP(2,1/(Entradas!$B$3:$B$5000=Estoque!A1290),Entradas!$G$3:$G$5000)),"Preço não cadastrado")</f>
        <v/>
      </c>
      <c r="E1290" s="38" t="str" cm="1">
        <f t="array" ref="E1290">IFERROR(IF(A1290="","",LOOKUP(2,1/(Entradas!$B$3:$B$5000=Estoque!A1290),Entradas!$H$3:$H$5000)),"Preço não cadastrado")</f>
        <v/>
      </c>
      <c r="F1290" s="6" t="str">
        <f>IF(A1290="","",SUMIF(codigo_entrada,A1290,quantidade_entrada)-SUMIF(codigo_saida,Estoque!A1290,quantidade_saida))</f>
        <v/>
      </c>
      <c r="G1290" s="1" t="str">
        <f t="shared" si="20"/>
        <v/>
      </c>
    </row>
    <row r="1291" spans="1:7" x14ac:dyDescent="0.3">
      <c r="A1291" s="135"/>
      <c r="B1291" s="22"/>
      <c r="C1291" s="22"/>
      <c r="D1291" s="38" t="str" cm="1">
        <f t="array" ref="D1291">IFERROR(IF(A1291="","",LOOKUP(2,1/(Entradas!$B$3:$B$5000=Estoque!A1291),Entradas!$G$3:$G$5000)),"Preço não cadastrado")</f>
        <v/>
      </c>
      <c r="E1291" s="38" t="str" cm="1">
        <f t="array" ref="E1291">IFERROR(IF(A1291="","",LOOKUP(2,1/(Entradas!$B$3:$B$5000=Estoque!A1291),Entradas!$H$3:$H$5000)),"Preço não cadastrado")</f>
        <v/>
      </c>
      <c r="F1291" s="6" t="str">
        <f>IF(A1291="","",SUMIF(codigo_entrada,A1291,quantidade_entrada)-SUMIF(codigo_saida,Estoque!A1291,quantidade_saida))</f>
        <v/>
      </c>
      <c r="G1291" s="1" t="str">
        <f t="shared" si="20"/>
        <v/>
      </c>
    </row>
    <row r="1292" spans="1:7" x14ac:dyDescent="0.3">
      <c r="A1292" s="135"/>
      <c r="B1292" s="22"/>
      <c r="C1292" s="22"/>
      <c r="D1292" s="38" t="str" cm="1">
        <f t="array" ref="D1292">IFERROR(IF(A1292="","",LOOKUP(2,1/(Entradas!$B$3:$B$5000=Estoque!A1292),Entradas!$G$3:$G$5000)),"Preço não cadastrado")</f>
        <v/>
      </c>
      <c r="E1292" s="38" t="str" cm="1">
        <f t="array" ref="E1292">IFERROR(IF(A1292="","",LOOKUP(2,1/(Entradas!$B$3:$B$5000=Estoque!A1292),Entradas!$H$3:$H$5000)),"Preço não cadastrado")</f>
        <v/>
      </c>
      <c r="F1292" s="6" t="str">
        <f>IF(A1292="","",SUMIF(codigo_entrada,A1292,quantidade_entrada)-SUMIF(codigo_saida,Estoque!A1292,quantidade_saida))</f>
        <v/>
      </c>
      <c r="G1292" s="1" t="str">
        <f t="shared" si="20"/>
        <v/>
      </c>
    </row>
    <row r="1293" spans="1:7" x14ac:dyDescent="0.3">
      <c r="A1293" s="135"/>
      <c r="B1293" s="22"/>
      <c r="C1293" s="22"/>
      <c r="D1293" s="38" t="str" cm="1">
        <f t="array" ref="D1293">IFERROR(IF(A1293="","",LOOKUP(2,1/(Entradas!$B$3:$B$5000=Estoque!A1293),Entradas!$G$3:$G$5000)),"Preço não cadastrado")</f>
        <v/>
      </c>
      <c r="E1293" s="38" t="str" cm="1">
        <f t="array" ref="E1293">IFERROR(IF(A1293="","",LOOKUP(2,1/(Entradas!$B$3:$B$5000=Estoque!A1293),Entradas!$H$3:$H$5000)),"Preço não cadastrado")</f>
        <v/>
      </c>
      <c r="F1293" s="6" t="str">
        <f>IF(A1293="","",SUMIF(codigo_entrada,A1293,quantidade_entrada)-SUMIF(codigo_saida,Estoque!A1293,quantidade_saida))</f>
        <v/>
      </c>
      <c r="G1293" s="1" t="str">
        <f t="shared" si="20"/>
        <v/>
      </c>
    </row>
    <row r="1294" spans="1:7" x14ac:dyDescent="0.3">
      <c r="A1294" s="135"/>
      <c r="B1294" s="22"/>
      <c r="C1294" s="22"/>
      <c r="D1294" s="38" t="str" cm="1">
        <f t="array" ref="D1294">IFERROR(IF(A1294="","",LOOKUP(2,1/(Entradas!$B$3:$B$5000=Estoque!A1294),Entradas!$G$3:$G$5000)),"Preço não cadastrado")</f>
        <v/>
      </c>
      <c r="E1294" s="38" t="str" cm="1">
        <f t="array" ref="E1294">IFERROR(IF(A1294="","",LOOKUP(2,1/(Entradas!$B$3:$B$5000=Estoque!A1294),Entradas!$H$3:$H$5000)),"Preço não cadastrado")</f>
        <v/>
      </c>
      <c r="F1294" s="6" t="str">
        <f>IF(A1294="","",SUMIF(codigo_entrada,A1294,quantidade_entrada)-SUMIF(codigo_saida,Estoque!A1294,quantidade_saida))</f>
        <v/>
      </c>
      <c r="G1294" s="1" t="str">
        <f t="shared" si="20"/>
        <v/>
      </c>
    </row>
    <row r="1295" spans="1:7" x14ac:dyDescent="0.3">
      <c r="A1295" s="135"/>
      <c r="B1295" s="22"/>
      <c r="C1295" s="22"/>
      <c r="D1295" s="38" t="str" cm="1">
        <f t="array" ref="D1295">IFERROR(IF(A1295="","",LOOKUP(2,1/(Entradas!$B$3:$B$5000=Estoque!A1295),Entradas!$G$3:$G$5000)),"Preço não cadastrado")</f>
        <v/>
      </c>
      <c r="E1295" s="38" t="str" cm="1">
        <f t="array" ref="E1295">IFERROR(IF(A1295="","",LOOKUP(2,1/(Entradas!$B$3:$B$5000=Estoque!A1295),Entradas!$H$3:$H$5000)),"Preço não cadastrado")</f>
        <v/>
      </c>
      <c r="F1295" s="6" t="str">
        <f>IF(A1295="","",SUMIF(codigo_entrada,A1295,quantidade_entrada)-SUMIF(codigo_saida,Estoque!A1295,quantidade_saida))</f>
        <v/>
      </c>
      <c r="G1295" s="1" t="str">
        <f t="shared" si="20"/>
        <v/>
      </c>
    </row>
    <row r="1296" spans="1:7" x14ac:dyDescent="0.3">
      <c r="A1296" s="135"/>
      <c r="B1296" s="22"/>
      <c r="C1296" s="22"/>
      <c r="D1296" s="38" t="str" cm="1">
        <f t="array" ref="D1296">IFERROR(IF(A1296="","",LOOKUP(2,1/(Entradas!$B$3:$B$5000=Estoque!A1296),Entradas!$G$3:$G$5000)),"Preço não cadastrado")</f>
        <v/>
      </c>
      <c r="E1296" s="38" t="str" cm="1">
        <f t="array" ref="E1296">IFERROR(IF(A1296="","",LOOKUP(2,1/(Entradas!$B$3:$B$5000=Estoque!A1296),Entradas!$H$3:$H$5000)),"Preço não cadastrado")</f>
        <v/>
      </c>
      <c r="F1296" s="6" t="str">
        <f>IF(A1296="","",SUMIF(codigo_entrada,A1296,quantidade_entrada)-SUMIF(codigo_saida,Estoque!A1296,quantidade_saida))</f>
        <v/>
      </c>
      <c r="G1296" s="1" t="str">
        <f t="shared" si="20"/>
        <v/>
      </c>
    </row>
    <row r="1297" spans="1:7" x14ac:dyDescent="0.3">
      <c r="A1297" s="135"/>
      <c r="B1297" s="22"/>
      <c r="C1297" s="22"/>
      <c r="D1297" s="38" t="str" cm="1">
        <f t="array" ref="D1297">IFERROR(IF(A1297="","",LOOKUP(2,1/(Entradas!$B$3:$B$5000=Estoque!A1297),Entradas!$G$3:$G$5000)),"Preço não cadastrado")</f>
        <v/>
      </c>
      <c r="E1297" s="38" t="str" cm="1">
        <f t="array" ref="E1297">IFERROR(IF(A1297="","",LOOKUP(2,1/(Entradas!$B$3:$B$5000=Estoque!A1297),Entradas!$H$3:$H$5000)),"Preço não cadastrado")</f>
        <v/>
      </c>
      <c r="F1297" s="6" t="str">
        <f>IF(A1297="","",SUMIF(codigo_entrada,A1297,quantidade_entrada)-SUMIF(codigo_saida,Estoque!A1297,quantidade_saida))</f>
        <v/>
      </c>
      <c r="G1297" s="1" t="str">
        <f t="shared" si="20"/>
        <v/>
      </c>
    </row>
    <row r="1298" spans="1:7" x14ac:dyDescent="0.3">
      <c r="A1298" s="135"/>
      <c r="B1298" s="22"/>
      <c r="C1298" s="22"/>
      <c r="D1298" s="38" t="str" cm="1">
        <f t="array" ref="D1298">IFERROR(IF(A1298="","",LOOKUP(2,1/(Entradas!$B$3:$B$5000=Estoque!A1298),Entradas!$G$3:$G$5000)),"Preço não cadastrado")</f>
        <v/>
      </c>
      <c r="E1298" s="38" t="str" cm="1">
        <f t="array" ref="E1298">IFERROR(IF(A1298="","",LOOKUP(2,1/(Entradas!$B$3:$B$5000=Estoque!A1298),Entradas!$H$3:$H$5000)),"Preço não cadastrado")</f>
        <v/>
      </c>
      <c r="F1298" s="6" t="str">
        <f>IF(A1298="","",SUMIF(codigo_entrada,A1298,quantidade_entrada)-SUMIF(codigo_saida,Estoque!A1298,quantidade_saida))</f>
        <v/>
      </c>
      <c r="G1298" s="1" t="str">
        <f t="shared" si="20"/>
        <v/>
      </c>
    </row>
    <row r="1299" spans="1:7" x14ac:dyDescent="0.3">
      <c r="A1299" s="135"/>
      <c r="B1299" s="22"/>
      <c r="C1299" s="22"/>
      <c r="D1299" s="38" t="str" cm="1">
        <f t="array" ref="D1299">IFERROR(IF(A1299="","",LOOKUP(2,1/(Entradas!$B$3:$B$5000=Estoque!A1299),Entradas!$G$3:$G$5000)),"Preço não cadastrado")</f>
        <v/>
      </c>
      <c r="E1299" s="38" t="str" cm="1">
        <f t="array" ref="E1299">IFERROR(IF(A1299="","",LOOKUP(2,1/(Entradas!$B$3:$B$5000=Estoque!A1299),Entradas!$H$3:$H$5000)),"Preço não cadastrado")</f>
        <v/>
      </c>
      <c r="F1299" s="6" t="str">
        <f>IF(A1299="","",SUMIF(codigo_entrada,A1299,quantidade_entrada)-SUMIF(codigo_saida,Estoque!A1299,quantidade_saida))</f>
        <v/>
      </c>
      <c r="G1299" s="1" t="str">
        <f t="shared" si="20"/>
        <v/>
      </c>
    </row>
    <row r="1300" spans="1:7" x14ac:dyDescent="0.3">
      <c r="A1300" s="135"/>
      <c r="B1300" s="22"/>
      <c r="C1300" s="22"/>
      <c r="D1300" s="38" t="str" cm="1">
        <f t="array" ref="D1300">IFERROR(IF(A1300="","",LOOKUP(2,1/(Entradas!$B$3:$B$5000=Estoque!A1300),Entradas!$G$3:$G$5000)),"Preço não cadastrado")</f>
        <v/>
      </c>
      <c r="E1300" s="38" t="str" cm="1">
        <f t="array" ref="E1300">IFERROR(IF(A1300="","",LOOKUP(2,1/(Entradas!$B$3:$B$5000=Estoque!A1300),Entradas!$H$3:$H$5000)),"Preço não cadastrado")</f>
        <v/>
      </c>
      <c r="F1300" s="6" t="str">
        <f>IF(A1300="","",SUMIF(codigo_entrada,A1300,quantidade_entrada)-SUMIF(codigo_saida,Estoque!A1300,quantidade_saida))</f>
        <v/>
      </c>
      <c r="G1300" s="1" t="str">
        <f t="shared" si="20"/>
        <v/>
      </c>
    </row>
    <row r="1301" spans="1:7" x14ac:dyDescent="0.3">
      <c r="A1301" s="135"/>
      <c r="B1301" s="22"/>
      <c r="C1301" s="22"/>
      <c r="D1301" s="38" t="str" cm="1">
        <f t="array" ref="D1301">IFERROR(IF(A1301="","",LOOKUP(2,1/(Entradas!$B$3:$B$5000=Estoque!A1301),Entradas!$G$3:$G$5000)),"Preço não cadastrado")</f>
        <v/>
      </c>
      <c r="E1301" s="38" t="str" cm="1">
        <f t="array" ref="E1301">IFERROR(IF(A1301="","",LOOKUP(2,1/(Entradas!$B$3:$B$5000=Estoque!A1301),Entradas!$H$3:$H$5000)),"Preço não cadastrado")</f>
        <v/>
      </c>
      <c r="F1301" s="6" t="str">
        <f>IF(A1301="","",SUMIF(codigo_entrada,A1301,quantidade_entrada)-SUMIF(codigo_saida,Estoque!A1301,quantidade_saida))</f>
        <v/>
      </c>
      <c r="G1301" s="1" t="str">
        <f t="shared" si="20"/>
        <v/>
      </c>
    </row>
    <row r="1302" spans="1:7" x14ac:dyDescent="0.3">
      <c r="A1302" s="135"/>
      <c r="B1302" s="22"/>
      <c r="C1302" s="22"/>
      <c r="D1302" s="38" t="str" cm="1">
        <f t="array" ref="D1302">IFERROR(IF(A1302="","",LOOKUP(2,1/(Entradas!$B$3:$B$5000=Estoque!A1302),Entradas!$G$3:$G$5000)),"Preço não cadastrado")</f>
        <v/>
      </c>
      <c r="E1302" s="38" t="str" cm="1">
        <f t="array" ref="E1302">IFERROR(IF(A1302="","",LOOKUP(2,1/(Entradas!$B$3:$B$5000=Estoque!A1302),Entradas!$H$3:$H$5000)),"Preço não cadastrado")</f>
        <v/>
      </c>
      <c r="F1302" s="6" t="str">
        <f>IF(A1302="","",SUMIF(codigo_entrada,A1302,quantidade_entrada)-SUMIF(codigo_saida,Estoque!A1302,quantidade_saida))</f>
        <v/>
      </c>
      <c r="G1302" s="1" t="str">
        <f t="shared" si="20"/>
        <v/>
      </c>
    </row>
    <row r="1303" spans="1:7" x14ac:dyDescent="0.3">
      <c r="A1303" s="135"/>
      <c r="B1303" s="22"/>
      <c r="C1303" s="22"/>
      <c r="D1303" s="38" t="str" cm="1">
        <f t="array" ref="D1303">IFERROR(IF(A1303="","",LOOKUP(2,1/(Entradas!$B$3:$B$5000=Estoque!A1303),Entradas!$G$3:$G$5000)),"Preço não cadastrado")</f>
        <v/>
      </c>
      <c r="E1303" s="38" t="str" cm="1">
        <f t="array" ref="E1303">IFERROR(IF(A1303="","",LOOKUP(2,1/(Entradas!$B$3:$B$5000=Estoque!A1303),Entradas!$H$3:$H$5000)),"Preço não cadastrado")</f>
        <v/>
      </c>
      <c r="F1303" s="6" t="str">
        <f>IF(A1303="","",SUMIF(codigo_entrada,A1303,quantidade_entrada)-SUMIF(codigo_saida,Estoque!A1303,quantidade_saida))</f>
        <v/>
      </c>
      <c r="G1303" s="1" t="str">
        <f t="shared" si="20"/>
        <v/>
      </c>
    </row>
    <row r="1304" spans="1:7" x14ac:dyDescent="0.3">
      <c r="A1304" s="135"/>
      <c r="B1304" s="22"/>
      <c r="C1304" s="22"/>
      <c r="D1304" s="38" t="str" cm="1">
        <f t="array" ref="D1304">IFERROR(IF(A1304="","",LOOKUP(2,1/(Entradas!$B$3:$B$5000=Estoque!A1304),Entradas!$G$3:$G$5000)),"Preço não cadastrado")</f>
        <v/>
      </c>
      <c r="E1304" s="38" t="str" cm="1">
        <f t="array" ref="E1304">IFERROR(IF(A1304="","",LOOKUP(2,1/(Entradas!$B$3:$B$5000=Estoque!A1304),Entradas!$H$3:$H$5000)),"Preço não cadastrado")</f>
        <v/>
      </c>
      <c r="F1304" s="6" t="str">
        <f>IF(A1304="","",SUMIF(codigo_entrada,A1304,quantidade_entrada)-SUMIF(codigo_saida,Estoque!A1304,quantidade_saida))</f>
        <v/>
      </c>
      <c r="G1304" s="1" t="str">
        <f t="shared" si="20"/>
        <v/>
      </c>
    </row>
    <row r="1305" spans="1:7" x14ac:dyDescent="0.3">
      <c r="A1305" s="135"/>
      <c r="B1305" s="22"/>
      <c r="C1305" s="22"/>
      <c r="D1305" s="38" t="str" cm="1">
        <f t="array" ref="D1305">IFERROR(IF(A1305="","",LOOKUP(2,1/(Entradas!$B$3:$B$5000=Estoque!A1305),Entradas!$G$3:$G$5000)),"Preço não cadastrado")</f>
        <v/>
      </c>
      <c r="E1305" s="38" t="str" cm="1">
        <f t="array" ref="E1305">IFERROR(IF(A1305="","",LOOKUP(2,1/(Entradas!$B$3:$B$5000=Estoque!A1305),Entradas!$H$3:$H$5000)),"Preço não cadastrado")</f>
        <v/>
      </c>
      <c r="F1305" s="6" t="str">
        <f>IF(A1305="","",SUMIF(codigo_entrada,A1305,quantidade_entrada)-SUMIF(codigo_saida,Estoque!A1305,quantidade_saida))</f>
        <v/>
      </c>
      <c r="G1305" s="1" t="str">
        <f t="shared" si="20"/>
        <v/>
      </c>
    </row>
    <row r="1306" spans="1:7" x14ac:dyDescent="0.3">
      <c r="A1306" s="135"/>
      <c r="B1306" s="22"/>
      <c r="C1306" s="22"/>
      <c r="D1306" s="38" t="str" cm="1">
        <f t="array" ref="D1306">IFERROR(IF(A1306="","",LOOKUP(2,1/(Entradas!$B$3:$B$5000=Estoque!A1306),Entradas!$G$3:$G$5000)),"Preço não cadastrado")</f>
        <v/>
      </c>
      <c r="E1306" s="38" t="str" cm="1">
        <f t="array" ref="E1306">IFERROR(IF(A1306="","",LOOKUP(2,1/(Entradas!$B$3:$B$5000=Estoque!A1306),Entradas!$H$3:$H$5000)),"Preço não cadastrado")</f>
        <v/>
      </c>
      <c r="F1306" s="6" t="str">
        <f>IF(A1306="","",SUMIF(codigo_entrada,A1306,quantidade_entrada)-SUMIF(codigo_saida,Estoque!A1306,quantidade_saida))</f>
        <v/>
      </c>
      <c r="G1306" s="1" t="str">
        <f t="shared" si="20"/>
        <v/>
      </c>
    </row>
    <row r="1307" spans="1:7" x14ac:dyDescent="0.3">
      <c r="A1307" s="135"/>
      <c r="B1307" s="22"/>
      <c r="C1307" s="22"/>
      <c r="D1307" s="38" t="str" cm="1">
        <f t="array" ref="D1307">IFERROR(IF(A1307="","",LOOKUP(2,1/(Entradas!$B$3:$B$5000=Estoque!A1307),Entradas!$G$3:$G$5000)),"Preço não cadastrado")</f>
        <v/>
      </c>
      <c r="E1307" s="38" t="str" cm="1">
        <f t="array" ref="E1307">IFERROR(IF(A1307="","",LOOKUP(2,1/(Entradas!$B$3:$B$5000=Estoque!A1307),Entradas!$H$3:$H$5000)),"Preço não cadastrado")</f>
        <v/>
      </c>
      <c r="F1307" s="6" t="str">
        <f>IF(A1307="","",SUMIF(codigo_entrada,A1307,quantidade_entrada)-SUMIF(codigo_saida,Estoque!A1307,quantidade_saida))</f>
        <v/>
      </c>
      <c r="G1307" s="1" t="str">
        <f t="shared" si="20"/>
        <v/>
      </c>
    </row>
    <row r="1308" spans="1:7" x14ac:dyDescent="0.3">
      <c r="A1308" s="135"/>
      <c r="B1308" s="22"/>
      <c r="C1308" s="22"/>
      <c r="D1308" s="38" t="str" cm="1">
        <f t="array" ref="D1308">IFERROR(IF(A1308="","",LOOKUP(2,1/(Entradas!$B$3:$B$5000=Estoque!A1308),Entradas!$G$3:$G$5000)),"Preço não cadastrado")</f>
        <v/>
      </c>
      <c r="E1308" s="38" t="str" cm="1">
        <f t="array" ref="E1308">IFERROR(IF(A1308="","",LOOKUP(2,1/(Entradas!$B$3:$B$5000=Estoque!A1308),Entradas!$H$3:$H$5000)),"Preço não cadastrado")</f>
        <v/>
      </c>
      <c r="F1308" s="6" t="str">
        <f>IF(A1308="","",SUMIF(codigo_entrada,A1308,quantidade_entrada)-SUMIF(codigo_saida,Estoque!A1308,quantidade_saida))</f>
        <v/>
      </c>
      <c r="G1308" s="1" t="str">
        <f t="shared" si="20"/>
        <v/>
      </c>
    </row>
    <row r="1309" spans="1:7" x14ac:dyDescent="0.3">
      <c r="A1309" s="135"/>
      <c r="B1309" s="22"/>
      <c r="C1309" s="22"/>
      <c r="D1309" s="38" t="str" cm="1">
        <f t="array" ref="D1309">IFERROR(IF(A1309="","",LOOKUP(2,1/(Entradas!$B$3:$B$5000=Estoque!A1309),Entradas!$G$3:$G$5000)),"Preço não cadastrado")</f>
        <v/>
      </c>
      <c r="E1309" s="38" t="str" cm="1">
        <f t="array" ref="E1309">IFERROR(IF(A1309="","",LOOKUP(2,1/(Entradas!$B$3:$B$5000=Estoque!A1309),Entradas!$H$3:$H$5000)),"Preço não cadastrado")</f>
        <v/>
      </c>
      <c r="F1309" s="6" t="str">
        <f>IF(A1309="","",SUMIF(codigo_entrada,A1309,quantidade_entrada)-SUMIF(codigo_saida,Estoque!A1309,quantidade_saida))</f>
        <v/>
      </c>
      <c r="G1309" s="1" t="str">
        <f t="shared" si="20"/>
        <v/>
      </c>
    </row>
    <row r="1310" spans="1:7" x14ac:dyDescent="0.3">
      <c r="A1310" s="135"/>
      <c r="B1310" s="22"/>
      <c r="C1310" s="22"/>
      <c r="D1310" s="38" t="str" cm="1">
        <f t="array" ref="D1310">IFERROR(IF(A1310="","",LOOKUP(2,1/(Entradas!$B$3:$B$5000=Estoque!A1310),Entradas!$G$3:$G$5000)),"Preço não cadastrado")</f>
        <v/>
      </c>
      <c r="E1310" s="38" t="str" cm="1">
        <f t="array" ref="E1310">IFERROR(IF(A1310="","",LOOKUP(2,1/(Entradas!$B$3:$B$5000=Estoque!A1310),Entradas!$H$3:$H$5000)),"Preço não cadastrado")</f>
        <v/>
      </c>
      <c r="F1310" s="6" t="str">
        <f>IF(A1310="","",SUMIF(codigo_entrada,A1310,quantidade_entrada)-SUMIF(codigo_saida,Estoque!A1310,quantidade_saida))</f>
        <v/>
      </c>
      <c r="G1310" s="1" t="str">
        <f t="shared" si="20"/>
        <v/>
      </c>
    </row>
    <row r="1311" spans="1:7" x14ac:dyDescent="0.3">
      <c r="A1311" s="135"/>
      <c r="B1311" s="22"/>
      <c r="C1311" s="22"/>
      <c r="D1311" s="38" t="str" cm="1">
        <f t="array" ref="D1311">IFERROR(IF(A1311="","",LOOKUP(2,1/(Entradas!$B$3:$B$5000=Estoque!A1311),Entradas!$G$3:$G$5000)),"Preço não cadastrado")</f>
        <v/>
      </c>
      <c r="E1311" s="38" t="str" cm="1">
        <f t="array" ref="E1311">IFERROR(IF(A1311="","",LOOKUP(2,1/(Entradas!$B$3:$B$5000=Estoque!A1311),Entradas!$H$3:$H$5000)),"Preço não cadastrado")</f>
        <v/>
      </c>
      <c r="F1311" s="6" t="str">
        <f>IF(A1311="","",SUMIF(codigo_entrada,A1311,quantidade_entrada)-SUMIF(codigo_saida,Estoque!A1311,quantidade_saida))</f>
        <v/>
      </c>
      <c r="G1311" s="1" t="str">
        <f t="shared" si="20"/>
        <v/>
      </c>
    </row>
    <row r="1312" spans="1:7" x14ac:dyDescent="0.3">
      <c r="A1312" s="135"/>
      <c r="B1312" s="22"/>
      <c r="C1312" s="22"/>
      <c r="D1312" s="38" t="str" cm="1">
        <f t="array" ref="D1312">IFERROR(IF(A1312="","",LOOKUP(2,1/(Entradas!$B$3:$B$5000=Estoque!A1312),Entradas!$G$3:$G$5000)),"Preço não cadastrado")</f>
        <v/>
      </c>
      <c r="E1312" s="38" t="str" cm="1">
        <f t="array" ref="E1312">IFERROR(IF(A1312="","",LOOKUP(2,1/(Entradas!$B$3:$B$5000=Estoque!A1312),Entradas!$H$3:$H$5000)),"Preço não cadastrado")</f>
        <v/>
      </c>
      <c r="F1312" s="6" t="str">
        <f>IF(A1312="","",SUMIF(codigo_entrada,A1312,quantidade_entrada)-SUMIF(codigo_saida,Estoque!A1312,quantidade_saida))</f>
        <v/>
      </c>
      <c r="G1312" s="1" t="str">
        <f t="shared" si="20"/>
        <v/>
      </c>
    </row>
    <row r="1313" spans="1:7" x14ac:dyDescent="0.3">
      <c r="A1313" s="135"/>
      <c r="B1313" s="22"/>
      <c r="C1313" s="22"/>
      <c r="D1313" s="38" t="str" cm="1">
        <f t="array" ref="D1313">IFERROR(IF(A1313="","",LOOKUP(2,1/(Entradas!$B$3:$B$5000=Estoque!A1313),Entradas!$G$3:$G$5000)),"Preço não cadastrado")</f>
        <v/>
      </c>
      <c r="E1313" s="38" t="str" cm="1">
        <f t="array" ref="E1313">IFERROR(IF(A1313="","",LOOKUP(2,1/(Entradas!$B$3:$B$5000=Estoque!A1313),Entradas!$H$3:$H$5000)),"Preço não cadastrado")</f>
        <v/>
      </c>
      <c r="F1313" s="6" t="str">
        <f>IF(A1313="","",SUMIF(codigo_entrada,A1313,quantidade_entrada)-SUMIF(codigo_saida,Estoque!A1313,quantidade_saida))</f>
        <v/>
      </c>
      <c r="G1313" s="1" t="str">
        <f t="shared" si="20"/>
        <v/>
      </c>
    </row>
    <row r="1314" spans="1:7" x14ac:dyDescent="0.3">
      <c r="A1314" s="135"/>
      <c r="B1314" s="22"/>
      <c r="C1314" s="22"/>
      <c r="D1314" s="38" t="str" cm="1">
        <f t="array" ref="D1314">IFERROR(IF(A1314="","",LOOKUP(2,1/(Entradas!$B$3:$B$5000=Estoque!A1314),Entradas!$G$3:$G$5000)),"Preço não cadastrado")</f>
        <v/>
      </c>
      <c r="E1314" s="38" t="str" cm="1">
        <f t="array" ref="E1314">IFERROR(IF(A1314="","",LOOKUP(2,1/(Entradas!$B$3:$B$5000=Estoque!A1314),Entradas!$H$3:$H$5000)),"Preço não cadastrado")</f>
        <v/>
      </c>
      <c r="F1314" s="6" t="str">
        <f>IF(A1314="","",SUMIF(codigo_entrada,A1314,quantidade_entrada)-SUMIF(codigo_saida,Estoque!A1314,quantidade_saida))</f>
        <v/>
      </c>
      <c r="G1314" s="1" t="str">
        <f t="shared" si="20"/>
        <v/>
      </c>
    </row>
    <row r="1315" spans="1:7" x14ac:dyDescent="0.3">
      <c r="A1315" s="135"/>
      <c r="B1315" s="22"/>
      <c r="C1315" s="22"/>
      <c r="D1315" s="38" t="str" cm="1">
        <f t="array" ref="D1315">IFERROR(IF(A1315="","",LOOKUP(2,1/(Entradas!$B$3:$B$5000=Estoque!A1315),Entradas!$G$3:$G$5000)),"Preço não cadastrado")</f>
        <v/>
      </c>
      <c r="E1315" s="38" t="str" cm="1">
        <f t="array" ref="E1315">IFERROR(IF(A1315="","",LOOKUP(2,1/(Entradas!$B$3:$B$5000=Estoque!A1315),Entradas!$H$3:$H$5000)),"Preço não cadastrado")</f>
        <v/>
      </c>
      <c r="F1315" s="6" t="str">
        <f>IF(A1315="","",SUMIF(codigo_entrada,A1315,quantidade_entrada)-SUMIF(codigo_saida,Estoque!A1315,quantidade_saida))</f>
        <v/>
      </c>
      <c r="G1315" s="1" t="str">
        <f t="shared" si="20"/>
        <v/>
      </c>
    </row>
    <row r="1316" spans="1:7" x14ac:dyDescent="0.3">
      <c r="A1316" s="135"/>
      <c r="B1316" s="22"/>
      <c r="C1316" s="22"/>
      <c r="D1316" s="38" t="str" cm="1">
        <f t="array" ref="D1316">IFERROR(IF(A1316="","",LOOKUP(2,1/(Entradas!$B$3:$B$5000=Estoque!A1316),Entradas!$G$3:$G$5000)),"Preço não cadastrado")</f>
        <v/>
      </c>
      <c r="E1316" s="38" t="str" cm="1">
        <f t="array" ref="E1316">IFERROR(IF(A1316="","",LOOKUP(2,1/(Entradas!$B$3:$B$5000=Estoque!A1316),Entradas!$H$3:$H$5000)),"Preço não cadastrado")</f>
        <v/>
      </c>
      <c r="F1316" s="6" t="str">
        <f>IF(A1316="","",SUMIF(codigo_entrada,A1316,quantidade_entrada)-SUMIF(codigo_saida,Estoque!A1316,quantidade_saida))</f>
        <v/>
      </c>
      <c r="G1316" s="1" t="str">
        <f t="shared" si="20"/>
        <v/>
      </c>
    </row>
    <row r="1317" spans="1:7" x14ac:dyDescent="0.3">
      <c r="A1317" s="135"/>
      <c r="B1317" s="22"/>
      <c r="C1317" s="22"/>
      <c r="D1317" s="38" t="str" cm="1">
        <f t="array" ref="D1317">IFERROR(IF(A1317="","",LOOKUP(2,1/(Entradas!$B$3:$B$5000=Estoque!A1317),Entradas!$G$3:$G$5000)),"Preço não cadastrado")</f>
        <v/>
      </c>
      <c r="E1317" s="38" t="str" cm="1">
        <f t="array" ref="E1317">IFERROR(IF(A1317="","",LOOKUP(2,1/(Entradas!$B$3:$B$5000=Estoque!A1317),Entradas!$H$3:$H$5000)),"Preço não cadastrado")</f>
        <v/>
      </c>
      <c r="F1317" s="6" t="str">
        <f>IF(A1317="","",SUMIF(codigo_entrada,A1317,quantidade_entrada)-SUMIF(codigo_saida,Estoque!A1317,quantidade_saida))</f>
        <v/>
      </c>
      <c r="G1317" s="1" t="str">
        <f t="shared" si="20"/>
        <v/>
      </c>
    </row>
    <row r="1318" spans="1:7" x14ac:dyDescent="0.3">
      <c r="A1318" s="135"/>
      <c r="B1318" s="22"/>
      <c r="C1318" s="22"/>
      <c r="D1318" s="38" t="str" cm="1">
        <f t="array" ref="D1318">IFERROR(IF(A1318="","",LOOKUP(2,1/(Entradas!$B$3:$B$5000=Estoque!A1318),Entradas!$G$3:$G$5000)),"Preço não cadastrado")</f>
        <v/>
      </c>
      <c r="E1318" s="38" t="str" cm="1">
        <f t="array" ref="E1318">IFERROR(IF(A1318="","",LOOKUP(2,1/(Entradas!$B$3:$B$5000=Estoque!A1318),Entradas!$H$3:$H$5000)),"Preço não cadastrado")</f>
        <v/>
      </c>
      <c r="F1318" s="6" t="str">
        <f>IF(A1318="","",SUMIF(codigo_entrada,A1318,quantidade_entrada)-SUMIF(codigo_saida,Estoque!A1318,quantidade_saida))</f>
        <v/>
      </c>
      <c r="G1318" s="1" t="str">
        <f t="shared" si="20"/>
        <v/>
      </c>
    </row>
    <row r="1319" spans="1:7" x14ac:dyDescent="0.3">
      <c r="A1319" s="135"/>
      <c r="B1319" s="22"/>
      <c r="C1319" s="22"/>
      <c r="D1319" s="38" t="str" cm="1">
        <f t="array" ref="D1319">IFERROR(IF(A1319="","",LOOKUP(2,1/(Entradas!$B$3:$B$5000=Estoque!A1319),Entradas!$G$3:$G$5000)),"Preço não cadastrado")</f>
        <v/>
      </c>
      <c r="E1319" s="38" t="str" cm="1">
        <f t="array" ref="E1319">IFERROR(IF(A1319="","",LOOKUP(2,1/(Entradas!$B$3:$B$5000=Estoque!A1319),Entradas!$H$3:$H$5000)),"Preço não cadastrado")</f>
        <v/>
      </c>
      <c r="F1319" s="6" t="str">
        <f>IF(A1319="","",SUMIF(codigo_entrada,A1319,quantidade_entrada)-SUMIF(codigo_saida,Estoque!A1319,quantidade_saida))</f>
        <v/>
      </c>
      <c r="G1319" s="1" t="str">
        <f t="shared" si="20"/>
        <v/>
      </c>
    </row>
    <row r="1320" spans="1:7" x14ac:dyDescent="0.3">
      <c r="A1320" s="135"/>
      <c r="B1320" s="22"/>
      <c r="C1320" s="22"/>
      <c r="D1320" s="38" t="str" cm="1">
        <f t="array" ref="D1320">IFERROR(IF(A1320="","",LOOKUP(2,1/(Entradas!$B$3:$B$5000=Estoque!A1320),Entradas!$G$3:$G$5000)),"Preço não cadastrado")</f>
        <v/>
      </c>
      <c r="E1320" s="38" t="str" cm="1">
        <f t="array" ref="E1320">IFERROR(IF(A1320="","",LOOKUP(2,1/(Entradas!$B$3:$B$5000=Estoque!A1320),Entradas!$H$3:$H$5000)),"Preço não cadastrado")</f>
        <v/>
      </c>
      <c r="F1320" s="6" t="str">
        <f>IF(A1320="","",SUMIF(codigo_entrada,A1320,quantidade_entrada)-SUMIF(codigo_saida,Estoque!A1320,quantidade_saida))</f>
        <v/>
      </c>
      <c r="G1320" s="1" t="str">
        <f t="shared" si="20"/>
        <v/>
      </c>
    </row>
    <row r="1321" spans="1:7" x14ac:dyDescent="0.3">
      <c r="A1321" s="135"/>
      <c r="B1321" s="22"/>
      <c r="C1321" s="22"/>
      <c r="D1321" s="38" t="str" cm="1">
        <f t="array" ref="D1321">IFERROR(IF(A1321="","",LOOKUP(2,1/(Entradas!$B$3:$B$5000=Estoque!A1321),Entradas!$G$3:$G$5000)),"Preço não cadastrado")</f>
        <v/>
      </c>
      <c r="E1321" s="38" t="str" cm="1">
        <f t="array" ref="E1321">IFERROR(IF(A1321="","",LOOKUP(2,1/(Entradas!$B$3:$B$5000=Estoque!A1321),Entradas!$H$3:$H$5000)),"Preço não cadastrado")</f>
        <v/>
      </c>
      <c r="F1321" s="6" t="str">
        <f>IF(A1321="","",SUMIF(codigo_entrada,A1321,quantidade_entrada)-SUMIF(codigo_saida,Estoque!A1321,quantidade_saida))</f>
        <v/>
      </c>
      <c r="G1321" s="1" t="str">
        <f t="shared" si="20"/>
        <v/>
      </c>
    </row>
    <row r="1322" spans="1:7" x14ac:dyDescent="0.3">
      <c r="A1322" s="135"/>
      <c r="B1322" s="22"/>
      <c r="C1322" s="22"/>
      <c r="D1322" s="38" t="str" cm="1">
        <f t="array" ref="D1322">IFERROR(IF(A1322="","",LOOKUP(2,1/(Entradas!$B$3:$B$5000=Estoque!A1322),Entradas!$G$3:$G$5000)),"Preço não cadastrado")</f>
        <v/>
      </c>
      <c r="E1322" s="38" t="str" cm="1">
        <f t="array" ref="E1322">IFERROR(IF(A1322="","",LOOKUP(2,1/(Entradas!$B$3:$B$5000=Estoque!A1322),Entradas!$H$3:$H$5000)),"Preço não cadastrado")</f>
        <v/>
      </c>
      <c r="F1322" s="6" t="str">
        <f>IF(A1322="","",SUMIF(codigo_entrada,A1322,quantidade_entrada)-SUMIF(codigo_saida,Estoque!A1322,quantidade_saida))</f>
        <v/>
      </c>
      <c r="G1322" s="1" t="str">
        <f t="shared" si="20"/>
        <v/>
      </c>
    </row>
    <row r="1323" spans="1:7" x14ac:dyDescent="0.3">
      <c r="A1323" s="135"/>
      <c r="B1323" s="22"/>
      <c r="C1323" s="22"/>
      <c r="D1323" s="38" t="str" cm="1">
        <f t="array" ref="D1323">IFERROR(IF(A1323="","",LOOKUP(2,1/(Entradas!$B$3:$B$5000=Estoque!A1323),Entradas!$G$3:$G$5000)),"Preço não cadastrado")</f>
        <v/>
      </c>
      <c r="E1323" s="38" t="str" cm="1">
        <f t="array" ref="E1323">IFERROR(IF(A1323="","",LOOKUP(2,1/(Entradas!$B$3:$B$5000=Estoque!A1323),Entradas!$H$3:$H$5000)),"Preço não cadastrado")</f>
        <v/>
      </c>
      <c r="F1323" s="6" t="str">
        <f>IF(A1323="","",SUMIF(codigo_entrada,A1323,quantidade_entrada)-SUMIF(codigo_saida,Estoque!A1323,quantidade_saida))</f>
        <v/>
      </c>
      <c r="G1323" s="1" t="str">
        <f t="shared" si="20"/>
        <v/>
      </c>
    </row>
    <row r="1324" spans="1:7" x14ac:dyDescent="0.3">
      <c r="A1324" s="135"/>
      <c r="B1324" s="22"/>
      <c r="C1324" s="22"/>
      <c r="D1324" s="38" t="str" cm="1">
        <f t="array" ref="D1324">IFERROR(IF(A1324="","",LOOKUP(2,1/(Entradas!$B$3:$B$5000=Estoque!A1324),Entradas!$G$3:$G$5000)),"Preço não cadastrado")</f>
        <v/>
      </c>
      <c r="E1324" s="38" t="str" cm="1">
        <f t="array" ref="E1324">IFERROR(IF(A1324="","",LOOKUP(2,1/(Entradas!$B$3:$B$5000=Estoque!A1324),Entradas!$H$3:$H$5000)),"Preço não cadastrado")</f>
        <v/>
      </c>
      <c r="F1324" s="6" t="str">
        <f>IF(A1324="","",SUMIF(codigo_entrada,A1324,quantidade_entrada)-SUMIF(codigo_saida,Estoque!A1324,quantidade_saida))</f>
        <v/>
      </c>
      <c r="G1324" s="1" t="str">
        <f t="shared" si="20"/>
        <v/>
      </c>
    </row>
    <row r="1325" spans="1:7" x14ac:dyDescent="0.3">
      <c r="A1325" s="135"/>
      <c r="B1325" s="22"/>
      <c r="C1325" s="22"/>
      <c r="D1325" s="38" t="str" cm="1">
        <f t="array" ref="D1325">IFERROR(IF(A1325="","",LOOKUP(2,1/(Entradas!$B$3:$B$5000=Estoque!A1325),Entradas!$G$3:$G$5000)),"Preço não cadastrado")</f>
        <v/>
      </c>
      <c r="E1325" s="38" t="str" cm="1">
        <f t="array" ref="E1325">IFERROR(IF(A1325="","",LOOKUP(2,1/(Entradas!$B$3:$B$5000=Estoque!A1325),Entradas!$H$3:$H$5000)),"Preço não cadastrado")</f>
        <v/>
      </c>
      <c r="F1325" s="6" t="str">
        <f>IF(A1325="","",SUMIF(codigo_entrada,A1325,quantidade_entrada)-SUMIF(codigo_saida,Estoque!A1325,quantidade_saida))</f>
        <v/>
      </c>
      <c r="G1325" s="1" t="str">
        <f t="shared" si="20"/>
        <v/>
      </c>
    </row>
    <row r="1326" spans="1:7" x14ac:dyDescent="0.3">
      <c r="A1326" s="135"/>
      <c r="B1326" s="22"/>
      <c r="C1326" s="22"/>
      <c r="D1326" s="38" t="str" cm="1">
        <f t="array" ref="D1326">IFERROR(IF(A1326="","",LOOKUP(2,1/(Entradas!$B$3:$B$5000=Estoque!A1326),Entradas!$G$3:$G$5000)),"Preço não cadastrado")</f>
        <v/>
      </c>
      <c r="E1326" s="38" t="str" cm="1">
        <f t="array" ref="E1326">IFERROR(IF(A1326="","",LOOKUP(2,1/(Entradas!$B$3:$B$5000=Estoque!A1326),Entradas!$H$3:$H$5000)),"Preço não cadastrado")</f>
        <v/>
      </c>
      <c r="F1326" s="6" t="str">
        <f>IF(A1326="","",SUMIF(codigo_entrada,A1326,quantidade_entrada)-SUMIF(codigo_saida,Estoque!A1326,quantidade_saida))</f>
        <v/>
      </c>
      <c r="G1326" s="1" t="str">
        <f t="shared" si="20"/>
        <v/>
      </c>
    </row>
    <row r="1327" spans="1:7" x14ac:dyDescent="0.3">
      <c r="A1327" s="135"/>
      <c r="B1327" s="22"/>
      <c r="C1327" s="22"/>
      <c r="D1327" s="38" t="str" cm="1">
        <f t="array" ref="D1327">IFERROR(IF(A1327="","",LOOKUP(2,1/(Entradas!$B$3:$B$5000=Estoque!A1327),Entradas!$G$3:$G$5000)),"Preço não cadastrado")</f>
        <v/>
      </c>
      <c r="E1327" s="38" t="str" cm="1">
        <f t="array" ref="E1327">IFERROR(IF(A1327="","",LOOKUP(2,1/(Entradas!$B$3:$B$5000=Estoque!A1327),Entradas!$H$3:$H$5000)),"Preço não cadastrado")</f>
        <v/>
      </c>
      <c r="F1327" s="6" t="str">
        <f>IF(A1327="","",SUMIF(codigo_entrada,A1327,quantidade_entrada)-SUMIF(codigo_saida,Estoque!A1327,quantidade_saida))</f>
        <v/>
      </c>
      <c r="G1327" s="1" t="str">
        <f t="shared" si="20"/>
        <v/>
      </c>
    </row>
    <row r="1328" spans="1:7" x14ac:dyDescent="0.3">
      <c r="A1328" s="135"/>
      <c r="B1328" s="22"/>
      <c r="C1328" s="22"/>
      <c r="D1328" s="38" t="str" cm="1">
        <f t="array" ref="D1328">IFERROR(IF(A1328="","",LOOKUP(2,1/(Entradas!$B$3:$B$5000=Estoque!A1328),Entradas!$G$3:$G$5000)),"Preço não cadastrado")</f>
        <v/>
      </c>
      <c r="E1328" s="38" t="str" cm="1">
        <f t="array" ref="E1328">IFERROR(IF(A1328="","",LOOKUP(2,1/(Entradas!$B$3:$B$5000=Estoque!A1328),Entradas!$H$3:$H$5000)),"Preço não cadastrado")</f>
        <v/>
      </c>
      <c r="F1328" s="6" t="str">
        <f>IF(A1328="","",SUMIF(codigo_entrada,A1328,quantidade_entrada)-SUMIF(codigo_saida,Estoque!A1328,quantidade_saida))</f>
        <v/>
      </c>
      <c r="G1328" s="1" t="str">
        <f t="shared" si="20"/>
        <v/>
      </c>
    </row>
    <row r="1329" spans="1:7" x14ac:dyDescent="0.3">
      <c r="A1329" s="135"/>
      <c r="B1329" s="22"/>
      <c r="C1329" s="22"/>
      <c r="D1329" s="38" t="str" cm="1">
        <f t="array" ref="D1329">IFERROR(IF(A1329="","",LOOKUP(2,1/(Entradas!$B$3:$B$5000=Estoque!A1329),Entradas!$G$3:$G$5000)),"Preço não cadastrado")</f>
        <v/>
      </c>
      <c r="E1329" s="38" t="str" cm="1">
        <f t="array" ref="E1329">IFERROR(IF(A1329="","",LOOKUP(2,1/(Entradas!$B$3:$B$5000=Estoque!A1329),Entradas!$H$3:$H$5000)),"Preço não cadastrado")</f>
        <v/>
      </c>
      <c r="F1329" s="6" t="str">
        <f>IF(A1329="","",SUMIF(codigo_entrada,A1329,quantidade_entrada)-SUMIF(codigo_saida,Estoque!A1329,quantidade_saida))</f>
        <v/>
      </c>
      <c r="G1329" s="1" t="str">
        <f t="shared" si="20"/>
        <v/>
      </c>
    </row>
    <row r="1330" spans="1:7" x14ac:dyDescent="0.3">
      <c r="A1330" s="135"/>
      <c r="B1330" s="22"/>
      <c r="C1330" s="22"/>
      <c r="D1330" s="38" t="str" cm="1">
        <f t="array" ref="D1330">IFERROR(IF(A1330="","",LOOKUP(2,1/(Entradas!$B$3:$B$5000=Estoque!A1330),Entradas!$G$3:$G$5000)),"Preço não cadastrado")</f>
        <v/>
      </c>
      <c r="E1330" s="38" t="str" cm="1">
        <f t="array" ref="E1330">IFERROR(IF(A1330="","",LOOKUP(2,1/(Entradas!$B$3:$B$5000=Estoque!A1330),Entradas!$H$3:$H$5000)),"Preço não cadastrado")</f>
        <v/>
      </c>
      <c r="F1330" s="6" t="str">
        <f>IF(A1330="","",SUMIF(codigo_entrada,A1330,quantidade_entrada)-SUMIF(codigo_saida,Estoque!A1330,quantidade_saida))</f>
        <v/>
      </c>
      <c r="G1330" s="1" t="str">
        <f t="shared" si="20"/>
        <v/>
      </c>
    </row>
    <row r="1331" spans="1:7" x14ac:dyDescent="0.3">
      <c r="A1331" s="135"/>
      <c r="B1331" s="22"/>
      <c r="C1331" s="22"/>
      <c r="D1331" s="38" t="str" cm="1">
        <f t="array" ref="D1331">IFERROR(IF(A1331="","",LOOKUP(2,1/(Entradas!$B$3:$B$5000=Estoque!A1331),Entradas!$G$3:$G$5000)),"Preço não cadastrado")</f>
        <v/>
      </c>
      <c r="E1331" s="38" t="str" cm="1">
        <f t="array" ref="E1331">IFERROR(IF(A1331="","",LOOKUP(2,1/(Entradas!$B$3:$B$5000=Estoque!A1331),Entradas!$H$3:$H$5000)),"Preço não cadastrado")</f>
        <v/>
      </c>
      <c r="F1331" s="6" t="str">
        <f>IF(A1331="","",SUMIF(codigo_entrada,A1331,quantidade_entrada)-SUMIF(codigo_saida,Estoque!A1331,quantidade_saida))</f>
        <v/>
      </c>
      <c r="G1331" s="1" t="str">
        <f t="shared" si="20"/>
        <v/>
      </c>
    </row>
    <row r="1332" spans="1:7" x14ac:dyDescent="0.3">
      <c r="A1332" s="135"/>
      <c r="B1332" s="22"/>
      <c r="C1332" s="22"/>
      <c r="D1332" s="38" t="str" cm="1">
        <f t="array" ref="D1332">IFERROR(IF(A1332="","",LOOKUP(2,1/(Entradas!$B$3:$B$5000=Estoque!A1332),Entradas!$G$3:$G$5000)),"Preço não cadastrado")</f>
        <v/>
      </c>
      <c r="E1332" s="38" t="str" cm="1">
        <f t="array" ref="E1332">IFERROR(IF(A1332="","",LOOKUP(2,1/(Entradas!$B$3:$B$5000=Estoque!A1332),Entradas!$H$3:$H$5000)),"Preço não cadastrado")</f>
        <v/>
      </c>
      <c r="F1332" s="6" t="str">
        <f>IF(A1332="","",SUMIF(codigo_entrada,A1332,quantidade_entrada)-SUMIF(codigo_saida,Estoque!A1332,quantidade_saida))</f>
        <v/>
      </c>
      <c r="G1332" s="1" t="str">
        <f t="shared" si="20"/>
        <v/>
      </c>
    </row>
    <row r="1333" spans="1:7" x14ac:dyDescent="0.3">
      <c r="A1333" s="135"/>
      <c r="B1333" s="22"/>
      <c r="C1333" s="22"/>
      <c r="D1333" s="38" t="str" cm="1">
        <f t="array" ref="D1333">IFERROR(IF(A1333="","",LOOKUP(2,1/(Entradas!$B$3:$B$5000=Estoque!A1333),Entradas!$G$3:$G$5000)),"Preço não cadastrado")</f>
        <v/>
      </c>
      <c r="E1333" s="38" t="str" cm="1">
        <f t="array" ref="E1333">IFERROR(IF(A1333="","",LOOKUP(2,1/(Entradas!$B$3:$B$5000=Estoque!A1333),Entradas!$H$3:$H$5000)),"Preço não cadastrado")</f>
        <v/>
      </c>
      <c r="F1333" s="6" t="str">
        <f>IF(A1333="","",SUMIF(codigo_entrada,A1333,quantidade_entrada)-SUMIF(codigo_saida,Estoque!A1333,quantidade_saida))</f>
        <v/>
      </c>
      <c r="G1333" s="1" t="str">
        <f t="shared" si="20"/>
        <v/>
      </c>
    </row>
    <row r="1334" spans="1:7" x14ac:dyDescent="0.3">
      <c r="A1334" s="135"/>
      <c r="B1334" s="22"/>
      <c r="C1334" s="22"/>
      <c r="D1334" s="38" t="str" cm="1">
        <f t="array" ref="D1334">IFERROR(IF(A1334="","",LOOKUP(2,1/(Entradas!$B$3:$B$5000=Estoque!A1334),Entradas!$G$3:$G$5000)),"Preço não cadastrado")</f>
        <v/>
      </c>
      <c r="E1334" s="38" t="str" cm="1">
        <f t="array" ref="E1334">IFERROR(IF(A1334="","",LOOKUP(2,1/(Entradas!$B$3:$B$5000=Estoque!A1334),Entradas!$H$3:$H$5000)),"Preço não cadastrado")</f>
        <v/>
      </c>
      <c r="F1334" s="6" t="str">
        <f>IF(A1334="","",SUMIF(codigo_entrada,A1334,quantidade_entrada)-SUMIF(codigo_saida,Estoque!A1334,quantidade_saida))</f>
        <v/>
      </c>
      <c r="G1334" s="1" t="str">
        <f t="shared" si="20"/>
        <v/>
      </c>
    </row>
    <row r="1335" spans="1:7" x14ac:dyDescent="0.3">
      <c r="A1335" s="135"/>
      <c r="B1335" s="22"/>
      <c r="C1335" s="22"/>
      <c r="D1335" s="38" t="str" cm="1">
        <f t="array" ref="D1335">IFERROR(IF(A1335="","",LOOKUP(2,1/(Entradas!$B$3:$B$5000=Estoque!A1335),Entradas!$G$3:$G$5000)),"Preço não cadastrado")</f>
        <v/>
      </c>
      <c r="E1335" s="38" t="str" cm="1">
        <f t="array" ref="E1335">IFERROR(IF(A1335="","",LOOKUP(2,1/(Entradas!$B$3:$B$5000=Estoque!A1335),Entradas!$H$3:$H$5000)),"Preço não cadastrado")</f>
        <v/>
      </c>
      <c r="F1335" s="6" t="str">
        <f>IF(A1335="","",SUMIF(codigo_entrada,A1335,quantidade_entrada)-SUMIF(codigo_saida,Estoque!A1335,quantidade_saida))</f>
        <v/>
      </c>
      <c r="G1335" s="1" t="str">
        <f t="shared" si="20"/>
        <v/>
      </c>
    </row>
    <row r="1336" spans="1:7" x14ac:dyDescent="0.3">
      <c r="A1336" s="135"/>
      <c r="B1336" s="22"/>
      <c r="C1336" s="22"/>
      <c r="D1336" s="38" t="str" cm="1">
        <f t="array" ref="D1336">IFERROR(IF(A1336="","",LOOKUP(2,1/(Entradas!$B$3:$B$5000=Estoque!A1336),Entradas!$G$3:$G$5000)),"Preço não cadastrado")</f>
        <v/>
      </c>
      <c r="E1336" s="38" t="str" cm="1">
        <f t="array" ref="E1336">IFERROR(IF(A1336="","",LOOKUP(2,1/(Entradas!$B$3:$B$5000=Estoque!A1336),Entradas!$H$3:$H$5000)),"Preço não cadastrado")</f>
        <v/>
      </c>
      <c r="F1336" s="6" t="str">
        <f>IF(A1336="","",SUMIF(codigo_entrada,A1336,quantidade_entrada)-SUMIF(codigo_saida,Estoque!A1336,quantidade_saida))</f>
        <v/>
      </c>
      <c r="G1336" s="1" t="str">
        <f t="shared" si="20"/>
        <v/>
      </c>
    </row>
    <row r="1337" spans="1:7" x14ac:dyDescent="0.3">
      <c r="A1337" s="135"/>
      <c r="B1337" s="22"/>
      <c r="C1337" s="22"/>
      <c r="D1337" s="38" t="str" cm="1">
        <f t="array" ref="D1337">IFERROR(IF(A1337="","",LOOKUP(2,1/(Entradas!$B$3:$B$5000=Estoque!A1337),Entradas!$G$3:$G$5000)),"Preço não cadastrado")</f>
        <v/>
      </c>
      <c r="E1337" s="38" t="str" cm="1">
        <f t="array" ref="E1337">IFERROR(IF(A1337="","",LOOKUP(2,1/(Entradas!$B$3:$B$5000=Estoque!A1337),Entradas!$H$3:$H$5000)),"Preço não cadastrado")</f>
        <v/>
      </c>
      <c r="F1337" s="6" t="str">
        <f>IF(A1337="","",SUMIF(codigo_entrada,A1337,quantidade_entrada)-SUMIF(codigo_saida,Estoque!A1337,quantidade_saida))</f>
        <v/>
      </c>
      <c r="G1337" s="1" t="str">
        <f t="shared" si="20"/>
        <v/>
      </c>
    </row>
    <row r="1338" spans="1:7" x14ac:dyDescent="0.3">
      <c r="A1338" s="135"/>
      <c r="B1338" s="22"/>
      <c r="C1338" s="22"/>
      <c r="D1338" s="38" t="str" cm="1">
        <f t="array" ref="D1338">IFERROR(IF(A1338="","",LOOKUP(2,1/(Entradas!$B$3:$B$5000=Estoque!A1338),Entradas!$G$3:$G$5000)),"Preço não cadastrado")</f>
        <v/>
      </c>
      <c r="E1338" s="38" t="str" cm="1">
        <f t="array" ref="E1338">IFERROR(IF(A1338="","",LOOKUP(2,1/(Entradas!$B$3:$B$5000=Estoque!A1338),Entradas!$H$3:$H$5000)),"Preço não cadastrado")</f>
        <v/>
      </c>
      <c r="F1338" s="6" t="str">
        <f>IF(A1338="","",SUMIF(codigo_entrada,A1338,quantidade_entrada)-SUMIF(codigo_saida,Estoque!A1338,quantidade_saida))</f>
        <v/>
      </c>
      <c r="G1338" s="1" t="str">
        <f t="shared" si="20"/>
        <v/>
      </c>
    </row>
    <row r="1339" spans="1:7" x14ac:dyDescent="0.3">
      <c r="A1339" s="135"/>
      <c r="B1339" s="22"/>
      <c r="C1339" s="22"/>
      <c r="D1339" s="38" t="str" cm="1">
        <f t="array" ref="D1339">IFERROR(IF(A1339="","",LOOKUP(2,1/(Entradas!$B$3:$B$5000=Estoque!A1339),Entradas!$G$3:$G$5000)),"Preço não cadastrado")</f>
        <v/>
      </c>
      <c r="E1339" s="38" t="str" cm="1">
        <f t="array" ref="E1339">IFERROR(IF(A1339="","",LOOKUP(2,1/(Entradas!$B$3:$B$5000=Estoque!A1339),Entradas!$H$3:$H$5000)),"Preço não cadastrado")</f>
        <v/>
      </c>
      <c r="F1339" s="6" t="str">
        <f>IF(A1339="","",SUMIF(codigo_entrada,A1339,quantidade_entrada)-SUMIF(codigo_saida,Estoque!A1339,quantidade_saida))</f>
        <v/>
      </c>
      <c r="G1339" s="1" t="str">
        <f t="shared" si="20"/>
        <v/>
      </c>
    </row>
    <row r="1340" spans="1:7" x14ac:dyDescent="0.3">
      <c r="A1340" s="135"/>
      <c r="B1340" s="22"/>
      <c r="C1340" s="22"/>
      <c r="D1340" s="38" t="str" cm="1">
        <f t="array" ref="D1340">IFERROR(IF(A1340="","",LOOKUP(2,1/(Entradas!$B$3:$B$5000=Estoque!A1340),Entradas!$G$3:$G$5000)),"Preço não cadastrado")</f>
        <v/>
      </c>
      <c r="E1340" s="38" t="str" cm="1">
        <f t="array" ref="E1340">IFERROR(IF(A1340="","",LOOKUP(2,1/(Entradas!$B$3:$B$5000=Estoque!A1340),Entradas!$H$3:$H$5000)),"Preço não cadastrado")</f>
        <v/>
      </c>
      <c r="F1340" s="6" t="str">
        <f>IF(A1340="","",SUMIF(codigo_entrada,A1340,quantidade_entrada)-SUMIF(codigo_saida,Estoque!A1340,quantidade_saida))</f>
        <v/>
      </c>
      <c r="G1340" s="1" t="str">
        <f t="shared" si="20"/>
        <v/>
      </c>
    </row>
    <row r="1341" spans="1:7" x14ac:dyDescent="0.3">
      <c r="A1341" s="135"/>
      <c r="B1341" s="22"/>
      <c r="C1341" s="22"/>
      <c r="D1341" s="38" t="str" cm="1">
        <f t="array" ref="D1341">IFERROR(IF(A1341="","",LOOKUP(2,1/(Entradas!$B$3:$B$5000=Estoque!A1341),Entradas!$G$3:$G$5000)),"Preço não cadastrado")</f>
        <v/>
      </c>
      <c r="E1341" s="38" t="str" cm="1">
        <f t="array" ref="E1341">IFERROR(IF(A1341="","",LOOKUP(2,1/(Entradas!$B$3:$B$5000=Estoque!A1341),Entradas!$H$3:$H$5000)),"Preço não cadastrado")</f>
        <v/>
      </c>
      <c r="F1341" s="6" t="str">
        <f>IF(A1341="","",SUMIF(codigo_entrada,A1341,quantidade_entrada)-SUMIF(codigo_saida,Estoque!A1341,quantidade_saida))</f>
        <v/>
      </c>
      <c r="G1341" s="1" t="str">
        <f t="shared" si="20"/>
        <v/>
      </c>
    </row>
    <row r="1342" spans="1:7" x14ac:dyDescent="0.3">
      <c r="A1342" s="135"/>
      <c r="B1342" s="22"/>
      <c r="C1342" s="22"/>
      <c r="D1342" s="38" t="str" cm="1">
        <f t="array" ref="D1342">IFERROR(IF(A1342="","",LOOKUP(2,1/(Entradas!$B$3:$B$5000=Estoque!A1342),Entradas!$G$3:$G$5000)),"Preço não cadastrado")</f>
        <v/>
      </c>
      <c r="E1342" s="38" t="str" cm="1">
        <f t="array" ref="E1342">IFERROR(IF(A1342="","",LOOKUP(2,1/(Entradas!$B$3:$B$5000=Estoque!A1342),Entradas!$H$3:$H$5000)),"Preço não cadastrado")</f>
        <v/>
      </c>
      <c r="F1342" s="6" t="str">
        <f>IF(A1342="","",SUMIF(codigo_entrada,A1342,quantidade_entrada)-SUMIF(codigo_saida,Estoque!A1342,quantidade_saida))</f>
        <v/>
      </c>
      <c r="G1342" s="1" t="str">
        <f t="shared" si="20"/>
        <v/>
      </c>
    </row>
    <row r="1343" spans="1:7" x14ac:dyDescent="0.3">
      <c r="A1343" s="135"/>
      <c r="B1343" s="22"/>
      <c r="C1343" s="22"/>
      <c r="D1343" s="38" t="str" cm="1">
        <f t="array" ref="D1343">IFERROR(IF(A1343="","",LOOKUP(2,1/(Entradas!$B$3:$B$5000=Estoque!A1343),Entradas!$G$3:$G$5000)),"Preço não cadastrado")</f>
        <v/>
      </c>
      <c r="E1343" s="38" t="str" cm="1">
        <f t="array" ref="E1343">IFERROR(IF(A1343="","",LOOKUP(2,1/(Entradas!$B$3:$B$5000=Estoque!A1343),Entradas!$H$3:$H$5000)),"Preço não cadastrado")</f>
        <v/>
      </c>
      <c r="F1343" s="6" t="str">
        <f>IF(A1343="","",SUMIF(codigo_entrada,A1343,quantidade_entrada)-SUMIF(codigo_saida,Estoque!A1343,quantidade_saida))</f>
        <v/>
      </c>
      <c r="G1343" s="1" t="str">
        <f t="shared" si="20"/>
        <v/>
      </c>
    </row>
    <row r="1344" spans="1:7" x14ac:dyDescent="0.3">
      <c r="A1344" s="135"/>
      <c r="B1344" s="22"/>
      <c r="C1344" s="22"/>
      <c r="D1344" s="38" t="str" cm="1">
        <f t="array" ref="D1344">IFERROR(IF(A1344="","",LOOKUP(2,1/(Entradas!$B$3:$B$5000=Estoque!A1344),Entradas!$G$3:$G$5000)),"Preço não cadastrado")</f>
        <v/>
      </c>
      <c r="E1344" s="38" t="str" cm="1">
        <f t="array" ref="E1344">IFERROR(IF(A1344="","",LOOKUP(2,1/(Entradas!$B$3:$B$5000=Estoque!A1344),Entradas!$H$3:$H$5000)),"Preço não cadastrado")</f>
        <v/>
      </c>
      <c r="F1344" s="6" t="str">
        <f>IF(A1344="","",SUMIF(codigo_entrada,A1344,quantidade_entrada)-SUMIF(codigo_saida,Estoque!A1344,quantidade_saida))</f>
        <v/>
      </c>
      <c r="G1344" s="1" t="str">
        <f t="shared" si="20"/>
        <v/>
      </c>
    </row>
    <row r="1345" spans="1:7" x14ac:dyDescent="0.3">
      <c r="A1345" s="135"/>
      <c r="B1345" s="22"/>
      <c r="C1345" s="22"/>
      <c r="D1345" s="38" t="str" cm="1">
        <f t="array" ref="D1345">IFERROR(IF(A1345="","",LOOKUP(2,1/(Entradas!$B$3:$B$5000=Estoque!A1345),Entradas!$G$3:$G$5000)),"Preço não cadastrado")</f>
        <v/>
      </c>
      <c r="E1345" s="38" t="str" cm="1">
        <f t="array" ref="E1345">IFERROR(IF(A1345="","",LOOKUP(2,1/(Entradas!$B$3:$B$5000=Estoque!A1345),Entradas!$H$3:$H$5000)),"Preço não cadastrado")</f>
        <v/>
      </c>
      <c r="F1345" s="6" t="str">
        <f>IF(A1345="","",SUMIF(codigo_entrada,A1345,quantidade_entrada)-SUMIF(codigo_saida,Estoque!A1345,quantidade_saida))</f>
        <v/>
      </c>
      <c r="G1345" s="1" t="str">
        <f t="shared" si="20"/>
        <v/>
      </c>
    </row>
    <row r="1346" spans="1:7" x14ac:dyDescent="0.3">
      <c r="A1346" s="135"/>
      <c r="B1346" s="22"/>
      <c r="C1346" s="22"/>
      <c r="D1346" s="38" t="str" cm="1">
        <f t="array" ref="D1346">IFERROR(IF(A1346="","",LOOKUP(2,1/(Entradas!$B$3:$B$5000=Estoque!A1346),Entradas!$G$3:$G$5000)),"Preço não cadastrado")</f>
        <v/>
      </c>
      <c r="E1346" s="38" t="str" cm="1">
        <f t="array" ref="E1346">IFERROR(IF(A1346="","",LOOKUP(2,1/(Entradas!$B$3:$B$5000=Estoque!A1346),Entradas!$H$3:$H$5000)),"Preço não cadastrado")</f>
        <v/>
      </c>
      <c r="F1346" s="6" t="str">
        <f>IF(A1346="","",SUMIF(codigo_entrada,A1346,quantidade_entrada)-SUMIF(codigo_saida,Estoque!A1346,quantidade_saida))</f>
        <v/>
      </c>
      <c r="G1346" s="1" t="str">
        <f t="shared" si="20"/>
        <v/>
      </c>
    </row>
    <row r="1347" spans="1:7" x14ac:dyDescent="0.3">
      <c r="A1347" s="135"/>
      <c r="B1347" s="22"/>
      <c r="C1347" s="22"/>
      <c r="D1347" s="38" t="str" cm="1">
        <f t="array" ref="D1347">IFERROR(IF(A1347="","",LOOKUP(2,1/(Entradas!$B$3:$B$5000=Estoque!A1347),Entradas!$G$3:$G$5000)),"Preço não cadastrado")</f>
        <v/>
      </c>
      <c r="E1347" s="38" t="str" cm="1">
        <f t="array" ref="E1347">IFERROR(IF(A1347="","",LOOKUP(2,1/(Entradas!$B$3:$B$5000=Estoque!A1347),Entradas!$H$3:$H$5000)),"Preço não cadastrado")</f>
        <v/>
      </c>
      <c r="F1347" s="6" t="str">
        <f>IF(A1347="","",SUMIF(codigo_entrada,A1347,quantidade_entrada)-SUMIF(codigo_saida,Estoque!A1347,quantidade_saida))</f>
        <v/>
      </c>
      <c r="G1347" s="1" t="str">
        <f t="shared" si="20"/>
        <v/>
      </c>
    </row>
    <row r="1348" spans="1:7" x14ac:dyDescent="0.3">
      <c r="A1348" s="135"/>
      <c r="B1348" s="22"/>
      <c r="C1348" s="22"/>
      <c r="D1348" s="38" t="str" cm="1">
        <f t="array" ref="D1348">IFERROR(IF(A1348="","",LOOKUP(2,1/(Entradas!$B$3:$B$5000=Estoque!A1348),Entradas!$G$3:$G$5000)),"Preço não cadastrado")</f>
        <v/>
      </c>
      <c r="E1348" s="38" t="str" cm="1">
        <f t="array" ref="E1348">IFERROR(IF(A1348="","",LOOKUP(2,1/(Entradas!$B$3:$B$5000=Estoque!A1348),Entradas!$H$3:$H$5000)),"Preço não cadastrado")</f>
        <v/>
      </c>
      <c r="F1348" s="6" t="str">
        <f>IF(A1348="","",SUMIF(codigo_entrada,A1348,quantidade_entrada)-SUMIF(codigo_saida,Estoque!A1348,quantidade_saida))</f>
        <v/>
      </c>
      <c r="G1348" s="1" t="str">
        <f t="shared" ref="G1348:G1411" si="21">IF(F1348="","",IF(F1348&gt;0,"Em estoque","Fora de estoque"))</f>
        <v/>
      </c>
    </row>
    <row r="1349" spans="1:7" x14ac:dyDescent="0.3">
      <c r="A1349" s="135"/>
      <c r="B1349" s="22"/>
      <c r="C1349" s="22"/>
      <c r="D1349" s="38" t="str" cm="1">
        <f t="array" ref="D1349">IFERROR(IF(A1349="","",LOOKUP(2,1/(Entradas!$B$3:$B$5000=Estoque!A1349),Entradas!$G$3:$G$5000)),"Preço não cadastrado")</f>
        <v/>
      </c>
      <c r="E1349" s="38" t="str" cm="1">
        <f t="array" ref="E1349">IFERROR(IF(A1349="","",LOOKUP(2,1/(Entradas!$B$3:$B$5000=Estoque!A1349),Entradas!$H$3:$H$5000)),"Preço não cadastrado")</f>
        <v/>
      </c>
      <c r="F1349" s="6" t="str">
        <f>IF(A1349="","",SUMIF(codigo_entrada,A1349,quantidade_entrada)-SUMIF(codigo_saida,Estoque!A1349,quantidade_saida))</f>
        <v/>
      </c>
      <c r="G1349" s="1" t="str">
        <f t="shared" si="21"/>
        <v/>
      </c>
    </row>
    <row r="1350" spans="1:7" x14ac:dyDescent="0.3">
      <c r="A1350" s="135"/>
      <c r="B1350" s="22"/>
      <c r="C1350" s="22"/>
      <c r="D1350" s="38" t="str" cm="1">
        <f t="array" ref="D1350">IFERROR(IF(A1350="","",LOOKUP(2,1/(Entradas!$B$3:$B$5000=Estoque!A1350),Entradas!$G$3:$G$5000)),"Preço não cadastrado")</f>
        <v/>
      </c>
      <c r="E1350" s="38" t="str" cm="1">
        <f t="array" ref="E1350">IFERROR(IF(A1350="","",LOOKUP(2,1/(Entradas!$B$3:$B$5000=Estoque!A1350),Entradas!$H$3:$H$5000)),"Preço não cadastrado")</f>
        <v/>
      </c>
      <c r="F1350" s="6" t="str">
        <f>IF(A1350="","",SUMIF(codigo_entrada,A1350,quantidade_entrada)-SUMIF(codigo_saida,Estoque!A1350,quantidade_saida))</f>
        <v/>
      </c>
      <c r="G1350" s="1" t="str">
        <f t="shared" si="21"/>
        <v/>
      </c>
    </row>
    <row r="1351" spans="1:7" x14ac:dyDescent="0.3">
      <c r="A1351" s="135"/>
      <c r="B1351" s="22"/>
      <c r="C1351" s="22"/>
      <c r="D1351" s="38" t="str" cm="1">
        <f t="array" ref="D1351">IFERROR(IF(A1351="","",LOOKUP(2,1/(Entradas!$B$3:$B$5000=Estoque!A1351),Entradas!$G$3:$G$5000)),"Preço não cadastrado")</f>
        <v/>
      </c>
      <c r="E1351" s="38" t="str" cm="1">
        <f t="array" ref="E1351">IFERROR(IF(A1351="","",LOOKUP(2,1/(Entradas!$B$3:$B$5000=Estoque!A1351),Entradas!$H$3:$H$5000)),"Preço não cadastrado")</f>
        <v/>
      </c>
      <c r="F1351" s="6" t="str">
        <f>IF(A1351="","",SUMIF(codigo_entrada,A1351,quantidade_entrada)-SUMIF(codigo_saida,Estoque!A1351,quantidade_saida))</f>
        <v/>
      </c>
      <c r="G1351" s="1" t="str">
        <f t="shared" si="21"/>
        <v/>
      </c>
    </row>
    <row r="1352" spans="1:7" x14ac:dyDescent="0.3">
      <c r="A1352" s="135"/>
      <c r="B1352" s="22"/>
      <c r="C1352" s="22"/>
      <c r="D1352" s="38" t="str" cm="1">
        <f t="array" ref="D1352">IFERROR(IF(A1352="","",LOOKUP(2,1/(Entradas!$B$3:$B$5000=Estoque!A1352),Entradas!$G$3:$G$5000)),"Preço não cadastrado")</f>
        <v/>
      </c>
      <c r="E1352" s="38" t="str" cm="1">
        <f t="array" ref="E1352">IFERROR(IF(A1352="","",LOOKUP(2,1/(Entradas!$B$3:$B$5000=Estoque!A1352),Entradas!$H$3:$H$5000)),"Preço não cadastrado")</f>
        <v/>
      </c>
      <c r="F1352" s="6" t="str">
        <f>IF(A1352="","",SUMIF(codigo_entrada,A1352,quantidade_entrada)-SUMIF(codigo_saida,Estoque!A1352,quantidade_saida))</f>
        <v/>
      </c>
      <c r="G1352" s="1" t="str">
        <f t="shared" si="21"/>
        <v/>
      </c>
    </row>
    <row r="1353" spans="1:7" x14ac:dyDescent="0.3">
      <c r="A1353" s="135"/>
      <c r="B1353" s="22"/>
      <c r="C1353" s="22"/>
      <c r="D1353" s="38" t="str" cm="1">
        <f t="array" ref="D1353">IFERROR(IF(A1353="","",LOOKUP(2,1/(Entradas!$B$3:$B$5000=Estoque!A1353),Entradas!$G$3:$G$5000)),"Preço não cadastrado")</f>
        <v/>
      </c>
      <c r="E1353" s="38" t="str" cm="1">
        <f t="array" ref="E1353">IFERROR(IF(A1353="","",LOOKUP(2,1/(Entradas!$B$3:$B$5000=Estoque!A1353),Entradas!$H$3:$H$5000)),"Preço não cadastrado")</f>
        <v/>
      </c>
      <c r="F1353" s="6" t="str">
        <f>IF(A1353="","",SUMIF(codigo_entrada,A1353,quantidade_entrada)-SUMIF(codigo_saida,Estoque!A1353,quantidade_saida))</f>
        <v/>
      </c>
      <c r="G1353" s="1" t="str">
        <f t="shared" si="21"/>
        <v/>
      </c>
    </row>
    <row r="1354" spans="1:7" x14ac:dyDescent="0.3">
      <c r="A1354" s="135"/>
      <c r="B1354" s="22"/>
      <c r="C1354" s="22"/>
      <c r="D1354" s="38" t="str" cm="1">
        <f t="array" ref="D1354">IFERROR(IF(A1354="","",LOOKUP(2,1/(Entradas!$B$3:$B$5000=Estoque!A1354),Entradas!$G$3:$G$5000)),"Preço não cadastrado")</f>
        <v/>
      </c>
      <c r="E1354" s="38" t="str" cm="1">
        <f t="array" ref="E1354">IFERROR(IF(A1354="","",LOOKUP(2,1/(Entradas!$B$3:$B$5000=Estoque!A1354),Entradas!$H$3:$H$5000)),"Preço não cadastrado")</f>
        <v/>
      </c>
      <c r="F1354" s="6" t="str">
        <f>IF(A1354="","",SUMIF(codigo_entrada,A1354,quantidade_entrada)-SUMIF(codigo_saida,Estoque!A1354,quantidade_saida))</f>
        <v/>
      </c>
      <c r="G1354" s="1" t="str">
        <f t="shared" si="21"/>
        <v/>
      </c>
    </row>
    <row r="1355" spans="1:7" x14ac:dyDescent="0.3">
      <c r="A1355" s="135"/>
      <c r="B1355" s="22"/>
      <c r="C1355" s="22"/>
      <c r="D1355" s="38" t="str" cm="1">
        <f t="array" ref="D1355">IFERROR(IF(A1355="","",LOOKUP(2,1/(Entradas!$B$3:$B$5000=Estoque!A1355),Entradas!$G$3:$G$5000)),"Preço não cadastrado")</f>
        <v/>
      </c>
      <c r="E1355" s="38" t="str" cm="1">
        <f t="array" ref="E1355">IFERROR(IF(A1355="","",LOOKUP(2,1/(Entradas!$B$3:$B$5000=Estoque!A1355),Entradas!$H$3:$H$5000)),"Preço não cadastrado")</f>
        <v/>
      </c>
      <c r="F1355" s="6" t="str">
        <f>IF(A1355="","",SUMIF(codigo_entrada,A1355,quantidade_entrada)-SUMIF(codigo_saida,Estoque!A1355,quantidade_saida))</f>
        <v/>
      </c>
      <c r="G1355" s="1" t="str">
        <f t="shared" si="21"/>
        <v/>
      </c>
    </row>
    <row r="1356" spans="1:7" x14ac:dyDescent="0.3">
      <c r="A1356" s="135"/>
      <c r="B1356" s="22"/>
      <c r="C1356" s="22"/>
      <c r="D1356" s="38" t="str" cm="1">
        <f t="array" ref="D1356">IFERROR(IF(A1356="","",LOOKUP(2,1/(Entradas!$B$3:$B$5000=Estoque!A1356),Entradas!$G$3:$G$5000)),"Preço não cadastrado")</f>
        <v/>
      </c>
      <c r="E1356" s="38" t="str" cm="1">
        <f t="array" ref="E1356">IFERROR(IF(A1356="","",LOOKUP(2,1/(Entradas!$B$3:$B$5000=Estoque!A1356),Entradas!$H$3:$H$5000)),"Preço não cadastrado")</f>
        <v/>
      </c>
      <c r="F1356" s="6" t="str">
        <f>IF(A1356="","",SUMIF(codigo_entrada,A1356,quantidade_entrada)-SUMIF(codigo_saida,Estoque!A1356,quantidade_saida))</f>
        <v/>
      </c>
      <c r="G1356" s="1" t="str">
        <f t="shared" si="21"/>
        <v/>
      </c>
    </row>
    <row r="1357" spans="1:7" x14ac:dyDescent="0.3">
      <c r="A1357" s="135"/>
      <c r="B1357" s="22"/>
      <c r="C1357" s="22"/>
      <c r="D1357" s="38" t="str" cm="1">
        <f t="array" ref="D1357">IFERROR(IF(A1357="","",LOOKUP(2,1/(Entradas!$B$3:$B$5000=Estoque!A1357),Entradas!$G$3:$G$5000)),"Preço não cadastrado")</f>
        <v/>
      </c>
      <c r="E1357" s="38" t="str" cm="1">
        <f t="array" ref="E1357">IFERROR(IF(A1357="","",LOOKUP(2,1/(Entradas!$B$3:$B$5000=Estoque!A1357),Entradas!$H$3:$H$5000)),"Preço não cadastrado")</f>
        <v/>
      </c>
      <c r="F1357" s="6" t="str">
        <f>IF(A1357="","",SUMIF(codigo_entrada,A1357,quantidade_entrada)-SUMIF(codigo_saida,Estoque!A1357,quantidade_saida))</f>
        <v/>
      </c>
      <c r="G1357" s="1" t="str">
        <f t="shared" si="21"/>
        <v/>
      </c>
    </row>
    <row r="1358" spans="1:7" x14ac:dyDescent="0.3">
      <c r="A1358" s="135"/>
      <c r="B1358" s="22"/>
      <c r="C1358" s="22"/>
      <c r="D1358" s="38" t="str" cm="1">
        <f t="array" ref="D1358">IFERROR(IF(A1358="","",LOOKUP(2,1/(Entradas!$B$3:$B$5000=Estoque!A1358),Entradas!$G$3:$G$5000)),"Preço não cadastrado")</f>
        <v/>
      </c>
      <c r="E1358" s="38" t="str" cm="1">
        <f t="array" ref="E1358">IFERROR(IF(A1358="","",LOOKUP(2,1/(Entradas!$B$3:$B$5000=Estoque!A1358),Entradas!$H$3:$H$5000)),"Preço não cadastrado")</f>
        <v/>
      </c>
      <c r="F1358" s="6" t="str">
        <f>IF(A1358="","",SUMIF(codigo_entrada,A1358,quantidade_entrada)-SUMIF(codigo_saida,Estoque!A1358,quantidade_saida))</f>
        <v/>
      </c>
      <c r="G1358" s="1" t="str">
        <f t="shared" si="21"/>
        <v/>
      </c>
    </row>
    <row r="1359" spans="1:7" x14ac:dyDescent="0.3">
      <c r="A1359" s="135"/>
      <c r="B1359" s="22"/>
      <c r="C1359" s="22"/>
      <c r="D1359" s="38" t="str" cm="1">
        <f t="array" ref="D1359">IFERROR(IF(A1359="","",LOOKUP(2,1/(Entradas!$B$3:$B$5000=Estoque!A1359),Entradas!$G$3:$G$5000)),"Preço não cadastrado")</f>
        <v/>
      </c>
      <c r="E1359" s="38" t="str" cm="1">
        <f t="array" ref="E1359">IFERROR(IF(A1359="","",LOOKUP(2,1/(Entradas!$B$3:$B$5000=Estoque!A1359),Entradas!$H$3:$H$5000)),"Preço não cadastrado")</f>
        <v/>
      </c>
      <c r="F1359" s="6" t="str">
        <f>IF(A1359="","",SUMIF(codigo_entrada,A1359,quantidade_entrada)-SUMIF(codigo_saida,Estoque!A1359,quantidade_saida))</f>
        <v/>
      </c>
      <c r="G1359" s="1" t="str">
        <f t="shared" si="21"/>
        <v/>
      </c>
    </row>
    <row r="1360" spans="1:7" x14ac:dyDescent="0.3">
      <c r="A1360" s="135"/>
      <c r="B1360" s="22"/>
      <c r="C1360" s="22"/>
      <c r="D1360" s="38" t="str" cm="1">
        <f t="array" ref="D1360">IFERROR(IF(A1360="","",LOOKUP(2,1/(Entradas!$B$3:$B$5000=Estoque!A1360),Entradas!$G$3:$G$5000)),"Preço não cadastrado")</f>
        <v/>
      </c>
      <c r="E1360" s="38" t="str" cm="1">
        <f t="array" ref="E1360">IFERROR(IF(A1360="","",LOOKUP(2,1/(Entradas!$B$3:$B$5000=Estoque!A1360),Entradas!$H$3:$H$5000)),"Preço não cadastrado")</f>
        <v/>
      </c>
      <c r="F1360" s="6" t="str">
        <f>IF(A1360="","",SUMIF(codigo_entrada,A1360,quantidade_entrada)-SUMIF(codigo_saida,Estoque!A1360,quantidade_saida))</f>
        <v/>
      </c>
      <c r="G1360" s="1" t="str">
        <f t="shared" si="21"/>
        <v/>
      </c>
    </row>
    <row r="1361" spans="1:7" x14ac:dyDescent="0.3">
      <c r="A1361" s="135"/>
      <c r="B1361" s="22"/>
      <c r="C1361" s="22"/>
      <c r="D1361" s="38" t="str" cm="1">
        <f t="array" ref="D1361">IFERROR(IF(A1361="","",LOOKUP(2,1/(Entradas!$B$3:$B$5000=Estoque!A1361),Entradas!$G$3:$G$5000)),"Preço não cadastrado")</f>
        <v/>
      </c>
      <c r="E1361" s="38" t="str" cm="1">
        <f t="array" ref="E1361">IFERROR(IF(A1361="","",LOOKUP(2,1/(Entradas!$B$3:$B$5000=Estoque!A1361),Entradas!$H$3:$H$5000)),"Preço não cadastrado")</f>
        <v/>
      </c>
      <c r="F1361" s="6" t="str">
        <f>IF(A1361="","",SUMIF(codigo_entrada,A1361,quantidade_entrada)-SUMIF(codigo_saida,Estoque!A1361,quantidade_saida))</f>
        <v/>
      </c>
      <c r="G1361" s="1" t="str">
        <f t="shared" si="21"/>
        <v/>
      </c>
    </row>
    <row r="1362" spans="1:7" x14ac:dyDescent="0.3">
      <c r="A1362" s="135"/>
      <c r="B1362" s="22"/>
      <c r="C1362" s="22"/>
      <c r="D1362" s="38" t="str" cm="1">
        <f t="array" ref="D1362">IFERROR(IF(A1362="","",LOOKUP(2,1/(Entradas!$B$3:$B$5000=Estoque!A1362),Entradas!$G$3:$G$5000)),"Preço não cadastrado")</f>
        <v/>
      </c>
      <c r="E1362" s="38" t="str" cm="1">
        <f t="array" ref="E1362">IFERROR(IF(A1362="","",LOOKUP(2,1/(Entradas!$B$3:$B$5000=Estoque!A1362),Entradas!$H$3:$H$5000)),"Preço não cadastrado")</f>
        <v/>
      </c>
      <c r="F1362" s="6" t="str">
        <f>IF(A1362="","",SUMIF(codigo_entrada,A1362,quantidade_entrada)-SUMIF(codigo_saida,Estoque!A1362,quantidade_saida))</f>
        <v/>
      </c>
      <c r="G1362" s="1" t="str">
        <f t="shared" si="21"/>
        <v/>
      </c>
    </row>
    <row r="1363" spans="1:7" x14ac:dyDescent="0.3">
      <c r="A1363" s="135"/>
      <c r="B1363" s="22"/>
      <c r="C1363" s="22"/>
      <c r="D1363" s="38" t="str" cm="1">
        <f t="array" ref="D1363">IFERROR(IF(A1363="","",LOOKUP(2,1/(Entradas!$B$3:$B$5000=Estoque!A1363),Entradas!$G$3:$G$5000)),"Preço não cadastrado")</f>
        <v/>
      </c>
      <c r="E1363" s="38" t="str" cm="1">
        <f t="array" ref="E1363">IFERROR(IF(A1363="","",LOOKUP(2,1/(Entradas!$B$3:$B$5000=Estoque!A1363),Entradas!$H$3:$H$5000)),"Preço não cadastrado")</f>
        <v/>
      </c>
      <c r="F1363" s="6" t="str">
        <f>IF(A1363="","",SUMIF(codigo_entrada,A1363,quantidade_entrada)-SUMIF(codigo_saida,Estoque!A1363,quantidade_saida))</f>
        <v/>
      </c>
      <c r="G1363" s="1" t="str">
        <f t="shared" si="21"/>
        <v/>
      </c>
    </row>
    <row r="1364" spans="1:7" x14ac:dyDescent="0.3">
      <c r="A1364" s="135"/>
      <c r="B1364" s="22"/>
      <c r="C1364" s="22"/>
      <c r="D1364" s="38" t="str" cm="1">
        <f t="array" ref="D1364">IFERROR(IF(A1364="","",LOOKUP(2,1/(Entradas!$B$3:$B$5000=Estoque!A1364),Entradas!$G$3:$G$5000)),"Preço não cadastrado")</f>
        <v/>
      </c>
      <c r="E1364" s="38" t="str" cm="1">
        <f t="array" ref="E1364">IFERROR(IF(A1364="","",LOOKUP(2,1/(Entradas!$B$3:$B$5000=Estoque!A1364),Entradas!$H$3:$H$5000)),"Preço não cadastrado")</f>
        <v/>
      </c>
      <c r="F1364" s="6" t="str">
        <f>IF(A1364="","",SUMIF(codigo_entrada,A1364,quantidade_entrada)-SUMIF(codigo_saida,Estoque!A1364,quantidade_saida))</f>
        <v/>
      </c>
      <c r="G1364" s="1" t="str">
        <f t="shared" si="21"/>
        <v/>
      </c>
    </row>
    <row r="1365" spans="1:7" x14ac:dyDescent="0.3">
      <c r="A1365" s="135"/>
      <c r="B1365" s="22"/>
      <c r="C1365" s="22"/>
      <c r="D1365" s="38" t="str" cm="1">
        <f t="array" ref="D1365">IFERROR(IF(A1365="","",LOOKUP(2,1/(Entradas!$B$3:$B$5000=Estoque!A1365),Entradas!$G$3:$G$5000)),"Preço não cadastrado")</f>
        <v/>
      </c>
      <c r="E1365" s="38" t="str" cm="1">
        <f t="array" ref="E1365">IFERROR(IF(A1365="","",LOOKUP(2,1/(Entradas!$B$3:$B$5000=Estoque!A1365),Entradas!$H$3:$H$5000)),"Preço não cadastrado")</f>
        <v/>
      </c>
      <c r="F1365" s="6" t="str">
        <f>IF(A1365="","",SUMIF(codigo_entrada,A1365,quantidade_entrada)-SUMIF(codigo_saida,Estoque!A1365,quantidade_saida))</f>
        <v/>
      </c>
      <c r="G1365" s="1" t="str">
        <f t="shared" si="21"/>
        <v/>
      </c>
    </row>
    <row r="1366" spans="1:7" x14ac:dyDescent="0.3">
      <c r="A1366" s="135"/>
      <c r="B1366" s="22"/>
      <c r="C1366" s="22"/>
      <c r="D1366" s="38" t="str" cm="1">
        <f t="array" ref="D1366">IFERROR(IF(A1366="","",LOOKUP(2,1/(Entradas!$B$3:$B$5000=Estoque!A1366),Entradas!$G$3:$G$5000)),"Preço não cadastrado")</f>
        <v/>
      </c>
      <c r="E1366" s="38" t="str" cm="1">
        <f t="array" ref="E1366">IFERROR(IF(A1366="","",LOOKUP(2,1/(Entradas!$B$3:$B$5000=Estoque!A1366),Entradas!$H$3:$H$5000)),"Preço não cadastrado")</f>
        <v/>
      </c>
      <c r="F1366" s="6" t="str">
        <f>IF(A1366="","",SUMIF(codigo_entrada,A1366,quantidade_entrada)-SUMIF(codigo_saida,Estoque!A1366,quantidade_saida))</f>
        <v/>
      </c>
      <c r="G1366" s="1" t="str">
        <f t="shared" si="21"/>
        <v/>
      </c>
    </row>
    <row r="1367" spans="1:7" x14ac:dyDescent="0.3">
      <c r="A1367" s="135"/>
      <c r="B1367" s="22"/>
      <c r="C1367" s="22"/>
      <c r="D1367" s="38" t="str" cm="1">
        <f t="array" ref="D1367">IFERROR(IF(A1367="","",LOOKUP(2,1/(Entradas!$B$3:$B$5000=Estoque!A1367),Entradas!$G$3:$G$5000)),"Preço não cadastrado")</f>
        <v/>
      </c>
      <c r="E1367" s="38" t="str" cm="1">
        <f t="array" ref="E1367">IFERROR(IF(A1367="","",LOOKUP(2,1/(Entradas!$B$3:$B$5000=Estoque!A1367),Entradas!$H$3:$H$5000)),"Preço não cadastrado")</f>
        <v/>
      </c>
      <c r="F1367" s="6" t="str">
        <f>IF(A1367="","",SUMIF(codigo_entrada,A1367,quantidade_entrada)-SUMIF(codigo_saida,Estoque!A1367,quantidade_saida))</f>
        <v/>
      </c>
      <c r="G1367" s="1" t="str">
        <f t="shared" si="21"/>
        <v/>
      </c>
    </row>
    <row r="1368" spans="1:7" x14ac:dyDescent="0.3">
      <c r="A1368" s="135"/>
      <c r="B1368" s="22"/>
      <c r="C1368" s="22"/>
      <c r="D1368" s="38" t="str" cm="1">
        <f t="array" ref="D1368">IFERROR(IF(A1368="","",LOOKUP(2,1/(Entradas!$B$3:$B$5000=Estoque!A1368),Entradas!$G$3:$G$5000)),"Preço não cadastrado")</f>
        <v/>
      </c>
      <c r="E1368" s="38" t="str" cm="1">
        <f t="array" ref="E1368">IFERROR(IF(A1368="","",LOOKUP(2,1/(Entradas!$B$3:$B$5000=Estoque!A1368),Entradas!$H$3:$H$5000)),"Preço não cadastrado")</f>
        <v/>
      </c>
      <c r="F1368" s="6" t="str">
        <f>IF(A1368="","",SUMIF(codigo_entrada,A1368,quantidade_entrada)-SUMIF(codigo_saida,Estoque!A1368,quantidade_saida))</f>
        <v/>
      </c>
      <c r="G1368" s="1" t="str">
        <f t="shared" si="21"/>
        <v/>
      </c>
    </row>
    <row r="1369" spans="1:7" x14ac:dyDescent="0.3">
      <c r="A1369" s="135"/>
      <c r="B1369" s="22"/>
      <c r="C1369" s="22"/>
      <c r="D1369" s="38" t="str" cm="1">
        <f t="array" ref="D1369">IFERROR(IF(A1369="","",LOOKUP(2,1/(Entradas!$B$3:$B$5000=Estoque!A1369),Entradas!$G$3:$G$5000)),"Preço não cadastrado")</f>
        <v/>
      </c>
      <c r="E1369" s="38" t="str" cm="1">
        <f t="array" ref="E1369">IFERROR(IF(A1369="","",LOOKUP(2,1/(Entradas!$B$3:$B$5000=Estoque!A1369),Entradas!$H$3:$H$5000)),"Preço não cadastrado")</f>
        <v/>
      </c>
      <c r="F1369" s="6" t="str">
        <f>IF(A1369="","",SUMIF(codigo_entrada,A1369,quantidade_entrada)-SUMIF(codigo_saida,Estoque!A1369,quantidade_saida))</f>
        <v/>
      </c>
      <c r="G1369" s="1" t="str">
        <f t="shared" si="21"/>
        <v/>
      </c>
    </row>
    <row r="1370" spans="1:7" x14ac:dyDescent="0.3">
      <c r="A1370" s="135"/>
      <c r="B1370" s="22"/>
      <c r="C1370" s="22"/>
      <c r="D1370" s="38" t="str" cm="1">
        <f t="array" ref="D1370">IFERROR(IF(A1370="","",LOOKUP(2,1/(Entradas!$B$3:$B$5000=Estoque!A1370),Entradas!$G$3:$G$5000)),"Preço não cadastrado")</f>
        <v/>
      </c>
      <c r="E1370" s="38" t="str" cm="1">
        <f t="array" ref="E1370">IFERROR(IF(A1370="","",LOOKUP(2,1/(Entradas!$B$3:$B$5000=Estoque!A1370),Entradas!$H$3:$H$5000)),"Preço não cadastrado")</f>
        <v/>
      </c>
      <c r="F1370" s="6" t="str">
        <f>IF(A1370="","",SUMIF(codigo_entrada,A1370,quantidade_entrada)-SUMIF(codigo_saida,Estoque!A1370,quantidade_saida))</f>
        <v/>
      </c>
      <c r="G1370" s="1" t="str">
        <f t="shared" si="21"/>
        <v/>
      </c>
    </row>
    <row r="1371" spans="1:7" x14ac:dyDescent="0.3">
      <c r="A1371" s="135"/>
      <c r="B1371" s="22"/>
      <c r="C1371" s="22"/>
      <c r="D1371" s="38" t="str" cm="1">
        <f t="array" ref="D1371">IFERROR(IF(A1371="","",LOOKUP(2,1/(Entradas!$B$3:$B$5000=Estoque!A1371),Entradas!$G$3:$G$5000)),"Preço não cadastrado")</f>
        <v/>
      </c>
      <c r="E1371" s="38" t="str" cm="1">
        <f t="array" ref="E1371">IFERROR(IF(A1371="","",LOOKUP(2,1/(Entradas!$B$3:$B$5000=Estoque!A1371),Entradas!$H$3:$H$5000)),"Preço não cadastrado")</f>
        <v/>
      </c>
      <c r="F1371" s="6" t="str">
        <f>IF(A1371="","",SUMIF(codigo_entrada,A1371,quantidade_entrada)-SUMIF(codigo_saida,Estoque!A1371,quantidade_saida))</f>
        <v/>
      </c>
      <c r="G1371" s="1" t="str">
        <f t="shared" si="21"/>
        <v/>
      </c>
    </row>
    <row r="1372" spans="1:7" x14ac:dyDescent="0.3">
      <c r="A1372" s="135"/>
      <c r="B1372" s="22"/>
      <c r="C1372" s="22"/>
      <c r="D1372" s="38" t="str" cm="1">
        <f t="array" ref="D1372">IFERROR(IF(A1372="","",LOOKUP(2,1/(Entradas!$B$3:$B$5000=Estoque!A1372),Entradas!$G$3:$G$5000)),"Preço não cadastrado")</f>
        <v/>
      </c>
      <c r="E1372" s="38" t="str" cm="1">
        <f t="array" ref="E1372">IFERROR(IF(A1372="","",LOOKUP(2,1/(Entradas!$B$3:$B$5000=Estoque!A1372),Entradas!$H$3:$H$5000)),"Preço não cadastrado")</f>
        <v/>
      </c>
      <c r="F1372" s="6" t="str">
        <f>IF(A1372="","",SUMIF(codigo_entrada,A1372,quantidade_entrada)-SUMIF(codigo_saida,Estoque!A1372,quantidade_saida))</f>
        <v/>
      </c>
      <c r="G1372" s="1" t="str">
        <f t="shared" si="21"/>
        <v/>
      </c>
    </row>
    <row r="1373" spans="1:7" x14ac:dyDescent="0.3">
      <c r="A1373" s="135"/>
      <c r="B1373" s="22"/>
      <c r="C1373" s="22"/>
      <c r="D1373" s="38" t="str" cm="1">
        <f t="array" ref="D1373">IFERROR(IF(A1373="","",LOOKUP(2,1/(Entradas!$B$3:$B$5000=Estoque!A1373),Entradas!$G$3:$G$5000)),"Preço não cadastrado")</f>
        <v/>
      </c>
      <c r="E1373" s="38" t="str" cm="1">
        <f t="array" ref="E1373">IFERROR(IF(A1373="","",LOOKUP(2,1/(Entradas!$B$3:$B$5000=Estoque!A1373),Entradas!$H$3:$H$5000)),"Preço não cadastrado")</f>
        <v/>
      </c>
      <c r="F1373" s="6" t="str">
        <f>IF(A1373="","",SUMIF(codigo_entrada,A1373,quantidade_entrada)-SUMIF(codigo_saida,Estoque!A1373,quantidade_saida))</f>
        <v/>
      </c>
      <c r="G1373" s="1" t="str">
        <f t="shared" si="21"/>
        <v/>
      </c>
    </row>
    <row r="1374" spans="1:7" x14ac:dyDescent="0.3">
      <c r="A1374" s="135"/>
      <c r="B1374" s="22"/>
      <c r="C1374" s="22"/>
      <c r="D1374" s="38" t="str" cm="1">
        <f t="array" ref="D1374">IFERROR(IF(A1374="","",LOOKUP(2,1/(Entradas!$B$3:$B$5000=Estoque!A1374),Entradas!$G$3:$G$5000)),"Preço não cadastrado")</f>
        <v/>
      </c>
      <c r="E1374" s="38" t="str" cm="1">
        <f t="array" ref="E1374">IFERROR(IF(A1374="","",LOOKUP(2,1/(Entradas!$B$3:$B$5000=Estoque!A1374),Entradas!$H$3:$H$5000)),"Preço não cadastrado")</f>
        <v/>
      </c>
      <c r="F1374" s="6" t="str">
        <f>IF(A1374="","",SUMIF(codigo_entrada,A1374,quantidade_entrada)-SUMIF(codigo_saida,Estoque!A1374,quantidade_saida))</f>
        <v/>
      </c>
      <c r="G1374" s="1" t="str">
        <f t="shared" si="21"/>
        <v/>
      </c>
    </row>
    <row r="1375" spans="1:7" x14ac:dyDescent="0.3">
      <c r="A1375" s="135"/>
      <c r="B1375" s="22"/>
      <c r="C1375" s="22"/>
      <c r="D1375" s="38" t="str" cm="1">
        <f t="array" ref="D1375">IFERROR(IF(A1375="","",LOOKUP(2,1/(Entradas!$B$3:$B$5000=Estoque!A1375),Entradas!$G$3:$G$5000)),"Preço não cadastrado")</f>
        <v/>
      </c>
      <c r="E1375" s="38" t="str" cm="1">
        <f t="array" ref="E1375">IFERROR(IF(A1375="","",LOOKUP(2,1/(Entradas!$B$3:$B$5000=Estoque!A1375),Entradas!$H$3:$H$5000)),"Preço não cadastrado")</f>
        <v/>
      </c>
      <c r="F1375" s="6" t="str">
        <f>IF(A1375="","",SUMIF(codigo_entrada,A1375,quantidade_entrada)-SUMIF(codigo_saida,Estoque!A1375,quantidade_saida))</f>
        <v/>
      </c>
      <c r="G1375" s="1" t="str">
        <f t="shared" si="21"/>
        <v/>
      </c>
    </row>
    <row r="1376" spans="1:7" x14ac:dyDescent="0.3">
      <c r="A1376" s="135"/>
      <c r="B1376" s="22"/>
      <c r="C1376" s="22"/>
      <c r="D1376" s="38" t="str" cm="1">
        <f t="array" ref="D1376">IFERROR(IF(A1376="","",LOOKUP(2,1/(Entradas!$B$3:$B$5000=Estoque!A1376),Entradas!$G$3:$G$5000)),"Preço não cadastrado")</f>
        <v/>
      </c>
      <c r="E1376" s="38" t="str" cm="1">
        <f t="array" ref="E1376">IFERROR(IF(A1376="","",LOOKUP(2,1/(Entradas!$B$3:$B$5000=Estoque!A1376),Entradas!$H$3:$H$5000)),"Preço não cadastrado")</f>
        <v/>
      </c>
      <c r="F1376" s="6" t="str">
        <f>IF(A1376="","",SUMIF(codigo_entrada,A1376,quantidade_entrada)-SUMIF(codigo_saida,Estoque!A1376,quantidade_saida))</f>
        <v/>
      </c>
      <c r="G1376" s="1" t="str">
        <f t="shared" si="21"/>
        <v/>
      </c>
    </row>
    <row r="1377" spans="1:7" x14ac:dyDescent="0.3">
      <c r="A1377" s="135"/>
      <c r="B1377" s="22"/>
      <c r="C1377" s="22"/>
      <c r="D1377" s="38" t="str" cm="1">
        <f t="array" ref="D1377">IFERROR(IF(A1377="","",LOOKUP(2,1/(Entradas!$B$3:$B$5000=Estoque!A1377),Entradas!$G$3:$G$5000)),"Preço não cadastrado")</f>
        <v/>
      </c>
      <c r="E1377" s="38" t="str" cm="1">
        <f t="array" ref="E1377">IFERROR(IF(A1377="","",LOOKUP(2,1/(Entradas!$B$3:$B$5000=Estoque!A1377),Entradas!$H$3:$H$5000)),"Preço não cadastrado")</f>
        <v/>
      </c>
      <c r="F1377" s="6" t="str">
        <f>IF(A1377="","",SUMIF(codigo_entrada,A1377,quantidade_entrada)-SUMIF(codigo_saida,Estoque!A1377,quantidade_saida))</f>
        <v/>
      </c>
      <c r="G1377" s="1" t="str">
        <f t="shared" si="21"/>
        <v/>
      </c>
    </row>
    <row r="1378" spans="1:7" x14ac:dyDescent="0.3">
      <c r="A1378" s="135"/>
      <c r="B1378" s="22"/>
      <c r="C1378" s="22"/>
      <c r="D1378" s="38" t="str" cm="1">
        <f t="array" ref="D1378">IFERROR(IF(A1378="","",LOOKUP(2,1/(Entradas!$B$3:$B$5000=Estoque!A1378),Entradas!$G$3:$G$5000)),"Preço não cadastrado")</f>
        <v/>
      </c>
      <c r="E1378" s="38" t="str" cm="1">
        <f t="array" ref="E1378">IFERROR(IF(A1378="","",LOOKUP(2,1/(Entradas!$B$3:$B$5000=Estoque!A1378),Entradas!$H$3:$H$5000)),"Preço não cadastrado")</f>
        <v/>
      </c>
      <c r="F1378" s="6" t="str">
        <f>IF(A1378="","",SUMIF(codigo_entrada,A1378,quantidade_entrada)-SUMIF(codigo_saida,Estoque!A1378,quantidade_saida))</f>
        <v/>
      </c>
      <c r="G1378" s="1" t="str">
        <f t="shared" si="21"/>
        <v/>
      </c>
    </row>
    <row r="1379" spans="1:7" x14ac:dyDescent="0.3">
      <c r="A1379" s="135"/>
      <c r="B1379" s="22"/>
      <c r="C1379" s="22"/>
      <c r="D1379" s="38" t="str" cm="1">
        <f t="array" ref="D1379">IFERROR(IF(A1379="","",LOOKUP(2,1/(Entradas!$B$3:$B$5000=Estoque!A1379),Entradas!$G$3:$G$5000)),"Preço não cadastrado")</f>
        <v/>
      </c>
      <c r="E1379" s="38" t="str" cm="1">
        <f t="array" ref="E1379">IFERROR(IF(A1379="","",LOOKUP(2,1/(Entradas!$B$3:$B$5000=Estoque!A1379),Entradas!$H$3:$H$5000)),"Preço não cadastrado")</f>
        <v/>
      </c>
      <c r="F1379" s="6" t="str">
        <f>IF(A1379="","",SUMIF(codigo_entrada,A1379,quantidade_entrada)-SUMIF(codigo_saida,Estoque!A1379,quantidade_saida))</f>
        <v/>
      </c>
      <c r="G1379" s="1" t="str">
        <f t="shared" si="21"/>
        <v/>
      </c>
    </row>
    <row r="1380" spans="1:7" x14ac:dyDescent="0.3">
      <c r="A1380" s="135"/>
      <c r="B1380" s="22"/>
      <c r="C1380" s="22"/>
      <c r="D1380" s="38" t="str" cm="1">
        <f t="array" ref="D1380">IFERROR(IF(A1380="","",LOOKUP(2,1/(Entradas!$B$3:$B$5000=Estoque!A1380),Entradas!$G$3:$G$5000)),"Preço não cadastrado")</f>
        <v/>
      </c>
      <c r="E1380" s="38" t="str" cm="1">
        <f t="array" ref="E1380">IFERROR(IF(A1380="","",LOOKUP(2,1/(Entradas!$B$3:$B$5000=Estoque!A1380),Entradas!$H$3:$H$5000)),"Preço não cadastrado")</f>
        <v/>
      </c>
      <c r="F1380" s="6" t="str">
        <f>IF(A1380="","",SUMIF(codigo_entrada,A1380,quantidade_entrada)-SUMIF(codigo_saida,Estoque!A1380,quantidade_saida))</f>
        <v/>
      </c>
      <c r="G1380" s="1" t="str">
        <f t="shared" si="21"/>
        <v/>
      </c>
    </row>
    <row r="1381" spans="1:7" x14ac:dyDescent="0.3">
      <c r="A1381" s="135"/>
      <c r="B1381" s="22"/>
      <c r="C1381" s="22"/>
      <c r="D1381" s="38" t="str" cm="1">
        <f t="array" ref="D1381">IFERROR(IF(A1381="","",LOOKUP(2,1/(Entradas!$B$3:$B$5000=Estoque!A1381),Entradas!$G$3:$G$5000)),"Preço não cadastrado")</f>
        <v/>
      </c>
      <c r="E1381" s="38" t="str" cm="1">
        <f t="array" ref="E1381">IFERROR(IF(A1381="","",LOOKUP(2,1/(Entradas!$B$3:$B$5000=Estoque!A1381),Entradas!$H$3:$H$5000)),"Preço não cadastrado")</f>
        <v/>
      </c>
      <c r="F1381" s="6" t="str">
        <f>IF(A1381="","",SUMIF(codigo_entrada,A1381,quantidade_entrada)-SUMIF(codigo_saida,Estoque!A1381,quantidade_saida))</f>
        <v/>
      </c>
      <c r="G1381" s="1" t="str">
        <f t="shared" si="21"/>
        <v/>
      </c>
    </row>
    <row r="1382" spans="1:7" x14ac:dyDescent="0.3">
      <c r="A1382" s="135"/>
      <c r="B1382" s="22"/>
      <c r="C1382" s="22"/>
      <c r="D1382" s="38" t="str" cm="1">
        <f t="array" ref="D1382">IFERROR(IF(A1382="","",LOOKUP(2,1/(Entradas!$B$3:$B$5000=Estoque!A1382),Entradas!$G$3:$G$5000)),"Preço não cadastrado")</f>
        <v/>
      </c>
      <c r="E1382" s="38" t="str" cm="1">
        <f t="array" ref="E1382">IFERROR(IF(A1382="","",LOOKUP(2,1/(Entradas!$B$3:$B$5000=Estoque!A1382),Entradas!$H$3:$H$5000)),"Preço não cadastrado")</f>
        <v/>
      </c>
      <c r="F1382" s="6" t="str">
        <f>IF(A1382="","",SUMIF(codigo_entrada,A1382,quantidade_entrada)-SUMIF(codigo_saida,Estoque!A1382,quantidade_saida))</f>
        <v/>
      </c>
      <c r="G1382" s="1" t="str">
        <f t="shared" si="21"/>
        <v/>
      </c>
    </row>
    <row r="1383" spans="1:7" x14ac:dyDescent="0.3">
      <c r="A1383" s="135"/>
      <c r="B1383" s="22"/>
      <c r="C1383" s="22"/>
      <c r="D1383" s="38" t="str" cm="1">
        <f t="array" ref="D1383">IFERROR(IF(A1383="","",LOOKUP(2,1/(Entradas!$B$3:$B$5000=Estoque!A1383),Entradas!$G$3:$G$5000)),"Preço não cadastrado")</f>
        <v/>
      </c>
      <c r="E1383" s="38" t="str" cm="1">
        <f t="array" ref="E1383">IFERROR(IF(A1383="","",LOOKUP(2,1/(Entradas!$B$3:$B$5000=Estoque!A1383),Entradas!$H$3:$H$5000)),"Preço não cadastrado")</f>
        <v/>
      </c>
      <c r="F1383" s="6" t="str">
        <f>IF(A1383="","",SUMIF(codigo_entrada,A1383,quantidade_entrada)-SUMIF(codigo_saida,Estoque!A1383,quantidade_saida))</f>
        <v/>
      </c>
      <c r="G1383" s="1" t="str">
        <f t="shared" si="21"/>
        <v/>
      </c>
    </row>
    <row r="1384" spans="1:7" x14ac:dyDescent="0.3">
      <c r="A1384" s="135"/>
      <c r="B1384" s="22"/>
      <c r="C1384" s="22"/>
      <c r="D1384" s="38" t="str" cm="1">
        <f t="array" ref="D1384">IFERROR(IF(A1384="","",LOOKUP(2,1/(Entradas!$B$3:$B$5000=Estoque!A1384),Entradas!$G$3:$G$5000)),"Preço não cadastrado")</f>
        <v/>
      </c>
      <c r="E1384" s="38" t="str" cm="1">
        <f t="array" ref="E1384">IFERROR(IF(A1384="","",LOOKUP(2,1/(Entradas!$B$3:$B$5000=Estoque!A1384),Entradas!$H$3:$H$5000)),"Preço não cadastrado")</f>
        <v/>
      </c>
      <c r="F1384" s="6" t="str">
        <f>IF(A1384="","",SUMIF(codigo_entrada,A1384,quantidade_entrada)-SUMIF(codigo_saida,Estoque!A1384,quantidade_saida))</f>
        <v/>
      </c>
      <c r="G1384" s="1" t="str">
        <f t="shared" si="21"/>
        <v/>
      </c>
    </row>
    <row r="1385" spans="1:7" x14ac:dyDescent="0.3">
      <c r="A1385" s="135"/>
      <c r="B1385" s="22"/>
      <c r="C1385" s="22"/>
      <c r="D1385" s="38" t="str" cm="1">
        <f t="array" ref="D1385">IFERROR(IF(A1385="","",LOOKUP(2,1/(Entradas!$B$3:$B$5000=Estoque!A1385),Entradas!$G$3:$G$5000)),"Preço não cadastrado")</f>
        <v/>
      </c>
      <c r="E1385" s="38" t="str" cm="1">
        <f t="array" ref="E1385">IFERROR(IF(A1385="","",LOOKUP(2,1/(Entradas!$B$3:$B$5000=Estoque!A1385),Entradas!$H$3:$H$5000)),"Preço não cadastrado")</f>
        <v/>
      </c>
      <c r="F1385" s="6" t="str">
        <f>IF(A1385="","",SUMIF(codigo_entrada,A1385,quantidade_entrada)-SUMIF(codigo_saida,Estoque!A1385,quantidade_saida))</f>
        <v/>
      </c>
      <c r="G1385" s="1" t="str">
        <f t="shared" si="21"/>
        <v/>
      </c>
    </row>
    <row r="1386" spans="1:7" x14ac:dyDescent="0.3">
      <c r="A1386" s="135"/>
      <c r="B1386" s="22"/>
      <c r="C1386" s="22"/>
      <c r="D1386" s="38" t="str" cm="1">
        <f t="array" ref="D1386">IFERROR(IF(A1386="","",LOOKUP(2,1/(Entradas!$B$3:$B$5000=Estoque!A1386),Entradas!$G$3:$G$5000)),"Preço não cadastrado")</f>
        <v/>
      </c>
      <c r="E1386" s="38" t="str" cm="1">
        <f t="array" ref="E1386">IFERROR(IF(A1386="","",LOOKUP(2,1/(Entradas!$B$3:$B$5000=Estoque!A1386),Entradas!$H$3:$H$5000)),"Preço não cadastrado")</f>
        <v/>
      </c>
      <c r="F1386" s="6" t="str">
        <f>IF(A1386="","",SUMIF(codigo_entrada,A1386,quantidade_entrada)-SUMIF(codigo_saida,Estoque!A1386,quantidade_saida))</f>
        <v/>
      </c>
      <c r="G1386" s="1" t="str">
        <f t="shared" si="21"/>
        <v/>
      </c>
    </row>
    <row r="1387" spans="1:7" x14ac:dyDescent="0.3">
      <c r="A1387" s="135"/>
      <c r="B1387" s="22"/>
      <c r="C1387" s="22"/>
      <c r="D1387" s="38" t="str" cm="1">
        <f t="array" ref="D1387">IFERROR(IF(A1387="","",LOOKUP(2,1/(Entradas!$B$3:$B$5000=Estoque!A1387),Entradas!$G$3:$G$5000)),"Preço não cadastrado")</f>
        <v/>
      </c>
      <c r="E1387" s="38" t="str" cm="1">
        <f t="array" ref="E1387">IFERROR(IF(A1387="","",LOOKUP(2,1/(Entradas!$B$3:$B$5000=Estoque!A1387),Entradas!$H$3:$H$5000)),"Preço não cadastrado")</f>
        <v/>
      </c>
      <c r="F1387" s="6" t="str">
        <f>IF(A1387="","",SUMIF(codigo_entrada,A1387,quantidade_entrada)-SUMIF(codigo_saida,Estoque!A1387,quantidade_saida))</f>
        <v/>
      </c>
      <c r="G1387" s="1" t="str">
        <f t="shared" si="21"/>
        <v/>
      </c>
    </row>
    <row r="1388" spans="1:7" x14ac:dyDescent="0.3">
      <c r="A1388" s="135"/>
      <c r="B1388" s="22"/>
      <c r="C1388" s="22"/>
      <c r="D1388" s="38" t="str" cm="1">
        <f t="array" ref="D1388">IFERROR(IF(A1388="","",LOOKUP(2,1/(Entradas!$B$3:$B$5000=Estoque!A1388),Entradas!$G$3:$G$5000)),"Preço não cadastrado")</f>
        <v/>
      </c>
      <c r="E1388" s="38" t="str" cm="1">
        <f t="array" ref="E1388">IFERROR(IF(A1388="","",LOOKUP(2,1/(Entradas!$B$3:$B$5000=Estoque!A1388),Entradas!$H$3:$H$5000)),"Preço não cadastrado")</f>
        <v/>
      </c>
      <c r="F1388" s="6" t="str">
        <f>IF(A1388="","",SUMIF(codigo_entrada,A1388,quantidade_entrada)-SUMIF(codigo_saida,Estoque!A1388,quantidade_saida))</f>
        <v/>
      </c>
      <c r="G1388" s="1" t="str">
        <f t="shared" si="21"/>
        <v/>
      </c>
    </row>
    <row r="1389" spans="1:7" x14ac:dyDescent="0.3">
      <c r="A1389" s="135"/>
      <c r="B1389" s="22"/>
      <c r="C1389" s="22"/>
      <c r="D1389" s="38" t="str" cm="1">
        <f t="array" ref="D1389">IFERROR(IF(A1389="","",LOOKUP(2,1/(Entradas!$B$3:$B$5000=Estoque!A1389),Entradas!$G$3:$G$5000)),"Preço não cadastrado")</f>
        <v/>
      </c>
      <c r="E1389" s="38" t="str" cm="1">
        <f t="array" ref="E1389">IFERROR(IF(A1389="","",LOOKUP(2,1/(Entradas!$B$3:$B$5000=Estoque!A1389),Entradas!$H$3:$H$5000)),"Preço não cadastrado")</f>
        <v/>
      </c>
      <c r="F1389" s="6" t="str">
        <f>IF(A1389="","",SUMIF(codigo_entrada,A1389,quantidade_entrada)-SUMIF(codigo_saida,Estoque!A1389,quantidade_saida))</f>
        <v/>
      </c>
      <c r="G1389" s="1" t="str">
        <f t="shared" si="21"/>
        <v/>
      </c>
    </row>
    <row r="1390" spans="1:7" x14ac:dyDescent="0.3">
      <c r="A1390" s="135"/>
      <c r="B1390" s="22"/>
      <c r="C1390" s="22"/>
      <c r="D1390" s="38" t="str" cm="1">
        <f t="array" ref="D1390">IFERROR(IF(A1390="","",LOOKUP(2,1/(Entradas!$B$3:$B$5000=Estoque!A1390),Entradas!$G$3:$G$5000)),"Preço não cadastrado")</f>
        <v/>
      </c>
      <c r="E1390" s="38" t="str" cm="1">
        <f t="array" ref="E1390">IFERROR(IF(A1390="","",LOOKUP(2,1/(Entradas!$B$3:$B$5000=Estoque!A1390),Entradas!$H$3:$H$5000)),"Preço não cadastrado")</f>
        <v/>
      </c>
      <c r="F1390" s="6" t="str">
        <f>IF(A1390="","",SUMIF(codigo_entrada,A1390,quantidade_entrada)-SUMIF(codigo_saida,Estoque!A1390,quantidade_saida))</f>
        <v/>
      </c>
      <c r="G1390" s="1" t="str">
        <f t="shared" si="21"/>
        <v/>
      </c>
    </row>
    <row r="1391" spans="1:7" x14ac:dyDescent="0.3">
      <c r="A1391" s="135"/>
      <c r="B1391" s="22"/>
      <c r="C1391" s="22"/>
      <c r="D1391" s="38" t="str" cm="1">
        <f t="array" ref="D1391">IFERROR(IF(A1391="","",LOOKUP(2,1/(Entradas!$B$3:$B$5000=Estoque!A1391),Entradas!$G$3:$G$5000)),"Preço não cadastrado")</f>
        <v/>
      </c>
      <c r="E1391" s="38" t="str" cm="1">
        <f t="array" ref="E1391">IFERROR(IF(A1391="","",LOOKUP(2,1/(Entradas!$B$3:$B$5000=Estoque!A1391),Entradas!$H$3:$H$5000)),"Preço não cadastrado")</f>
        <v/>
      </c>
      <c r="F1391" s="6" t="str">
        <f>IF(A1391="","",SUMIF(codigo_entrada,A1391,quantidade_entrada)-SUMIF(codigo_saida,Estoque!A1391,quantidade_saida))</f>
        <v/>
      </c>
      <c r="G1391" s="1" t="str">
        <f t="shared" si="21"/>
        <v/>
      </c>
    </row>
    <row r="1392" spans="1:7" x14ac:dyDescent="0.3">
      <c r="A1392" s="135"/>
      <c r="B1392" s="22"/>
      <c r="C1392" s="22"/>
      <c r="D1392" s="38" t="str" cm="1">
        <f t="array" ref="D1392">IFERROR(IF(A1392="","",LOOKUP(2,1/(Entradas!$B$3:$B$5000=Estoque!A1392),Entradas!$G$3:$G$5000)),"Preço não cadastrado")</f>
        <v/>
      </c>
      <c r="E1392" s="38" t="str" cm="1">
        <f t="array" ref="E1392">IFERROR(IF(A1392="","",LOOKUP(2,1/(Entradas!$B$3:$B$5000=Estoque!A1392),Entradas!$H$3:$H$5000)),"Preço não cadastrado")</f>
        <v/>
      </c>
      <c r="F1392" s="6" t="str">
        <f>IF(A1392="","",SUMIF(codigo_entrada,A1392,quantidade_entrada)-SUMIF(codigo_saida,Estoque!A1392,quantidade_saida))</f>
        <v/>
      </c>
      <c r="G1392" s="1" t="str">
        <f t="shared" si="21"/>
        <v/>
      </c>
    </row>
    <row r="1393" spans="1:7" x14ac:dyDescent="0.3">
      <c r="A1393" s="135"/>
      <c r="B1393" s="22"/>
      <c r="C1393" s="22"/>
      <c r="D1393" s="38" t="str" cm="1">
        <f t="array" ref="D1393">IFERROR(IF(A1393="","",LOOKUP(2,1/(Entradas!$B$3:$B$5000=Estoque!A1393),Entradas!$G$3:$G$5000)),"Preço não cadastrado")</f>
        <v/>
      </c>
      <c r="E1393" s="38" t="str" cm="1">
        <f t="array" ref="E1393">IFERROR(IF(A1393="","",LOOKUP(2,1/(Entradas!$B$3:$B$5000=Estoque!A1393),Entradas!$H$3:$H$5000)),"Preço não cadastrado")</f>
        <v/>
      </c>
      <c r="F1393" s="6" t="str">
        <f>IF(A1393="","",SUMIF(codigo_entrada,A1393,quantidade_entrada)-SUMIF(codigo_saida,Estoque!A1393,quantidade_saida))</f>
        <v/>
      </c>
      <c r="G1393" s="1" t="str">
        <f t="shared" si="21"/>
        <v/>
      </c>
    </row>
    <row r="1394" spans="1:7" x14ac:dyDescent="0.3">
      <c r="A1394" s="135"/>
      <c r="B1394" s="22"/>
      <c r="C1394" s="22"/>
      <c r="D1394" s="38" t="str" cm="1">
        <f t="array" ref="D1394">IFERROR(IF(A1394="","",LOOKUP(2,1/(Entradas!$B$3:$B$5000=Estoque!A1394),Entradas!$G$3:$G$5000)),"Preço não cadastrado")</f>
        <v/>
      </c>
      <c r="E1394" s="38" t="str" cm="1">
        <f t="array" ref="E1394">IFERROR(IF(A1394="","",LOOKUP(2,1/(Entradas!$B$3:$B$5000=Estoque!A1394),Entradas!$H$3:$H$5000)),"Preço não cadastrado")</f>
        <v/>
      </c>
      <c r="F1394" s="6" t="str">
        <f>IF(A1394="","",SUMIF(codigo_entrada,A1394,quantidade_entrada)-SUMIF(codigo_saida,Estoque!A1394,quantidade_saida))</f>
        <v/>
      </c>
      <c r="G1394" s="1" t="str">
        <f t="shared" si="21"/>
        <v/>
      </c>
    </row>
    <row r="1395" spans="1:7" x14ac:dyDescent="0.3">
      <c r="A1395" s="135"/>
      <c r="B1395" s="22"/>
      <c r="C1395" s="22"/>
      <c r="D1395" s="38" t="str" cm="1">
        <f t="array" ref="D1395">IFERROR(IF(A1395="","",LOOKUP(2,1/(Entradas!$B$3:$B$5000=Estoque!A1395),Entradas!$G$3:$G$5000)),"Preço não cadastrado")</f>
        <v/>
      </c>
      <c r="E1395" s="38" t="str" cm="1">
        <f t="array" ref="E1395">IFERROR(IF(A1395="","",LOOKUP(2,1/(Entradas!$B$3:$B$5000=Estoque!A1395),Entradas!$H$3:$H$5000)),"Preço não cadastrado")</f>
        <v/>
      </c>
      <c r="F1395" s="6" t="str">
        <f>IF(A1395="","",SUMIF(codigo_entrada,A1395,quantidade_entrada)-SUMIF(codigo_saida,Estoque!A1395,quantidade_saida))</f>
        <v/>
      </c>
      <c r="G1395" s="1" t="str">
        <f t="shared" si="21"/>
        <v/>
      </c>
    </row>
    <row r="1396" spans="1:7" x14ac:dyDescent="0.3">
      <c r="A1396" s="135"/>
      <c r="B1396" s="22"/>
      <c r="C1396" s="22"/>
      <c r="D1396" s="38" t="str" cm="1">
        <f t="array" ref="D1396">IFERROR(IF(A1396="","",LOOKUP(2,1/(Entradas!$B$3:$B$5000=Estoque!A1396),Entradas!$G$3:$G$5000)),"Preço não cadastrado")</f>
        <v/>
      </c>
      <c r="E1396" s="38" t="str" cm="1">
        <f t="array" ref="E1396">IFERROR(IF(A1396="","",LOOKUP(2,1/(Entradas!$B$3:$B$5000=Estoque!A1396),Entradas!$H$3:$H$5000)),"Preço não cadastrado")</f>
        <v/>
      </c>
      <c r="F1396" s="6" t="str">
        <f>IF(A1396="","",SUMIF(codigo_entrada,A1396,quantidade_entrada)-SUMIF(codigo_saida,Estoque!A1396,quantidade_saida))</f>
        <v/>
      </c>
      <c r="G1396" s="1" t="str">
        <f t="shared" si="21"/>
        <v/>
      </c>
    </row>
    <row r="1397" spans="1:7" x14ac:dyDescent="0.3">
      <c r="A1397" s="135"/>
      <c r="B1397" s="22"/>
      <c r="C1397" s="22"/>
      <c r="D1397" s="38" t="str" cm="1">
        <f t="array" ref="D1397">IFERROR(IF(A1397="","",LOOKUP(2,1/(Entradas!$B$3:$B$5000=Estoque!A1397),Entradas!$G$3:$G$5000)),"Preço não cadastrado")</f>
        <v/>
      </c>
      <c r="E1397" s="38" t="str" cm="1">
        <f t="array" ref="E1397">IFERROR(IF(A1397="","",LOOKUP(2,1/(Entradas!$B$3:$B$5000=Estoque!A1397),Entradas!$H$3:$H$5000)),"Preço não cadastrado")</f>
        <v/>
      </c>
      <c r="F1397" s="6" t="str">
        <f>IF(A1397="","",SUMIF(codigo_entrada,A1397,quantidade_entrada)-SUMIF(codigo_saida,Estoque!A1397,quantidade_saida))</f>
        <v/>
      </c>
      <c r="G1397" s="1" t="str">
        <f t="shared" si="21"/>
        <v/>
      </c>
    </row>
    <row r="1398" spans="1:7" x14ac:dyDescent="0.3">
      <c r="A1398" s="135"/>
      <c r="B1398" s="22"/>
      <c r="C1398" s="22"/>
      <c r="D1398" s="38" t="str" cm="1">
        <f t="array" ref="D1398">IFERROR(IF(A1398="","",LOOKUP(2,1/(Entradas!$B$3:$B$5000=Estoque!A1398),Entradas!$G$3:$G$5000)),"Preço não cadastrado")</f>
        <v/>
      </c>
      <c r="E1398" s="38" t="str" cm="1">
        <f t="array" ref="E1398">IFERROR(IF(A1398="","",LOOKUP(2,1/(Entradas!$B$3:$B$5000=Estoque!A1398),Entradas!$H$3:$H$5000)),"Preço não cadastrado")</f>
        <v/>
      </c>
      <c r="F1398" s="6" t="str">
        <f>IF(A1398="","",SUMIF(codigo_entrada,A1398,quantidade_entrada)-SUMIF(codigo_saida,Estoque!A1398,quantidade_saida))</f>
        <v/>
      </c>
      <c r="G1398" s="1" t="str">
        <f t="shared" si="21"/>
        <v/>
      </c>
    </row>
    <row r="1399" spans="1:7" x14ac:dyDescent="0.3">
      <c r="A1399" s="135"/>
      <c r="B1399" s="22"/>
      <c r="C1399" s="22"/>
      <c r="D1399" s="38" t="str" cm="1">
        <f t="array" ref="D1399">IFERROR(IF(A1399="","",LOOKUP(2,1/(Entradas!$B$3:$B$5000=Estoque!A1399),Entradas!$G$3:$G$5000)),"Preço não cadastrado")</f>
        <v/>
      </c>
      <c r="E1399" s="38" t="str" cm="1">
        <f t="array" ref="E1399">IFERROR(IF(A1399="","",LOOKUP(2,1/(Entradas!$B$3:$B$5000=Estoque!A1399),Entradas!$H$3:$H$5000)),"Preço não cadastrado")</f>
        <v/>
      </c>
      <c r="F1399" s="6" t="str">
        <f>IF(A1399="","",SUMIF(codigo_entrada,A1399,quantidade_entrada)-SUMIF(codigo_saida,Estoque!A1399,quantidade_saida))</f>
        <v/>
      </c>
      <c r="G1399" s="1" t="str">
        <f t="shared" si="21"/>
        <v/>
      </c>
    </row>
    <row r="1400" spans="1:7" x14ac:dyDescent="0.3">
      <c r="A1400" s="135"/>
      <c r="B1400" s="22"/>
      <c r="C1400" s="22"/>
      <c r="D1400" s="38" t="str" cm="1">
        <f t="array" ref="D1400">IFERROR(IF(A1400="","",LOOKUP(2,1/(Entradas!$B$3:$B$5000=Estoque!A1400),Entradas!$G$3:$G$5000)),"Preço não cadastrado")</f>
        <v/>
      </c>
      <c r="E1400" s="38" t="str" cm="1">
        <f t="array" ref="E1400">IFERROR(IF(A1400="","",LOOKUP(2,1/(Entradas!$B$3:$B$5000=Estoque!A1400),Entradas!$H$3:$H$5000)),"Preço não cadastrado")</f>
        <v/>
      </c>
      <c r="F1400" s="6" t="str">
        <f>IF(A1400="","",SUMIF(codigo_entrada,A1400,quantidade_entrada)-SUMIF(codigo_saida,Estoque!A1400,quantidade_saida))</f>
        <v/>
      </c>
      <c r="G1400" s="1" t="str">
        <f t="shared" si="21"/>
        <v/>
      </c>
    </row>
    <row r="1401" spans="1:7" x14ac:dyDescent="0.3">
      <c r="A1401" s="135"/>
      <c r="B1401" s="22"/>
      <c r="C1401" s="22"/>
      <c r="D1401" s="38" t="str" cm="1">
        <f t="array" ref="D1401">IFERROR(IF(A1401="","",LOOKUP(2,1/(Entradas!$B$3:$B$5000=Estoque!A1401),Entradas!$G$3:$G$5000)),"Preço não cadastrado")</f>
        <v/>
      </c>
      <c r="E1401" s="38" t="str" cm="1">
        <f t="array" ref="E1401">IFERROR(IF(A1401="","",LOOKUP(2,1/(Entradas!$B$3:$B$5000=Estoque!A1401),Entradas!$H$3:$H$5000)),"Preço não cadastrado")</f>
        <v/>
      </c>
      <c r="F1401" s="6" t="str">
        <f>IF(A1401="","",SUMIF(codigo_entrada,A1401,quantidade_entrada)-SUMIF(codigo_saida,Estoque!A1401,quantidade_saida))</f>
        <v/>
      </c>
      <c r="G1401" s="1" t="str">
        <f t="shared" si="21"/>
        <v/>
      </c>
    </row>
    <row r="1402" spans="1:7" x14ac:dyDescent="0.3">
      <c r="A1402" s="135"/>
      <c r="B1402" s="22"/>
      <c r="C1402" s="22"/>
      <c r="D1402" s="38" t="str" cm="1">
        <f t="array" ref="D1402">IFERROR(IF(A1402="","",LOOKUP(2,1/(Entradas!$B$3:$B$5000=Estoque!A1402),Entradas!$G$3:$G$5000)),"Preço não cadastrado")</f>
        <v/>
      </c>
      <c r="E1402" s="38" t="str" cm="1">
        <f t="array" ref="E1402">IFERROR(IF(A1402="","",LOOKUP(2,1/(Entradas!$B$3:$B$5000=Estoque!A1402),Entradas!$H$3:$H$5000)),"Preço não cadastrado")</f>
        <v/>
      </c>
      <c r="F1402" s="6" t="str">
        <f>IF(A1402="","",SUMIF(codigo_entrada,A1402,quantidade_entrada)-SUMIF(codigo_saida,Estoque!A1402,quantidade_saida))</f>
        <v/>
      </c>
      <c r="G1402" s="1" t="str">
        <f t="shared" si="21"/>
        <v/>
      </c>
    </row>
    <row r="1403" spans="1:7" x14ac:dyDescent="0.3">
      <c r="A1403" s="135"/>
      <c r="B1403" s="22"/>
      <c r="C1403" s="22"/>
      <c r="D1403" s="38" t="str" cm="1">
        <f t="array" ref="D1403">IFERROR(IF(A1403="","",LOOKUP(2,1/(Entradas!$B$3:$B$5000=Estoque!A1403),Entradas!$G$3:$G$5000)),"Preço não cadastrado")</f>
        <v/>
      </c>
      <c r="E1403" s="38" t="str" cm="1">
        <f t="array" ref="E1403">IFERROR(IF(A1403="","",LOOKUP(2,1/(Entradas!$B$3:$B$5000=Estoque!A1403),Entradas!$H$3:$H$5000)),"Preço não cadastrado")</f>
        <v/>
      </c>
      <c r="F1403" s="6" t="str">
        <f>IF(A1403="","",SUMIF(codigo_entrada,A1403,quantidade_entrada)-SUMIF(codigo_saida,Estoque!A1403,quantidade_saida))</f>
        <v/>
      </c>
      <c r="G1403" s="1" t="str">
        <f t="shared" si="21"/>
        <v/>
      </c>
    </row>
    <row r="1404" spans="1:7" x14ac:dyDescent="0.3">
      <c r="A1404" s="135"/>
      <c r="B1404" s="22"/>
      <c r="C1404" s="22"/>
      <c r="D1404" s="38" t="str" cm="1">
        <f t="array" ref="D1404">IFERROR(IF(A1404="","",LOOKUP(2,1/(Entradas!$B$3:$B$5000=Estoque!A1404),Entradas!$G$3:$G$5000)),"Preço não cadastrado")</f>
        <v/>
      </c>
      <c r="E1404" s="38" t="str" cm="1">
        <f t="array" ref="E1404">IFERROR(IF(A1404="","",LOOKUP(2,1/(Entradas!$B$3:$B$5000=Estoque!A1404),Entradas!$H$3:$H$5000)),"Preço não cadastrado")</f>
        <v/>
      </c>
      <c r="F1404" s="6" t="str">
        <f>IF(A1404="","",SUMIF(codigo_entrada,A1404,quantidade_entrada)-SUMIF(codigo_saida,Estoque!A1404,quantidade_saida))</f>
        <v/>
      </c>
      <c r="G1404" s="1" t="str">
        <f t="shared" si="21"/>
        <v/>
      </c>
    </row>
    <row r="1405" spans="1:7" x14ac:dyDescent="0.3">
      <c r="A1405" s="135"/>
      <c r="B1405" s="22"/>
      <c r="C1405" s="22"/>
      <c r="D1405" s="38" t="str" cm="1">
        <f t="array" ref="D1405">IFERROR(IF(A1405="","",LOOKUP(2,1/(Entradas!$B$3:$B$5000=Estoque!A1405),Entradas!$G$3:$G$5000)),"Preço não cadastrado")</f>
        <v/>
      </c>
      <c r="E1405" s="38" t="str" cm="1">
        <f t="array" ref="E1405">IFERROR(IF(A1405="","",LOOKUP(2,1/(Entradas!$B$3:$B$5000=Estoque!A1405),Entradas!$H$3:$H$5000)),"Preço não cadastrado")</f>
        <v/>
      </c>
      <c r="F1405" s="6" t="str">
        <f>IF(A1405="","",SUMIF(codigo_entrada,A1405,quantidade_entrada)-SUMIF(codigo_saida,Estoque!A1405,quantidade_saida))</f>
        <v/>
      </c>
      <c r="G1405" s="1" t="str">
        <f t="shared" si="21"/>
        <v/>
      </c>
    </row>
    <row r="1406" spans="1:7" x14ac:dyDescent="0.3">
      <c r="A1406" s="135"/>
      <c r="B1406" s="22"/>
      <c r="C1406" s="22"/>
      <c r="D1406" s="38" t="str" cm="1">
        <f t="array" ref="D1406">IFERROR(IF(A1406="","",LOOKUP(2,1/(Entradas!$B$3:$B$5000=Estoque!A1406),Entradas!$G$3:$G$5000)),"Preço não cadastrado")</f>
        <v/>
      </c>
      <c r="E1406" s="38" t="str" cm="1">
        <f t="array" ref="E1406">IFERROR(IF(A1406="","",LOOKUP(2,1/(Entradas!$B$3:$B$5000=Estoque!A1406),Entradas!$H$3:$H$5000)),"Preço não cadastrado")</f>
        <v/>
      </c>
      <c r="F1406" s="6" t="str">
        <f>IF(A1406="","",SUMIF(codigo_entrada,A1406,quantidade_entrada)-SUMIF(codigo_saida,Estoque!A1406,quantidade_saida))</f>
        <v/>
      </c>
      <c r="G1406" s="1" t="str">
        <f t="shared" si="21"/>
        <v/>
      </c>
    </row>
    <row r="1407" spans="1:7" x14ac:dyDescent="0.3">
      <c r="A1407" s="135"/>
      <c r="B1407" s="22"/>
      <c r="C1407" s="22"/>
      <c r="D1407" s="38" t="str" cm="1">
        <f t="array" ref="D1407">IFERROR(IF(A1407="","",LOOKUP(2,1/(Entradas!$B$3:$B$5000=Estoque!A1407),Entradas!$G$3:$G$5000)),"Preço não cadastrado")</f>
        <v/>
      </c>
      <c r="E1407" s="38" t="str" cm="1">
        <f t="array" ref="E1407">IFERROR(IF(A1407="","",LOOKUP(2,1/(Entradas!$B$3:$B$5000=Estoque!A1407),Entradas!$H$3:$H$5000)),"Preço não cadastrado")</f>
        <v/>
      </c>
      <c r="F1407" s="6" t="str">
        <f>IF(A1407="","",SUMIF(codigo_entrada,A1407,quantidade_entrada)-SUMIF(codigo_saida,Estoque!A1407,quantidade_saida))</f>
        <v/>
      </c>
      <c r="G1407" s="1" t="str">
        <f t="shared" si="21"/>
        <v/>
      </c>
    </row>
    <row r="1408" spans="1:7" x14ac:dyDescent="0.3">
      <c r="A1408" s="135"/>
      <c r="B1408" s="22"/>
      <c r="C1408" s="22"/>
      <c r="D1408" s="38" t="str" cm="1">
        <f t="array" ref="D1408">IFERROR(IF(A1408="","",LOOKUP(2,1/(Entradas!$B$3:$B$5000=Estoque!A1408),Entradas!$G$3:$G$5000)),"Preço não cadastrado")</f>
        <v/>
      </c>
      <c r="E1408" s="38" t="str" cm="1">
        <f t="array" ref="E1408">IFERROR(IF(A1408="","",LOOKUP(2,1/(Entradas!$B$3:$B$5000=Estoque!A1408),Entradas!$H$3:$H$5000)),"Preço não cadastrado")</f>
        <v/>
      </c>
      <c r="F1408" s="6" t="str">
        <f>IF(A1408="","",SUMIF(codigo_entrada,A1408,quantidade_entrada)-SUMIF(codigo_saida,Estoque!A1408,quantidade_saida))</f>
        <v/>
      </c>
      <c r="G1408" s="1" t="str">
        <f t="shared" si="21"/>
        <v/>
      </c>
    </row>
    <row r="1409" spans="1:7" x14ac:dyDescent="0.3">
      <c r="A1409" s="135"/>
      <c r="B1409" s="22"/>
      <c r="C1409" s="22"/>
      <c r="D1409" s="38" t="str" cm="1">
        <f t="array" ref="D1409">IFERROR(IF(A1409="","",LOOKUP(2,1/(Entradas!$B$3:$B$5000=Estoque!A1409),Entradas!$G$3:$G$5000)),"Preço não cadastrado")</f>
        <v/>
      </c>
      <c r="E1409" s="38" t="str" cm="1">
        <f t="array" ref="E1409">IFERROR(IF(A1409="","",LOOKUP(2,1/(Entradas!$B$3:$B$5000=Estoque!A1409),Entradas!$H$3:$H$5000)),"Preço não cadastrado")</f>
        <v/>
      </c>
      <c r="F1409" s="6" t="str">
        <f>IF(A1409="","",SUMIF(codigo_entrada,A1409,quantidade_entrada)-SUMIF(codigo_saida,Estoque!A1409,quantidade_saida))</f>
        <v/>
      </c>
      <c r="G1409" s="1" t="str">
        <f t="shared" si="21"/>
        <v/>
      </c>
    </row>
    <row r="1410" spans="1:7" x14ac:dyDescent="0.3">
      <c r="A1410" s="135"/>
      <c r="B1410" s="22"/>
      <c r="C1410" s="22"/>
      <c r="D1410" s="38" t="str" cm="1">
        <f t="array" ref="D1410">IFERROR(IF(A1410="","",LOOKUP(2,1/(Entradas!$B$3:$B$5000=Estoque!A1410),Entradas!$G$3:$G$5000)),"Preço não cadastrado")</f>
        <v/>
      </c>
      <c r="E1410" s="38" t="str" cm="1">
        <f t="array" ref="E1410">IFERROR(IF(A1410="","",LOOKUP(2,1/(Entradas!$B$3:$B$5000=Estoque!A1410),Entradas!$H$3:$H$5000)),"Preço não cadastrado")</f>
        <v/>
      </c>
      <c r="F1410" s="6" t="str">
        <f>IF(A1410="","",SUMIF(codigo_entrada,A1410,quantidade_entrada)-SUMIF(codigo_saida,Estoque!A1410,quantidade_saida))</f>
        <v/>
      </c>
      <c r="G1410" s="1" t="str">
        <f t="shared" si="21"/>
        <v/>
      </c>
    </row>
    <row r="1411" spans="1:7" x14ac:dyDescent="0.3">
      <c r="A1411" s="135"/>
      <c r="B1411" s="22"/>
      <c r="C1411" s="22"/>
      <c r="D1411" s="38" t="str" cm="1">
        <f t="array" ref="D1411">IFERROR(IF(A1411="","",LOOKUP(2,1/(Entradas!$B$3:$B$5000=Estoque!A1411),Entradas!$G$3:$G$5000)),"Preço não cadastrado")</f>
        <v/>
      </c>
      <c r="E1411" s="38" t="str" cm="1">
        <f t="array" ref="E1411">IFERROR(IF(A1411="","",LOOKUP(2,1/(Entradas!$B$3:$B$5000=Estoque!A1411),Entradas!$H$3:$H$5000)),"Preço não cadastrado")</f>
        <v/>
      </c>
      <c r="F1411" s="6" t="str">
        <f>IF(A1411="","",SUMIF(codigo_entrada,A1411,quantidade_entrada)-SUMIF(codigo_saida,Estoque!A1411,quantidade_saida))</f>
        <v/>
      </c>
      <c r="G1411" s="1" t="str">
        <f t="shared" si="21"/>
        <v/>
      </c>
    </row>
    <row r="1412" spans="1:7" x14ac:dyDescent="0.3">
      <c r="A1412" s="135"/>
      <c r="B1412" s="22"/>
      <c r="C1412" s="22"/>
      <c r="D1412" s="38" t="str" cm="1">
        <f t="array" ref="D1412">IFERROR(IF(A1412="","",LOOKUP(2,1/(Entradas!$B$3:$B$5000=Estoque!A1412),Entradas!$G$3:$G$5000)),"Preço não cadastrado")</f>
        <v/>
      </c>
      <c r="E1412" s="38" t="str" cm="1">
        <f t="array" ref="E1412">IFERROR(IF(A1412="","",LOOKUP(2,1/(Entradas!$B$3:$B$5000=Estoque!A1412),Entradas!$H$3:$H$5000)),"Preço não cadastrado")</f>
        <v/>
      </c>
      <c r="F1412" s="6" t="str">
        <f>IF(A1412="","",SUMIF(codigo_entrada,A1412,quantidade_entrada)-SUMIF(codigo_saida,Estoque!A1412,quantidade_saida))</f>
        <v/>
      </c>
      <c r="G1412" s="1" t="str">
        <f t="shared" ref="G1412:G1475" si="22">IF(F1412="","",IF(F1412&gt;0,"Em estoque","Fora de estoque"))</f>
        <v/>
      </c>
    </row>
    <row r="1413" spans="1:7" x14ac:dyDescent="0.3">
      <c r="A1413" s="135"/>
      <c r="B1413" s="22"/>
      <c r="C1413" s="22"/>
      <c r="D1413" s="38" t="str" cm="1">
        <f t="array" ref="D1413">IFERROR(IF(A1413="","",LOOKUP(2,1/(Entradas!$B$3:$B$5000=Estoque!A1413),Entradas!$G$3:$G$5000)),"Preço não cadastrado")</f>
        <v/>
      </c>
      <c r="E1413" s="38" t="str" cm="1">
        <f t="array" ref="E1413">IFERROR(IF(A1413="","",LOOKUP(2,1/(Entradas!$B$3:$B$5000=Estoque!A1413),Entradas!$H$3:$H$5000)),"Preço não cadastrado")</f>
        <v/>
      </c>
      <c r="F1413" s="6" t="str">
        <f>IF(A1413="","",SUMIF(codigo_entrada,A1413,quantidade_entrada)-SUMIF(codigo_saida,Estoque!A1413,quantidade_saida))</f>
        <v/>
      </c>
      <c r="G1413" s="1" t="str">
        <f t="shared" si="22"/>
        <v/>
      </c>
    </row>
    <row r="1414" spans="1:7" x14ac:dyDescent="0.3">
      <c r="A1414" s="135"/>
      <c r="B1414" s="22"/>
      <c r="C1414" s="22"/>
      <c r="D1414" s="38" t="str" cm="1">
        <f t="array" ref="D1414">IFERROR(IF(A1414="","",LOOKUP(2,1/(Entradas!$B$3:$B$5000=Estoque!A1414),Entradas!$G$3:$G$5000)),"Preço não cadastrado")</f>
        <v/>
      </c>
      <c r="E1414" s="38" t="str" cm="1">
        <f t="array" ref="E1414">IFERROR(IF(A1414="","",LOOKUP(2,1/(Entradas!$B$3:$B$5000=Estoque!A1414),Entradas!$H$3:$H$5000)),"Preço não cadastrado")</f>
        <v/>
      </c>
      <c r="F1414" s="6" t="str">
        <f>IF(A1414="","",SUMIF(codigo_entrada,A1414,quantidade_entrada)-SUMIF(codigo_saida,Estoque!A1414,quantidade_saida))</f>
        <v/>
      </c>
      <c r="G1414" s="1" t="str">
        <f t="shared" si="22"/>
        <v/>
      </c>
    </row>
    <row r="1415" spans="1:7" x14ac:dyDescent="0.3">
      <c r="A1415" s="135"/>
      <c r="B1415" s="22"/>
      <c r="C1415" s="22"/>
      <c r="D1415" s="38" t="str" cm="1">
        <f t="array" ref="D1415">IFERROR(IF(A1415="","",LOOKUP(2,1/(Entradas!$B$3:$B$5000=Estoque!A1415),Entradas!$G$3:$G$5000)),"Preço não cadastrado")</f>
        <v/>
      </c>
      <c r="E1415" s="38" t="str" cm="1">
        <f t="array" ref="E1415">IFERROR(IF(A1415="","",LOOKUP(2,1/(Entradas!$B$3:$B$5000=Estoque!A1415),Entradas!$H$3:$H$5000)),"Preço não cadastrado")</f>
        <v/>
      </c>
      <c r="F1415" s="6" t="str">
        <f>IF(A1415="","",SUMIF(codigo_entrada,A1415,quantidade_entrada)-SUMIF(codigo_saida,Estoque!A1415,quantidade_saida))</f>
        <v/>
      </c>
      <c r="G1415" s="1" t="str">
        <f t="shared" si="22"/>
        <v/>
      </c>
    </row>
    <row r="1416" spans="1:7" x14ac:dyDescent="0.3">
      <c r="A1416" s="135"/>
      <c r="B1416" s="22"/>
      <c r="C1416" s="22"/>
      <c r="D1416" s="38" t="str" cm="1">
        <f t="array" ref="D1416">IFERROR(IF(A1416="","",LOOKUP(2,1/(Entradas!$B$3:$B$5000=Estoque!A1416),Entradas!$G$3:$G$5000)),"Preço não cadastrado")</f>
        <v/>
      </c>
      <c r="E1416" s="38" t="str" cm="1">
        <f t="array" ref="E1416">IFERROR(IF(A1416="","",LOOKUP(2,1/(Entradas!$B$3:$B$5000=Estoque!A1416),Entradas!$H$3:$H$5000)),"Preço não cadastrado")</f>
        <v/>
      </c>
      <c r="F1416" s="6" t="str">
        <f>IF(A1416="","",SUMIF(codigo_entrada,A1416,quantidade_entrada)-SUMIF(codigo_saida,Estoque!A1416,quantidade_saida))</f>
        <v/>
      </c>
      <c r="G1416" s="1" t="str">
        <f t="shared" si="22"/>
        <v/>
      </c>
    </row>
    <row r="1417" spans="1:7" x14ac:dyDescent="0.3">
      <c r="A1417" s="135"/>
      <c r="B1417" s="22"/>
      <c r="C1417" s="22"/>
      <c r="D1417" s="38" t="str" cm="1">
        <f t="array" ref="D1417">IFERROR(IF(A1417="","",LOOKUP(2,1/(Entradas!$B$3:$B$5000=Estoque!A1417),Entradas!$G$3:$G$5000)),"Preço não cadastrado")</f>
        <v/>
      </c>
      <c r="E1417" s="38" t="str" cm="1">
        <f t="array" ref="E1417">IFERROR(IF(A1417="","",LOOKUP(2,1/(Entradas!$B$3:$B$5000=Estoque!A1417),Entradas!$H$3:$H$5000)),"Preço não cadastrado")</f>
        <v/>
      </c>
      <c r="F1417" s="6" t="str">
        <f>IF(A1417="","",SUMIF(codigo_entrada,A1417,quantidade_entrada)-SUMIF(codigo_saida,Estoque!A1417,quantidade_saida))</f>
        <v/>
      </c>
      <c r="G1417" s="1" t="str">
        <f t="shared" si="22"/>
        <v/>
      </c>
    </row>
    <row r="1418" spans="1:7" x14ac:dyDescent="0.3">
      <c r="A1418" s="135"/>
      <c r="B1418" s="22"/>
      <c r="C1418" s="22"/>
      <c r="D1418" s="38" t="str" cm="1">
        <f t="array" ref="D1418">IFERROR(IF(A1418="","",LOOKUP(2,1/(Entradas!$B$3:$B$5000=Estoque!A1418),Entradas!$G$3:$G$5000)),"Preço não cadastrado")</f>
        <v/>
      </c>
      <c r="E1418" s="38" t="str" cm="1">
        <f t="array" ref="E1418">IFERROR(IF(A1418="","",LOOKUP(2,1/(Entradas!$B$3:$B$5000=Estoque!A1418),Entradas!$H$3:$H$5000)),"Preço não cadastrado")</f>
        <v/>
      </c>
      <c r="F1418" s="6" t="str">
        <f>IF(A1418="","",SUMIF(codigo_entrada,A1418,quantidade_entrada)-SUMIF(codigo_saida,Estoque!A1418,quantidade_saida))</f>
        <v/>
      </c>
      <c r="G1418" s="1" t="str">
        <f t="shared" si="22"/>
        <v/>
      </c>
    </row>
    <row r="1419" spans="1:7" x14ac:dyDescent="0.3">
      <c r="A1419" s="135"/>
      <c r="B1419" s="22"/>
      <c r="C1419" s="22"/>
      <c r="D1419" s="38" t="str" cm="1">
        <f t="array" ref="D1419">IFERROR(IF(A1419="","",LOOKUP(2,1/(Entradas!$B$3:$B$5000=Estoque!A1419),Entradas!$G$3:$G$5000)),"Preço não cadastrado")</f>
        <v/>
      </c>
      <c r="E1419" s="38" t="str" cm="1">
        <f t="array" ref="E1419">IFERROR(IF(A1419="","",LOOKUP(2,1/(Entradas!$B$3:$B$5000=Estoque!A1419),Entradas!$H$3:$H$5000)),"Preço não cadastrado")</f>
        <v/>
      </c>
      <c r="F1419" s="6" t="str">
        <f>IF(A1419="","",SUMIF(codigo_entrada,A1419,quantidade_entrada)-SUMIF(codigo_saida,Estoque!A1419,quantidade_saida))</f>
        <v/>
      </c>
      <c r="G1419" s="1" t="str">
        <f t="shared" si="22"/>
        <v/>
      </c>
    </row>
    <row r="1420" spans="1:7" x14ac:dyDescent="0.3">
      <c r="A1420" s="135"/>
      <c r="B1420" s="22"/>
      <c r="C1420" s="22"/>
      <c r="D1420" s="38" t="str" cm="1">
        <f t="array" ref="D1420">IFERROR(IF(A1420="","",LOOKUP(2,1/(Entradas!$B$3:$B$5000=Estoque!A1420),Entradas!$G$3:$G$5000)),"Preço não cadastrado")</f>
        <v/>
      </c>
      <c r="E1420" s="38" t="str" cm="1">
        <f t="array" ref="E1420">IFERROR(IF(A1420="","",LOOKUP(2,1/(Entradas!$B$3:$B$5000=Estoque!A1420),Entradas!$H$3:$H$5000)),"Preço não cadastrado")</f>
        <v/>
      </c>
      <c r="F1420" s="6" t="str">
        <f>IF(A1420="","",SUMIF(codigo_entrada,A1420,quantidade_entrada)-SUMIF(codigo_saida,Estoque!A1420,quantidade_saida))</f>
        <v/>
      </c>
      <c r="G1420" s="1" t="str">
        <f t="shared" si="22"/>
        <v/>
      </c>
    </row>
    <row r="1421" spans="1:7" x14ac:dyDescent="0.3">
      <c r="A1421" s="135"/>
      <c r="B1421" s="22"/>
      <c r="C1421" s="22"/>
      <c r="D1421" s="38" t="str" cm="1">
        <f t="array" ref="D1421">IFERROR(IF(A1421="","",LOOKUP(2,1/(Entradas!$B$3:$B$5000=Estoque!A1421),Entradas!$G$3:$G$5000)),"Preço não cadastrado")</f>
        <v/>
      </c>
      <c r="E1421" s="38" t="str" cm="1">
        <f t="array" ref="E1421">IFERROR(IF(A1421="","",LOOKUP(2,1/(Entradas!$B$3:$B$5000=Estoque!A1421),Entradas!$H$3:$H$5000)),"Preço não cadastrado")</f>
        <v/>
      </c>
      <c r="F1421" s="6" t="str">
        <f>IF(A1421="","",SUMIF(codigo_entrada,A1421,quantidade_entrada)-SUMIF(codigo_saida,Estoque!A1421,quantidade_saida))</f>
        <v/>
      </c>
      <c r="G1421" s="1" t="str">
        <f t="shared" si="22"/>
        <v/>
      </c>
    </row>
    <row r="1422" spans="1:7" x14ac:dyDescent="0.3">
      <c r="A1422" s="135"/>
      <c r="B1422" s="22"/>
      <c r="C1422" s="22"/>
      <c r="D1422" s="38" t="str" cm="1">
        <f t="array" ref="D1422">IFERROR(IF(A1422="","",LOOKUP(2,1/(Entradas!$B$3:$B$5000=Estoque!A1422),Entradas!$G$3:$G$5000)),"Preço não cadastrado")</f>
        <v/>
      </c>
      <c r="E1422" s="38" t="str" cm="1">
        <f t="array" ref="E1422">IFERROR(IF(A1422="","",LOOKUP(2,1/(Entradas!$B$3:$B$5000=Estoque!A1422),Entradas!$H$3:$H$5000)),"Preço não cadastrado")</f>
        <v/>
      </c>
      <c r="F1422" s="6" t="str">
        <f>IF(A1422="","",SUMIF(codigo_entrada,A1422,quantidade_entrada)-SUMIF(codigo_saida,Estoque!A1422,quantidade_saida))</f>
        <v/>
      </c>
      <c r="G1422" s="1" t="str">
        <f t="shared" si="22"/>
        <v/>
      </c>
    </row>
    <row r="1423" spans="1:7" x14ac:dyDescent="0.3">
      <c r="A1423" s="135"/>
      <c r="B1423" s="22"/>
      <c r="C1423" s="22"/>
      <c r="D1423" s="38" t="str" cm="1">
        <f t="array" ref="D1423">IFERROR(IF(A1423="","",LOOKUP(2,1/(Entradas!$B$3:$B$5000=Estoque!A1423),Entradas!$G$3:$G$5000)),"Preço não cadastrado")</f>
        <v/>
      </c>
      <c r="E1423" s="38" t="str" cm="1">
        <f t="array" ref="E1423">IFERROR(IF(A1423="","",LOOKUP(2,1/(Entradas!$B$3:$B$5000=Estoque!A1423),Entradas!$H$3:$H$5000)),"Preço não cadastrado")</f>
        <v/>
      </c>
      <c r="F1423" s="6" t="str">
        <f>IF(A1423="","",SUMIF(codigo_entrada,A1423,quantidade_entrada)-SUMIF(codigo_saida,Estoque!A1423,quantidade_saida))</f>
        <v/>
      </c>
      <c r="G1423" s="1" t="str">
        <f t="shared" si="22"/>
        <v/>
      </c>
    </row>
    <row r="1424" spans="1:7" x14ac:dyDescent="0.3">
      <c r="A1424" s="135"/>
      <c r="B1424" s="22"/>
      <c r="C1424" s="22"/>
      <c r="D1424" s="38" t="str" cm="1">
        <f t="array" ref="D1424">IFERROR(IF(A1424="","",LOOKUP(2,1/(Entradas!$B$3:$B$5000=Estoque!A1424),Entradas!$G$3:$G$5000)),"Preço não cadastrado")</f>
        <v/>
      </c>
      <c r="E1424" s="38" t="str" cm="1">
        <f t="array" ref="E1424">IFERROR(IF(A1424="","",LOOKUP(2,1/(Entradas!$B$3:$B$5000=Estoque!A1424),Entradas!$H$3:$H$5000)),"Preço não cadastrado")</f>
        <v/>
      </c>
      <c r="F1424" s="6" t="str">
        <f>IF(A1424="","",SUMIF(codigo_entrada,A1424,quantidade_entrada)-SUMIF(codigo_saida,Estoque!A1424,quantidade_saida))</f>
        <v/>
      </c>
      <c r="G1424" s="1" t="str">
        <f t="shared" si="22"/>
        <v/>
      </c>
    </row>
    <row r="1425" spans="1:7" x14ac:dyDescent="0.3">
      <c r="A1425" s="135"/>
      <c r="B1425" s="22"/>
      <c r="C1425" s="22"/>
      <c r="D1425" s="38" t="str" cm="1">
        <f t="array" ref="D1425">IFERROR(IF(A1425="","",LOOKUP(2,1/(Entradas!$B$3:$B$5000=Estoque!A1425),Entradas!$G$3:$G$5000)),"Preço não cadastrado")</f>
        <v/>
      </c>
      <c r="E1425" s="38" t="str" cm="1">
        <f t="array" ref="E1425">IFERROR(IF(A1425="","",LOOKUP(2,1/(Entradas!$B$3:$B$5000=Estoque!A1425),Entradas!$H$3:$H$5000)),"Preço não cadastrado")</f>
        <v/>
      </c>
      <c r="F1425" s="6" t="str">
        <f>IF(A1425="","",SUMIF(codigo_entrada,A1425,quantidade_entrada)-SUMIF(codigo_saida,Estoque!A1425,quantidade_saida))</f>
        <v/>
      </c>
      <c r="G1425" s="1" t="str">
        <f t="shared" si="22"/>
        <v/>
      </c>
    </row>
    <row r="1426" spans="1:7" x14ac:dyDescent="0.3">
      <c r="A1426" s="135"/>
      <c r="B1426" s="22"/>
      <c r="C1426" s="22"/>
      <c r="D1426" s="38" t="str" cm="1">
        <f t="array" ref="D1426">IFERROR(IF(A1426="","",LOOKUP(2,1/(Entradas!$B$3:$B$5000=Estoque!A1426),Entradas!$G$3:$G$5000)),"Preço não cadastrado")</f>
        <v/>
      </c>
      <c r="E1426" s="38" t="str" cm="1">
        <f t="array" ref="E1426">IFERROR(IF(A1426="","",LOOKUP(2,1/(Entradas!$B$3:$B$5000=Estoque!A1426),Entradas!$H$3:$H$5000)),"Preço não cadastrado")</f>
        <v/>
      </c>
      <c r="F1426" s="6" t="str">
        <f>IF(A1426="","",SUMIF(codigo_entrada,A1426,quantidade_entrada)-SUMIF(codigo_saida,Estoque!A1426,quantidade_saida))</f>
        <v/>
      </c>
      <c r="G1426" s="1" t="str">
        <f t="shared" si="22"/>
        <v/>
      </c>
    </row>
    <row r="1427" spans="1:7" x14ac:dyDescent="0.3">
      <c r="A1427" s="135"/>
      <c r="B1427" s="22"/>
      <c r="C1427" s="22"/>
      <c r="D1427" s="38" t="str" cm="1">
        <f t="array" ref="D1427">IFERROR(IF(A1427="","",LOOKUP(2,1/(Entradas!$B$3:$B$5000=Estoque!A1427),Entradas!$G$3:$G$5000)),"Preço não cadastrado")</f>
        <v/>
      </c>
      <c r="E1427" s="38" t="str" cm="1">
        <f t="array" ref="E1427">IFERROR(IF(A1427="","",LOOKUP(2,1/(Entradas!$B$3:$B$5000=Estoque!A1427),Entradas!$H$3:$H$5000)),"Preço não cadastrado")</f>
        <v/>
      </c>
      <c r="F1427" s="6" t="str">
        <f>IF(A1427="","",SUMIF(codigo_entrada,A1427,quantidade_entrada)-SUMIF(codigo_saida,Estoque!A1427,quantidade_saida))</f>
        <v/>
      </c>
      <c r="G1427" s="1" t="str">
        <f t="shared" si="22"/>
        <v/>
      </c>
    </row>
    <row r="1428" spans="1:7" x14ac:dyDescent="0.3">
      <c r="A1428" s="135"/>
      <c r="B1428" s="22"/>
      <c r="C1428" s="22"/>
      <c r="D1428" s="38" t="str" cm="1">
        <f t="array" ref="D1428">IFERROR(IF(A1428="","",LOOKUP(2,1/(Entradas!$B$3:$B$5000=Estoque!A1428),Entradas!$G$3:$G$5000)),"Preço não cadastrado")</f>
        <v/>
      </c>
      <c r="E1428" s="38" t="str" cm="1">
        <f t="array" ref="E1428">IFERROR(IF(A1428="","",LOOKUP(2,1/(Entradas!$B$3:$B$5000=Estoque!A1428),Entradas!$H$3:$H$5000)),"Preço não cadastrado")</f>
        <v/>
      </c>
      <c r="F1428" s="6" t="str">
        <f>IF(A1428="","",SUMIF(codigo_entrada,A1428,quantidade_entrada)-SUMIF(codigo_saida,Estoque!A1428,quantidade_saida))</f>
        <v/>
      </c>
      <c r="G1428" s="1" t="str">
        <f t="shared" si="22"/>
        <v/>
      </c>
    </row>
    <row r="1429" spans="1:7" x14ac:dyDescent="0.3">
      <c r="A1429" s="135"/>
      <c r="B1429" s="22"/>
      <c r="C1429" s="22"/>
      <c r="D1429" s="38" t="str" cm="1">
        <f t="array" ref="D1429">IFERROR(IF(A1429="","",LOOKUP(2,1/(Entradas!$B$3:$B$5000=Estoque!A1429),Entradas!$G$3:$G$5000)),"Preço não cadastrado")</f>
        <v/>
      </c>
      <c r="E1429" s="38" t="str" cm="1">
        <f t="array" ref="E1429">IFERROR(IF(A1429="","",LOOKUP(2,1/(Entradas!$B$3:$B$5000=Estoque!A1429),Entradas!$H$3:$H$5000)),"Preço não cadastrado")</f>
        <v/>
      </c>
      <c r="F1429" s="6" t="str">
        <f>IF(A1429="","",SUMIF(codigo_entrada,A1429,quantidade_entrada)-SUMIF(codigo_saida,Estoque!A1429,quantidade_saida))</f>
        <v/>
      </c>
      <c r="G1429" s="1" t="str">
        <f t="shared" si="22"/>
        <v/>
      </c>
    </row>
    <row r="1430" spans="1:7" x14ac:dyDescent="0.3">
      <c r="A1430" s="135"/>
      <c r="B1430" s="22"/>
      <c r="C1430" s="22"/>
      <c r="D1430" s="38" t="str" cm="1">
        <f t="array" ref="D1430">IFERROR(IF(A1430="","",LOOKUP(2,1/(Entradas!$B$3:$B$5000=Estoque!A1430),Entradas!$G$3:$G$5000)),"Preço não cadastrado")</f>
        <v/>
      </c>
      <c r="E1430" s="38" t="str" cm="1">
        <f t="array" ref="E1430">IFERROR(IF(A1430="","",LOOKUP(2,1/(Entradas!$B$3:$B$5000=Estoque!A1430),Entradas!$H$3:$H$5000)),"Preço não cadastrado")</f>
        <v/>
      </c>
      <c r="F1430" s="6" t="str">
        <f>IF(A1430="","",SUMIF(codigo_entrada,A1430,quantidade_entrada)-SUMIF(codigo_saida,Estoque!A1430,quantidade_saida))</f>
        <v/>
      </c>
      <c r="G1430" s="1" t="str">
        <f t="shared" si="22"/>
        <v/>
      </c>
    </row>
    <row r="1431" spans="1:7" x14ac:dyDescent="0.3">
      <c r="A1431" s="135"/>
      <c r="B1431" s="22"/>
      <c r="C1431" s="22"/>
      <c r="D1431" s="38" t="str" cm="1">
        <f t="array" ref="D1431">IFERROR(IF(A1431="","",LOOKUP(2,1/(Entradas!$B$3:$B$5000=Estoque!A1431),Entradas!$G$3:$G$5000)),"Preço não cadastrado")</f>
        <v/>
      </c>
      <c r="E1431" s="38" t="str" cm="1">
        <f t="array" ref="E1431">IFERROR(IF(A1431="","",LOOKUP(2,1/(Entradas!$B$3:$B$5000=Estoque!A1431),Entradas!$H$3:$H$5000)),"Preço não cadastrado")</f>
        <v/>
      </c>
      <c r="F1431" s="6" t="str">
        <f>IF(A1431="","",SUMIF(codigo_entrada,A1431,quantidade_entrada)-SUMIF(codigo_saida,Estoque!A1431,quantidade_saida))</f>
        <v/>
      </c>
      <c r="G1431" s="1" t="str">
        <f t="shared" si="22"/>
        <v/>
      </c>
    </row>
    <row r="1432" spans="1:7" x14ac:dyDescent="0.3">
      <c r="A1432" s="135"/>
      <c r="B1432" s="22"/>
      <c r="C1432" s="22"/>
      <c r="D1432" s="38" t="str" cm="1">
        <f t="array" ref="D1432">IFERROR(IF(A1432="","",LOOKUP(2,1/(Entradas!$B$3:$B$5000=Estoque!A1432),Entradas!$G$3:$G$5000)),"Preço não cadastrado")</f>
        <v/>
      </c>
      <c r="E1432" s="38" t="str" cm="1">
        <f t="array" ref="E1432">IFERROR(IF(A1432="","",LOOKUP(2,1/(Entradas!$B$3:$B$5000=Estoque!A1432),Entradas!$H$3:$H$5000)),"Preço não cadastrado")</f>
        <v/>
      </c>
      <c r="F1432" s="6" t="str">
        <f>IF(A1432="","",SUMIF(codigo_entrada,A1432,quantidade_entrada)-SUMIF(codigo_saida,Estoque!A1432,quantidade_saida))</f>
        <v/>
      </c>
      <c r="G1432" s="1" t="str">
        <f t="shared" si="22"/>
        <v/>
      </c>
    </row>
    <row r="1433" spans="1:7" x14ac:dyDescent="0.3">
      <c r="A1433" s="135"/>
      <c r="B1433" s="22"/>
      <c r="C1433" s="22"/>
      <c r="D1433" s="38" t="str" cm="1">
        <f t="array" ref="D1433">IFERROR(IF(A1433="","",LOOKUP(2,1/(Entradas!$B$3:$B$5000=Estoque!A1433),Entradas!$G$3:$G$5000)),"Preço não cadastrado")</f>
        <v/>
      </c>
      <c r="E1433" s="38" t="str" cm="1">
        <f t="array" ref="E1433">IFERROR(IF(A1433="","",LOOKUP(2,1/(Entradas!$B$3:$B$5000=Estoque!A1433),Entradas!$H$3:$H$5000)),"Preço não cadastrado")</f>
        <v/>
      </c>
      <c r="F1433" s="6" t="str">
        <f>IF(A1433="","",SUMIF(codigo_entrada,A1433,quantidade_entrada)-SUMIF(codigo_saida,Estoque!A1433,quantidade_saida))</f>
        <v/>
      </c>
      <c r="G1433" s="1" t="str">
        <f t="shared" si="22"/>
        <v/>
      </c>
    </row>
    <row r="1434" spans="1:7" x14ac:dyDescent="0.3">
      <c r="A1434" s="135"/>
      <c r="B1434" s="22"/>
      <c r="C1434" s="22"/>
      <c r="D1434" s="38" t="str" cm="1">
        <f t="array" ref="D1434">IFERROR(IF(A1434="","",LOOKUP(2,1/(Entradas!$B$3:$B$5000=Estoque!A1434),Entradas!$G$3:$G$5000)),"Preço não cadastrado")</f>
        <v/>
      </c>
      <c r="E1434" s="38" t="str" cm="1">
        <f t="array" ref="E1434">IFERROR(IF(A1434="","",LOOKUP(2,1/(Entradas!$B$3:$B$5000=Estoque!A1434),Entradas!$H$3:$H$5000)),"Preço não cadastrado")</f>
        <v/>
      </c>
      <c r="F1434" s="6" t="str">
        <f>IF(A1434="","",SUMIF(codigo_entrada,A1434,quantidade_entrada)-SUMIF(codigo_saida,Estoque!A1434,quantidade_saida))</f>
        <v/>
      </c>
      <c r="G1434" s="1" t="str">
        <f t="shared" si="22"/>
        <v/>
      </c>
    </row>
    <row r="1435" spans="1:7" x14ac:dyDescent="0.3">
      <c r="A1435" s="135"/>
      <c r="B1435" s="22"/>
      <c r="C1435" s="22"/>
      <c r="D1435" s="38" t="str" cm="1">
        <f t="array" ref="D1435">IFERROR(IF(A1435="","",LOOKUP(2,1/(Entradas!$B$3:$B$5000=Estoque!A1435),Entradas!$G$3:$G$5000)),"Preço não cadastrado")</f>
        <v/>
      </c>
      <c r="E1435" s="38" t="str" cm="1">
        <f t="array" ref="E1435">IFERROR(IF(A1435="","",LOOKUP(2,1/(Entradas!$B$3:$B$5000=Estoque!A1435),Entradas!$H$3:$H$5000)),"Preço não cadastrado")</f>
        <v/>
      </c>
      <c r="F1435" s="6" t="str">
        <f>IF(A1435="","",SUMIF(codigo_entrada,A1435,quantidade_entrada)-SUMIF(codigo_saida,Estoque!A1435,quantidade_saida))</f>
        <v/>
      </c>
      <c r="G1435" s="1" t="str">
        <f t="shared" si="22"/>
        <v/>
      </c>
    </row>
    <row r="1436" spans="1:7" x14ac:dyDescent="0.3">
      <c r="A1436" s="135"/>
      <c r="B1436" s="22"/>
      <c r="C1436" s="22"/>
      <c r="D1436" s="38" t="str" cm="1">
        <f t="array" ref="D1436">IFERROR(IF(A1436="","",LOOKUP(2,1/(Entradas!$B$3:$B$5000=Estoque!A1436),Entradas!$G$3:$G$5000)),"Preço não cadastrado")</f>
        <v/>
      </c>
      <c r="E1436" s="38" t="str" cm="1">
        <f t="array" ref="E1436">IFERROR(IF(A1436="","",LOOKUP(2,1/(Entradas!$B$3:$B$5000=Estoque!A1436),Entradas!$H$3:$H$5000)),"Preço não cadastrado")</f>
        <v/>
      </c>
      <c r="F1436" s="6" t="str">
        <f>IF(A1436="","",SUMIF(codigo_entrada,A1436,quantidade_entrada)-SUMIF(codigo_saida,Estoque!A1436,quantidade_saida))</f>
        <v/>
      </c>
      <c r="G1436" s="1" t="str">
        <f t="shared" si="22"/>
        <v/>
      </c>
    </row>
    <row r="1437" spans="1:7" x14ac:dyDescent="0.3">
      <c r="A1437" s="135"/>
      <c r="B1437" s="22"/>
      <c r="C1437" s="22"/>
      <c r="D1437" s="38" t="str" cm="1">
        <f t="array" ref="D1437">IFERROR(IF(A1437="","",LOOKUP(2,1/(Entradas!$B$3:$B$5000=Estoque!A1437),Entradas!$G$3:$G$5000)),"Preço não cadastrado")</f>
        <v/>
      </c>
      <c r="E1437" s="38" t="str" cm="1">
        <f t="array" ref="E1437">IFERROR(IF(A1437="","",LOOKUP(2,1/(Entradas!$B$3:$B$5000=Estoque!A1437),Entradas!$H$3:$H$5000)),"Preço não cadastrado")</f>
        <v/>
      </c>
      <c r="F1437" s="6" t="str">
        <f>IF(A1437="","",SUMIF(codigo_entrada,A1437,quantidade_entrada)-SUMIF(codigo_saida,Estoque!A1437,quantidade_saida))</f>
        <v/>
      </c>
      <c r="G1437" s="1" t="str">
        <f t="shared" si="22"/>
        <v/>
      </c>
    </row>
    <row r="1438" spans="1:7" x14ac:dyDescent="0.3">
      <c r="A1438" s="135"/>
      <c r="B1438" s="22"/>
      <c r="C1438" s="22"/>
      <c r="D1438" s="38" t="str" cm="1">
        <f t="array" ref="D1438">IFERROR(IF(A1438="","",LOOKUP(2,1/(Entradas!$B$3:$B$5000=Estoque!A1438),Entradas!$G$3:$G$5000)),"Preço não cadastrado")</f>
        <v/>
      </c>
      <c r="E1438" s="38" t="str" cm="1">
        <f t="array" ref="E1438">IFERROR(IF(A1438="","",LOOKUP(2,1/(Entradas!$B$3:$B$5000=Estoque!A1438),Entradas!$H$3:$H$5000)),"Preço não cadastrado")</f>
        <v/>
      </c>
      <c r="F1438" s="6" t="str">
        <f>IF(A1438="","",SUMIF(codigo_entrada,A1438,quantidade_entrada)-SUMIF(codigo_saida,Estoque!A1438,quantidade_saida))</f>
        <v/>
      </c>
      <c r="G1438" s="1" t="str">
        <f t="shared" si="22"/>
        <v/>
      </c>
    </row>
    <row r="1439" spans="1:7" x14ac:dyDescent="0.3">
      <c r="A1439" s="135"/>
      <c r="B1439" s="22"/>
      <c r="C1439" s="22"/>
      <c r="D1439" s="38" t="str" cm="1">
        <f t="array" ref="D1439">IFERROR(IF(A1439="","",LOOKUP(2,1/(Entradas!$B$3:$B$5000=Estoque!A1439),Entradas!$G$3:$G$5000)),"Preço não cadastrado")</f>
        <v/>
      </c>
      <c r="E1439" s="38" t="str" cm="1">
        <f t="array" ref="E1439">IFERROR(IF(A1439="","",LOOKUP(2,1/(Entradas!$B$3:$B$5000=Estoque!A1439),Entradas!$H$3:$H$5000)),"Preço não cadastrado")</f>
        <v/>
      </c>
      <c r="F1439" s="6" t="str">
        <f>IF(A1439="","",SUMIF(codigo_entrada,A1439,quantidade_entrada)-SUMIF(codigo_saida,Estoque!A1439,quantidade_saida))</f>
        <v/>
      </c>
      <c r="G1439" s="1" t="str">
        <f t="shared" si="22"/>
        <v/>
      </c>
    </row>
    <row r="1440" spans="1:7" x14ac:dyDescent="0.3">
      <c r="A1440" s="135"/>
      <c r="B1440" s="22"/>
      <c r="C1440" s="22"/>
      <c r="D1440" s="38" t="str" cm="1">
        <f t="array" ref="D1440">IFERROR(IF(A1440="","",LOOKUP(2,1/(Entradas!$B$3:$B$5000=Estoque!A1440),Entradas!$G$3:$G$5000)),"Preço não cadastrado")</f>
        <v/>
      </c>
      <c r="E1440" s="38" t="str" cm="1">
        <f t="array" ref="E1440">IFERROR(IF(A1440="","",LOOKUP(2,1/(Entradas!$B$3:$B$5000=Estoque!A1440),Entradas!$H$3:$H$5000)),"Preço não cadastrado")</f>
        <v/>
      </c>
      <c r="F1440" s="6" t="str">
        <f>IF(A1440="","",SUMIF(codigo_entrada,A1440,quantidade_entrada)-SUMIF(codigo_saida,Estoque!A1440,quantidade_saida))</f>
        <v/>
      </c>
      <c r="G1440" s="1" t="str">
        <f t="shared" si="22"/>
        <v/>
      </c>
    </row>
    <row r="1441" spans="1:7" x14ac:dyDescent="0.3">
      <c r="A1441" s="135"/>
      <c r="B1441" s="22"/>
      <c r="C1441" s="22"/>
      <c r="D1441" s="38" t="str" cm="1">
        <f t="array" ref="D1441">IFERROR(IF(A1441="","",LOOKUP(2,1/(Entradas!$B$3:$B$5000=Estoque!A1441),Entradas!$G$3:$G$5000)),"Preço não cadastrado")</f>
        <v/>
      </c>
      <c r="E1441" s="38" t="str" cm="1">
        <f t="array" ref="E1441">IFERROR(IF(A1441="","",LOOKUP(2,1/(Entradas!$B$3:$B$5000=Estoque!A1441),Entradas!$H$3:$H$5000)),"Preço não cadastrado")</f>
        <v/>
      </c>
      <c r="F1441" s="6" t="str">
        <f>IF(A1441="","",SUMIF(codigo_entrada,A1441,quantidade_entrada)-SUMIF(codigo_saida,Estoque!A1441,quantidade_saida))</f>
        <v/>
      </c>
      <c r="G1441" s="1" t="str">
        <f t="shared" si="22"/>
        <v/>
      </c>
    </row>
    <row r="1442" spans="1:7" x14ac:dyDescent="0.3">
      <c r="A1442" s="135"/>
      <c r="B1442" s="22"/>
      <c r="C1442" s="22"/>
      <c r="D1442" s="38" t="str" cm="1">
        <f t="array" ref="D1442">IFERROR(IF(A1442="","",LOOKUP(2,1/(Entradas!$B$3:$B$5000=Estoque!A1442),Entradas!$G$3:$G$5000)),"Preço não cadastrado")</f>
        <v/>
      </c>
      <c r="E1442" s="38" t="str" cm="1">
        <f t="array" ref="E1442">IFERROR(IF(A1442="","",LOOKUP(2,1/(Entradas!$B$3:$B$5000=Estoque!A1442),Entradas!$H$3:$H$5000)),"Preço não cadastrado")</f>
        <v/>
      </c>
      <c r="F1442" s="6" t="str">
        <f>IF(A1442="","",SUMIF(codigo_entrada,A1442,quantidade_entrada)-SUMIF(codigo_saida,Estoque!A1442,quantidade_saida))</f>
        <v/>
      </c>
      <c r="G1442" s="1" t="str">
        <f t="shared" si="22"/>
        <v/>
      </c>
    </row>
    <row r="1443" spans="1:7" x14ac:dyDescent="0.3">
      <c r="A1443" s="135"/>
      <c r="B1443" s="22"/>
      <c r="C1443" s="22"/>
      <c r="D1443" s="38" t="str" cm="1">
        <f t="array" ref="D1443">IFERROR(IF(A1443="","",LOOKUP(2,1/(Entradas!$B$3:$B$5000=Estoque!A1443),Entradas!$G$3:$G$5000)),"Preço não cadastrado")</f>
        <v/>
      </c>
      <c r="E1443" s="38" t="str" cm="1">
        <f t="array" ref="E1443">IFERROR(IF(A1443="","",LOOKUP(2,1/(Entradas!$B$3:$B$5000=Estoque!A1443),Entradas!$H$3:$H$5000)),"Preço não cadastrado")</f>
        <v/>
      </c>
      <c r="F1443" s="6" t="str">
        <f>IF(A1443="","",SUMIF(codigo_entrada,A1443,quantidade_entrada)-SUMIF(codigo_saida,Estoque!A1443,quantidade_saida))</f>
        <v/>
      </c>
      <c r="G1443" s="1" t="str">
        <f t="shared" si="22"/>
        <v/>
      </c>
    </row>
    <row r="1444" spans="1:7" x14ac:dyDescent="0.3">
      <c r="A1444" s="135"/>
      <c r="B1444" s="22"/>
      <c r="C1444" s="22"/>
      <c r="D1444" s="38" t="str" cm="1">
        <f t="array" ref="D1444">IFERROR(IF(A1444="","",LOOKUP(2,1/(Entradas!$B$3:$B$5000=Estoque!A1444),Entradas!$G$3:$G$5000)),"Preço não cadastrado")</f>
        <v/>
      </c>
      <c r="E1444" s="38" t="str" cm="1">
        <f t="array" ref="E1444">IFERROR(IF(A1444="","",LOOKUP(2,1/(Entradas!$B$3:$B$5000=Estoque!A1444),Entradas!$H$3:$H$5000)),"Preço não cadastrado")</f>
        <v/>
      </c>
      <c r="F1444" s="6" t="str">
        <f>IF(A1444="","",SUMIF(codigo_entrada,A1444,quantidade_entrada)-SUMIF(codigo_saida,Estoque!A1444,quantidade_saida))</f>
        <v/>
      </c>
      <c r="G1444" s="1" t="str">
        <f t="shared" si="22"/>
        <v/>
      </c>
    </row>
    <row r="1445" spans="1:7" x14ac:dyDescent="0.3">
      <c r="A1445" s="135"/>
      <c r="B1445" s="22"/>
      <c r="C1445" s="22"/>
      <c r="D1445" s="38" t="str" cm="1">
        <f t="array" ref="D1445">IFERROR(IF(A1445="","",LOOKUP(2,1/(Entradas!$B$3:$B$5000=Estoque!A1445),Entradas!$G$3:$G$5000)),"Preço não cadastrado")</f>
        <v/>
      </c>
      <c r="E1445" s="38" t="str" cm="1">
        <f t="array" ref="E1445">IFERROR(IF(A1445="","",LOOKUP(2,1/(Entradas!$B$3:$B$5000=Estoque!A1445),Entradas!$H$3:$H$5000)),"Preço não cadastrado")</f>
        <v/>
      </c>
      <c r="F1445" s="6" t="str">
        <f>IF(A1445="","",SUMIF(codigo_entrada,A1445,quantidade_entrada)-SUMIF(codigo_saida,Estoque!A1445,quantidade_saida))</f>
        <v/>
      </c>
      <c r="G1445" s="1" t="str">
        <f t="shared" si="22"/>
        <v/>
      </c>
    </row>
    <row r="1446" spans="1:7" x14ac:dyDescent="0.3">
      <c r="A1446" s="135"/>
      <c r="B1446" s="22"/>
      <c r="C1446" s="22"/>
      <c r="D1446" s="38" t="str" cm="1">
        <f t="array" ref="D1446">IFERROR(IF(A1446="","",LOOKUP(2,1/(Entradas!$B$3:$B$5000=Estoque!A1446),Entradas!$G$3:$G$5000)),"Preço não cadastrado")</f>
        <v/>
      </c>
      <c r="E1446" s="38" t="str" cm="1">
        <f t="array" ref="E1446">IFERROR(IF(A1446="","",LOOKUP(2,1/(Entradas!$B$3:$B$5000=Estoque!A1446),Entradas!$H$3:$H$5000)),"Preço não cadastrado")</f>
        <v/>
      </c>
      <c r="F1446" s="6" t="str">
        <f>IF(A1446="","",SUMIF(codigo_entrada,A1446,quantidade_entrada)-SUMIF(codigo_saida,Estoque!A1446,quantidade_saida))</f>
        <v/>
      </c>
      <c r="G1446" s="1" t="str">
        <f t="shared" si="22"/>
        <v/>
      </c>
    </row>
    <row r="1447" spans="1:7" x14ac:dyDescent="0.3">
      <c r="A1447" s="135"/>
      <c r="B1447" s="22"/>
      <c r="C1447" s="22"/>
      <c r="D1447" s="38" t="str" cm="1">
        <f t="array" ref="D1447">IFERROR(IF(A1447="","",LOOKUP(2,1/(Entradas!$B$3:$B$5000=Estoque!A1447),Entradas!$G$3:$G$5000)),"Preço não cadastrado")</f>
        <v/>
      </c>
      <c r="E1447" s="38" t="str" cm="1">
        <f t="array" ref="E1447">IFERROR(IF(A1447="","",LOOKUP(2,1/(Entradas!$B$3:$B$5000=Estoque!A1447),Entradas!$H$3:$H$5000)),"Preço não cadastrado")</f>
        <v/>
      </c>
      <c r="F1447" s="6" t="str">
        <f>IF(A1447="","",SUMIF(codigo_entrada,A1447,quantidade_entrada)-SUMIF(codigo_saida,Estoque!A1447,quantidade_saida))</f>
        <v/>
      </c>
      <c r="G1447" s="1" t="str">
        <f t="shared" si="22"/>
        <v/>
      </c>
    </row>
    <row r="1448" spans="1:7" x14ac:dyDescent="0.3">
      <c r="A1448" s="135"/>
      <c r="B1448" s="22"/>
      <c r="C1448" s="22"/>
      <c r="D1448" s="38" t="str" cm="1">
        <f t="array" ref="D1448">IFERROR(IF(A1448="","",LOOKUP(2,1/(Entradas!$B$3:$B$5000=Estoque!A1448),Entradas!$G$3:$G$5000)),"Preço não cadastrado")</f>
        <v/>
      </c>
      <c r="E1448" s="38" t="str" cm="1">
        <f t="array" ref="E1448">IFERROR(IF(A1448="","",LOOKUP(2,1/(Entradas!$B$3:$B$5000=Estoque!A1448),Entradas!$H$3:$H$5000)),"Preço não cadastrado")</f>
        <v/>
      </c>
      <c r="F1448" s="6" t="str">
        <f>IF(A1448="","",SUMIF(codigo_entrada,A1448,quantidade_entrada)-SUMIF(codigo_saida,Estoque!A1448,quantidade_saida))</f>
        <v/>
      </c>
      <c r="G1448" s="1" t="str">
        <f t="shared" si="22"/>
        <v/>
      </c>
    </row>
    <row r="1449" spans="1:7" x14ac:dyDescent="0.3">
      <c r="A1449" s="135"/>
      <c r="B1449" s="22"/>
      <c r="C1449" s="22"/>
      <c r="D1449" s="38" t="str" cm="1">
        <f t="array" ref="D1449">IFERROR(IF(A1449="","",LOOKUP(2,1/(Entradas!$B$3:$B$5000=Estoque!A1449),Entradas!$G$3:$G$5000)),"Preço não cadastrado")</f>
        <v/>
      </c>
      <c r="E1449" s="38" t="str" cm="1">
        <f t="array" ref="E1449">IFERROR(IF(A1449="","",LOOKUP(2,1/(Entradas!$B$3:$B$5000=Estoque!A1449),Entradas!$H$3:$H$5000)),"Preço não cadastrado")</f>
        <v/>
      </c>
      <c r="F1449" s="6" t="str">
        <f>IF(A1449="","",SUMIF(codigo_entrada,A1449,quantidade_entrada)-SUMIF(codigo_saida,Estoque!A1449,quantidade_saida))</f>
        <v/>
      </c>
      <c r="G1449" s="1" t="str">
        <f t="shared" si="22"/>
        <v/>
      </c>
    </row>
    <row r="1450" spans="1:7" x14ac:dyDescent="0.3">
      <c r="A1450" s="135"/>
      <c r="B1450" s="22"/>
      <c r="C1450" s="22"/>
      <c r="D1450" s="38" t="str" cm="1">
        <f t="array" ref="D1450">IFERROR(IF(A1450="","",LOOKUP(2,1/(Entradas!$B$3:$B$5000=Estoque!A1450),Entradas!$G$3:$G$5000)),"Preço não cadastrado")</f>
        <v/>
      </c>
      <c r="E1450" s="38" t="str" cm="1">
        <f t="array" ref="E1450">IFERROR(IF(A1450="","",LOOKUP(2,1/(Entradas!$B$3:$B$5000=Estoque!A1450),Entradas!$H$3:$H$5000)),"Preço não cadastrado")</f>
        <v/>
      </c>
      <c r="F1450" s="6" t="str">
        <f>IF(A1450="","",SUMIF(codigo_entrada,A1450,quantidade_entrada)-SUMIF(codigo_saida,Estoque!A1450,quantidade_saida))</f>
        <v/>
      </c>
      <c r="G1450" s="1" t="str">
        <f t="shared" si="22"/>
        <v/>
      </c>
    </row>
    <row r="1451" spans="1:7" x14ac:dyDescent="0.3">
      <c r="A1451" s="135"/>
      <c r="B1451" s="22"/>
      <c r="C1451" s="22"/>
      <c r="D1451" s="38" t="str" cm="1">
        <f t="array" ref="D1451">IFERROR(IF(A1451="","",LOOKUP(2,1/(Entradas!$B$3:$B$5000=Estoque!A1451),Entradas!$G$3:$G$5000)),"Preço não cadastrado")</f>
        <v/>
      </c>
      <c r="E1451" s="38" t="str" cm="1">
        <f t="array" ref="E1451">IFERROR(IF(A1451="","",LOOKUP(2,1/(Entradas!$B$3:$B$5000=Estoque!A1451),Entradas!$H$3:$H$5000)),"Preço não cadastrado")</f>
        <v/>
      </c>
      <c r="F1451" s="6" t="str">
        <f>IF(A1451="","",SUMIF(codigo_entrada,A1451,quantidade_entrada)-SUMIF(codigo_saida,Estoque!A1451,quantidade_saida))</f>
        <v/>
      </c>
      <c r="G1451" s="1" t="str">
        <f t="shared" si="22"/>
        <v/>
      </c>
    </row>
    <row r="1452" spans="1:7" x14ac:dyDescent="0.3">
      <c r="A1452" s="135"/>
      <c r="B1452" s="22"/>
      <c r="C1452" s="22"/>
      <c r="D1452" s="38" t="str" cm="1">
        <f t="array" ref="D1452">IFERROR(IF(A1452="","",LOOKUP(2,1/(Entradas!$B$3:$B$5000=Estoque!A1452),Entradas!$G$3:$G$5000)),"Preço não cadastrado")</f>
        <v/>
      </c>
      <c r="E1452" s="38" t="str" cm="1">
        <f t="array" ref="E1452">IFERROR(IF(A1452="","",LOOKUP(2,1/(Entradas!$B$3:$B$5000=Estoque!A1452),Entradas!$H$3:$H$5000)),"Preço não cadastrado")</f>
        <v/>
      </c>
      <c r="F1452" s="6" t="str">
        <f>IF(A1452="","",SUMIF(codigo_entrada,A1452,quantidade_entrada)-SUMIF(codigo_saida,Estoque!A1452,quantidade_saida))</f>
        <v/>
      </c>
      <c r="G1452" s="1" t="str">
        <f t="shared" si="22"/>
        <v/>
      </c>
    </row>
    <row r="1453" spans="1:7" x14ac:dyDescent="0.3">
      <c r="A1453" s="135"/>
      <c r="B1453" s="22"/>
      <c r="C1453" s="22"/>
      <c r="D1453" s="38" t="str" cm="1">
        <f t="array" ref="D1453">IFERROR(IF(A1453="","",LOOKUP(2,1/(Entradas!$B$3:$B$5000=Estoque!A1453),Entradas!$G$3:$G$5000)),"Preço não cadastrado")</f>
        <v/>
      </c>
      <c r="E1453" s="38" t="str" cm="1">
        <f t="array" ref="E1453">IFERROR(IF(A1453="","",LOOKUP(2,1/(Entradas!$B$3:$B$5000=Estoque!A1453),Entradas!$H$3:$H$5000)),"Preço não cadastrado")</f>
        <v/>
      </c>
      <c r="F1453" s="6" t="str">
        <f>IF(A1453="","",SUMIF(codigo_entrada,A1453,quantidade_entrada)-SUMIF(codigo_saida,Estoque!A1453,quantidade_saida))</f>
        <v/>
      </c>
      <c r="G1453" s="1" t="str">
        <f t="shared" si="22"/>
        <v/>
      </c>
    </row>
    <row r="1454" spans="1:7" x14ac:dyDescent="0.3">
      <c r="A1454" s="135"/>
      <c r="B1454" s="22"/>
      <c r="C1454" s="22"/>
      <c r="D1454" s="38" t="str" cm="1">
        <f t="array" ref="D1454">IFERROR(IF(A1454="","",LOOKUP(2,1/(Entradas!$B$3:$B$5000=Estoque!A1454),Entradas!$G$3:$G$5000)),"Preço não cadastrado")</f>
        <v/>
      </c>
      <c r="E1454" s="38" t="str" cm="1">
        <f t="array" ref="E1454">IFERROR(IF(A1454="","",LOOKUP(2,1/(Entradas!$B$3:$B$5000=Estoque!A1454),Entradas!$H$3:$H$5000)),"Preço não cadastrado")</f>
        <v/>
      </c>
      <c r="F1454" s="6" t="str">
        <f>IF(A1454="","",SUMIF(codigo_entrada,A1454,quantidade_entrada)-SUMIF(codigo_saida,Estoque!A1454,quantidade_saida))</f>
        <v/>
      </c>
      <c r="G1454" s="1" t="str">
        <f t="shared" si="22"/>
        <v/>
      </c>
    </row>
    <row r="1455" spans="1:7" x14ac:dyDescent="0.3">
      <c r="A1455" s="135"/>
      <c r="B1455" s="22"/>
      <c r="C1455" s="22"/>
      <c r="D1455" s="38" t="str" cm="1">
        <f t="array" ref="D1455">IFERROR(IF(A1455="","",LOOKUP(2,1/(Entradas!$B$3:$B$5000=Estoque!A1455),Entradas!$G$3:$G$5000)),"Preço não cadastrado")</f>
        <v/>
      </c>
      <c r="E1455" s="38" t="str" cm="1">
        <f t="array" ref="E1455">IFERROR(IF(A1455="","",LOOKUP(2,1/(Entradas!$B$3:$B$5000=Estoque!A1455),Entradas!$H$3:$H$5000)),"Preço não cadastrado")</f>
        <v/>
      </c>
      <c r="F1455" s="6" t="str">
        <f>IF(A1455="","",SUMIF(codigo_entrada,A1455,quantidade_entrada)-SUMIF(codigo_saida,Estoque!A1455,quantidade_saida))</f>
        <v/>
      </c>
      <c r="G1455" s="1" t="str">
        <f t="shared" si="22"/>
        <v/>
      </c>
    </row>
    <row r="1456" spans="1:7" x14ac:dyDescent="0.3">
      <c r="A1456" s="135"/>
      <c r="B1456" s="22"/>
      <c r="C1456" s="22"/>
      <c r="D1456" s="38" t="str" cm="1">
        <f t="array" ref="D1456">IFERROR(IF(A1456="","",LOOKUP(2,1/(Entradas!$B$3:$B$5000=Estoque!A1456),Entradas!$G$3:$G$5000)),"Preço não cadastrado")</f>
        <v/>
      </c>
      <c r="E1456" s="38" t="str" cm="1">
        <f t="array" ref="E1456">IFERROR(IF(A1456="","",LOOKUP(2,1/(Entradas!$B$3:$B$5000=Estoque!A1456),Entradas!$H$3:$H$5000)),"Preço não cadastrado")</f>
        <v/>
      </c>
      <c r="F1456" s="6" t="str">
        <f>IF(A1456="","",SUMIF(codigo_entrada,A1456,quantidade_entrada)-SUMIF(codigo_saida,Estoque!A1456,quantidade_saida))</f>
        <v/>
      </c>
      <c r="G1456" s="1" t="str">
        <f t="shared" si="22"/>
        <v/>
      </c>
    </row>
    <row r="1457" spans="1:7" x14ac:dyDescent="0.3">
      <c r="A1457" s="135"/>
      <c r="B1457" s="22"/>
      <c r="C1457" s="22"/>
      <c r="D1457" s="38" t="str" cm="1">
        <f t="array" ref="D1457">IFERROR(IF(A1457="","",LOOKUP(2,1/(Entradas!$B$3:$B$5000=Estoque!A1457),Entradas!$G$3:$G$5000)),"Preço não cadastrado")</f>
        <v/>
      </c>
      <c r="E1457" s="38" t="str" cm="1">
        <f t="array" ref="E1457">IFERROR(IF(A1457="","",LOOKUP(2,1/(Entradas!$B$3:$B$5000=Estoque!A1457),Entradas!$H$3:$H$5000)),"Preço não cadastrado")</f>
        <v/>
      </c>
      <c r="F1457" s="6" t="str">
        <f>IF(A1457="","",SUMIF(codigo_entrada,A1457,quantidade_entrada)-SUMIF(codigo_saida,Estoque!A1457,quantidade_saida))</f>
        <v/>
      </c>
      <c r="G1457" s="1" t="str">
        <f t="shared" si="22"/>
        <v/>
      </c>
    </row>
    <row r="1458" spans="1:7" x14ac:dyDescent="0.3">
      <c r="A1458" s="135"/>
      <c r="B1458" s="22"/>
      <c r="C1458" s="22"/>
      <c r="D1458" s="38" t="str" cm="1">
        <f t="array" ref="D1458">IFERROR(IF(A1458="","",LOOKUP(2,1/(Entradas!$B$3:$B$5000=Estoque!A1458),Entradas!$G$3:$G$5000)),"Preço não cadastrado")</f>
        <v/>
      </c>
      <c r="E1458" s="38" t="str" cm="1">
        <f t="array" ref="E1458">IFERROR(IF(A1458="","",LOOKUP(2,1/(Entradas!$B$3:$B$5000=Estoque!A1458),Entradas!$H$3:$H$5000)),"Preço não cadastrado")</f>
        <v/>
      </c>
      <c r="F1458" s="6" t="str">
        <f>IF(A1458="","",SUMIF(codigo_entrada,A1458,quantidade_entrada)-SUMIF(codigo_saida,Estoque!A1458,quantidade_saida))</f>
        <v/>
      </c>
      <c r="G1458" s="1" t="str">
        <f t="shared" si="22"/>
        <v/>
      </c>
    </row>
    <row r="1459" spans="1:7" x14ac:dyDescent="0.3">
      <c r="A1459" s="135"/>
      <c r="B1459" s="22"/>
      <c r="C1459" s="22"/>
      <c r="D1459" s="38" t="str" cm="1">
        <f t="array" ref="D1459">IFERROR(IF(A1459="","",LOOKUP(2,1/(Entradas!$B$3:$B$5000=Estoque!A1459),Entradas!$G$3:$G$5000)),"Preço não cadastrado")</f>
        <v/>
      </c>
      <c r="E1459" s="38" t="str" cm="1">
        <f t="array" ref="E1459">IFERROR(IF(A1459="","",LOOKUP(2,1/(Entradas!$B$3:$B$5000=Estoque!A1459),Entradas!$H$3:$H$5000)),"Preço não cadastrado")</f>
        <v/>
      </c>
      <c r="F1459" s="6" t="str">
        <f>IF(A1459="","",SUMIF(codigo_entrada,A1459,quantidade_entrada)-SUMIF(codigo_saida,Estoque!A1459,quantidade_saida))</f>
        <v/>
      </c>
      <c r="G1459" s="1" t="str">
        <f t="shared" si="22"/>
        <v/>
      </c>
    </row>
    <row r="1460" spans="1:7" x14ac:dyDescent="0.3">
      <c r="A1460" s="135"/>
      <c r="B1460" s="22"/>
      <c r="C1460" s="22"/>
      <c r="D1460" s="38" t="str" cm="1">
        <f t="array" ref="D1460">IFERROR(IF(A1460="","",LOOKUP(2,1/(Entradas!$B$3:$B$5000=Estoque!A1460),Entradas!$G$3:$G$5000)),"Preço não cadastrado")</f>
        <v/>
      </c>
      <c r="E1460" s="38" t="str" cm="1">
        <f t="array" ref="E1460">IFERROR(IF(A1460="","",LOOKUP(2,1/(Entradas!$B$3:$B$5000=Estoque!A1460),Entradas!$H$3:$H$5000)),"Preço não cadastrado")</f>
        <v/>
      </c>
      <c r="F1460" s="6" t="str">
        <f>IF(A1460="","",SUMIF(codigo_entrada,A1460,quantidade_entrada)-SUMIF(codigo_saida,Estoque!A1460,quantidade_saida))</f>
        <v/>
      </c>
      <c r="G1460" s="1" t="str">
        <f t="shared" si="22"/>
        <v/>
      </c>
    </row>
    <row r="1461" spans="1:7" x14ac:dyDescent="0.3">
      <c r="A1461" s="135"/>
      <c r="B1461" s="22"/>
      <c r="C1461" s="22"/>
      <c r="D1461" s="38" t="str" cm="1">
        <f t="array" ref="D1461">IFERROR(IF(A1461="","",LOOKUP(2,1/(Entradas!$B$3:$B$5000=Estoque!A1461),Entradas!$G$3:$G$5000)),"Preço não cadastrado")</f>
        <v/>
      </c>
      <c r="E1461" s="38" t="str" cm="1">
        <f t="array" ref="E1461">IFERROR(IF(A1461="","",LOOKUP(2,1/(Entradas!$B$3:$B$5000=Estoque!A1461),Entradas!$H$3:$H$5000)),"Preço não cadastrado")</f>
        <v/>
      </c>
      <c r="F1461" s="6" t="str">
        <f>IF(A1461="","",SUMIF(codigo_entrada,A1461,quantidade_entrada)-SUMIF(codigo_saida,Estoque!A1461,quantidade_saida))</f>
        <v/>
      </c>
      <c r="G1461" s="1" t="str">
        <f t="shared" si="22"/>
        <v/>
      </c>
    </row>
    <row r="1462" spans="1:7" x14ac:dyDescent="0.3">
      <c r="A1462" s="135"/>
      <c r="B1462" s="22"/>
      <c r="C1462" s="22"/>
      <c r="D1462" s="38" t="str" cm="1">
        <f t="array" ref="D1462">IFERROR(IF(A1462="","",LOOKUP(2,1/(Entradas!$B$3:$B$5000=Estoque!A1462),Entradas!$G$3:$G$5000)),"Preço não cadastrado")</f>
        <v/>
      </c>
      <c r="E1462" s="38" t="str" cm="1">
        <f t="array" ref="E1462">IFERROR(IF(A1462="","",LOOKUP(2,1/(Entradas!$B$3:$B$5000=Estoque!A1462),Entradas!$H$3:$H$5000)),"Preço não cadastrado")</f>
        <v/>
      </c>
      <c r="F1462" s="6" t="str">
        <f>IF(A1462="","",SUMIF(codigo_entrada,A1462,quantidade_entrada)-SUMIF(codigo_saida,Estoque!A1462,quantidade_saida))</f>
        <v/>
      </c>
      <c r="G1462" s="1" t="str">
        <f t="shared" si="22"/>
        <v/>
      </c>
    </row>
    <row r="1463" spans="1:7" x14ac:dyDescent="0.3">
      <c r="A1463" s="135"/>
      <c r="B1463" s="22"/>
      <c r="C1463" s="22"/>
      <c r="D1463" s="38" t="str" cm="1">
        <f t="array" ref="D1463">IFERROR(IF(A1463="","",LOOKUP(2,1/(Entradas!$B$3:$B$5000=Estoque!A1463),Entradas!$G$3:$G$5000)),"Preço não cadastrado")</f>
        <v/>
      </c>
      <c r="E1463" s="38" t="str" cm="1">
        <f t="array" ref="E1463">IFERROR(IF(A1463="","",LOOKUP(2,1/(Entradas!$B$3:$B$5000=Estoque!A1463),Entradas!$H$3:$H$5000)),"Preço não cadastrado")</f>
        <v/>
      </c>
      <c r="F1463" s="6" t="str">
        <f>IF(A1463="","",SUMIF(codigo_entrada,A1463,quantidade_entrada)-SUMIF(codigo_saida,Estoque!A1463,quantidade_saida))</f>
        <v/>
      </c>
      <c r="G1463" s="1" t="str">
        <f t="shared" si="22"/>
        <v/>
      </c>
    </row>
    <row r="1464" spans="1:7" x14ac:dyDescent="0.3">
      <c r="A1464" s="135"/>
      <c r="B1464" s="22"/>
      <c r="C1464" s="22"/>
      <c r="D1464" s="38" t="str" cm="1">
        <f t="array" ref="D1464">IFERROR(IF(A1464="","",LOOKUP(2,1/(Entradas!$B$3:$B$5000=Estoque!A1464),Entradas!$G$3:$G$5000)),"Preço não cadastrado")</f>
        <v/>
      </c>
      <c r="E1464" s="38" t="str" cm="1">
        <f t="array" ref="E1464">IFERROR(IF(A1464="","",LOOKUP(2,1/(Entradas!$B$3:$B$5000=Estoque!A1464),Entradas!$H$3:$H$5000)),"Preço não cadastrado")</f>
        <v/>
      </c>
      <c r="F1464" s="6" t="str">
        <f>IF(A1464="","",SUMIF(codigo_entrada,A1464,quantidade_entrada)-SUMIF(codigo_saida,Estoque!A1464,quantidade_saida))</f>
        <v/>
      </c>
      <c r="G1464" s="1" t="str">
        <f t="shared" si="22"/>
        <v/>
      </c>
    </row>
    <row r="1465" spans="1:7" x14ac:dyDescent="0.3">
      <c r="A1465" s="135"/>
      <c r="B1465" s="22"/>
      <c r="C1465" s="22"/>
      <c r="D1465" s="38" t="str" cm="1">
        <f t="array" ref="D1465">IFERROR(IF(A1465="","",LOOKUP(2,1/(Entradas!$B$3:$B$5000=Estoque!A1465),Entradas!$G$3:$G$5000)),"Preço não cadastrado")</f>
        <v/>
      </c>
      <c r="E1465" s="38" t="str" cm="1">
        <f t="array" ref="E1465">IFERROR(IF(A1465="","",LOOKUP(2,1/(Entradas!$B$3:$B$5000=Estoque!A1465),Entradas!$H$3:$H$5000)),"Preço não cadastrado")</f>
        <v/>
      </c>
      <c r="F1465" s="6" t="str">
        <f>IF(A1465="","",SUMIF(codigo_entrada,A1465,quantidade_entrada)-SUMIF(codigo_saida,Estoque!A1465,quantidade_saida))</f>
        <v/>
      </c>
      <c r="G1465" s="1" t="str">
        <f t="shared" si="22"/>
        <v/>
      </c>
    </row>
    <row r="1466" spans="1:7" x14ac:dyDescent="0.3">
      <c r="A1466" s="135"/>
      <c r="B1466" s="22"/>
      <c r="C1466" s="22"/>
      <c r="D1466" s="38" t="str" cm="1">
        <f t="array" ref="D1466">IFERROR(IF(A1466="","",LOOKUP(2,1/(Entradas!$B$3:$B$5000=Estoque!A1466),Entradas!$G$3:$G$5000)),"Preço não cadastrado")</f>
        <v/>
      </c>
      <c r="E1466" s="38" t="str" cm="1">
        <f t="array" ref="E1466">IFERROR(IF(A1466="","",LOOKUP(2,1/(Entradas!$B$3:$B$5000=Estoque!A1466),Entradas!$H$3:$H$5000)),"Preço não cadastrado")</f>
        <v/>
      </c>
      <c r="F1466" s="6" t="str">
        <f>IF(A1466="","",SUMIF(codigo_entrada,A1466,quantidade_entrada)-SUMIF(codigo_saida,Estoque!A1466,quantidade_saida))</f>
        <v/>
      </c>
      <c r="G1466" s="1" t="str">
        <f t="shared" si="22"/>
        <v/>
      </c>
    </row>
    <row r="1467" spans="1:7" x14ac:dyDescent="0.3">
      <c r="A1467" s="135"/>
      <c r="B1467" s="22"/>
      <c r="C1467" s="22"/>
      <c r="D1467" s="38" t="str" cm="1">
        <f t="array" ref="D1467">IFERROR(IF(A1467="","",LOOKUP(2,1/(Entradas!$B$3:$B$5000=Estoque!A1467),Entradas!$G$3:$G$5000)),"Preço não cadastrado")</f>
        <v/>
      </c>
      <c r="E1467" s="38" t="str" cm="1">
        <f t="array" ref="E1467">IFERROR(IF(A1467="","",LOOKUP(2,1/(Entradas!$B$3:$B$5000=Estoque!A1467),Entradas!$H$3:$H$5000)),"Preço não cadastrado")</f>
        <v/>
      </c>
      <c r="F1467" s="6" t="str">
        <f>IF(A1467="","",SUMIF(codigo_entrada,A1467,quantidade_entrada)-SUMIF(codigo_saida,Estoque!A1467,quantidade_saida))</f>
        <v/>
      </c>
      <c r="G1467" s="1" t="str">
        <f t="shared" si="22"/>
        <v/>
      </c>
    </row>
    <row r="1468" spans="1:7" x14ac:dyDescent="0.3">
      <c r="A1468" s="135"/>
      <c r="B1468" s="22"/>
      <c r="C1468" s="22"/>
      <c r="D1468" s="38" t="str" cm="1">
        <f t="array" ref="D1468">IFERROR(IF(A1468="","",LOOKUP(2,1/(Entradas!$B$3:$B$5000=Estoque!A1468),Entradas!$G$3:$G$5000)),"Preço não cadastrado")</f>
        <v/>
      </c>
      <c r="E1468" s="38" t="str" cm="1">
        <f t="array" ref="E1468">IFERROR(IF(A1468="","",LOOKUP(2,1/(Entradas!$B$3:$B$5000=Estoque!A1468),Entradas!$H$3:$H$5000)),"Preço não cadastrado")</f>
        <v/>
      </c>
      <c r="F1468" s="6" t="str">
        <f>IF(A1468="","",SUMIF(codigo_entrada,A1468,quantidade_entrada)-SUMIF(codigo_saida,Estoque!A1468,quantidade_saida))</f>
        <v/>
      </c>
      <c r="G1468" s="1" t="str">
        <f t="shared" si="22"/>
        <v/>
      </c>
    </row>
    <row r="1469" spans="1:7" x14ac:dyDescent="0.3">
      <c r="A1469" s="135"/>
      <c r="B1469" s="22"/>
      <c r="C1469" s="22"/>
      <c r="D1469" s="38" t="str" cm="1">
        <f t="array" ref="D1469">IFERROR(IF(A1469="","",LOOKUP(2,1/(Entradas!$B$3:$B$5000=Estoque!A1469),Entradas!$G$3:$G$5000)),"Preço não cadastrado")</f>
        <v/>
      </c>
      <c r="E1469" s="38" t="str" cm="1">
        <f t="array" ref="E1469">IFERROR(IF(A1469="","",LOOKUP(2,1/(Entradas!$B$3:$B$5000=Estoque!A1469),Entradas!$H$3:$H$5000)),"Preço não cadastrado")</f>
        <v/>
      </c>
      <c r="F1469" s="6" t="str">
        <f>IF(A1469="","",SUMIF(codigo_entrada,A1469,quantidade_entrada)-SUMIF(codigo_saida,Estoque!A1469,quantidade_saida))</f>
        <v/>
      </c>
      <c r="G1469" s="1" t="str">
        <f t="shared" si="22"/>
        <v/>
      </c>
    </row>
    <row r="1470" spans="1:7" x14ac:dyDescent="0.3">
      <c r="A1470" s="135"/>
      <c r="B1470" s="22"/>
      <c r="C1470" s="22"/>
      <c r="D1470" s="38" t="str" cm="1">
        <f t="array" ref="D1470">IFERROR(IF(A1470="","",LOOKUP(2,1/(Entradas!$B$3:$B$5000=Estoque!A1470),Entradas!$G$3:$G$5000)),"Preço não cadastrado")</f>
        <v/>
      </c>
      <c r="E1470" s="38" t="str" cm="1">
        <f t="array" ref="E1470">IFERROR(IF(A1470="","",LOOKUP(2,1/(Entradas!$B$3:$B$5000=Estoque!A1470),Entradas!$H$3:$H$5000)),"Preço não cadastrado")</f>
        <v/>
      </c>
      <c r="F1470" s="6" t="str">
        <f>IF(A1470="","",SUMIF(codigo_entrada,A1470,quantidade_entrada)-SUMIF(codigo_saida,Estoque!A1470,quantidade_saida))</f>
        <v/>
      </c>
      <c r="G1470" s="1" t="str">
        <f t="shared" si="22"/>
        <v/>
      </c>
    </row>
    <row r="1471" spans="1:7" x14ac:dyDescent="0.3">
      <c r="A1471" s="135"/>
      <c r="B1471" s="22"/>
      <c r="C1471" s="22"/>
      <c r="D1471" s="38" t="str" cm="1">
        <f t="array" ref="D1471">IFERROR(IF(A1471="","",LOOKUP(2,1/(Entradas!$B$3:$B$5000=Estoque!A1471),Entradas!$G$3:$G$5000)),"Preço não cadastrado")</f>
        <v/>
      </c>
      <c r="E1471" s="38" t="str" cm="1">
        <f t="array" ref="E1471">IFERROR(IF(A1471="","",LOOKUP(2,1/(Entradas!$B$3:$B$5000=Estoque!A1471),Entradas!$H$3:$H$5000)),"Preço não cadastrado")</f>
        <v/>
      </c>
      <c r="F1471" s="6" t="str">
        <f>IF(A1471="","",SUMIF(codigo_entrada,A1471,quantidade_entrada)-SUMIF(codigo_saida,Estoque!A1471,quantidade_saida))</f>
        <v/>
      </c>
      <c r="G1471" s="1" t="str">
        <f t="shared" si="22"/>
        <v/>
      </c>
    </row>
    <row r="1472" spans="1:7" x14ac:dyDescent="0.3">
      <c r="A1472" s="135"/>
      <c r="B1472" s="22"/>
      <c r="C1472" s="22"/>
      <c r="D1472" s="38" t="str" cm="1">
        <f t="array" ref="D1472">IFERROR(IF(A1472="","",LOOKUP(2,1/(Entradas!$B$3:$B$5000=Estoque!A1472),Entradas!$G$3:$G$5000)),"Preço não cadastrado")</f>
        <v/>
      </c>
      <c r="E1472" s="38" t="str" cm="1">
        <f t="array" ref="E1472">IFERROR(IF(A1472="","",LOOKUP(2,1/(Entradas!$B$3:$B$5000=Estoque!A1472),Entradas!$H$3:$H$5000)),"Preço não cadastrado")</f>
        <v/>
      </c>
      <c r="F1472" s="6" t="str">
        <f>IF(A1472="","",SUMIF(codigo_entrada,A1472,quantidade_entrada)-SUMIF(codigo_saida,Estoque!A1472,quantidade_saida))</f>
        <v/>
      </c>
      <c r="G1472" s="1" t="str">
        <f t="shared" si="22"/>
        <v/>
      </c>
    </row>
    <row r="1473" spans="1:7" x14ac:dyDescent="0.3">
      <c r="A1473" s="135"/>
      <c r="B1473" s="22"/>
      <c r="C1473" s="22"/>
      <c r="D1473" s="38" t="str" cm="1">
        <f t="array" ref="D1473">IFERROR(IF(A1473="","",LOOKUP(2,1/(Entradas!$B$3:$B$5000=Estoque!A1473),Entradas!$G$3:$G$5000)),"Preço não cadastrado")</f>
        <v/>
      </c>
      <c r="E1473" s="38" t="str" cm="1">
        <f t="array" ref="E1473">IFERROR(IF(A1473="","",LOOKUP(2,1/(Entradas!$B$3:$B$5000=Estoque!A1473),Entradas!$H$3:$H$5000)),"Preço não cadastrado")</f>
        <v/>
      </c>
      <c r="F1473" s="6" t="str">
        <f>IF(A1473="","",SUMIF(codigo_entrada,A1473,quantidade_entrada)-SUMIF(codigo_saida,Estoque!A1473,quantidade_saida))</f>
        <v/>
      </c>
      <c r="G1473" s="1" t="str">
        <f t="shared" si="22"/>
        <v/>
      </c>
    </row>
    <row r="1474" spans="1:7" x14ac:dyDescent="0.3">
      <c r="A1474" s="135"/>
      <c r="B1474" s="22"/>
      <c r="C1474" s="22"/>
      <c r="D1474" s="38" t="str" cm="1">
        <f t="array" ref="D1474">IFERROR(IF(A1474="","",LOOKUP(2,1/(Entradas!$B$3:$B$5000=Estoque!A1474),Entradas!$G$3:$G$5000)),"Preço não cadastrado")</f>
        <v/>
      </c>
      <c r="E1474" s="38" t="str" cm="1">
        <f t="array" ref="E1474">IFERROR(IF(A1474="","",LOOKUP(2,1/(Entradas!$B$3:$B$5000=Estoque!A1474),Entradas!$H$3:$H$5000)),"Preço não cadastrado")</f>
        <v/>
      </c>
      <c r="F1474" s="6" t="str">
        <f>IF(A1474="","",SUMIF(codigo_entrada,A1474,quantidade_entrada)-SUMIF(codigo_saida,Estoque!A1474,quantidade_saida))</f>
        <v/>
      </c>
      <c r="G1474" s="1" t="str">
        <f t="shared" si="22"/>
        <v/>
      </c>
    </row>
    <row r="1475" spans="1:7" x14ac:dyDescent="0.3">
      <c r="A1475" s="135"/>
      <c r="B1475" s="22"/>
      <c r="C1475" s="22"/>
      <c r="D1475" s="38" t="str" cm="1">
        <f t="array" ref="D1475">IFERROR(IF(A1475="","",LOOKUP(2,1/(Entradas!$B$3:$B$5000=Estoque!A1475),Entradas!$G$3:$G$5000)),"Preço não cadastrado")</f>
        <v/>
      </c>
      <c r="E1475" s="38" t="str" cm="1">
        <f t="array" ref="E1475">IFERROR(IF(A1475="","",LOOKUP(2,1/(Entradas!$B$3:$B$5000=Estoque!A1475),Entradas!$H$3:$H$5000)),"Preço não cadastrado")</f>
        <v/>
      </c>
      <c r="F1475" s="6" t="str">
        <f>IF(A1475="","",SUMIF(codigo_entrada,A1475,quantidade_entrada)-SUMIF(codigo_saida,Estoque!A1475,quantidade_saida))</f>
        <v/>
      </c>
      <c r="G1475" s="1" t="str">
        <f t="shared" si="22"/>
        <v/>
      </c>
    </row>
    <row r="1476" spans="1:7" x14ac:dyDescent="0.3">
      <c r="A1476" s="135"/>
      <c r="B1476" s="22"/>
      <c r="C1476" s="22"/>
      <c r="D1476" s="38" t="str" cm="1">
        <f t="array" ref="D1476">IFERROR(IF(A1476="","",LOOKUP(2,1/(Entradas!$B$3:$B$5000=Estoque!A1476),Entradas!$G$3:$G$5000)),"Preço não cadastrado")</f>
        <v/>
      </c>
      <c r="E1476" s="38" t="str" cm="1">
        <f t="array" ref="E1476">IFERROR(IF(A1476="","",LOOKUP(2,1/(Entradas!$B$3:$B$5000=Estoque!A1476),Entradas!$H$3:$H$5000)),"Preço não cadastrado")</f>
        <v/>
      </c>
      <c r="F1476" s="6" t="str">
        <f>IF(A1476="","",SUMIF(codigo_entrada,A1476,quantidade_entrada)-SUMIF(codigo_saida,Estoque!A1476,quantidade_saida))</f>
        <v/>
      </c>
      <c r="G1476" s="1" t="str">
        <f t="shared" ref="G1476:G1539" si="23">IF(F1476="","",IF(F1476&gt;0,"Em estoque","Fora de estoque"))</f>
        <v/>
      </c>
    </row>
    <row r="1477" spans="1:7" x14ac:dyDescent="0.3">
      <c r="A1477" s="135"/>
      <c r="B1477" s="22"/>
      <c r="C1477" s="22"/>
      <c r="D1477" s="38" t="str" cm="1">
        <f t="array" ref="D1477">IFERROR(IF(A1477="","",LOOKUP(2,1/(Entradas!$B$3:$B$5000=Estoque!A1477),Entradas!$G$3:$G$5000)),"Preço não cadastrado")</f>
        <v/>
      </c>
      <c r="E1477" s="38" t="str" cm="1">
        <f t="array" ref="E1477">IFERROR(IF(A1477="","",LOOKUP(2,1/(Entradas!$B$3:$B$5000=Estoque!A1477),Entradas!$H$3:$H$5000)),"Preço não cadastrado")</f>
        <v/>
      </c>
      <c r="F1477" s="6" t="str">
        <f>IF(A1477="","",SUMIF(codigo_entrada,A1477,quantidade_entrada)-SUMIF(codigo_saida,Estoque!A1477,quantidade_saida))</f>
        <v/>
      </c>
      <c r="G1477" s="1" t="str">
        <f t="shared" si="23"/>
        <v/>
      </c>
    </row>
    <row r="1478" spans="1:7" x14ac:dyDescent="0.3">
      <c r="A1478" s="135"/>
      <c r="B1478" s="22"/>
      <c r="C1478" s="22"/>
      <c r="D1478" s="38" t="str" cm="1">
        <f t="array" ref="D1478">IFERROR(IF(A1478="","",LOOKUP(2,1/(Entradas!$B$3:$B$5000=Estoque!A1478),Entradas!$G$3:$G$5000)),"Preço não cadastrado")</f>
        <v/>
      </c>
      <c r="E1478" s="38" t="str" cm="1">
        <f t="array" ref="E1478">IFERROR(IF(A1478="","",LOOKUP(2,1/(Entradas!$B$3:$B$5000=Estoque!A1478),Entradas!$H$3:$H$5000)),"Preço não cadastrado")</f>
        <v/>
      </c>
      <c r="F1478" s="6" t="str">
        <f>IF(A1478="","",SUMIF(codigo_entrada,A1478,quantidade_entrada)-SUMIF(codigo_saida,Estoque!A1478,quantidade_saida))</f>
        <v/>
      </c>
      <c r="G1478" s="1" t="str">
        <f t="shared" si="23"/>
        <v/>
      </c>
    </row>
    <row r="1479" spans="1:7" x14ac:dyDescent="0.3">
      <c r="A1479" s="135"/>
      <c r="B1479" s="22"/>
      <c r="C1479" s="22"/>
      <c r="D1479" s="38" t="str" cm="1">
        <f t="array" ref="D1479">IFERROR(IF(A1479="","",LOOKUP(2,1/(Entradas!$B$3:$B$5000=Estoque!A1479),Entradas!$G$3:$G$5000)),"Preço não cadastrado")</f>
        <v/>
      </c>
      <c r="E1479" s="38" t="str" cm="1">
        <f t="array" ref="E1479">IFERROR(IF(A1479="","",LOOKUP(2,1/(Entradas!$B$3:$B$5000=Estoque!A1479),Entradas!$H$3:$H$5000)),"Preço não cadastrado")</f>
        <v/>
      </c>
      <c r="F1479" s="6" t="str">
        <f>IF(A1479="","",SUMIF(codigo_entrada,A1479,quantidade_entrada)-SUMIF(codigo_saida,Estoque!A1479,quantidade_saida))</f>
        <v/>
      </c>
      <c r="G1479" s="1" t="str">
        <f t="shared" si="23"/>
        <v/>
      </c>
    </row>
    <row r="1480" spans="1:7" x14ac:dyDescent="0.3">
      <c r="A1480" s="135"/>
      <c r="B1480" s="22"/>
      <c r="C1480" s="22"/>
      <c r="D1480" s="38" t="str" cm="1">
        <f t="array" ref="D1480">IFERROR(IF(A1480="","",LOOKUP(2,1/(Entradas!$B$3:$B$5000=Estoque!A1480),Entradas!$G$3:$G$5000)),"Preço não cadastrado")</f>
        <v/>
      </c>
      <c r="E1480" s="38" t="str" cm="1">
        <f t="array" ref="E1480">IFERROR(IF(A1480="","",LOOKUP(2,1/(Entradas!$B$3:$B$5000=Estoque!A1480),Entradas!$H$3:$H$5000)),"Preço não cadastrado")</f>
        <v/>
      </c>
      <c r="F1480" s="6" t="str">
        <f>IF(A1480="","",SUMIF(codigo_entrada,A1480,quantidade_entrada)-SUMIF(codigo_saida,Estoque!A1480,quantidade_saida))</f>
        <v/>
      </c>
      <c r="G1480" s="1" t="str">
        <f t="shared" si="23"/>
        <v/>
      </c>
    </row>
    <row r="1481" spans="1:7" x14ac:dyDescent="0.3">
      <c r="A1481" s="135"/>
      <c r="B1481" s="22"/>
      <c r="C1481" s="22"/>
      <c r="D1481" s="38" t="str" cm="1">
        <f t="array" ref="D1481">IFERROR(IF(A1481="","",LOOKUP(2,1/(Entradas!$B$3:$B$5000=Estoque!A1481),Entradas!$G$3:$G$5000)),"Preço não cadastrado")</f>
        <v/>
      </c>
      <c r="E1481" s="38" t="str" cm="1">
        <f t="array" ref="E1481">IFERROR(IF(A1481="","",LOOKUP(2,1/(Entradas!$B$3:$B$5000=Estoque!A1481),Entradas!$H$3:$H$5000)),"Preço não cadastrado")</f>
        <v/>
      </c>
      <c r="F1481" s="6" t="str">
        <f>IF(A1481="","",SUMIF(codigo_entrada,A1481,quantidade_entrada)-SUMIF(codigo_saida,Estoque!A1481,quantidade_saida))</f>
        <v/>
      </c>
      <c r="G1481" s="1" t="str">
        <f t="shared" si="23"/>
        <v/>
      </c>
    </row>
    <row r="1482" spans="1:7" x14ac:dyDescent="0.3">
      <c r="A1482" s="135"/>
      <c r="B1482" s="22"/>
      <c r="C1482" s="22"/>
      <c r="D1482" s="38" t="str" cm="1">
        <f t="array" ref="D1482">IFERROR(IF(A1482="","",LOOKUP(2,1/(Entradas!$B$3:$B$5000=Estoque!A1482),Entradas!$G$3:$G$5000)),"Preço não cadastrado")</f>
        <v/>
      </c>
      <c r="E1482" s="38" t="str" cm="1">
        <f t="array" ref="E1482">IFERROR(IF(A1482="","",LOOKUP(2,1/(Entradas!$B$3:$B$5000=Estoque!A1482),Entradas!$H$3:$H$5000)),"Preço não cadastrado")</f>
        <v/>
      </c>
      <c r="F1482" s="6" t="str">
        <f>IF(A1482="","",SUMIF(codigo_entrada,A1482,quantidade_entrada)-SUMIF(codigo_saida,Estoque!A1482,quantidade_saida))</f>
        <v/>
      </c>
      <c r="G1482" s="1" t="str">
        <f t="shared" si="23"/>
        <v/>
      </c>
    </row>
    <row r="1483" spans="1:7" x14ac:dyDescent="0.3">
      <c r="A1483" s="135"/>
      <c r="B1483" s="22"/>
      <c r="C1483" s="22"/>
      <c r="D1483" s="38" t="str" cm="1">
        <f t="array" ref="D1483">IFERROR(IF(A1483="","",LOOKUP(2,1/(Entradas!$B$3:$B$5000=Estoque!A1483),Entradas!$G$3:$G$5000)),"Preço não cadastrado")</f>
        <v/>
      </c>
      <c r="E1483" s="38" t="str" cm="1">
        <f t="array" ref="E1483">IFERROR(IF(A1483="","",LOOKUP(2,1/(Entradas!$B$3:$B$5000=Estoque!A1483),Entradas!$H$3:$H$5000)),"Preço não cadastrado")</f>
        <v/>
      </c>
      <c r="F1483" s="6" t="str">
        <f>IF(A1483="","",SUMIF(codigo_entrada,A1483,quantidade_entrada)-SUMIF(codigo_saida,Estoque!A1483,quantidade_saida))</f>
        <v/>
      </c>
      <c r="G1483" s="1" t="str">
        <f t="shared" si="23"/>
        <v/>
      </c>
    </row>
    <row r="1484" spans="1:7" x14ac:dyDescent="0.3">
      <c r="A1484" s="135"/>
      <c r="B1484" s="22"/>
      <c r="C1484" s="22"/>
      <c r="D1484" s="38" t="str" cm="1">
        <f t="array" ref="D1484">IFERROR(IF(A1484="","",LOOKUP(2,1/(Entradas!$B$3:$B$5000=Estoque!A1484),Entradas!$G$3:$G$5000)),"Preço não cadastrado")</f>
        <v/>
      </c>
      <c r="E1484" s="38" t="str" cm="1">
        <f t="array" ref="E1484">IFERROR(IF(A1484="","",LOOKUP(2,1/(Entradas!$B$3:$B$5000=Estoque!A1484),Entradas!$H$3:$H$5000)),"Preço não cadastrado")</f>
        <v/>
      </c>
      <c r="F1484" s="6" t="str">
        <f>IF(A1484="","",SUMIF(codigo_entrada,A1484,quantidade_entrada)-SUMIF(codigo_saida,Estoque!A1484,quantidade_saida))</f>
        <v/>
      </c>
      <c r="G1484" s="1" t="str">
        <f t="shared" si="23"/>
        <v/>
      </c>
    </row>
    <row r="1485" spans="1:7" x14ac:dyDescent="0.3">
      <c r="A1485" s="135"/>
      <c r="B1485" s="22"/>
      <c r="C1485" s="22"/>
      <c r="D1485" s="38" t="str" cm="1">
        <f t="array" ref="D1485">IFERROR(IF(A1485="","",LOOKUP(2,1/(Entradas!$B$3:$B$5000=Estoque!A1485),Entradas!$G$3:$G$5000)),"Preço não cadastrado")</f>
        <v/>
      </c>
      <c r="E1485" s="38" t="str" cm="1">
        <f t="array" ref="E1485">IFERROR(IF(A1485="","",LOOKUP(2,1/(Entradas!$B$3:$B$5000=Estoque!A1485),Entradas!$H$3:$H$5000)),"Preço não cadastrado")</f>
        <v/>
      </c>
      <c r="F1485" s="6" t="str">
        <f>IF(A1485="","",SUMIF(codigo_entrada,A1485,quantidade_entrada)-SUMIF(codigo_saida,Estoque!A1485,quantidade_saida))</f>
        <v/>
      </c>
      <c r="G1485" s="1" t="str">
        <f t="shared" si="23"/>
        <v/>
      </c>
    </row>
    <row r="1486" spans="1:7" x14ac:dyDescent="0.3">
      <c r="A1486" s="135"/>
      <c r="B1486" s="22"/>
      <c r="C1486" s="22"/>
      <c r="D1486" s="38" t="str" cm="1">
        <f t="array" ref="D1486">IFERROR(IF(A1486="","",LOOKUP(2,1/(Entradas!$B$3:$B$5000=Estoque!A1486),Entradas!$G$3:$G$5000)),"Preço não cadastrado")</f>
        <v/>
      </c>
      <c r="E1486" s="38" t="str" cm="1">
        <f t="array" ref="E1486">IFERROR(IF(A1486="","",LOOKUP(2,1/(Entradas!$B$3:$B$5000=Estoque!A1486),Entradas!$H$3:$H$5000)),"Preço não cadastrado")</f>
        <v/>
      </c>
      <c r="F1486" s="6" t="str">
        <f>IF(A1486="","",SUMIF(codigo_entrada,A1486,quantidade_entrada)-SUMIF(codigo_saida,Estoque!A1486,quantidade_saida))</f>
        <v/>
      </c>
      <c r="G1486" s="1" t="str">
        <f t="shared" si="23"/>
        <v/>
      </c>
    </row>
    <row r="1487" spans="1:7" x14ac:dyDescent="0.3">
      <c r="A1487" s="135"/>
      <c r="B1487" s="22"/>
      <c r="C1487" s="22"/>
      <c r="D1487" s="38" t="str" cm="1">
        <f t="array" ref="D1487">IFERROR(IF(A1487="","",LOOKUP(2,1/(Entradas!$B$3:$B$5000=Estoque!A1487),Entradas!$G$3:$G$5000)),"Preço não cadastrado")</f>
        <v/>
      </c>
      <c r="E1487" s="38" t="str" cm="1">
        <f t="array" ref="E1487">IFERROR(IF(A1487="","",LOOKUP(2,1/(Entradas!$B$3:$B$5000=Estoque!A1487),Entradas!$H$3:$H$5000)),"Preço não cadastrado")</f>
        <v/>
      </c>
      <c r="F1487" s="6" t="str">
        <f>IF(A1487="","",SUMIF(codigo_entrada,A1487,quantidade_entrada)-SUMIF(codigo_saida,Estoque!A1487,quantidade_saida))</f>
        <v/>
      </c>
      <c r="G1487" s="1" t="str">
        <f t="shared" si="23"/>
        <v/>
      </c>
    </row>
    <row r="1488" spans="1:7" x14ac:dyDescent="0.3">
      <c r="A1488" s="135"/>
      <c r="B1488" s="22"/>
      <c r="C1488" s="22"/>
      <c r="D1488" s="38" t="str" cm="1">
        <f t="array" ref="D1488">IFERROR(IF(A1488="","",LOOKUP(2,1/(Entradas!$B$3:$B$5000=Estoque!A1488),Entradas!$G$3:$G$5000)),"Preço não cadastrado")</f>
        <v/>
      </c>
      <c r="E1488" s="38" t="str" cm="1">
        <f t="array" ref="E1488">IFERROR(IF(A1488="","",LOOKUP(2,1/(Entradas!$B$3:$B$5000=Estoque!A1488),Entradas!$H$3:$H$5000)),"Preço não cadastrado")</f>
        <v/>
      </c>
      <c r="F1488" s="6" t="str">
        <f>IF(A1488="","",SUMIF(codigo_entrada,A1488,quantidade_entrada)-SUMIF(codigo_saida,Estoque!A1488,quantidade_saida))</f>
        <v/>
      </c>
      <c r="G1488" s="1" t="str">
        <f t="shared" si="23"/>
        <v/>
      </c>
    </row>
    <row r="1489" spans="1:7" x14ac:dyDescent="0.3">
      <c r="A1489" s="135"/>
      <c r="B1489" s="22"/>
      <c r="C1489" s="22"/>
      <c r="D1489" s="38" t="str" cm="1">
        <f t="array" ref="D1489">IFERROR(IF(A1489="","",LOOKUP(2,1/(Entradas!$B$3:$B$5000=Estoque!A1489),Entradas!$G$3:$G$5000)),"Preço não cadastrado")</f>
        <v/>
      </c>
      <c r="E1489" s="38" t="str" cm="1">
        <f t="array" ref="E1489">IFERROR(IF(A1489="","",LOOKUP(2,1/(Entradas!$B$3:$B$5000=Estoque!A1489),Entradas!$H$3:$H$5000)),"Preço não cadastrado")</f>
        <v/>
      </c>
      <c r="F1489" s="6" t="str">
        <f>IF(A1489="","",SUMIF(codigo_entrada,A1489,quantidade_entrada)-SUMIF(codigo_saida,Estoque!A1489,quantidade_saida))</f>
        <v/>
      </c>
      <c r="G1489" s="1" t="str">
        <f t="shared" si="23"/>
        <v/>
      </c>
    </row>
    <row r="1490" spans="1:7" x14ac:dyDescent="0.3">
      <c r="A1490" s="135"/>
      <c r="B1490" s="22"/>
      <c r="C1490" s="22"/>
      <c r="D1490" s="38" t="str" cm="1">
        <f t="array" ref="D1490">IFERROR(IF(A1490="","",LOOKUP(2,1/(Entradas!$B$3:$B$5000=Estoque!A1490),Entradas!$G$3:$G$5000)),"Preço não cadastrado")</f>
        <v/>
      </c>
      <c r="E1490" s="38" t="str" cm="1">
        <f t="array" ref="E1490">IFERROR(IF(A1490="","",LOOKUP(2,1/(Entradas!$B$3:$B$5000=Estoque!A1490),Entradas!$H$3:$H$5000)),"Preço não cadastrado")</f>
        <v/>
      </c>
      <c r="F1490" s="6" t="str">
        <f>IF(A1490="","",SUMIF(codigo_entrada,A1490,quantidade_entrada)-SUMIF(codigo_saida,Estoque!A1490,quantidade_saida))</f>
        <v/>
      </c>
      <c r="G1490" s="1" t="str">
        <f t="shared" si="23"/>
        <v/>
      </c>
    </row>
    <row r="1491" spans="1:7" x14ac:dyDescent="0.3">
      <c r="A1491" s="135"/>
      <c r="B1491" s="22"/>
      <c r="C1491" s="22"/>
      <c r="D1491" s="38" t="str" cm="1">
        <f t="array" ref="D1491">IFERROR(IF(A1491="","",LOOKUP(2,1/(Entradas!$B$3:$B$5000=Estoque!A1491),Entradas!$G$3:$G$5000)),"Preço não cadastrado")</f>
        <v/>
      </c>
      <c r="E1491" s="38" t="str" cm="1">
        <f t="array" ref="E1491">IFERROR(IF(A1491="","",LOOKUP(2,1/(Entradas!$B$3:$B$5000=Estoque!A1491),Entradas!$H$3:$H$5000)),"Preço não cadastrado")</f>
        <v/>
      </c>
      <c r="F1491" s="6" t="str">
        <f>IF(A1491="","",SUMIF(codigo_entrada,A1491,quantidade_entrada)-SUMIF(codigo_saida,Estoque!A1491,quantidade_saida))</f>
        <v/>
      </c>
      <c r="G1491" s="1" t="str">
        <f t="shared" si="23"/>
        <v/>
      </c>
    </row>
    <row r="1492" spans="1:7" x14ac:dyDescent="0.3">
      <c r="A1492" s="135"/>
      <c r="B1492" s="22"/>
      <c r="C1492" s="22"/>
      <c r="D1492" s="38" t="str" cm="1">
        <f t="array" ref="D1492">IFERROR(IF(A1492="","",LOOKUP(2,1/(Entradas!$B$3:$B$5000=Estoque!A1492),Entradas!$G$3:$G$5000)),"Preço não cadastrado")</f>
        <v/>
      </c>
      <c r="E1492" s="38" t="str" cm="1">
        <f t="array" ref="E1492">IFERROR(IF(A1492="","",LOOKUP(2,1/(Entradas!$B$3:$B$5000=Estoque!A1492),Entradas!$H$3:$H$5000)),"Preço não cadastrado")</f>
        <v/>
      </c>
      <c r="F1492" s="6" t="str">
        <f>IF(A1492="","",SUMIF(codigo_entrada,A1492,quantidade_entrada)-SUMIF(codigo_saida,Estoque!A1492,quantidade_saida))</f>
        <v/>
      </c>
      <c r="G1492" s="1" t="str">
        <f t="shared" si="23"/>
        <v/>
      </c>
    </row>
    <row r="1493" spans="1:7" x14ac:dyDescent="0.3">
      <c r="A1493" s="135"/>
      <c r="B1493" s="22"/>
      <c r="C1493" s="22"/>
      <c r="D1493" s="38" t="str" cm="1">
        <f t="array" ref="D1493">IFERROR(IF(A1493="","",LOOKUP(2,1/(Entradas!$B$3:$B$5000=Estoque!A1493),Entradas!$G$3:$G$5000)),"Preço não cadastrado")</f>
        <v/>
      </c>
      <c r="E1493" s="38" t="str" cm="1">
        <f t="array" ref="E1493">IFERROR(IF(A1493="","",LOOKUP(2,1/(Entradas!$B$3:$B$5000=Estoque!A1493),Entradas!$H$3:$H$5000)),"Preço não cadastrado")</f>
        <v/>
      </c>
      <c r="F1493" s="6" t="str">
        <f>IF(A1493="","",SUMIF(codigo_entrada,A1493,quantidade_entrada)-SUMIF(codigo_saida,Estoque!A1493,quantidade_saida))</f>
        <v/>
      </c>
      <c r="G1493" s="1" t="str">
        <f t="shared" si="23"/>
        <v/>
      </c>
    </row>
    <row r="1494" spans="1:7" x14ac:dyDescent="0.3">
      <c r="A1494" s="135"/>
      <c r="B1494" s="22"/>
      <c r="C1494" s="22"/>
      <c r="D1494" s="38" t="str" cm="1">
        <f t="array" ref="D1494">IFERROR(IF(A1494="","",LOOKUP(2,1/(Entradas!$B$3:$B$5000=Estoque!A1494),Entradas!$G$3:$G$5000)),"Preço não cadastrado")</f>
        <v/>
      </c>
      <c r="E1494" s="38" t="str" cm="1">
        <f t="array" ref="E1494">IFERROR(IF(A1494="","",LOOKUP(2,1/(Entradas!$B$3:$B$5000=Estoque!A1494),Entradas!$H$3:$H$5000)),"Preço não cadastrado")</f>
        <v/>
      </c>
      <c r="F1494" s="6" t="str">
        <f>IF(A1494="","",SUMIF(codigo_entrada,A1494,quantidade_entrada)-SUMIF(codigo_saida,Estoque!A1494,quantidade_saida))</f>
        <v/>
      </c>
      <c r="G1494" s="1" t="str">
        <f t="shared" si="23"/>
        <v/>
      </c>
    </row>
    <row r="1495" spans="1:7" x14ac:dyDescent="0.3">
      <c r="A1495" s="135"/>
      <c r="B1495" s="22"/>
      <c r="C1495" s="22"/>
      <c r="D1495" s="38" t="str" cm="1">
        <f t="array" ref="D1495">IFERROR(IF(A1495="","",LOOKUP(2,1/(Entradas!$B$3:$B$5000=Estoque!A1495),Entradas!$G$3:$G$5000)),"Preço não cadastrado")</f>
        <v/>
      </c>
      <c r="E1495" s="38" t="str" cm="1">
        <f t="array" ref="E1495">IFERROR(IF(A1495="","",LOOKUP(2,1/(Entradas!$B$3:$B$5000=Estoque!A1495),Entradas!$H$3:$H$5000)),"Preço não cadastrado")</f>
        <v/>
      </c>
      <c r="F1495" s="6" t="str">
        <f>IF(A1495="","",SUMIF(codigo_entrada,A1495,quantidade_entrada)-SUMIF(codigo_saida,Estoque!A1495,quantidade_saida))</f>
        <v/>
      </c>
      <c r="G1495" s="1" t="str">
        <f t="shared" si="23"/>
        <v/>
      </c>
    </row>
    <row r="1496" spans="1:7" x14ac:dyDescent="0.3">
      <c r="A1496" s="135"/>
      <c r="B1496" s="22"/>
      <c r="C1496" s="22"/>
      <c r="D1496" s="38" t="str" cm="1">
        <f t="array" ref="D1496">IFERROR(IF(A1496="","",LOOKUP(2,1/(Entradas!$B$3:$B$5000=Estoque!A1496),Entradas!$G$3:$G$5000)),"Preço não cadastrado")</f>
        <v/>
      </c>
      <c r="E1496" s="38" t="str" cm="1">
        <f t="array" ref="E1496">IFERROR(IF(A1496="","",LOOKUP(2,1/(Entradas!$B$3:$B$5000=Estoque!A1496),Entradas!$H$3:$H$5000)),"Preço não cadastrado")</f>
        <v/>
      </c>
      <c r="F1496" s="6" t="str">
        <f>IF(A1496="","",SUMIF(codigo_entrada,A1496,quantidade_entrada)-SUMIF(codigo_saida,Estoque!A1496,quantidade_saida))</f>
        <v/>
      </c>
      <c r="G1496" s="1" t="str">
        <f t="shared" si="23"/>
        <v/>
      </c>
    </row>
    <row r="1497" spans="1:7" x14ac:dyDescent="0.3">
      <c r="A1497" s="135"/>
      <c r="B1497" s="22"/>
      <c r="C1497" s="22"/>
      <c r="D1497" s="38" t="str" cm="1">
        <f t="array" ref="D1497">IFERROR(IF(A1497="","",LOOKUP(2,1/(Entradas!$B$3:$B$5000=Estoque!A1497),Entradas!$G$3:$G$5000)),"Preço não cadastrado")</f>
        <v/>
      </c>
      <c r="E1497" s="38" t="str" cm="1">
        <f t="array" ref="E1497">IFERROR(IF(A1497="","",LOOKUP(2,1/(Entradas!$B$3:$B$5000=Estoque!A1497),Entradas!$H$3:$H$5000)),"Preço não cadastrado")</f>
        <v/>
      </c>
      <c r="F1497" s="6" t="str">
        <f>IF(A1497="","",SUMIF(codigo_entrada,A1497,quantidade_entrada)-SUMIF(codigo_saida,Estoque!A1497,quantidade_saida))</f>
        <v/>
      </c>
      <c r="G1497" s="1" t="str">
        <f t="shared" si="23"/>
        <v/>
      </c>
    </row>
    <row r="1498" spans="1:7" x14ac:dyDescent="0.3">
      <c r="A1498" s="135"/>
      <c r="B1498" s="22"/>
      <c r="C1498" s="22"/>
      <c r="D1498" s="38" t="str" cm="1">
        <f t="array" ref="D1498">IFERROR(IF(A1498="","",LOOKUP(2,1/(Entradas!$B$3:$B$5000=Estoque!A1498),Entradas!$G$3:$G$5000)),"Preço não cadastrado")</f>
        <v/>
      </c>
      <c r="E1498" s="38" t="str" cm="1">
        <f t="array" ref="E1498">IFERROR(IF(A1498="","",LOOKUP(2,1/(Entradas!$B$3:$B$5000=Estoque!A1498),Entradas!$H$3:$H$5000)),"Preço não cadastrado")</f>
        <v/>
      </c>
      <c r="F1498" s="6" t="str">
        <f>IF(A1498="","",SUMIF(codigo_entrada,A1498,quantidade_entrada)-SUMIF(codigo_saida,Estoque!A1498,quantidade_saida))</f>
        <v/>
      </c>
      <c r="G1498" s="1" t="str">
        <f t="shared" si="23"/>
        <v/>
      </c>
    </row>
    <row r="1499" spans="1:7" x14ac:dyDescent="0.3">
      <c r="A1499" s="135"/>
      <c r="B1499" s="22"/>
      <c r="C1499" s="22"/>
      <c r="D1499" s="38" t="str" cm="1">
        <f t="array" ref="D1499">IFERROR(IF(A1499="","",LOOKUP(2,1/(Entradas!$B$3:$B$5000=Estoque!A1499),Entradas!$G$3:$G$5000)),"Preço não cadastrado")</f>
        <v/>
      </c>
      <c r="E1499" s="38" t="str" cm="1">
        <f t="array" ref="E1499">IFERROR(IF(A1499="","",LOOKUP(2,1/(Entradas!$B$3:$B$5000=Estoque!A1499),Entradas!$H$3:$H$5000)),"Preço não cadastrado")</f>
        <v/>
      </c>
      <c r="F1499" s="6" t="str">
        <f>IF(A1499="","",SUMIF(codigo_entrada,A1499,quantidade_entrada)-SUMIF(codigo_saida,Estoque!A1499,quantidade_saida))</f>
        <v/>
      </c>
      <c r="G1499" s="1" t="str">
        <f t="shared" si="23"/>
        <v/>
      </c>
    </row>
    <row r="1500" spans="1:7" x14ac:dyDescent="0.3">
      <c r="A1500" s="135"/>
      <c r="B1500" s="22"/>
      <c r="C1500" s="22"/>
      <c r="D1500" s="38" t="str" cm="1">
        <f t="array" ref="D1500">IFERROR(IF(A1500="","",LOOKUP(2,1/(Entradas!$B$3:$B$5000=Estoque!A1500),Entradas!$G$3:$G$5000)),"Preço não cadastrado")</f>
        <v/>
      </c>
      <c r="E1500" s="38" t="str" cm="1">
        <f t="array" ref="E1500">IFERROR(IF(A1500="","",LOOKUP(2,1/(Entradas!$B$3:$B$5000=Estoque!A1500),Entradas!$H$3:$H$5000)),"Preço não cadastrado")</f>
        <v/>
      </c>
      <c r="F1500" s="6" t="str">
        <f>IF(A1500="","",SUMIF(codigo_entrada,A1500,quantidade_entrada)-SUMIF(codigo_saida,Estoque!A1500,quantidade_saida))</f>
        <v/>
      </c>
      <c r="G1500" s="1" t="str">
        <f t="shared" si="23"/>
        <v/>
      </c>
    </row>
    <row r="1501" spans="1:7" x14ac:dyDescent="0.3">
      <c r="A1501" s="135"/>
      <c r="B1501" s="22"/>
      <c r="C1501" s="22"/>
      <c r="D1501" s="38" t="str" cm="1">
        <f t="array" ref="D1501">IFERROR(IF(A1501="","",LOOKUP(2,1/(Entradas!$B$3:$B$5000=Estoque!A1501),Entradas!$G$3:$G$5000)),"Preço não cadastrado")</f>
        <v/>
      </c>
      <c r="E1501" s="38" t="str" cm="1">
        <f t="array" ref="E1501">IFERROR(IF(A1501="","",LOOKUP(2,1/(Entradas!$B$3:$B$5000=Estoque!A1501),Entradas!$H$3:$H$5000)),"Preço não cadastrado")</f>
        <v/>
      </c>
      <c r="F1501" s="6" t="str">
        <f>IF(A1501="","",SUMIF(codigo_entrada,A1501,quantidade_entrada)-SUMIF(codigo_saida,Estoque!A1501,quantidade_saida))</f>
        <v/>
      </c>
      <c r="G1501" s="1" t="str">
        <f t="shared" si="23"/>
        <v/>
      </c>
    </row>
    <row r="1502" spans="1:7" x14ac:dyDescent="0.3">
      <c r="A1502" s="135"/>
      <c r="B1502" s="22"/>
      <c r="C1502" s="22"/>
      <c r="D1502" s="38" t="str" cm="1">
        <f t="array" ref="D1502">IFERROR(IF(A1502="","",LOOKUP(2,1/(Entradas!$B$3:$B$5000=Estoque!A1502),Entradas!$G$3:$G$5000)),"Preço não cadastrado")</f>
        <v/>
      </c>
      <c r="E1502" s="38" t="str" cm="1">
        <f t="array" ref="E1502">IFERROR(IF(A1502="","",LOOKUP(2,1/(Entradas!$B$3:$B$5000=Estoque!A1502),Entradas!$H$3:$H$5000)),"Preço não cadastrado")</f>
        <v/>
      </c>
      <c r="F1502" s="6" t="str">
        <f>IF(A1502="","",SUMIF(codigo_entrada,A1502,quantidade_entrada)-SUMIF(codigo_saida,Estoque!A1502,quantidade_saida))</f>
        <v/>
      </c>
      <c r="G1502" s="1" t="str">
        <f t="shared" si="23"/>
        <v/>
      </c>
    </row>
    <row r="1503" spans="1:7" x14ac:dyDescent="0.3">
      <c r="A1503" s="135"/>
      <c r="B1503" s="22"/>
      <c r="C1503" s="22"/>
      <c r="D1503" s="38" t="str" cm="1">
        <f t="array" ref="D1503">IFERROR(IF(A1503="","",LOOKUP(2,1/(Entradas!$B$3:$B$5000=Estoque!A1503),Entradas!$G$3:$G$5000)),"Preço não cadastrado")</f>
        <v/>
      </c>
      <c r="E1503" s="38" t="str" cm="1">
        <f t="array" ref="E1503">IFERROR(IF(A1503="","",LOOKUP(2,1/(Entradas!$B$3:$B$5000=Estoque!A1503),Entradas!$H$3:$H$5000)),"Preço não cadastrado")</f>
        <v/>
      </c>
      <c r="F1503" s="6" t="str">
        <f>IF(A1503="","",SUMIF(codigo_entrada,A1503,quantidade_entrada)-SUMIF(codigo_saida,Estoque!A1503,quantidade_saida))</f>
        <v/>
      </c>
      <c r="G1503" s="1" t="str">
        <f t="shared" si="23"/>
        <v/>
      </c>
    </row>
    <row r="1504" spans="1:7" x14ac:dyDescent="0.3">
      <c r="A1504" s="135"/>
      <c r="B1504" s="22"/>
      <c r="C1504" s="22"/>
      <c r="D1504" s="38" t="str" cm="1">
        <f t="array" ref="D1504">IFERROR(IF(A1504="","",LOOKUP(2,1/(Entradas!$B$3:$B$5000=Estoque!A1504),Entradas!$G$3:$G$5000)),"Preço não cadastrado")</f>
        <v/>
      </c>
      <c r="E1504" s="38" t="str" cm="1">
        <f t="array" ref="E1504">IFERROR(IF(A1504="","",LOOKUP(2,1/(Entradas!$B$3:$B$5000=Estoque!A1504),Entradas!$H$3:$H$5000)),"Preço não cadastrado")</f>
        <v/>
      </c>
      <c r="F1504" s="6" t="str">
        <f>IF(A1504="","",SUMIF(codigo_entrada,A1504,quantidade_entrada)-SUMIF(codigo_saida,Estoque!A1504,quantidade_saida))</f>
        <v/>
      </c>
      <c r="G1504" s="1" t="str">
        <f t="shared" si="23"/>
        <v/>
      </c>
    </row>
    <row r="1505" spans="1:7" x14ac:dyDescent="0.3">
      <c r="A1505" s="135"/>
      <c r="B1505" s="22"/>
      <c r="C1505" s="22"/>
      <c r="D1505" s="38" t="str" cm="1">
        <f t="array" ref="D1505">IFERROR(IF(A1505="","",LOOKUP(2,1/(Entradas!$B$3:$B$5000=Estoque!A1505),Entradas!$G$3:$G$5000)),"Preço não cadastrado")</f>
        <v/>
      </c>
      <c r="E1505" s="38" t="str" cm="1">
        <f t="array" ref="E1505">IFERROR(IF(A1505="","",LOOKUP(2,1/(Entradas!$B$3:$B$5000=Estoque!A1505),Entradas!$H$3:$H$5000)),"Preço não cadastrado")</f>
        <v/>
      </c>
      <c r="F1505" s="6" t="str">
        <f>IF(A1505="","",SUMIF(codigo_entrada,A1505,quantidade_entrada)-SUMIF(codigo_saida,Estoque!A1505,quantidade_saida))</f>
        <v/>
      </c>
      <c r="G1505" s="1" t="str">
        <f t="shared" si="23"/>
        <v/>
      </c>
    </row>
    <row r="1506" spans="1:7" x14ac:dyDescent="0.3">
      <c r="A1506" s="135"/>
      <c r="B1506" s="22"/>
      <c r="C1506" s="22"/>
      <c r="D1506" s="38" t="str" cm="1">
        <f t="array" ref="D1506">IFERROR(IF(A1506="","",LOOKUP(2,1/(Entradas!$B$3:$B$5000=Estoque!A1506),Entradas!$G$3:$G$5000)),"Preço não cadastrado")</f>
        <v/>
      </c>
      <c r="E1506" s="38" t="str" cm="1">
        <f t="array" ref="E1506">IFERROR(IF(A1506="","",LOOKUP(2,1/(Entradas!$B$3:$B$5000=Estoque!A1506),Entradas!$H$3:$H$5000)),"Preço não cadastrado")</f>
        <v/>
      </c>
      <c r="F1506" s="6" t="str">
        <f>IF(A1506="","",SUMIF(codigo_entrada,A1506,quantidade_entrada)-SUMIF(codigo_saida,Estoque!A1506,quantidade_saida))</f>
        <v/>
      </c>
      <c r="G1506" s="1" t="str">
        <f t="shared" si="23"/>
        <v/>
      </c>
    </row>
    <row r="1507" spans="1:7" x14ac:dyDescent="0.3">
      <c r="A1507" s="135"/>
      <c r="B1507" s="22"/>
      <c r="C1507" s="22"/>
      <c r="D1507" s="38" t="str" cm="1">
        <f t="array" ref="D1507">IFERROR(IF(A1507="","",LOOKUP(2,1/(Entradas!$B$3:$B$5000=Estoque!A1507),Entradas!$G$3:$G$5000)),"Preço não cadastrado")</f>
        <v/>
      </c>
      <c r="E1507" s="38" t="str" cm="1">
        <f t="array" ref="E1507">IFERROR(IF(A1507="","",LOOKUP(2,1/(Entradas!$B$3:$B$5000=Estoque!A1507),Entradas!$H$3:$H$5000)),"Preço não cadastrado")</f>
        <v/>
      </c>
      <c r="F1507" s="6" t="str">
        <f>IF(A1507="","",SUMIF(codigo_entrada,A1507,quantidade_entrada)-SUMIF(codigo_saida,Estoque!A1507,quantidade_saida))</f>
        <v/>
      </c>
      <c r="G1507" s="1" t="str">
        <f t="shared" si="23"/>
        <v/>
      </c>
    </row>
    <row r="1508" spans="1:7" x14ac:dyDescent="0.3">
      <c r="A1508" s="135"/>
      <c r="B1508" s="22"/>
      <c r="C1508" s="22"/>
      <c r="D1508" s="38" t="str" cm="1">
        <f t="array" ref="D1508">IFERROR(IF(A1508="","",LOOKUP(2,1/(Entradas!$B$3:$B$5000=Estoque!A1508),Entradas!$G$3:$G$5000)),"Preço não cadastrado")</f>
        <v/>
      </c>
      <c r="E1508" s="38" t="str" cm="1">
        <f t="array" ref="E1508">IFERROR(IF(A1508="","",LOOKUP(2,1/(Entradas!$B$3:$B$5000=Estoque!A1508),Entradas!$H$3:$H$5000)),"Preço não cadastrado")</f>
        <v/>
      </c>
      <c r="F1508" s="6" t="str">
        <f>IF(A1508="","",SUMIF(codigo_entrada,A1508,quantidade_entrada)-SUMIF(codigo_saida,Estoque!A1508,quantidade_saida))</f>
        <v/>
      </c>
      <c r="G1508" s="1" t="str">
        <f t="shared" si="23"/>
        <v/>
      </c>
    </row>
    <row r="1509" spans="1:7" x14ac:dyDescent="0.3">
      <c r="A1509" s="135"/>
      <c r="B1509" s="22"/>
      <c r="C1509" s="22"/>
      <c r="D1509" s="38" t="str" cm="1">
        <f t="array" ref="D1509">IFERROR(IF(A1509="","",LOOKUP(2,1/(Entradas!$B$3:$B$5000=Estoque!A1509),Entradas!$G$3:$G$5000)),"Preço não cadastrado")</f>
        <v/>
      </c>
      <c r="E1509" s="38" t="str" cm="1">
        <f t="array" ref="E1509">IFERROR(IF(A1509="","",LOOKUP(2,1/(Entradas!$B$3:$B$5000=Estoque!A1509),Entradas!$H$3:$H$5000)),"Preço não cadastrado")</f>
        <v/>
      </c>
      <c r="F1509" s="6" t="str">
        <f>IF(A1509="","",SUMIF(codigo_entrada,A1509,quantidade_entrada)-SUMIF(codigo_saida,Estoque!A1509,quantidade_saida))</f>
        <v/>
      </c>
      <c r="G1509" s="1" t="str">
        <f t="shared" si="23"/>
        <v/>
      </c>
    </row>
    <row r="1510" spans="1:7" x14ac:dyDescent="0.3">
      <c r="A1510" s="135"/>
      <c r="B1510" s="22"/>
      <c r="C1510" s="22"/>
      <c r="D1510" s="38" t="str" cm="1">
        <f t="array" ref="D1510">IFERROR(IF(A1510="","",LOOKUP(2,1/(Entradas!$B$3:$B$5000=Estoque!A1510),Entradas!$G$3:$G$5000)),"Preço não cadastrado")</f>
        <v/>
      </c>
      <c r="E1510" s="38" t="str" cm="1">
        <f t="array" ref="E1510">IFERROR(IF(A1510="","",LOOKUP(2,1/(Entradas!$B$3:$B$5000=Estoque!A1510),Entradas!$H$3:$H$5000)),"Preço não cadastrado")</f>
        <v/>
      </c>
      <c r="F1510" s="6" t="str">
        <f>IF(A1510="","",SUMIF(codigo_entrada,A1510,quantidade_entrada)-SUMIF(codigo_saida,Estoque!A1510,quantidade_saida))</f>
        <v/>
      </c>
      <c r="G1510" s="1" t="str">
        <f t="shared" si="23"/>
        <v/>
      </c>
    </row>
    <row r="1511" spans="1:7" x14ac:dyDescent="0.3">
      <c r="A1511" s="135"/>
      <c r="B1511" s="22"/>
      <c r="C1511" s="22"/>
      <c r="D1511" s="38" t="str" cm="1">
        <f t="array" ref="D1511">IFERROR(IF(A1511="","",LOOKUP(2,1/(Entradas!$B$3:$B$5000=Estoque!A1511),Entradas!$G$3:$G$5000)),"Preço não cadastrado")</f>
        <v/>
      </c>
      <c r="E1511" s="38" t="str" cm="1">
        <f t="array" ref="E1511">IFERROR(IF(A1511="","",LOOKUP(2,1/(Entradas!$B$3:$B$5000=Estoque!A1511),Entradas!$H$3:$H$5000)),"Preço não cadastrado")</f>
        <v/>
      </c>
      <c r="F1511" s="6" t="str">
        <f>IF(A1511="","",SUMIF(codigo_entrada,A1511,quantidade_entrada)-SUMIF(codigo_saida,Estoque!A1511,quantidade_saida))</f>
        <v/>
      </c>
      <c r="G1511" s="1" t="str">
        <f t="shared" si="23"/>
        <v/>
      </c>
    </row>
    <row r="1512" spans="1:7" x14ac:dyDescent="0.3">
      <c r="A1512" s="135"/>
      <c r="B1512" s="22"/>
      <c r="C1512" s="22"/>
      <c r="D1512" s="38" t="str" cm="1">
        <f t="array" ref="D1512">IFERROR(IF(A1512="","",LOOKUP(2,1/(Entradas!$B$3:$B$5000=Estoque!A1512),Entradas!$G$3:$G$5000)),"Preço não cadastrado")</f>
        <v/>
      </c>
      <c r="E1512" s="38" t="str" cm="1">
        <f t="array" ref="E1512">IFERROR(IF(A1512="","",LOOKUP(2,1/(Entradas!$B$3:$B$5000=Estoque!A1512),Entradas!$H$3:$H$5000)),"Preço não cadastrado")</f>
        <v/>
      </c>
      <c r="F1512" s="6" t="str">
        <f>IF(A1512="","",SUMIF(codigo_entrada,A1512,quantidade_entrada)-SUMIF(codigo_saida,Estoque!A1512,quantidade_saida))</f>
        <v/>
      </c>
      <c r="G1512" s="1" t="str">
        <f t="shared" si="23"/>
        <v/>
      </c>
    </row>
    <row r="1513" spans="1:7" x14ac:dyDescent="0.3">
      <c r="A1513" s="135"/>
      <c r="B1513" s="22"/>
      <c r="C1513" s="22"/>
      <c r="D1513" s="38" t="str" cm="1">
        <f t="array" ref="D1513">IFERROR(IF(A1513="","",LOOKUP(2,1/(Entradas!$B$3:$B$5000=Estoque!A1513),Entradas!$G$3:$G$5000)),"Preço não cadastrado")</f>
        <v/>
      </c>
      <c r="E1513" s="38" t="str" cm="1">
        <f t="array" ref="E1513">IFERROR(IF(A1513="","",LOOKUP(2,1/(Entradas!$B$3:$B$5000=Estoque!A1513),Entradas!$H$3:$H$5000)),"Preço não cadastrado")</f>
        <v/>
      </c>
      <c r="F1513" s="6" t="str">
        <f>IF(A1513="","",SUMIF(codigo_entrada,A1513,quantidade_entrada)-SUMIF(codigo_saida,Estoque!A1513,quantidade_saida))</f>
        <v/>
      </c>
      <c r="G1513" s="1" t="str">
        <f t="shared" si="23"/>
        <v/>
      </c>
    </row>
    <row r="1514" spans="1:7" x14ac:dyDescent="0.3">
      <c r="A1514" s="135"/>
      <c r="B1514" s="22"/>
      <c r="C1514" s="22"/>
      <c r="D1514" s="38" t="str" cm="1">
        <f t="array" ref="D1514">IFERROR(IF(A1514="","",LOOKUP(2,1/(Entradas!$B$3:$B$5000=Estoque!A1514),Entradas!$G$3:$G$5000)),"Preço não cadastrado")</f>
        <v/>
      </c>
      <c r="E1514" s="38" t="str" cm="1">
        <f t="array" ref="E1514">IFERROR(IF(A1514="","",LOOKUP(2,1/(Entradas!$B$3:$B$5000=Estoque!A1514),Entradas!$H$3:$H$5000)),"Preço não cadastrado")</f>
        <v/>
      </c>
      <c r="F1514" s="6" t="str">
        <f>IF(A1514="","",SUMIF(codigo_entrada,A1514,quantidade_entrada)-SUMIF(codigo_saida,Estoque!A1514,quantidade_saida))</f>
        <v/>
      </c>
      <c r="G1514" s="1" t="str">
        <f t="shared" si="23"/>
        <v/>
      </c>
    </row>
    <row r="1515" spans="1:7" x14ac:dyDescent="0.3">
      <c r="A1515" s="135"/>
      <c r="B1515" s="22"/>
      <c r="C1515" s="22"/>
      <c r="D1515" s="38" t="str" cm="1">
        <f t="array" ref="D1515">IFERROR(IF(A1515="","",LOOKUP(2,1/(Entradas!$B$3:$B$5000=Estoque!A1515),Entradas!$G$3:$G$5000)),"Preço não cadastrado")</f>
        <v/>
      </c>
      <c r="E1515" s="38" t="str" cm="1">
        <f t="array" ref="E1515">IFERROR(IF(A1515="","",LOOKUP(2,1/(Entradas!$B$3:$B$5000=Estoque!A1515),Entradas!$H$3:$H$5000)),"Preço não cadastrado")</f>
        <v/>
      </c>
      <c r="F1515" s="6" t="str">
        <f>IF(A1515="","",SUMIF(codigo_entrada,A1515,quantidade_entrada)-SUMIF(codigo_saida,Estoque!A1515,quantidade_saida))</f>
        <v/>
      </c>
      <c r="G1515" s="1" t="str">
        <f t="shared" si="23"/>
        <v/>
      </c>
    </row>
    <row r="1516" spans="1:7" x14ac:dyDescent="0.3">
      <c r="A1516" s="135"/>
      <c r="B1516" s="22"/>
      <c r="C1516" s="22"/>
      <c r="D1516" s="38" t="str" cm="1">
        <f t="array" ref="D1516">IFERROR(IF(A1516="","",LOOKUP(2,1/(Entradas!$B$3:$B$5000=Estoque!A1516),Entradas!$G$3:$G$5000)),"Preço não cadastrado")</f>
        <v/>
      </c>
      <c r="E1516" s="38" t="str" cm="1">
        <f t="array" ref="E1516">IFERROR(IF(A1516="","",LOOKUP(2,1/(Entradas!$B$3:$B$5000=Estoque!A1516),Entradas!$H$3:$H$5000)),"Preço não cadastrado")</f>
        <v/>
      </c>
      <c r="F1516" s="6" t="str">
        <f>IF(A1516="","",SUMIF(codigo_entrada,A1516,quantidade_entrada)-SUMIF(codigo_saida,Estoque!A1516,quantidade_saida))</f>
        <v/>
      </c>
      <c r="G1516" s="1" t="str">
        <f t="shared" si="23"/>
        <v/>
      </c>
    </row>
    <row r="1517" spans="1:7" x14ac:dyDescent="0.3">
      <c r="A1517" s="135"/>
      <c r="B1517" s="22"/>
      <c r="C1517" s="22"/>
      <c r="D1517" s="38" t="str" cm="1">
        <f t="array" ref="D1517">IFERROR(IF(A1517="","",LOOKUP(2,1/(Entradas!$B$3:$B$5000=Estoque!A1517),Entradas!$G$3:$G$5000)),"Preço não cadastrado")</f>
        <v/>
      </c>
      <c r="E1517" s="38" t="str" cm="1">
        <f t="array" ref="E1517">IFERROR(IF(A1517="","",LOOKUP(2,1/(Entradas!$B$3:$B$5000=Estoque!A1517),Entradas!$H$3:$H$5000)),"Preço não cadastrado")</f>
        <v/>
      </c>
      <c r="F1517" s="6" t="str">
        <f>IF(A1517="","",SUMIF(codigo_entrada,A1517,quantidade_entrada)-SUMIF(codigo_saida,Estoque!A1517,quantidade_saida))</f>
        <v/>
      </c>
      <c r="G1517" s="1" t="str">
        <f t="shared" si="23"/>
        <v/>
      </c>
    </row>
    <row r="1518" spans="1:7" x14ac:dyDescent="0.3">
      <c r="A1518" s="135"/>
      <c r="B1518" s="22"/>
      <c r="C1518" s="22"/>
      <c r="D1518" s="38" t="str" cm="1">
        <f t="array" ref="D1518">IFERROR(IF(A1518="","",LOOKUP(2,1/(Entradas!$B$3:$B$5000=Estoque!A1518),Entradas!$G$3:$G$5000)),"Preço não cadastrado")</f>
        <v/>
      </c>
      <c r="E1518" s="38" t="str" cm="1">
        <f t="array" ref="E1518">IFERROR(IF(A1518="","",LOOKUP(2,1/(Entradas!$B$3:$B$5000=Estoque!A1518),Entradas!$H$3:$H$5000)),"Preço não cadastrado")</f>
        <v/>
      </c>
      <c r="F1518" s="6" t="str">
        <f>IF(A1518="","",SUMIF(codigo_entrada,A1518,quantidade_entrada)-SUMIF(codigo_saida,Estoque!A1518,quantidade_saida))</f>
        <v/>
      </c>
      <c r="G1518" s="1" t="str">
        <f t="shared" si="23"/>
        <v/>
      </c>
    </row>
    <row r="1519" spans="1:7" x14ac:dyDescent="0.3">
      <c r="A1519" s="135"/>
      <c r="B1519" s="22"/>
      <c r="C1519" s="22"/>
      <c r="D1519" s="38" t="str" cm="1">
        <f t="array" ref="D1519">IFERROR(IF(A1519="","",LOOKUP(2,1/(Entradas!$B$3:$B$5000=Estoque!A1519),Entradas!$G$3:$G$5000)),"Preço não cadastrado")</f>
        <v/>
      </c>
      <c r="E1519" s="38" t="str" cm="1">
        <f t="array" ref="E1519">IFERROR(IF(A1519="","",LOOKUP(2,1/(Entradas!$B$3:$B$5000=Estoque!A1519),Entradas!$H$3:$H$5000)),"Preço não cadastrado")</f>
        <v/>
      </c>
      <c r="F1519" s="6" t="str">
        <f>IF(A1519="","",SUMIF(codigo_entrada,A1519,quantidade_entrada)-SUMIF(codigo_saida,Estoque!A1519,quantidade_saida))</f>
        <v/>
      </c>
      <c r="G1519" s="1" t="str">
        <f t="shared" si="23"/>
        <v/>
      </c>
    </row>
    <row r="1520" spans="1:7" x14ac:dyDescent="0.3">
      <c r="A1520" s="135"/>
      <c r="B1520" s="22"/>
      <c r="C1520" s="22"/>
      <c r="D1520" s="38" t="str" cm="1">
        <f t="array" ref="D1520">IFERROR(IF(A1520="","",LOOKUP(2,1/(Entradas!$B$3:$B$5000=Estoque!A1520),Entradas!$G$3:$G$5000)),"Preço não cadastrado")</f>
        <v/>
      </c>
      <c r="E1520" s="38" t="str" cm="1">
        <f t="array" ref="E1520">IFERROR(IF(A1520="","",LOOKUP(2,1/(Entradas!$B$3:$B$5000=Estoque!A1520),Entradas!$H$3:$H$5000)),"Preço não cadastrado")</f>
        <v/>
      </c>
      <c r="F1520" s="6" t="str">
        <f>IF(A1520="","",SUMIF(codigo_entrada,A1520,quantidade_entrada)-SUMIF(codigo_saida,Estoque!A1520,quantidade_saida))</f>
        <v/>
      </c>
      <c r="G1520" s="1" t="str">
        <f t="shared" si="23"/>
        <v/>
      </c>
    </row>
    <row r="1521" spans="1:7" x14ac:dyDescent="0.3">
      <c r="A1521" s="135"/>
      <c r="B1521" s="22"/>
      <c r="C1521" s="22"/>
      <c r="D1521" s="38" t="str" cm="1">
        <f t="array" ref="D1521">IFERROR(IF(A1521="","",LOOKUP(2,1/(Entradas!$B$3:$B$5000=Estoque!A1521),Entradas!$G$3:$G$5000)),"Preço não cadastrado")</f>
        <v/>
      </c>
      <c r="E1521" s="38" t="str" cm="1">
        <f t="array" ref="E1521">IFERROR(IF(A1521="","",LOOKUP(2,1/(Entradas!$B$3:$B$5000=Estoque!A1521),Entradas!$H$3:$H$5000)),"Preço não cadastrado")</f>
        <v/>
      </c>
      <c r="F1521" s="6" t="str">
        <f>IF(A1521="","",SUMIF(codigo_entrada,A1521,quantidade_entrada)-SUMIF(codigo_saida,Estoque!A1521,quantidade_saida))</f>
        <v/>
      </c>
      <c r="G1521" s="1" t="str">
        <f t="shared" si="23"/>
        <v/>
      </c>
    </row>
    <row r="1522" spans="1:7" x14ac:dyDescent="0.3">
      <c r="A1522" s="135"/>
      <c r="B1522" s="22"/>
      <c r="C1522" s="22"/>
      <c r="D1522" s="38" t="str" cm="1">
        <f t="array" ref="D1522">IFERROR(IF(A1522="","",LOOKUP(2,1/(Entradas!$B$3:$B$5000=Estoque!A1522),Entradas!$G$3:$G$5000)),"Preço não cadastrado")</f>
        <v/>
      </c>
      <c r="E1522" s="38" t="str" cm="1">
        <f t="array" ref="E1522">IFERROR(IF(A1522="","",LOOKUP(2,1/(Entradas!$B$3:$B$5000=Estoque!A1522),Entradas!$H$3:$H$5000)),"Preço não cadastrado")</f>
        <v/>
      </c>
      <c r="F1522" s="6" t="str">
        <f>IF(A1522="","",SUMIF(codigo_entrada,A1522,quantidade_entrada)-SUMIF(codigo_saida,Estoque!A1522,quantidade_saida))</f>
        <v/>
      </c>
      <c r="G1522" s="1" t="str">
        <f t="shared" si="23"/>
        <v/>
      </c>
    </row>
    <row r="1523" spans="1:7" x14ac:dyDescent="0.3">
      <c r="A1523" s="135"/>
      <c r="B1523" s="22"/>
      <c r="C1523" s="22"/>
      <c r="D1523" s="38" t="str" cm="1">
        <f t="array" ref="D1523">IFERROR(IF(A1523="","",LOOKUP(2,1/(Entradas!$B$3:$B$5000=Estoque!A1523),Entradas!$G$3:$G$5000)),"Preço não cadastrado")</f>
        <v/>
      </c>
      <c r="E1523" s="38" t="str" cm="1">
        <f t="array" ref="E1523">IFERROR(IF(A1523="","",LOOKUP(2,1/(Entradas!$B$3:$B$5000=Estoque!A1523),Entradas!$H$3:$H$5000)),"Preço não cadastrado")</f>
        <v/>
      </c>
      <c r="F1523" s="6" t="str">
        <f>IF(A1523="","",SUMIF(codigo_entrada,A1523,quantidade_entrada)-SUMIF(codigo_saida,Estoque!A1523,quantidade_saida))</f>
        <v/>
      </c>
      <c r="G1523" s="1" t="str">
        <f t="shared" si="23"/>
        <v/>
      </c>
    </row>
    <row r="1524" spans="1:7" x14ac:dyDescent="0.3">
      <c r="A1524" s="135"/>
      <c r="B1524" s="22"/>
      <c r="C1524" s="22"/>
      <c r="D1524" s="38" t="str" cm="1">
        <f t="array" ref="D1524">IFERROR(IF(A1524="","",LOOKUP(2,1/(Entradas!$B$3:$B$5000=Estoque!A1524),Entradas!$G$3:$G$5000)),"Preço não cadastrado")</f>
        <v/>
      </c>
      <c r="E1524" s="38" t="str" cm="1">
        <f t="array" ref="E1524">IFERROR(IF(A1524="","",LOOKUP(2,1/(Entradas!$B$3:$B$5000=Estoque!A1524),Entradas!$H$3:$H$5000)),"Preço não cadastrado")</f>
        <v/>
      </c>
      <c r="F1524" s="6" t="str">
        <f>IF(A1524="","",SUMIF(codigo_entrada,A1524,quantidade_entrada)-SUMIF(codigo_saida,Estoque!A1524,quantidade_saida))</f>
        <v/>
      </c>
      <c r="G1524" s="1" t="str">
        <f t="shared" si="23"/>
        <v/>
      </c>
    </row>
    <row r="1525" spans="1:7" x14ac:dyDescent="0.3">
      <c r="A1525" s="135"/>
      <c r="B1525" s="22"/>
      <c r="C1525" s="22"/>
      <c r="D1525" s="38" t="str" cm="1">
        <f t="array" ref="D1525">IFERROR(IF(A1525="","",LOOKUP(2,1/(Entradas!$B$3:$B$5000=Estoque!A1525),Entradas!$G$3:$G$5000)),"Preço não cadastrado")</f>
        <v/>
      </c>
      <c r="E1525" s="38" t="str" cm="1">
        <f t="array" ref="E1525">IFERROR(IF(A1525="","",LOOKUP(2,1/(Entradas!$B$3:$B$5000=Estoque!A1525),Entradas!$H$3:$H$5000)),"Preço não cadastrado")</f>
        <v/>
      </c>
      <c r="F1525" s="6" t="str">
        <f>IF(A1525="","",SUMIF(codigo_entrada,A1525,quantidade_entrada)-SUMIF(codigo_saida,Estoque!A1525,quantidade_saida))</f>
        <v/>
      </c>
      <c r="G1525" s="1" t="str">
        <f t="shared" si="23"/>
        <v/>
      </c>
    </row>
    <row r="1526" spans="1:7" x14ac:dyDescent="0.3">
      <c r="A1526" s="135"/>
      <c r="B1526" s="22"/>
      <c r="C1526" s="22"/>
      <c r="D1526" s="38" t="str" cm="1">
        <f t="array" ref="D1526">IFERROR(IF(A1526="","",LOOKUP(2,1/(Entradas!$B$3:$B$5000=Estoque!A1526),Entradas!$G$3:$G$5000)),"Preço não cadastrado")</f>
        <v/>
      </c>
      <c r="E1526" s="38" t="str" cm="1">
        <f t="array" ref="E1526">IFERROR(IF(A1526="","",LOOKUP(2,1/(Entradas!$B$3:$B$5000=Estoque!A1526),Entradas!$H$3:$H$5000)),"Preço não cadastrado")</f>
        <v/>
      </c>
      <c r="F1526" s="6" t="str">
        <f>IF(A1526="","",SUMIF(codigo_entrada,A1526,quantidade_entrada)-SUMIF(codigo_saida,Estoque!A1526,quantidade_saida))</f>
        <v/>
      </c>
      <c r="G1526" s="1" t="str">
        <f t="shared" si="23"/>
        <v/>
      </c>
    </row>
    <row r="1527" spans="1:7" x14ac:dyDescent="0.3">
      <c r="A1527" s="135"/>
      <c r="B1527" s="22"/>
      <c r="C1527" s="22"/>
      <c r="D1527" s="38" t="str" cm="1">
        <f t="array" ref="D1527">IFERROR(IF(A1527="","",LOOKUP(2,1/(Entradas!$B$3:$B$5000=Estoque!A1527),Entradas!$G$3:$G$5000)),"Preço não cadastrado")</f>
        <v/>
      </c>
      <c r="E1527" s="38" t="str" cm="1">
        <f t="array" ref="E1527">IFERROR(IF(A1527="","",LOOKUP(2,1/(Entradas!$B$3:$B$5000=Estoque!A1527),Entradas!$H$3:$H$5000)),"Preço não cadastrado")</f>
        <v/>
      </c>
      <c r="F1527" s="6" t="str">
        <f>IF(A1527="","",SUMIF(codigo_entrada,A1527,quantidade_entrada)-SUMIF(codigo_saida,Estoque!A1527,quantidade_saida))</f>
        <v/>
      </c>
      <c r="G1527" s="1" t="str">
        <f t="shared" si="23"/>
        <v/>
      </c>
    </row>
    <row r="1528" spans="1:7" x14ac:dyDescent="0.3">
      <c r="A1528" s="135"/>
      <c r="B1528" s="22"/>
      <c r="C1528" s="22"/>
      <c r="D1528" s="38" t="str" cm="1">
        <f t="array" ref="D1528">IFERROR(IF(A1528="","",LOOKUP(2,1/(Entradas!$B$3:$B$5000=Estoque!A1528),Entradas!$G$3:$G$5000)),"Preço não cadastrado")</f>
        <v/>
      </c>
      <c r="E1528" s="38" t="str" cm="1">
        <f t="array" ref="E1528">IFERROR(IF(A1528="","",LOOKUP(2,1/(Entradas!$B$3:$B$5000=Estoque!A1528),Entradas!$H$3:$H$5000)),"Preço não cadastrado")</f>
        <v/>
      </c>
      <c r="F1528" s="6" t="str">
        <f>IF(A1528="","",SUMIF(codigo_entrada,A1528,quantidade_entrada)-SUMIF(codigo_saida,Estoque!A1528,quantidade_saida))</f>
        <v/>
      </c>
      <c r="G1528" s="1" t="str">
        <f t="shared" si="23"/>
        <v/>
      </c>
    </row>
    <row r="1529" spans="1:7" x14ac:dyDescent="0.3">
      <c r="A1529" s="135"/>
      <c r="B1529" s="22"/>
      <c r="C1529" s="22"/>
      <c r="D1529" s="38" t="str" cm="1">
        <f t="array" ref="D1529">IFERROR(IF(A1529="","",LOOKUP(2,1/(Entradas!$B$3:$B$5000=Estoque!A1529),Entradas!$G$3:$G$5000)),"Preço não cadastrado")</f>
        <v/>
      </c>
      <c r="E1529" s="38" t="str" cm="1">
        <f t="array" ref="E1529">IFERROR(IF(A1529="","",LOOKUP(2,1/(Entradas!$B$3:$B$5000=Estoque!A1529),Entradas!$H$3:$H$5000)),"Preço não cadastrado")</f>
        <v/>
      </c>
      <c r="F1529" s="6" t="str">
        <f>IF(A1529="","",SUMIF(codigo_entrada,A1529,quantidade_entrada)-SUMIF(codigo_saida,Estoque!A1529,quantidade_saida))</f>
        <v/>
      </c>
      <c r="G1529" s="1" t="str">
        <f t="shared" si="23"/>
        <v/>
      </c>
    </row>
    <row r="1530" spans="1:7" x14ac:dyDescent="0.3">
      <c r="A1530" s="135"/>
      <c r="B1530" s="22"/>
      <c r="C1530" s="22"/>
      <c r="D1530" s="38" t="str" cm="1">
        <f t="array" ref="D1530">IFERROR(IF(A1530="","",LOOKUP(2,1/(Entradas!$B$3:$B$5000=Estoque!A1530),Entradas!$G$3:$G$5000)),"Preço não cadastrado")</f>
        <v/>
      </c>
      <c r="E1530" s="38" t="str" cm="1">
        <f t="array" ref="E1530">IFERROR(IF(A1530="","",LOOKUP(2,1/(Entradas!$B$3:$B$5000=Estoque!A1530),Entradas!$H$3:$H$5000)),"Preço não cadastrado")</f>
        <v/>
      </c>
      <c r="F1530" s="6" t="str">
        <f>IF(A1530="","",SUMIF(codigo_entrada,A1530,quantidade_entrada)-SUMIF(codigo_saida,Estoque!A1530,quantidade_saida))</f>
        <v/>
      </c>
      <c r="G1530" s="1" t="str">
        <f t="shared" si="23"/>
        <v/>
      </c>
    </row>
    <row r="1531" spans="1:7" x14ac:dyDescent="0.3">
      <c r="A1531" s="135"/>
      <c r="B1531" s="22"/>
      <c r="C1531" s="22"/>
      <c r="D1531" s="38" t="str" cm="1">
        <f t="array" ref="D1531">IFERROR(IF(A1531="","",LOOKUP(2,1/(Entradas!$B$3:$B$5000=Estoque!A1531),Entradas!$G$3:$G$5000)),"Preço não cadastrado")</f>
        <v/>
      </c>
      <c r="E1531" s="38" t="str" cm="1">
        <f t="array" ref="E1531">IFERROR(IF(A1531="","",LOOKUP(2,1/(Entradas!$B$3:$B$5000=Estoque!A1531),Entradas!$H$3:$H$5000)),"Preço não cadastrado")</f>
        <v/>
      </c>
      <c r="F1531" s="6" t="str">
        <f>IF(A1531="","",SUMIF(codigo_entrada,A1531,quantidade_entrada)-SUMIF(codigo_saida,Estoque!A1531,quantidade_saida))</f>
        <v/>
      </c>
      <c r="G1531" s="1" t="str">
        <f t="shared" si="23"/>
        <v/>
      </c>
    </row>
    <row r="1532" spans="1:7" x14ac:dyDescent="0.3">
      <c r="A1532" s="135"/>
      <c r="B1532" s="22"/>
      <c r="C1532" s="22"/>
      <c r="D1532" s="38" t="str" cm="1">
        <f t="array" ref="D1532">IFERROR(IF(A1532="","",LOOKUP(2,1/(Entradas!$B$3:$B$5000=Estoque!A1532),Entradas!$G$3:$G$5000)),"Preço não cadastrado")</f>
        <v/>
      </c>
      <c r="E1532" s="38" t="str" cm="1">
        <f t="array" ref="E1532">IFERROR(IF(A1532="","",LOOKUP(2,1/(Entradas!$B$3:$B$5000=Estoque!A1532),Entradas!$H$3:$H$5000)),"Preço não cadastrado")</f>
        <v/>
      </c>
      <c r="F1532" s="6" t="str">
        <f>IF(A1532="","",SUMIF(codigo_entrada,A1532,quantidade_entrada)-SUMIF(codigo_saida,Estoque!A1532,quantidade_saida))</f>
        <v/>
      </c>
      <c r="G1532" s="1" t="str">
        <f t="shared" si="23"/>
        <v/>
      </c>
    </row>
    <row r="1533" spans="1:7" x14ac:dyDescent="0.3">
      <c r="A1533" s="135"/>
      <c r="B1533" s="22"/>
      <c r="C1533" s="22"/>
      <c r="D1533" s="38" t="str" cm="1">
        <f t="array" ref="D1533">IFERROR(IF(A1533="","",LOOKUP(2,1/(Entradas!$B$3:$B$5000=Estoque!A1533),Entradas!$G$3:$G$5000)),"Preço não cadastrado")</f>
        <v/>
      </c>
      <c r="E1533" s="38" t="str" cm="1">
        <f t="array" ref="E1533">IFERROR(IF(A1533="","",LOOKUP(2,1/(Entradas!$B$3:$B$5000=Estoque!A1533),Entradas!$H$3:$H$5000)),"Preço não cadastrado")</f>
        <v/>
      </c>
      <c r="F1533" s="6" t="str">
        <f>IF(A1533="","",SUMIF(codigo_entrada,A1533,quantidade_entrada)-SUMIF(codigo_saida,Estoque!A1533,quantidade_saida))</f>
        <v/>
      </c>
      <c r="G1533" s="1" t="str">
        <f t="shared" si="23"/>
        <v/>
      </c>
    </row>
    <row r="1534" spans="1:7" x14ac:dyDescent="0.3">
      <c r="A1534" s="135"/>
      <c r="B1534" s="22"/>
      <c r="C1534" s="22"/>
      <c r="D1534" s="38" t="str" cm="1">
        <f t="array" ref="D1534">IFERROR(IF(A1534="","",LOOKUP(2,1/(Entradas!$B$3:$B$5000=Estoque!A1534),Entradas!$G$3:$G$5000)),"Preço não cadastrado")</f>
        <v/>
      </c>
      <c r="E1534" s="38" t="str" cm="1">
        <f t="array" ref="E1534">IFERROR(IF(A1534="","",LOOKUP(2,1/(Entradas!$B$3:$B$5000=Estoque!A1534),Entradas!$H$3:$H$5000)),"Preço não cadastrado")</f>
        <v/>
      </c>
      <c r="F1534" s="6" t="str">
        <f>IF(A1534="","",SUMIF(codigo_entrada,A1534,quantidade_entrada)-SUMIF(codigo_saida,Estoque!A1534,quantidade_saida))</f>
        <v/>
      </c>
      <c r="G1534" s="1" t="str">
        <f t="shared" si="23"/>
        <v/>
      </c>
    </row>
    <row r="1535" spans="1:7" x14ac:dyDescent="0.3">
      <c r="A1535" s="135"/>
      <c r="B1535" s="22"/>
      <c r="C1535" s="22"/>
      <c r="D1535" s="38" t="str" cm="1">
        <f t="array" ref="D1535">IFERROR(IF(A1535="","",LOOKUP(2,1/(Entradas!$B$3:$B$5000=Estoque!A1535),Entradas!$G$3:$G$5000)),"Preço não cadastrado")</f>
        <v/>
      </c>
      <c r="E1535" s="38" t="str" cm="1">
        <f t="array" ref="E1535">IFERROR(IF(A1535="","",LOOKUP(2,1/(Entradas!$B$3:$B$5000=Estoque!A1535),Entradas!$H$3:$H$5000)),"Preço não cadastrado")</f>
        <v/>
      </c>
      <c r="F1535" s="6" t="str">
        <f>IF(A1535="","",SUMIF(codigo_entrada,A1535,quantidade_entrada)-SUMIF(codigo_saida,Estoque!A1535,quantidade_saida))</f>
        <v/>
      </c>
      <c r="G1535" s="1" t="str">
        <f t="shared" si="23"/>
        <v/>
      </c>
    </row>
    <row r="1536" spans="1:7" x14ac:dyDescent="0.3">
      <c r="A1536" s="135"/>
      <c r="B1536" s="22"/>
      <c r="C1536" s="22"/>
      <c r="D1536" s="38" t="str" cm="1">
        <f t="array" ref="D1536">IFERROR(IF(A1536="","",LOOKUP(2,1/(Entradas!$B$3:$B$5000=Estoque!A1536),Entradas!$G$3:$G$5000)),"Preço não cadastrado")</f>
        <v/>
      </c>
      <c r="E1536" s="38" t="str" cm="1">
        <f t="array" ref="E1536">IFERROR(IF(A1536="","",LOOKUP(2,1/(Entradas!$B$3:$B$5000=Estoque!A1536),Entradas!$H$3:$H$5000)),"Preço não cadastrado")</f>
        <v/>
      </c>
      <c r="F1536" s="6" t="str">
        <f>IF(A1536="","",SUMIF(codigo_entrada,A1536,quantidade_entrada)-SUMIF(codigo_saida,Estoque!A1536,quantidade_saida))</f>
        <v/>
      </c>
      <c r="G1536" s="1" t="str">
        <f t="shared" si="23"/>
        <v/>
      </c>
    </row>
    <row r="1537" spans="1:7" x14ac:dyDescent="0.3">
      <c r="A1537" s="135"/>
      <c r="B1537" s="22"/>
      <c r="C1537" s="22"/>
      <c r="D1537" s="38" t="str" cm="1">
        <f t="array" ref="D1537">IFERROR(IF(A1537="","",LOOKUP(2,1/(Entradas!$B$3:$B$5000=Estoque!A1537),Entradas!$G$3:$G$5000)),"Preço não cadastrado")</f>
        <v/>
      </c>
      <c r="E1537" s="38" t="str" cm="1">
        <f t="array" ref="E1537">IFERROR(IF(A1537="","",LOOKUP(2,1/(Entradas!$B$3:$B$5000=Estoque!A1537),Entradas!$H$3:$H$5000)),"Preço não cadastrado")</f>
        <v/>
      </c>
      <c r="F1537" s="6" t="str">
        <f>IF(A1537="","",SUMIF(codigo_entrada,A1537,quantidade_entrada)-SUMIF(codigo_saida,Estoque!A1537,quantidade_saida))</f>
        <v/>
      </c>
      <c r="G1537" s="1" t="str">
        <f t="shared" si="23"/>
        <v/>
      </c>
    </row>
    <row r="1538" spans="1:7" x14ac:dyDescent="0.3">
      <c r="A1538" s="135"/>
      <c r="B1538" s="22"/>
      <c r="C1538" s="22"/>
      <c r="D1538" s="38" t="str" cm="1">
        <f t="array" ref="D1538">IFERROR(IF(A1538="","",LOOKUP(2,1/(Entradas!$B$3:$B$5000=Estoque!A1538),Entradas!$G$3:$G$5000)),"Preço não cadastrado")</f>
        <v/>
      </c>
      <c r="E1538" s="38" t="str" cm="1">
        <f t="array" ref="E1538">IFERROR(IF(A1538="","",LOOKUP(2,1/(Entradas!$B$3:$B$5000=Estoque!A1538),Entradas!$H$3:$H$5000)),"Preço não cadastrado")</f>
        <v/>
      </c>
      <c r="F1538" s="6" t="str">
        <f>IF(A1538="","",SUMIF(codigo_entrada,A1538,quantidade_entrada)-SUMIF(codigo_saida,Estoque!A1538,quantidade_saida))</f>
        <v/>
      </c>
      <c r="G1538" s="1" t="str">
        <f t="shared" si="23"/>
        <v/>
      </c>
    </row>
    <row r="1539" spans="1:7" x14ac:dyDescent="0.3">
      <c r="A1539" s="135"/>
      <c r="B1539" s="22"/>
      <c r="C1539" s="22"/>
      <c r="D1539" s="38" t="str" cm="1">
        <f t="array" ref="D1539">IFERROR(IF(A1539="","",LOOKUP(2,1/(Entradas!$B$3:$B$5000=Estoque!A1539),Entradas!$G$3:$G$5000)),"Preço não cadastrado")</f>
        <v/>
      </c>
      <c r="E1539" s="38" t="str" cm="1">
        <f t="array" ref="E1539">IFERROR(IF(A1539="","",LOOKUP(2,1/(Entradas!$B$3:$B$5000=Estoque!A1539),Entradas!$H$3:$H$5000)),"Preço não cadastrado")</f>
        <v/>
      </c>
      <c r="F1539" s="6" t="str">
        <f>IF(A1539="","",SUMIF(codigo_entrada,A1539,quantidade_entrada)-SUMIF(codigo_saida,Estoque!A1539,quantidade_saida))</f>
        <v/>
      </c>
      <c r="G1539" s="1" t="str">
        <f t="shared" si="23"/>
        <v/>
      </c>
    </row>
    <row r="1540" spans="1:7" x14ac:dyDescent="0.3">
      <c r="A1540" s="135"/>
      <c r="B1540" s="22"/>
      <c r="C1540" s="22"/>
      <c r="D1540" s="38" t="str" cm="1">
        <f t="array" ref="D1540">IFERROR(IF(A1540="","",LOOKUP(2,1/(Entradas!$B$3:$B$5000=Estoque!A1540),Entradas!$G$3:$G$5000)),"Preço não cadastrado")</f>
        <v/>
      </c>
      <c r="E1540" s="38" t="str" cm="1">
        <f t="array" ref="E1540">IFERROR(IF(A1540="","",LOOKUP(2,1/(Entradas!$B$3:$B$5000=Estoque!A1540),Entradas!$H$3:$H$5000)),"Preço não cadastrado")</f>
        <v/>
      </c>
      <c r="F1540" s="6" t="str">
        <f>IF(A1540="","",SUMIF(codigo_entrada,A1540,quantidade_entrada)-SUMIF(codigo_saida,Estoque!A1540,quantidade_saida))</f>
        <v/>
      </c>
      <c r="G1540" s="1" t="str">
        <f t="shared" ref="G1540:G1603" si="24">IF(F1540="","",IF(F1540&gt;0,"Em estoque","Fora de estoque"))</f>
        <v/>
      </c>
    </row>
    <row r="1541" spans="1:7" x14ac:dyDescent="0.3">
      <c r="A1541" s="135"/>
      <c r="B1541" s="22"/>
      <c r="C1541" s="22"/>
      <c r="D1541" s="38" t="str" cm="1">
        <f t="array" ref="D1541">IFERROR(IF(A1541="","",LOOKUP(2,1/(Entradas!$B$3:$B$5000=Estoque!A1541),Entradas!$G$3:$G$5000)),"Preço não cadastrado")</f>
        <v/>
      </c>
      <c r="E1541" s="38" t="str" cm="1">
        <f t="array" ref="E1541">IFERROR(IF(A1541="","",LOOKUP(2,1/(Entradas!$B$3:$B$5000=Estoque!A1541),Entradas!$H$3:$H$5000)),"Preço não cadastrado")</f>
        <v/>
      </c>
      <c r="F1541" s="6" t="str">
        <f>IF(A1541="","",SUMIF(codigo_entrada,A1541,quantidade_entrada)-SUMIF(codigo_saida,Estoque!A1541,quantidade_saida))</f>
        <v/>
      </c>
      <c r="G1541" s="1" t="str">
        <f t="shared" si="24"/>
        <v/>
      </c>
    </row>
    <row r="1542" spans="1:7" x14ac:dyDescent="0.3">
      <c r="A1542" s="135"/>
      <c r="B1542" s="22"/>
      <c r="C1542" s="22"/>
      <c r="D1542" s="38" t="str" cm="1">
        <f t="array" ref="D1542">IFERROR(IF(A1542="","",LOOKUP(2,1/(Entradas!$B$3:$B$5000=Estoque!A1542),Entradas!$G$3:$G$5000)),"Preço não cadastrado")</f>
        <v/>
      </c>
      <c r="E1542" s="38" t="str" cm="1">
        <f t="array" ref="E1542">IFERROR(IF(A1542="","",LOOKUP(2,1/(Entradas!$B$3:$B$5000=Estoque!A1542),Entradas!$H$3:$H$5000)),"Preço não cadastrado")</f>
        <v/>
      </c>
      <c r="F1542" s="6" t="str">
        <f>IF(A1542="","",SUMIF(codigo_entrada,A1542,quantidade_entrada)-SUMIF(codigo_saida,Estoque!A1542,quantidade_saida))</f>
        <v/>
      </c>
      <c r="G1542" s="1" t="str">
        <f t="shared" si="24"/>
        <v/>
      </c>
    </row>
    <row r="1543" spans="1:7" x14ac:dyDescent="0.3">
      <c r="A1543" s="135"/>
      <c r="B1543" s="22"/>
      <c r="C1543" s="22"/>
      <c r="D1543" s="38" t="str" cm="1">
        <f t="array" ref="D1543">IFERROR(IF(A1543="","",LOOKUP(2,1/(Entradas!$B$3:$B$5000=Estoque!A1543),Entradas!$G$3:$G$5000)),"Preço não cadastrado")</f>
        <v/>
      </c>
      <c r="E1543" s="38" t="str" cm="1">
        <f t="array" ref="E1543">IFERROR(IF(A1543="","",LOOKUP(2,1/(Entradas!$B$3:$B$5000=Estoque!A1543),Entradas!$H$3:$H$5000)),"Preço não cadastrado")</f>
        <v/>
      </c>
      <c r="F1543" s="6" t="str">
        <f>IF(A1543="","",SUMIF(codigo_entrada,A1543,quantidade_entrada)-SUMIF(codigo_saida,Estoque!A1543,quantidade_saida))</f>
        <v/>
      </c>
      <c r="G1543" s="1" t="str">
        <f t="shared" si="24"/>
        <v/>
      </c>
    </row>
    <row r="1544" spans="1:7" x14ac:dyDescent="0.3">
      <c r="A1544" s="135"/>
      <c r="B1544" s="22"/>
      <c r="C1544" s="22"/>
      <c r="D1544" s="38" t="str" cm="1">
        <f t="array" ref="D1544">IFERROR(IF(A1544="","",LOOKUP(2,1/(Entradas!$B$3:$B$5000=Estoque!A1544),Entradas!$G$3:$G$5000)),"Preço não cadastrado")</f>
        <v/>
      </c>
      <c r="E1544" s="38" t="str" cm="1">
        <f t="array" ref="E1544">IFERROR(IF(A1544="","",LOOKUP(2,1/(Entradas!$B$3:$B$5000=Estoque!A1544),Entradas!$H$3:$H$5000)),"Preço não cadastrado")</f>
        <v/>
      </c>
      <c r="F1544" s="6" t="str">
        <f>IF(A1544="","",SUMIF(codigo_entrada,A1544,quantidade_entrada)-SUMIF(codigo_saida,Estoque!A1544,quantidade_saida))</f>
        <v/>
      </c>
      <c r="G1544" s="1" t="str">
        <f t="shared" si="24"/>
        <v/>
      </c>
    </row>
    <row r="1545" spans="1:7" x14ac:dyDescent="0.3">
      <c r="A1545" s="135"/>
      <c r="B1545" s="22"/>
      <c r="C1545" s="22"/>
      <c r="D1545" s="38" t="str" cm="1">
        <f t="array" ref="D1545">IFERROR(IF(A1545="","",LOOKUP(2,1/(Entradas!$B$3:$B$5000=Estoque!A1545),Entradas!$G$3:$G$5000)),"Preço não cadastrado")</f>
        <v/>
      </c>
      <c r="E1545" s="38" t="str" cm="1">
        <f t="array" ref="E1545">IFERROR(IF(A1545="","",LOOKUP(2,1/(Entradas!$B$3:$B$5000=Estoque!A1545),Entradas!$H$3:$H$5000)),"Preço não cadastrado")</f>
        <v/>
      </c>
      <c r="F1545" s="6" t="str">
        <f>IF(A1545="","",SUMIF(codigo_entrada,A1545,quantidade_entrada)-SUMIF(codigo_saida,Estoque!A1545,quantidade_saida))</f>
        <v/>
      </c>
      <c r="G1545" s="1" t="str">
        <f t="shared" si="24"/>
        <v/>
      </c>
    </row>
    <row r="1546" spans="1:7" x14ac:dyDescent="0.3">
      <c r="A1546" s="135"/>
      <c r="B1546" s="22"/>
      <c r="C1546" s="22"/>
      <c r="D1546" s="38" t="str" cm="1">
        <f t="array" ref="D1546">IFERROR(IF(A1546="","",LOOKUP(2,1/(Entradas!$B$3:$B$5000=Estoque!A1546),Entradas!$G$3:$G$5000)),"Preço não cadastrado")</f>
        <v/>
      </c>
      <c r="E1546" s="38" t="str" cm="1">
        <f t="array" ref="E1546">IFERROR(IF(A1546="","",LOOKUP(2,1/(Entradas!$B$3:$B$5000=Estoque!A1546),Entradas!$H$3:$H$5000)),"Preço não cadastrado")</f>
        <v/>
      </c>
      <c r="F1546" s="6" t="str">
        <f>IF(A1546="","",SUMIF(codigo_entrada,A1546,quantidade_entrada)-SUMIF(codigo_saida,Estoque!A1546,quantidade_saida))</f>
        <v/>
      </c>
      <c r="G1546" s="1" t="str">
        <f t="shared" si="24"/>
        <v/>
      </c>
    </row>
    <row r="1547" spans="1:7" x14ac:dyDescent="0.3">
      <c r="A1547" s="135"/>
      <c r="B1547" s="22"/>
      <c r="C1547" s="22"/>
      <c r="D1547" s="38" t="str" cm="1">
        <f t="array" ref="D1547">IFERROR(IF(A1547="","",LOOKUP(2,1/(Entradas!$B$3:$B$5000=Estoque!A1547),Entradas!$G$3:$G$5000)),"Preço não cadastrado")</f>
        <v/>
      </c>
      <c r="E1547" s="38" t="str" cm="1">
        <f t="array" ref="E1547">IFERROR(IF(A1547="","",LOOKUP(2,1/(Entradas!$B$3:$B$5000=Estoque!A1547),Entradas!$H$3:$H$5000)),"Preço não cadastrado")</f>
        <v/>
      </c>
      <c r="F1547" s="6" t="str">
        <f>IF(A1547="","",SUMIF(codigo_entrada,A1547,quantidade_entrada)-SUMIF(codigo_saida,Estoque!A1547,quantidade_saida))</f>
        <v/>
      </c>
      <c r="G1547" s="1" t="str">
        <f t="shared" si="24"/>
        <v/>
      </c>
    </row>
    <row r="1548" spans="1:7" x14ac:dyDescent="0.3">
      <c r="A1548" s="135"/>
      <c r="B1548" s="22"/>
      <c r="C1548" s="22"/>
      <c r="D1548" s="38" t="str" cm="1">
        <f t="array" ref="D1548">IFERROR(IF(A1548="","",LOOKUP(2,1/(Entradas!$B$3:$B$5000=Estoque!A1548),Entradas!$G$3:$G$5000)),"Preço não cadastrado")</f>
        <v/>
      </c>
      <c r="E1548" s="38" t="str" cm="1">
        <f t="array" ref="E1548">IFERROR(IF(A1548="","",LOOKUP(2,1/(Entradas!$B$3:$B$5000=Estoque!A1548),Entradas!$H$3:$H$5000)),"Preço não cadastrado")</f>
        <v/>
      </c>
      <c r="F1548" s="6" t="str">
        <f>IF(A1548="","",SUMIF(codigo_entrada,A1548,quantidade_entrada)-SUMIF(codigo_saida,Estoque!A1548,quantidade_saida))</f>
        <v/>
      </c>
      <c r="G1548" s="1" t="str">
        <f t="shared" si="24"/>
        <v/>
      </c>
    </row>
    <row r="1549" spans="1:7" x14ac:dyDescent="0.3">
      <c r="A1549" s="135"/>
      <c r="B1549" s="22"/>
      <c r="C1549" s="22"/>
      <c r="D1549" s="38" t="str" cm="1">
        <f t="array" ref="D1549">IFERROR(IF(A1549="","",LOOKUP(2,1/(Entradas!$B$3:$B$5000=Estoque!A1549),Entradas!$G$3:$G$5000)),"Preço não cadastrado")</f>
        <v/>
      </c>
      <c r="E1549" s="38" t="str" cm="1">
        <f t="array" ref="E1549">IFERROR(IF(A1549="","",LOOKUP(2,1/(Entradas!$B$3:$B$5000=Estoque!A1549),Entradas!$H$3:$H$5000)),"Preço não cadastrado")</f>
        <v/>
      </c>
      <c r="F1549" s="6" t="str">
        <f>IF(A1549="","",SUMIF(codigo_entrada,A1549,quantidade_entrada)-SUMIF(codigo_saida,Estoque!A1549,quantidade_saida))</f>
        <v/>
      </c>
      <c r="G1549" s="1" t="str">
        <f t="shared" si="24"/>
        <v/>
      </c>
    </row>
    <row r="1550" spans="1:7" x14ac:dyDescent="0.3">
      <c r="A1550" s="135"/>
      <c r="B1550" s="22"/>
      <c r="C1550" s="22"/>
      <c r="D1550" s="38" t="str" cm="1">
        <f t="array" ref="D1550">IFERROR(IF(A1550="","",LOOKUP(2,1/(Entradas!$B$3:$B$5000=Estoque!A1550),Entradas!$G$3:$G$5000)),"Preço não cadastrado")</f>
        <v/>
      </c>
      <c r="E1550" s="38" t="str" cm="1">
        <f t="array" ref="E1550">IFERROR(IF(A1550="","",LOOKUP(2,1/(Entradas!$B$3:$B$5000=Estoque!A1550),Entradas!$H$3:$H$5000)),"Preço não cadastrado")</f>
        <v/>
      </c>
      <c r="F1550" s="6" t="str">
        <f>IF(A1550="","",SUMIF(codigo_entrada,A1550,quantidade_entrada)-SUMIF(codigo_saida,Estoque!A1550,quantidade_saida))</f>
        <v/>
      </c>
      <c r="G1550" s="1" t="str">
        <f t="shared" si="24"/>
        <v/>
      </c>
    </row>
    <row r="1551" spans="1:7" x14ac:dyDescent="0.3">
      <c r="A1551" s="135"/>
      <c r="B1551" s="22"/>
      <c r="C1551" s="22"/>
      <c r="D1551" s="38" t="str" cm="1">
        <f t="array" ref="D1551">IFERROR(IF(A1551="","",LOOKUP(2,1/(Entradas!$B$3:$B$5000=Estoque!A1551),Entradas!$G$3:$G$5000)),"Preço não cadastrado")</f>
        <v/>
      </c>
      <c r="E1551" s="38" t="str" cm="1">
        <f t="array" ref="E1551">IFERROR(IF(A1551="","",LOOKUP(2,1/(Entradas!$B$3:$B$5000=Estoque!A1551),Entradas!$H$3:$H$5000)),"Preço não cadastrado")</f>
        <v/>
      </c>
      <c r="F1551" s="6" t="str">
        <f>IF(A1551="","",SUMIF(codigo_entrada,A1551,quantidade_entrada)-SUMIF(codigo_saida,Estoque!A1551,quantidade_saida))</f>
        <v/>
      </c>
      <c r="G1551" s="1" t="str">
        <f t="shared" si="24"/>
        <v/>
      </c>
    </row>
    <row r="1552" spans="1:7" x14ac:dyDescent="0.3">
      <c r="A1552" s="135"/>
      <c r="B1552" s="22"/>
      <c r="C1552" s="22"/>
      <c r="D1552" s="38" t="str" cm="1">
        <f t="array" ref="D1552">IFERROR(IF(A1552="","",LOOKUP(2,1/(Entradas!$B$3:$B$5000=Estoque!A1552),Entradas!$G$3:$G$5000)),"Preço não cadastrado")</f>
        <v/>
      </c>
      <c r="E1552" s="38" t="str" cm="1">
        <f t="array" ref="E1552">IFERROR(IF(A1552="","",LOOKUP(2,1/(Entradas!$B$3:$B$5000=Estoque!A1552),Entradas!$H$3:$H$5000)),"Preço não cadastrado")</f>
        <v/>
      </c>
      <c r="F1552" s="6" t="str">
        <f>IF(A1552="","",SUMIF(codigo_entrada,A1552,quantidade_entrada)-SUMIF(codigo_saida,Estoque!A1552,quantidade_saida))</f>
        <v/>
      </c>
      <c r="G1552" s="1" t="str">
        <f t="shared" si="24"/>
        <v/>
      </c>
    </row>
    <row r="1553" spans="1:7" x14ac:dyDescent="0.3">
      <c r="A1553" s="135"/>
      <c r="B1553" s="22"/>
      <c r="C1553" s="22"/>
      <c r="D1553" s="38" t="str" cm="1">
        <f t="array" ref="D1553">IFERROR(IF(A1553="","",LOOKUP(2,1/(Entradas!$B$3:$B$5000=Estoque!A1553),Entradas!$G$3:$G$5000)),"Preço não cadastrado")</f>
        <v/>
      </c>
      <c r="E1553" s="38" t="str" cm="1">
        <f t="array" ref="E1553">IFERROR(IF(A1553="","",LOOKUP(2,1/(Entradas!$B$3:$B$5000=Estoque!A1553),Entradas!$H$3:$H$5000)),"Preço não cadastrado")</f>
        <v/>
      </c>
      <c r="F1553" s="6" t="str">
        <f>IF(A1553="","",SUMIF(codigo_entrada,A1553,quantidade_entrada)-SUMIF(codigo_saida,Estoque!A1553,quantidade_saida))</f>
        <v/>
      </c>
      <c r="G1553" s="1" t="str">
        <f t="shared" si="24"/>
        <v/>
      </c>
    </row>
    <row r="1554" spans="1:7" x14ac:dyDescent="0.3">
      <c r="A1554" s="135"/>
      <c r="B1554" s="22"/>
      <c r="C1554" s="22"/>
      <c r="D1554" s="38" t="str" cm="1">
        <f t="array" ref="D1554">IFERROR(IF(A1554="","",LOOKUP(2,1/(Entradas!$B$3:$B$5000=Estoque!A1554),Entradas!$G$3:$G$5000)),"Preço não cadastrado")</f>
        <v/>
      </c>
      <c r="E1554" s="38" t="str" cm="1">
        <f t="array" ref="E1554">IFERROR(IF(A1554="","",LOOKUP(2,1/(Entradas!$B$3:$B$5000=Estoque!A1554),Entradas!$H$3:$H$5000)),"Preço não cadastrado")</f>
        <v/>
      </c>
      <c r="F1554" s="6" t="str">
        <f>IF(A1554="","",SUMIF(codigo_entrada,A1554,quantidade_entrada)-SUMIF(codigo_saida,Estoque!A1554,quantidade_saida))</f>
        <v/>
      </c>
      <c r="G1554" s="1" t="str">
        <f t="shared" si="24"/>
        <v/>
      </c>
    </row>
    <row r="1555" spans="1:7" x14ac:dyDescent="0.3">
      <c r="A1555" s="135"/>
      <c r="B1555" s="22"/>
      <c r="C1555" s="22"/>
      <c r="D1555" s="38" t="str" cm="1">
        <f t="array" ref="D1555">IFERROR(IF(A1555="","",LOOKUP(2,1/(Entradas!$B$3:$B$5000=Estoque!A1555),Entradas!$G$3:$G$5000)),"Preço não cadastrado")</f>
        <v/>
      </c>
      <c r="E1555" s="38" t="str" cm="1">
        <f t="array" ref="E1555">IFERROR(IF(A1555="","",LOOKUP(2,1/(Entradas!$B$3:$B$5000=Estoque!A1555),Entradas!$H$3:$H$5000)),"Preço não cadastrado")</f>
        <v/>
      </c>
      <c r="F1555" s="6" t="str">
        <f>IF(A1555="","",SUMIF(codigo_entrada,A1555,quantidade_entrada)-SUMIF(codigo_saida,Estoque!A1555,quantidade_saida))</f>
        <v/>
      </c>
      <c r="G1555" s="1" t="str">
        <f t="shared" si="24"/>
        <v/>
      </c>
    </row>
    <row r="1556" spans="1:7" x14ac:dyDescent="0.3">
      <c r="A1556" s="135"/>
      <c r="B1556" s="22"/>
      <c r="C1556" s="22"/>
      <c r="D1556" s="38" t="str" cm="1">
        <f t="array" ref="D1556">IFERROR(IF(A1556="","",LOOKUP(2,1/(Entradas!$B$3:$B$5000=Estoque!A1556),Entradas!$G$3:$G$5000)),"Preço não cadastrado")</f>
        <v/>
      </c>
      <c r="E1556" s="38" t="str" cm="1">
        <f t="array" ref="E1556">IFERROR(IF(A1556="","",LOOKUP(2,1/(Entradas!$B$3:$B$5000=Estoque!A1556),Entradas!$H$3:$H$5000)),"Preço não cadastrado")</f>
        <v/>
      </c>
      <c r="F1556" s="6" t="str">
        <f>IF(A1556="","",SUMIF(codigo_entrada,A1556,quantidade_entrada)-SUMIF(codigo_saida,Estoque!A1556,quantidade_saida))</f>
        <v/>
      </c>
      <c r="G1556" s="1" t="str">
        <f t="shared" si="24"/>
        <v/>
      </c>
    </row>
    <row r="1557" spans="1:7" x14ac:dyDescent="0.3">
      <c r="A1557" s="135"/>
      <c r="B1557" s="22"/>
      <c r="C1557" s="22"/>
      <c r="D1557" s="38" t="str" cm="1">
        <f t="array" ref="D1557">IFERROR(IF(A1557="","",LOOKUP(2,1/(Entradas!$B$3:$B$5000=Estoque!A1557),Entradas!$G$3:$G$5000)),"Preço não cadastrado")</f>
        <v/>
      </c>
      <c r="E1557" s="38" t="str" cm="1">
        <f t="array" ref="E1557">IFERROR(IF(A1557="","",LOOKUP(2,1/(Entradas!$B$3:$B$5000=Estoque!A1557),Entradas!$H$3:$H$5000)),"Preço não cadastrado")</f>
        <v/>
      </c>
      <c r="F1557" s="6" t="str">
        <f>IF(A1557="","",SUMIF(codigo_entrada,A1557,quantidade_entrada)-SUMIF(codigo_saida,Estoque!A1557,quantidade_saida))</f>
        <v/>
      </c>
      <c r="G1557" s="1" t="str">
        <f t="shared" si="24"/>
        <v/>
      </c>
    </row>
    <row r="1558" spans="1:7" x14ac:dyDescent="0.3">
      <c r="A1558" s="135"/>
      <c r="B1558" s="22"/>
      <c r="C1558" s="22"/>
      <c r="D1558" s="38" t="str" cm="1">
        <f t="array" ref="D1558">IFERROR(IF(A1558="","",LOOKUP(2,1/(Entradas!$B$3:$B$5000=Estoque!A1558),Entradas!$G$3:$G$5000)),"Preço não cadastrado")</f>
        <v/>
      </c>
      <c r="E1558" s="38" t="str" cm="1">
        <f t="array" ref="E1558">IFERROR(IF(A1558="","",LOOKUP(2,1/(Entradas!$B$3:$B$5000=Estoque!A1558),Entradas!$H$3:$H$5000)),"Preço não cadastrado")</f>
        <v/>
      </c>
      <c r="F1558" s="6" t="str">
        <f>IF(A1558="","",SUMIF(codigo_entrada,A1558,quantidade_entrada)-SUMIF(codigo_saida,Estoque!A1558,quantidade_saida))</f>
        <v/>
      </c>
      <c r="G1558" s="1" t="str">
        <f t="shared" si="24"/>
        <v/>
      </c>
    </row>
    <row r="1559" spans="1:7" x14ac:dyDescent="0.3">
      <c r="A1559" s="135"/>
      <c r="B1559" s="22"/>
      <c r="C1559" s="22"/>
      <c r="D1559" s="38" t="str" cm="1">
        <f t="array" ref="D1559">IFERROR(IF(A1559="","",LOOKUP(2,1/(Entradas!$B$3:$B$5000=Estoque!A1559),Entradas!$G$3:$G$5000)),"Preço não cadastrado")</f>
        <v/>
      </c>
      <c r="E1559" s="38" t="str" cm="1">
        <f t="array" ref="E1559">IFERROR(IF(A1559="","",LOOKUP(2,1/(Entradas!$B$3:$B$5000=Estoque!A1559),Entradas!$H$3:$H$5000)),"Preço não cadastrado")</f>
        <v/>
      </c>
      <c r="F1559" s="6" t="str">
        <f>IF(A1559="","",SUMIF(codigo_entrada,A1559,quantidade_entrada)-SUMIF(codigo_saida,Estoque!A1559,quantidade_saida))</f>
        <v/>
      </c>
      <c r="G1559" s="1" t="str">
        <f t="shared" si="24"/>
        <v/>
      </c>
    </row>
    <row r="1560" spans="1:7" x14ac:dyDescent="0.3">
      <c r="A1560" s="135"/>
      <c r="B1560" s="22"/>
      <c r="C1560" s="22"/>
      <c r="D1560" s="38" t="str" cm="1">
        <f t="array" ref="D1560">IFERROR(IF(A1560="","",LOOKUP(2,1/(Entradas!$B$3:$B$5000=Estoque!A1560),Entradas!$G$3:$G$5000)),"Preço não cadastrado")</f>
        <v/>
      </c>
      <c r="E1560" s="38" t="str" cm="1">
        <f t="array" ref="E1560">IFERROR(IF(A1560="","",LOOKUP(2,1/(Entradas!$B$3:$B$5000=Estoque!A1560),Entradas!$H$3:$H$5000)),"Preço não cadastrado")</f>
        <v/>
      </c>
      <c r="F1560" s="6" t="str">
        <f>IF(A1560="","",SUMIF(codigo_entrada,A1560,quantidade_entrada)-SUMIF(codigo_saida,Estoque!A1560,quantidade_saida))</f>
        <v/>
      </c>
      <c r="G1560" s="1" t="str">
        <f t="shared" si="24"/>
        <v/>
      </c>
    </row>
    <row r="1561" spans="1:7" x14ac:dyDescent="0.3">
      <c r="A1561" s="135"/>
      <c r="B1561" s="22"/>
      <c r="C1561" s="22"/>
      <c r="D1561" s="38" t="str" cm="1">
        <f t="array" ref="D1561">IFERROR(IF(A1561="","",LOOKUP(2,1/(Entradas!$B$3:$B$5000=Estoque!A1561),Entradas!$G$3:$G$5000)),"Preço não cadastrado")</f>
        <v/>
      </c>
      <c r="E1561" s="38" t="str" cm="1">
        <f t="array" ref="E1561">IFERROR(IF(A1561="","",LOOKUP(2,1/(Entradas!$B$3:$B$5000=Estoque!A1561),Entradas!$H$3:$H$5000)),"Preço não cadastrado")</f>
        <v/>
      </c>
      <c r="F1561" s="6" t="str">
        <f>IF(A1561="","",SUMIF(codigo_entrada,A1561,quantidade_entrada)-SUMIF(codigo_saida,Estoque!A1561,quantidade_saida))</f>
        <v/>
      </c>
      <c r="G1561" s="1" t="str">
        <f t="shared" si="24"/>
        <v/>
      </c>
    </row>
    <row r="1562" spans="1:7" x14ac:dyDescent="0.3">
      <c r="A1562" s="135"/>
      <c r="B1562" s="22"/>
      <c r="C1562" s="22"/>
      <c r="D1562" s="38" t="str" cm="1">
        <f t="array" ref="D1562">IFERROR(IF(A1562="","",LOOKUP(2,1/(Entradas!$B$3:$B$5000=Estoque!A1562),Entradas!$G$3:$G$5000)),"Preço não cadastrado")</f>
        <v/>
      </c>
      <c r="E1562" s="38" t="str" cm="1">
        <f t="array" ref="E1562">IFERROR(IF(A1562="","",LOOKUP(2,1/(Entradas!$B$3:$B$5000=Estoque!A1562),Entradas!$H$3:$H$5000)),"Preço não cadastrado")</f>
        <v/>
      </c>
      <c r="F1562" s="6" t="str">
        <f>IF(A1562="","",SUMIF(codigo_entrada,A1562,quantidade_entrada)-SUMIF(codigo_saida,Estoque!A1562,quantidade_saida))</f>
        <v/>
      </c>
      <c r="G1562" s="1" t="str">
        <f t="shared" si="24"/>
        <v/>
      </c>
    </row>
    <row r="1563" spans="1:7" x14ac:dyDescent="0.3">
      <c r="A1563" s="135"/>
      <c r="B1563" s="22"/>
      <c r="C1563" s="22"/>
      <c r="D1563" s="38" t="str" cm="1">
        <f t="array" ref="D1563">IFERROR(IF(A1563="","",LOOKUP(2,1/(Entradas!$B$3:$B$5000=Estoque!A1563),Entradas!$G$3:$G$5000)),"Preço não cadastrado")</f>
        <v/>
      </c>
      <c r="E1563" s="38" t="str" cm="1">
        <f t="array" ref="E1563">IFERROR(IF(A1563="","",LOOKUP(2,1/(Entradas!$B$3:$B$5000=Estoque!A1563),Entradas!$H$3:$H$5000)),"Preço não cadastrado")</f>
        <v/>
      </c>
      <c r="F1563" s="6" t="str">
        <f>IF(A1563="","",SUMIF(codigo_entrada,A1563,quantidade_entrada)-SUMIF(codigo_saida,Estoque!A1563,quantidade_saida))</f>
        <v/>
      </c>
      <c r="G1563" s="1" t="str">
        <f t="shared" si="24"/>
        <v/>
      </c>
    </row>
    <row r="1564" spans="1:7" x14ac:dyDescent="0.3">
      <c r="A1564" s="135"/>
      <c r="B1564" s="22"/>
      <c r="C1564" s="22"/>
      <c r="D1564" s="38" t="str" cm="1">
        <f t="array" ref="D1564">IFERROR(IF(A1564="","",LOOKUP(2,1/(Entradas!$B$3:$B$5000=Estoque!A1564),Entradas!$G$3:$G$5000)),"Preço não cadastrado")</f>
        <v/>
      </c>
      <c r="E1564" s="38" t="str" cm="1">
        <f t="array" ref="E1564">IFERROR(IF(A1564="","",LOOKUP(2,1/(Entradas!$B$3:$B$5000=Estoque!A1564),Entradas!$H$3:$H$5000)),"Preço não cadastrado")</f>
        <v/>
      </c>
      <c r="F1564" s="6" t="str">
        <f>IF(A1564="","",SUMIF(codigo_entrada,A1564,quantidade_entrada)-SUMIF(codigo_saida,Estoque!A1564,quantidade_saida))</f>
        <v/>
      </c>
      <c r="G1564" s="1" t="str">
        <f t="shared" si="24"/>
        <v/>
      </c>
    </row>
    <row r="1565" spans="1:7" x14ac:dyDescent="0.3">
      <c r="A1565" s="135"/>
      <c r="B1565" s="22"/>
      <c r="C1565" s="22"/>
      <c r="D1565" s="38" t="str" cm="1">
        <f t="array" ref="D1565">IFERROR(IF(A1565="","",LOOKUP(2,1/(Entradas!$B$3:$B$5000=Estoque!A1565),Entradas!$G$3:$G$5000)),"Preço não cadastrado")</f>
        <v/>
      </c>
      <c r="E1565" s="38" t="str" cm="1">
        <f t="array" ref="E1565">IFERROR(IF(A1565="","",LOOKUP(2,1/(Entradas!$B$3:$B$5000=Estoque!A1565),Entradas!$H$3:$H$5000)),"Preço não cadastrado")</f>
        <v/>
      </c>
      <c r="F1565" s="6" t="str">
        <f>IF(A1565="","",SUMIF(codigo_entrada,A1565,quantidade_entrada)-SUMIF(codigo_saida,Estoque!A1565,quantidade_saida))</f>
        <v/>
      </c>
      <c r="G1565" s="1" t="str">
        <f t="shared" si="24"/>
        <v/>
      </c>
    </row>
    <row r="1566" spans="1:7" x14ac:dyDescent="0.3">
      <c r="A1566" s="135"/>
      <c r="B1566" s="22"/>
      <c r="C1566" s="22"/>
      <c r="D1566" s="38" t="str" cm="1">
        <f t="array" ref="D1566">IFERROR(IF(A1566="","",LOOKUP(2,1/(Entradas!$B$3:$B$5000=Estoque!A1566),Entradas!$G$3:$G$5000)),"Preço não cadastrado")</f>
        <v/>
      </c>
      <c r="E1566" s="38" t="str" cm="1">
        <f t="array" ref="E1566">IFERROR(IF(A1566="","",LOOKUP(2,1/(Entradas!$B$3:$B$5000=Estoque!A1566),Entradas!$H$3:$H$5000)),"Preço não cadastrado")</f>
        <v/>
      </c>
      <c r="F1566" s="6" t="str">
        <f>IF(A1566="","",SUMIF(codigo_entrada,A1566,quantidade_entrada)-SUMIF(codigo_saida,Estoque!A1566,quantidade_saida))</f>
        <v/>
      </c>
      <c r="G1566" s="1" t="str">
        <f t="shared" si="24"/>
        <v/>
      </c>
    </row>
    <row r="1567" spans="1:7" x14ac:dyDescent="0.3">
      <c r="A1567" s="135"/>
      <c r="B1567" s="22"/>
      <c r="C1567" s="22"/>
      <c r="D1567" s="38" t="str" cm="1">
        <f t="array" ref="D1567">IFERROR(IF(A1567="","",LOOKUP(2,1/(Entradas!$B$3:$B$5000=Estoque!A1567),Entradas!$G$3:$G$5000)),"Preço não cadastrado")</f>
        <v/>
      </c>
      <c r="E1567" s="38" t="str" cm="1">
        <f t="array" ref="E1567">IFERROR(IF(A1567="","",LOOKUP(2,1/(Entradas!$B$3:$B$5000=Estoque!A1567),Entradas!$H$3:$H$5000)),"Preço não cadastrado")</f>
        <v/>
      </c>
      <c r="F1567" s="6" t="str">
        <f>IF(A1567="","",SUMIF(codigo_entrada,A1567,quantidade_entrada)-SUMIF(codigo_saida,Estoque!A1567,quantidade_saida))</f>
        <v/>
      </c>
      <c r="G1567" s="1" t="str">
        <f t="shared" si="24"/>
        <v/>
      </c>
    </row>
    <row r="1568" spans="1:7" x14ac:dyDescent="0.3">
      <c r="A1568" s="135"/>
      <c r="B1568" s="22"/>
      <c r="C1568" s="22"/>
      <c r="D1568" s="38" t="str" cm="1">
        <f t="array" ref="D1568">IFERROR(IF(A1568="","",LOOKUP(2,1/(Entradas!$B$3:$B$5000=Estoque!A1568),Entradas!$G$3:$G$5000)),"Preço não cadastrado")</f>
        <v/>
      </c>
      <c r="E1568" s="38" t="str" cm="1">
        <f t="array" ref="E1568">IFERROR(IF(A1568="","",LOOKUP(2,1/(Entradas!$B$3:$B$5000=Estoque!A1568),Entradas!$H$3:$H$5000)),"Preço não cadastrado")</f>
        <v/>
      </c>
      <c r="F1568" s="6" t="str">
        <f>IF(A1568="","",SUMIF(codigo_entrada,A1568,quantidade_entrada)-SUMIF(codigo_saida,Estoque!A1568,quantidade_saida))</f>
        <v/>
      </c>
      <c r="G1568" s="1" t="str">
        <f t="shared" si="24"/>
        <v/>
      </c>
    </row>
    <row r="1569" spans="1:7" x14ac:dyDescent="0.3">
      <c r="A1569" s="135"/>
      <c r="B1569" s="22"/>
      <c r="C1569" s="22"/>
      <c r="D1569" s="38" t="str" cm="1">
        <f t="array" ref="D1569">IFERROR(IF(A1569="","",LOOKUP(2,1/(Entradas!$B$3:$B$5000=Estoque!A1569),Entradas!$G$3:$G$5000)),"Preço não cadastrado")</f>
        <v/>
      </c>
      <c r="E1569" s="38" t="str" cm="1">
        <f t="array" ref="E1569">IFERROR(IF(A1569="","",LOOKUP(2,1/(Entradas!$B$3:$B$5000=Estoque!A1569),Entradas!$H$3:$H$5000)),"Preço não cadastrado")</f>
        <v/>
      </c>
      <c r="F1569" s="6" t="str">
        <f>IF(A1569="","",SUMIF(codigo_entrada,A1569,quantidade_entrada)-SUMIF(codigo_saida,Estoque!A1569,quantidade_saida))</f>
        <v/>
      </c>
      <c r="G1569" s="1" t="str">
        <f t="shared" si="24"/>
        <v/>
      </c>
    </row>
    <row r="1570" spans="1:7" x14ac:dyDescent="0.3">
      <c r="A1570" s="135"/>
      <c r="B1570" s="22"/>
      <c r="C1570" s="22"/>
      <c r="D1570" s="38" t="str" cm="1">
        <f t="array" ref="D1570">IFERROR(IF(A1570="","",LOOKUP(2,1/(Entradas!$B$3:$B$5000=Estoque!A1570),Entradas!$G$3:$G$5000)),"Preço não cadastrado")</f>
        <v/>
      </c>
      <c r="E1570" s="38" t="str" cm="1">
        <f t="array" ref="E1570">IFERROR(IF(A1570="","",LOOKUP(2,1/(Entradas!$B$3:$B$5000=Estoque!A1570),Entradas!$H$3:$H$5000)),"Preço não cadastrado")</f>
        <v/>
      </c>
      <c r="F1570" s="6" t="str">
        <f>IF(A1570="","",SUMIF(codigo_entrada,A1570,quantidade_entrada)-SUMIF(codigo_saida,Estoque!A1570,quantidade_saida))</f>
        <v/>
      </c>
      <c r="G1570" s="1" t="str">
        <f t="shared" si="24"/>
        <v/>
      </c>
    </row>
    <row r="1571" spans="1:7" x14ac:dyDescent="0.3">
      <c r="A1571" s="135"/>
      <c r="B1571" s="22"/>
      <c r="C1571" s="22"/>
      <c r="D1571" s="38" t="str" cm="1">
        <f t="array" ref="D1571">IFERROR(IF(A1571="","",LOOKUP(2,1/(Entradas!$B$3:$B$5000=Estoque!A1571),Entradas!$G$3:$G$5000)),"Preço não cadastrado")</f>
        <v/>
      </c>
      <c r="E1571" s="38" t="str" cm="1">
        <f t="array" ref="E1571">IFERROR(IF(A1571="","",LOOKUP(2,1/(Entradas!$B$3:$B$5000=Estoque!A1571),Entradas!$H$3:$H$5000)),"Preço não cadastrado")</f>
        <v/>
      </c>
      <c r="F1571" s="6" t="str">
        <f>IF(A1571="","",SUMIF(codigo_entrada,A1571,quantidade_entrada)-SUMIF(codigo_saida,Estoque!A1571,quantidade_saida))</f>
        <v/>
      </c>
      <c r="G1571" s="1" t="str">
        <f t="shared" si="24"/>
        <v/>
      </c>
    </row>
    <row r="1572" spans="1:7" x14ac:dyDescent="0.3">
      <c r="A1572" s="135"/>
      <c r="B1572" s="22"/>
      <c r="C1572" s="22"/>
      <c r="D1572" s="38" t="str" cm="1">
        <f t="array" ref="D1572">IFERROR(IF(A1572="","",LOOKUP(2,1/(Entradas!$B$3:$B$5000=Estoque!A1572),Entradas!$G$3:$G$5000)),"Preço não cadastrado")</f>
        <v/>
      </c>
      <c r="E1572" s="38" t="str" cm="1">
        <f t="array" ref="E1572">IFERROR(IF(A1572="","",LOOKUP(2,1/(Entradas!$B$3:$B$5000=Estoque!A1572),Entradas!$H$3:$H$5000)),"Preço não cadastrado")</f>
        <v/>
      </c>
      <c r="F1572" s="6" t="str">
        <f>IF(A1572="","",SUMIF(codigo_entrada,A1572,quantidade_entrada)-SUMIF(codigo_saida,Estoque!A1572,quantidade_saida))</f>
        <v/>
      </c>
      <c r="G1572" s="1" t="str">
        <f t="shared" si="24"/>
        <v/>
      </c>
    </row>
    <row r="1573" spans="1:7" x14ac:dyDescent="0.3">
      <c r="A1573" s="135"/>
      <c r="B1573" s="22"/>
      <c r="C1573" s="22"/>
      <c r="D1573" s="38" t="str" cm="1">
        <f t="array" ref="D1573">IFERROR(IF(A1573="","",LOOKUP(2,1/(Entradas!$B$3:$B$5000=Estoque!A1573),Entradas!$G$3:$G$5000)),"Preço não cadastrado")</f>
        <v/>
      </c>
      <c r="E1573" s="38" t="str" cm="1">
        <f t="array" ref="E1573">IFERROR(IF(A1573="","",LOOKUP(2,1/(Entradas!$B$3:$B$5000=Estoque!A1573),Entradas!$H$3:$H$5000)),"Preço não cadastrado")</f>
        <v/>
      </c>
      <c r="F1573" s="6" t="str">
        <f>IF(A1573="","",SUMIF(codigo_entrada,A1573,quantidade_entrada)-SUMIF(codigo_saida,Estoque!A1573,quantidade_saida))</f>
        <v/>
      </c>
      <c r="G1573" s="1" t="str">
        <f t="shared" si="24"/>
        <v/>
      </c>
    </row>
    <row r="1574" spans="1:7" x14ac:dyDescent="0.3">
      <c r="A1574" s="135"/>
      <c r="B1574" s="22"/>
      <c r="C1574" s="22"/>
      <c r="D1574" s="38" t="str" cm="1">
        <f t="array" ref="D1574">IFERROR(IF(A1574="","",LOOKUP(2,1/(Entradas!$B$3:$B$5000=Estoque!A1574),Entradas!$G$3:$G$5000)),"Preço não cadastrado")</f>
        <v/>
      </c>
      <c r="E1574" s="38" t="str" cm="1">
        <f t="array" ref="E1574">IFERROR(IF(A1574="","",LOOKUP(2,1/(Entradas!$B$3:$B$5000=Estoque!A1574),Entradas!$H$3:$H$5000)),"Preço não cadastrado")</f>
        <v/>
      </c>
      <c r="F1574" s="6" t="str">
        <f>IF(A1574="","",SUMIF(codigo_entrada,A1574,quantidade_entrada)-SUMIF(codigo_saida,Estoque!A1574,quantidade_saida))</f>
        <v/>
      </c>
      <c r="G1574" s="1" t="str">
        <f t="shared" si="24"/>
        <v/>
      </c>
    </row>
    <row r="1575" spans="1:7" x14ac:dyDescent="0.3">
      <c r="A1575" s="135"/>
      <c r="B1575" s="22"/>
      <c r="C1575" s="22"/>
      <c r="D1575" s="38" t="str" cm="1">
        <f t="array" ref="D1575">IFERROR(IF(A1575="","",LOOKUP(2,1/(Entradas!$B$3:$B$5000=Estoque!A1575),Entradas!$G$3:$G$5000)),"Preço não cadastrado")</f>
        <v/>
      </c>
      <c r="E1575" s="38" t="str" cm="1">
        <f t="array" ref="E1575">IFERROR(IF(A1575="","",LOOKUP(2,1/(Entradas!$B$3:$B$5000=Estoque!A1575),Entradas!$H$3:$H$5000)),"Preço não cadastrado")</f>
        <v/>
      </c>
      <c r="F1575" s="6" t="str">
        <f>IF(A1575="","",SUMIF(codigo_entrada,A1575,quantidade_entrada)-SUMIF(codigo_saida,Estoque!A1575,quantidade_saida))</f>
        <v/>
      </c>
      <c r="G1575" s="1" t="str">
        <f t="shared" si="24"/>
        <v/>
      </c>
    </row>
    <row r="1576" spans="1:7" x14ac:dyDescent="0.3">
      <c r="A1576" s="135"/>
      <c r="B1576" s="22"/>
      <c r="C1576" s="22"/>
      <c r="D1576" s="38" t="str" cm="1">
        <f t="array" ref="D1576">IFERROR(IF(A1576="","",LOOKUP(2,1/(Entradas!$B$3:$B$5000=Estoque!A1576),Entradas!$G$3:$G$5000)),"Preço não cadastrado")</f>
        <v/>
      </c>
      <c r="E1576" s="38" t="str" cm="1">
        <f t="array" ref="E1576">IFERROR(IF(A1576="","",LOOKUP(2,1/(Entradas!$B$3:$B$5000=Estoque!A1576),Entradas!$H$3:$H$5000)),"Preço não cadastrado")</f>
        <v/>
      </c>
      <c r="F1576" s="6" t="str">
        <f>IF(A1576="","",SUMIF(codigo_entrada,A1576,quantidade_entrada)-SUMIF(codigo_saida,Estoque!A1576,quantidade_saida))</f>
        <v/>
      </c>
      <c r="G1576" s="1" t="str">
        <f t="shared" si="24"/>
        <v/>
      </c>
    </row>
    <row r="1577" spans="1:7" x14ac:dyDescent="0.3">
      <c r="A1577" s="135"/>
      <c r="B1577" s="22"/>
      <c r="C1577" s="22"/>
      <c r="D1577" s="38" t="str" cm="1">
        <f t="array" ref="D1577">IFERROR(IF(A1577="","",LOOKUP(2,1/(Entradas!$B$3:$B$5000=Estoque!A1577),Entradas!$G$3:$G$5000)),"Preço não cadastrado")</f>
        <v/>
      </c>
      <c r="E1577" s="38" t="str" cm="1">
        <f t="array" ref="E1577">IFERROR(IF(A1577="","",LOOKUP(2,1/(Entradas!$B$3:$B$5000=Estoque!A1577),Entradas!$H$3:$H$5000)),"Preço não cadastrado")</f>
        <v/>
      </c>
      <c r="F1577" s="6" t="str">
        <f>IF(A1577="","",SUMIF(codigo_entrada,A1577,quantidade_entrada)-SUMIF(codigo_saida,Estoque!A1577,quantidade_saida))</f>
        <v/>
      </c>
      <c r="G1577" s="1" t="str">
        <f t="shared" si="24"/>
        <v/>
      </c>
    </row>
    <row r="1578" spans="1:7" x14ac:dyDescent="0.3">
      <c r="A1578" s="135"/>
      <c r="B1578" s="22"/>
      <c r="C1578" s="22"/>
      <c r="D1578" s="38" t="str" cm="1">
        <f t="array" ref="D1578">IFERROR(IF(A1578="","",LOOKUP(2,1/(Entradas!$B$3:$B$5000=Estoque!A1578),Entradas!$G$3:$G$5000)),"Preço não cadastrado")</f>
        <v/>
      </c>
      <c r="E1578" s="38" t="str" cm="1">
        <f t="array" ref="E1578">IFERROR(IF(A1578="","",LOOKUP(2,1/(Entradas!$B$3:$B$5000=Estoque!A1578),Entradas!$H$3:$H$5000)),"Preço não cadastrado")</f>
        <v/>
      </c>
      <c r="F1578" s="6" t="str">
        <f>IF(A1578="","",SUMIF(codigo_entrada,A1578,quantidade_entrada)-SUMIF(codigo_saida,Estoque!A1578,quantidade_saida))</f>
        <v/>
      </c>
      <c r="G1578" s="1" t="str">
        <f t="shared" si="24"/>
        <v/>
      </c>
    </row>
    <row r="1579" spans="1:7" x14ac:dyDescent="0.3">
      <c r="A1579" s="135"/>
      <c r="B1579" s="22"/>
      <c r="C1579" s="22"/>
      <c r="D1579" s="38" t="str" cm="1">
        <f t="array" ref="D1579">IFERROR(IF(A1579="","",LOOKUP(2,1/(Entradas!$B$3:$B$5000=Estoque!A1579),Entradas!$G$3:$G$5000)),"Preço não cadastrado")</f>
        <v/>
      </c>
      <c r="E1579" s="38" t="str" cm="1">
        <f t="array" ref="E1579">IFERROR(IF(A1579="","",LOOKUP(2,1/(Entradas!$B$3:$B$5000=Estoque!A1579),Entradas!$H$3:$H$5000)),"Preço não cadastrado")</f>
        <v/>
      </c>
      <c r="F1579" s="6" t="str">
        <f>IF(A1579="","",SUMIF(codigo_entrada,A1579,quantidade_entrada)-SUMIF(codigo_saida,Estoque!A1579,quantidade_saida))</f>
        <v/>
      </c>
      <c r="G1579" s="1" t="str">
        <f t="shared" si="24"/>
        <v/>
      </c>
    </row>
    <row r="1580" spans="1:7" x14ac:dyDescent="0.3">
      <c r="A1580" s="135"/>
      <c r="B1580" s="22"/>
      <c r="C1580" s="22"/>
      <c r="D1580" s="38" t="str" cm="1">
        <f t="array" ref="D1580">IFERROR(IF(A1580="","",LOOKUP(2,1/(Entradas!$B$3:$B$5000=Estoque!A1580),Entradas!$G$3:$G$5000)),"Preço não cadastrado")</f>
        <v/>
      </c>
      <c r="E1580" s="38" t="str" cm="1">
        <f t="array" ref="E1580">IFERROR(IF(A1580="","",LOOKUP(2,1/(Entradas!$B$3:$B$5000=Estoque!A1580),Entradas!$H$3:$H$5000)),"Preço não cadastrado")</f>
        <v/>
      </c>
      <c r="F1580" s="6" t="str">
        <f>IF(A1580="","",SUMIF(codigo_entrada,A1580,quantidade_entrada)-SUMIF(codigo_saida,Estoque!A1580,quantidade_saida))</f>
        <v/>
      </c>
      <c r="G1580" s="1" t="str">
        <f t="shared" si="24"/>
        <v/>
      </c>
    </row>
    <row r="1581" spans="1:7" x14ac:dyDescent="0.3">
      <c r="A1581" s="135"/>
      <c r="B1581" s="22"/>
      <c r="C1581" s="22"/>
      <c r="D1581" s="38" t="str" cm="1">
        <f t="array" ref="D1581">IFERROR(IF(A1581="","",LOOKUP(2,1/(Entradas!$B$3:$B$5000=Estoque!A1581),Entradas!$G$3:$G$5000)),"Preço não cadastrado")</f>
        <v/>
      </c>
      <c r="E1581" s="38" t="str" cm="1">
        <f t="array" ref="E1581">IFERROR(IF(A1581="","",LOOKUP(2,1/(Entradas!$B$3:$B$5000=Estoque!A1581),Entradas!$H$3:$H$5000)),"Preço não cadastrado")</f>
        <v/>
      </c>
      <c r="F1581" s="6" t="str">
        <f>IF(A1581="","",SUMIF(codigo_entrada,A1581,quantidade_entrada)-SUMIF(codigo_saida,Estoque!A1581,quantidade_saida))</f>
        <v/>
      </c>
      <c r="G1581" s="1" t="str">
        <f t="shared" si="24"/>
        <v/>
      </c>
    </row>
    <row r="1582" spans="1:7" x14ac:dyDescent="0.3">
      <c r="A1582" s="135"/>
      <c r="B1582" s="22"/>
      <c r="C1582" s="22"/>
      <c r="D1582" s="38" t="str" cm="1">
        <f t="array" ref="D1582">IFERROR(IF(A1582="","",LOOKUP(2,1/(Entradas!$B$3:$B$5000=Estoque!A1582),Entradas!$G$3:$G$5000)),"Preço não cadastrado")</f>
        <v/>
      </c>
      <c r="E1582" s="38" t="str" cm="1">
        <f t="array" ref="E1582">IFERROR(IF(A1582="","",LOOKUP(2,1/(Entradas!$B$3:$B$5000=Estoque!A1582),Entradas!$H$3:$H$5000)),"Preço não cadastrado")</f>
        <v/>
      </c>
      <c r="F1582" s="6" t="str">
        <f>IF(A1582="","",SUMIF(codigo_entrada,A1582,quantidade_entrada)-SUMIF(codigo_saida,Estoque!A1582,quantidade_saida))</f>
        <v/>
      </c>
      <c r="G1582" s="1" t="str">
        <f t="shared" si="24"/>
        <v/>
      </c>
    </row>
    <row r="1583" spans="1:7" x14ac:dyDescent="0.3">
      <c r="A1583" s="135"/>
      <c r="B1583" s="22"/>
      <c r="C1583" s="22"/>
      <c r="D1583" s="38" t="str" cm="1">
        <f t="array" ref="D1583">IFERROR(IF(A1583="","",LOOKUP(2,1/(Entradas!$B$3:$B$5000=Estoque!A1583),Entradas!$G$3:$G$5000)),"Preço não cadastrado")</f>
        <v/>
      </c>
      <c r="E1583" s="38" t="str" cm="1">
        <f t="array" ref="E1583">IFERROR(IF(A1583="","",LOOKUP(2,1/(Entradas!$B$3:$B$5000=Estoque!A1583),Entradas!$H$3:$H$5000)),"Preço não cadastrado")</f>
        <v/>
      </c>
      <c r="F1583" s="6" t="str">
        <f>IF(A1583="","",SUMIF(codigo_entrada,A1583,quantidade_entrada)-SUMIF(codigo_saida,Estoque!A1583,quantidade_saida))</f>
        <v/>
      </c>
      <c r="G1583" s="1" t="str">
        <f t="shared" si="24"/>
        <v/>
      </c>
    </row>
    <row r="1584" spans="1:7" x14ac:dyDescent="0.3">
      <c r="A1584" s="135"/>
      <c r="B1584" s="22"/>
      <c r="C1584" s="22"/>
      <c r="D1584" s="38" t="str" cm="1">
        <f t="array" ref="D1584">IFERROR(IF(A1584="","",LOOKUP(2,1/(Entradas!$B$3:$B$5000=Estoque!A1584),Entradas!$G$3:$G$5000)),"Preço não cadastrado")</f>
        <v/>
      </c>
      <c r="E1584" s="38" t="str" cm="1">
        <f t="array" ref="E1584">IFERROR(IF(A1584="","",LOOKUP(2,1/(Entradas!$B$3:$B$5000=Estoque!A1584),Entradas!$H$3:$H$5000)),"Preço não cadastrado")</f>
        <v/>
      </c>
      <c r="F1584" s="6" t="str">
        <f>IF(A1584="","",SUMIF(codigo_entrada,A1584,quantidade_entrada)-SUMIF(codigo_saida,Estoque!A1584,quantidade_saida))</f>
        <v/>
      </c>
      <c r="G1584" s="1" t="str">
        <f t="shared" si="24"/>
        <v/>
      </c>
    </row>
    <row r="1585" spans="1:7" x14ac:dyDescent="0.3">
      <c r="A1585" s="135"/>
      <c r="B1585" s="22"/>
      <c r="C1585" s="22"/>
      <c r="D1585" s="38" t="str" cm="1">
        <f t="array" ref="D1585">IFERROR(IF(A1585="","",LOOKUP(2,1/(Entradas!$B$3:$B$5000=Estoque!A1585),Entradas!$G$3:$G$5000)),"Preço não cadastrado")</f>
        <v/>
      </c>
      <c r="E1585" s="38" t="str" cm="1">
        <f t="array" ref="E1585">IFERROR(IF(A1585="","",LOOKUP(2,1/(Entradas!$B$3:$B$5000=Estoque!A1585),Entradas!$H$3:$H$5000)),"Preço não cadastrado")</f>
        <v/>
      </c>
      <c r="F1585" s="6" t="str">
        <f>IF(A1585="","",SUMIF(codigo_entrada,A1585,quantidade_entrada)-SUMIF(codigo_saida,Estoque!A1585,quantidade_saida))</f>
        <v/>
      </c>
      <c r="G1585" s="1" t="str">
        <f t="shared" si="24"/>
        <v/>
      </c>
    </row>
    <row r="1586" spans="1:7" x14ac:dyDescent="0.3">
      <c r="A1586" s="135"/>
      <c r="B1586" s="22"/>
      <c r="C1586" s="22"/>
      <c r="D1586" s="38" t="str" cm="1">
        <f t="array" ref="D1586">IFERROR(IF(A1586="","",LOOKUP(2,1/(Entradas!$B$3:$B$5000=Estoque!A1586),Entradas!$G$3:$G$5000)),"Preço não cadastrado")</f>
        <v/>
      </c>
      <c r="E1586" s="38" t="str" cm="1">
        <f t="array" ref="E1586">IFERROR(IF(A1586="","",LOOKUP(2,1/(Entradas!$B$3:$B$5000=Estoque!A1586),Entradas!$H$3:$H$5000)),"Preço não cadastrado")</f>
        <v/>
      </c>
      <c r="F1586" s="6" t="str">
        <f>IF(A1586="","",SUMIF(codigo_entrada,A1586,quantidade_entrada)-SUMIF(codigo_saida,Estoque!A1586,quantidade_saida))</f>
        <v/>
      </c>
      <c r="G1586" s="1" t="str">
        <f t="shared" si="24"/>
        <v/>
      </c>
    </row>
    <row r="1587" spans="1:7" x14ac:dyDescent="0.3">
      <c r="A1587" s="135"/>
      <c r="B1587" s="22"/>
      <c r="C1587" s="22"/>
      <c r="D1587" s="38" t="str" cm="1">
        <f t="array" ref="D1587">IFERROR(IF(A1587="","",LOOKUP(2,1/(Entradas!$B$3:$B$5000=Estoque!A1587),Entradas!$G$3:$G$5000)),"Preço não cadastrado")</f>
        <v/>
      </c>
      <c r="E1587" s="38" t="str" cm="1">
        <f t="array" ref="E1587">IFERROR(IF(A1587="","",LOOKUP(2,1/(Entradas!$B$3:$B$5000=Estoque!A1587),Entradas!$H$3:$H$5000)),"Preço não cadastrado")</f>
        <v/>
      </c>
      <c r="F1587" s="6" t="str">
        <f>IF(A1587="","",SUMIF(codigo_entrada,A1587,quantidade_entrada)-SUMIF(codigo_saida,Estoque!A1587,quantidade_saida))</f>
        <v/>
      </c>
      <c r="G1587" s="1" t="str">
        <f t="shared" si="24"/>
        <v/>
      </c>
    </row>
    <row r="1588" spans="1:7" x14ac:dyDescent="0.3">
      <c r="A1588" s="135"/>
      <c r="B1588" s="22"/>
      <c r="C1588" s="22"/>
      <c r="D1588" s="38" t="str" cm="1">
        <f t="array" ref="D1588">IFERROR(IF(A1588="","",LOOKUP(2,1/(Entradas!$B$3:$B$5000=Estoque!A1588),Entradas!$G$3:$G$5000)),"Preço não cadastrado")</f>
        <v/>
      </c>
      <c r="E1588" s="38" t="str" cm="1">
        <f t="array" ref="E1588">IFERROR(IF(A1588="","",LOOKUP(2,1/(Entradas!$B$3:$B$5000=Estoque!A1588),Entradas!$H$3:$H$5000)),"Preço não cadastrado")</f>
        <v/>
      </c>
      <c r="F1588" s="6" t="str">
        <f>IF(A1588="","",SUMIF(codigo_entrada,A1588,quantidade_entrada)-SUMIF(codigo_saida,Estoque!A1588,quantidade_saida))</f>
        <v/>
      </c>
      <c r="G1588" s="1" t="str">
        <f t="shared" si="24"/>
        <v/>
      </c>
    </row>
    <row r="1589" spans="1:7" x14ac:dyDescent="0.3">
      <c r="A1589" s="135"/>
      <c r="B1589" s="22"/>
      <c r="C1589" s="22"/>
      <c r="D1589" s="38" t="str" cm="1">
        <f t="array" ref="D1589">IFERROR(IF(A1589="","",LOOKUP(2,1/(Entradas!$B$3:$B$5000=Estoque!A1589),Entradas!$G$3:$G$5000)),"Preço não cadastrado")</f>
        <v/>
      </c>
      <c r="E1589" s="38" t="str" cm="1">
        <f t="array" ref="E1589">IFERROR(IF(A1589="","",LOOKUP(2,1/(Entradas!$B$3:$B$5000=Estoque!A1589),Entradas!$H$3:$H$5000)),"Preço não cadastrado")</f>
        <v/>
      </c>
      <c r="F1589" s="6" t="str">
        <f>IF(A1589="","",SUMIF(codigo_entrada,A1589,quantidade_entrada)-SUMIF(codigo_saida,Estoque!A1589,quantidade_saida))</f>
        <v/>
      </c>
      <c r="G1589" s="1" t="str">
        <f t="shared" si="24"/>
        <v/>
      </c>
    </row>
    <row r="1590" spans="1:7" x14ac:dyDescent="0.3">
      <c r="A1590" s="135"/>
      <c r="B1590" s="22"/>
      <c r="C1590" s="22"/>
      <c r="D1590" s="38" t="str" cm="1">
        <f t="array" ref="D1590">IFERROR(IF(A1590="","",LOOKUP(2,1/(Entradas!$B$3:$B$5000=Estoque!A1590),Entradas!$G$3:$G$5000)),"Preço não cadastrado")</f>
        <v/>
      </c>
      <c r="E1590" s="38" t="str" cm="1">
        <f t="array" ref="E1590">IFERROR(IF(A1590="","",LOOKUP(2,1/(Entradas!$B$3:$B$5000=Estoque!A1590),Entradas!$H$3:$H$5000)),"Preço não cadastrado")</f>
        <v/>
      </c>
      <c r="F1590" s="6" t="str">
        <f>IF(A1590="","",SUMIF(codigo_entrada,A1590,quantidade_entrada)-SUMIF(codigo_saida,Estoque!A1590,quantidade_saida))</f>
        <v/>
      </c>
      <c r="G1590" s="1" t="str">
        <f t="shared" si="24"/>
        <v/>
      </c>
    </row>
    <row r="1591" spans="1:7" x14ac:dyDescent="0.3">
      <c r="A1591" s="135"/>
      <c r="B1591" s="22"/>
      <c r="C1591" s="22"/>
      <c r="D1591" s="38" t="str" cm="1">
        <f t="array" ref="D1591">IFERROR(IF(A1591="","",LOOKUP(2,1/(Entradas!$B$3:$B$5000=Estoque!A1591),Entradas!$G$3:$G$5000)),"Preço não cadastrado")</f>
        <v/>
      </c>
      <c r="E1591" s="38" t="str" cm="1">
        <f t="array" ref="E1591">IFERROR(IF(A1591="","",LOOKUP(2,1/(Entradas!$B$3:$B$5000=Estoque!A1591),Entradas!$H$3:$H$5000)),"Preço não cadastrado")</f>
        <v/>
      </c>
      <c r="F1591" s="6" t="str">
        <f>IF(A1591="","",SUMIF(codigo_entrada,A1591,quantidade_entrada)-SUMIF(codigo_saida,Estoque!A1591,quantidade_saida))</f>
        <v/>
      </c>
      <c r="G1591" s="1" t="str">
        <f t="shared" si="24"/>
        <v/>
      </c>
    </row>
    <row r="1592" spans="1:7" x14ac:dyDescent="0.3">
      <c r="A1592" s="135"/>
      <c r="B1592" s="22"/>
      <c r="C1592" s="22"/>
      <c r="D1592" s="38" t="str" cm="1">
        <f t="array" ref="D1592">IFERROR(IF(A1592="","",LOOKUP(2,1/(Entradas!$B$3:$B$5000=Estoque!A1592),Entradas!$G$3:$G$5000)),"Preço não cadastrado")</f>
        <v/>
      </c>
      <c r="E1592" s="38" t="str" cm="1">
        <f t="array" ref="E1592">IFERROR(IF(A1592="","",LOOKUP(2,1/(Entradas!$B$3:$B$5000=Estoque!A1592),Entradas!$H$3:$H$5000)),"Preço não cadastrado")</f>
        <v/>
      </c>
      <c r="F1592" s="6" t="str">
        <f>IF(A1592="","",SUMIF(codigo_entrada,A1592,quantidade_entrada)-SUMIF(codigo_saida,Estoque!A1592,quantidade_saida))</f>
        <v/>
      </c>
      <c r="G1592" s="1" t="str">
        <f t="shared" si="24"/>
        <v/>
      </c>
    </row>
    <row r="1593" spans="1:7" x14ac:dyDescent="0.3">
      <c r="A1593" s="135"/>
      <c r="B1593" s="22"/>
      <c r="C1593" s="22"/>
      <c r="D1593" s="38" t="str" cm="1">
        <f t="array" ref="D1593">IFERROR(IF(A1593="","",LOOKUP(2,1/(Entradas!$B$3:$B$5000=Estoque!A1593),Entradas!$G$3:$G$5000)),"Preço não cadastrado")</f>
        <v/>
      </c>
      <c r="E1593" s="38" t="str" cm="1">
        <f t="array" ref="E1593">IFERROR(IF(A1593="","",LOOKUP(2,1/(Entradas!$B$3:$B$5000=Estoque!A1593),Entradas!$H$3:$H$5000)),"Preço não cadastrado")</f>
        <v/>
      </c>
      <c r="F1593" s="6" t="str">
        <f>IF(A1593="","",SUMIF(codigo_entrada,A1593,quantidade_entrada)-SUMIF(codigo_saida,Estoque!A1593,quantidade_saida))</f>
        <v/>
      </c>
      <c r="G1593" s="1" t="str">
        <f t="shared" si="24"/>
        <v/>
      </c>
    </row>
    <row r="1594" spans="1:7" x14ac:dyDescent="0.3">
      <c r="A1594" s="135"/>
      <c r="B1594" s="22"/>
      <c r="C1594" s="22"/>
      <c r="D1594" s="38" t="str" cm="1">
        <f t="array" ref="D1594">IFERROR(IF(A1594="","",LOOKUP(2,1/(Entradas!$B$3:$B$5000=Estoque!A1594),Entradas!$G$3:$G$5000)),"Preço não cadastrado")</f>
        <v/>
      </c>
      <c r="E1594" s="38" t="str" cm="1">
        <f t="array" ref="E1594">IFERROR(IF(A1594="","",LOOKUP(2,1/(Entradas!$B$3:$B$5000=Estoque!A1594),Entradas!$H$3:$H$5000)),"Preço não cadastrado")</f>
        <v/>
      </c>
      <c r="F1594" s="6" t="str">
        <f>IF(A1594="","",SUMIF(codigo_entrada,A1594,quantidade_entrada)-SUMIF(codigo_saida,Estoque!A1594,quantidade_saida))</f>
        <v/>
      </c>
      <c r="G1594" s="1" t="str">
        <f t="shared" si="24"/>
        <v/>
      </c>
    </row>
    <row r="1595" spans="1:7" x14ac:dyDescent="0.3">
      <c r="A1595" s="135"/>
      <c r="B1595" s="22"/>
      <c r="C1595" s="22"/>
      <c r="D1595" s="38" t="str" cm="1">
        <f t="array" ref="D1595">IFERROR(IF(A1595="","",LOOKUP(2,1/(Entradas!$B$3:$B$5000=Estoque!A1595),Entradas!$G$3:$G$5000)),"Preço não cadastrado")</f>
        <v/>
      </c>
      <c r="E1595" s="38" t="str" cm="1">
        <f t="array" ref="E1595">IFERROR(IF(A1595="","",LOOKUP(2,1/(Entradas!$B$3:$B$5000=Estoque!A1595),Entradas!$H$3:$H$5000)),"Preço não cadastrado")</f>
        <v/>
      </c>
      <c r="F1595" s="6" t="str">
        <f>IF(A1595="","",SUMIF(codigo_entrada,A1595,quantidade_entrada)-SUMIF(codigo_saida,Estoque!A1595,quantidade_saida))</f>
        <v/>
      </c>
      <c r="G1595" s="1" t="str">
        <f t="shared" si="24"/>
        <v/>
      </c>
    </row>
    <row r="1596" spans="1:7" x14ac:dyDescent="0.3">
      <c r="A1596" s="135"/>
      <c r="B1596" s="22"/>
      <c r="C1596" s="22"/>
      <c r="D1596" s="38" t="str" cm="1">
        <f t="array" ref="D1596">IFERROR(IF(A1596="","",LOOKUP(2,1/(Entradas!$B$3:$B$5000=Estoque!A1596),Entradas!$G$3:$G$5000)),"Preço não cadastrado")</f>
        <v/>
      </c>
      <c r="E1596" s="38" t="str" cm="1">
        <f t="array" ref="E1596">IFERROR(IF(A1596="","",LOOKUP(2,1/(Entradas!$B$3:$B$5000=Estoque!A1596),Entradas!$H$3:$H$5000)),"Preço não cadastrado")</f>
        <v/>
      </c>
      <c r="F1596" s="6" t="str">
        <f>IF(A1596="","",SUMIF(codigo_entrada,A1596,quantidade_entrada)-SUMIF(codigo_saida,Estoque!A1596,quantidade_saida))</f>
        <v/>
      </c>
      <c r="G1596" s="1" t="str">
        <f t="shared" si="24"/>
        <v/>
      </c>
    </row>
    <row r="1597" spans="1:7" x14ac:dyDescent="0.3">
      <c r="A1597" s="135"/>
      <c r="B1597" s="22"/>
      <c r="C1597" s="22"/>
      <c r="D1597" s="38" t="str" cm="1">
        <f t="array" ref="D1597">IFERROR(IF(A1597="","",LOOKUP(2,1/(Entradas!$B$3:$B$5000=Estoque!A1597),Entradas!$G$3:$G$5000)),"Preço não cadastrado")</f>
        <v/>
      </c>
      <c r="E1597" s="38" t="str" cm="1">
        <f t="array" ref="E1597">IFERROR(IF(A1597="","",LOOKUP(2,1/(Entradas!$B$3:$B$5000=Estoque!A1597),Entradas!$H$3:$H$5000)),"Preço não cadastrado")</f>
        <v/>
      </c>
      <c r="F1597" s="6" t="str">
        <f>IF(A1597="","",SUMIF(codigo_entrada,A1597,quantidade_entrada)-SUMIF(codigo_saida,Estoque!A1597,quantidade_saida))</f>
        <v/>
      </c>
      <c r="G1597" s="1" t="str">
        <f t="shared" si="24"/>
        <v/>
      </c>
    </row>
    <row r="1598" spans="1:7" x14ac:dyDescent="0.3">
      <c r="A1598" s="135"/>
      <c r="B1598" s="22"/>
      <c r="C1598" s="22"/>
      <c r="D1598" s="38" t="str" cm="1">
        <f t="array" ref="D1598">IFERROR(IF(A1598="","",LOOKUP(2,1/(Entradas!$B$3:$B$5000=Estoque!A1598),Entradas!$G$3:$G$5000)),"Preço não cadastrado")</f>
        <v/>
      </c>
      <c r="E1598" s="38" t="str" cm="1">
        <f t="array" ref="E1598">IFERROR(IF(A1598="","",LOOKUP(2,1/(Entradas!$B$3:$B$5000=Estoque!A1598),Entradas!$H$3:$H$5000)),"Preço não cadastrado")</f>
        <v/>
      </c>
      <c r="F1598" s="6" t="str">
        <f>IF(A1598="","",SUMIF(codigo_entrada,A1598,quantidade_entrada)-SUMIF(codigo_saida,Estoque!A1598,quantidade_saida))</f>
        <v/>
      </c>
      <c r="G1598" s="1" t="str">
        <f t="shared" si="24"/>
        <v/>
      </c>
    </row>
    <row r="1599" spans="1:7" x14ac:dyDescent="0.3">
      <c r="A1599" s="135"/>
      <c r="B1599" s="22"/>
      <c r="C1599" s="22"/>
      <c r="D1599" s="38" t="str" cm="1">
        <f t="array" ref="D1599">IFERROR(IF(A1599="","",LOOKUP(2,1/(Entradas!$B$3:$B$5000=Estoque!A1599),Entradas!$G$3:$G$5000)),"Preço não cadastrado")</f>
        <v/>
      </c>
      <c r="E1599" s="38" t="str" cm="1">
        <f t="array" ref="E1599">IFERROR(IF(A1599="","",LOOKUP(2,1/(Entradas!$B$3:$B$5000=Estoque!A1599),Entradas!$H$3:$H$5000)),"Preço não cadastrado")</f>
        <v/>
      </c>
      <c r="F1599" s="6" t="str">
        <f>IF(A1599="","",SUMIF(codigo_entrada,A1599,quantidade_entrada)-SUMIF(codigo_saida,Estoque!A1599,quantidade_saida))</f>
        <v/>
      </c>
      <c r="G1599" s="1" t="str">
        <f t="shared" si="24"/>
        <v/>
      </c>
    </row>
    <row r="1600" spans="1:7" x14ac:dyDescent="0.3">
      <c r="A1600" s="135"/>
      <c r="B1600" s="22"/>
      <c r="C1600" s="22"/>
      <c r="D1600" s="38" t="str" cm="1">
        <f t="array" ref="D1600">IFERROR(IF(A1600="","",LOOKUP(2,1/(Entradas!$B$3:$B$5000=Estoque!A1600),Entradas!$G$3:$G$5000)),"Preço não cadastrado")</f>
        <v/>
      </c>
      <c r="E1600" s="38" t="str" cm="1">
        <f t="array" ref="E1600">IFERROR(IF(A1600="","",LOOKUP(2,1/(Entradas!$B$3:$B$5000=Estoque!A1600),Entradas!$H$3:$H$5000)),"Preço não cadastrado")</f>
        <v/>
      </c>
      <c r="F1600" s="6" t="str">
        <f>IF(A1600="","",SUMIF(codigo_entrada,A1600,quantidade_entrada)-SUMIF(codigo_saida,Estoque!A1600,quantidade_saida))</f>
        <v/>
      </c>
      <c r="G1600" s="1" t="str">
        <f t="shared" si="24"/>
        <v/>
      </c>
    </row>
    <row r="1601" spans="1:7" x14ac:dyDescent="0.3">
      <c r="A1601" s="135"/>
      <c r="B1601" s="22"/>
      <c r="C1601" s="22"/>
      <c r="D1601" s="38" t="str" cm="1">
        <f t="array" ref="D1601">IFERROR(IF(A1601="","",LOOKUP(2,1/(Entradas!$B$3:$B$5000=Estoque!A1601),Entradas!$G$3:$G$5000)),"Preço não cadastrado")</f>
        <v/>
      </c>
      <c r="E1601" s="38" t="str" cm="1">
        <f t="array" ref="E1601">IFERROR(IF(A1601="","",LOOKUP(2,1/(Entradas!$B$3:$B$5000=Estoque!A1601),Entradas!$H$3:$H$5000)),"Preço não cadastrado")</f>
        <v/>
      </c>
      <c r="F1601" s="6" t="str">
        <f>IF(A1601="","",SUMIF(codigo_entrada,A1601,quantidade_entrada)-SUMIF(codigo_saida,Estoque!A1601,quantidade_saida))</f>
        <v/>
      </c>
      <c r="G1601" s="1" t="str">
        <f t="shared" si="24"/>
        <v/>
      </c>
    </row>
    <row r="1602" spans="1:7" x14ac:dyDescent="0.3">
      <c r="A1602" s="135"/>
      <c r="B1602" s="22"/>
      <c r="C1602" s="22"/>
      <c r="D1602" s="38" t="str" cm="1">
        <f t="array" ref="D1602">IFERROR(IF(A1602="","",LOOKUP(2,1/(Entradas!$B$3:$B$5000=Estoque!A1602),Entradas!$G$3:$G$5000)),"Preço não cadastrado")</f>
        <v/>
      </c>
      <c r="E1602" s="38" t="str" cm="1">
        <f t="array" ref="E1602">IFERROR(IF(A1602="","",LOOKUP(2,1/(Entradas!$B$3:$B$5000=Estoque!A1602),Entradas!$H$3:$H$5000)),"Preço não cadastrado")</f>
        <v/>
      </c>
      <c r="F1602" s="6" t="str">
        <f>IF(A1602="","",SUMIF(codigo_entrada,A1602,quantidade_entrada)-SUMIF(codigo_saida,Estoque!A1602,quantidade_saida))</f>
        <v/>
      </c>
      <c r="G1602" s="1" t="str">
        <f t="shared" si="24"/>
        <v/>
      </c>
    </row>
    <row r="1603" spans="1:7" x14ac:dyDescent="0.3">
      <c r="A1603" s="135"/>
      <c r="B1603" s="22"/>
      <c r="C1603" s="22"/>
      <c r="D1603" s="38" t="str" cm="1">
        <f t="array" ref="D1603">IFERROR(IF(A1603="","",LOOKUP(2,1/(Entradas!$B$3:$B$5000=Estoque!A1603),Entradas!$G$3:$G$5000)),"Preço não cadastrado")</f>
        <v/>
      </c>
      <c r="E1603" s="38" t="str" cm="1">
        <f t="array" ref="E1603">IFERROR(IF(A1603="","",LOOKUP(2,1/(Entradas!$B$3:$B$5000=Estoque!A1603),Entradas!$H$3:$H$5000)),"Preço não cadastrado")</f>
        <v/>
      </c>
      <c r="F1603" s="6" t="str">
        <f>IF(A1603="","",SUMIF(codigo_entrada,A1603,quantidade_entrada)-SUMIF(codigo_saida,Estoque!A1603,quantidade_saida))</f>
        <v/>
      </c>
      <c r="G1603" s="1" t="str">
        <f t="shared" si="24"/>
        <v/>
      </c>
    </row>
    <row r="1604" spans="1:7" x14ac:dyDescent="0.3">
      <c r="A1604" s="135"/>
      <c r="B1604" s="22"/>
      <c r="C1604" s="22"/>
      <c r="D1604" s="38" t="str" cm="1">
        <f t="array" ref="D1604">IFERROR(IF(A1604="","",LOOKUP(2,1/(Entradas!$B$3:$B$5000=Estoque!A1604),Entradas!$G$3:$G$5000)),"Preço não cadastrado")</f>
        <v/>
      </c>
      <c r="E1604" s="38" t="str" cm="1">
        <f t="array" ref="E1604">IFERROR(IF(A1604="","",LOOKUP(2,1/(Entradas!$B$3:$B$5000=Estoque!A1604),Entradas!$H$3:$H$5000)),"Preço não cadastrado")</f>
        <v/>
      </c>
      <c r="F1604" s="6" t="str">
        <f>IF(A1604="","",SUMIF(codigo_entrada,A1604,quantidade_entrada)-SUMIF(codigo_saida,Estoque!A1604,quantidade_saida))</f>
        <v/>
      </c>
      <c r="G1604" s="1" t="str">
        <f t="shared" ref="G1604:G1667" si="25">IF(F1604="","",IF(F1604&gt;0,"Em estoque","Fora de estoque"))</f>
        <v/>
      </c>
    </row>
    <row r="1605" spans="1:7" x14ac:dyDescent="0.3">
      <c r="A1605" s="135"/>
      <c r="B1605" s="22"/>
      <c r="C1605" s="22"/>
      <c r="D1605" s="38" t="str" cm="1">
        <f t="array" ref="D1605">IFERROR(IF(A1605="","",LOOKUP(2,1/(Entradas!$B$3:$B$5000=Estoque!A1605),Entradas!$G$3:$G$5000)),"Preço não cadastrado")</f>
        <v/>
      </c>
      <c r="E1605" s="38" t="str" cm="1">
        <f t="array" ref="E1605">IFERROR(IF(A1605="","",LOOKUP(2,1/(Entradas!$B$3:$B$5000=Estoque!A1605),Entradas!$H$3:$H$5000)),"Preço não cadastrado")</f>
        <v/>
      </c>
      <c r="F1605" s="6" t="str">
        <f>IF(A1605="","",SUMIF(codigo_entrada,A1605,quantidade_entrada)-SUMIF(codigo_saida,Estoque!A1605,quantidade_saida))</f>
        <v/>
      </c>
      <c r="G1605" s="1" t="str">
        <f t="shared" si="25"/>
        <v/>
      </c>
    </row>
    <row r="1606" spans="1:7" x14ac:dyDescent="0.3">
      <c r="A1606" s="135"/>
      <c r="B1606" s="22"/>
      <c r="C1606" s="22"/>
      <c r="D1606" s="38" t="str" cm="1">
        <f t="array" ref="D1606">IFERROR(IF(A1606="","",LOOKUP(2,1/(Entradas!$B$3:$B$5000=Estoque!A1606),Entradas!$G$3:$G$5000)),"Preço não cadastrado")</f>
        <v/>
      </c>
      <c r="E1606" s="38" t="str" cm="1">
        <f t="array" ref="E1606">IFERROR(IF(A1606="","",LOOKUP(2,1/(Entradas!$B$3:$B$5000=Estoque!A1606),Entradas!$H$3:$H$5000)),"Preço não cadastrado")</f>
        <v/>
      </c>
      <c r="F1606" s="6" t="str">
        <f>IF(A1606="","",SUMIF(codigo_entrada,A1606,quantidade_entrada)-SUMIF(codigo_saida,Estoque!A1606,quantidade_saida))</f>
        <v/>
      </c>
      <c r="G1606" s="1" t="str">
        <f t="shared" si="25"/>
        <v/>
      </c>
    </row>
    <row r="1607" spans="1:7" x14ac:dyDescent="0.3">
      <c r="A1607" s="135"/>
      <c r="B1607" s="22"/>
      <c r="C1607" s="22"/>
      <c r="D1607" s="38" t="str" cm="1">
        <f t="array" ref="D1607">IFERROR(IF(A1607="","",LOOKUP(2,1/(Entradas!$B$3:$B$5000=Estoque!A1607),Entradas!$G$3:$G$5000)),"Preço não cadastrado")</f>
        <v/>
      </c>
      <c r="E1607" s="38" t="str" cm="1">
        <f t="array" ref="E1607">IFERROR(IF(A1607="","",LOOKUP(2,1/(Entradas!$B$3:$B$5000=Estoque!A1607),Entradas!$H$3:$H$5000)),"Preço não cadastrado")</f>
        <v/>
      </c>
      <c r="F1607" s="6" t="str">
        <f>IF(A1607="","",SUMIF(codigo_entrada,A1607,quantidade_entrada)-SUMIF(codigo_saida,Estoque!A1607,quantidade_saida))</f>
        <v/>
      </c>
      <c r="G1607" s="1" t="str">
        <f t="shared" si="25"/>
        <v/>
      </c>
    </row>
    <row r="1608" spans="1:7" x14ac:dyDescent="0.3">
      <c r="A1608" s="135"/>
      <c r="B1608" s="22"/>
      <c r="C1608" s="22"/>
      <c r="D1608" s="38" t="str" cm="1">
        <f t="array" ref="D1608">IFERROR(IF(A1608="","",LOOKUP(2,1/(Entradas!$B$3:$B$5000=Estoque!A1608),Entradas!$G$3:$G$5000)),"Preço não cadastrado")</f>
        <v/>
      </c>
      <c r="E1608" s="38" t="str" cm="1">
        <f t="array" ref="E1608">IFERROR(IF(A1608="","",LOOKUP(2,1/(Entradas!$B$3:$B$5000=Estoque!A1608),Entradas!$H$3:$H$5000)),"Preço não cadastrado")</f>
        <v/>
      </c>
      <c r="F1608" s="6" t="str">
        <f>IF(A1608="","",SUMIF(codigo_entrada,A1608,quantidade_entrada)-SUMIF(codigo_saida,Estoque!A1608,quantidade_saida))</f>
        <v/>
      </c>
      <c r="G1608" s="1" t="str">
        <f t="shared" si="25"/>
        <v/>
      </c>
    </row>
    <row r="1609" spans="1:7" x14ac:dyDescent="0.3">
      <c r="A1609" s="135"/>
      <c r="B1609" s="22"/>
      <c r="C1609" s="22"/>
      <c r="D1609" s="38" t="str" cm="1">
        <f t="array" ref="D1609">IFERROR(IF(A1609="","",LOOKUP(2,1/(Entradas!$B$3:$B$5000=Estoque!A1609),Entradas!$G$3:$G$5000)),"Preço não cadastrado")</f>
        <v/>
      </c>
      <c r="E1609" s="38" t="str" cm="1">
        <f t="array" ref="E1609">IFERROR(IF(A1609="","",LOOKUP(2,1/(Entradas!$B$3:$B$5000=Estoque!A1609),Entradas!$H$3:$H$5000)),"Preço não cadastrado")</f>
        <v/>
      </c>
      <c r="F1609" s="6" t="str">
        <f>IF(A1609="","",SUMIF(codigo_entrada,A1609,quantidade_entrada)-SUMIF(codigo_saida,Estoque!A1609,quantidade_saida))</f>
        <v/>
      </c>
      <c r="G1609" s="1" t="str">
        <f t="shared" si="25"/>
        <v/>
      </c>
    </row>
    <row r="1610" spans="1:7" x14ac:dyDescent="0.3">
      <c r="A1610" s="135"/>
      <c r="B1610" s="22"/>
      <c r="C1610" s="22"/>
      <c r="D1610" s="38" t="str" cm="1">
        <f t="array" ref="D1610">IFERROR(IF(A1610="","",LOOKUP(2,1/(Entradas!$B$3:$B$5000=Estoque!A1610),Entradas!$G$3:$G$5000)),"Preço não cadastrado")</f>
        <v/>
      </c>
      <c r="E1610" s="38" t="str" cm="1">
        <f t="array" ref="E1610">IFERROR(IF(A1610="","",LOOKUP(2,1/(Entradas!$B$3:$B$5000=Estoque!A1610),Entradas!$H$3:$H$5000)),"Preço não cadastrado")</f>
        <v/>
      </c>
      <c r="F1610" s="6" t="str">
        <f>IF(A1610="","",SUMIF(codigo_entrada,A1610,quantidade_entrada)-SUMIF(codigo_saida,Estoque!A1610,quantidade_saida))</f>
        <v/>
      </c>
      <c r="G1610" s="1" t="str">
        <f t="shared" si="25"/>
        <v/>
      </c>
    </row>
    <row r="1611" spans="1:7" x14ac:dyDescent="0.3">
      <c r="A1611" s="135"/>
      <c r="B1611" s="22"/>
      <c r="C1611" s="22"/>
      <c r="D1611" s="38" t="str" cm="1">
        <f t="array" ref="D1611">IFERROR(IF(A1611="","",LOOKUP(2,1/(Entradas!$B$3:$B$5000=Estoque!A1611),Entradas!$G$3:$G$5000)),"Preço não cadastrado")</f>
        <v/>
      </c>
      <c r="E1611" s="38" t="str" cm="1">
        <f t="array" ref="E1611">IFERROR(IF(A1611="","",LOOKUP(2,1/(Entradas!$B$3:$B$5000=Estoque!A1611),Entradas!$H$3:$H$5000)),"Preço não cadastrado")</f>
        <v/>
      </c>
      <c r="F1611" s="6" t="str">
        <f>IF(A1611="","",SUMIF(codigo_entrada,A1611,quantidade_entrada)-SUMIF(codigo_saida,Estoque!A1611,quantidade_saida))</f>
        <v/>
      </c>
      <c r="G1611" s="1" t="str">
        <f t="shared" si="25"/>
        <v/>
      </c>
    </row>
    <row r="1612" spans="1:7" x14ac:dyDescent="0.3">
      <c r="A1612" s="135"/>
      <c r="B1612" s="22"/>
      <c r="C1612" s="22"/>
      <c r="D1612" s="38" t="str" cm="1">
        <f t="array" ref="D1612">IFERROR(IF(A1612="","",LOOKUP(2,1/(Entradas!$B$3:$B$5000=Estoque!A1612),Entradas!$G$3:$G$5000)),"Preço não cadastrado")</f>
        <v/>
      </c>
      <c r="E1612" s="38" t="str" cm="1">
        <f t="array" ref="E1612">IFERROR(IF(A1612="","",LOOKUP(2,1/(Entradas!$B$3:$B$5000=Estoque!A1612),Entradas!$H$3:$H$5000)),"Preço não cadastrado")</f>
        <v/>
      </c>
      <c r="F1612" s="6" t="str">
        <f>IF(A1612="","",SUMIF(codigo_entrada,A1612,quantidade_entrada)-SUMIF(codigo_saida,Estoque!A1612,quantidade_saida))</f>
        <v/>
      </c>
      <c r="G1612" s="1" t="str">
        <f t="shared" si="25"/>
        <v/>
      </c>
    </row>
    <row r="1613" spans="1:7" x14ac:dyDescent="0.3">
      <c r="A1613" s="135"/>
      <c r="B1613" s="22"/>
      <c r="C1613" s="22"/>
      <c r="D1613" s="38" t="str" cm="1">
        <f t="array" ref="D1613">IFERROR(IF(A1613="","",LOOKUP(2,1/(Entradas!$B$3:$B$5000=Estoque!A1613),Entradas!$G$3:$G$5000)),"Preço não cadastrado")</f>
        <v/>
      </c>
      <c r="E1613" s="38" t="str" cm="1">
        <f t="array" ref="E1613">IFERROR(IF(A1613="","",LOOKUP(2,1/(Entradas!$B$3:$B$5000=Estoque!A1613),Entradas!$H$3:$H$5000)),"Preço não cadastrado")</f>
        <v/>
      </c>
      <c r="F1613" s="6" t="str">
        <f>IF(A1613="","",SUMIF(codigo_entrada,A1613,quantidade_entrada)-SUMIF(codigo_saida,Estoque!A1613,quantidade_saida))</f>
        <v/>
      </c>
      <c r="G1613" s="1" t="str">
        <f t="shared" si="25"/>
        <v/>
      </c>
    </row>
    <row r="1614" spans="1:7" x14ac:dyDescent="0.3">
      <c r="A1614" s="135"/>
      <c r="B1614" s="22"/>
      <c r="C1614" s="22"/>
      <c r="D1614" s="38" t="str" cm="1">
        <f t="array" ref="D1614">IFERROR(IF(A1614="","",LOOKUP(2,1/(Entradas!$B$3:$B$5000=Estoque!A1614),Entradas!$G$3:$G$5000)),"Preço não cadastrado")</f>
        <v/>
      </c>
      <c r="E1614" s="38" t="str" cm="1">
        <f t="array" ref="E1614">IFERROR(IF(A1614="","",LOOKUP(2,1/(Entradas!$B$3:$B$5000=Estoque!A1614),Entradas!$H$3:$H$5000)),"Preço não cadastrado")</f>
        <v/>
      </c>
      <c r="F1614" s="6" t="str">
        <f>IF(A1614="","",SUMIF(codigo_entrada,A1614,quantidade_entrada)-SUMIF(codigo_saida,Estoque!A1614,quantidade_saida))</f>
        <v/>
      </c>
      <c r="G1614" s="1" t="str">
        <f t="shared" si="25"/>
        <v/>
      </c>
    </row>
    <row r="1615" spans="1:7" x14ac:dyDescent="0.3">
      <c r="A1615" s="135"/>
      <c r="B1615" s="22"/>
      <c r="C1615" s="22"/>
      <c r="D1615" s="38" t="str" cm="1">
        <f t="array" ref="D1615">IFERROR(IF(A1615="","",LOOKUP(2,1/(Entradas!$B$3:$B$5000=Estoque!A1615),Entradas!$G$3:$G$5000)),"Preço não cadastrado")</f>
        <v/>
      </c>
      <c r="E1615" s="38" t="str" cm="1">
        <f t="array" ref="E1615">IFERROR(IF(A1615="","",LOOKUP(2,1/(Entradas!$B$3:$B$5000=Estoque!A1615),Entradas!$H$3:$H$5000)),"Preço não cadastrado")</f>
        <v/>
      </c>
      <c r="F1615" s="6" t="str">
        <f>IF(A1615="","",SUMIF(codigo_entrada,A1615,quantidade_entrada)-SUMIF(codigo_saida,Estoque!A1615,quantidade_saida))</f>
        <v/>
      </c>
      <c r="G1615" s="1" t="str">
        <f t="shared" si="25"/>
        <v/>
      </c>
    </row>
    <row r="1616" spans="1:7" x14ac:dyDescent="0.3">
      <c r="A1616" s="135"/>
      <c r="B1616" s="22"/>
      <c r="C1616" s="22"/>
      <c r="D1616" s="38" t="str" cm="1">
        <f t="array" ref="D1616">IFERROR(IF(A1616="","",LOOKUP(2,1/(Entradas!$B$3:$B$5000=Estoque!A1616),Entradas!$G$3:$G$5000)),"Preço não cadastrado")</f>
        <v/>
      </c>
      <c r="E1616" s="38" t="str" cm="1">
        <f t="array" ref="E1616">IFERROR(IF(A1616="","",LOOKUP(2,1/(Entradas!$B$3:$B$5000=Estoque!A1616),Entradas!$H$3:$H$5000)),"Preço não cadastrado")</f>
        <v/>
      </c>
      <c r="F1616" s="6" t="str">
        <f>IF(A1616="","",SUMIF(codigo_entrada,A1616,quantidade_entrada)-SUMIF(codigo_saida,Estoque!A1616,quantidade_saida))</f>
        <v/>
      </c>
      <c r="G1616" s="1" t="str">
        <f t="shared" si="25"/>
        <v/>
      </c>
    </row>
    <row r="1617" spans="1:7" x14ac:dyDescent="0.3">
      <c r="A1617" s="135"/>
      <c r="B1617" s="22"/>
      <c r="C1617" s="22"/>
      <c r="D1617" s="38" t="str" cm="1">
        <f t="array" ref="D1617">IFERROR(IF(A1617="","",LOOKUP(2,1/(Entradas!$B$3:$B$5000=Estoque!A1617),Entradas!$G$3:$G$5000)),"Preço não cadastrado")</f>
        <v/>
      </c>
      <c r="E1617" s="38" t="str" cm="1">
        <f t="array" ref="E1617">IFERROR(IF(A1617="","",LOOKUP(2,1/(Entradas!$B$3:$B$5000=Estoque!A1617),Entradas!$H$3:$H$5000)),"Preço não cadastrado")</f>
        <v/>
      </c>
      <c r="F1617" s="6" t="str">
        <f>IF(A1617="","",SUMIF(codigo_entrada,A1617,quantidade_entrada)-SUMIF(codigo_saida,Estoque!A1617,quantidade_saida))</f>
        <v/>
      </c>
      <c r="G1617" s="1" t="str">
        <f t="shared" si="25"/>
        <v/>
      </c>
    </row>
    <row r="1618" spans="1:7" x14ac:dyDescent="0.3">
      <c r="A1618" s="135"/>
      <c r="B1618" s="22"/>
      <c r="C1618" s="22"/>
      <c r="D1618" s="38" t="str" cm="1">
        <f t="array" ref="D1618">IFERROR(IF(A1618="","",LOOKUP(2,1/(Entradas!$B$3:$B$5000=Estoque!A1618),Entradas!$G$3:$G$5000)),"Preço não cadastrado")</f>
        <v/>
      </c>
      <c r="E1618" s="38" t="str" cm="1">
        <f t="array" ref="E1618">IFERROR(IF(A1618="","",LOOKUP(2,1/(Entradas!$B$3:$B$5000=Estoque!A1618),Entradas!$H$3:$H$5000)),"Preço não cadastrado")</f>
        <v/>
      </c>
      <c r="F1618" s="6" t="str">
        <f>IF(A1618="","",SUMIF(codigo_entrada,A1618,quantidade_entrada)-SUMIF(codigo_saida,Estoque!A1618,quantidade_saida))</f>
        <v/>
      </c>
      <c r="G1618" s="1" t="str">
        <f t="shared" si="25"/>
        <v/>
      </c>
    </row>
    <row r="1619" spans="1:7" x14ac:dyDescent="0.3">
      <c r="A1619" s="135"/>
      <c r="B1619" s="22"/>
      <c r="C1619" s="22"/>
      <c r="D1619" s="38" t="str" cm="1">
        <f t="array" ref="D1619">IFERROR(IF(A1619="","",LOOKUP(2,1/(Entradas!$B$3:$B$5000=Estoque!A1619),Entradas!$G$3:$G$5000)),"Preço não cadastrado")</f>
        <v/>
      </c>
      <c r="E1619" s="38" t="str" cm="1">
        <f t="array" ref="E1619">IFERROR(IF(A1619="","",LOOKUP(2,1/(Entradas!$B$3:$B$5000=Estoque!A1619),Entradas!$H$3:$H$5000)),"Preço não cadastrado")</f>
        <v/>
      </c>
      <c r="F1619" s="6" t="str">
        <f>IF(A1619="","",SUMIF(codigo_entrada,A1619,quantidade_entrada)-SUMIF(codigo_saida,Estoque!A1619,quantidade_saida))</f>
        <v/>
      </c>
      <c r="G1619" s="1" t="str">
        <f t="shared" si="25"/>
        <v/>
      </c>
    </row>
    <row r="1620" spans="1:7" x14ac:dyDescent="0.3">
      <c r="A1620" s="135"/>
      <c r="B1620" s="22"/>
      <c r="C1620" s="22"/>
      <c r="D1620" s="38" t="str" cm="1">
        <f t="array" ref="D1620">IFERROR(IF(A1620="","",LOOKUP(2,1/(Entradas!$B$3:$B$5000=Estoque!A1620),Entradas!$G$3:$G$5000)),"Preço não cadastrado")</f>
        <v/>
      </c>
      <c r="E1620" s="38" t="str" cm="1">
        <f t="array" ref="E1620">IFERROR(IF(A1620="","",LOOKUP(2,1/(Entradas!$B$3:$B$5000=Estoque!A1620),Entradas!$H$3:$H$5000)),"Preço não cadastrado")</f>
        <v/>
      </c>
      <c r="F1620" s="6" t="str">
        <f>IF(A1620="","",SUMIF(codigo_entrada,A1620,quantidade_entrada)-SUMIF(codigo_saida,Estoque!A1620,quantidade_saida))</f>
        <v/>
      </c>
      <c r="G1620" s="1" t="str">
        <f t="shared" si="25"/>
        <v/>
      </c>
    </row>
    <row r="1621" spans="1:7" x14ac:dyDescent="0.3">
      <c r="A1621" s="135"/>
      <c r="B1621" s="22"/>
      <c r="C1621" s="22"/>
      <c r="D1621" s="38" t="str" cm="1">
        <f t="array" ref="D1621">IFERROR(IF(A1621="","",LOOKUP(2,1/(Entradas!$B$3:$B$5000=Estoque!A1621),Entradas!$G$3:$G$5000)),"Preço não cadastrado")</f>
        <v/>
      </c>
      <c r="E1621" s="38" t="str" cm="1">
        <f t="array" ref="E1621">IFERROR(IF(A1621="","",LOOKUP(2,1/(Entradas!$B$3:$B$5000=Estoque!A1621),Entradas!$H$3:$H$5000)),"Preço não cadastrado")</f>
        <v/>
      </c>
      <c r="F1621" s="6" t="str">
        <f>IF(A1621="","",SUMIF(codigo_entrada,A1621,quantidade_entrada)-SUMIF(codigo_saida,Estoque!A1621,quantidade_saida))</f>
        <v/>
      </c>
      <c r="G1621" s="1" t="str">
        <f t="shared" si="25"/>
        <v/>
      </c>
    </row>
    <row r="1622" spans="1:7" x14ac:dyDescent="0.3">
      <c r="A1622" s="135"/>
      <c r="B1622" s="22"/>
      <c r="C1622" s="22"/>
      <c r="D1622" s="38" t="str" cm="1">
        <f t="array" ref="D1622">IFERROR(IF(A1622="","",LOOKUP(2,1/(Entradas!$B$3:$B$5000=Estoque!A1622),Entradas!$G$3:$G$5000)),"Preço não cadastrado")</f>
        <v/>
      </c>
      <c r="E1622" s="38" t="str" cm="1">
        <f t="array" ref="E1622">IFERROR(IF(A1622="","",LOOKUP(2,1/(Entradas!$B$3:$B$5000=Estoque!A1622),Entradas!$H$3:$H$5000)),"Preço não cadastrado")</f>
        <v/>
      </c>
      <c r="F1622" s="6" t="str">
        <f>IF(A1622="","",SUMIF(codigo_entrada,A1622,quantidade_entrada)-SUMIF(codigo_saida,Estoque!A1622,quantidade_saida))</f>
        <v/>
      </c>
      <c r="G1622" s="1" t="str">
        <f t="shared" si="25"/>
        <v/>
      </c>
    </row>
    <row r="1623" spans="1:7" x14ac:dyDescent="0.3">
      <c r="A1623" s="135"/>
      <c r="B1623" s="22"/>
      <c r="C1623" s="22"/>
      <c r="D1623" s="38" t="str" cm="1">
        <f t="array" ref="D1623">IFERROR(IF(A1623="","",LOOKUP(2,1/(Entradas!$B$3:$B$5000=Estoque!A1623),Entradas!$G$3:$G$5000)),"Preço não cadastrado")</f>
        <v/>
      </c>
      <c r="E1623" s="38" t="str" cm="1">
        <f t="array" ref="E1623">IFERROR(IF(A1623="","",LOOKUP(2,1/(Entradas!$B$3:$B$5000=Estoque!A1623),Entradas!$H$3:$H$5000)),"Preço não cadastrado")</f>
        <v/>
      </c>
      <c r="F1623" s="6" t="str">
        <f>IF(A1623="","",SUMIF(codigo_entrada,A1623,quantidade_entrada)-SUMIF(codigo_saida,Estoque!A1623,quantidade_saida))</f>
        <v/>
      </c>
      <c r="G1623" s="1" t="str">
        <f t="shared" si="25"/>
        <v/>
      </c>
    </row>
    <row r="1624" spans="1:7" x14ac:dyDescent="0.3">
      <c r="A1624" s="135"/>
      <c r="B1624" s="22"/>
      <c r="C1624" s="22"/>
      <c r="D1624" s="38" t="str" cm="1">
        <f t="array" ref="D1624">IFERROR(IF(A1624="","",LOOKUP(2,1/(Entradas!$B$3:$B$5000=Estoque!A1624),Entradas!$G$3:$G$5000)),"Preço não cadastrado")</f>
        <v/>
      </c>
      <c r="E1624" s="38" t="str" cm="1">
        <f t="array" ref="E1624">IFERROR(IF(A1624="","",LOOKUP(2,1/(Entradas!$B$3:$B$5000=Estoque!A1624),Entradas!$H$3:$H$5000)),"Preço não cadastrado")</f>
        <v/>
      </c>
      <c r="F1624" s="6" t="str">
        <f>IF(A1624="","",SUMIF(codigo_entrada,A1624,quantidade_entrada)-SUMIF(codigo_saida,Estoque!A1624,quantidade_saida))</f>
        <v/>
      </c>
      <c r="G1624" s="1" t="str">
        <f t="shared" si="25"/>
        <v/>
      </c>
    </row>
    <row r="1625" spans="1:7" x14ac:dyDescent="0.3">
      <c r="A1625" s="135"/>
      <c r="B1625" s="22"/>
      <c r="C1625" s="22"/>
      <c r="D1625" s="38" t="str" cm="1">
        <f t="array" ref="D1625">IFERROR(IF(A1625="","",LOOKUP(2,1/(Entradas!$B$3:$B$5000=Estoque!A1625),Entradas!$G$3:$G$5000)),"Preço não cadastrado")</f>
        <v/>
      </c>
      <c r="E1625" s="38" t="str" cm="1">
        <f t="array" ref="E1625">IFERROR(IF(A1625="","",LOOKUP(2,1/(Entradas!$B$3:$B$5000=Estoque!A1625),Entradas!$H$3:$H$5000)),"Preço não cadastrado")</f>
        <v/>
      </c>
      <c r="F1625" s="6" t="str">
        <f>IF(A1625="","",SUMIF(codigo_entrada,A1625,quantidade_entrada)-SUMIF(codigo_saida,Estoque!A1625,quantidade_saida))</f>
        <v/>
      </c>
      <c r="G1625" s="1" t="str">
        <f t="shared" si="25"/>
        <v/>
      </c>
    </row>
    <row r="1626" spans="1:7" x14ac:dyDescent="0.3">
      <c r="A1626" s="135"/>
      <c r="B1626" s="22"/>
      <c r="C1626" s="22"/>
      <c r="D1626" s="38" t="str" cm="1">
        <f t="array" ref="D1626">IFERROR(IF(A1626="","",LOOKUP(2,1/(Entradas!$B$3:$B$5000=Estoque!A1626),Entradas!$G$3:$G$5000)),"Preço não cadastrado")</f>
        <v/>
      </c>
      <c r="E1626" s="38" t="str" cm="1">
        <f t="array" ref="E1626">IFERROR(IF(A1626="","",LOOKUP(2,1/(Entradas!$B$3:$B$5000=Estoque!A1626),Entradas!$H$3:$H$5000)),"Preço não cadastrado")</f>
        <v/>
      </c>
      <c r="F1626" s="6" t="str">
        <f>IF(A1626="","",SUMIF(codigo_entrada,A1626,quantidade_entrada)-SUMIF(codigo_saida,Estoque!A1626,quantidade_saida))</f>
        <v/>
      </c>
      <c r="G1626" s="1" t="str">
        <f t="shared" si="25"/>
        <v/>
      </c>
    </row>
    <row r="1627" spans="1:7" x14ac:dyDescent="0.3">
      <c r="A1627" s="135"/>
      <c r="B1627" s="22"/>
      <c r="C1627" s="22"/>
      <c r="D1627" s="38" t="str" cm="1">
        <f t="array" ref="D1627">IFERROR(IF(A1627="","",LOOKUP(2,1/(Entradas!$B$3:$B$5000=Estoque!A1627),Entradas!$G$3:$G$5000)),"Preço não cadastrado")</f>
        <v/>
      </c>
      <c r="E1627" s="38" t="str" cm="1">
        <f t="array" ref="E1627">IFERROR(IF(A1627="","",LOOKUP(2,1/(Entradas!$B$3:$B$5000=Estoque!A1627),Entradas!$H$3:$H$5000)),"Preço não cadastrado")</f>
        <v/>
      </c>
      <c r="F1627" s="6" t="str">
        <f>IF(A1627="","",SUMIF(codigo_entrada,A1627,quantidade_entrada)-SUMIF(codigo_saida,Estoque!A1627,quantidade_saida))</f>
        <v/>
      </c>
      <c r="G1627" s="1" t="str">
        <f t="shared" si="25"/>
        <v/>
      </c>
    </row>
    <row r="1628" spans="1:7" x14ac:dyDescent="0.3">
      <c r="A1628" s="135"/>
      <c r="B1628" s="22"/>
      <c r="C1628" s="22"/>
      <c r="D1628" s="38" t="str" cm="1">
        <f t="array" ref="D1628">IFERROR(IF(A1628="","",LOOKUP(2,1/(Entradas!$B$3:$B$5000=Estoque!A1628),Entradas!$G$3:$G$5000)),"Preço não cadastrado")</f>
        <v/>
      </c>
      <c r="E1628" s="38" t="str" cm="1">
        <f t="array" ref="E1628">IFERROR(IF(A1628="","",LOOKUP(2,1/(Entradas!$B$3:$B$5000=Estoque!A1628),Entradas!$H$3:$H$5000)),"Preço não cadastrado")</f>
        <v/>
      </c>
      <c r="F1628" s="6" t="str">
        <f>IF(A1628="","",SUMIF(codigo_entrada,A1628,quantidade_entrada)-SUMIF(codigo_saida,Estoque!A1628,quantidade_saida))</f>
        <v/>
      </c>
      <c r="G1628" s="1" t="str">
        <f t="shared" si="25"/>
        <v/>
      </c>
    </row>
    <row r="1629" spans="1:7" x14ac:dyDescent="0.3">
      <c r="A1629" s="135"/>
      <c r="B1629" s="22"/>
      <c r="C1629" s="22"/>
      <c r="D1629" s="38" t="str" cm="1">
        <f t="array" ref="D1629">IFERROR(IF(A1629="","",LOOKUP(2,1/(Entradas!$B$3:$B$5000=Estoque!A1629),Entradas!$G$3:$G$5000)),"Preço não cadastrado")</f>
        <v/>
      </c>
      <c r="E1629" s="38" t="str" cm="1">
        <f t="array" ref="E1629">IFERROR(IF(A1629="","",LOOKUP(2,1/(Entradas!$B$3:$B$5000=Estoque!A1629),Entradas!$H$3:$H$5000)),"Preço não cadastrado")</f>
        <v/>
      </c>
      <c r="F1629" s="6" t="str">
        <f>IF(A1629="","",SUMIF(codigo_entrada,A1629,quantidade_entrada)-SUMIF(codigo_saida,Estoque!A1629,quantidade_saida))</f>
        <v/>
      </c>
      <c r="G1629" s="1" t="str">
        <f t="shared" si="25"/>
        <v/>
      </c>
    </row>
    <row r="1630" spans="1:7" x14ac:dyDescent="0.3">
      <c r="A1630" s="135"/>
      <c r="B1630" s="22"/>
      <c r="C1630" s="22"/>
      <c r="D1630" s="38" t="str" cm="1">
        <f t="array" ref="D1630">IFERROR(IF(A1630="","",LOOKUP(2,1/(Entradas!$B$3:$B$5000=Estoque!A1630),Entradas!$G$3:$G$5000)),"Preço não cadastrado")</f>
        <v/>
      </c>
      <c r="E1630" s="38" t="str" cm="1">
        <f t="array" ref="E1630">IFERROR(IF(A1630="","",LOOKUP(2,1/(Entradas!$B$3:$B$5000=Estoque!A1630),Entradas!$H$3:$H$5000)),"Preço não cadastrado")</f>
        <v/>
      </c>
      <c r="F1630" s="6" t="str">
        <f>IF(A1630="","",SUMIF(codigo_entrada,A1630,quantidade_entrada)-SUMIF(codigo_saida,Estoque!A1630,quantidade_saida))</f>
        <v/>
      </c>
      <c r="G1630" s="1" t="str">
        <f t="shared" si="25"/>
        <v/>
      </c>
    </row>
    <row r="1631" spans="1:7" x14ac:dyDescent="0.3">
      <c r="A1631" s="135"/>
      <c r="B1631" s="22"/>
      <c r="C1631" s="22"/>
      <c r="D1631" s="38" t="str" cm="1">
        <f t="array" ref="D1631">IFERROR(IF(A1631="","",LOOKUP(2,1/(Entradas!$B$3:$B$5000=Estoque!A1631),Entradas!$G$3:$G$5000)),"Preço não cadastrado")</f>
        <v/>
      </c>
      <c r="E1631" s="38" t="str" cm="1">
        <f t="array" ref="E1631">IFERROR(IF(A1631="","",LOOKUP(2,1/(Entradas!$B$3:$B$5000=Estoque!A1631),Entradas!$H$3:$H$5000)),"Preço não cadastrado")</f>
        <v/>
      </c>
      <c r="F1631" s="6" t="str">
        <f>IF(A1631="","",SUMIF(codigo_entrada,A1631,quantidade_entrada)-SUMIF(codigo_saida,Estoque!A1631,quantidade_saida))</f>
        <v/>
      </c>
      <c r="G1631" s="1" t="str">
        <f t="shared" si="25"/>
        <v/>
      </c>
    </row>
    <row r="1632" spans="1:7" x14ac:dyDescent="0.3">
      <c r="A1632" s="135"/>
      <c r="B1632" s="22"/>
      <c r="C1632" s="22"/>
      <c r="D1632" s="38" t="str" cm="1">
        <f t="array" ref="D1632">IFERROR(IF(A1632="","",LOOKUP(2,1/(Entradas!$B$3:$B$5000=Estoque!A1632),Entradas!$G$3:$G$5000)),"Preço não cadastrado")</f>
        <v/>
      </c>
      <c r="E1632" s="38" t="str" cm="1">
        <f t="array" ref="E1632">IFERROR(IF(A1632="","",LOOKUP(2,1/(Entradas!$B$3:$B$5000=Estoque!A1632),Entradas!$H$3:$H$5000)),"Preço não cadastrado")</f>
        <v/>
      </c>
      <c r="F1632" s="6" t="str">
        <f>IF(A1632="","",SUMIF(codigo_entrada,A1632,quantidade_entrada)-SUMIF(codigo_saida,Estoque!A1632,quantidade_saida))</f>
        <v/>
      </c>
      <c r="G1632" s="1" t="str">
        <f t="shared" si="25"/>
        <v/>
      </c>
    </row>
    <row r="1633" spans="1:7" x14ac:dyDescent="0.3">
      <c r="A1633" s="135"/>
      <c r="B1633" s="22"/>
      <c r="C1633" s="22"/>
      <c r="D1633" s="38" t="str" cm="1">
        <f t="array" ref="D1633">IFERROR(IF(A1633="","",LOOKUP(2,1/(Entradas!$B$3:$B$5000=Estoque!A1633),Entradas!$G$3:$G$5000)),"Preço não cadastrado")</f>
        <v/>
      </c>
      <c r="E1633" s="38" t="str" cm="1">
        <f t="array" ref="E1633">IFERROR(IF(A1633="","",LOOKUP(2,1/(Entradas!$B$3:$B$5000=Estoque!A1633),Entradas!$H$3:$H$5000)),"Preço não cadastrado")</f>
        <v/>
      </c>
      <c r="F1633" s="6" t="str">
        <f>IF(A1633="","",SUMIF(codigo_entrada,A1633,quantidade_entrada)-SUMIF(codigo_saida,Estoque!A1633,quantidade_saida))</f>
        <v/>
      </c>
      <c r="G1633" s="1" t="str">
        <f t="shared" si="25"/>
        <v/>
      </c>
    </row>
    <row r="1634" spans="1:7" x14ac:dyDescent="0.3">
      <c r="A1634" s="135"/>
      <c r="B1634" s="22"/>
      <c r="C1634" s="22"/>
      <c r="D1634" s="38" t="str" cm="1">
        <f t="array" ref="D1634">IFERROR(IF(A1634="","",LOOKUP(2,1/(Entradas!$B$3:$B$5000=Estoque!A1634),Entradas!$G$3:$G$5000)),"Preço não cadastrado")</f>
        <v/>
      </c>
      <c r="E1634" s="38" t="str" cm="1">
        <f t="array" ref="E1634">IFERROR(IF(A1634="","",LOOKUP(2,1/(Entradas!$B$3:$B$5000=Estoque!A1634),Entradas!$H$3:$H$5000)),"Preço não cadastrado")</f>
        <v/>
      </c>
      <c r="F1634" s="6" t="str">
        <f>IF(A1634="","",SUMIF(codigo_entrada,A1634,quantidade_entrada)-SUMIF(codigo_saida,Estoque!A1634,quantidade_saida))</f>
        <v/>
      </c>
      <c r="G1634" s="1" t="str">
        <f t="shared" si="25"/>
        <v/>
      </c>
    </row>
    <row r="1635" spans="1:7" x14ac:dyDescent="0.3">
      <c r="A1635" s="135"/>
      <c r="B1635" s="22"/>
      <c r="C1635" s="22"/>
      <c r="D1635" s="38" t="str" cm="1">
        <f t="array" ref="D1635">IFERROR(IF(A1635="","",LOOKUP(2,1/(Entradas!$B$3:$B$5000=Estoque!A1635),Entradas!$G$3:$G$5000)),"Preço não cadastrado")</f>
        <v/>
      </c>
      <c r="E1635" s="38" t="str" cm="1">
        <f t="array" ref="E1635">IFERROR(IF(A1635="","",LOOKUP(2,1/(Entradas!$B$3:$B$5000=Estoque!A1635),Entradas!$H$3:$H$5000)),"Preço não cadastrado")</f>
        <v/>
      </c>
      <c r="F1635" s="6" t="str">
        <f>IF(A1635="","",SUMIF(codigo_entrada,A1635,quantidade_entrada)-SUMIF(codigo_saida,Estoque!A1635,quantidade_saida))</f>
        <v/>
      </c>
      <c r="G1635" s="1" t="str">
        <f t="shared" si="25"/>
        <v/>
      </c>
    </row>
    <row r="1636" spans="1:7" x14ac:dyDescent="0.3">
      <c r="A1636" s="135"/>
      <c r="B1636" s="22"/>
      <c r="C1636" s="22"/>
      <c r="D1636" s="38" t="str" cm="1">
        <f t="array" ref="D1636">IFERROR(IF(A1636="","",LOOKUP(2,1/(Entradas!$B$3:$B$5000=Estoque!A1636),Entradas!$G$3:$G$5000)),"Preço não cadastrado")</f>
        <v/>
      </c>
      <c r="E1636" s="38" t="str" cm="1">
        <f t="array" ref="E1636">IFERROR(IF(A1636="","",LOOKUP(2,1/(Entradas!$B$3:$B$5000=Estoque!A1636),Entradas!$H$3:$H$5000)),"Preço não cadastrado")</f>
        <v/>
      </c>
      <c r="F1636" s="6" t="str">
        <f>IF(A1636="","",SUMIF(codigo_entrada,A1636,quantidade_entrada)-SUMIF(codigo_saida,Estoque!A1636,quantidade_saida))</f>
        <v/>
      </c>
      <c r="G1636" s="1" t="str">
        <f t="shared" si="25"/>
        <v/>
      </c>
    </row>
    <row r="1637" spans="1:7" x14ac:dyDescent="0.3">
      <c r="A1637" s="135"/>
      <c r="B1637" s="22"/>
      <c r="C1637" s="22"/>
      <c r="D1637" s="38" t="str" cm="1">
        <f t="array" ref="D1637">IFERROR(IF(A1637="","",LOOKUP(2,1/(Entradas!$B$3:$B$5000=Estoque!A1637),Entradas!$G$3:$G$5000)),"Preço não cadastrado")</f>
        <v/>
      </c>
      <c r="E1637" s="38" t="str" cm="1">
        <f t="array" ref="E1637">IFERROR(IF(A1637="","",LOOKUP(2,1/(Entradas!$B$3:$B$5000=Estoque!A1637),Entradas!$H$3:$H$5000)),"Preço não cadastrado")</f>
        <v/>
      </c>
      <c r="F1637" s="6" t="str">
        <f>IF(A1637="","",SUMIF(codigo_entrada,A1637,quantidade_entrada)-SUMIF(codigo_saida,Estoque!A1637,quantidade_saida))</f>
        <v/>
      </c>
      <c r="G1637" s="1" t="str">
        <f t="shared" si="25"/>
        <v/>
      </c>
    </row>
    <row r="1638" spans="1:7" x14ac:dyDescent="0.3">
      <c r="A1638" s="135"/>
      <c r="B1638" s="22"/>
      <c r="C1638" s="22"/>
      <c r="D1638" s="38" t="str" cm="1">
        <f t="array" ref="D1638">IFERROR(IF(A1638="","",LOOKUP(2,1/(Entradas!$B$3:$B$5000=Estoque!A1638),Entradas!$G$3:$G$5000)),"Preço não cadastrado")</f>
        <v/>
      </c>
      <c r="E1638" s="38" t="str" cm="1">
        <f t="array" ref="E1638">IFERROR(IF(A1638="","",LOOKUP(2,1/(Entradas!$B$3:$B$5000=Estoque!A1638),Entradas!$H$3:$H$5000)),"Preço não cadastrado")</f>
        <v/>
      </c>
      <c r="F1638" s="6" t="str">
        <f>IF(A1638="","",SUMIF(codigo_entrada,A1638,quantidade_entrada)-SUMIF(codigo_saida,Estoque!A1638,quantidade_saida))</f>
        <v/>
      </c>
      <c r="G1638" s="1" t="str">
        <f t="shared" si="25"/>
        <v/>
      </c>
    </row>
    <row r="1639" spans="1:7" x14ac:dyDescent="0.3">
      <c r="A1639" s="135"/>
      <c r="B1639" s="22"/>
      <c r="C1639" s="22"/>
      <c r="D1639" s="38" t="str" cm="1">
        <f t="array" ref="D1639">IFERROR(IF(A1639="","",LOOKUP(2,1/(Entradas!$B$3:$B$5000=Estoque!A1639),Entradas!$G$3:$G$5000)),"Preço não cadastrado")</f>
        <v/>
      </c>
      <c r="E1639" s="38" t="str" cm="1">
        <f t="array" ref="E1639">IFERROR(IF(A1639="","",LOOKUP(2,1/(Entradas!$B$3:$B$5000=Estoque!A1639),Entradas!$H$3:$H$5000)),"Preço não cadastrado")</f>
        <v/>
      </c>
      <c r="F1639" s="6" t="str">
        <f>IF(A1639="","",SUMIF(codigo_entrada,A1639,quantidade_entrada)-SUMIF(codigo_saida,Estoque!A1639,quantidade_saida))</f>
        <v/>
      </c>
      <c r="G1639" s="1" t="str">
        <f t="shared" si="25"/>
        <v/>
      </c>
    </row>
    <row r="1640" spans="1:7" x14ac:dyDescent="0.3">
      <c r="A1640" s="135"/>
      <c r="B1640" s="22"/>
      <c r="C1640" s="22"/>
      <c r="D1640" s="38" t="str" cm="1">
        <f t="array" ref="D1640">IFERROR(IF(A1640="","",LOOKUP(2,1/(Entradas!$B$3:$B$5000=Estoque!A1640),Entradas!$G$3:$G$5000)),"Preço não cadastrado")</f>
        <v/>
      </c>
      <c r="E1640" s="38" t="str" cm="1">
        <f t="array" ref="E1640">IFERROR(IF(A1640="","",LOOKUP(2,1/(Entradas!$B$3:$B$5000=Estoque!A1640),Entradas!$H$3:$H$5000)),"Preço não cadastrado")</f>
        <v/>
      </c>
      <c r="F1640" s="6" t="str">
        <f>IF(A1640="","",SUMIF(codigo_entrada,A1640,quantidade_entrada)-SUMIF(codigo_saida,Estoque!A1640,quantidade_saida))</f>
        <v/>
      </c>
      <c r="G1640" s="1" t="str">
        <f t="shared" si="25"/>
        <v/>
      </c>
    </row>
    <row r="1641" spans="1:7" x14ac:dyDescent="0.3">
      <c r="A1641" s="135"/>
      <c r="B1641" s="22"/>
      <c r="C1641" s="22"/>
      <c r="D1641" s="38" t="str" cm="1">
        <f t="array" ref="D1641">IFERROR(IF(A1641="","",LOOKUP(2,1/(Entradas!$B$3:$B$5000=Estoque!A1641),Entradas!$G$3:$G$5000)),"Preço não cadastrado")</f>
        <v/>
      </c>
      <c r="E1641" s="38" t="str" cm="1">
        <f t="array" ref="E1641">IFERROR(IF(A1641="","",LOOKUP(2,1/(Entradas!$B$3:$B$5000=Estoque!A1641),Entradas!$H$3:$H$5000)),"Preço não cadastrado")</f>
        <v/>
      </c>
      <c r="F1641" s="6" t="str">
        <f>IF(A1641="","",SUMIF(codigo_entrada,A1641,quantidade_entrada)-SUMIF(codigo_saida,Estoque!A1641,quantidade_saida))</f>
        <v/>
      </c>
      <c r="G1641" s="1" t="str">
        <f t="shared" si="25"/>
        <v/>
      </c>
    </row>
    <row r="1642" spans="1:7" x14ac:dyDescent="0.3">
      <c r="A1642" s="135"/>
      <c r="B1642" s="22"/>
      <c r="C1642" s="22"/>
      <c r="D1642" s="38" t="str" cm="1">
        <f t="array" ref="D1642">IFERROR(IF(A1642="","",LOOKUP(2,1/(Entradas!$B$3:$B$5000=Estoque!A1642),Entradas!$G$3:$G$5000)),"Preço não cadastrado")</f>
        <v/>
      </c>
      <c r="E1642" s="38" t="str" cm="1">
        <f t="array" ref="E1642">IFERROR(IF(A1642="","",LOOKUP(2,1/(Entradas!$B$3:$B$5000=Estoque!A1642),Entradas!$H$3:$H$5000)),"Preço não cadastrado")</f>
        <v/>
      </c>
      <c r="F1642" s="6" t="str">
        <f>IF(A1642="","",SUMIF(codigo_entrada,A1642,quantidade_entrada)-SUMIF(codigo_saida,Estoque!A1642,quantidade_saida))</f>
        <v/>
      </c>
      <c r="G1642" s="1" t="str">
        <f t="shared" si="25"/>
        <v/>
      </c>
    </row>
    <row r="1643" spans="1:7" x14ac:dyDescent="0.3">
      <c r="A1643" s="135"/>
      <c r="B1643" s="22"/>
      <c r="C1643" s="22"/>
      <c r="D1643" s="38" t="str" cm="1">
        <f t="array" ref="D1643">IFERROR(IF(A1643="","",LOOKUP(2,1/(Entradas!$B$3:$B$5000=Estoque!A1643),Entradas!$G$3:$G$5000)),"Preço não cadastrado")</f>
        <v/>
      </c>
      <c r="E1643" s="38" t="str" cm="1">
        <f t="array" ref="E1643">IFERROR(IF(A1643="","",LOOKUP(2,1/(Entradas!$B$3:$B$5000=Estoque!A1643),Entradas!$H$3:$H$5000)),"Preço não cadastrado")</f>
        <v/>
      </c>
      <c r="F1643" s="6" t="str">
        <f>IF(A1643="","",SUMIF(codigo_entrada,A1643,quantidade_entrada)-SUMIF(codigo_saida,Estoque!A1643,quantidade_saida))</f>
        <v/>
      </c>
      <c r="G1643" s="1" t="str">
        <f t="shared" si="25"/>
        <v/>
      </c>
    </row>
    <row r="1644" spans="1:7" x14ac:dyDescent="0.3">
      <c r="A1644" s="135"/>
      <c r="B1644" s="22"/>
      <c r="C1644" s="22"/>
      <c r="D1644" s="38" t="str" cm="1">
        <f t="array" ref="D1644">IFERROR(IF(A1644="","",LOOKUP(2,1/(Entradas!$B$3:$B$5000=Estoque!A1644),Entradas!$G$3:$G$5000)),"Preço não cadastrado")</f>
        <v/>
      </c>
      <c r="E1644" s="38" t="str" cm="1">
        <f t="array" ref="E1644">IFERROR(IF(A1644="","",LOOKUP(2,1/(Entradas!$B$3:$B$5000=Estoque!A1644),Entradas!$H$3:$H$5000)),"Preço não cadastrado")</f>
        <v/>
      </c>
      <c r="F1644" s="6" t="str">
        <f>IF(A1644="","",SUMIF(codigo_entrada,A1644,quantidade_entrada)-SUMIF(codigo_saida,Estoque!A1644,quantidade_saida))</f>
        <v/>
      </c>
      <c r="G1644" s="1" t="str">
        <f t="shared" si="25"/>
        <v/>
      </c>
    </row>
    <row r="1645" spans="1:7" x14ac:dyDescent="0.3">
      <c r="A1645" s="135"/>
      <c r="B1645" s="22"/>
      <c r="C1645" s="22"/>
      <c r="D1645" s="38" t="str" cm="1">
        <f t="array" ref="D1645">IFERROR(IF(A1645="","",LOOKUP(2,1/(Entradas!$B$3:$B$5000=Estoque!A1645),Entradas!$G$3:$G$5000)),"Preço não cadastrado")</f>
        <v/>
      </c>
      <c r="E1645" s="38" t="str" cm="1">
        <f t="array" ref="E1645">IFERROR(IF(A1645="","",LOOKUP(2,1/(Entradas!$B$3:$B$5000=Estoque!A1645),Entradas!$H$3:$H$5000)),"Preço não cadastrado")</f>
        <v/>
      </c>
      <c r="F1645" s="6" t="str">
        <f>IF(A1645="","",SUMIF(codigo_entrada,A1645,quantidade_entrada)-SUMIF(codigo_saida,Estoque!A1645,quantidade_saida))</f>
        <v/>
      </c>
      <c r="G1645" s="1" t="str">
        <f t="shared" si="25"/>
        <v/>
      </c>
    </row>
    <row r="1646" spans="1:7" x14ac:dyDescent="0.3">
      <c r="A1646" s="135"/>
      <c r="B1646" s="22"/>
      <c r="C1646" s="22"/>
      <c r="D1646" s="38" t="str" cm="1">
        <f t="array" ref="D1646">IFERROR(IF(A1646="","",LOOKUP(2,1/(Entradas!$B$3:$B$5000=Estoque!A1646),Entradas!$G$3:$G$5000)),"Preço não cadastrado")</f>
        <v/>
      </c>
      <c r="E1646" s="38" t="str" cm="1">
        <f t="array" ref="E1646">IFERROR(IF(A1646="","",LOOKUP(2,1/(Entradas!$B$3:$B$5000=Estoque!A1646),Entradas!$H$3:$H$5000)),"Preço não cadastrado")</f>
        <v/>
      </c>
      <c r="F1646" s="6" t="str">
        <f>IF(A1646="","",SUMIF(codigo_entrada,A1646,quantidade_entrada)-SUMIF(codigo_saida,Estoque!A1646,quantidade_saida))</f>
        <v/>
      </c>
      <c r="G1646" s="1" t="str">
        <f t="shared" si="25"/>
        <v/>
      </c>
    </row>
    <row r="1647" spans="1:7" x14ac:dyDescent="0.3">
      <c r="A1647" s="135"/>
      <c r="B1647" s="22"/>
      <c r="C1647" s="22"/>
      <c r="D1647" s="38" t="str" cm="1">
        <f t="array" ref="D1647">IFERROR(IF(A1647="","",LOOKUP(2,1/(Entradas!$B$3:$B$5000=Estoque!A1647),Entradas!$G$3:$G$5000)),"Preço não cadastrado")</f>
        <v/>
      </c>
      <c r="E1647" s="38" t="str" cm="1">
        <f t="array" ref="E1647">IFERROR(IF(A1647="","",LOOKUP(2,1/(Entradas!$B$3:$B$5000=Estoque!A1647),Entradas!$H$3:$H$5000)),"Preço não cadastrado")</f>
        <v/>
      </c>
      <c r="F1647" s="6" t="str">
        <f>IF(A1647="","",SUMIF(codigo_entrada,A1647,quantidade_entrada)-SUMIF(codigo_saida,Estoque!A1647,quantidade_saida))</f>
        <v/>
      </c>
      <c r="G1647" s="1" t="str">
        <f t="shared" si="25"/>
        <v/>
      </c>
    </row>
    <row r="1648" spans="1:7" x14ac:dyDescent="0.3">
      <c r="A1648" s="135"/>
      <c r="B1648" s="22"/>
      <c r="C1648" s="22"/>
      <c r="D1648" s="38" t="str" cm="1">
        <f t="array" ref="D1648">IFERROR(IF(A1648="","",LOOKUP(2,1/(Entradas!$B$3:$B$5000=Estoque!A1648),Entradas!$G$3:$G$5000)),"Preço não cadastrado")</f>
        <v/>
      </c>
      <c r="E1648" s="38" t="str" cm="1">
        <f t="array" ref="E1648">IFERROR(IF(A1648="","",LOOKUP(2,1/(Entradas!$B$3:$B$5000=Estoque!A1648),Entradas!$H$3:$H$5000)),"Preço não cadastrado")</f>
        <v/>
      </c>
      <c r="F1648" s="6" t="str">
        <f>IF(A1648="","",SUMIF(codigo_entrada,A1648,quantidade_entrada)-SUMIF(codigo_saida,Estoque!A1648,quantidade_saida))</f>
        <v/>
      </c>
      <c r="G1648" s="1" t="str">
        <f t="shared" si="25"/>
        <v/>
      </c>
    </row>
    <row r="1649" spans="1:7" x14ac:dyDescent="0.3">
      <c r="A1649" s="135"/>
      <c r="B1649" s="22"/>
      <c r="C1649" s="22"/>
      <c r="D1649" s="38" t="str" cm="1">
        <f t="array" ref="D1649">IFERROR(IF(A1649="","",LOOKUP(2,1/(Entradas!$B$3:$B$5000=Estoque!A1649),Entradas!$G$3:$G$5000)),"Preço não cadastrado")</f>
        <v/>
      </c>
      <c r="E1649" s="38" t="str" cm="1">
        <f t="array" ref="E1649">IFERROR(IF(A1649="","",LOOKUP(2,1/(Entradas!$B$3:$B$5000=Estoque!A1649),Entradas!$H$3:$H$5000)),"Preço não cadastrado")</f>
        <v/>
      </c>
      <c r="F1649" s="6" t="str">
        <f>IF(A1649="","",SUMIF(codigo_entrada,A1649,quantidade_entrada)-SUMIF(codigo_saida,Estoque!A1649,quantidade_saida))</f>
        <v/>
      </c>
      <c r="G1649" s="1" t="str">
        <f t="shared" si="25"/>
        <v/>
      </c>
    </row>
    <row r="1650" spans="1:7" x14ac:dyDescent="0.3">
      <c r="A1650" s="135"/>
      <c r="B1650" s="22"/>
      <c r="C1650" s="22"/>
      <c r="D1650" s="38" t="str" cm="1">
        <f t="array" ref="D1650">IFERROR(IF(A1650="","",LOOKUP(2,1/(Entradas!$B$3:$B$5000=Estoque!A1650),Entradas!$G$3:$G$5000)),"Preço não cadastrado")</f>
        <v/>
      </c>
      <c r="E1650" s="38" t="str" cm="1">
        <f t="array" ref="E1650">IFERROR(IF(A1650="","",LOOKUP(2,1/(Entradas!$B$3:$B$5000=Estoque!A1650),Entradas!$H$3:$H$5000)),"Preço não cadastrado")</f>
        <v/>
      </c>
      <c r="F1650" s="6" t="str">
        <f>IF(A1650="","",SUMIF(codigo_entrada,A1650,quantidade_entrada)-SUMIF(codigo_saida,Estoque!A1650,quantidade_saida))</f>
        <v/>
      </c>
      <c r="G1650" s="1" t="str">
        <f t="shared" si="25"/>
        <v/>
      </c>
    </row>
    <row r="1651" spans="1:7" x14ac:dyDescent="0.3">
      <c r="A1651" s="135"/>
      <c r="B1651" s="22"/>
      <c r="C1651" s="22"/>
      <c r="D1651" s="38" t="str" cm="1">
        <f t="array" ref="D1651">IFERROR(IF(A1651="","",LOOKUP(2,1/(Entradas!$B$3:$B$5000=Estoque!A1651),Entradas!$G$3:$G$5000)),"Preço não cadastrado")</f>
        <v/>
      </c>
      <c r="E1651" s="38" t="str" cm="1">
        <f t="array" ref="E1651">IFERROR(IF(A1651="","",LOOKUP(2,1/(Entradas!$B$3:$B$5000=Estoque!A1651),Entradas!$H$3:$H$5000)),"Preço não cadastrado")</f>
        <v/>
      </c>
      <c r="F1651" s="6" t="str">
        <f>IF(A1651="","",SUMIF(codigo_entrada,A1651,quantidade_entrada)-SUMIF(codigo_saida,Estoque!A1651,quantidade_saida))</f>
        <v/>
      </c>
      <c r="G1651" s="1" t="str">
        <f t="shared" si="25"/>
        <v/>
      </c>
    </row>
    <row r="1652" spans="1:7" x14ac:dyDescent="0.3">
      <c r="A1652" s="135"/>
      <c r="B1652" s="22"/>
      <c r="C1652" s="22"/>
      <c r="D1652" s="38" t="str" cm="1">
        <f t="array" ref="D1652">IFERROR(IF(A1652="","",LOOKUP(2,1/(Entradas!$B$3:$B$5000=Estoque!A1652),Entradas!$G$3:$G$5000)),"Preço não cadastrado")</f>
        <v/>
      </c>
      <c r="E1652" s="38" t="str" cm="1">
        <f t="array" ref="E1652">IFERROR(IF(A1652="","",LOOKUP(2,1/(Entradas!$B$3:$B$5000=Estoque!A1652),Entradas!$H$3:$H$5000)),"Preço não cadastrado")</f>
        <v/>
      </c>
      <c r="F1652" s="6" t="str">
        <f>IF(A1652="","",SUMIF(codigo_entrada,A1652,quantidade_entrada)-SUMIF(codigo_saida,Estoque!A1652,quantidade_saida))</f>
        <v/>
      </c>
      <c r="G1652" s="1" t="str">
        <f t="shared" si="25"/>
        <v/>
      </c>
    </row>
    <row r="1653" spans="1:7" x14ac:dyDescent="0.3">
      <c r="A1653" s="135"/>
      <c r="B1653" s="22"/>
      <c r="C1653" s="22"/>
      <c r="D1653" s="38" t="str" cm="1">
        <f t="array" ref="D1653">IFERROR(IF(A1653="","",LOOKUP(2,1/(Entradas!$B$3:$B$5000=Estoque!A1653),Entradas!$G$3:$G$5000)),"Preço não cadastrado")</f>
        <v/>
      </c>
      <c r="E1653" s="38" t="str" cm="1">
        <f t="array" ref="E1653">IFERROR(IF(A1653="","",LOOKUP(2,1/(Entradas!$B$3:$B$5000=Estoque!A1653),Entradas!$H$3:$H$5000)),"Preço não cadastrado")</f>
        <v/>
      </c>
      <c r="F1653" s="6" t="str">
        <f>IF(A1653="","",SUMIF(codigo_entrada,A1653,quantidade_entrada)-SUMIF(codigo_saida,Estoque!A1653,quantidade_saida))</f>
        <v/>
      </c>
      <c r="G1653" s="1" t="str">
        <f t="shared" si="25"/>
        <v/>
      </c>
    </row>
    <row r="1654" spans="1:7" x14ac:dyDescent="0.3">
      <c r="A1654" s="135"/>
      <c r="B1654" s="22"/>
      <c r="C1654" s="22"/>
      <c r="D1654" s="38" t="str" cm="1">
        <f t="array" ref="D1654">IFERROR(IF(A1654="","",LOOKUP(2,1/(Entradas!$B$3:$B$5000=Estoque!A1654),Entradas!$G$3:$G$5000)),"Preço não cadastrado")</f>
        <v/>
      </c>
      <c r="E1654" s="38" t="str" cm="1">
        <f t="array" ref="E1654">IFERROR(IF(A1654="","",LOOKUP(2,1/(Entradas!$B$3:$B$5000=Estoque!A1654),Entradas!$H$3:$H$5000)),"Preço não cadastrado")</f>
        <v/>
      </c>
      <c r="F1654" s="6" t="str">
        <f>IF(A1654="","",SUMIF(codigo_entrada,A1654,quantidade_entrada)-SUMIF(codigo_saida,Estoque!A1654,quantidade_saida))</f>
        <v/>
      </c>
      <c r="G1654" s="1" t="str">
        <f t="shared" si="25"/>
        <v/>
      </c>
    </row>
    <row r="1655" spans="1:7" x14ac:dyDescent="0.3">
      <c r="A1655" s="135"/>
      <c r="B1655" s="22"/>
      <c r="C1655" s="22"/>
      <c r="D1655" s="38" t="str" cm="1">
        <f t="array" ref="D1655">IFERROR(IF(A1655="","",LOOKUP(2,1/(Entradas!$B$3:$B$5000=Estoque!A1655),Entradas!$G$3:$G$5000)),"Preço não cadastrado")</f>
        <v/>
      </c>
      <c r="E1655" s="38" t="str" cm="1">
        <f t="array" ref="E1655">IFERROR(IF(A1655="","",LOOKUP(2,1/(Entradas!$B$3:$B$5000=Estoque!A1655),Entradas!$H$3:$H$5000)),"Preço não cadastrado")</f>
        <v/>
      </c>
      <c r="F1655" s="6" t="str">
        <f>IF(A1655="","",SUMIF(codigo_entrada,A1655,quantidade_entrada)-SUMIF(codigo_saida,Estoque!A1655,quantidade_saida))</f>
        <v/>
      </c>
      <c r="G1655" s="1" t="str">
        <f t="shared" si="25"/>
        <v/>
      </c>
    </row>
    <row r="1656" spans="1:7" x14ac:dyDescent="0.3">
      <c r="A1656" s="135"/>
      <c r="B1656" s="22"/>
      <c r="C1656" s="22"/>
      <c r="D1656" s="38" t="str" cm="1">
        <f t="array" ref="D1656">IFERROR(IF(A1656="","",LOOKUP(2,1/(Entradas!$B$3:$B$5000=Estoque!A1656),Entradas!$G$3:$G$5000)),"Preço não cadastrado")</f>
        <v/>
      </c>
      <c r="E1656" s="38" t="str" cm="1">
        <f t="array" ref="E1656">IFERROR(IF(A1656="","",LOOKUP(2,1/(Entradas!$B$3:$B$5000=Estoque!A1656),Entradas!$H$3:$H$5000)),"Preço não cadastrado")</f>
        <v/>
      </c>
      <c r="F1656" s="6" t="str">
        <f>IF(A1656="","",SUMIF(codigo_entrada,A1656,quantidade_entrada)-SUMIF(codigo_saida,Estoque!A1656,quantidade_saida))</f>
        <v/>
      </c>
      <c r="G1656" s="1" t="str">
        <f t="shared" si="25"/>
        <v/>
      </c>
    </row>
    <row r="1657" spans="1:7" x14ac:dyDescent="0.3">
      <c r="A1657" s="135"/>
      <c r="B1657" s="22"/>
      <c r="C1657" s="22"/>
      <c r="D1657" s="38" t="str" cm="1">
        <f t="array" ref="D1657">IFERROR(IF(A1657="","",LOOKUP(2,1/(Entradas!$B$3:$B$5000=Estoque!A1657),Entradas!$G$3:$G$5000)),"Preço não cadastrado")</f>
        <v/>
      </c>
      <c r="E1657" s="38" t="str" cm="1">
        <f t="array" ref="E1657">IFERROR(IF(A1657="","",LOOKUP(2,1/(Entradas!$B$3:$B$5000=Estoque!A1657),Entradas!$H$3:$H$5000)),"Preço não cadastrado")</f>
        <v/>
      </c>
      <c r="F1657" s="6" t="str">
        <f>IF(A1657="","",SUMIF(codigo_entrada,A1657,quantidade_entrada)-SUMIF(codigo_saida,Estoque!A1657,quantidade_saida))</f>
        <v/>
      </c>
      <c r="G1657" s="1" t="str">
        <f t="shared" si="25"/>
        <v/>
      </c>
    </row>
    <row r="1658" spans="1:7" x14ac:dyDescent="0.3">
      <c r="A1658" s="135"/>
      <c r="B1658" s="22"/>
      <c r="C1658" s="22"/>
      <c r="D1658" s="38" t="str" cm="1">
        <f t="array" ref="D1658">IFERROR(IF(A1658="","",LOOKUP(2,1/(Entradas!$B$3:$B$5000=Estoque!A1658),Entradas!$G$3:$G$5000)),"Preço não cadastrado")</f>
        <v/>
      </c>
      <c r="E1658" s="38" t="str" cm="1">
        <f t="array" ref="E1658">IFERROR(IF(A1658="","",LOOKUP(2,1/(Entradas!$B$3:$B$5000=Estoque!A1658),Entradas!$H$3:$H$5000)),"Preço não cadastrado")</f>
        <v/>
      </c>
      <c r="F1658" s="6" t="str">
        <f>IF(A1658="","",SUMIF(codigo_entrada,A1658,quantidade_entrada)-SUMIF(codigo_saida,Estoque!A1658,quantidade_saida))</f>
        <v/>
      </c>
      <c r="G1658" s="1" t="str">
        <f t="shared" si="25"/>
        <v/>
      </c>
    </row>
    <row r="1659" spans="1:7" x14ac:dyDescent="0.3">
      <c r="A1659" s="135"/>
      <c r="B1659" s="22"/>
      <c r="C1659" s="22"/>
      <c r="D1659" s="38" t="str" cm="1">
        <f t="array" ref="D1659">IFERROR(IF(A1659="","",LOOKUP(2,1/(Entradas!$B$3:$B$5000=Estoque!A1659),Entradas!$G$3:$G$5000)),"Preço não cadastrado")</f>
        <v/>
      </c>
      <c r="E1659" s="38" t="str" cm="1">
        <f t="array" ref="E1659">IFERROR(IF(A1659="","",LOOKUP(2,1/(Entradas!$B$3:$B$5000=Estoque!A1659),Entradas!$H$3:$H$5000)),"Preço não cadastrado")</f>
        <v/>
      </c>
      <c r="F1659" s="6" t="str">
        <f>IF(A1659="","",SUMIF(codigo_entrada,A1659,quantidade_entrada)-SUMIF(codigo_saida,Estoque!A1659,quantidade_saida))</f>
        <v/>
      </c>
      <c r="G1659" s="1" t="str">
        <f t="shared" si="25"/>
        <v/>
      </c>
    </row>
    <row r="1660" spans="1:7" x14ac:dyDescent="0.3">
      <c r="A1660" s="135"/>
      <c r="B1660" s="22"/>
      <c r="C1660" s="22"/>
      <c r="D1660" s="38" t="str" cm="1">
        <f t="array" ref="D1660">IFERROR(IF(A1660="","",LOOKUP(2,1/(Entradas!$B$3:$B$5000=Estoque!A1660),Entradas!$G$3:$G$5000)),"Preço não cadastrado")</f>
        <v/>
      </c>
      <c r="E1660" s="38" t="str" cm="1">
        <f t="array" ref="E1660">IFERROR(IF(A1660="","",LOOKUP(2,1/(Entradas!$B$3:$B$5000=Estoque!A1660),Entradas!$H$3:$H$5000)),"Preço não cadastrado")</f>
        <v/>
      </c>
      <c r="F1660" s="6" t="str">
        <f>IF(A1660="","",SUMIF(codigo_entrada,A1660,quantidade_entrada)-SUMIF(codigo_saida,Estoque!A1660,quantidade_saida))</f>
        <v/>
      </c>
      <c r="G1660" s="1" t="str">
        <f t="shared" si="25"/>
        <v/>
      </c>
    </row>
    <row r="1661" spans="1:7" x14ac:dyDescent="0.3">
      <c r="A1661" s="135"/>
      <c r="B1661" s="22"/>
      <c r="C1661" s="22"/>
      <c r="D1661" s="38" t="str" cm="1">
        <f t="array" ref="D1661">IFERROR(IF(A1661="","",LOOKUP(2,1/(Entradas!$B$3:$B$5000=Estoque!A1661),Entradas!$G$3:$G$5000)),"Preço não cadastrado")</f>
        <v/>
      </c>
      <c r="E1661" s="38" t="str" cm="1">
        <f t="array" ref="E1661">IFERROR(IF(A1661="","",LOOKUP(2,1/(Entradas!$B$3:$B$5000=Estoque!A1661),Entradas!$H$3:$H$5000)),"Preço não cadastrado")</f>
        <v/>
      </c>
      <c r="F1661" s="6" t="str">
        <f>IF(A1661="","",SUMIF(codigo_entrada,A1661,quantidade_entrada)-SUMIF(codigo_saida,Estoque!A1661,quantidade_saida))</f>
        <v/>
      </c>
      <c r="G1661" s="1" t="str">
        <f t="shared" si="25"/>
        <v/>
      </c>
    </row>
    <row r="1662" spans="1:7" x14ac:dyDescent="0.3">
      <c r="A1662" s="135"/>
      <c r="B1662" s="22"/>
      <c r="C1662" s="22"/>
      <c r="D1662" s="38" t="str" cm="1">
        <f t="array" ref="D1662">IFERROR(IF(A1662="","",LOOKUP(2,1/(Entradas!$B$3:$B$5000=Estoque!A1662),Entradas!$G$3:$G$5000)),"Preço não cadastrado")</f>
        <v/>
      </c>
      <c r="E1662" s="38" t="str" cm="1">
        <f t="array" ref="E1662">IFERROR(IF(A1662="","",LOOKUP(2,1/(Entradas!$B$3:$B$5000=Estoque!A1662),Entradas!$H$3:$H$5000)),"Preço não cadastrado")</f>
        <v/>
      </c>
      <c r="F1662" s="6" t="str">
        <f>IF(A1662="","",SUMIF(codigo_entrada,A1662,quantidade_entrada)-SUMIF(codigo_saida,Estoque!A1662,quantidade_saida))</f>
        <v/>
      </c>
      <c r="G1662" s="1" t="str">
        <f t="shared" si="25"/>
        <v/>
      </c>
    </row>
    <row r="1663" spans="1:7" x14ac:dyDescent="0.3">
      <c r="A1663" s="135"/>
      <c r="B1663" s="22"/>
      <c r="C1663" s="22"/>
      <c r="D1663" s="38" t="str" cm="1">
        <f t="array" ref="D1663">IFERROR(IF(A1663="","",LOOKUP(2,1/(Entradas!$B$3:$B$5000=Estoque!A1663),Entradas!$G$3:$G$5000)),"Preço não cadastrado")</f>
        <v/>
      </c>
      <c r="E1663" s="38" t="str" cm="1">
        <f t="array" ref="E1663">IFERROR(IF(A1663="","",LOOKUP(2,1/(Entradas!$B$3:$B$5000=Estoque!A1663),Entradas!$H$3:$H$5000)),"Preço não cadastrado")</f>
        <v/>
      </c>
      <c r="F1663" s="6" t="str">
        <f>IF(A1663="","",SUMIF(codigo_entrada,A1663,quantidade_entrada)-SUMIF(codigo_saida,Estoque!A1663,quantidade_saida))</f>
        <v/>
      </c>
      <c r="G1663" s="1" t="str">
        <f t="shared" si="25"/>
        <v/>
      </c>
    </row>
    <row r="1664" spans="1:7" x14ac:dyDescent="0.3">
      <c r="A1664" s="135"/>
      <c r="B1664" s="22"/>
      <c r="C1664" s="22"/>
      <c r="D1664" s="38" t="str" cm="1">
        <f t="array" ref="D1664">IFERROR(IF(A1664="","",LOOKUP(2,1/(Entradas!$B$3:$B$5000=Estoque!A1664),Entradas!$G$3:$G$5000)),"Preço não cadastrado")</f>
        <v/>
      </c>
      <c r="E1664" s="38" t="str" cm="1">
        <f t="array" ref="E1664">IFERROR(IF(A1664="","",LOOKUP(2,1/(Entradas!$B$3:$B$5000=Estoque!A1664),Entradas!$H$3:$H$5000)),"Preço não cadastrado")</f>
        <v/>
      </c>
      <c r="F1664" s="6" t="str">
        <f>IF(A1664="","",SUMIF(codigo_entrada,A1664,quantidade_entrada)-SUMIF(codigo_saida,Estoque!A1664,quantidade_saida))</f>
        <v/>
      </c>
      <c r="G1664" s="1" t="str">
        <f t="shared" si="25"/>
        <v/>
      </c>
    </row>
    <row r="1665" spans="1:7" x14ac:dyDescent="0.3">
      <c r="A1665" s="135"/>
      <c r="B1665" s="22"/>
      <c r="C1665" s="22"/>
      <c r="D1665" s="38" t="str" cm="1">
        <f t="array" ref="D1665">IFERROR(IF(A1665="","",LOOKUP(2,1/(Entradas!$B$3:$B$5000=Estoque!A1665),Entradas!$G$3:$G$5000)),"Preço não cadastrado")</f>
        <v/>
      </c>
      <c r="E1665" s="38" t="str" cm="1">
        <f t="array" ref="E1665">IFERROR(IF(A1665="","",LOOKUP(2,1/(Entradas!$B$3:$B$5000=Estoque!A1665),Entradas!$H$3:$H$5000)),"Preço não cadastrado")</f>
        <v/>
      </c>
      <c r="F1665" s="6" t="str">
        <f>IF(A1665="","",SUMIF(codigo_entrada,A1665,quantidade_entrada)-SUMIF(codigo_saida,Estoque!A1665,quantidade_saida))</f>
        <v/>
      </c>
      <c r="G1665" s="1" t="str">
        <f t="shared" si="25"/>
        <v/>
      </c>
    </row>
    <row r="1666" spans="1:7" x14ac:dyDescent="0.3">
      <c r="A1666" s="135"/>
      <c r="B1666" s="22"/>
      <c r="C1666" s="22"/>
      <c r="D1666" s="38" t="str" cm="1">
        <f t="array" ref="D1666">IFERROR(IF(A1666="","",LOOKUP(2,1/(Entradas!$B$3:$B$5000=Estoque!A1666),Entradas!$G$3:$G$5000)),"Preço não cadastrado")</f>
        <v/>
      </c>
      <c r="E1666" s="38" t="str" cm="1">
        <f t="array" ref="E1666">IFERROR(IF(A1666="","",LOOKUP(2,1/(Entradas!$B$3:$B$5000=Estoque!A1666),Entradas!$H$3:$H$5000)),"Preço não cadastrado")</f>
        <v/>
      </c>
      <c r="F1666" s="6" t="str">
        <f>IF(A1666="","",SUMIF(codigo_entrada,A1666,quantidade_entrada)-SUMIF(codigo_saida,Estoque!A1666,quantidade_saida))</f>
        <v/>
      </c>
      <c r="G1666" s="1" t="str">
        <f t="shared" si="25"/>
        <v/>
      </c>
    </row>
    <row r="1667" spans="1:7" x14ac:dyDescent="0.3">
      <c r="A1667" s="135"/>
      <c r="B1667" s="22"/>
      <c r="C1667" s="22"/>
      <c r="D1667" s="38" t="str" cm="1">
        <f t="array" ref="D1667">IFERROR(IF(A1667="","",LOOKUP(2,1/(Entradas!$B$3:$B$5000=Estoque!A1667),Entradas!$G$3:$G$5000)),"Preço não cadastrado")</f>
        <v/>
      </c>
      <c r="E1667" s="38" t="str" cm="1">
        <f t="array" ref="E1667">IFERROR(IF(A1667="","",LOOKUP(2,1/(Entradas!$B$3:$B$5000=Estoque!A1667),Entradas!$H$3:$H$5000)),"Preço não cadastrado")</f>
        <v/>
      </c>
      <c r="F1667" s="6" t="str">
        <f>IF(A1667="","",SUMIF(codigo_entrada,A1667,quantidade_entrada)-SUMIF(codigo_saida,Estoque!A1667,quantidade_saida))</f>
        <v/>
      </c>
      <c r="G1667" s="1" t="str">
        <f t="shared" si="25"/>
        <v/>
      </c>
    </row>
    <row r="1668" spans="1:7" x14ac:dyDescent="0.3">
      <c r="A1668" s="135"/>
      <c r="B1668" s="22"/>
      <c r="C1668" s="22"/>
      <c r="D1668" s="38" t="str" cm="1">
        <f t="array" ref="D1668">IFERROR(IF(A1668="","",LOOKUP(2,1/(Entradas!$B$3:$B$5000=Estoque!A1668),Entradas!$G$3:$G$5000)),"Preço não cadastrado")</f>
        <v/>
      </c>
      <c r="E1668" s="38" t="str" cm="1">
        <f t="array" ref="E1668">IFERROR(IF(A1668="","",LOOKUP(2,1/(Entradas!$B$3:$B$5000=Estoque!A1668),Entradas!$H$3:$H$5000)),"Preço não cadastrado")</f>
        <v/>
      </c>
      <c r="F1668" s="6" t="str">
        <f>IF(A1668="","",SUMIF(codigo_entrada,A1668,quantidade_entrada)-SUMIF(codigo_saida,Estoque!A1668,quantidade_saida))</f>
        <v/>
      </c>
      <c r="G1668" s="1" t="str">
        <f t="shared" ref="G1668:G1731" si="26">IF(F1668="","",IF(F1668&gt;0,"Em estoque","Fora de estoque"))</f>
        <v/>
      </c>
    </row>
    <row r="1669" spans="1:7" x14ac:dyDescent="0.3">
      <c r="A1669" s="135"/>
      <c r="B1669" s="22"/>
      <c r="C1669" s="22"/>
      <c r="D1669" s="38" t="str" cm="1">
        <f t="array" ref="D1669">IFERROR(IF(A1669="","",LOOKUP(2,1/(Entradas!$B$3:$B$5000=Estoque!A1669),Entradas!$G$3:$G$5000)),"Preço não cadastrado")</f>
        <v/>
      </c>
      <c r="E1669" s="38" t="str" cm="1">
        <f t="array" ref="E1669">IFERROR(IF(A1669="","",LOOKUP(2,1/(Entradas!$B$3:$B$5000=Estoque!A1669),Entradas!$H$3:$H$5000)),"Preço não cadastrado")</f>
        <v/>
      </c>
      <c r="F1669" s="6" t="str">
        <f>IF(A1669="","",SUMIF(codigo_entrada,A1669,quantidade_entrada)-SUMIF(codigo_saida,Estoque!A1669,quantidade_saida))</f>
        <v/>
      </c>
      <c r="G1669" s="1" t="str">
        <f t="shared" si="26"/>
        <v/>
      </c>
    </row>
    <row r="1670" spans="1:7" x14ac:dyDescent="0.3">
      <c r="A1670" s="135"/>
      <c r="B1670" s="22"/>
      <c r="C1670" s="22"/>
      <c r="D1670" s="38" t="str" cm="1">
        <f t="array" ref="D1670">IFERROR(IF(A1670="","",LOOKUP(2,1/(Entradas!$B$3:$B$5000=Estoque!A1670),Entradas!$G$3:$G$5000)),"Preço não cadastrado")</f>
        <v/>
      </c>
      <c r="E1670" s="38" t="str" cm="1">
        <f t="array" ref="E1670">IFERROR(IF(A1670="","",LOOKUP(2,1/(Entradas!$B$3:$B$5000=Estoque!A1670),Entradas!$H$3:$H$5000)),"Preço não cadastrado")</f>
        <v/>
      </c>
      <c r="F1670" s="6" t="str">
        <f>IF(A1670="","",SUMIF(codigo_entrada,A1670,quantidade_entrada)-SUMIF(codigo_saida,Estoque!A1670,quantidade_saida))</f>
        <v/>
      </c>
      <c r="G1670" s="1" t="str">
        <f t="shared" si="26"/>
        <v/>
      </c>
    </row>
    <row r="1671" spans="1:7" x14ac:dyDescent="0.3">
      <c r="A1671" s="135"/>
      <c r="B1671" s="22"/>
      <c r="C1671" s="22"/>
      <c r="D1671" s="38" t="str" cm="1">
        <f t="array" ref="D1671">IFERROR(IF(A1671="","",LOOKUP(2,1/(Entradas!$B$3:$B$5000=Estoque!A1671),Entradas!$G$3:$G$5000)),"Preço não cadastrado")</f>
        <v/>
      </c>
      <c r="E1671" s="38" t="str" cm="1">
        <f t="array" ref="E1671">IFERROR(IF(A1671="","",LOOKUP(2,1/(Entradas!$B$3:$B$5000=Estoque!A1671),Entradas!$H$3:$H$5000)),"Preço não cadastrado")</f>
        <v/>
      </c>
      <c r="F1671" s="6" t="str">
        <f>IF(A1671="","",SUMIF(codigo_entrada,A1671,quantidade_entrada)-SUMIF(codigo_saida,Estoque!A1671,quantidade_saida))</f>
        <v/>
      </c>
      <c r="G1671" s="1" t="str">
        <f t="shared" si="26"/>
        <v/>
      </c>
    </row>
    <row r="1672" spans="1:7" x14ac:dyDescent="0.3">
      <c r="A1672" s="135"/>
      <c r="B1672" s="22"/>
      <c r="C1672" s="22"/>
      <c r="D1672" s="38" t="str" cm="1">
        <f t="array" ref="D1672">IFERROR(IF(A1672="","",LOOKUP(2,1/(Entradas!$B$3:$B$5000=Estoque!A1672),Entradas!$G$3:$G$5000)),"Preço não cadastrado")</f>
        <v/>
      </c>
      <c r="E1672" s="38" t="str" cm="1">
        <f t="array" ref="E1672">IFERROR(IF(A1672="","",LOOKUP(2,1/(Entradas!$B$3:$B$5000=Estoque!A1672),Entradas!$H$3:$H$5000)),"Preço não cadastrado")</f>
        <v/>
      </c>
      <c r="F1672" s="6" t="str">
        <f>IF(A1672="","",SUMIF(codigo_entrada,A1672,quantidade_entrada)-SUMIF(codigo_saida,Estoque!A1672,quantidade_saida))</f>
        <v/>
      </c>
      <c r="G1672" s="1" t="str">
        <f t="shared" si="26"/>
        <v/>
      </c>
    </row>
    <row r="1673" spans="1:7" x14ac:dyDescent="0.3">
      <c r="A1673" s="135"/>
      <c r="B1673" s="22"/>
      <c r="C1673" s="22"/>
      <c r="D1673" s="38" t="str" cm="1">
        <f t="array" ref="D1673">IFERROR(IF(A1673="","",LOOKUP(2,1/(Entradas!$B$3:$B$5000=Estoque!A1673),Entradas!$G$3:$G$5000)),"Preço não cadastrado")</f>
        <v/>
      </c>
      <c r="E1673" s="38" t="str" cm="1">
        <f t="array" ref="E1673">IFERROR(IF(A1673="","",LOOKUP(2,1/(Entradas!$B$3:$B$5000=Estoque!A1673),Entradas!$H$3:$H$5000)),"Preço não cadastrado")</f>
        <v/>
      </c>
      <c r="F1673" s="6" t="str">
        <f>IF(A1673="","",SUMIF(codigo_entrada,A1673,quantidade_entrada)-SUMIF(codigo_saida,Estoque!A1673,quantidade_saida))</f>
        <v/>
      </c>
      <c r="G1673" s="1" t="str">
        <f t="shared" si="26"/>
        <v/>
      </c>
    </row>
    <row r="1674" spans="1:7" x14ac:dyDescent="0.3">
      <c r="A1674" s="135"/>
      <c r="B1674" s="22"/>
      <c r="C1674" s="22"/>
      <c r="D1674" s="38" t="str" cm="1">
        <f t="array" ref="D1674">IFERROR(IF(A1674="","",LOOKUP(2,1/(Entradas!$B$3:$B$5000=Estoque!A1674),Entradas!$G$3:$G$5000)),"Preço não cadastrado")</f>
        <v/>
      </c>
      <c r="E1674" s="38" t="str" cm="1">
        <f t="array" ref="E1674">IFERROR(IF(A1674="","",LOOKUP(2,1/(Entradas!$B$3:$B$5000=Estoque!A1674),Entradas!$H$3:$H$5000)),"Preço não cadastrado")</f>
        <v/>
      </c>
      <c r="F1674" s="6" t="str">
        <f>IF(A1674="","",SUMIF(codigo_entrada,A1674,quantidade_entrada)-SUMIF(codigo_saida,Estoque!A1674,quantidade_saida))</f>
        <v/>
      </c>
      <c r="G1674" s="1" t="str">
        <f t="shared" si="26"/>
        <v/>
      </c>
    </row>
    <row r="1675" spans="1:7" x14ac:dyDescent="0.3">
      <c r="A1675" s="135"/>
      <c r="B1675" s="22"/>
      <c r="C1675" s="22"/>
      <c r="D1675" s="38" t="str" cm="1">
        <f t="array" ref="D1675">IFERROR(IF(A1675="","",LOOKUP(2,1/(Entradas!$B$3:$B$5000=Estoque!A1675),Entradas!$G$3:$G$5000)),"Preço não cadastrado")</f>
        <v/>
      </c>
      <c r="E1675" s="38" t="str" cm="1">
        <f t="array" ref="E1675">IFERROR(IF(A1675="","",LOOKUP(2,1/(Entradas!$B$3:$B$5000=Estoque!A1675),Entradas!$H$3:$H$5000)),"Preço não cadastrado")</f>
        <v/>
      </c>
      <c r="F1675" s="6" t="str">
        <f>IF(A1675="","",SUMIF(codigo_entrada,A1675,quantidade_entrada)-SUMIF(codigo_saida,Estoque!A1675,quantidade_saida))</f>
        <v/>
      </c>
      <c r="G1675" s="1" t="str">
        <f t="shared" si="26"/>
        <v/>
      </c>
    </row>
    <row r="1676" spans="1:7" x14ac:dyDescent="0.3">
      <c r="A1676" s="135"/>
      <c r="B1676" s="22"/>
      <c r="C1676" s="22"/>
      <c r="D1676" s="38" t="str" cm="1">
        <f t="array" ref="D1676">IFERROR(IF(A1676="","",LOOKUP(2,1/(Entradas!$B$3:$B$5000=Estoque!A1676),Entradas!$G$3:$G$5000)),"Preço não cadastrado")</f>
        <v/>
      </c>
      <c r="E1676" s="38" t="str" cm="1">
        <f t="array" ref="E1676">IFERROR(IF(A1676="","",LOOKUP(2,1/(Entradas!$B$3:$B$5000=Estoque!A1676),Entradas!$H$3:$H$5000)),"Preço não cadastrado")</f>
        <v/>
      </c>
      <c r="F1676" s="6" t="str">
        <f>IF(A1676="","",SUMIF(codigo_entrada,A1676,quantidade_entrada)-SUMIF(codigo_saida,Estoque!A1676,quantidade_saida))</f>
        <v/>
      </c>
      <c r="G1676" s="1" t="str">
        <f t="shared" si="26"/>
        <v/>
      </c>
    </row>
    <row r="1677" spans="1:7" x14ac:dyDescent="0.3">
      <c r="A1677" s="135"/>
      <c r="B1677" s="22"/>
      <c r="C1677" s="22"/>
      <c r="D1677" s="38" t="str" cm="1">
        <f t="array" ref="D1677">IFERROR(IF(A1677="","",LOOKUP(2,1/(Entradas!$B$3:$B$5000=Estoque!A1677),Entradas!$G$3:$G$5000)),"Preço não cadastrado")</f>
        <v/>
      </c>
      <c r="E1677" s="38" t="str" cm="1">
        <f t="array" ref="E1677">IFERROR(IF(A1677="","",LOOKUP(2,1/(Entradas!$B$3:$B$5000=Estoque!A1677),Entradas!$H$3:$H$5000)),"Preço não cadastrado")</f>
        <v/>
      </c>
      <c r="F1677" s="6" t="str">
        <f>IF(A1677="","",SUMIF(codigo_entrada,A1677,quantidade_entrada)-SUMIF(codigo_saida,Estoque!A1677,quantidade_saida))</f>
        <v/>
      </c>
      <c r="G1677" s="1" t="str">
        <f t="shared" si="26"/>
        <v/>
      </c>
    </row>
    <row r="1678" spans="1:7" x14ac:dyDescent="0.3">
      <c r="A1678" s="135"/>
      <c r="B1678" s="22"/>
      <c r="C1678" s="22"/>
      <c r="D1678" s="38" t="str" cm="1">
        <f t="array" ref="D1678">IFERROR(IF(A1678="","",LOOKUP(2,1/(Entradas!$B$3:$B$5000=Estoque!A1678),Entradas!$G$3:$G$5000)),"Preço não cadastrado")</f>
        <v/>
      </c>
      <c r="E1678" s="38" t="str" cm="1">
        <f t="array" ref="E1678">IFERROR(IF(A1678="","",LOOKUP(2,1/(Entradas!$B$3:$B$5000=Estoque!A1678),Entradas!$H$3:$H$5000)),"Preço não cadastrado")</f>
        <v/>
      </c>
      <c r="F1678" s="6" t="str">
        <f>IF(A1678="","",SUMIF(codigo_entrada,A1678,quantidade_entrada)-SUMIF(codigo_saida,Estoque!A1678,quantidade_saida))</f>
        <v/>
      </c>
      <c r="G1678" s="1" t="str">
        <f t="shared" si="26"/>
        <v/>
      </c>
    </row>
    <row r="1679" spans="1:7" x14ac:dyDescent="0.3">
      <c r="A1679" s="135"/>
      <c r="B1679" s="22"/>
      <c r="C1679" s="22"/>
      <c r="D1679" s="38" t="str" cm="1">
        <f t="array" ref="D1679">IFERROR(IF(A1679="","",LOOKUP(2,1/(Entradas!$B$3:$B$5000=Estoque!A1679),Entradas!$G$3:$G$5000)),"Preço não cadastrado")</f>
        <v/>
      </c>
      <c r="E1679" s="38" t="str" cm="1">
        <f t="array" ref="E1679">IFERROR(IF(A1679="","",LOOKUP(2,1/(Entradas!$B$3:$B$5000=Estoque!A1679),Entradas!$H$3:$H$5000)),"Preço não cadastrado")</f>
        <v/>
      </c>
      <c r="F1679" s="6" t="str">
        <f>IF(A1679="","",SUMIF(codigo_entrada,A1679,quantidade_entrada)-SUMIF(codigo_saida,Estoque!A1679,quantidade_saida))</f>
        <v/>
      </c>
      <c r="G1679" s="1" t="str">
        <f t="shared" si="26"/>
        <v/>
      </c>
    </row>
    <row r="1680" spans="1:7" x14ac:dyDescent="0.3">
      <c r="A1680" s="135"/>
      <c r="B1680" s="22"/>
      <c r="C1680" s="22"/>
      <c r="D1680" s="38" t="str" cm="1">
        <f t="array" ref="D1680">IFERROR(IF(A1680="","",LOOKUP(2,1/(Entradas!$B$3:$B$5000=Estoque!A1680),Entradas!$G$3:$G$5000)),"Preço não cadastrado")</f>
        <v/>
      </c>
      <c r="E1680" s="38" t="str" cm="1">
        <f t="array" ref="E1680">IFERROR(IF(A1680="","",LOOKUP(2,1/(Entradas!$B$3:$B$5000=Estoque!A1680),Entradas!$H$3:$H$5000)),"Preço não cadastrado")</f>
        <v/>
      </c>
      <c r="F1680" s="6" t="str">
        <f>IF(A1680="","",SUMIF(codigo_entrada,A1680,quantidade_entrada)-SUMIF(codigo_saida,Estoque!A1680,quantidade_saida))</f>
        <v/>
      </c>
      <c r="G1680" s="1" t="str">
        <f t="shared" si="26"/>
        <v/>
      </c>
    </row>
    <row r="1681" spans="1:7" x14ac:dyDescent="0.3">
      <c r="A1681" s="135"/>
      <c r="B1681" s="22"/>
      <c r="C1681" s="22"/>
      <c r="D1681" s="38" t="str" cm="1">
        <f t="array" ref="D1681">IFERROR(IF(A1681="","",LOOKUP(2,1/(Entradas!$B$3:$B$5000=Estoque!A1681),Entradas!$G$3:$G$5000)),"Preço não cadastrado")</f>
        <v/>
      </c>
      <c r="E1681" s="38" t="str" cm="1">
        <f t="array" ref="E1681">IFERROR(IF(A1681="","",LOOKUP(2,1/(Entradas!$B$3:$B$5000=Estoque!A1681),Entradas!$H$3:$H$5000)),"Preço não cadastrado")</f>
        <v/>
      </c>
      <c r="F1681" s="6" t="str">
        <f>IF(A1681="","",SUMIF(codigo_entrada,A1681,quantidade_entrada)-SUMIF(codigo_saida,Estoque!A1681,quantidade_saida))</f>
        <v/>
      </c>
      <c r="G1681" s="1" t="str">
        <f t="shared" si="26"/>
        <v/>
      </c>
    </row>
    <row r="1682" spans="1:7" x14ac:dyDescent="0.3">
      <c r="A1682" s="135"/>
      <c r="B1682" s="22"/>
      <c r="C1682" s="22"/>
      <c r="D1682" s="38" t="str" cm="1">
        <f t="array" ref="D1682">IFERROR(IF(A1682="","",LOOKUP(2,1/(Entradas!$B$3:$B$5000=Estoque!A1682),Entradas!$G$3:$G$5000)),"Preço não cadastrado")</f>
        <v/>
      </c>
      <c r="E1682" s="38" t="str" cm="1">
        <f t="array" ref="E1682">IFERROR(IF(A1682="","",LOOKUP(2,1/(Entradas!$B$3:$B$5000=Estoque!A1682),Entradas!$H$3:$H$5000)),"Preço não cadastrado")</f>
        <v/>
      </c>
      <c r="F1682" s="6" t="str">
        <f>IF(A1682="","",SUMIF(codigo_entrada,A1682,quantidade_entrada)-SUMIF(codigo_saida,Estoque!A1682,quantidade_saida))</f>
        <v/>
      </c>
      <c r="G1682" s="1" t="str">
        <f t="shared" si="26"/>
        <v/>
      </c>
    </row>
    <row r="1683" spans="1:7" x14ac:dyDescent="0.3">
      <c r="A1683" s="135"/>
      <c r="B1683" s="22"/>
      <c r="C1683" s="22"/>
      <c r="D1683" s="38" t="str" cm="1">
        <f t="array" ref="D1683">IFERROR(IF(A1683="","",LOOKUP(2,1/(Entradas!$B$3:$B$5000=Estoque!A1683),Entradas!$G$3:$G$5000)),"Preço não cadastrado")</f>
        <v/>
      </c>
      <c r="E1683" s="38" t="str" cm="1">
        <f t="array" ref="E1683">IFERROR(IF(A1683="","",LOOKUP(2,1/(Entradas!$B$3:$B$5000=Estoque!A1683),Entradas!$H$3:$H$5000)),"Preço não cadastrado")</f>
        <v/>
      </c>
      <c r="F1683" s="6" t="str">
        <f>IF(A1683="","",SUMIF(codigo_entrada,A1683,quantidade_entrada)-SUMIF(codigo_saida,Estoque!A1683,quantidade_saida))</f>
        <v/>
      </c>
      <c r="G1683" s="1" t="str">
        <f t="shared" si="26"/>
        <v/>
      </c>
    </row>
    <row r="1684" spans="1:7" x14ac:dyDescent="0.3">
      <c r="A1684" s="135"/>
      <c r="B1684" s="22"/>
      <c r="C1684" s="22"/>
      <c r="D1684" s="38" t="str" cm="1">
        <f t="array" ref="D1684">IFERROR(IF(A1684="","",LOOKUP(2,1/(Entradas!$B$3:$B$5000=Estoque!A1684),Entradas!$G$3:$G$5000)),"Preço não cadastrado")</f>
        <v/>
      </c>
      <c r="E1684" s="38" t="str" cm="1">
        <f t="array" ref="E1684">IFERROR(IF(A1684="","",LOOKUP(2,1/(Entradas!$B$3:$B$5000=Estoque!A1684),Entradas!$H$3:$H$5000)),"Preço não cadastrado")</f>
        <v/>
      </c>
      <c r="F1684" s="6" t="str">
        <f>IF(A1684="","",SUMIF(codigo_entrada,A1684,quantidade_entrada)-SUMIF(codigo_saida,Estoque!A1684,quantidade_saida))</f>
        <v/>
      </c>
      <c r="G1684" s="1" t="str">
        <f t="shared" si="26"/>
        <v/>
      </c>
    </row>
    <row r="1685" spans="1:7" x14ac:dyDescent="0.3">
      <c r="A1685" s="135"/>
      <c r="B1685" s="22"/>
      <c r="C1685" s="22"/>
      <c r="D1685" s="38" t="str" cm="1">
        <f t="array" ref="D1685">IFERROR(IF(A1685="","",LOOKUP(2,1/(Entradas!$B$3:$B$5000=Estoque!A1685),Entradas!$G$3:$G$5000)),"Preço não cadastrado")</f>
        <v/>
      </c>
      <c r="E1685" s="38" t="str" cm="1">
        <f t="array" ref="E1685">IFERROR(IF(A1685="","",LOOKUP(2,1/(Entradas!$B$3:$B$5000=Estoque!A1685),Entradas!$H$3:$H$5000)),"Preço não cadastrado")</f>
        <v/>
      </c>
      <c r="F1685" s="6" t="str">
        <f>IF(A1685="","",SUMIF(codigo_entrada,A1685,quantidade_entrada)-SUMIF(codigo_saida,Estoque!A1685,quantidade_saida))</f>
        <v/>
      </c>
      <c r="G1685" s="1" t="str">
        <f t="shared" si="26"/>
        <v/>
      </c>
    </row>
    <row r="1686" spans="1:7" x14ac:dyDescent="0.3">
      <c r="A1686" s="135"/>
      <c r="B1686" s="22"/>
      <c r="C1686" s="22"/>
      <c r="D1686" s="38" t="str" cm="1">
        <f t="array" ref="D1686">IFERROR(IF(A1686="","",LOOKUP(2,1/(Entradas!$B$3:$B$5000=Estoque!A1686),Entradas!$G$3:$G$5000)),"Preço não cadastrado")</f>
        <v/>
      </c>
      <c r="E1686" s="38" t="str" cm="1">
        <f t="array" ref="E1686">IFERROR(IF(A1686="","",LOOKUP(2,1/(Entradas!$B$3:$B$5000=Estoque!A1686),Entradas!$H$3:$H$5000)),"Preço não cadastrado")</f>
        <v/>
      </c>
      <c r="F1686" s="6" t="str">
        <f>IF(A1686="","",SUMIF(codigo_entrada,A1686,quantidade_entrada)-SUMIF(codigo_saida,Estoque!A1686,quantidade_saida))</f>
        <v/>
      </c>
      <c r="G1686" s="1" t="str">
        <f t="shared" si="26"/>
        <v/>
      </c>
    </row>
    <row r="1687" spans="1:7" x14ac:dyDescent="0.3">
      <c r="A1687" s="135"/>
      <c r="B1687" s="22"/>
      <c r="C1687" s="22"/>
      <c r="D1687" s="38" t="str" cm="1">
        <f t="array" ref="D1687">IFERROR(IF(A1687="","",LOOKUP(2,1/(Entradas!$B$3:$B$5000=Estoque!A1687),Entradas!$G$3:$G$5000)),"Preço não cadastrado")</f>
        <v/>
      </c>
      <c r="E1687" s="38" t="str" cm="1">
        <f t="array" ref="E1687">IFERROR(IF(A1687="","",LOOKUP(2,1/(Entradas!$B$3:$B$5000=Estoque!A1687),Entradas!$H$3:$H$5000)),"Preço não cadastrado")</f>
        <v/>
      </c>
      <c r="F1687" s="6" t="str">
        <f>IF(A1687="","",SUMIF(codigo_entrada,A1687,quantidade_entrada)-SUMIF(codigo_saida,Estoque!A1687,quantidade_saida))</f>
        <v/>
      </c>
      <c r="G1687" s="1" t="str">
        <f t="shared" si="26"/>
        <v/>
      </c>
    </row>
    <row r="1688" spans="1:7" x14ac:dyDescent="0.3">
      <c r="A1688" s="135"/>
      <c r="B1688" s="22"/>
      <c r="C1688" s="22"/>
      <c r="D1688" s="38" t="str" cm="1">
        <f t="array" ref="D1688">IFERROR(IF(A1688="","",LOOKUP(2,1/(Entradas!$B$3:$B$5000=Estoque!A1688),Entradas!$G$3:$G$5000)),"Preço não cadastrado")</f>
        <v/>
      </c>
      <c r="E1688" s="38" t="str" cm="1">
        <f t="array" ref="E1688">IFERROR(IF(A1688="","",LOOKUP(2,1/(Entradas!$B$3:$B$5000=Estoque!A1688),Entradas!$H$3:$H$5000)),"Preço não cadastrado")</f>
        <v/>
      </c>
      <c r="F1688" s="6" t="str">
        <f>IF(A1688="","",SUMIF(codigo_entrada,A1688,quantidade_entrada)-SUMIF(codigo_saida,Estoque!A1688,quantidade_saida))</f>
        <v/>
      </c>
      <c r="G1688" s="1" t="str">
        <f t="shared" si="26"/>
        <v/>
      </c>
    </row>
    <row r="1689" spans="1:7" x14ac:dyDescent="0.3">
      <c r="A1689" s="135"/>
      <c r="B1689" s="22"/>
      <c r="C1689" s="22"/>
      <c r="D1689" s="38" t="str" cm="1">
        <f t="array" ref="D1689">IFERROR(IF(A1689="","",LOOKUP(2,1/(Entradas!$B$3:$B$5000=Estoque!A1689),Entradas!$G$3:$G$5000)),"Preço não cadastrado")</f>
        <v/>
      </c>
      <c r="E1689" s="38" t="str" cm="1">
        <f t="array" ref="E1689">IFERROR(IF(A1689="","",LOOKUP(2,1/(Entradas!$B$3:$B$5000=Estoque!A1689),Entradas!$H$3:$H$5000)),"Preço não cadastrado")</f>
        <v/>
      </c>
      <c r="F1689" s="6" t="str">
        <f>IF(A1689="","",SUMIF(codigo_entrada,A1689,quantidade_entrada)-SUMIF(codigo_saida,Estoque!A1689,quantidade_saida))</f>
        <v/>
      </c>
      <c r="G1689" s="1" t="str">
        <f t="shared" si="26"/>
        <v/>
      </c>
    </row>
    <row r="1690" spans="1:7" x14ac:dyDescent="0.3">
      <c r="A1690" s="135"/>
      <c r="B1690" s="22"/>
      <c r="C1690" s="22"/>
      <c r="D1690" s="38" t="str" cm="1">
        <f t="array" ref="D1690">IFERROR(IF(A1690="","",LOOKUP(2,1/(Entradas!$B$3:$B$5000=Estoque!A1690),Entradas!$G$3:$G$5000)),"Preço não cadastrado")</f>
        <v/>
      </c>
      <c r="E1690" s="38" t="str" cm="1">
        <f t="array" ref="E1690">IFERROR(IF(A1690="","",LOOKUP(2,1/(Entradas!$B$3:$B$5000=Estoque!A1690),Entradas!$H$3:$H$5000)),"Preço não cadastrado")</f>
        <v/>
      </c>
      <c r="F1690" s="6" t="str">
        <f>IF(A1690="","",SUMIF(codigo_entrada,A1690,quantidade_entrada)-SUMIF(codigo_saida,Estoque!A1690,quantidade_saida))</f>
        <v/>
      </c>
      <c r="G1690" s="1" t="str">
        <f t="shared" si="26"/>
        <v/>
      </c>
    </row>
    <row r="1691" spans="1:7" x14ac:dyDescent="0.3">
      <c r="A1691" s="135"/>
      <c r="B1691" s="22"/>
      <c r="C1691" s="22"/>
      <c r="D1691" s="38" t="str" cm="1">
        <f t="array" ref="D1691">IFERROR(IF(A1691="","",LOOKUP(2,1/(Entradas!$B$3:$B$5000=Estoque!A1691),Entradas!$G$3:$G$5000)),"Preço não cadastrado")</f>
        <v/>
      </c>
      <c r="E1691" s="38" t="str" cm="1">
        <f t="array" ref="E1691">IFERROR(IF(A1691="","",LOOKUP(2,1/(Entradas!$B$3:$B$5000=Estoque!A1691),Entradas!$H$3:$H$5000)),"Preço não cadastrado")</f>
        <v/>
      </c>
      <c r="F1691" s="6" t="str">
        <f>IF(A1691="","",SUMIF(codigo_entrada,A1691,quantidade_entrada)-SUMIF(codigo_saida,Estoque!A1691,quantidade_saida))</f>
        <v/>
      </c>
      <c r="G1691" s="1" t="str">
        <f t="shared" si="26"/>
        <v/>
      </c>
    </row>
    <row r="1692" spans="1:7" x14ac:dyDescent="0.3">
      <c r="A1692" s="135"/>
      <c r="B1692" s="22"/>
      <c r="C1692" s="22"/>
      <c r="D1692" s="38" t="str" cm="1">
        <f t="array" ref="D1692">IFERROR(IF(A1692="","",LOOKUP(2,1/(Entradas!$B$3:$B$5000=Estoque!A1692),Entradas!$G$3:$G$5000)),"Preço não cadastrado")</f>
        <v/>
      </c>
      <c r="E1692" s="38" t="str" cm="1">
        <f t="array" ref="E1692">IFERROR(IF(A1692="","",LOOKUP(2,1/(Entradas!$B$3:$B$5000=Estoque!A1692),Entradas!$H$3:$H$5000)),"Preço não cadastrado")</f>
        <v/>
      </c>
      <c r="F1692" s="6" t="str">
        <f>IF(A1692="","",SUMIF(codigo_entrada,A1692,quantidade_entrada)-SUMIF(codigo_saida,Estoque!A1692,quantidade_saida))</f>
        <v/>
      </c>
      <c r="G1692" s="1" t="str">
        <f t="shared" si="26"/>
        <v/>
      </c>
    </row>
    <row r="1693" spans="1:7" x14ac:dyDescent="0.3">
      <c r="A1693" s="135"/>
      <c r="B1693" s="22"/>
      <c r="C1693" s="22"/>
      <c r="D1693" s="38" t="str" cm="1">
        <f t="array" ref="D1693">IFERROR(IF(A1693="","",LOOKUP(2,1/(Entradas!$B$3:$B$5000=Estoque!A1693),Entradas!$G$3:$G$5000)),"Preço não cadastrado")</f>
        <v/>
      </c>
      <c r="E1693" s="38" t="str" cm="1">
        <f t="array" ref="E1693">IFERROR(IF(A1693="","",LOOKUP(2,1/(Entradas!$B$3:$B$5000=Estoque!A1693),Entradas!$H$3:$H$5000)),"Preço não cadastrado")</f>
        <v/>
      </c>
      <c r="F1693" s="6" t="str">
        <f>IF(A1693="","",SUMIF(codigo_entrada,A1693,quantidade_entrada)-SUMIF(codigo_saida,Estoque!A1693,quantidade_saida))</f>
        <v/>
      </c>
      <c r="G1693" s="1" t="str">
        <f t="shared" si="26"/>
        <v/>
      </c>
    </row>
    <row r="1694" spans="1:7" x14ac:dyDescent="0.3">
      <c r="A1694" s="135"/>
      <c r="B1694" s="22"/>
      <c r="C1694" s="22"/>
      <c r="D1694" s="38" t="str" cm="1">
        <f t="array" ref="D1694">IFERROR(IF(A1694="","",LOOKUP(2,1/(Entradas!$B$3:$B$5000=Estoque!A1694),Entradas!$G$3:$G$5000)),"Preço não cadastrado")</f>
        <v/>
      </c>
      <c r="E1694" s="38" t="str" cm="1">
        <f t="array" ref="E1694">IFERROR(IF(A1694="","",LOOKUP(2,1/(Entradas!$B$3:$B$5000=Estoque!A1694),Entradas!$H$3:$H$5000)),"Preço não cadastrado")</f>
        <v/>
      </c>
      <c r="F1694" s="6" t="str">
        <f>IF(A1694="","",SUMIF(codigo_entrada,A1694,quantidade_entrada)-SUMIF(codigo_saida,Estoque!A1694,quantidade_saida))</f>
        <v/>
      </c>
      <c r="G1694" s="1" t="str">
        <f t="shared" si="26"/>
        <v/>
      </c>
    </row>
    <row r="1695" spans="1:7" x14ac:dyDescent="0.3">
      <c r="A1695" s="135"/>
      <c r="B1695" s="22"/>
      <c r="C1695" s="22"/>
      <c r="D1695" s="38" t="str" cm="1">
        <f t="array" ref="D1695">IFERROR(IF(A1695="","",LOOKUP(2,1/(Entradas!$B$3:$B$5000=Estoque!A1695),Entradas!$G$3:$G$5000)),"Preço não cadastrado")</f>
        <v/>
      </c>
      <c r="E1695" s="38" t="str" cm="1">
        <f t="array" ref="E1695">IFERROR(IF(A1695="","",LOOKUP(2,1/(Entradas!$B$3:$B$5000=Estoque!A1695),Entradas!$H$3:$H$5000)),"Preço não cadastrado")</f>
        <v/>
      </c>
      <c r="F1695" s="6" t="str">
        <f>IF(A1695="","",SUMIF(codigo_entrada,A1695,quantidade_entrada)-SUMIF(codigo_saida,Estoque!A1695,quantidade_saida))</f>
        <v/>
      </c>
      <c r="G1695" s="1" t="str">
        <f t="shared" si="26"/>
        <v/>
      </c>
    </row>
    <row r="1696" spans="1:7" x14ac:dyDescent="0.3">
      <c r="A1696" s="135"/>
      <c r="B1696" s="22"/>
      <c r="C1696" s="22"/>
      <c r="D1696" s="38" t="str" cm="1">
        <f t="array" ref="D1696">IFERROR(IF(A1696="","",LOOKUP(2,1/(Entradas!$B$3:$B$5000=Estoque!A1696),Entradas!$G$3:$G$5000)),"Preço não cadastrado")</f>
        <v/>
      </c>
      <c r="E1696" s="38" t="str" cm="1">
        <f t="array" ref="E1696">IFERROR(IF(A1696="","",LOOKUP(2,1/(Entradas!$B$3:$B$5000=Estoque!A1696),Entradas!$H$3:$H$5000)),"Preço não cadastrado")</f>
        <v/>
      </c>
      <c r="F1696" s="6" t="str">
        <f>IF(A1696="","",SUMIF(codigo_entrada,A1696,quantidade_entrada)-SUMIF(codigo_saida,Estoque!A1696,quantidade_saida))</f>
        <v/>
      </c>
      <c r="G1696" s="1" t="str">
        <f t="shared" si="26"/>
        <v/>
      </c>
    </row>
    <row r="1697" spans="1:7" x14ac:dyDescent="0.3">
      <c r="A1697" s="135"/>
      <c r="B1697" s="22"/>
      <c r="C1697" s="22"/>
      <c r="D1697" s="38" t="str" cm="1">
        <f t="array" ref="D1697">IFERROR(IF(A1697="","",LOOKUP(2,1/(Entradas!$B$3:$B$5000=Estoque!A1697),Entradas!$G$3:$G$5000)),"Preço não cadastrado")</f>
        <v/>
      </c>
      <c r="E1697" s="38" t="str" cm="1">
        <f t="array" ref="E1697">IFERROR(IF(A1697="","",LOOKUP(2,1/(Entradas!$B$3:$B$5000=Estoque!A1697),Entradas!$H$3:$H$5000)),"Preço não cadastrado")</f>
        <v/>
      </c>
      <c r="F1697" s="6" t="str">
        <f>IF(A1697="","",SUMIF(codigo_entrada,A1697,quantidade_entrada)-SUMIF(codigo_saida,Estoque!A1697,quantidade_saida))</f>
        <v/>
      </c>
      <c r="G1697" s="1" t="str">
        <f t="shared" si="26"/>
        <v/>
      </c>
    </row>
    <row r="1698" spans="1:7" x14ac:dyDescent="0.3">
      <c r="A1698" s="135"/>
      <c r="B1698" s="22"/>
      <c r="C1698" s="22"/>
      <c r="D1698" s="38" t="str" cm="1">
        <f t="array" ref="D1698">IFERROR(IF(A1698="","",LOOKUP(2,1/(Entradas!$B$3:$B$5000=Estoque!A1698),Entradas!$G$3:$G$5000)),"Preço não cadastrado")</f>
        <v/>
      </c>
      <c r="E1698" s="38" t="str" cm="1">
        <f t="array" ref="E1698">IFERROR(IF(A1698="","",LOOKUP(2,1/(Entradas!$B$3:$B$5000=Estoque!A1698),Entradas!$H$3:$H$5000)),"Preço não cadastrado")</f>
        <v/>
      </c>
      <c r="F1698" s="6" t="str">
        <f>IF(A1698="","",SUMIF(codigo_entrada,A1698,quantidade_entrada)-SUMIF(codigo_saida,Estoque!A1698,quantidade_saida))</f>
        <v/>
      </c>
      <c r="G1698" s="1" t="str">
        <f t="shared" si="26"/>
        <v/>
      </c>
    </row>
    <row r="1699" spans="1:7" x14ac:dyDescent="0.3">
      <c r="A1699" s="135"/>
      <c r="B1699" s="22"/>
      <c r="C1699" s="22"/>
      <c r="D1699" s="38" t="str" cm="1">
        <f t="array" ref="D1699">IFERROR(IF(A1699="","",LOOKUP(2,1/(Entradas!$B$3:$B$5000=Estoque!A1699),Entradas!$G$3:$G$5000)),"Preço não cadastrado")</f>
        <v/>
      </c>
      <c r="E1699" s="38" t="str" cm="1">
        <f t="array" ref="E1699">IFERROR(IF(A1699="","",LOOKUP(2,1/(Entradas!$B$3:$B$5000=Estoque!A1699),Entradas!$H$3:$H$5000)),"Preço não cadastrado")</f>
        <v/>
      </c>
      <c r="F1699" s="6" t="str">
        <f>IF(A1699="","",SUMIF(codigo_entrada,A1699,quantidade_entrada)-SUMIF(codigo_saida,Estoque!A1699,quantidade_saida))</f>
        <v/>
      </c>
      <c r="G1699" s="1" t="str">
        <f t="shared" si="26"/>
        <v/>
      </c>
    </row>
    <row r="1700" spans="1:7" x14ac:dyDescent="0.3">
      <c r="A1700" s="135"/>
      <c r="B1700" s="22"/>
      <c r="C1700" s="22"/>
      <c r="D1700" s="38" t="str" cm="1">
        <f t="array" ref="D1700">IFERROR(IF(A1700="","",LOOKUP(2,1/(Entradas!$B$3:$B$5000=Estoque!A1700),Entradas!$G$3:$G$5000)),"Preço não cadastrado")</f>
        <v/>
      </c>
      <c r="E1700" s="38" t="str" cm="1">
        <f t="array" ref="E1700">IFERROR(IF(A1700="","",LOOKUP(2,1/(Entradas!$B$3:$B$5000=Estoque!A1700),Entradas!$H$3:$H$5000)),"Preço não cadastrado")</f>
        <v/>
      </c>
      <c r="F1700" s="6" t="str">
        <f>IF(A1700="","",SUMIF(codigo_entrada,A1700,quantidade_entrada)-SUMIF(codigo_saida,Estoque!A1700,quantidade_saida))</f>
        <v/>
      </c>
      <c r="G1700" s="1" t="str">
        <f t="shared" si="26"/>
        <v/>
      </c>
    </row>
    <row r="1701" spans="1:7" x14ac:dyDescent="0.3">
      <c r="A1701" s="135"/>
      <c r="B1701" s="22"/>
      <c r="C1701" s="22"/>
      <c r="D1701" s="38" t="str" cm="1">
        <f t="array" ref="D1701">IFERROR(IF(A1701="","",LOOKUP(2,1/(Entradas!$B$3:$B$5000=Estoque!A1701),Entradas!$G$3:$G$5000)),"Preço não cadastrado")</f>
        <v/>
      </c>
      <c r="E1701" s="38" t="str" cm="1">
        <f t="array" ref="E1701">IFERROR(IF(A1701="","",LOOKUP(2,1/(Entradas!$B$3:$B$5000=Estoque!A1701),Entradas!$H$3:$H$5000)),"Preço não cadastrado")</f>
        <v/>
      </c>
      <c r="F1701" s="6" t="str">
        <f>IF(A1701="","",SUMIF(codigo_entrada,A1701,quantidade_entrada)-SUMIF(codigo_saida,Estoque!A1701,quantidade_saida))</f>
        <v/>
      </c>
      <c r="G1701" s="1" t="str">
        <f t="shared" si="26"/>
        <v/>
      </c>
    </row>
    <row r="1702" spans="1:7" x14ac:dyDescent="0.3">
      <c r="A1702" s="135"/>
      <c r="B1702" s="22"/>
      <c r="C1702" s="22"/>
      <c r="D1702" s="38" t="str" cm="1">
        <f t="array" ref="D1702">IFERROR(IF(A1702="","",LOOKUP(2,1/(Entradas!$B$3:$B$5000=Estoque!A1702),Entradas!$G$3:$G$5000)),"Preço não cadastrado")</f>
        <v/>
      </c>
      <c r="E1702" s="38" t="str" cm="1">
        <f t="array" ref="E1702">IFERROR(IF(A1702="","",LOOKUP(2,1/(Entradas!$B$3:$B$5000=Estoque!A1702),Entradas!$H$3:$H$5000)),"Preço não cadastrado")</f>
        <v/>
      </c>
      <c r="F1702" s="6" t="str">
        <f>IF(A1702="","",SUMIF(codigo_entrada,A1702,quantidade_entrada)-SUMIF(codigo_saida,Estoque!A1702,quantidade_saida))</f>
        <v/>
      </c>
      <c r="G1702" s="1" t="str">
        <f t="shared" si="26"/>
        <v/>
      </c>
    </row>
    <row r="1703" spans="1:7" x14ac:dyDescent="0.3">
      <c r="A1703" s="135"/>
      <c r="B1703" s="22"/>
      <c r="C1703" s="22"/>
      <c r="D1703" s="38" t="str" cm="1">
        <f t="array" ref="D1703">IFERROR(IF(A1703="","",LOOKUP(2,1/(Entradas!$B$3:$B$5000=Estoque!A1703),Entradas!$G$3:$G$5000)),"Preço não cadastrado")</f>
        <v/>
      </c>
      <c r="E1703" s="38" t="str" cm="1">
        <f t="array" ref="E1703">IFERROR(IF(A1703="","",LOOKUP(2,1/(Entradas!$B$3:$B$5000=Estoque!A1703),Entradas!$H$3:$H$5000)),"Preço não cadastrado")</f>
        <v/>
      </c>
      <c r="F1703" s="6" t="str">
        <f>IF(A1703="","",SUMIF(codigo_entrada,A1703,quantidade_entrada)-SUMIF(codigo_saida,Estoque!A1703,quantidade_saida))</f>
        <v/>
      </c>
      <c r="G1703" s="1" t="str">
        <f t="shared" si="26"/>
        <v/>
      </c>
    </row>
    <row r="1704" spans="1:7" x14ac:dyDescent="0.3">
      <c r="A1704" s="135"/>
      <c r="B1704" s="22"/>
      <c r="C1704" s="22"/>
      <c r="D1704" s="38" t="str" cm="1">
        <f t="array" ref="D1704">IFERROR(IF(A1704="","",LOOKUP(2,1/(Entradas!$B$3:$B$5000=Estoque!A1704),Entradas!$G$3:$G$5000)),"Preço não cadastrado")</f>
        <v/>
      </c>
      <c r="E1704" s="38" t="str" cm="1">
        <f t="array" ref="E1704">IFERROR(IF(A1704="","",LOOKUP(2,1/(Entradas!$B$3:$B$5000=Estoque!A1704),Entradas!$H$3:$H$5000)),"Preço não cadastrado")</f>
        <v/>
      </c>
      <c r="F1704" s="6" t="str">
        <f>IF(A1704="","",SUMIF(codigo_entrada,A1704,quantidade_entrada)-SUMIF(codigo_saida,Estoque!A1704,quantidade_saida))</f>
        <v/>
      </c>
      <c r="G1704" s="1" t="str">
        <f t="shared" si="26"/>
        <v/>
      </c>
    </row>
    <row r="1705" spans="1:7" x14ac:dyDescent="0.3">
      <c r="A1705" s="135"/>
      <c r="B1705" s="22"/>
      <c r="C1705" s="22"/>
      <c r="D1705" s="38" t="str" cm="1">
        <f t="array" ref="D1705">IFERROR(IF(A1705="","",LOOKUP(2,1/(Entradas!$B$3:$B$5000=Estoque!A1705),Entradas!$G$3:$G$5000)),"Preço não cadastrado")</f>
        <v/>
      </c>
      <c r="E1705" s="38" t="str" cm="1">
        <f t="array" ref="E1705">IFERROR(IF(A1705="","",LOOKUP(2,1/(Entradas!$B$3:$B$5000=Estoque!A1705),Entradas!$H$3:$H$5000)),"Preço não cadastrado")</f>
        <v/>
      </c>
      <c r="F1705" s="6" t="str">
        <f>IF(A1705="","",SUMIF(codigo_entrada,A1705,quantidade_entrada)-SUMIF(codigo_saida,Estoque!A1705,quantidade_saida))</f>
        <v/>
      </c>
      <c r="G1705" s="1" t="str">
        <f t="shared" si="26"/>
        <v/>
      </c>
    </row>
    <row r="1706" spans="1:7" x14ac:dyDescent="0.3">
      <c r="A1706" s="135"/>
      <c r="B1706" s="22"/>
      <c r="C1706" s="22"/>
      <c r="D1706" s="38" t="str" cm="1">
        <f t="array" ref="D1706">IFERROR(IF(A1706="","",LOOKUP(2,1/(Entradas!$B$3:$B$5000=Estoque!A1706),Entradas!$G$3:$G$5000)),"Preço não cadastrado")</f>
        <v/>
      </c>
      <c r="E1706" s="38" t="str" cm="1">
        <f t="array" ref="E1706">IFERROR(IF(A1706="","",LOOKUP(2,1/(Entradas!$B$3:$B$5000=Estoque!A1706),Entradas!$H$3:$H$5000)),"Preço não cadastrado")</f>
        <v/>
      </c>
      <c r="F1706" s="6" t="str">
        <f>IF(A1706="","",SUMIF(codigo_entrada,A1706,quantidade_entrada)-SUMIF(codigo_saida,Estoque!A1706,quantidade_saida))</f>
        <v/>
      </c>
      <c r="G1706" s="1" t="str">
        <f t="shared" si="26"/>
        <v/>
      </c>
    </row>
    <row r="1707" spans="1:7" x14ac:dyDescent="0.3">
      <c r="A1707" s="135"/>
      <c r="B1707" s="22"/>
      <c r="C1707" s="22"/>
      <c r="D1707" s="38" t="str" cm="1">
        <f t="array" ref="D1707">IFERROR(IF(A1707="","",LOOKUP(2,1/(Entradas!$B$3:$B$5000=Estoque!A1707),Entradas!$G$3:$G$5000)),"Preço não cadastrado")</f>
        <v/>
      </c>
      <c r="E1707" s="38" t="str" cm="1">
        <f t="array" ref="E1707">IFERROR(IF(A1707="","",LOOKUP(2,1/(Entradas!$B$3:$B$5000=Estoque!A1707),Entradas!$H$3:$H$5000)),"Preço não cadastrado")</f>
        <v/>
      </c>
      <c r="F1707" s="6" t="str">
        <f>IF(A1707="","",SUMIF(codigo_entrada,A1707,quantidade_entrada)-SUMIF(codigo_saida,Estoque!A1707,quantidade_saida))</f>
        <v/>
      </c>
      <c r="G1707" s="1" t="str">
        <f t="shared" si="26"/>
        <v/>
      </c>
    </row>
    <row r="1708" spans="1:7" x14ac:dyDescent="0.3">
      <c r="A1708" s="135"/>
      <c r="B1708" s="22"/>
      <c r="C1708" s="22"/>
      <c r="D1708" s="38" t="str" cm="1">
        <f t="array" ref="D1708">IFERROR(IF(A1708="","",LOOKUP(2,1/(Entradas!$B$3:$B$5000=Estoque!A1708),Entradas!$G$3:$G$5000)),"Preço não cadastrado")</f>
        <v/>
      </c>
      <c r="E1708" s="38" t="str" cm="1">
        <f t="array" ref="E1708">IFERROR(IF(A1708="","",LOOKUP(2,1/(Entradas!$B$3:$B$5000=Estoque!A1708),Entradas!$H$3:$H$5000)),"Preço não cadastrado")</f>
        <v/>
      </c>
      <c r="F1708" s="6" t="str">
        <f>IF(A1708="","",SUMIF(codigo_entrada,A1708,quantidade_entrada)-SUMIF(codigo_saida,Estoque!A1708,quantidade_saida))</f>
        <v/>
      </c>
      <c r="G1708" s="1" t="str">
        <f t="shared" si="26"/>
        <v/>
      </c>
    </row>
    <row r="1709" spans="1:7" x14ac:dyDescent="0.3">
      <c r="A1709" s="135"/>
      <c r="B1709" s="22"/>
      <c r="C1709" s="22"/>
      <c r="D1709" s="38" t="str" cm="1">
        <f t="array" ref="D1709">IFERROR(IF(A1709="","",LOOKUP(2,1/(Entradas!$B$3:$B$5000=Estoque!A1709),Entradas!$G$3:$G$5000)),"Preço não cadastrado")</f>
        <v/>
      </c>
      <c r="E1709" s="38" t="str" cm="1">
        <f t="array" ref="E1709">IFERROR(IF(A1709="","",LOOKUP(2,1/(Entradas!$B$3:$B$5000=Estoque!A1709),Entradas!$H$3:$H$5000)),"Preço não cadastrado")</f>
        <v/>
      </c>
      <c r="F1709" s="6" t="str">
        <f>IF(A1709="","",SUMIF(codigo_entrada,A1709,quantidade_entrada)-SUMIF(codigo_saida,Estoque!A1709,quantidade_saida))</f>
        <v/>
      </c>
      <c r="G1709" s="1" t="str">
        <f t="shared" si="26"/>
        <v/>
      </c>
    </row>
    <row r="1710" spans="1:7" x14ac:dyDescent="0.3">
      <c r="A1710" s="135"/>
      <c r="B1710" s="22"/>
      <c r="C1710" s="22"/>
      <c r="D1710" s="38" t="str" cm="1">
        <f t="array" ref="D1710">IFERROR(IF(A1710="","",LOOKUP(2,1/(Entradas!$B$3:$B$5000=Estoque!A1710),Entradas!$G$3:$G$5000)),"Preço não cadastrado")</f>
        <v/>
      </c>
      <c r="E1710" s="38" t="str" cm="1">
        <f t="array" ref="E1710">IFERROR(IF(A1710="","",LOOKUP(2,1/(Entradas!$B$3:$B$5000=Estoque!A1710),Entradas!$H$3:$H$5000)),"Preço não cadastrado")</f>
        <v/>
      </c>
      <c r="F1710" s="6" t="str">
        <f>IF(A1710="","",SUMIF(codigo_entrada,A1710,quantidade_entrada)-SUMIF(codigo_saida,Estoque!A1710,quantidade_saida))</f>
        <v/>
      </c>
      <c r="G1710" s="1" t="str">
        <f t="shared" si="26"/>
        <v/>
      </c>
    </row>
    <row r="1711" spans="1:7" x14ac:dyDescent="0.3">
      <c r="A1711" s="135"/>
      <c r="B1711" s="22"/>
      <c r="C1711" s="22"/>
      <c r="D1711" s="38" t="str" cm="1">
        <f t="array" ref="D1711">IFERROR(IF(A1711="","",LOOKUP(2,1/(Entradas!$B$3:$B$5000=Estoque!A1711),Entradas!$G$3:$G$5000)),"Preço não cadastrado")</f>
        <v/>
      </c>
      <c r="E1711" s="38" t="str" cm="1">
        <f t="array" ref="E1711">IFERROR(IF(A1711="","",LOOKUP(2,1/(Entradas!$B$3:$B$5000=Estoque!A1711),Entradas!$H$3:$H$5000)),"Preço não cadastrado")</f>
        <v/>
      </c>
      <c r="F1711" s="6" t="str">
        <f>IF(A1711="","",SUMIF(codigo_entrada,A1711,quantidade_entrada)-SUMIF(codigo_saida,Estoque!A1711,quantidade_saida))</f>
        <v/>
      </c>
      <c r="G1711" s="1" t="str">
        <f t="shared" si="26"/>
        <v/>
      </c>
    </row>
    <row r="1712" spans="1:7" x14ac:dyDescent="0.3">
      <c r="A1712" s="135"/>
      <c r="B1712" s="22"/>
      <c r="C1712" s="22"/>
      <c r="D1712" s="38" t="str" cm="1">
        <f t="array" ref="D1712">IFERROR(IF(A1712="","",LOOKUP(2,1/(Entradas!$B$3:$B$5000=Estoque!A1712),Entradas!$G$3:$G$5000)),"Preço não cadastrado")</f>
        <v/>
      </c>
      <c r="E1712" s="38" t="str" cm="1">
        <f t="array" ref="E1712">IFERROR(IF(A1712="","",LOOKUP(2,1/(Entradas!$B$3:$B$5000=Estoque!A1712),Entradas!$H$3:$H$5000)),"Preço não cadastrado")</f>
        <v/>
      </c>
      <c r="F1712" s="6" t="str">
        <f>IF(A1712="","",SUMIF(codigo_entrada,A1712,quantidade_entrada)-SUMIF(codigo_saida,Estoque!A1712,quantidade_saida))</f>
        <v/>
      </c>
      <c r="G1712" s="1" t="str">
        <f t="shared" si="26"/>
        <v/>
      </c>
    </row>
    <row r="1713" spans="1:7" x14ac:dyDescent="0.3">
      <c r="A1713" s="135"/>
      <c r="B1713" s="22"/>
      <c r="C1713" s="22"/>
      <c r="D1713" s="38" t="str" cm="1">
        <f t="array" ref="D1713">IFERROR(IF(A1713="","",LOOKUP(2,1/(Entradas!$B$3:$B$5000=Estoque!A1713),Entradas!$G$3:$G$5000)),"Preço não cadastrado")</f>
        <v/>
      </c>
      <c r="E1713" s="38" t="str" cm="1">
        <f t="array" ref="E1713">IFERROR(IF(A1713="","",LOOKUP(2,1/(Entradas!$B$3:$B$5000=Estoque!A1713),Entradas!$H$3:$H$5000)),"Preço não cadastrado")</f>
        <v/>
      </c>
      <c r="F1713" s="6" t="str">
        <f>IF(A1713="","",SUMIF(codigo_entrada,A1713,quantidade_entrada)-SUMIF(codigo_saida,Estoque!A1713,quantidade_saida))</f>
        <v/>
      </c>
      <c r="G1713" s="1" t="str">
        <f t="shared" si="26"/>
        <v/>
      </c>
    </row>
    <row r="1714" spans="1:7" x14ac:dyDescent="0.3">
      <c r="A1714" s="135"/>
      <c r="B1714" s="22"/>
      <c r="C1714" s="22"/>
      <c r="D1714" s="38" t="str" cm="1">
        <f t="array" ref="D1714">IFERROR(IF(A1714="","",LOOKUP(2,1/(Entradas!$B$3:$B$5000=Estoque!A1714),Entradas!$G$3:$G$5000)),"Preço não cadastrado")</f>
        <v/>
      </c>
      <c r="E1714" s="38" t="str" cm="1">
        <f t="array" ref="E1714">IFERROR(IF(A1714="","",LOOKUP(2,1/(Entradas!$B$3:$B$5000=Estoque!A1714),Entradas!$H$3:$H$5000)),"Preço não cadastrado")</f>
        <v/>
      </c>
      <c r="F1714" s="6" t="str">
        <f>IF(A1714="","",SUMIF(codigo_entrada,A1714,quantidade_entrada)-SUMIF(codigo_saida,Estoque!A1714,quantidade_saida))</f>
        <v/>
      </c>
      <c r="G1714" s="1" t="str">
        <f t="shared" si="26"/>
        <v/>
      </c>
    </row>
    <row r="1715" spans="1:7" x14ac:dyDescent="0.3">
      <c r="A1715" s="135"/>
      <c r="B1715" s="22"/>
      <c r="C1715" s="22"/>
      <c r="D1715" s="38" t="str" cm="1">
        <f t="array" ref="D1715">IFERROR(IF(A1715="","",LOOKUP(2,1/(Entradas!$B$3:$B$5000=Estoque!A1715),Entradas!$G$3:$G$5000)),"Preço não cadastrado")</f>
        <v/>
      </c>
      <c r="E1715" s="38" t="str" cm="1">
        <f t="array" ref="E1715">IFERROR(IF(A1715="","",LOOKUP(2,1/(Entradas!$B$3:$B$5000=Estoque!A1715),Entradas!$H$3:$H$5000)),"Preço não cadastrado")</f>
        <v/>
      </c>
      <c r="F1715" s="6" t="str">
        <f>IF(A1715="","",SUMIF(codigo_entrada,A1715,quantidade_entrada)-SUMIF(codigo_saida,Estoque!A1715,quantidade_saida))</f>
        <v/>
      </c>
      <c r="G1715" s="1" t="str">
        <f t="shared" si="26"/>
        <v/>
      </c>
    </row>
    <row r="1716" spans="1:7" x14ac:dyDescent="0.3">
      <c r="A1716" s="135"/>
      <c r="B1716" s="22"/>
      <c r="C1716" s="22"/>
      <c r="D1716" s="38" t="str" cm="1">
        <f t="array" ref="D1716">IFERROR(IF(A1716="","",LOOKUP(2,1/(Entradas!$B$3:$B$5000=Estoque!A1716),Entradas!$G$3:$G$5000)),"Preço não cadastrado")</f>
        <v/>
      </c>
      <c r="E1716" s="38" t="str" cm="1">
        <f t="array" ref="E1716">IFERROR(IF(A1716="","",LOOKUP(2,1/(Entradas!$B$3:$B$5000=Estoque!A1716),Entradas!$H$3:$H$5000)),"Preço não cadastrado")</f>
        <v/>
      </c>
      <c r="F1716" s="6" t="str">
        <f>IF(A1716="","",SUMIF(codigo_entrada,A1716,quantidade_entrada)-SUMIF(codigo_saida,Estoque!A1716,quantidade_saida))</f>
        <v/>
      </c>
      <c r="G1716" s="1" t="str">
        <f t="shared" si="26"/>
        <v/>
      </c>
    </row>
    <row r="1717" spans="1:7" x14ac:dyDescent="0.3">
      <c r="A1717" s="135"/>
      <c r="B1717" s="22"/>
      <c r="C1717" s="22"/>
      <c r="D1717" s="38" t="str" cm="1">
        <f t="array" ref="D1717">IFERROR(IF(A1717="","",LOOKUP(2,1/(Entradas!$B$3:$B$5000=Estoque!A1717),Entradas!$G$3:$G$5000)),"Preço não cadastrado")</f>
        <v/>
      </c>
      <c r="E1717" s="38" t="str" cm="1">
        <f t="array" ref="E1717">IFERROR(IF(A1717="","",LOOKUP(2,1/(Entradas!$B$3:$B$5000=Estoque!A1717),Entradas!$H$3:$H$5000)),"Preço não cadastrado")</f>
        <v/>
      </c>
      <c r="F1717" s="6" t="str">
        <f>IF(A1717="","",SUMIF(codigo_entrada,A1717,quantidade_entrada)-SUMIF(codigo_saida,Estoque!A1717,quantidade_saida))</f>
        <v/>
      </c>
      <c r="G1717" s="1" t="str">
        <f t="shared" si="26"/>
        <v/>
      </c>
    </row>
    <row r="1718" spans="1:7" x14ac:dyDescent="0.3">
      <c r="A1718" s="135"/>
      <c r="B1718" s="22"/>
      <c r="C1718" s="22"/>
      <c r="D1718" s="38" t="str" cm="1">
        <f t="array" ref="D1718">IFERROR(IF(A1718="","",LOOKUP(2,1/(Entradas!$B$3:$B$5000=Estoque!A1718),Entradas!$G$3:$G$5000)),"Preço não cadastrado")</f>
        <v/>
      </c>
      <c r="E1718" s="38" t="str" cm="1">
        <f t="array" ref="E1718">IFERROR(IF(A1718="","",LOOKUP(2,1/(Entradas!$B$3:$B$5000=Estoque!A1718),Entradas!$H$3:$H$5000)),"Preço não cadastrado")</f>
        <v/>
      </c>
      <c r="F1718" s="6" t="str">
        <f>IF(A1718="","",SUMIF(codigo_entrada,A1718,quantidade_entrada)-SUMIF(codigo_saida,Estoque!A1718,quantidade_saida))</f>
        <v/>
      </c>
      <c r="G1718" s="1" t="str">
        <f t="shared" si="26"/>
        <v/>
      </c>
    </row>
    <row r="1719" spans="1:7" x14ac:dyDescent="0.3">
      <c r="A1719" s="135"/>
      <c r="B1719" s="22"/>
      <c r="C1719" s="22"/>
      <c r="D1719" s="38" t="str" cm="1">
        <f t="array" ref="D1719">IFERROR(IF(A1719="","",LOOKUP(2,1/(Entradas!$B$3:$B$5000=Estoque!A1719),Entradas!$G$3:$G$5000)),"Preço não cadastrado")</f>
        <v/>
      </c>
      <c r="E1719" s="38" t="str" cm="1">
        <f t="array" ref="E1719">IFERROR(IF(A1719="","",LOOKUP(2,1/(Entradas!$B$3:$B$5000=Estoque!A1719),Entradas!$H$3:$H$5000)),"Preço não cadastrado")</f>
        <v/>
      </c>
      <c r="F1719" s="6" t="str">
        <f>IF(A1719="","",SUMIF(codigo_entrada,A1719,quantidade_entrada)-SUMIF(codigo_saida,Estoque!A1719,quantidade_saida))</f>
        <v/>
      </c>
      <c r="G1719" s="1" t="str">
        <f t="shared" si="26"/>
        <v/>
      </c>
    </row>
    <row r="1720" spans="1:7" x14ac:dyDescent="0.3">
      <c r="A1720" s="135"/>
      <c r="B1720" s="22"/>
      <c r="C1720" s="22"/>
      <c r="D1720" s="38" t="str" cm="1">
        <f t="array" ref="D1720">IFERROR(IF(A1720="","",LOOKUP(2,1/(Entradas!$B$3:$B$5000=Estoque!A1720),Entradas!$G$3:$G$5000)),"Preço não cadastrado")</f>
        <v/>
      </c>
      <c r="E1720" s="38" t="str" cm="1">
        <f t="array" ref="E1720">IFERROR(IF(A1720="","",LOOKUP(2,1/(Entradas!$B$3:$B$5000=Estoque!A1720),Entradas!$H$3:$H$5000)),"Preço não cadastrado")</f>
        <v/>
      </c>
      <c r="F1720" s="6" t="str">
        <f>IF(A1720="","",SUMIF(codigo_entrada,A1720,quantidade_entrada)-SUMIF(codigo_saida,Estoque!A1720,quantidade_saida))</f>
        <v/>
      </c>
      <c r="G1720" s="1" t="str">
        <f t="shared" si="26"/>
        <v/>
      </c>
    </row>
    <row r="1721" spans="1:7" x14ac:dyDescent="0.3">
      <c r="A1721" s="135"/>
      <c r="B1721" s="22"/>
      <c r="C1721" s="22"/>
      <c r="D1721" s="38" t="str" cm="1">
        <f t="array" ref="D1721">IFERROR(IF(A1721="","",LOOKUP(2,1/(Entradas!$B$3:$B$5000=Estoque!A1721),Entradas!$G$3:$G$5000)),"Preço não cadastrado")</f>
        <v/>
      </c>
      <c r="E1721" s="38" t="str" cm="1">
        <f t="array" ref="E1721">IFERROR(IF(A1721="","",LOOKUP(2,1/(Entradas!$B$3:$B$5000=Estoque!A1721),Entradas!$H$3:$H$5000)),"Preço não cadastrado")</f>
        <v/>
      </c>
      <c r="F1721" s="6" t="str">
        <f>IF(A1721="","",SUMIF(codigo_entrada,A1721,quantidade_entrada)-SUMIF(codigo_saida,Estoque!A1721,quantidade_saida))</f>
        <v/>
      </c>
      <c r="G1721" s="1" t="str">
        <f t="shared" si="26"/>
        <v/>
      </c>
    </row>
    <row r="1722" spans="1:7" x14ac:dyDescent="0.3">
      <c r="A1722" s="135"/>
      <c r="B1722" s="22"/>
      <c r="C1722" s="22"/>
      <c r="D1722" s="38" t="str" cm="1">
        <f t="array" ref="D1722">IFERROR(IF(A1722="","",LOOKUP(2,1/(Entradas!$B$3:$B$5000=Estoque!A1722),Entradas!$G$3:$G$5000)),"Preço não cadastrado")</f>
        <v/>
      </c>
      <c r="E1722" s="38" t="str" cm="1">
        <f t="array" ref="E1722">IFERROR(IF(A1722="","",LOOKUP(2,1/(Entradas!$B$3:$B$5000=Estoque!A1722),Entradas!$H$3:$H$5000)),"Preço não cadastrado")</f>
        <v/>
      </c>
      <c r="F1722" s="6" t="str">
        <f>IF(A1722="","",SUMIF(codigo_entrada,A1722,quantidade_entrada)-SUMIF(codigo_saida,Estoque!A1722,quantidade_saida))</f>
        <v/>
      </c>
      <c r="G1722" s="1" t="str">
        <f t="shared" si="26"/>
        <v/>
      </c>
    </row>
    <row r="1723" spans="1:7" x14ac:dyDescent="0.3">
      <c r="A1723" s="135"/>
      <c r="B1723" s="22"/>
      <c r="C1723" s="22"/>
      <c r="D1723" s="38" t="str" cm="1">
        <f t="array" ref="D1723">IFERROR(IF(A1723="","",LOOKUP(2,1/(Entradas!$B$3:$B$5000=Estoque!A1723),Entradas!$G$3:$G$5000)),"Preço não cadastrado")</f>
        <v/>
      </c>
      <c r="E1723" s="38" t="str" cm="1">
        <f t="array" ref="E1723">IFERROR(IF(A1723="","",LOOKUP(2,1/(Entradas!$B$3:$B$5000=Estoque!A1723),Entradas!$H$3:$H$5000)),"Preço não cadastrado")</f>
        <v/>
      </c>
      <c r="F1723" s="6" t="str">
        <f>IF(A1723="","",SUMIF(codigo_entrada,A1723,quantidade_entrada)-SUMIF(codigo_saida,Estoque!A1723,quantidade_saida))</f>
        <v/>
      </c>
      <c r="G1723" s="1" t="str">
        <f t="shared" si="26"/>
        <v/>
      </c>
    </row>
    <row r="1724" spans="1:7" x14ac:dyDescent="0.3">
      <c r="A1724" s="135"/>
      <c r="B1724" s="22"/>
      <c r="C1724" s="22"/>
      <c r="D1724" s="38" t="str" cm="1">
        <f t="array" ref="D1724">IFERROR(IF(A1724="","",LOOKUP(2,1/(Entradas!$B$3:$B$5000=Estoque!A1724),Entradas!$G$3:$G$5000)),"Preço não cadastrado")</f>
        <v/>
      </c>
      <c r="E1724" s="38" t="str" cm="1">
        <f t="array" ref="E1724">IFERROR(IF(A1724="","",LOOKUP(2,1/(Entradas!$B$3:$B$5000=Estoque!A1724),Entradas!$H$3:$H$5000)),"Preço não cadastrado")</f>
        <v/>
      </c>
      <c r="F1724" s="6" t="str">
        <f>IF(A1724="","",SUMIF(codigo_entrada,A1724,quantidade_entrada)-SUMIF(codigo_saida,Estoque!A1724,quantidade_saida))</f>
        <v/>
      </c>
      <c r="G1724" s="1" t="str">
        <f t="shared" si="26"/>
        <v/>
      </c>
    </row>
    <row r="1725" spans="1:7" x14ac:dyDescent="0.3">
      <c r="A1725" s="135"/>
      <c r="B1725" s="22"/>
      <c r="C1725" s="22"/>
      <c r="D1725" s="38" t="str" cm="1">
        <f t="array" ref="D1725">IFERROR(IF(A1725="","",LOOKUP(2,1/(Entradas!$B$3:$B$5000=Estoque!A1725),Entradas!$G$3:$G$5000)),"Preço não cadastrado")</f>
        <v/>
      </c>
      <c r="E1725" s="38" t="str" cm="1">
        <f t="array" ref="E1725">IFERROR(IF(A1725="","",LOOKUP(2,1/(Entradas!$B$3:$B$5000=Estoque!A1725),Entradas!$H$3:$H$5000)),"Preço não cadastrado")</f>
        <v/>
      </c>
      <c r="F1725" s="6" t="str">
        <f>IF(A1725="","",SUMIF(codigo_entrada,A1725,quantidade_entrada)-SUMIF(codigo_saida,Estoque!A1725,quantidade_saida))</f>
        <v/>
      </c>
      <c r="G1725" s="1" t="str">
        <f t="shared" si="26"/>
        <v/>
      </c>
    </row>
    <row r="1726" spans="1:7" x14ac:dyDescent="0.3">
      <c r="A1726" s="135"/>
      <c r="B1726" s="22"/>
      <c r="C1726" s="22"/>
      <c r="D1726" s="38" t="str" cm="1">
        <f t="array" ref="D1726">IFERROR(IF(A1726="","",LOOKUP(2,1/(Entradas!$B$3:$B$5000=Estoque!A1726),Entradas!$G$3:$G$5000)),"Preço não cadastrado")</f>
        <v/>
      </c>
      <c r="E1726" s="38" t="str" cm="1">
        <f t="array" ref="E1726">IFERROR(IF(A1726="","",LOOKUP(2,1/(Entradas!$B$3:$B$5000=Estoque!A1726),Entradas!$H$3:$H$5000)),"Preço não cadastrado")</f>
        <v/>
      </c>
      <c r="F1726" s="6" t="str">
        <f>IF(A1726="","",SUMIF(codigo_entrada,A1726,quantidade_entrada)-SUMIF(codigo_saida,Estoque!A1726,quantidade_saida))</f>
        <v/>
      </c>
      <c r="G1726" s="1" t="str">
        <f t="shared" si="26"/>
        <v/>
      </c>
    </row>
    <row r="1727" spans="1:7" x14ac:dyDescent="0.3">
      <c r="A1727" s="135"/>
      <c r="B1727" s="22"/>
      <c r="C1727" s="22"/>
      <c r="D1727" s="38" t="str" cm="1">
        <f t="array" ref="D1727">IFERROR(IF(A1727="","",LOOKUP(2,1/(Entradas!$B$3:$B$5000=Estoque!A1727),Entradas!$G$3:$G$5000)),"Preço não cadastrado")</f>
        <v/>
      </c>
      <c r="E1727" s="38" t="str" cm="1">
        <f t="array" ref="E1727">IFERROR(IF(A1727="","",LOOKUP(2,1/(Entradas!$B$3:$B$5000=Estoque!A1727),Entradas!$H$3:$H$5000)),"Preço não cadastrado")</f>
        <v/>
      </c>
      <c r="F1727" s="6" t="str">
        <f>IF(A1727="","",SUMIF(codigo_entrada,A1727,quantidade_entrada)-SUMIF(codigo_saida,Estoque!A1727,quantidade_saida))</f>
        <v/>
      </c>
      <c r="G1727" s="1" t="str">
        <f t="shared" si="26"/>
        <v/>
      </c>
    </row>
    <row r="1728" spans="1:7" x14ac:dyDescent="0.3">
      <c r="A1728" s="135"/>
      <c r="B1728" s="22"/>
      <c r="C1728" s="22"/>
      <c r="D1728" s="38" t="str" cm="1">
        <f t="array" ref="D1728">IFERROR(IF(A1728="","",LOOKUP(2,1/(Entradas!$B$3:$B$5000=Estoque!A1728),Entradas!$G$3:$G$5000)),"Preço não cadastrado")</f>
        <v/>
      </c>
      <c r="E1728" s="38" t="str" cm="1">
        <f t="array" ref="E1728">IFERROR(IF(A1728="","",LOOKUP(2,1/(Entradas!$B$3:$B$5000=Estoque!A1728),Entradas!$H$3:$H$5000)),"Preço não cadastrado")</f>
        <v/>
      </c>
      <c r="F1728" s="6" t="str">
        <f>IF(A1728="","",SUMIF(codigo_entrada,A1728,quantidade_entrada)-SUMIF(codigo_saida,Estoque!A1728,quantidade_saida))</f>
        <v/>
      </c>
      <c r="G1728" s="1" t="str">
        <f t="shared" si="26"/>
        <v/>
      </c>
    </row>
    <row r="1729" spans="1:7" x14ac:dyDescent="0.3">
      <c r="A1729" s="135"/>
      <c r="B1729" s="22"/>
      <c r="C1729" s="22"/>
      <c r="D1729" s="38" t="str" cm="1">
        <f t="array" ref="D1729">IFERROR(IF(A1729="","",LOOKUP(2,1/(Entradas!$B$3:$B$5000=Estoque!A1729),Entradas!$G$3:$G$5000)),"Preço não cadastrado")</f>
        <v/>
      </c>
      <c r="E1729" s="38" t="str" cm="1">
        <f t="array" ref="E1729">IFERROR(IF(A1729="","",LOOKUP(2,1/(Entradas!$B$3:$B$5000=Estoque!A1729),Entradas!$H$3:$H$5000)),"Preço não cadastrado")</f>
        <v/>
      </c>
      <c r="F1729" s="6" t="str">
        <f>IF(A1729="","",SUMIF(codigo_entrada,A1729,quantidade_entrada)-SUMIF(codigo_saida,Estoque!A1729,quantidade_saida))</f>
        <v/>
      </c>
      <c r="G1729" s="1" t="str">
        <f t="shared" si="26"/>
        <v/>
      </c>
    </row>
    <row r="1730" spans="1:7" x14ac:dyDescent="0.3">
      <c r="A1730" s="135"/>
      <c r="B1730" s="22"/>
      <c r="C1730" s="22"/>
      <c r="D1730" s="38" t="str" cm="1">
        <f t="array" ref="D1730">IFERROR(IF(A1730="","",LOOKUP(2,1/(Entradas!$B$3:$B$5000=Estoque!A1730),Entradas!$G$3:$G$5000)),"Preço não cadastrado")</f>
        <v/>
      </c>
      <c r="E1730" s="38" t="str" cm="1">
        <f t="array" ref="E1730">IFERROR(IF(A1730="","",LOOKUP(2,1/(Entradas!$B$3:$B$5000=Estoque!A1730),Entradas!$H$3:$H$5000)),"Preço não cadastrado")</f>
        <v/>
      </c>
      <c r="F1730" s="6" t="str">
        <f>IF(A1730="","",SUMIF(codigo_entrada,A1730,quantidade_entrada)-SUMIF(codigo_saida,Estoque!A1730,quantidade_saida))</f>
        <v/>
      </c>
      <c r="G1730" s="1" t="str">
        <f t="shared" si="26"/>
        <v/>
      </c>
    </row>
    <row r="1731" spans="1:7" x14ac:dyDescent="0.3">
      <c r="A1731" s="135"/>
      <c r="B1731" s="22"/>
      <c r="C1731" s="22"/>
      <c r="D1731" s="38" t="str" cm="1">
        <f t="array" ref="D1731">IFERROR(IF(A1731="","",LOOKUP(2,1/(Entradas!$B$3:$B$5000=Estoque!A1731),Entradas!$G$3:$G$5000)),"Preço não cadastrado")</f>
        <v/>
      </c>
      <c r="E1731" s="38" t="str" cm="1">
        <f t="array" ref="E1731">IFERROR(IF(A1731="","",LOOKUP(2,1/(Entradas!$B$3:$B$5000=Estoque!A1731),Entradas!$H$3:$H$5000)),"Preço não cadastrado")</f>
        <v/>
      </c>
      <c r="F1731" s="6" t="str">
        <f>IF(A1731="","",SUMIF(codigo_entrada,A1731,quantidade_entrada)-SUMIF(codigo_saida,Estoque!A1731,quantidade_saida))</f>
        <v/>
      </c>
      <c r="G1731" s="1" t="str">
        <f t="shared" si="26"/>
        <v/>
      </c>
    </row>
    <row r="1732" spans="1:7" x14ac:dyDescent="0.3">
      <c r="A1732" s="135"/>
      <c r="B1732" s="22"/>
      <c r="C1732" s="22"/>
      <c r="D1732" s="38" t="str" cm="1">
        <f t="array" ref="D1732">IFERROR(IF(A1732="","",LOOKUP(2,1/(Entradas!$B$3:$B$5000=Estoque!A1732),Entradas!$G$3:$G$5000)),"Preço não cadastrado")</f>
        <v/>
      </c>
      <c r="E1732" s="38" t="str" cm="1">
        <f t="array" ref="E1732">IFERROR(IF(A1732="","",LOOKUP(2,1/(Entradas!$B$3:$B$5000=Estoque!A1732),Entradas!$H$3:$H$5000)),"Preço não cadastrado")</f>
        <v/>
      </c>
      <c r="F1732" s="6" t="str">
        <f>IF(A1732="","",SUMIF(codigo_entrada,A1732,quantidade_entrada)-SUMIF(codigo_saida,Estoque!A1732,quantidade_saida))</f>
        <v/>
      </c>
      <c r="G1732" s="1" t="str">
        <f t="shared" ref="G1732:G1795" si="27">IF(F1732="","",IF(F1732&gt;0,"Em estoque","Fora de estoque"))</f>
        <v/>
      </c>
    </row>
    <row r="1733" spans="1:7" x14ac:dyDescent="0.3">
      <c r="A1733" s="135"/>
      <c r="B1733" s="22"/>
      <c r="C1733" s="22"/>
      <c r="D1733" s="38" t="str" cm="1">
        <f t="array" ref="D1733">IFERROR(IF(A1733="","",LOOKUP(2,1/(Entradas!$B$3:$B$5000=Estoque!A1733),Entradas!$G$3:$G$5000)),"Preço não cadastrado")</f>
        <v/>
      </c>
      <c r="E1733" s="38" t="str" cm="1">
        <f t="array" ref="E1733">IFERROR(IF(A1733="","",LOOKUP(2,1/(Entradas!$B$3:$B$5000=Estoque!A1733),Entradas!$H$3:$H$5000)),"Preço não cadastrado")</f>
        <v/>
      </c>
      <c r="F1733" s="6" t="str">
        <f>IF(A1733="","",SUMIF(codigo_entrada,A1733,quantidade_entrada)-SUMIF(codigo_saida,Estoque!A1733,quantidade_saida))</f>
        <v/>
      </c>
      <c r="G1733" s="1" t="str">
        <f t="shared" si="27"/>
        <v/>
      </c>
    </row>
    <row r="1734" spans="1:7" x14ac:dyDescent="0.3">
      <c r="A1734" s="135"/>
      <c r="B1734" s="22"/>
      <c r="C1734" s="22"/>
      <c r="D1734" s="38" t="str" cm="1">
        <f t="array" ref="D1734">IFERROR(IF(A1734="","",LOOKUP(2,1/(Entradas!$B$3:$B$5000=Estoque!A1734),Entradas!$G$3:$G$5000)),"Preço não cadastrado")</f>
        <v/>
      </c>
      <c r="E1734" s="38" t="str" cm="1">
        <f t="array" ref="E1734">IFERROR(IF(A1734="","",LOOKUP(2,1/(Entradas!$B$3:$B$5000=Estoque!A1734),Entradas!$H$3:$H$5000)),"Preço não cadastrado")</f>
        <v/>
      </c>
      <c r="F1734" s="6" t="str">
        <f>IF(A1734="","",SUMIF(codigo_entrada,A1734,quantidade_entrada)-SUMIF(codigo_saida,Estoque!A1734,quantidade_saida))</f>
        <v/>
      </c>
      <c r="G1734" s="1" t="str">
        <f t="shared" si="27"/>
        <v/>
      </c>
    </row>
    <row r="1735" spans="1:7" x14ac:dyDescent="0.3">
      <c r="A1735" s="135"/>
      <c r="B1735" s="22"/>
      <c r="C1735" s="22"/>
      <c r="D1735" s="38" t="str" cm="1">
        <f t="array" ref="D1735">IFERROR(IF(A1735="","",LOOKUP(2,1/(Entradas!$B$3:$B$5000=Estoque!A1735),Entradas!$G$3:$G$5000)),"Preço não cadastrado")</f>
        <v/>
      </c>
      <c r="E1735" s="38" t="str" cm="1">
        <f t="array" ref="E1735">IFERROR(IF(A1735="","",LOOKUP(2,1/(Entradas!$B$3:$B$5000=Estoque!A1735),Entradas!$H$3:$H$5000)),"Preço não cadastrado")</f>
        <v/>
      </c>
      <c r="F1735" s="6" t="str">
        <f>IF(A1735="","",SUMIF(codigo_entrada,A1735,quantidade_entrada)-SUMIF(codigo_saida,Estoque!A1735,quantidade_saida))</f>
        <v/>
      </c>
      <c r="G1735" s="1" t="str">
        <f t="shared" si="27"/>
        <v/>
      </c>
    </row>
    <row r="1736" spans="1:7" x14ac:dyDescent="0.3">
      <c r="A1736" s="135"/>
      <c r="B1736" s="22"/>
      <c r="C1736" s="22"/>
      <c r="D1736" s="38" t="str" cm="1">
        <f t="array" ref="D1736">IFERROR(IF(A1736="","",LOOKUP(2,1/(Entradas!$B$3:$B$5000=Estoque!A1736),Entradas!$G$3:$G$5000)),"Preço não cadastrado")</f>
        <v/>
      </c>
      <c r="E1736" s="38" t="str" cm="1">
        <f t="array" ref="E1736">IFERROR(IF(A1736="","",LOOKUP(2,1/(Entradas!$B$3:$B$5000=Estoque!A1736),Entradas!$H$3:$H$5000)),"Preço não cadastrado")</f>
        <v/>
      </c>
      <c r="F1736" s="6" t="str">
        <f>IF(A1736="","",SUMIF(codigo_entrada,A1736,quantidade_entrada)-SUMIF(codigo_saida,Estoque!A1736,quantidade_saida))</f>
        <v/>
      </c>
      <c r="G1736" s="1" t="str">
        <f t="shared" si="27"/>
        <v/>
      </c>
    </row>
    <row r="1737" spans="1:7" x14ac:dyDescent="0.3">
      <c r="A1737" s="135"/>
      <c r="B1737" s="22"/>
      <c r="C1737" s="22"/>
      <c r="D1737" s="38" t="str" cm="1">
        <f t="array" ref="D1737">IFERROR(IF(A1737="","",LOOKUP(2,1/(Entradas!$B$3:$B$5000=Estoque!A1737),Entradas!$G$3:$G$5000)),"Preço não cadastrado")</f>
        <v/>
      </c>
      <c r="E1737" s="38" t="str" cm="1">
        <f t="array" ref="E1737">IFERROR(IF(A1737="","",LOOKUP(2,1/(Entradas!$B$3:$B$5000=Estoque!A1737),Entradas!$H$3:$H$5000)),"Preço não cadastrado")</f>
        <v/>
      </c>
      <c r="F1737" s="6" t="str">
        <f>IF(A1737="","",SUMIF(codigo_entrada,A1737,quantidade_entrada)-SUMIF(codigo_saida,Estoque!A1737,quantidade_saida))</f>
        <v/>
      </c>
      <c r="G1737" s="1" t="str">
        <f t="shared" si="27"/>
        <v/>
      </c>
    </row>
    <row r="1738" spans="1:7" x14ac:dyDescent="0.3">
      <c r="A1738" s="135"/>
      <c r="B1738" s="22"/>
      <c r="C1738" s="22"/>
      <c r="D1738" s="38" t="str" cm="1">
        <f t="array" ref="D1738">IFERROR(IF(A1738="","",LOOKUP(2,1/(Entradas!$B$3:$B$5000=Estoque!A1738),Entradas!$G$3:$G$5000)),"Preço não cadastrado")</f>
        <v/>
      </c>
      <c r="E1738" s="38" t="str" cm="1">
        <f t="array" ref="E1738">IFERROR(IF(A1738="","",LOOKUP(2,1/(Entradas!$B$3:$B$5000=Estoque!A1738),Entradas!$H$3:$H$5000)),"Preço não cadastrado")</f>
        <v/>
      </c>
      <c r="F1738" s="6" t="str">
        <f>IF(A1738="","",SUMIF(codigo_entrada,A1738,quantidade_entrada)-SUMIF(codigo_saida,Estoque!A1738,quantidade_saida))</f>
        <v/>
      </c>
      <c r="G1738" s="1" t="str">
        <f t="shared" si="27"/>
        <v/>
      </c>
    </row>
    <row r="1739" spans="1:7" x14ac:dyDescent="0.3">
      <c r="A1739" s="135"/>
      <c r="B1739" s="22"/>
      <c r="C1739" s="22"/>
      <c r="D1739" s="38" t="str" cm="1">
        <f t="array" ref="D1739">IFERROR(IF(A1739="","",LOOKUP(2,1/(Entradas!$B$3:$B$5000=Estoque!A1739),Entradas!$G$3:$G$5000)),"Preço não cadastrado")</f>
        <v/>
      </c>
      <c r="E1739" s="38" t="str" cm="1">
        <f t="array" ref="E1739">IFERROR(IF(A1739="","",LOOKUP(2,1/(Entradas!$B$3:$B$5000=Estoque!A1739),Entradas!$H$3:$H$5000)),"Preço não cadastrado")</f>
        <v/>
      </c>
      <c r="F1739" s="6" t="str">
        <f>IF(A1739="","",SUMIF(codigo_entrada,A1739,quantidade_entrada)-SUMIF(codigo_saida,Estoque!A1739,quantidade_saida))</f>
        <v/>
      </c>
      <c r="G1739" s="1" t="str">
        <f t="shared" si="27"/>
        <v/>
      </c>
    </row>
    <row r="1740" spans="1:7" x14ac:dyDescent="0.3">
      <c r="A1740" s="135"/>
      <c r="B1740" s="22"/>
      <c r="C1740" s="22"/>
      <c r="D1740" s="38" t="str" cm="1">
        <f t="array" ref="D1740">IFERROR(IF(A1740="","",LOOKUP(2,1/(Entradas!$B$3:$B$5000=Estoque!A1740),Entradas!$G$3:$G$5000)),"Preço não cadastrado")</f>
        <v/>
      </c>
      <c r="E1740" s="38" t="str" cm="1">
        <f t="array" ref="E1740">IFERROR(IF(A1740="","",LOOKUP(2,1/(Entradas!$B$3:$B$5000=Estoque!A1740),Entradas!$H$3:$H$5000)),"Preço não cadastrado")</f>
        <v/>
      </c>
      <c r="F1740" s="6" t="str">
        <f>IF(A1740="","",SUMIF(codigo_entrada,A1740,quantidade_entrada)-SUMIF(codigo_saida,Estoque!A1740,quantidade_saida))</f>
        <v/>
      </c>
      <c r="G1740" s="1" t="str">
        <f t="shared" si="27"/>
        <v/>
      </c>
    </row>
    <row r="1741" spans="1:7" x14ac:dyDescent="0.3">
      <c r="A1741" s="135"/>
      <c r="B1741" s="22"/>
      <c r="C1741" s="22"/>
      <c r="D1741" s="38" t="str" cm="1">
        <f t="array" ref="D1741">IFERROR(IF(A1741="","",LOOKUP(2,1/(Entradas!$B$3:$B$5000=Estoque!A1741),Entradas!$G$3:$G$5000)),"Preço não cadastrado")</f>
        <v/>
      </c>
      <c r="E1741" s="38" t="str" cm="1">
        <f t="array" ref="E1741">IFERROR(IF(A1741="","",LOOKUP(2,1/(Entradas!$B$3:$B$5000=Estoque!A1741),Entradas!$H$3:$H$5000)),"Preço não cadastrado")</f>
        <v/>
      </c>
      <c r="F1741" s="6" t="str">
        <f>IF(A1741="","",SUMIF(codigo_entrada,A1741,quantidade_entrada)-SUMIF(codigo_saida,Estoque!A1741,quantidade_saida))</f>
        <v/>
      </c>
      <c r="G1741" s="1" t="str">
        <f t="shared" si="27"/>
        <v/>
      </c>
    </row>
    <row r="1742" spans="1:7" x14ac:dyDescent="0.3">
      <c r="A1742" s="135"/>
      <c r="B1742" s="22"/>
      <c r="C1742" s="22"/>
      <c r="D1742" s="38" t="str" cm="1">
        <f t="array" ref="D1742">IFERROR(IF(A1742="","",LOOKUP(2,1/(Entradas!$B$3:$B$5000=Estoque!A1742),Entradas!$G$3:$G$5000)),"Preço não cadastrado")</f>
        <v/>
      </c>
      <c r="E1742" s="38" t="str" cm="1">
        <f t="array" ref="E1742">IFERROR(IF(A1742="","",LOOKUP(2,1/(Entradas!$B$3:$B$5000=Estoque!A1742),Entradas!$H$3:$H$5000)),"Preço não cadastrado")</f>
        <v/>
      </c>
      <c r="F1742" s="6" t="str">
        <f>IF(A1742="","",SUMIF(codigo_entrada,A1742,quantidade_entrada)-SUMIF(codigo_saida,Estoque!A1742,quantidade_saida))</f>
        <v/>
      </c>
      <c r="G1742" s="1" t="str">
        <f t="shared" si="27"/>
        <v/>
      </c>
    </row>
    <row r="1743" spans="1:7" x14ac:dyDescent="0.3">
      <c r="A1743" s="135"/>
      <c r="B1743" s="22"/>
      <c r="C1743" s="22"/>
      <c r="D1743" s="38" t="str" cm="1">
        <f t="array" ref="D1743">IFERROR(IF(A1743="","",LOOKUP(2,1/(Entradas!$B$3:$B$5000=Estoque!A1743),Entradas!$G$3:$G$5000)),"Preço não cadastrado")</f>
        <v/>
      </c>
      <c r="E1743" s="38" t="str" cm="1">
        <f t="array" ref="E1743">IFERROR(IF(A1743="","",LOOKUP(2,1/(Entradas!$B$3:$B$5000=Estoque!A1743),Entradas!$H$3:$H$5000)),"Preço não cadastrado")</f>
        <v/>
      </c>
      <c r="F1743" s="6" t="str">
        <f>IF(A1743="","",SUMIF(codigo_entrada,A1743,quantidade_entrada)-SUMIF(codigo_saida,Estoque!A1743,quantidade_saida))</f>
        <v/>
      </c>
      <c r="G1743" s="1" t="str">
        <f t="shared" si="27"/>
        <v/>
      </c>
    </row>
    <row r="1744" spans="1:7" x14ac:dyDescent="0.3">
      <c r="A1744" s="135"/>
      <c r="B1744" s="22"/>
      <c r="C1744" s="22"/>
      <c r="D1744" s="38" t="str" cm="1">
        <f t="array" ref="D1744">IFERROR(IF(A1744="","",LOOKUP(2,1/(Entradas!$B$3:$B$5000=Estoque!A1744),Entradas!$G$3:$G$5000)),"Preço não cadastrado")</f>
        <v/>
      </c>
      <c r="E1744" s="38" t="str" cm="1">
        <f t="array" ref="E1744">IFERROR(IF(A1744="","",LOOKUP(2,1/(Entradas!$B$3:$B$5000=Estoque!A1744),Entradas!$H$3:$H$5000)),"Preço não cadastrado")</f>
        <v/>
      </c>
      <c r="F1744" s="6" t="str">
        <f>IF(A1744="","",SUMIF(codigo_entrada,A1744,quantidade_entrada)-SUMIF(codigo_saida,Estoque!A1744,quantidade_saida))</f>
        <v/>
      </c>
      <c r="G1744" s="1" t="str">
        <f t="shared" si="27"/>
        <v/>
      </c>
    </row>
    <row r="1745" spans="1:7" x14ac:dyDescent="0.3">
      <c r="A1745" s="135"/>
      <c r="B1745" s="22"/>
      <c r="C1745" s="22"/>
      <c r="D1745" s="38" t="str" cm="1">
        <f t="array" ref="D1745">IFERROR(IF(A1745="","",LOOKUP(2,1/(Entradas!$B$3:$B$5000=Estoque!A1745),Entradas!$G$3:$G$5000)),"Preço não cadastrado")</f>
        <v/>
      </c>
      <c r="E1745" s="38" t="str" cm="1">
        <f t="array" ref="E1745">IFERROR(IF(A1745="","",LOOKUP(2,1/(Entradas!$B$3:$B$5000=Estoque!A1745),Entradas!$H$3:$H$5000)),"Preço não cadastrado")</f>
        <v/>
      </c>
      <c r="F1745" s="6" t="str">
        <f>IF(A1745="","",SUMIF(codigo_entrada,A1745,quantidade_entrada)-SUMIF(codigo_saida,Estoque!A1745,quantidade_saida))</f>
        <v/>
      </c>
      <c r="G1745" s="1" t="str">
        <f t="shared" si="27"/>
        <v/>
      </c>
    </row>
    <row r="1746" spans="1:7" x14ac:dyDescent="0.3">
      <c r="A1746" s="135"/>
      <c r="B1746" s="22"/>
      <c r="C1746" s="22"/>
      <c r="D1746" s="38" t="str" cm="1">
        <f t="array" ref="D1746">IFERROR(IF(A1746="","",LOOKUP(2,1/(Entradas!$B$3:$B$5000=Estoque!A1746),Entradas!$G$3:$G$5000)),"Preço não cadastrado")</f>
        <v/>
      </c>
      <c r="E1746" s="38" t="str" cm="1">
        <f t="array" ref="E1746">IFERROR(IF(A1746="","",LOOKUP(2,1/(Entradas!$B$3:$B$5000=Estoque!A1746),Entradas!$H$3:$H$5000)),"Preço não cadastrado")</f>
        <v/>
      </c>
      <c r="F1746" s="6" t="str">
        <f>IF(A1746="","",SUMIF(codigo_entrada,A1746,quantidade_entrada)-SUMIF(codigo_saida,Estoque!A1746,quantidade_saida))</f>
        <v/>
      </c>
      <c r="G1746" s="1" t="str">
        <f t="shared" si="27"/>
        <v/>
      </c>
    </row>
    <row r="1747" spans="1:7" x14ac:dyDescent="0.3">
      <c r="A1747" s="135"/>
      <c r="B1747" s="22"/>
      <c r="C1747" s="22"/>
      <c r="D1747" s="38" t="str" cm="1">
        <f t="array" ref="D1747">IFERROR(IF(A1747="","",LOOKUP(2,1/(Entradas!$B$3:$B$5000=Estoque!A1747),Entradas!$G$3:$G$5000)),"Preço não cadastrado")</f>
        <v/>
      </c>
      <c r="E1747" s="38" t="str" cm="1">
        <f t="array" ref="E1747">IFERROR(IF(A1747="","",LOOKUP(2,1/(Entradas!$B$3:$B$5000=Estoque!A1747),Entradas!$H$3:$H$5000)),"Preço não cadastrado")</f>
        <v/>
      </c>
      <c r="F1747" s="6" t="str">
        <f>IF(A1747="","",SUMIF(codigo_entrada,A1747,quantidade_entrada)-SUMIF(codigo_saida,Estoque!A1747,quantidade_saida))</f>
        <v/>
      </c>
      <c r="G1747" s="1" t="str">
        <f t="shared" si="27"/>
        <v/>
      </c>
    </row>
    <row r="1748" spans="1:7" x14ac:dyDescent="0.3">
      <c r="A1748" s="135"/>
      <c r="B1748" s="22"/>
      <c r="C1748" s="22"/>
      <c r="D1748" s="38" t="str" cm="1">
        <f t="array" ref="D1748">IFERROR(IF(A1748="","",LOOKUP(2,1/(Entradas!$B$3:$B$5000=Estoque!A1748),Entradas!$G$3:$G$5000)),"Preço não cadastrado")</f>
        <v/>
      </c>
      <c r="E1748" s="38" t="str" cm="1">
        <f t="array" ref="E1748">IFERROR(IF(A1748="","",LOOKUP(2,1/(Entradas!$B$3:$B$5000=Estoque!A1748),Entradas!$H$3:$H$5000)),"Preço não cadastrado")</f>
        <v/>
      </c>
      <c r="F1748" s="6" t="str">
        <f>IF(A1748="","",SUMIF(codigo_entrada,A1748,quantidade_entrada)-SUMIF(codigo_saida,Estoque!A1748,quantidade_saida))</f>
        <v/>
      </c>
      <c r="G1748" s="1" t="str">
        <f t="shared" si="27"/>
        <v/>
      </c>
    </row>
    <row r="1749" spans="1:7" x14ac:dyDescent="0.3">
      <c r="A1749" s="135"/>
      <c r="B1749" s="22"/>
      <c r="C1749" s="22"/>
      <c r="D1749" s="38" t="str" cm="1">
        <f t="array" ref="D1749">IFERROR(IF(A1749="","",LOOKUP(2,1/(Entradas!$B$3:$B$5000=Estoque!A1749),Entradas!$G$3:$G$5000)),"Preço não cadastrado")</f>
        <v/>
      </c>
      <c r="E1749" s="38" t="str" cm="1">
        <f t="array" ref="E1749">IFERROR(IF(A1749="","",LOOKUP(2,1/(Entradas!$B$3:$B$5000=Estoque!A1749),Entradas!$H$3:$H$5000)),"Preço não cadastrado")</f>
        <v/>
      </c>
      <c r="F1749" s="6" t="str">
        <f>IF(A1749="","",SUMIF(codigo_entrada,A1749,quantidade_entrada)-SUMIF(codigo_saida,Estoque!A1749,quantidade_saida))</f>
        <v/>
      </c>
      <c r="G1749" s="1" t="str">
        <f t="shared" si="27"/>
        <v/>
      </c>
    </row>
    <row r="1750" spans="1:7" x14ac:dyDescent="0.3">
      <c r="A1750" s="135"/>
      <c r="B1750" s="22"/>
      <c r="C1750" s="22"/>
      <c r="D1750" s="38" t="str" cm="1">
        <f t="array" ref="D1750">IFERROR(IF(A1750="","",LOOKUP(2,1/(Entradas!$B$3:$B$5000=Estoque!A1750),Entradas!$G$3:$G$5000)),"Preço não cadastrado")</f>
        <v/>
      </c>
      <c r="E1750" s="38" t="str" cm="1">
        <f t="array" ref="E1750">IFERROR(IF(A1750="","",LOOKUP(2,1/(Entradas!$B$3:$B$5000=Estoque!A1750),Entradas!$H$3:$H$5000)),"Preço não cadastrado")</f>
        <v/>
      </c>
      <c r="F1750" s="6" t="str">
        <f>IF(A1750="","",SUMIF(codigo_entrada,A1750,quantidade_entrada)-SUMIF(codigo_saida,Estoque!A1750,quantidade_saida))</f>
        <v/>
      </c>
      <c r="G1750" s="1" t="str">
        <f t="shared" si="27"/>
        <v/>
      </c>
    </row>
    <row r="1751" spans="1:7" x14ac:dyDescent="0.3">
      <c r="A1751" s="135"/>
      <c r="B1751" s="22"/>
      <c r="C1751" s="22"/>
      <c r="D1751" s="38" t="str" cm="1">
        <f t="array" ref="D1751">IFERROR(IF(A1751="","",LOOKUP(2,1/(Entradas!$B$3:$B$5000=Estoque!A1751),Entradas!$G$3:$G$5000)),"Preço não cadastrado")</f>
        <v/>
      </c>
      <c r="E1751" s="38" t="str" cm="1">
        <f t="array" ref="E1751">IFERROR(IF(A1751="","",LOOKUP(2,1/(Entradas!$B$3:$B$5000=Estoque!A1751),Entradas!$H$3:$H$5000)),"Preço não cadastrado")</f>
        <v/>
      </c>
      <c r="F1751" s="6" t="str">
        <f>IF(A1751="","",SUMIF(codigo_entrada,A1751,quantidade_entrada)-SUMIF(codigo_saida,Estoque!A1751,quantidade_saida))</f>
        <v/>
      </c>
      <c r="G1751" s="1" t="str">
        <f t="shared" si="27"/>
        <v/>
      </c>
    </row>
    <row r="1752" spans="1:7" x14ac:dyDescent="0.3">
      <c r="A1752" s="135"/>
      <c r="B1752" s="22"/>
      <c r="C1752" s="22"/>
      <c r="D1752" s="38" t="str" cm="1">
        <f t="array" ref="D1752">IFERROR(IF(A1752="","",LOOKUP(2,1/(Entradas!$B$3:$B$5000=Estoque!A1752),Entradas!$G$3:$G$5000)),"Preço não cadastrado")</f>
        <v/>
      </c>
      <c r="E1752" s="38" t="str" cm="1">
        <f t="array" ref="E1752">IFERROR(IF(A1752="","",LOOKUP(2,1/(Entradas!$B$3:$B$5000=Estoque!A1752),Entradas!$H$3:$H$5000)),"Preço não cadastrado")</f>
        <v/>
      </c>
      <c r="F1752" s="6" t="str">
        <f>IF(A1752="","",SUMIF(codigo_entrada,A1752,quantidade_entrada)-SUMIF(codigo_saida,Estoque!A1752,quantidade_saida))</f>
        <v/>
      </c>
      <c r="G1752" s="1" t="str">
        <f t="shared" si="27"/>
        <v/>
      </c>
    </row>
    <row r="1753" spans="1:7" x14ac:dyDescent="0.3">
      <c r="A1753" s="135"/>
      <c r="B1753" s="22"/>
      <c r="C1753" s="22"/>
      <c r="D1753" s="38" t="str" cm="1">
        <f t="array" ref="D1753">IFERROR(IF(A1753="","",LOOKUP(2,1/(Entradas!$B$3:$B$5000=Estoque!A1753),Entradas!$G$3:$G$5000)),"Preço não cadastrado")</f>
        <v/>
      </c>
      <c r="E1753" s="38" t="str" cm="1">
        <f t="array" ref="E1753">IFERROR(IF(A1753="","",LOOKUP(2,1/(Entradas!$B$3:$B$5000=Estoque!A1753),Entradas!$H$3:$H$5000)),"Preço não cadastrado")</f>
        <v/>
      </c>
      <c r="F1753" s="6" t="str">
        <f>IF(A1753="","",SUMIF(codigo_entrada,A1753,quantidade_entrada)-SUMIF(codigo_saida,Estoque!A1753,quantidade_saida))</f>
        <v/>
      </c>
      <c r="G1753" s="1" t="str">
        <f t="shared" si="27"/>
        <v/>
      </c>
    </row>
    <row r="1754" spans="1:7" x14ac:dyDescent="0.3">
      <c r="A1754" s="135"/>
      <c r="B1754" s="22"/>
      <c r="C1754" s="22"/>
      <c r="D1754" s="38" t="str" cm="1">
        <f t="array" ref="D1754">IFERROR(IF(A1754="","",LOOKUP(2,1/(Entradas!$B$3:$B$5000=Estoque!A1754),Entradas!$G$3:$G$5000)),"Preço não cadastrado")</f>
        <v/>
      </c>
      <c r="E1754" s="38" t="str" cm="1">
        <f t="array" ref="E1754">IFERROR(IF(A1754="","",LOOKUP(2,1/(Entradas!$B$3:$B$5000=Estoque!A1754),Entradas!$H$3:$H$5000)),"Preço não cadastrado")</f>
        <v/>
      </c>
      <c r="F1754" s="6" t="str">
        <f>IF(A1754="","",SUMIF(codigo_entrada,A1754,quantidade_entrada)-SUMIF(codigo_saida,Estoque!A1754,quantidade_saida))</f>
        <v/>
      </c>
      <c r="G1754" s="1" t="str">
        <f t="shared" si="27"/>
        <v/>
      </c>
    </row>
    <row r="1755" spans="1:7" x14ac:dyDescent="0.3">
      <c r="A1755" s="135"/>
      <c r="B1755" s="22"/>
      <c r="C1755" s="22"/>
      <c r="D1755" s="38" t="str" cm="1">
        <f t="array" ref="D1755">IFERROR(IF(A1755="","",LOOKUP(2,1/(Entradas!$B$3:$B$5000=Estoque!A1755),Entradas!$G$3:$G$5000)),"Preço não cadastrado")</f>
        <v/>
      </c>
      <c r="E1755" s="38" t="str" cm="1">
        <f t="array" ref="E1755">IFERROR(IF(A1755="","",LOOKUP(2,1/(Entradas!$B$3:$B$5000=Estoque!A1755),Entradas!$H$3:$H$5000)),"Preço não cadastrado")</f>
        <v/>
      </c>
      <c r="F1755" s="6" t="str">
        <f>IF(A1755="","",SUMIF(codigo_entrada,A1755,quantidade_entrada)-SUMIF(codigo_saida,Estoque!A1755,quantidade_saida))</f>
        <v/>
      </c>
      <c r="G1755" s="1" t="str">
        <f t="shared" si="27"/>
        <v/>
      </c>
    </row>
    <row r="1756" spans="1:7" x14ac:dyDescent="0.3">
      <c r="A1756" s="135"/>
      <c r="B1756" s="22"/>
      <c r="C1756" s="22"/>
      <c r="D1756" s="38" t="str" cm="1">
        <f t="array" ref="D1756">IFERROR(IF(A1756="","",LOOKUP(2,1/(Entradas!$B$3:$B$5000=Estoque!A1756),Entradas!$G$3:$G$5000)),"Preço não cadastrado")</f>
        <v/>
      </c>
      <c r="E1756" s="38" t="str" cm="1">
        <f t="array" ref="E1756">IFERROR(IF(A1756="","",LOOKUP(2,1/(Entradas!$B$3:$B$5000=Estoque!A1756),Entradas!$H$3:$H$5000)),"Preço não cadastrado")</f>
        <v/>
      </c>
      <c r="F1756" s="6" t="str">
        <f>IF(A1756="","",SUMIF(codigo_entrada,A1756,quantidade_entrada)-SUMIF(codigo_saida,Estoque!A1756,quantidade_saida))</f>
        <v/>
      </c>
      <c r="G1756" s="1" t="str">
        <f t="shared" si="27"/>
        <v/>
      </c>
    </row>
    <row r="1757" spans="1:7" x14ac:dyDescent="0.3">
      <c r="A1757" s="135"/>
      <c r="B1757" s="22"/>
      <c r="C1757" s="22"/>
      <c r="D1757" s="38" t="str" cm="1">
        <f t="array" ref="D1757">IFERROR(IF(A1757="","",LOOKUP(2,1/(Entradas!$B$3:$B$5000=Estoque!A1757),Entradas!$G$3:$G$5000)),"Preço não cadastrado")</f>
        <v/>
      </c>
      <c r="E1757" s="38" t="str" cm="1">
        <f t="array" ref="E1757">IFERROR(IF(A1757="","",LOOKUP(2,1/(Entradas!$B$3:$B$5000=Estoque!A1757),Entradas!$H$3:$H$5000)),"Preço não cadastrado")</f>
        <v/>
      </c>
      <c r="F1757" s="6" t="str">
        <f>IF(A1757="","",SUMIF(codigo_entrada,A1757,quantidade_entrada)-SUMIF(codigo_saida,Estoque!A1757,quantidade_saida))</f>
        <v/>
      </c>
      <c r="G1757" s="1" t="str">
        <f t="shared" si="27"/>
        <v/>
      </c>
    </row>
    <row r="1758" spans="1:7" x14ac:dyDescent="0.3">
      <c r="A1758" s="135"/>
      <c r="B1758" s="22"/>
      <c r="C1758" s="22"/>
      <c r="D1758" s="38" t="str" cm="1">
        <f t="array" ref="D1758">IFERROR(IF(A1758="","",LOOKUP(2,1/(Entradas!$B$3:$B$5000=Estoque!A1758),Entradas!$G$3:$G$5000)),"Preço não cadastrado")</f>
        <v/>
      </c>
      <c r="E1758" s="38" t="str" cm="1">
        <f t="array" ref="E1758">IFERROR(IF(A1758="","",LOOKUP(2,1/(Entradas!$B$3:$B$5000=Estoque!A1758),Entradas!$H$3:$H$5000)),"Preço não cadastrado")</f>
        <v/>
      </c>
      <c r="F1758" s="6" t="str">
        <f>IF(A1758="","",SUMIF(codigo_entrada,A1758,quantidade_entrada)-SUMIF(codigo_saida,Estoque!A1758,quantidade_saida))</f>
        <v/>
      </c>
      <c r="G1758" s="1" t="str">
        <f t="shared" si="27"/>
        <v/>
      </c>
    </row>
    <row r="1759" spans="1:7" x14ac:dyDescent="0.3">
      <c r="A1759" s="135"/>
      <c r="B1759" s="22"/>
      <c r="C1759" s="22"/>
      <c r="D1759" s="38" t="str" cm="1">
        <f t="array" ref="D1759">IFERROR(IF(A1759="","",LOOKUP(2,1/(Entradas!$B$3:$B$5000=Estoque!A1759),Entradas!$G$3:$G$5000)),"Preço não cadastrado")</f>
        <v/>
      </c>
      <c r="E1759" s="38" t="str" cm="1">
        <f t="array" ref="E1759">IFERROR(IF(A1759="","",LOOKUP(2,1/(Entradas!$B$3:$B$5000=Estoque!A1759),Entradas!$H$3:$H$5000)),"Preço não cadastrado")</f>
        <v/>
      </c>
      <c r="F1759" s="6" t="str">
        <f>IF(A1759="","",SUMIF(codigo_entrada,A1759,quantidade_entrada)-SUMIF(codigo_saida,Estoque!A1759,quantidade_saida))</f>
        <v/>
      </c>
      <c r="G1759" s="1" t="str">
        <f t="shared" si="27"/>
        <v/>
      </c>
    </row>
    <row r="1760" spans="1:7" x14ac:dyDescent="0.3">
      <c r="A1760" s="135"/>
      <c r="B1760" s="22"/>
      <c r="C1760" s="22"/>
      <c r="D1760" s="38" t="str" cm="1">
        <f t="array" ref="D1760">IFERROR(IF(A1760="","",LOOKUP(2,1/(Entradas!$B$3:$B$5000=Estoque!A1760),Entradas!$G$3:$G$5000)),"Preço não cadastrado")</f>
        <v/>
      </c>
      <c r="E1760" s="38" t="str" cm="1">
        <f t="array" ref="E1760">IFERROR(IF(A1760="","",LOOKUP(2,1/(Entradas!$B$3:$B$5000=Estoque!A1760),Entradas!$H$3:$H$5000)),"Preço não cadastrado")</f>
        <v/>
      </c>
      <c r="F1760" s="6" t="str">
        <f>IF(A1760="","",SUMIF(codigo_entrada,A1760,quantidade_entrada)-SUMIF(codigo_saida,Estoque!A1760,quantidade_saida))</f>
        <v/>
      </c>
      <c r="G1760" s="1" t="str">
        <f t="shared" si="27"/>
        <v/>
      </c>
    </row>
    <row r="1761" spans="1:7" x14ac:dyDescent="0.3">
      <c r="A1761" s="135"/>
      <c r="B1761" s="22"/>
      <c r="C1761" s="22"/>
      <c r="D1761" s="38" t="str" cm="1">
        <f t="array" ref="D1761">IFERROR(IF(A1761="","",LOOKUP(2,1/(Entradas!$B$3:$B$5000=Estoque!A1761),Entradas!$G$3:$G$5000)),"Preço não cadastrado")</f>
        <v/>
      </c>
      <c r="E1761" s="38" t="str" cm="1">
        <f t="array" ref="E1761">IFERROR(IF(A1761="","",LOOKUP(2,1/(Entradas!$B$3:$B$5000=Estoque!A1761),Entradas!$H$3:$H$5000)),"Preço não cadastrado")</f>
        <v/>
      </c>
      <c r="F1761" s="6" t="str">
        <f>IF(A1761="","",SUMIF(codigo_entrada,A1761,quantidade_entrada)-SUMIF(codigo_saida,Estoque!A1761,quantidade_saida))</f>
        <v/>
      </c>
      <c r="G1761" s="1" t="str">
        <f t="shared" si="27"/>
        <v/>
      </c>
    </row>
    <row r="1762" spans="1:7" x14ac:dyDescent="0.3">
      <c r="A1762" s="135"/>
      <c r="B1762" s="22"/>
      <c r="C1762" s="22"/>
      <c r="D1762" s="38" t="str" cm="1">
        <f t="array" ref="D1762">IFERROR(IF(A1762="","",LOOKUP(2,1/(Entradas!$B$3:$B$5000=Estoque!A1762),Entradas!$G$3:$G$5000)),"Preço não cadastrado")</f>
        <v/>
      </c>
      <c r="E1762" s="38" t="str" cm="1">
        <f t="array" ref="E1762">IFERROR(IF(A1762="","",LOOKUP(2,1/(Entradas!$B$3:$B$5000=Estoque!A1762),Entradas!$H$3:$H$5000)),"Preço não cadastrado")</f>
        <v/>
      </c>
      <c r="F1762" s="6" t="str">
        <f>IF(A1762="","",SUMIF(codigo_entrada,A1762,quantidade_entrada)-SUMIF(codigo_saida,Estoque!A1762,quantidade_saida))</f>
        <v/>
      </c>
      <c r="G1762" s="1" t="str">
        <f t="shared" si="27"/>
        <v/>
      </c>
    </row>
    <row r="1763" spans="1:7" x14ac:dyDescent="0.3">
      <c r="A1763" s="135"/>
      <c r="B1763" s="22"/>
      <c r="C1763" s="22"/>
      <c r="D1763" s="38" t="str" cm="1">
        <f t="array" ref="D1763">IFERROR(IF(A1763="","",LOOKUP(2,1/(Entradas!$B$3:$B$5000=Estoque!A1763),Entradas!$G$3:$G$5000)),"Preço não cadastrado")</f>
        <v/>
      </c>
      <c r="E1763" s="38" t="str" cm="1">
        <f t="array" ref="E1763">IFERROR(IF(A1763="","",LOOKUP(2,1/(Entradas!$B$3:$B$5000=Estoque!A1763),Entradas!$H$3:$H$5000)),"Preço não cadastrado")</f>
        <v/>
      </c>
      <c r="F1763" s="6" t="str">
        <f>IF(A1763="","",SUMIF(codigo_entrada,A1763,quantidade_entrada)-SUMIF(codigo_saida,Estoque!A1763,quantidade_saida))</f>
        <v/>
      </c>
      <c r="G1763" s="1" t="str">
        <f t="shared" si="27"/>
        <v/>
      </c>
    </row>
    <row r="1764" spans="1:7" x14ac:dyDescent="0.3">
      <c r="A1764" s="135"/>
      <c r="B1764" s="22"/>
      <c r="C1764" s="22"/>
      <c r="D1764" s="38" t="str" cm="1">
        <f t="array" ref="D1764">IFERROR(IF(A1764="","",LOOKUP(2,1/(Entradas!$B$3:$B$5000=Estoque!A1764),Entradas!$G$3:$G$5000)),"Preço não cadastrado")</f>
        <v/>
      </c>
      <c r="E1764" s="38" t="str" cm="1">
        <f t="array" ref="E1764">IFERROR(IF(A1764="","",LOOKUP(2,1/(Entradas!$B$3:$B$5000=Estoque!A1764),Entradas!$H$3:$H$5000)),"Preço não cadastrado")</f>
        <v/>
      </c>
      <c r="F1764" s="6" t="str">
        <f>IF(A1764="","",SUMIF(codigo_entrada,A1764,quantidade_entrada)-SUMIF(codigo_saida,Estoque!A1764,quantidade_saida))</f>
        <v/>
      </c>
      <c r="G1764" s="1" t="str">
        <f t="shared" si="27"/>
        <v/>
      </c>
    </row>
    <row r="1765" spans="1:7" x14ac:dyDescent="0.3">
      <c r="A1765" s="135"/>
      <c r="B1765" s="22"/>
      <c r="C1765" s="22"/>
      <c r="D1765" s="38" t="str" cm="1">
        <f t="array" ref="D1765">IFERROR(IF(A1765="","",LOOKUP(2,1/(Entradas!$B$3:$B$5000=Estoque!A1765),Entradas!$G$3:$G$5000)),"Preço não cadastrado")</f>
        <v/>
      </c>
      <c r="E1765" s="38" t="str" cm="1">
        <f t="array" ref="E1765">IFERROR(IF(A1765="","",LOOKUP(2,1/(Entradas!$B$3:$B$5000=Estoque!A1765),Entradas!$H$3:$H$5000)),"Preço não cadastrado")</f>
        <v/>
      </c>
      <c r="F1765" s="6" t="str">
        <f>IF(A1765="","",SUMIF(codigo_entrada,A1765,quantidade_entrada)-SUMIF(codigo_saida,Estoque!A1765,quantidade_saida))</f>
        <v/>
      </c>
      <c r="G1765" s="1" t="str">
        <f t="shared" si="27"/>
        <v/>
      </c>
    </row>
    <row r="1766" spans="1:7" x14ac:dyDescent="0.3">
      <c r="A1766" s="135"/>
      <c r="B1766" s="22"/>
      <c r="C1766" s="22"/>
      <c r="D1766" s="38" t="str" cm="1">
        <f t="array" ref="D1766">IFERROR(IF(A1766="","",LOOKUP(2,1/(Entradas!$B$3:$B$5000=Estoque!A1766),Entradas!$G$3:$G$5000)),"Preço não cadastrado")</f>
        <v/>
      </c>
      <c r="E1766" s="38" t="str" cm="1">
        <f t="array" ref="E1766">IFERROR(IF(A1766="","",LOOKUP(2,1/(Entradas!$B$3:$B$5000=Estoque!A1766),Entradas!$H$3:$H$5000)),"Preço não cadastrado")</f>
        <v/>
      </c>
      <c r="F1766" s="6" t="str">
        <f>IF(A1766="","",SUMIF(codigo_entrada,A1766,quantidade_entrada)-SUMIF(codigo_saida,Estoque!A1766,quantidade_saida))</f>
        <v/>
      </c>
      <c r="G1766" s="1" t="str">
        <f t="shared" si="27"/>
        <v/>
      </c>
    </row>
    <row r="1767" spans="1:7" x14ac:dyDescent="0.3">
      <c r="A1767" s="135"/>
      <c r="B1767" s="22"/>
      <c r="C1767" s="22"/>
      <c r="D1767" s="38" t="str" cm="1">
        <f t="array" ref="D1767">IFERROR(IF(A1767="","",LOOKUP(2,1/(Entradas!$B$3:$B$5000=Estoque!A1767),Entradas!$G$3:$G$5000)),"Preço não cadastrado")</f>
        <v/>
      </c>
      <c r="E1767" s="38" t="str" cm="1">
        <f t="array" ref="E1767">IFERROR(IF(A1767="","",LOOKUP(2,1/(Entradas!$B$3:$B$5000=Estoque!A1767),Entradas!$H$3:$H$5000)),"Preço não cadastrado")</f>
        <v/>
      </c>
      <c r="F1767" s="6" t="str">
        <f>IF(A1767="","",SUMIF(codigo_entrada,A1767,quantidade_entrada)-SUMIF(codigo_saida,Estoque!A1767,quantidade_saida))</f>
        <v/>
      </c>
      <c r="G1767" s="1" t="str">
        <f t="shared" si="27"/>
        <v/>
      </c>
    </row>
    <row r="1768" spans="1:7" x14ac:dyDescent="0.3">
      <c r="A1768" s="135"/>
      <c r="B1768" s="22"/>
      <c r="C1768" s="22"/>
      <c r="D1768" s="38" t="str" cm="1">
        <f t="array" ref="D1768">IFERROR(IF(A1768="","",LOOKUP(2,1/(Entradas!$B$3:$B$5000=Estoque!A1768),Entradas!$G$3:$G$5000)),"Preço não cadastrado")</f>
        <v/>
      </c>
      <c r="E1768" s="38" t="str" cm="1">
        <f t="array" ref="E1768">IFERROR(IF(A1768="","",LOOKUP(2,1/(Entradas!$B$3:$B$5000=Estoque!A1768),Entradas!$H$3:$H$5000)),"Preço não cadastrado")</f>
        <v/>
      </c>
      <c r="F1768" s="6" t="str">
        <f>IF(A1768="","",SUMIF(codigo_entrada,A1768,quantidade_entrada)-SUMIF(codigo_saida,Estoque!A1768,quantidade_saida))</f>
        <v/>
      </c>
      <c r="G1768" s="1" t="str">
        <f t="shared" si="27"/>
        <v/>
      </c>
    </row>
    <row r="1769" spans="1:7" x14ac:dyDescent="0.3">
      <c r="A1769" s="135"/>
      <c r="B1769" s="22"/>
      <c r="C1769" s="22"/>
      <c r="D1769" s="38" t="str" cm="1">
        <f t="array" ref="D1769">IFERROR(IF(A1769="","",LOOKUP(2,1/(Entradas!$B$3:$B$5000=Estoque!A1769),Entradas!$G$3:$G$5000)),"Preço não cadastrado")</f>
        <v/>
      </c>
      <c r="E1769" s="38" t="str" cm="1">
        <f t="array" ref="E1769">IFERROR(IF(A1769="","",LOOKUP(2,1/(Entradas!$B$3:$B$5000=Estoque!A1769),Entradas!$H$3:$H$5000)),"Preço não cadastrado")</f>
        <v/>
      </c>
      <c r="F1769" s="6" t="str">
        <f>IF(A1769="","",SUMIF(codigo_entrada,A1769,quantidade_entrada)-SUMIF(codigo_saida,Estoque!A1769,quantidade_saida))</f>
        <v/>
      </c>
      <c r="G1769" s="1" t="str">
        <f t="shared" si="27"/>
        <v/>
      </c>
    </row>
    <row r="1770" spans="1:7" x14ac:dyDescent="0.3">
      <c r="A1770" s="135"/>
      <c r="B1770" s="22"/>
      <c r="C1770" s="22"/>
      <c r="D1770" s="38" t="str" cm="1">
        <f t="array" ref="D1770">IFERROR(IF(A1770="","",LOOKUP(2,1/(Entradas!$B$3:$B$5000=Estoque!A1770),Entradas!$G$3:$G$5000)),"Preço não cadastrado")</f>
        <v/>
      </c>
      <c r="E1770" s="38" t="str" cm="1">
        <f t="array" ref="E1770">IFERROR(IF(A1770="","",LOOKUP(2,1/(Entradas!$B$3:$B$5000=Estoque!A1770),Entradas!$H$3:$H$5000)),"Preço não cadastrado")</f>
        <v/>
      </c>
      <c r="F1770" s="6" t="str">
        <f>IF(A1770="","",SUMIF(codigo_entrada,A1770,quantidade_entrada)-SUMIF(codigo_saida,Estoque!A1770,quantidade_saida))</f>
        <v/>
      </c>
      <c r="G1770" s="1" t="str">
        <f t="shared" si="27"/>
        <v/>
      </c>
    </row>
    <row r="1771" spans="1:7" x14ac:dyDescent="0.3">
      <c r="A1771" s="135"/>
      <c r="B1771" s="22"/>
      <c r="C1771" s="22"/>
      <c r="D1771" s="38" t="str" cm="1">
        <f t="array" ref="D1771">IFERROR(IF(A1771="","",LOOKUP(2,1/(Entradas!$B$3:$B$5000=Estoque!A1771),Entradas!$G$3:$G$5000)),"Preço não cadastrado")</f>
        <v/>
      </c>
      <c r="E1771" s="38" t="str" cm="1">
        <f t="array" ref="E1771">IFERROR(IF(A1771="","",LOOKUP(2,1/(Entradas!$B$3:$B$5000=Estoque!A1771),Entradas!$H$3:$H$5000)),"Preço não cadastrado")</f>
        <v/>
      </c>
      <c r="F1771" s="6" t="str">
        <f>IF(A1771="","",SUMIF(codigo_entrada,A1771,quantidade_entrada)-SUMIF(codigo_saida,Estoque!A1771,quantidade_saida))</f>
        <v/>
      </c>
      <c r="G1771" s="1" t="str">
        <f t="shared" si="27"/>
        <v/>
      </c>
    </row>
    <row r="1772" spans="1:7" x14ac:dyDescent="0.3">
      <c r="A1772" s="135"/>
      <c r="B1772" s="22"/>
      <c r="C1772" s="22"/>
      <c r="D1772" s="38" t="str" cm="1">
        <f t="array" ref="D1772">IFERROR(IF(A1772="","",LOOKUP(2,1/(Entradas!$B$3:$B$5000=Estoque!A1772),Entradas!$G$3:$G$5000)),"Preço não cadastrado")</f>
        <v/>
      </c>
      <c r="E1772" s="38" t="str" cm="1">
        <f t="array" ref="E1772">IFERROR(IF(A1772="","",LOOKUP(2,1/(Entradas!$B$3:$B$5000=Estoque!A1772),Entradas!$H$3:$H$5000)),"Preço não cadastrado")</f>
        <v/>
      </c>
      <c r="F1772" s="6" t="str">
        <f>IF(A1772="","",SUMIF(codigo_entrada,A1772,quantidade_entrada)-SUMIF(codigo_saida,Estoque!A1772,quantidade_saida))</f>
        <v/>
      </c>
      <c r="G1772" s="1" t="str">
        <f t="shared" si="27"/>
        <v/>
      </c>
    </row>
    <row r="1773" spans="1:7" x14ac:dyDescent="0.3">
      <c r="A1773" s="135"/>
      <c r="B1773" s="22"/>
      <c r="C1773" s="22"/>
      <c r="D1773" s="38" t="str" cm="1">
        <f t="array" ref="D1773">IFERROR(IF(A1773="","",LOOKUP(2,1/(Entradas!$B$3:$B$5000=Estoque!A1773),Entradas!$G$3:$G$5000)),"Preço não cadastrado")</f>
        <v/>
      </c>
      <c r="E1773" s="38" t="str" cm="1">
        <f t="array" ref="E1773">IFERROR(IF(A1773="","",LOOKUP(2,1/(Entradas!$B$3:$B$5000=Estoque!A1773),Entradas!$H$3:$H$5000)),"Preço não cadastrado")</f>
        <v/>
      </c>
      <c r="F1773" s="6" t="str">
        <f>IF(A1773="","",SUMIF(codigo_entrada,A1773,quantidade_entrada)-SUMIF(codigo_saida,Estoque!A1773,quantidade_saida))</f>
        <v/>
      </c>
      <c r="G1773" s="1" t="str">
        <f t="shared" si="27"/>
        <v/>
      </c>
    </row>
    <row r="1774" spans="1:7" x14ac:dyDescent="0.3">
      <c r="A1774" s="135"/>
      <c r="B1774" s="22"/>
      <c r="C1774" s="22"/>
      <c r="D1774" s="38" t="str" cm="1">
        <f t="array" ref="D1774">IFERROR(IF(A1774="","",LOOKUP(2,1/(Entradas!$B$3:$B$5000=Estoque!A1774),Entradas!$G$3:$G$5000)),"Preço não cadastrado")</f>
        <v/>
      </c>
      <c r="E1774" s="38" t="str" cm="1">
        <f t="array" ref="E1774">IFERROR(IF(A1774="","",LOOKUP(2,1/(Entradas!$B$3:$B$5000=Estoque!A1774),Entradas!$H$3:$H$5000)),"Preço não cadastrado")</f>
        <v/>
      </c>
      <c r="F1774" s="6" t="str">
        <f>IF(A1774="","",SUMIF(codigo_entrada,A1774,quantidade_entrada)-SUMIF(codigo_saida,Estoque!A1774,quantidade_saida))</f>
        <v/>
      </c>
      <c r="G1774" s="1" t="str">
        <f t="shared" si="27"/>
        <v/>
      </c>
    </row>
    <row r="1775" spans="1:7" x14ac:dyDescent="0.3">
      <c r="A1775" s="135"/>
      <c r="B1775" s="22"/>
      <c r="C1775" s="22"/>
      <c r="D1775" s="38" t="str" cm="1">
        <f t="array" ref="D1775">IFERROR(IF(A1775="","",LOOKUP(2,1/(Entradas!$B$3:$B$5000=Estoque!A1775),Entradas!$G$3:$G$5000)),"Preço não cadastrado")</f>
        <v/>
      </c>
      <c r="E1775" s="38" t="str" cm="1">
        <f t="array" ref="E1775">IFERROR(IF(A1775="","",LOOKUP(2,1/(Entradas!$B$3:$B$5000=Estoque!A1775),Entradas!$H$3:$H$5000)),"Preço não cadastrado")</f>
        <v/>
      </c>
      <c r="F1775" s="6" t="str">
        <f>IF(A1775="","",SUMIF(codigo_entrada,A1775,quantidade_entrada)-SUMIF(codigo_saida,Estoque!A1775,quantidade_saida))</f>
        <v/>
      </c>
      <c r="G1775" s="1" t="str">
        <f t="shared" si="27"/>
        <v/>
      </c>
    </row>
    <row r="1776" spans="1:7" x14ac:dyDescent="0.3">
      <c r="A1776" s="135"/>
      <c r="B1776" s="22"/>
      <c r="C1776" s="22"/>
      <c r="D1776" s="38" t="str" cm="1">
        <f t="array" ref="D1776">IFERROR(IF(A1776="","",LOOKUP(2,1/(Entradas!$B$3:$B$5000=Estoque!A1776),Entradas!$G$3:$G$5000)),"Preço não cadastrado")</f>
        <v/>
      </c>
      <c r="E1776" s="38" t="str" cm="1">
        <f t="array" ref="E1776">IFERROR(IF(A1776="","",LOOKUP(2,1/(Entradas!$B$3:$B$5000=Estoque!A1776),Entradas!$H$3:$H$5000)),"Preço não cadastrado")</f>
        <v/>
      </c>
      <c r="F1776" s="6" t="str">
        <f>IF(A1776="","",SUMIF(codigo_entrada,A1776,quantidade_entrada)-SUMIF(codigo_saida,Estoque!A1776,quantidade_saida))</f>
        <v/>
      </c>
      <c r="G1776" s="1" t="str">
        <f t="shared" si="27"/>
        <v/>
      </c>
    </row>
    <row r="1777" spans="1:7" x14ac:dyDescent="0.3">
      <c r="A1777" s="135"/>
      <c r="B1777" s="22"/>
      <c r="C1777" s="22"/>
      <c r="D1777" s="38" t="str" cm="1">
        <f t="array" ref="D1777">IFERROR(IF(A1777="","",LOOKUP(2,1/(Entradas!$B$3:$B$5000=Estoque!A1777),Entradas!$G$3:$G$5000)),"Preço não cadastrado")</f>
        <v/>
      </c>
      <c r="E1777" s="38" t="str" cm="1">
        <f t="array" ref="E1777">IFERROR(IF(A1777="","",LOOKUP(2,1/(Entradas!$B$3:$B$5000=Estoque!A1777),Entradas!$H$3:$H$5000)),"Preço não cadastrado")</f>
        <v/>
      </c>
      <c r="F1777" s="6" t="str">
        <f>IF(A1777="","",SUMIF(codigo_entrada,A1777,quantidade_entrada)-SUMIF(codigo_saida,Estoque!A1777,quantidade_saida))</f>
        <v/>
      </c>
      <c r="G1777" s="1" t="str">
        <f t="shared" si="27"/>
        <v/>
      </c>
    </row>
    <row r="1778" spans="1:7" x14ac:dyDescent="0.3">
      <c r="A1778" s="135"/>
      <c r="B1778" s="22"/>
      <c r="C1778" s="22"/>
      <c r="D1778" s="38" t="str" cm="1">
        <f t="array" ref="D1778">IFERROR(IF(A1778="","",LOOKUP(2,1/(Entradas!$B$3:$B$5000=Estoque!A1778),Entradas!$G$3:$G$5000)),"Preço não cadastrado")</f>
        <v/>
      </c>
      <c r="E1778" s="38" t="str" cm="1">
        <f t="array" ref="E1778">IFERROR(IF(A1778="","",LOOKUP(2,1/(Entradas!$B$3:$B$5000=Estoque!A1778),Entradas!$H$3:$H$5000)),"Preço não cadastrado")</f>
        <v/>
      </c>
      <c r="F1778" s="6" t="str">
        <f>IF(A1778="","",SUMIF(codigo_entrada,A1778,quantidade_entrada)-SUMIF(codigo_saida,Estoque!A1778,quantidade_saida))</f>
        <v/>
      </c>
      <c r="G1778" s="1" t="str">
        <f t="shared" si="27"/>
        <v/>
      </c>
    </row>
    <row r="1779" spans="1:7" x14ac:dyDescent="0.3">
      <c r="A1779" s="135"/>
      <c r="B1779" s="22"/>
      <c r="C1779" s="22"/>
      <c r="D1779" s="38" t="str" cm="1">
        <f t="array" ref="D1779">IFERROR(IF(A1779="","",LOOKUP(2,1/(Entradas!$B$3:$B$5000=Estoque!A1779),Entradas!$G$3:$G$5000)),"Preço não cadastrado")</f>
        <v/>
      </c>
      <c r="E1779" s="38" t="str" cm="1">
        <f t="array" ref="E1779">IFERROR(IF(A1779="","",LOOKUP(2,1/(Entradas!$B$3:$B$5000=Estoque!A1779),Entradas!$H$3:$H$5000)),"Preço não cadastrado")</f>
        <v/>
      </c>
      <c r="F1779" s="6" t="str">
        <f>IF(A1779="","",SUMIF(codigo_entrada,A1779,quantidade_entrada)-SUMIF(codigo_saida,Estoque!A1779,quantidade_saida))</f>
        <v/>
      </c>
      <c r="G1779" s="1" t="str">
        <f t="shared" si="27"/>
        <v/>
      </c>
    </row>
    <row r="1780" spans="1:7" x14ac:dyDescent="0.3">
      <c r="A1780" s="135"/>
      <c r="B1780" s="22"/>
      <c r="C1780" s="22"/>
      <c r="D1780" s="38" t="str" cm="1">
        <f t="array" ref="D1780">IFERROR(IF(A1780="","",LOOKUP(2,1/(Entradas!$B$3:$B$5000=Estoque!A1780),Entradas!$G$3:$G$5000)),"Preço não cadastrado")</f>
        <v/>
      </c>
      <c r="E1780" s="38" t="str" cm="1">
        <f t="array" ref="E1780">IFERROR(IF(A1780="","",LOOKUP(2,1/(Entradas!$B$3:$B$5000=Estoque!A1780),Entradas!$H$3:$H$5000)),"Preço não cadastrado")</f>
        <v/>
      </c>
      <c r="F1780" s="6" t="str">
        <f>IF(A1780="","",SUMIF(codigo_entrada,A1780,quantidade_entrada)-SUMIF(codigo_saida,Estoque!A1780,quantidade_saida))</f>
        <v/>
      </c>
      <c r="G1780" s="1" t="str">
        <f t="shared" si="27"/>
        <v/>
      </c>
    </row>
    <row r="1781" spans="1:7" x14ac:dyDescent="0.3">
      <c r="A1781" s="135"/>
      <c r="B1781" s="22"/>
      <c r="C1781" s="22"/>
      <c r="D1781" s="38" t="str" cm="1">
        <f t="array" ref="D1781">IFERROR(IF(A1781="","",LOOKUP(2,1/(Entradas!$B$3:$B$5000=Estoque!A1781),Entradas!$G$3:$G$5000)),"Preço não cadastrado")</f>
        <v/>
      </c>
      <c r="E1781" s="38" t="str" cm="1">
        <f t="array" ref="E1781">IFERROR(IF(A1781="","",LOOKUP(2,1/(Entradas!$B$3:$B$5000=Estoque!A1781),Entradas!$H$3:$H$5000)),"Preço não cadastrado")</f>
        <v/>
      </c>
      <c r="F1781" s="6" t="str">
        <f>IF(A1781="","",SUMIF(codigo_entrada,A1781,quantidade_entrada)-SUMIF(codigo_saida,Estoque!A1781,quantidade_saida))</f>
        <v/>
      </c>
      <c r="G1781" s="1" t="str">
        <f t="shared" si="27"/>
        <v/>
      </c>
    </row>
    <row r="1782" spans="1:7" x14ac:dyDescent="0.3">
      <c r="A1782" s="135"/>
      <c r="B1782" s="22"/>
      <c r="C1782" s="22"/>
      <c r="D1782" s="38" t="str" cm="1">
        <f t="array" ref="D1782">IFERROR(IF(A1782="","",LOOKUP(2,1/(Entradas!$B$3:$B$5000=Estoque!A1782),Entradas!$G$3:$G$5000)),"Preço não cadastrado")</f>
        <v/>
      </c>
      <c r="E1782" s="38" t="str" cm="1">
        <f t="array" ref="E1782">IFERROR(IF(A1782="","",LOOKUP(2,1/(Entradas!$B$3:$B$5000=Estoque!A1782),Entradas!$H$3:$H$5000)),"Preço não cadastrado")</f>
        <v/>
      </c>
      <c r="F1782" s="6" t="str">
        <f>IF(A1782="","",SUMIF(codigo_entrada,A1782,quantidade_entrada)-SUMIF(codigo_saida,Estoque!A1782,quantidade_saida))</f>
        <v/>
      </c>
      <c r="G1782" s="1" t="str">
        <f t="shared" si="27"/>
        <v/>
      </c>
    </row>
    <row r="1783" spans="1:7" x14ac:dyDescent="0.3">
      <c r="A1783" s="135"/>
      <c r="B1783" s="22"/>
      <c r="C1783" s="22"/>
      <c r="D1783" s="38" t="str" cm="1">
        <f t="array" ref="D1783">IFERROR(IF(A1783="","",LOOKUP(2,1/(Entradas!$B$3:$B$5000=Estoque!A1783),Entradas!$G$3:$G$5000)),"Preço não cadastrado")</f>
        <v/>
      </c>
      <c r="E1783" s="38" t="str" cm="1">
        <f t="array" ref="E1783">IFERROR(IF(A1783="","",LOOKUP(2,1/(Entradas!$B$3:$B$5000=Estoque!A1783),Entradas!$H$3:$H$5000)),"Preço não cadastrado")</f>
        <v/>
      </c>
      <c r="F1783" s="6" t="str">
        <f>IF(A1783="","",SUMIF(codigo_entrada,A1783,quantidade_entrada)-SUMIF(codigo_saida,Estoque!A1783,quantidade_saida))</f>
        <v/>
      </c>
      <c r="G1783" s="1" t="str">
        <f t="shared" si="27"/>
        <v/>
      </c>
    </row>
    <row r="1784" spans="1:7" x14ac:dyDescent="0.3">
      <c r="A1784" s="135"/>
      <c r="B1784" s="22"/>
      <c r="C1784" s="22"/>
      <c r="D1784" s="38" t="str" cm="1">
        <f t="array" ref="D1784">IFERROR(IF(A1784="","",LOOKUP(2,1/(Entradas!$B$3:$B$5000=Estoque!A1784),Entradas!$G$3:$G$5000)),"Preço não cadastrado")</f>
        <v/>
      </c>
      <c r="E1784" s="38" t="str" cm="1">
        <f t="array" ref="E1784">IFERROR(IF(A1784="","",LOOKUP(2,1/(Entradas!$B$3:$B$5000=Estoque!A1784),Entradas!$H$3:$H$5000)),"Preço não cadastrado")</f>
        <v/>
      </c>
      <c r="F1784" s="6" t="str">
        <f>IF(A1784="","",SUMIF(codigo_entrada,A1784,quantidade_entrada)-SUMIF(codigo_saida,Estoque!A1784,quantidade_saida))</f>
        <v/>
      </c>
      <c r="G1784" s="1" t="str">
        <f t="shared" si="27"/>
        <v/>
      </c>
    </row>
    <row r="1785" spans="1:7" x14ac:dyDescent="0.3">
      <c r="A1785" s="135"/>
      <c r="B1785" s="22"/>
      <c r="C1785" s="22"/>
      <c r="D1785" s="38" t="str" cm="1">
        <f t="array" ref="D1785">IFERROR(IF(A1785="","",LOOKUP(2,1/(Entradas!$B$3:$B$5000=Estoque!A1785),Entradas!$G$3:$G$5000)),"Preço não cadastrado")</f>
        <v/>
      </c>
      <c r="E1785" s="38" t="str" cm="1">
        <f t="array" ref="E1785">IFERROR(IF(A1785="","",LOOKUP(2,1/(Entradas!$B$3:$B$5000=Estoque!A1785),Entradas!$H$3:$H$5000)),"Preço não cadastrado")</f>
        <v/>
      </c>
      <c r="F1785" s="6" t="str">
        <f>IF(A1785="","",SUMIF(codigo_entrada,A1785,quantidade_entrada)-SUMIF(codigo_saida,Estoque!A1785,quantidade_saida))</f>
        <v/>
      </c>
      <c r="G1785" s="1" t="str">
        <f t="shared" si="27"/>
        <v/>
      </c>
    </row>
    <row r="1786" spans="1:7" x14ac:dyDescent="0.3">
      <c r="A1786" s="135"/>
      <c r="B1786" s="22"/>
      <c r="C1786" s="22"/>
      <c r="D1786" s="38" t="str" cm="1">
        <f t="array" ref="D1786">IFERROR(IF(A1786="","",LOOKUP(2,1/(Entradas!$B$3:$B$5000=Estoque!A1786),Entradas!$G$3:$G$5000)),"Preço não cadastrado")</f>
        <v/>
      </c>
      <c r="E1786" s="38" t="str" cm="1">
        <f t="array" ref="E1786">IFERROR(IF(A1786="","",LOOKUP(2,1/(Entradas!$B$3:$B$5000=Estoque!A1786),Entradas!$H$3:$H$5000)),"Preço não cadastrado")</f>
        <v/>
      </c>
      <c r="F1786" s="6" t="str">
        <f>IF(A1786="","",SUMIF(codigo_entrada,A1786,quantidade_entrada)-SUMIF(codigo_saida,Estoque!A1786,quantidade_saida))</f>
        <v/>
      </c>
      <c r="G1786" s="1" t="str">
        <f t="shared" si="27"/>
        <v/>
      </c>
    </row>
    <row r="1787" spans="1:7" x14ac:dyDescent="0.3">
      <c r="A1787" s="135"/>
      <c r="B1787" s="22"/>
      <c r="C1787" s="22"/>
      <c r="D1787" s="38" t="str" cm="1">
        <f t="array" ref="D1787">IFERROR(IF(A1787="","",LOOKUP(2,1/(Entradas!$B$3:$B$5000=Estoque!A1787),Entradas!$G$3:$G$5000)),"Preço não cadastrado")</f>
        <v/>
      </c>
      <c r="E1787" s="38" t="str" cm="1">
        <f t="array" ref="E1787">IFERROR(IF(A1787="","",LOOKUP(2,1/(Entradas!$B$3:$B$5000=Estoque!A1787),Entradas!$H$3:$H$5000)),"Preço não cadastrado")</f>
        <v/>
      </c>
      <c r="F1787" s="6" t="str">
        <f>IF(A1787="","",SUMIF(codigo_entrada,A1787,quantidade_entrada)-SUMIF(codigo_saida,Estoque!A1787,quantidade_saida))</f>
        <v/>
      </c>
      <c r="G1787" s="1" t="str">
        <f t="shared" si="27"/>
        <v/>
      </c>
    </row>
    <row r="1788" spans="1:7" x14ac:dyDescent="0.3">
      <c r="A1788" s="135"/>
      <c r="B1788" s="22"/>
      <c r="C1788" s="22"/>
      <c r="D1788" s="38" t="str" cm="1">
        <f t="array" ref="D1788">IFERROR(IF(A1788="","",LOOKUP(2,1/(Entradas!$B$3:$B$5000=Estoque!A1788),Entradas!$G$3:$G$5000)),"Preço não cadastrado")</f>
        <v/>
      </c>
      <c r="E1788" s="38" t="str" cm="1">
        <f t="array" ref="E1788">IFERROR(IF(A1788="","",LOOKUP(2,1/(Entradas!$B$3:$B$5000=Estoque!A1788),Entradas!$H$3:$H$5000)),"Preço não cadastrado")</f>
        <v/>
      </c>
      <c r="F1788" s="6" t="str">
        <f>IF(A1788="","",SUMIF(codigo_entrada,A1788,quantidade_entrada)-SUMIF(codigo_saida,Estoque!A1788,quantidade_saida))</f>
        <v/>
      </c>
      <c r="G1788" s="1" t="str">
        <f t="shared" si="27"/>
        <v/>
      </c>
    </row>
    <row r="1789" spans="1:7" x14ac:dyDescent="0.3">
      <c r="A1789" s="135"/>
      <c r="B1789" s="22"/>
      <c r="C1789" s="22"/>
      <c r="D1789" s="38" t="str" cm="1">
        <f t="array" ref="D1789">IFERROR(IF(A1789="","",LOOKUP(2,1/(Entradas!$B$3:$B$5000=Estoque!A1789),Entradas!$G$3:$G$5000)),"Preço não cadastrado")</f>
        <v/>
      </c>
      <c r="E1789" s="38" t="str" cm="1">
        <f t="array" ref="E1789">IFERROR(IF(A1789="","",LOOKUP(2,1/(Entradas!$B$3:$B$5000=Estoque!A1789),Entradas!$H$3:$H$5000)),"Preço não cadastrado")</f>
        <v/>
      </c>
      <c r="F1789" s="6" t="str">
        <f>IF(A1789="","",SUMIF(codigo_entrada,A1789,quantidade_entrada)-SUMIF(codigo_saida,Estoque!A1789,quantidade_saida))</f>
        <v/>
      </c>
      <c r="G1789" s="1" t="str">
        <f t="shared" si="27"/>
        <v/>
      </c>
    </row>
    <row r="1790" spans="1:7" x14ac:dyDescent="0.3">
      <c r="A1790" s="135"/>
      <c r="B1790" s="22"/>
      <c r="C1790" s="22"/>
      <c r="D1790" s="38" t="str" cm="1">
        <f t="array" ref="D1790">IFERROR(IF(A1790="","",LOOKUP(2,1/(Entradas!$B$3:$B$5000=Estoque!A1790),Entradas!$G$3:$G$5000)),"Preço não cadastrado")</f>
        <v/>
      </c>
      <c r="E1790" s="38" t="str" cm="1">
        <f t="array" ref="E1790">IFERROR(IF(A1790="","",LOOKUP(2,1/(Entradas!$B$3:$B$5000=Estoque!A1790),Entradas!$H$3:$H$5000)),"Preço não cadastrado")</f>
        <v/>
      </c>
      <c r="F1790" s="6" t="str">
        <f>IF(A1790="","",SUMIF(codigo_entrada,A1790,quantidade_entrada)-SUMIF(codigo_saida,Estoque!A1790,quantidade_saida))</f>
        <v/>
      </c>
      <c r="G1790" s="1" t="str">
        <f t="shared" si="27"/>
        <v/>
      </c>
    </row>
    <row r="1791" spans="1:7" x14ac:dyDescent="0.3">
      <c r="A1791" s="135"/>
      <c r="B1791" s="22"/>
      <c r="C1791" s="22"/>
      <c r="D1791" s="38" t="str" cm="1">
        <f t="array" ref="D1791">IFERROR(IF(A1791="","",LOOKUP(2,1/(Entradas!$B$3:$B$5000=Estoque!A1791),Entradas!$G$3:$G$5000)),"Preço não cadastrado")</f>
        <v/>
      </c>
      <c r="E1791" s="38" t="str" cm="1">
        <f t="array" ref="E1791">IFERROR(IF(A1791="","",LOOKUP(2,1/(Entradas!$B$3:$B$5000=Estoque!A1791),Entradas!$H$3:$H$5000)),"Preço não cadastrado")</f>
        <v/>
      </c>
      <c r="F1791" s="6" t="str">
        <f>IF(A1791="","",SUMIF(codigo_entrada,A1791,quantidade_entrada)-SUMIF(codigo_saida,Estoque!A1791,quantidade_saida))</f>
        <v/>
      </c>
      <c r="G1791" s="1" t="str">
        <f t="shared" si="27"/>
        <v/>
      </c>
    </row>
    <row r="1792" spans="1:7" x14ac:dyDescent="0.3">
      <c r="A1792" s="135"/>
      <c r="B1792" s="22"/>
      <c r="C1792" s="22"/>
      <c r="D1792" s="38" t="str" cm="1">
        <f t="array" ref="D1792">IFERROR(IF(A1792="","",LOOKUP(2,1/(Entradas!$B$3:$B$5000=Estoque!A1792),Entradas!$G$3:$G$5000)),"Preço não cadastrado")</f>
        <v/>
      </c>
      <c r="E1792" s="38" t="str" cm="1">
        <f t="array" ref="E1792">IFERROR(IF(A1792="","",LOOKUP(2,1/(Entradas!$B$3:$B$5000=Estoque!A1792),Entradas!$H$3:$H$5000)),"Preço não cadastrado")</f>
        <v/>
      </c>
      <c r="F1792" s="6" t="str">
        <f>IF(A1792="","",SUMIF(codigo_entrada,A1792,quantidade_entrada)-SUMIF(codigo_saida,Estoque!A1792,quantidade_saida))</f>
        <v/>
      </c>
      <c r="G1792" s="1" t="str">
        <f t="shared" si="27"/>
        <v/>
      </c>
    </row>
    <row r="1793" spans="1:7" x14ac:dyDescent="0.3">
      <c r="A1793" s="135"/>
      <c r="B1793" s="22"/>
      <c r="C1793" s="22"/>
      <c r="D1793" s="38" t="str" cm="1">
        <f t="array" ref="D1793">IFERROR(IF(A1793="","",LOOKUP(2,1/(Entradas!$B$3:$B$5000=Estoque!A1793),Entradas!$G$3:$G$5000)),"Preço não cadastrado")</f>
        <v/>
      </c>
      <c r="E1793" s="38" t="str" cm="1">
        <f t="array" ref="E1793">IFERROR(IF(A1793="","",LOOKUP(2,1/(Entradas!$B$3:$B$5000=Estoque!A1793),Entradas!$H$3:$H$5000)),"Preço não cadastrado")</f>
        <v/>
      </c>
      <c r="F1793" s="6" t="str">
        <f>IF(A1793="","",SUMIF(codigo_entrada,A1793,quantidade_entrada)-SUMIF(codigo_saida,Estoque!A1793,quantidade_saida))</f>
        <v/>
      </c>
      <c r="G1793" s="1" t="str">
        <f t="shared" si="27"/>
        <v/>
      </c>
    </row>
    <row r="1794" spans="1:7" x14ac:dyDescent="0.3">
      <c r="A1794" s="135"/>
      <c r="B1794" s="22"/>
      <c r="C1794" s="22"/>
      <c r="D1794" s="38" t="str" cm="1">
        <f t="array" ref="D1794">IFERROR(IF(A1794="","",LOOKUP(2,1/(Entradas!$B$3:$B$5000=Estoque!A1794),Entradas!$G$3:$G$5000)),"Preço não cadastrado")</f>
        <v/>
      </c>
      <c r="E1794" s="38" t="str" cm="1">
        <f t="array" ref="E1794">IFERROR(IF(A1794="","",LOOKUP(2,1/(Entradas!$B$3:$B$5000=Estoque!A1794),Entradas!$H$3:$H$5000)),"Preço não cadastrado")</f>
        <v/>
      </c>
      <c r="F1794" s="6" t="str">
        <f>IF(A1794="","",SUMIF(codigo_entrada,A1794,quantidade_entrada)-SUMIF(codigo_saida,Estoque!A1794,quantidade_saida))</f>
        <v/>
      </c>
      <c r="G1794" s="1" t="str">
        <f t="shared" si="27"/>
        <v/>
      </c>
    </row>
    <row r="1795" spans="1:7" x14ac:dyDescent="0.3">
      <c r="A1795" s="135"/>
      <c r="B1795" s="22"/>
      <c r="C1795" s="22"/>
      <c r="D1795" s="38" t="str" cm="1">
        <f t="array" ref="D1795">IFERROR(IF(A1795="","",LOOKUP(2,1/(Entradas!$B$3:$B$5000=Estoque!A1795),Entradas!$G$3:$G$5000)),"Preço não cadastrado")</f>
        <v/>
      </c>
      <c r="E1795" s="38" t="str" cm="1">
        <f t="array" ref="E1795">IFERROR(IF(A1795="","",LOOKUP(2,1/(Entradas!$B$3:$B$5000=Estoque!A1795),Entradas!$H$3:$H$5000)),"Preço não cadastrado")</f>
        <v/>
      </c>
      <c r="F1795" s="6" t="str">
        <f>IF(A1795="","",SUMIF(codigo_entrada,A1795,quantidade_entrada)-SUMIF(codigo_saida,Estoque!A1795,quantidade_saida))</f>
        <v/>
      </c>
      <c r="G1795" s="1" t="str">
        <f t="shared" si="27"/>
        <v/>
      </c>
    </row>
    <row r="1796" spans="1:7" x14ac:dyDescent="0.3">
      <c r="A1796" s="135"/>
      <c r="B1796" s="22"/>
      <c r="C1796" s="22"/>
      <c r="D1796" s="38" t="str" cm="1">
        <f t="array" ref="D1796">IFERROR(IF(A1796="","",LOOKUP(2,1/(Entradas!$B$3:$B$5000=Estoque!A1796),Entradas!$G$3:$G$5000)),"Preço não cadastrado")</f>
        <v/>
      </c>
      <c r="E1796" s="38" t="str" cm="1">
        <f t="array" ref="E1796">IFERROR(IF(A1796="","",LOOKUP(2,1/(Entradas!$B$3:$B$5000=Estoque!A1796),Entradas!$H$3:$H$5000)),"Preço não cadastrado")</f>
        <v/>
      </c>
      <c r="F1796" s="6" t="str">
        <f>IF(A1796="","",SUMIF(codigo_entrada,A1796,quantidade_entrada)-SUMIF(codigo_saida,Estoque!A1796,quantidade_saida))</f>
        <v/>
      </c>
      <c r="G1796" s="1" t="str">
        <f t="shared" ref="G1796:G1859" si="28">IF(F1796="","",IF(F1796&gt;0,"Em estoque","Fora de estoque"))</f>
        <v/>
      </c>
    </row>
    <row r="1797" spans="1:7" x14ac:dyDescent="0.3">
      <c r="A1797" s="135"/>
      <c r="B1797" s="22"/>
      <c r="C1797" s="22"/>
      <c r="D1797" s="38" t="str" cm="1">
        <f t="array" ref="D1797">IFERROR(IF(A1797="","",LOOKUP(2,1/(Entradas!$B$3:$B$5000=Estoque!A1797),Entradas!$G$3:$G$5000)),"Preço não cadastrado")</f>
        <v/>
      </c>
      <c r="E1797" s="38" t="str" cm="1">
        <f t="array" ref="E1797">IFERROR(IF(A1797="","",LOOKUP(2,1/(Entradas!$B$3:$B$5000=Estoque!A1797),Entradas!$H$3:$H$5000)),"Preço não cadastrado")</f>
        <v/>
      </c>
      <c r="F1797" s="6" t="str">
        <f>IF(A1797="","",SUMIF(codigo_entrada,A1797,quantidade_entrada)-SUMIF(codigo_saida,Estoque!A1797,quantidade_saida))</f>
        <v/>
      </c>
      <c r="G1797" s="1" t="str">
        <f t="shared" si="28"/>
        <v/>
      </c>
    </row>
    <row r="1798" spans="1:7" x14ac:dyDescent="0.3">
      <c r="A1798" s="135"/>
      <c r="B1798" s="22"/>
      <c r="C1798" s="22"/>
      <c r="D1798" s="38" t="str" cm="1">
        <f t="array" ref="D1798">IFERROR(IF(A1798="","",LOOKUP(2,1/(Entradas!$B$3:$B$5000=Estoque!A1798),Entradas!$G$3:$G$5000)),"Preço não cadastrado")</f>
        <v/>
      </c>
      <c r="E1798" s="38" t="str" cm="1">
        <f t="array" ref="E1798">IFERROR(IF(A1798="","",LOOKUP(2,1/(Entradas!$B$3:$B$5000=Estoque!A1798),Entradas!$H$3:$H$5000)),"Preço não cadastrado")</f>
        <v/>
      </c>
      <c r="F1798" s="6" t="str">
        <f>IF(A1798="","",SUMIF(codigo_entrada,A1798,quantidade_entrada)-SUMIF(codigo_saida,Estoque!A1798,quantidade_saida))</f>
        <v/>
      </c>
      <c r="G1798" s="1" t="str">
        <f t="shared" si="28"/>
        <v/>
      </c>
    </row>
    <row r="1799" spans="1:7" x14ac:dyDescent="0.3">
      <c r="A1799" s="135"/>
      <c r="B1799" s="22"/>
      <c r="C1799" s="22"/>
      <c r="D1799" s="38" t="str" cm="1">
        <f t="array" ref="D1799">IFERROR(IF(A1799="","",LOOKUP(2,1/(Entradas!$B$3:$B$5000=Estoque!A1799),Entradas!$G$3:$G$5000)),"Preço não cadastrado")</f>
        <v/>
      </c>
      <c r="E1799" s="38" t="str" cm="1">
        <f t="array" ref="E1799">IFERROR(IF(A1799="","",LOOKUP(2,1/(Entradas!$B$3:$B$5000=Estoque!A1799),Entradas!$H$3:$H$5000)),"Preço não cadastrado")</f>
        <v/>
      </c>
      <c r="F1799" s="6" t="str">
        <f>IF(A1799="","",SUMIF(codigo_entrada,A1799,quantidade_entrada)-SUMIF(codigo_saida,Estoque!A1799,quantidade_saida))</f>
        <v/>
      </c>
      <c r="G1799" s="1" t="str">
        <f t="shared" si="28"/>
        <v/>
      </c>
    </row>
    <row r="1800" spans="1:7" x14ac:dyDescent="0.3">
      <c r="A1800" s="135"/>
      <c r="B1800" s="22"/>
      <c r="C1800" s="22"/>
      <c r="D1800" s="38" t="str" cm="1">
        <f t="array" ref="D1800">IFERROR(IF(A1800="","",LOOKUP(2,1/(Entradas!$B$3:$B$5000=Estoque!A1800),Entradas!$G$3:$G$5000)),"Preço não cadastrado")</f>
        <v/>
      </c>
      <c r="E1800" s="38" t="str" cm="1">
        <f t="array" ref="E1800">IFERROR(IF(A1800="","",LOOKUP(2,1/(Entradas!$B$3:$B$5000=Estoque!A1800),Entradas!$H$3:$H$5000)),"Preço não cadastrado")</f>
        <v/>
      </c>
      <c r="F1800" s="6" t="str">
        <f>IF(A1800="","",SUMIF(codigo_entrada,A1800,quantidade_entrada)-SUMIF(codigo_saida,Estoque!A1800,quantidade_saida))</f>
        <v/>
      </c>
      <c r="G1800" s="1" t="str">
        <f t="shared" si="28"/>
        <v/>
      </c>
    </row>
    <row r="1801" spans="1:7" x14ac:dyDescent="0.3">
      <c r="A1801" s="135"/>
      <c r="B1801" s="22"/>
      <c r="C1801" s="22"/>
      <c r="D1801" s="38" t="str" cm="1">
        <f t="array" ref="D1801">IFERROR(IF(A1801="","",LOOKUP(2,1/(Entradas!$B$3:$B$5000=Estoque!A1801),Entradas!$G$3:$G$5000)),"Preço não cadastrado")</f>
        <v/>
      </c>
      <c r="E1801" s="38" t="str" cm="1">
        <f t="array" ref="E1801">IFERROR(IF(A1801="","",LOOKUP(2,1/(Entradas!$B$3:$B$5000=Estoque!A1801),Entradas!$H$3:$H$5000)),"Preço não cadastrado")</f>
        <v/>
      </c>
      <c r="F1801" s="6" t="str">
        <f>IF(A1801="","",SUMIF(codigo_entrada,A1801,quantidade_entrada)-SUMIF(codigo_saida,Estoque!A1801,quantidade_saida))</f>
        <v/>
      </c>
      <c r="G1801" s="1" t="str">
        <f t="shared" si="28"/>
        <v/>
      </c>
    </row>
    <row r="1802" spans="1:7" x14ac:dyDescent="0.3">
      <c r="A1802" s="135"/>
      <c r="B1802" s="22"/>
      <c r="C1802" s="22"/>
      <c r="D1802" s="38" t="str" cm="1">
        <f t="array" ref="D1802">IFERROR(IF(A1802="","",LOOKUP(2,1/(Entradas!$B$3:$B$5000=Estoque!A1802),Entradas!$G$3:$G$5000)),"Preço não cadastrado")</f>
        <v/>
      </c>
      <c r="E1802" s="38" t="str" cm="1">
        <f t="array" ref="E1802">IFERROR(IF(A1802="","",LOOKUP(2,1/(Entradas!$B$3:$B$5000=Estoque!A1802),Entradas!$H$3:$H$5000)),"Preço não cadastrado")</f>
        <v/>
      </c>
      <c r="F1802" s="6" t="str">
        <f>IF(A1802="","",SUMIF(codigo_entrada,A1802,quantidade_entrada)-SUMIF(codigo_saida,Estoque!A1802,quantidade_saida))</f>
        <v/>
      </c>
      <c r="G1802" s="1" t="str">
        <f t="shared" si="28"/>
        <v/>
      </c>
    </row>
    <row r="1803" spans="1:7" x14ac:dyDescent="0.3">
      <c r="A1803" s="135"/>
      <c r="B1803" s="22"/>
      <c r="C1803" s="22"/>
      <c r="D1803" s="38" t="str" cm="1">
        <f t="array" ref="D1803">IFERROR(IF(A1803="","",LOOKUP(2,1/(Entradas!$B$3:$B$5000=Estoque!A1803),Entradas!$G$3:$G$5000)),"Preço não cadastrado")</f>
        <v/>
      </c>
      <c r="E1803" s="38" t="str" cm="1">
        <f t="array" ref="E1803">IFERROR(IF(A1803="","",LOOKUP(2,1/(Entradas!$B$3:$B$5000=Estoque!A1803),Entradas!$H$3:$H$5000)),"Preço não cadastrado")</f>
        <v/>
      </c>
      <c r="F1803" s="6" t="str">
        <f>IF(A1803="","",SUMIF(codigo_entrada,A1803,quantidade_entrada)-SUMIF(codigo_saida,Estoque!A1803,quantidade_saida))</f>
        <v/>
      </c>
      <c r="G1803" s="1" t="str">
        <f t="shared" si="28"/>
        <v/>
      </c>
    </row>
    <row r="1804" spans="1:7" x14ac:dyDescent="0.3">
      <c r="A1804" s="135"/>
      <c r="B1804" s="22"/>
      <c r="C1804" s="22"/>
      <c r="D1804" s="38" t="str" cm="1">
        <f t="array" ref="D1804">IFERROR(IF(A1804="","",LOOKUP(2,1/(Entradas!$B$3:$B$5000=Estoque!A1804),Entradas!$G$3:$G$5000)),"Preço não cadastrado")</f>
        <v/>
      </c>
      <c r="E1804" s="38" t="str" cm="1">
        <f t="array" ref="E1804">IFERROR(IF(A1804="","",LOOKUP(2,1/(Entradas!$B$3:$B$5000=Estoque!A1804),Entradas!$H$3:$H$5000)),"Preço não cadastrado")</f>
        <v/>
      </c>
      <c r="F1804" s="6" t="str">
        <f>IF(A1804="","",SUMIF(codigo_entrada,A1804,quantidade_entrada)-SUMIF(codigo_saida,Estoque!A1804,quantidade_saida))</f>
        <v/>
      </c>
      <c r="G1804" s="1" t="str">
        <f t="shared" si="28"/>
        <v/>
      </c>
    </row>
    <row r="1805" spans="1:7" x14ac:dyDescent="0.3">
      <c r="A1805" s="135"/>
      <c r="B1805" s="22"/>
      <c r="C1805" s="22"/>
      <c r="D1805" s="38" t="str" cm="1">
        <f t="array" ref="D1805">IFERROR(IF(A1805="","",LOOKUP(2,1/(Entradas!$B$3:$B$5000=Estoque!A1805),Entradas!$G$3:$G$5000)),"Preço não cadastrado")</f>
        <v/>
      </c>
      <c r="E1805" s="38" t="str" cm="1">
        <f t="array" ref="E1805">IFERROR(IF(A1805="","",LOOKUP(2,1/(Entradas!$B$3:$B$5000=Estoque!A1805),Entradas!$H$3:$H$5000)),"Preço não cadastrado")</f>
        <v/>
      </c>
      <c r="F1805" s="6" t="str">
        <f>IF(A1805="","",SUMIF(codigo_entrada,A1805,quantidade_entrada)-SUMIF(codigo_saida,Estoque!A1805,quantidade_saida))</f>
        <v/>
      </c>
      <c r="G1805" s="1" t="str">
        <f t="shared" si="28"/>
        <v/>
      </c>
    </row>
    <row r="1806" spans="1:7" x14ac:dyDescent="0.3">
      <c r="A1806" s="135"/>
      <c r="B1806" s="22"/>
      <c r="C1806" s="22"/>
      <c r="D1806" s="38" t="str" cm="1">
        <f t="array" ref="D1806">IFERROR(IF(A1806="","",LOOKUP(2,1/(Entradas!$B$3:$B$5000=Estoque!A1806),Entradas!$G$3:$G$5000)),"Preço não cadastrado")</f>
        <v/>
      </c>
      <c r="E1806" s="38" t="str" cm="1">
        <f t="array" ref="E1806">IFERROR(IF(A1806="","",LOOKUP(2,1/(Entradas!$B$3:$B$5000=Estoque!A1806),Entradas!$H$3:$H$5000)),"Preço não cadastrado")</f>
        <v/>
      </c>
      <c r="F1806" s="6" t="str">
        <f>IF(A1806="","",SUMIF(codigo_entrada,A1806,quantidade_entrada)-SUMIF(codigo_saida,Estoque!A1806,quantidade_saida))</f>
        <v/>
      </c>
      <c r="G1806" s="1" t="str">
        <f t="shared" si="28"/>
        <v/>
      </c>
    </row>
    <row r="1807" spans="1:7" x14ac:dyDescent="0.3">
      <c r="A1807" s="135"/>
      <c r="B1807" s="22"/>
      <c r="C1807" s="22"/>
      <c r="D1807" s="38" t="str" cm="1">
        <f t="array" ref="D1807">IFERROR(IF(A1807="","",LOOKUP(2,1/(Entradas!$B$3:$B$5000=Estoque!A1807),Entradas!$G$3:$G$5000)),"Preço não cadastrado")</f>
        <v/>
      </c>
      <c r="E1807" s="38" t="str" cm="1">
        <f t="array" ref="E1807">IFERROR(IF(A1807="","",LOOKUP(2,1/(Entradas!$B$3:$B$5000=Estoque!A1807),Entradas!$H$3:$H$5000)),"Preço não cadastrado")</f>
        <v/>
      </c>
      <c r="F1807" s="6" t="str">
        <f>IF(A1807="","",SUMIF(codigo_entrada,A1807,quantidade_entrada)-SUMIF(codigo_saida,Estoque!A1807,quantidade_saida))</f>
        <v/>
      </c>
      <c r="G1807" s="1" t="str">
        <f t="shared" si="28"/>
        <v/>
      </c>
    </row>
    <row r="1808" spans="1:7" x14ac:dyDescent="0.3">
      <c r="A1808" s="135"/>
      <c r="B1808" s="22"/>
      <c r="C1808" s="22"/>
      <c r="D1808" s="38" t="str" cm="1">
        <f t="array" ref="D1808">IFERROR(IF(A1808="","",LOOKUP(2,1/(Entradas!$B$3:$B$5000=Estoque!A1808),Entradas!$G$3:$G$5000)),"Preço não cadastrado")</f>
        <v/>
      </c>
      <c r="E1808" s="38" t="str" cm="1">
        <f t="array" ref="E1808">IFERROR(IF(A1808="","",LOOKUP(2,1/(Entradas!$B$3:$B$5000=Estoque!A1808),Entradas!$H$3:$H$5000)),"Preço não cadastrado")</f>
        <v/>
      </c>
      <c r="F1808" s="6" t="str">
        <f>IF(A1808="","",SUMIF(codigo_entrada,A1808,quantidade_entrada)-SUMIF(codigo_saida,Estoque!A1808,quantidade_saida))</f>
        <v/>
      </c>
      <c r="G1808" s="1" t="str">
        <f t="shared" si="28"/>
        <v/>
      </c>
    </row>
    <row r="1809" spans="1:7" x14ac:dyDescent="0.3">
      <c r="A1809" s="135"/>
      <c r="B1809" s="22"/>
      <c r="C1809" s="22"/>
      <c r="D1809" s="38" t="str" cm="1">
        <f t="array" ref="D1809">IFERROR(IF(A1809="","",LOOKUP(2,1/(Entradas!$B$3:$B$5000=Estoque!A1809),Entradas!$G$3:$G$5000)),"Preço não cadastrado")</f>
        <v/>
      </c>
      <c r="E1809" s="38" t="str" cm="1">
        <f t="array" ref="E1809">IFERROR(IF(A1809="","",LOOKUP(2,1/(Entradas!$B$3:$B$5000=Estoque!A1809),Entradas!$H$3:$H$5000)),"Preço não cadastrado")</f>
        <v/>
      </c>
      <c r="F1809" s="6" t="str">
        <f>IF(A1809="","",SUMIF(codigo_entrada,A1809,quantidade_entrada)-SUMIF(codigo_saida,Estoque!A1809,quantidade_saida))</f>
        <v/>
      </c>
      <c r="G1809" s="1" t="str">
        <f t="shared" si="28"/>
        <v/>
      </c>
    </row>
    <row r="1810" spans="1:7" x14ac:dyDescent="0.3">
      <c r="A1810" s="135"/>
      <c r="B1810" s="22"/>
      <c r="C1810" s="22"/>
      <c r="D1810" s="38" t="str" cm="1">
        <f t="array" ref="D1810">IFERROR(IF(A1810="","",LOOKUP(2,1/(Entradas!$B$3:$B$5000=Estoque!A1810),Entradas!$G$3:$G$5000)),"Preço não cadastrado")</f>
        <v/>
      </c>
      <c r="E1810" s="38" t="str" cm="1">
        <f t="array" ref="E1810">IFERROR(IF(A1810="","",LOOKUP(2,1/(Entradas!$B$3:$B$5000=Estoque!A1810),Entradas!$H$3:$H$5000)),"Preço não cadastrado")</f>
        <v/>
      </c>
      <c r="F1810" s="6" t="str">
        <f>IF(A1810="","",SUMIF(codigo_entrada,A1810,quantidade_entrada)-SUMIF(codigo_saida,Estoque!A1810,quantidade_saida))</f>
        <v/>
      </c>
      <c r="G1810" s="1" t="str">
        <f t="shared" si="28"/>
        <v/>
      </c>
    </row>
    <row r="1811" spans="1:7" x14ac:dyDescent="0.3">
      <c r="A1811" s="135"/>
      <c r="B1811" s="22"/>
      <c r="C1811" s="22"/>
      <c r="D1811" s="38" t="str" cm="1">
        <f t="array" ref="D1811">IFERROR(IF(A1811="","",LOOKUP(2,1/(Entradas!$B$3:$B$5000=Estoque!A1811),Entradas!$G$3:$G$5000)),"Preço não cadastrado")</f>
        <v/>
      </c>
      <c r="E1811" s="38" t="str" cm="1">
        <f t="array" ref="E1811">IFERROR(IF(A1811="","",LOOKUP(2,1/(Entradas!$B$3:$B$5000=Estoque!A1811),Entradas!$H$3:$H$5000)),"Preço não cadastrado")</f>
        <v/>
      </c>
      <c r="F1811" s="6" t="str">
        <f>IF(A1811="","",SUMIF(codigo_entrada,A1811,quantidade_entrada)-SUMIF(codigo_saida,Estoque!A1811,quantidade_saida))</f>
        <v/>
      </c>
      <c r="G1811" s="1" t="str">
        <f t="shared" si="28"/>
        <v/>
      </c>
    </row>
    <row r="1812" spans="1:7" x14ac:dyDescent="0.3">
      <c r="A1812" s="135"/>
      <c r="B1812" s="22"/>
      <c r="C1812" s="22"/>
      <c r="D1812" s="38" t="str" cm="1">
        <f t="array" ref="D1812">IFERROR(IF(A1812="","",LOOKUP(2,1/(Entradas!$B$3:$B$5000=Estoque!A1812),Entradas!$G$3:$G$5000)),"Preço não cadastrado")</f>
        <v/>
      </c>
      <c r="E1812" s="38" t="str" cm="1">
        <f t="array" ref="E1812">IFERROR(IF(A1812="","",LOOKUP(2,1/(Entradas!$B$3:$B$5000=Estoque!A1812),Entradas!$H$3:$H$5000)),"Preço não cadastrado")</f>
        <v/>
      </c>
      <c r="F1812" s="6" t="str">
        <f>IF(A1812="","",SUMIF(codigo_entrada,A1812,quantidade_entrada)-SUMIF(codigo_saida,Estoque!A1812,quantidade_saida))</f>
        <v/>
      </c>
      <c r="G1812" s="1" t="str">
        <f t="shared" si="28"/>
        <v/>
      </c>
    </row>
    <row r="1813" spans="1:7" x14ac:dyDescent="0.3">
      <c r="A1813" s="135"/>
      <c r="B1813" s="22"/>
      <c r="C1813" s="22"/>
      <c r="D1813" s="38" t="str" cm="1">
        <f t="array" ref="D1813">IFERROR(IF(A1813="","",LOOKUP(2,1/(Entradas!$B$3:$B$5000=Estoque!A1813),Entradas!$G$3:$G$5000)),"Preço não cadastrado")</f>
        <v/>
      </c>
      <c r="E1813" s="38" t="str" cm="1">
        <f t="array" ref="E1813">IFERROR(IF(A1813="","",LOOKUP(2,1/(Entradas!$B$3:$B$5000=Estoque!A1813),Entradas!$H$3:$H$5000)),"Preço não cadastrado")</f>
        <v/>
      </c>
      <c r="F1813" s="6" t="str">
        <f>IF(A1813="","",SUMIF(codigo_entrada,A1813,quantidade_entrada)-SUMIF(codigo_saida,Estoque!A1813,quantidade_saida))</f>
        <v/>
      </c>
      <c r="G1813" s="1" t="str">
        <f t="shared" si="28"/>
        <v/>
      </c>
    </row>
    <row r="1814" spans="1:7" x14ac:dyDescent="0.3">
      <c r="A1814" s="135"/>
      <c r="B1814" s="22"/>
      <c r="C1814" s="22"/>
      <c r="D1814" s="38" t="str" cm="1">
        <f t="array" ref="D1814">IFERROR(IF(A1814="","",LOOKUP(2,1/(Entradas!$B$3:$B$5000=Estoque!A1814),Entradas!$G$3:$G$5000)),"Preço não cadastrado")</f>
        <v/>
      </c>
      <c r="E1814" s="38" t="str" cm="1">
        <f t="array" ref="E1814">IFERROR(IF(A1814="","",LOOKUP(2,1/(Entradas!$B$3:$B$5000=Estoque!A1814),Entradas!$H$3:$H$5000)),"Preço não cadastrado")</f>
        <v/>
      </c>
      <c r="F1814" s="6" t="str">
        <f>IF(A1814="","",SUMIF(codigo_entrada,A1814,quantidade_entrada)-SUMIF(codigo_saida,Estoque!A1814,quantidade_saida))</f>
        <v/>
      </c>
      <c r="G1814" s="1" t="str">
        <f t="shared" si="28"/>
        <v/>
      </c>
    </row>
    <row r="1815" spans="1:7" x14ac:dyDescent="0.3">
      <c r="A1815" s="135"/>
      <c r="B1815" s="22"/>
      <c r="C1815" s="22"/>
      <c r="D1815" s="38" t="str" cm="1">
        <f t="array" ref="D1815">IFERROR(IF(A1815="","",LOOKUP(2,1/(Entradas!$B$3:$B$5000=Estoque!A1815),Entradas!$G$3:$G$5000)),"Preço não cadastrado")</f>
        <v/>
      </c>
      <c r="E1815" s="38" t="str" cm="1">
        <f t="array" ref="E1815">IFERROR(IF(A1815="","",LOOKUP(2,1/(Entradas!$B$3:$B$5000=Estoque!A1815),Entradas!$H$3:$H$5000)),"Preço não cadastrado")</f>
        <v/>
      </c>
      <c r="F1815" s="6" t="str">
        <f>IF(A1815="","",SUMIF(codigo_entrada,A1815,quantidade_entrada)-SUMIF(codigo_saida,Estoque!A1815,quantidade_saida))</f>
        <v/>
      </c>
      <c r="G1815" s="1" t="str">
        <f t="shared" si="28"/>
        <v/>
      </c>
    </row>
    <row r="1816" spans="1:7" x14ac:dyDescent="0.3">
      <c r="A1816" s="135"/>
      <c r="B1816" s="22"/>
      <c r="C1816" s="22"/>
      <c r="D1816" s="38" t="str" cm="1">
        <f t="array" ref="D1816">IFERROR(IF(A1816="","",LOOKUP(2,1/(Entradas!$B$3:$B$5000=Estoque!A1816),Entradas!$G$3:$G$5000)),"Preço não cadastrado")</f>
        <v/>
      </c>
      <c r="E1816" s="38" t="str" cm="1">
        <f t="array" ref="E1816">IFERROR(IF(A1816="","",LOOKUP(2,1/(Entradas!$B$3:$B$5000=Estoque!A1816),Entradas!$H$3:$H$5000)),"Preço não cadastrado")</f>
        <v/>
      </c>
      <c r="F1816" s="6" t="str">
        <f>IF(A1816="","",SUMIF(codigo_entrada,A1816,quantidade_entrada)-SUMIF(codigo_saida,Estoque!A1816,quantidade_saida))</f>
        <v/>
      </c>
      <c r="G1816" s="1" t="str">
        <f t="shared" si="28"/>
        <v/>
      </c>
    </row>
    <row r="1817" spans="1:7" x14ac:dyDescent="0.3">
      <c r="A1817" s="135"/>
      <c r="B1817" s="22"/>
      <c r="C1817" s="22"/>
      <c r="D1817" s="38" t="str" cm="1">
        <f t="array" ref="D1817">IFERROR(IF(A1817="","",LOOKUP(2,1/(Entradas!$B$3:$B$5000=Estoque!A1817),Entradas!$G$3:$G$5000)),"Preço não cadastrado")</f>
        <v/>
      </c>
      <c r="E1817" s="38" t="str" cm="1">
        <f t="array" ref="E1817">IFERROR(IF(A1817="","",LOOKUP(2,1/(Entradas!$B$3:$B$5000=Estoque!A1817),Entradas!$H$3:$H$5000)),"Preço não cadastrado")</f>
        <v/>
      </c>
      <c r="F1817" s="6" t="str">
        <f>IF(A1817="","",SUMIF(codigo_entrada,A1817,quantidade_entrada)-SUMIF(codigo_saida,Estoque!A1817,quantidade_saida))</f>
        <v/>
      </c>
      <c r="G1817" s="1" t="str">
        <f t="shared" si="28"/>
        <v/>
      </c>
    </row>
    <row r="1818" spans="1:7" x14ac:dyDescent="0.3">
      <c r="A1818" s="135"/>
      <c r="B1818" s="22"/>
      <c r="C1818" s="22"/>
      <c r="D1818" s="38" t="str" cm="1">
        <f t="array" ref="D1818">IFERROR(IF(A1818="","",LOOKUP(2,1/(Entradas!$B$3:$B$5000=Estoque!A1818),Entradas!$G$3:$G$5000)),"Preço não cadastrado")</f>
        <v/>
      </c>
      <c r="E1818" s="38" t="str" cm="1">
        <f t="array" ref="E1818">IFERROR(IF(A1818="","",LOOKUP(2,1/(Entradas!$B$3:$B$5000=Estoque!A1818),Entradas!$H$3:$H$5000)),"Preço não cadastrado")</f>
        <v/>
      </c>
      <c r="F1818" s="6" t="str">
        <f>IF(A1818="","",SUMIF(codigo_entrada,A1818,quantidade_entrada)-SUMIF(codigo_saida,Estoque!A1818,quantidade_saida))</f>
        <v/>
      </c>
      <c r="G1818" s="1" t="str">
        <f t="shared" si="28"/>
        <v/>
      </c>
    </row>
    <row r="1819" spans="1:7" x14ac:dyDescent="0.3">
      <c r="A1819" s="135"/>
      <c r="B1819" s="22"/>
      <c r="C1819" s="22"/>
      <c r="D1819" s="38" t="str" cm="1">
        <f t="array" ref="D1819">IFERROR(IF(A1819="","",LOOKUP(2,1/(Entradas!$B$3:$B$5000=Estoque!A1819),Entradas!$G$3:$G$5000)),"Preço não cadastrado")</f>
        <v/>
      </c>
      <c r="E1819" s="38" t="str" cm="1">
        <f t="array" ref="E1819">IFERROR(IF(A1819="","",LOOKUP(2,1/(Entradas!$B$3:$B$5000=Estoque!A1819),Entradas!$H$3:$H$5000)),"Preço não cadastrado")</f>
        <v/>
      </c>
      <c r="F1819" s="6" t="str">
        <f>IF(A1819="","",SUMIF(codigo_entrada,A1819,quantidade_entrada)-SUMIF(codigo_saida,Estoque!A1819,quantidade_saida))</f>
        <v/>
      </c>
      <c r="G1819" s="1" t="str">
        <f t="shared" si="28"/>
        <v/>
      </c>
    </row>
    <row r="1820" spans="1:7" x14ac:dyDescent="0.3">
      <c r="A1820" s="135"/>
      <c r="B1820" s="22"/>
      <c r="C1820" s="22"/>
      <c r="D1820" s="38" t="str" cm="1">
        <f t="array" ref="D1820">IFERROR(IF(A1820="","",LOOKUP(2,1/(Entradas!$B$3:$B$5000=Estoque!A1820),Entradas!$G$3:$G$5000)),"Preço não cadastrado")</f>
        <v/>
      </c>
      <c r="E1820" s="38" t="str" cm="1">
        <f t="array" ref="E1820">IFERROR(IF(A1820="","",LOOKUP(2,1/(Entradas!$B$3:$B$5000=Estoque!A1820),Entradas!$H$3:$H$5000)),"Preço não cadastrado")</f>
        <v/>
      </c>
      <c r="F1820" s="6" t="str">
        <f>IF(A1820="","",SUMIF(codigo_entrada,A1820,quantidade_entrada)-SUMIF(codigo_saida,Estoque!A1820,quantidade_saida))</f>
        <v/>
      </c>
      <c r="G1820" s="1" t="str">
        <f t="shared" si="28"/>
        <v/>
      </c>
    </row>
    <row r="1821" spans="1:7" x14ac:dyDescent="0.3">
      <c r="A1821" s="135"/>
      <c r="B1821" s="22"/>
      <c r="C1821" s="22"/>
      <c r="D1821" s="38" t="str" cm="1">
        <f t="array" ref="D1821">IFERROR(IF(A1821="","",LOOKUP(2,1/(Entradas!$B$3:$B$5000=Estoque!A1821),Entradas!$G$3:$G$5000)),"Preço não cadastrado")</f>
        <v/>
      </c>
      <c r="E1821" s="38" t="str" cm="1">
        <f t="array" ref="E1821">IFERROR(IF(A1821="","",LOOKUP(2,1/(Entradas!$B$3:$B$5000=Estoque!A1821),Entradas!$H$3:$H$5000)),"Preço não cadastrado")</f>
        <v/>
      </c>
      <c r="F1821" s="6" t="str">
        <f>IF(A1821="","",SUMIF(codigo_entrada,A1821,quantidade_entrada)-SUMIF(codigo_saida,Estoque!A1821,quantidade_saida))</f>
        <v/>
      </c>
      <c r="G1821" s="1" t="str">
        <f t="shared" si="28"/>
        <v/>
      </c>
    </row>
    <row r="1822" spans="1:7" x14ac:dyDescent="0.3">
      <c r="A1822" s="135"/>
      <c r="B1822" s="22"/>
      <c r="C1822" s="22"/>
      <c r="D1822" s="38" t="str" cm="1">
        <f t="array" ref="D1822">IFERROR(IF(A1822="","",LOOKUP(2,1/(Entradas!$B$3:$B$5000=Estoque!A1822),Entradas!$G$3:$G$5000)),"Preço não cadastrado")</f>
        <v/>
      </c>
      <c r="E1822" s="38" t="str" cm="1">
        <f t="array" ref="E1822">IFERROR(IF(A1822="","",LOOKUP(2,1/(Entradas!$B$3:$B$5000=Estoque!A1822),Entradas!$H$3:$H$5000)),"Preço não cadastrado")</f>
        <v/>
      </c>
      <c r="F1822" s="6" t="str">
        <f>IF(A1822="","",SUMIF(codigo_entrada,A1822,quantidade_entrada)-SUMIF(codigo_saida,Estoque!A1822,quantidade_saida))</f>
        <v/>
      </c>
      <c r="G1822" s="1" t="str">
        <f t="shared" si="28"/>
        <v/>
      </c>
    </row>
    <row r="1823" spans="1:7" x14ac:dyDescent="0.3">
      <c r="A1823" s="135"/>
      <c r="B1823" s="22"/>
      <c r="C1823" s="22"/>
      <c r="D1823" s="38" t="str" cm="1">
        <f t="array" ref="D1823">IFERROR(IF(A1823="","",LOOKUP(2,1/(Entradas!$B$3:$B$5000=Estoque!A1823),Entradas!$G$3:$G$5000)),"Preço não cadastrado")</f>
        <v/>
      </c>
      <c r="E1823" s="38" t="str" cm="1">
        <f t="array" ref="E1823">IFERROR(IF(A1823="","",LOOKUP(2,1/(Entradas!$B$3:$B$5000=Estoque!A1823),Entradas!$H$3:$H$5000)),"Preço não cadastrado")</f>
        <v/>
      </c>
      <c r="F1823" s="6" t="str">
        <f>IF(A1823="","",SUMIF(codigo_entrada,A1823,quantidade_entrada)-SUMIF(codigo_saida,Estoque!A1823,quantidade_saida))</f>
        <v/>
      </c>
      <c r="G1823" s="1" t="str">
        <f t="shared" si="28"/>
        <v/>
      </c>
    </row>
    <row r="1824" spans="1:7" x14ac:dyDescent="0.3">
      <c r="A1824" s="135"/>
      <c r="B1824" s="22"/>
      <c r="C1824" s="22"/>
      <c r="D1824" s="38" t="str" cm="1">
        <f t="array" ref="D1824">IFERROR(IF(A1824="","",LOOKUP(2,1/(Entradas!$B$3:$B$5000=Estoque!A1824),Entradas!$G$3:$G$5000)),"Preço não cadastrado")</f>
        <v/>
      </c>
      <c r="E1824" s="38" t="str" cm="1">
        <f t="array" ref="E1824">IFERROR(IF(A1824="","",LOOKUP(2,1/(Entradas!$B$3:$B$5000=Estoque!A1824),Entradas!$H$3:$H$5000)),"Preço não cadastrado")</f>
        <v/>
      </c>
      <c r="F1824" s="6" t="str">
        <f>IF(A1824="","",SUMIF(codigo_entrada,A1824,quantidade_entrada)-SUMIF(codigo_saida,Estoque!A1824,quantidade_saida))</f>
        <v/>
      </c>
      <c r="G1824" s="1" t="str">
        <f t="shared" si="28"/>
        <v/>
      </c>
    </row>
    <row r="1825" spans="1:7" x14ac:dyDescent="0.3">
      <c r="A1825" s="135"/>
      <c r="B1825" s="22"/>
      <c r="C1825" s="22"/>
      <c r="D1825" s="38" t="str" cm="1">
        <f t="array" ref="D1825">IFERROR(IF(A1825="","",LOOKUP(2,1/(Entradas!$B$3:$B$5000=Estoque!A1825),Entradas!$G$3:$G$5000)),"Preço não cadastrado")</f>
        <v/>
      </c>
      <c r="E1825" s="38" t="str" cm="1">
        <f t="array" ref="E1825">IFERROR(IF(A1825="","",LOOKUP(2,1/(Entradas!$B$3:$B$5000=Estoque!A1825),Entradas!$H$3:$H$5000)),"Preço não cadastrado")</f>
        <v/>
      </c>
      <c r="F1825" s="6" t="str">
        <f>IF(A1825="","",SUMIF(codigo_entrada,A1825,quantidade_entrada)-SUMIF(codigo_saida,Estoque!A1825,quantidade_saida))</f>
        <v/>
      </c>
      <c r="G1825" s="1" t="str">
        <f t="shared" si="28"/>
        <v/>
      </c>
    </row>
    <row r="1826" spans="1:7" x14ac:dyDescent="0.3">
      <c r="A1826" s="135"/>
      <c r="B1826" s="22"/>
      <c r="C1826" s="22"/>
      <c r="D1826" s="38" t="str" cm="1">
        <f t="array" ref="D1826">IFERROR(IF(A1826="","",LOOKUP(2,1/(Entradas!$B$3:$B$5000=Estoque!A1826),Entradas!$G$3:$G$5000)),"Preço não cadastrado")</f>
        <v/>
      </c>
      <c r="E1826" s="38" t="str" cm="1">
        <f t="array" ref="E1826">IFERROR(IF(A1826="","",LOOKUP(2,1/(Entradas!$B$3:$B$5000=Estoque!A1826),Entradas!$H$3:$H$5000)),"Preço não cadastrado")</f>
        <v/>
      </c>
      <c r="F1826" s="6" t="str">
        <f>IF(A1826="","",SUMIF(codigo_entrada,A1826,quantidade_entrada)-SUMIF(codigo_saida,Estoque!A1826,quantidade_saida))</f>
        <v/>
      </c>
      <c r="G1826" s="1" t="str">
        <f t="shared" si="28"/>
        <v/>
      </c>
    </row>
    <row r="1827" spans="1:7" x14ac:dyDescent="0.3">
      <c r="A1827" s="135"/>
      <c r="B1827" s="22"/>
      <c r="C1827" s="22"/>
      <c r="D1827" s="38" t="str" cm="1">
        <f t="array" ref="D1827">IFERROR(IF(A1827="","",LOOKUP(2,1/(Entradas!$B$3:$B$5000=Estoque!A1827),Entradas!$G$3:$G$5000)),"Preço não cadastrado")</f>
        <v/>
      </c>
      <c r="E1827" s="38" t="str" cm="1">
        <f t="array" ref="E1827">IFERROR(IF(A1827="","",LOOKUP(2,1/(Entradas!$B$3:$B$5000=Estoque!A1827),Entradas!$H$3:$H$5000)),"Preço não cadastrado")</f>
        <v/>
      </c>
      <c r="F1827" s="6" t="str">
        <f>IF(A1827="","",SUMIF(codigo_entrada,A1827,quantidade_entrada)-SUMIF(codigo_saida,Estoque!A1827,quantidade_saida))</f>
        <v/>
      </c>
      <c r="G1827" s="1" t="str">
        <f t="shared" si="28"/>
        <v/>
      </c>
    </row>
    <row r="1828" spans="1:7" x14ac:dyDescent="0.3">
      <c r="A1828" s="135"/>
      <c r="B1828" s="22"/>
      <c r="C1828" s="22"/>
      <c r="D1828" s="38" t="str" cm="1">
        <f t="array" ref="D1828">IFERROR(IF(A1828="","",LOOKUP(2,1/(Entradas!$B$3:$B$5000=Estoque!A1828),Entradas!$G$3:$G$5000)),"Preço não cadastrado")</f>
        <v/>
      </c>
      <c r="E1828" s="38" t="str" cm="1">
        <f t="array" ref="E1828">IFERROR(IF(A1828="","",LOOKUP(2,1/(Entradas!$B$3:$B$5000=Estoque!A1828),Entradas!$H$3:$H$5000)),"Preço não cadastrado")</f>
        <v/>
      </c>
      <c r="F1828" s="6" t="str">
        <f>IF(A1828="","",SUMIF(codigo_entrada,A1828,quantidade_entrada)-SUMIF(codigo_saida,Estoque!A1828,quantidade_saida))</f>
        <v/>
      </c>
      <c r="G1828" s="1" t="str">
        <f t="shared" si="28"/>
        <v/>
      </c>
    </row>
    <row r="1829" spans="1:7" x14ac:dyDescent="0.3">
      <c r="A1829" s="135"/>
      <c r="B1829" s="22"/>
      <c r="C1829" s="22"/>
      <c r="D1829" s="38" t="str" cm="1">
        <f t="array" ref="D1829">IFERROR(IF(A1829="","",LOOKUP(2,1/(Entradas!$B$3:$B$5000=Estoque!A1829),Entradas!$G$3:$G$5000)),"Preço não cadastrado")</f>
        <v/>
      </c>
      <c r="E1829" s="38" t="str" cm="1">
        <f t="array" ref="E1829">IFERROR(IF(A1829="","",LOOKUP(2,1/(Entradas!$B$3:$B$5000=Estoque!A1829),Entradas!$H$3:$H$5000)),"Preço não cadastrado")</f>
        <v/>
      </c>
      <c r="F1829" s="6" t="str">
        <f>IF(A1829="","",SUMIF(codigo_entrada,A1829,quantidade_entrada)-SUMIF(codigo_saida,Estoque!A1829,quantidade_saida))</f>
        <v/>
      </c>
      <c r="G1829" s="1" t="str">
        <f t="shared" si="28"/>
        <v/>
      </c>
    </row>
    <row r="1830" spans="1:7" x14ac:dyDescent="0.3">
      <c r="A1830" s="135"/>
      <c r="B1830" s="22"/>
      <c r="C1830" s="22"/>
      <c r="D1830" s="38" t="str" cm="1">
        <f t="array" ref="D1830">IFERROR(IF(A1830="","",LOOKUP(2,1/(Entradas!$B$3:$B$5000=Estoque!A1830),Entradas!$G$3:$G$5000)),"Preço não cadastrado")</f>
        <v/>
      </c>
      <c r="E1830" s="38" t="str" cm="1">
        <f t="array" ref="E1830">IFERROR(IF(A1830="","",LOOKUP(2,1/(Entradas!$B$3:$B$5000=Estoque!A1830),Entradas!$H$3:$H$5000)),"Preço não cadastrado")</f>
        <v/>
      </c>
      <c r="F1830" s="6" t="str">
        <f>IF(A1830="","",SUMIF(codigo_entrada,A1830,quantidade_entrada)-SUMIF(codigo_saida,Estoque!A1830,quantidade_saida))</f>
        <v/>
      </c>
      <c r="G1830" s="1" t="str">
        <f t="shared" si="28"/>
        <v/>
      </c>
    </row>
    <row r="1831" spans="1:7" x14ac:dyDescent="0.3">
      <c r="A1831" s="135"/>
      <c r="B1831" s="22"/>
      <c r="C1831" s="22"/>
      <c r="D1831" s="38" t="str" cm="1">
        <f t="array" ref="D1831">IFERROR(IF(A1831="","",LOOKUP(2,1/(Entradas!$B$3:$B$5000=Estoque!A1831),Entradas!$G$3:$G$5000)),"Preço não cadastrado")</f>
        <v/>
      </c>
      <c r="E1831" s="38" t="str" cm="1">
        <f t="array" ref="E1831">IFERROR(IF(A1831="","",LOOKUP(2,1/(Entradas!$B$3:$B$5000=Estoque!A1831),Entradas!$H$3:$H$5000)),"Preço não cadastrado")</f>
        <v/>
      </c>
      <c r="F1831" s="6" t="str">
        <f>IF(A1831="","",SUMIF(codigo_entrada,A1831,quantidade_entrada)-SUMIF(codigo_saida,Estoque!A1831,quantidade_saida))</f>
        <v/>
      </c>
      <c r="G1831" s="1" t="str">
        <f t="shared" si="28"/>
        <v/>
      </c>
    </row>
    <row r="1832" spans="1:7" x14ac:dyDescent="0.3">
      <c r="A1832" s="135"/>
      <c r="B1832" s="22"/>
      <c r="C1832" s="22"/>
      <c r="D1832" s="38" t="str" cm="1">
        <f t="array" ref="D1832">IFERROR(IF(A1832="","",LOOKUP(2,1/(Entradas!$B$3:$B$5000=Estoque!A1832),Entradas!$G$3:$G$5000)),"Preço não cadastrado")</f>
        <v/>
      </c>
      <c r="E1832" s="38" t="str" cm="1">
        <f t="array" ref="E1832">IFERROR(IF(A1832="","",LOOKUP(2,1/(Entradas!$B$3:$B$5000=Estoque!A1832),Entradas!$H$3:$H$5000)),"Preço não cadastrado")</f>
        <v/>
      </c>
      <c r="F1832" s="6" t="str">
        <f>IF(A1832="","",SUMIF(codigo_entrada,A1832,quantidade_entrada)-SUMIF(codigo_saida,Estoque!A1832,quantidade_saida))</f>
        <v/>
      </c>
      <c r="G1832" s="1" t="str">
        <f t="shared" si="28"/>
        <v/>
      </c>
    </row>
    <row r="1833" spans="1:7" x14ac:dyDescent="0.3">
      <c r="A1833" s="135"/>
      <c r="B1833" s="22"/>
      <c r="C1833" s="22"/>
      <c r="D1833" s="38" t="str" cm="1">
        <f t="array" ref="D1833">IFERROR(IF(A1833="","",LOOKUP(2,1/(Entradas!$B$3:$B$5000=Estoque!A1833),Entradas!$G$3:$G$5000)),"Preço não cadastrado")</f>
        <v/>
      </c>
      <c r="E1833" s="38" t="str" cm="1">
        <f t="array" ref="E1833">IFERROR(IF(A1833="","",LOOKUP(2,1/(Entradas!$B$3:$B$5000=Estoque!A1833),Entradas!$H$3:$H$5000)),"Preço não cadastrado")</f>
        <v/>
      </c>
      <c r="F1833" s="6" t="str">
        <f>IF(A1833="","",SUMIF(codigo_entrada,A1833,quantidade_entrada)-SUMIF(codigo_saida,Estoque!A1833,quantidade_saida))</f>
        <v/>
      </c>
      <c r="G1833" s="1" t="str">
        <f t="shared" si="28"/>
        <v/>
      </c>
    </row>
    <row r="1834" spans="1:7" x14ac:dyDescent="0.3">
      <c r="A1834" s="135"/>
      <c r="B1834" s="22"/>
      <c r="C1834" s="22"/>
      <c r="D1834" s="38" t="str" cm="1">
        <f t="array" ref="D1834">IFERROR(IF(A1834="","",LOOKUP(2,1/(Entradas!$B$3:$B$5000=Estoque!A1834),Entradas!$G$3:$G$5000)),"Preço não cadastrado")</f>
        <v/>
      </c>
      <c r="E1834" s="38" t="str" cm="1">
        <f t="array" ref="E1834">IFERROR(IF(A1834="","",LOOKUP(2,1/(Entradas!$B$3:$B$5000=Estoque!A1834),Entradas!$H$3:$H$5000)),"Preço não cadastrado")</f>
        <v/>
      </c>
      <c r="F1834" s="6" t="str">
        <f>IF(A1834="","",SUMIF(codigo_entrada,A1834,quantidade_entrada)-SUMIF(codigo_saida,Estoque!A1834,quantidade_saida))</f>
        <v/>
      </c>
      <c r="G1834" s="1" t="str">
        <f t="shared" si="28"/>
        <v/>
      </c>
    </row>
    <row r="1835" spans="1:7" x14ac:dyDescent="0.3">
      <c r="A1835" s="135"/>
      <c r="B1835" s="22"/>
      <c r="C1835" s="22"/>
      <c r="D1835" s="38" t="str" cm="1">
        <f t="array" ref="D1835">IFERROR(IF(A1835="","",LOOKUP(2,1/(Entradas!$B$3:$B$5000=Estoque!A1835),Entradas!$G$3:$G$5000)),"Preço não cadastrado")</f>
        <v/>
      </c>
      <c r="E1835" s="38" t="str" cm="1">
        <f t="array" ref="E1835">IFERROR(IF(A1835="","",LOOKUP(2,1/(Entradas!$B$3:$B$5000=Estoque!A1835),Entradas!$H$3:$H$5000)),"Preço não cadastrado")</f>
        <v/>
      </c>
      <c r="F1835" s="6" t="str">
        <f>IF(A1835="","",SUMIF(codigo_entrada,A1835,quantidade_entrada)-SUMIF(codigo_saida,Estoque!A1835,quantidade_saida))</f>
        <v/>
      </c>
      <c r="G1835" s="1" t="str">
        <f t="shared" si="28"/>
        <v/>
      </c>
    </row>
    <row r="1836" spans="1:7" x14ac:dyDescent="0.3">
      <c r="A1836" s="135"/>
      <c r="B1836" s="22"/>
      <c r="C1836" s="22"/>
      <c r="D1836" s="38" t="str" cm="1">
        <f t="array" ref="D1836">IFERROR(IF(A1836="","",LOOKUP(2,1/(Entradas!$B$3:$B$5000=Estoque!A1836),Entradas!$G$3:$G$5000)),"Preço não cadastrado")</f>
        <v/>
      </c>
      <c r="E1836" s="38" t="str" cm="1">
        <f t="array" ref="E1836">IFERROR(IF(A1836="","",LOOKUP(2,1/(Entradas!$B$3:$B$5000=Estoque!A1836),Entradas!$H$3:$H$5000)),"Preço não cadastrado")</f>
        <v/>
      </c>
      <c r="F1836" s="6" t="str">
        <f>IF(A1836="","",SUMIF(codigo_entrada,A1836,quantidade_entrada)-SUMIF(codigo_saida,Estoque!A1836,quantidade_saida))</f>
        <v/>
      </c>
      <c r="G1836" s="1" t="str">
        <f t="shared" si="28"/>
        <v/>
      </c>
    </row>
    <row r="1837" spans="1:7" x14ac:dyDescent="0.3">
      <c r="A1837" s="135"/>
      <c r="B1837" s="22"/>
      <c r="C1837" s="22"/>
      <c r="D1837" s="38" t="str" cm="1">
        <f t="array" ref="D1837">IFERROR(IF(A1837="","",LOOKUP(2,1/(Entradas!$B$3:$B$5000=Estoque!A1837),Entradas!$G$3:$G$5000)),"Preço não cadastrado")</f>
        <v/>
      </c>
      <c r="E1837" s="38" t="str" cm="1">
        <f t="array" ref="E1837">IFERROR(IF(A1837="","",LOOKUP(2,1/(Entradas!$B$3:$B$5000=Estoque!A1837),Entradas!$H$3:$H$5000)),"Preço não cadastrado")</f>
        <v/>
      </c>
      <c r="F1837" s="6" t="str">
        <f>IF(A1837="","",SUMIF(codigo_entrada,A1837,quantidade_entrada)-SUMIF(codigo_saida,Estoque!A1837,quantidade_saida))</f>
        <v/>
      </c>
      <c r="G1837" s="1" t="str">
        <f t="shared" si="28"/>
        <v/>
      </c>
    </row>
    <row r="1838" spans="1:7" x14ac:dyDescent="0.3">
      <c r="A1838" s="135"/>
      <c r="B1838" s="22"/>
      <c r="C1838" s="22"/>
      <c r="D1838" s="38" t="str" cm="1">
        <f t="array" ref="D1838">IFERROR(IF(A1838="","",LOOKUP(2,1/(Entradas!$B$3:$B$5000=Estoque!A1838),Entradas!$G$3:$G$5000)),"Preço não cadastrado")</f>
        <v/>
      </c>
      <c r="E1838" s="38" t="str" cm="1">
        <f t="array" ref="E1838">IFERROR(IF(A1838="","",LOOKUP(2,1/(Entradas!$B$3:$B$5000=Estoque!A1838),Entradas!$H$3:$H$5000)),"Preço não cadastrado")</f>
        <v/>
      </c>
      <c r="F1838" s="6" t="str">
        <f>IF(A1838="","",SUMIF(codigo_entrada,A1838,quantidade_entrada)-SUMIF(codigo_saida,Estoque!A1838,quantidade_saida))</f>
        <v/>
      </c>
      <c r="G1838" s="1" t="str">
        <f t="shared" si="28"/>
        <v/>
      </c>
    </row>
    <row r="1839" spans="1:7" x14ac:dyDescent="0.3">
      <c r="A1839" s="135"/>
      <c r="B1839" s="22"/>
      <c r="C1839" s="22"/>
      <c r="D1839" s="38" t="str" cm="1">
        <f t="array" ref="D1839">IFERROR(IF(A1839="","",LOOKUP(2,1/(Entradas!$B$3:$B$5000=Estoque!A1839),Entradas!$G$3:$G$5000)),"Preço não cadastrado")</f>
        <v/>
      </c>
      <c r="E1839" s="38" t="str" cm="1">
        <f t="array" ref="E1839">IFERROR(IF(A1839="","",LOOKUP(2,1/(Entradas!$B$3:$B$5000=Estoque!A1839),Entradas!$H$3:$H$5000)),"Preço não cadastrado")</f>
        <v/>
      </c>
      <c r="F1839" s="6" t="str">
        <f>IF(A1839="","",SUMIF(codigo_entrada,A1839,quantidade_entrada)-SUMIF(codigo_saida,Estoque!A1839,quantidade_saida))</f>
        <v/>
      </c>
      <c r="G1839" s="1" t="str">
        <f t="shared" si="28"/>
        <v/>
      </c>
    </row>
    <row r="1840" spans="1:7" x14ac:dyDescent="0.3">
      <c r="A1840" s="135"/>
      <c r="B1840" s="22"/>
      <c r="C1840" s="22"/>
      <c r="D1840" s="38" t="str" cm="1">
        <f t="array" ref="D1840">IFERROR(IF(A1840="","",LOOKUP(2,1/(Entradas!$B$3:$B$5000=Estoque!A1840),Entradas!$G$3:$G$5000)),"Preço não cadastrado")</f>
        <v/>
      </c>
      <c r="E1840" s="38" t="str" cm="1">
        <f t="array" ref="E1840">IFERROR(IF(A1840="","",LOOKUP(2,1/(Entradas!$B$3:$B$5000=Estoque!A1840),Entradas!$H$3:$H$5000)),"Preço não cadastrado")</f>
        <v/>
      </c>
      <c r="F1840" s="6" t="str">
        <f>IF(A1840="","",SUMIF(codigo_entrada,A1840,quantidade_entrada)-SUMIF(codigo_saida,Estoque!A1840,quantidade_saida))</f>
        <v/>
      </c>
      <c r="G1840" s="1" t="str">
        <f t="shared" si="28"/>
        <v/>
      </c>
    </row>
    <row r="1841" spans="1:7" x14ac:dyDescent="0.3">
      <c r="A1841" s="135"/>
      <c r="B1841" s="22"/>
      <c r="C1841" s="22"/>
      <c r="D1841" s="38" t="str" cm="1">
        <f t="array" ref="D1841">IFERROR(IF(A1841="","",LOOKUP(2,1/(Entradas!$B$3:$B$5000=Estoque!A1841),Entradas!$G$3:$G$5000)),"Preço não cadastrado")</f>
        <v/>
      </c>
      <c r="E1841" s="38" t="str" cm="1">
        <f t="array" ref="E1841">IFERROR(IF(A1841="","",LOOKUP(2,1/(Entradas!$B$3:$B$5000=Estoque!A1841),Entradas!$H$3:$H$5000)),"Preço não cadastrado")</f>
        <v/>
      </c>
      <c r="F1841" s="6" t="str">
        <f>IF(A1841="","",SUMIF(codigo_entrada,A1841,quantidade_entrada)-SUMIF(codigo_saida,Estoque!A1841,quantidade_saida))</f>
        <v/>
      </c>
      <c r="G1841" s="1" t="str">
        <f t="shared" si="28"/>
        <v/>
      </c>
    </row>
    <row r="1842" spans="1:7" x14ac:dyDescent="0.3">
      <c r="A1842" s="135"/>
      <c r="B1842" s="22"/>
      <c r="C1842" s="22"/>
      <c r="D1842" s="38" t="str" cm="1">
        <f t="array" ref="D1842">IFERROR(IF(A1842="","",LOOKUP(2,1/(Entradas!$B$3:$B$5000=Estoque!A1842),Entradas!$G$3:$G$5000)),"Preço não cadastrado")</f>
        <v/>
      </c>
      <c r="E1842" s="38" t="str" cm="1">
        <f t="array" ref="E1842">IFERROR(IF(A1842="","",LOOKUP(2,1/(Entradas!$B$3:$B$5000=Estoque!A1842),Entradas!$H$3:$H$5000)),"Preço não cadastrado")</f>
        <v/>
      </c>
      <c r="F1842" s="6" t="str">
        <f>IF(A1842="","",SUMIF(codigo_entrada,A1842,quantidade_entrada)-SUMIF(codigo_saida,Estoque!A1842,quantidade_saida))</f>
        <v/>
      </c>
      <c r="G1842" s="1" t="str">
        <f t="shared" si="28"/>
        <v/>
      </c>
    </row>
    <row r="1843" spans="1:7" x14ac:dyDescent="0.3">
      <c r="A1843" s="135"/>
      <c r="B1843" s="22"/>
      <c r="C1843" s="22"/>
      <c r="D1843" s="38" t="str" cm="1">
        <f t="array" ref="D1843">IFERROR(IF(A1843="","",LOOKUP(2,1/(Entradas!$B$3:$B$5000=Estoque!A1843),Entradas!$G$3:$G$5000)),"Preço não cadastrado")</f>
        <v/>
      </c>
      <c r="E1843" s="38" t="str" cm="1">
        <f t="array" ref="E1843">IFERROR(IF(A1843="","",LOOKUP(2,1/(Entradas!$B$3:$B$5000=Estoque!A1843),Entradas!$H$3:$H$5000)),"Preço não cadastrado")</f>
        <v/>
      </c>
      <c r="F1843" s="6" t="str">
        <f>IF(A1843="","",SUMIF(codigo_entrada,A1843,quantidade_entrada)-SUMIF(codigo_saida,Estoque!A1843,quantidade_saida))</f>
        <v/>
      </c>
      <c r="G1843" s="1" t="str">
        <f t="shared" si="28"/>
        <v/>
      </c>
    </row>
    <row r="1844" spans="1:7" x14ac:dyDescent="0.3">
      <c r="A1844" s="135"/>
      <c r="B1844" s="22"/>
      <c r="C1844" s="22"/>
      <c r="D1844" s="38" t="str" cm="1">
        <f t="array" ref="D1844">IFERROR(IF(A1844="","",LOOKUP(2,1/(Entradas!$B$3:$B$5000=Estoque!A1844),Entradas!$G$3:$G$5000)),"Preço não cadastrado")</f>
        <v/>
      </c>
      <c r="E1844" s="38" t="str" cm="1">
        <f t="array" ref="E1844">IFERROR(IF(A1844="","",LOOKUP(2,1/(Entradas!$B$3:$B$5000=Estoque!A1844),Entradas!$H$3:$H$5000)),"Preço não cadastrado")</f>
        <v/>
      </c>
      <c r="F1844" s="6" t="str">
        <f>IF(A1844="","",SUMIF(codigo_entrada,A1844,quantidade_entrada)-SUMIF(codigo_saida,Estoque!A1844,quantidade_saida))</f>
        <v/>
      </c>
      <c r="G1844" s="1" t="str">
        <f t="shared" si="28"/>
        <v/>
      </c>
    </row>
    <row r="1845" spans="1:7" x14ac:dyDescent="0.3">
      <c r="A1845" s="135"/>
      <c r="B1845" s="22"/>
      <c r="C1845" s="22"/>
      <c r="D1845" s="38" t="str" cm="1">
        <f t="array" ref="D1845">IFERROR(IF(A1845="","",LOOKUP(2,1/(Entradas!$B$3:$B$5000=Estoque!A1845),Entradas!$G$3:$G$5000)),"Preço não cadastrado")</f>
        <v/>
      </c>
      <c r="E1845" s="38" t="str" cm="1">
        <f t="array" ref="E1845">IFERROR(IF(A1845="","",LOOKUP(2,1/(Entradas!$B$3:$B$5000=Estoque!A1845),Entradas!$H$3:$H$5000)),"Preço não cadastrado")</f>
        <v/>
      </c>
      <c r="F1845" s="6" t="str">
        <f>IF(A1845="","",SUMIF(codigo_entrada,A1845,quantidade_entrada)-SUMIF(codigo_saida,Estoque!A1845,quantidade_saida))</f>
        <v/>
      </c>
      <c r="G1845" s="1" t="str">
        <f t="shared" si="28"/>
        <v/>
      </c>
    </row>
    <row r="1846" spans="1:7" x14ac:dyDescent="0.3">
      <c r="A1846" s="135"/>
      <c r="B1846" s="22"/>
      <c r="C1846" s="22"/>
      <c r="D1846" s="38" t="str" cm="1">
        <f t="array" ref="D1846">IFERROR(IF(A1846="","",LOOKUP(2,1/(Entradas!$B$3:$B$5000=Estoque!A1846),Entradas!$G$3:$G$5000)),"Preço não cadastrado")</f>
        <v/>
      </c>
      <c r="E1846" s="38" t="str" cm="1">
        <f t="array" ref="E1846">IFERROR(IF(A1846="","",LOOKUP(2,1/(Entradas!$B$3:$B$5000=Estoque!A1846),Entradas!$H$3:$H$5000)),"Preço não cadastrado")</f>
        <v/>
      </c>
      <c r="F1846" s="6" t="str">
        <f>IF(A1846="","",SUMIF(codigo_entrada,A1846,quantidade_entrada)-SUMIF(codigo_saida,Estoque!A1846,quantidade_saida))</f>
        <v/>
      </c>
      <c r="G1846" s="1" t="str">
        <f t="shared" si="28"/>
        <v/>
      </c>
    </row>
    <row r="1847" spans="1:7" x14ac:dyDescent="0.3">
      <c r="A1847" s="135"/>
      <c r="B1847" s="22"/>
      <c r="C1847" s="22"/>
      <c r="D1847" s="38" t="str" cm="1">
        <f t="array" ref="D1847">IFERROR(IF(A1847="","",LOOKUP(2,1/(Entradas!$B$3:$B$5000=Estoque!A1847),Entradas!$G$3:$G$5000)),"Preço não cadastrado")</f>
        <v/>
      </c>
      <c r="E1847" s="38" t="str" cm="1">
        <f t="array" ref="E1847">IFERROR(IF(A1847="","",LOOKUP(2,1/(Entradas!$B$3:$B$5000=Estoque!A1847),Entradas!$H$3:$H$5000)),"Preço não cadastrado")</f>
        <v/>
      </c>
      <c r="F1847" s="6" t="str">
        <f>IF(A1847="","",SUMIF(codigo_entrada,A1847,quantidade_entrada)-SUMIF(codigo_saida,Estoque!A1847,quantidade_saida))</f>
        <v/>
      </c>
      <c r="G1847" s="1" t="str">
        <f t="shared" si="28"/>
        <v/>
      </c>
    </row>
    <row r="1848" spans="1:7" x14ac:dyDescent="0.3">
      <c r="A1848" s="135"/>
      <c r="B1848" s="22"/>
      <c r="C1848" s="22"/>
      <c r="D1848" s="38" t="str" cm="1">
        <f t="array" ref="D1848">IFERROR(IF(A1848="","",LOOKUP(2,1/(Entradas!$B$3:$B$5000=Estoque!A1848),Entradas!$G$3:$G$5000)),"Preço não cadastrado")</f>
        <v/>
      </c>
      <c r="E1848" s="38" t="str" cm="1">
        <f t="array" ref="E1848">IFERROR(IF(A1848="","",LOOKUP(2,1/(Entradas!$B$3:$B$5000=Estoque!A1848),Entradas!$H$3:$H$5000)),"Preço não cadastrado")</f>
        <v/>
      </c>
      <c r="F1848" s="6" t="str">
        <f>IF(A1848="","",SUMIF(codigo_entrada,A1848,quantidade_entrada)-SUMIF(codigo_saida,Estoque!A1848,quantidade_saida))</f>
        <v/>
      </c>
      <c r="G1848" s="1" t="str">
        <f t="shared" si="28"/>
        <v/>
      </c>
    </row>
    <row r="1849" spans="1:7" x14ac:dyDescent="0.3">
      <c r="A1849" s="135"/>
      <c r="B1849" s="22"/>
      <c r="C1849" s="22"/>
      <c r="D1849" s="38" t="str" cm="1">
        <f t="array" ref="D1849">IFERROR(IF(A1849="","",LOOKUP(2,1/(Entradas!$B$3:$B$5000=Estoque!A1849),Entradas!$G$3:$G$5000)),"Preço não cadastrado")</f>
        <v/>
      </c>
      <c r="E1849" s="38" t="str" cm="1">
        <f t="array" ref="E1849">IFERROR(IF(A1849="","",LOOKUP(2,1/(Entradas!$B$3:$B$5000=Estoque!A1849),Entradas!$H$3:$H$5000)),"Preço não cadastrado")</f>
        <v/>
      </c>
      <c r="F1849" s="6" t="str">
        <f>IF(A1849="","",SUMIF(codigo_entrada,A1849,quantidade_entrada)-SUMIF(codigo_saida,Estoque!A1849,quantidade_saida))</f>
        <v/>
      </c>
      <c r="G1849" s="1" t="str">
        <f t="shared" si="28"/>
        <v/>
      </c>
    </row>
    <row r="1850" spans="1:7" x14ac:dyDescent="0.3">
      <c r="A1850" s="135"/>
      <c r="B1850" s="22"/>
      <c r="C1850" s="22"/>
      <c r="D1850" s="38" t="str" cm="1">
        <f t="array" ref="D1850">IFERROR(IF(A1850="","",LOOKUP(2,1/(Entradas!$B$3:$B$5000=Estoque!A1850),Entradas!$G$3:$G$5000)),"Preço não cadastrado")</f>
        <v/>
      </c>
      <c r="E1850" s="38" t="str" cm="1">
        <f t="array" ref="E1850">IFERROR(IF(A1850="","",LOOKUP(2,1/(Entradas!$B$3:$B$5000=Estoque!A1850),Entradas!$H$3:$H$5000)),"Preço não cadastrado")</f>
        <v/>
      </c>
      <c r="F1850" s="6" t="str">
        <f>IF(A1850="","",SUMIF(codigo_entrada,A1850,quantidade_entrada)-SUMIF(codigo_saida,Estoque!A1850,quantidade_saida))</f>
        <v/>
      </c>
      <c r="G1850" s="1" t="str">
        <f t="shared" si="28"/>
        <v/>
      </c>
    </row>
    <row r="1851" spans="1:7" x14ac:dyDescent="0.3">
      <c r="A1851" s="135"/>
      <c r="B1851" s="22"/>
      <c r="C1851" s="22"/>
      <c r="D1851" s="38" t="str" cm="1">
        <f t="array" ref="D1851">IFERROR(IF(A1851="","",LOOKUP(2,1/(Entradas!$B$3:$B$5000=Estoque!A1851),Entradas!$G$3:$G$5000)),"Preço não cadastrado")</f>
        <v/>
      </c>
      <c r="E1851" s="38" t="str" cm="1">
        <f t="array" ref="E1851">IFERROR(IF(A1851="","",LOOKUP(2,1/(Entradas!$B$3:$B$5000=Estoque!A1851),Entradas!$H$3:$H$5000)),"Preço não cadastrado")</f>
        <v/>
      </c>
      <c r="F1851" s="6" t="str">
        <f>IF(A1851="","",SUMIF(codigo_entrada,A1851,quantidade_entrada)-SUMIF(codigo_saida,Estoque!A1851,quantidade_saida))</f>
        <v/>
      </c>
      <c r="G1851" s="1" t="str">
        <f t="shared" si="28"/>
        <v/>
      </c>
    </row>
    <row r="1852" spans="1:7" x14ac:dyDescent="0.3">
      <c r="A1852" s="135"/>
      <c r="B1852" s="22"/>
      <c r="C1852" s="22"/>
      <c r="D1852" s="38" t="str" cm="1">
        <f t="array" ref="D1852">IFERROR(IF(A1852="","",LOOKUP(2,1/(Entradas!$B$3:$B$5000=Estoque!A1852),Entradas!$G$3:$G$5000)),"Preço não cadastrado")</f>
        <v/>
      </c>
      <c r="E1852" s="38" t="str" cm="1">
        <f t="array" ref="E1852">IFERROR(IF(A1852="","",LOOKUP(2,1/(Entradas!$B$3:$B$5000=Estoque!A1852),Entradas!$H$3:$H$5000)),"Preço não cadastrado")</f>
        <v/>
      </c>
      <c r="F1852" s="6" t="str">
        <f>IF(A1852="","",SUMIF(codigo_entrada,A1852,quantidade_entrada)-SUMIF(codigo_saida,Estoque!A1852,quantidade_saida))</f>
        <v/>
      </c>
      <c r="G1852" s="1" t="str">
        <f t="shared" si="28"/>
        <v/>
      </c>
    </row>
    <row r="1853" spans="1:7" x14ac:dyDescent="0.3">
      <c r="A1853" s="135"/>
      <c r="B1853" s="22"/>
      <c r="C1853" s="22"/>
      <c r="D1853" s="38" t="str" cm="1">
        <f t="array" ref="D1853">IFERROR(IF(A1853="","",LOOKUP(2,1/(Entradas!$B$3:$B$5000=Estoque!A1853),Entradas!$G$3:$G$5000)),"Preço não cadastrado")</f>
        <v/>
      </c>
      <c r="E1853" s="38" t="str" cm="1">
        <f t="array" ref="E1853">IFERROR(IF(A1853="","",LOOKUP(2,1/(Entradas!$B$3:$B$5000=Estoque!A1853),Entradas!$H$3:$H$5000)),"Preço não cadastrado")</f>
        <v/>
      </c>
      <c r="F1853" s="6" t="str">
        <f>IF(A1853="","",SUMIF(codigo_entrada,A1853,quantidade_entrada)-SUMIF(codigo_saida,Estoque!A1853,quantidade_saida))</f>
        <v/>
      </c>
      <c r="G1853" s="1" t="str">
        <f t="shared" si="28"/>
        <v/>
      </c>
    </row>
    <row r="1854" spans="1:7" x14ac:dyDescent="0.3">
      <c r="A1854" s="135"/>
      <c r="B1854" s="22"/>
      <c r="C1854" s="22"/>
      <c r="D1854" s="38" t="str" cm="1">
        <f t="array" ref="D1854">IFERROR(IF(A1854="","",LOOKUP(2,1/(Entradas!$B$3:$B$5000=Estoque!A1854),Entradas!$G$3:$G$5000)),"Preço não cadastrado")</f>
        <v/>
      </c>
      <c r="E1854" s="38" t="str" cm="1">
        <f t="array" ref="E1854">IFERROR(IF(A1854="","",LOOKUP(2,1/(Entradas!$B$3:$B$5000=Estoque!A1854),Entradas!$H$3:$H$5000)),"Preço não cadastrado")</f>
        <v/>
      </c>
      <c r="F1854" s="6" t="str">
        <f>IF(A1854="","",SUMIF(codigo_entrada,A1854,quantidade_entrada)-SUMIF(codigo_saida,Estoque!A1854,quantidade_saida))</f>
        <v/>
      </c>
      <c r="G1854" s="1" t="str">
        <f t="shared" si="28"/>
        <v/>
      </c>
    </row>
    <row r="1855" spans="1:7" x14ac:dyDescent="0.3">
      <c r="A1855" s="135"/>
      <c r="B1855" s="22"/>
      <c r="C1855" s="22"/>
      <c r="D1855" s="38" t="str" cm="1">
        <f t="array" ref="D1855">IFERROR(IF(A1855="","",LOOKUP(2,1/(Entradas!$B$3:$B$5000=Estoque!A1855),Entradas!$G$3:$G$5000)),"Preço não cadastrado")</f>
        <v/>
      </c>
      <c r="E1855" s="38" t="str" cm="1">
        <f t="array" ref="E1855">IFERROR(IF(A1855="","",LOOKUP(2,1/(Entradas!$B$3:$B$5000=Estoque!A1855),Entradas!$H$3:$H$5000)),"Preço não cadastrado")</f>
        <v/>
      </c>
      <c r="F1855" s="6" t="str">
        <f>IF(A1855="","",SUMIF(codigo_entrada,A1855,quantidade_entrada)-SUMIF(codigo_saida,Estoque!A1855,quantidade_saida))</f>
        <v/>
      </c>
      <c r="G1855" s="1" t="str">
        <f t="shared" si="28"/>
        <v/>
      </c>
    </row>
    <row r="1856" spans="1:7" x14ac:dyDescent="0.3">
      <c r="A1856" s="135"/>
      <c r="B1856" s="22"/>
      <c r="C1856" s="22"/>
      <c r="D1856" s="38" t="str" cm="1">
        <f t="array" ref="D1856">IFERROR(IF(A1856="","",LOOKUP(2,1/(Entradas!$B$3:$B$5000=Estoque!A1856),Entradas!$G$3:$G$5000)),"Preço não cadastrado")</f>
        <v/>
      </c>
      <c r="E1856" s="38" t="str" cm="1">
        <f t="array" ref="E1856">IFERROR(IF(A1856="","",LOOKUP(2,1/(Entradas!$B$3:$B$5000=Estoque!A1856),Entradas!$H$3:$H$5000)),"Preço não cadastrado")</f>
        <v/>
      </c>
      <c r="F1856" s="6" t="str">
        <f>IF(A1856="","",SUMIF(codigo_entrada,A1856,quantidade_entrada)-SUMIF(codigo_saida,Estoque!A1856,quantidade_saida))</f>
        <v/>
      </c>
      <c r="G1856" s="1" t="str">
        <f t="shared" si="28"/>
        <v/>
      </c>
    </row>
    <row r="1857" spans="1:7" x14ac:dyDescent="0.3">
      <c r="A1857" s="135"/>
      <c r="B1857" s="22"/>
      <c r="C1857" s="22"/>
      <c r="D1857" s="38" t="str" cm="1">
        <f t="array" ref="D1857">IFERROR(IF(A1857="","",LOOKUP(2,1/(Entradas!$B$3:$B$5000=Estoque!A1857),Entradas!$G$3:$G$5000)),"Preço não cadastrado")</f>
        <v/>
      </c>
      <c r="E1857" s="38" t="str" cm="1">
        <f t="array" ref="E1857">IFERROR(IF(A1857="","",LOOKUP(2,1/(Entradas!$B$3:$B$5000=Estoque!A1857),Entradas!$H$3:$H$5000)),"Preço não cadastrado")</f>
        <v/>
      </c>
      <c r="F1857" s="6" t="str">
        <f>IF(A1857="","",SUMIF(codigo_entrada,A1857,quantidade_entrada)-SUMIF(codigo_saida,Estoque!A1857,quantidade_saida))</f>
        <v/>
      </c>
      <c r="G1857" s="1" t="str">
        <f t="shared" si="28"/>
        <v/>
      </c>
    </row>
    <row r="1858" spans="1:7" x14ac:dyDescent="0.3">
      <c r="A1858" s="135"/>
      <c r="B1858" s="22"/>
      <c r="C1858" s="22"/>
      <c r="D1858" s="38" t="str" cm="1">
        <f t="array" ref="D1858">IFERROR(IF(A1858="","",LOOKUP(2,1/(Entradas!$B$3:$B$5000=Estoque!A1858),Entradas!$G$3:$G$5000)),"Preço não cadastrado")</f>
        <v/>
      </c>
      <c r="E1858" s="38" t="str" cm="1">
        <f t="array" ref="E1858">IFERROR(IF(A1858="","",LOOKUP(2,1/(Entradas!$B$3:$B$5000=Estoque!A1858),Entradas!$H$3:$H$5000)),"Preço não cadastrado")</f>
        <v/>
      </c>
      <c r="F1858" s="6" t="str">
        <f>IF(A1858="","",SUMIF(codigo_entrada,A1858,quantidade_entrada)-SUMIF(codigo_saida,Estoque!A1858,quantidade_saida))</f>
        <v/>
      </c>
      <c r="G1858" s="1" t="str">
        <f t="shared" si="28"/>
        <v/>
      </c>
    </row>
    <row r="1859" spans="1:7" x14ac:dyDescent="0.3">
      <c r="A1859" s="135"/>
      <c r="B1859" s="22"/>
      <c r="C1859" s="22"/>
      <c r="D1859" s="38" t="str" cm="1">
        <f t="array" ref="D1859">IFERROR(IF(A1859="","",LOOKUP(2,1/(Entradas!$B$3:$B$5000=Estoque!A1859),Entradas!$G$3:$G$5000)),"Preço não cadastrado")</f>
        <v/>
      </c>
      <c r="E1859" s="38" t="str" cm="1">
        <f t="array" ref="E1859">IFERROR(IF(A1859="","",LOOKUP(2,1/(Entradas!$B$3:$B$5000=Estoque!A1859),Entradas!$H$3:$H$5000)),"Preço não cadastrado")</f>
        <v/>
      </c>
      <c r="F1859" s="6" t="str">
        <f>IF(A1859="","",SUMIF(codigo_entrada,A1859,quantidade_entrada)-SUMIF(codigo_saida,Estoque!A1859,quantidade_saida))</f>
        <v/>
      </c>
      <c r="G1859" s="1" t="str">
        <f t="shared" si="28"/>
        <v/>
      </c>
    </row>
    <row r="1860" spans="1:7" x14ac:dyDescent="0.3">
      <c r="A1860" s="135"/>
      <c r="B1860" s="22"/>
      <c r="C1860" s="22"/>
      <c r="D1860" s="38" t="str" cm="1">
        <f t="array" ref="D1860">IFERROR(IF(A1860="","",LOOKUP(2,1/(Entradas!$B$3:$B$5000=Estoque!A1860),Entradas!$G$3:$G$5000)),"Preço não cadastrado")</f>
        <v/>
      </c>
      <c r="E1860" s="38" t="str" cm="1">
        <f t="array" ref="E1860">IFERROR(IF(A1860="","",LOOKUP(2,1/(Entradas!$B$3:$B$5000=Estoque!A1860),Entradas!$H$3:$H$5000)),"Preço não cadastrado")</f>
        <v/>
      </c>
      <c r="F1860" s="6" t="str">
        <f>IF(A1860="","",SUMIF(codigo_entrada,A1860,quantidade_entrada)-SUMIF(codigo_saida,Estoque!A1860,quantidade_saida))</f>
        <v/>
      </c>
      <c r="G1860" s="1" t="str">
        <f t="shared" ref="G1860:G1923" si="29">IF(F1860="","",IF(F1860&gt;0,"Em estoque","Fora de estoque"))</f>
        <v/>
      </c>
    </row>
    <row r="1861" spans="1:7" x14ac:dyDescent="0.3">
      <c r="A1861" s="135"/>
      <c r="B1861" s="22"/>
      <c r="C1861" s="22"/>
      <c r="D1861" s="38" t="str" cm="1">
        <f t="array" ref="D1861">IFERROR(IF(A1861="","",LOOKUP(2,1/(Entradas!$B$3:$B$5000=Estoque!A1861),Entradas!$G$3:$G$5000)),"Preço não cadastrado")</f>
        <v/>
      </c>
      <c r="E1861" s="38" t="str" cm="1">
        <f t="array" ref="E1861">IFERROR(IF(A1861="","",LOOKUP(2,1/(Entradas!$B$3:$B$5000=Estoque!A1861),Entradas!$H$3:$H$5000)),"Preço não cadastrado")</f>
        <v/>
      </c>
      <c r="F1861" s="6" t="str">
        <f>IF(A1861="","",SUMIF(codigo_entrada,A1861,quantidade_entrada)-SUMIF(codigo_saida,Estoque!A1861,quantidade_saida))</f>
        <v/>
      </c>
      <c r="G1861" s="1" t="str">
        <f t="shared" si="29"/>
        <v/>
      </c>
    </row>
    <row r="1862" spans="1:7" x14ac:dyDescent="0.3">
      <c r="A1862" s="135"/>
      <c r="B1862" s="22"/>
      <c r="C1862" s="22"/>
      <c r="D1862" s="38" t="str" cm="1">
        <f t="array" ref="D1862">IFERROR(IF(A1862="","",LOOKUP(2,1/(Entradas!$B$3:$B$5000=Estoque!A1862),Entradas!$G$3:$G$5000)),"Preço não cadastrado")</f>
        <v/>
      </c>
      <c r="E1862" s="38" t="str" cm="1">
        <f t="array" ref="E1862">IFERROR(IF(A1862="","",LOOKUP(2,1/(Entradas!$B$3:$B$5000=Estoque!A1862),Entradas!$H$3:$H$5000)),"Preço não cadastrado")</f>
        <v/>
      </c>
      <c r="F1862" s="6" t="str">
        <f>IF(A1862="","",SUMIF(codigo_entrada,A1862,quantidade_entrada)-SUMIF(codigo_saida,Estoque!A1862,quantidade_saida))</f>
        <v/>
      </c>
      <c r="G1862" s="1" t="str">
        <f t="shared" si="29"/>
        <v/>
      </c>
    </row>
    <row r="1863" spans="1:7" x14ac:dyDescent="0.3">
      <c r="A1863" s="135"/>
      <c r="B1863" s="22"/>
      <c r="C1863" s="22"/>
      <c r="D1863" s="38" t="str" cm="1">
        <f t="array" ref="D1863">IFERROR(IF(A1863="","",LOOKUP(2,1/(Entradas!$B$3:$B$5000=Estoque!A1863),Entradas!$G$3:$G$5000)),"Preço não cadastrado")</f>
        <v/>
      </c>
      <c r="E1863" s="38" t="str" cm="1">
        <f t="array" ref="E1863">IFERROR(IF(A1863="","",LOOKUP(2,1/(Entradas!$B$3:$B$5000=Estoque!A1863),Entradas!$H$3:$H$5000)),"Preço não cadastrado")</f>
        <v/>
      </c>
      <c r="F1863" s="6" t="str">
        <f>IF(A1863="","",SUMIF(codigo_entrada,A1863,quantidade_entrada)-SUMIF(codigo_saida,Estoque!A1863,quantidade_saida))</f>
        <v/>
      </c>
      <c r="G1863" s="1" t="str">
        <f t="shared" si="29"/>
        <v/>
      </c>
    </row>
    <row r="1864" spans="1:7" x14ac:dyDescent="0.3">
      <c r="A1864" s="135"/>
      <c r="B1864" s="22"/>
      <c r="C1864" s="22"/>
      <c r="D1864" s="38" t="str" cm="1">
        <f t="array" ref="D1864">IFERROR(IF(A1864="","",LOOKUP(2,1/(Entradas!$B$3:$B$5000=Estoque!A1864),Entradas!$G$3:$G$5000)),"Preço não cadastrado")</f>
        <v/>
      </c>
      <c r="E1864" s="38" t="str" cm="1">
        <f t="array" ref="E1864">IFERROR(IF(A1864="","",LOOKUP(2,1/(Entradas!$B$3:$B$5000=Estoque!A1864),Entradas!$H$3:$H$5000)),"Preço não cadastrado")</f>
        <v/>
      </c>
      <c r="F1864" s="6" t="str">
        <f>IF(A1864="","",SUMIF(codigo_entrada,A1864,quantidade_entrada)-SUMIF(codigo_saida,Estoque!A1864,quantidade_saida))</f>
        <v/>
      </c>
      <c r="G1864" s="1" t="str">
        <f t="shared" si="29"/>
        <v/>
      </c>
    </row>
    <row r="1865" spans="1:7" x14ac:dyDescent="0.3">
      <c r="A1865" s="135"/>
      <c r="B1865" s="22"/>
      <c r="C1865" s="22"/>
      <c r="D1865" s="38" t="str" cm="1">
        <f t="array" ref="D1865">IFERROR(IF(A1865="","",LOOKUP(2,1/(Entradas!$B$3:$B$5000=Estoque!A1865),Entradas!$G$3:$G$5000)),"Preço não cadastrado")</f>
        <v/>
      </c>
      <c r="E1865" s="38" t="str" cm="1">
        <f t="array" ref="E1865">IFERROR(IF(A1865="","",LOOKUP(2,1/(Entradas!$B$3:$B$5000=Estoque!A1865),Entradas!$H$3:$H$5000)),"Preço não cadastrado")</f>
        <v/>
      </c>
      <c r="F1865" s="6" t="str">
        <f>IF(A1865="","",SUMIF(codigo_entrada,A1865,quantidade_entrada)-SUMIF(codigo_saida,Estoque!A1865,quantidade_saida))</f>
        <v/>
      </c>
      <c r="G1865" s="1" t="str">
        <f t="shared" si="29"/>
        <v/>
      </c>
    </row>
    <row r="1866" spans="1:7" x14ac:dyDescent="0.3">
      <c r="A1866" s="135"/>
      <c r="B1866" s="22"/>
      <c r="C1866" s="22"/>
      <c r="D1866" s="38" t="str" cm="1">
        <f t="array" ref="D1866">IFERROR(IF(A1866="","",LOOKUP(2,1/(Entradas!$B$3:$B$5000=Estoque!A1866),Entradas!$G$3:$G$5000)),"Preço não cadastrado")</f>
        <v/>
      </c>
      <c r="E1866" s="38" t="str" cm="1">
        <f t="array" ref="E1866">IFERROR(IF(A1866="","",LOOKUP(2,1/(Entradas!$B$3:$B$5000=Estoque!A1866),Entradas!$H$3:$H$5000)),"Preço não cadastrado")</f>
        <v/>
      </c>
      <c r="F1866" s="6" t="str">
        <f>IF(A1866="","",SUMIF(codigo_entrada,A1866,quantidade_entrada)-SUMIF(codigo_saida,Estoque!A1866,quantidade_saida))</f>
        <v/>
      </c>
      <c r="G1866" s="1" t="str">
        <f t="shared" si="29"/>
        <v/>
      </c>
    </row>
    <row r="1867" spans="1:7" x14ac:dyDescent="0.3">
      <c r="A1867" s="135"/>
      <c r="B1867" s="22"/>
      <c r="C1867" s="22"/>
      <c r="D1867" s="38" t="str" cm="1">
        <f t="array" ref="D1867">IFERROR(IF(A1867="","",LOOKUP(2,1/(Entradas!$B$3:$B$5000=Estoque!A1867),Entradas!$G$3:$G$5000)),"Preço não cadastrado")</f>
        <v/>
      </c>
      <c r="E1867" s="38" t="str" cm="1">
        <f t="array" ref="E1867">IFERROR(IF(A1867="","",LOOKUP(2,1/(Entradas!$B$3:$B$5000=Estoque!A1867),Entradas!$H$3:$H$5000)),"Preço não cadastrado")</f>
        <v/>
      </c>
      <c r="F1867" s="6" t="str">
        <f>IF(A1867="","",SUMIF(codigo_entrada,A1867,quantidade_entrada)-SUMIF(codigo_saida,Estoque!A1867,quantidade_saida))</f>
        <v/>
      </c>
      <c r="G1867" s="1" t="str">
        <f t="shared" si="29"/>
        <v/>
      </c>
    </row>
    <row r="1868" spans="1:7" x14ac:dyDescent="0.3">
      <c r="A1868" s="135"/>
      <c r="B1868" s="22"/>
      <c r="C1868" s="22"/>
      <c r="D1868" s="38" t="str" cm="1">
        <f t="array" ref="D1868">IFERROR(IF(A1868="","",LOOKUP(2,1/(Entradas!$B$3:$B$5000=Estoque!A1868),Entradas!$G$3:$G$5000)),"Preço não cadastrado")</f>
        <v/>
      </c>
      <c r="E1868" s="38" t="str" cm="1">
        <f t="array" ref="E1868">IFERROR(IF(A1868="","",LOOKUP(2,1/(Entradas!$B$3:$B$5000=Estoque!A1868),Entradas!$H$3:$H$5000)),"Preço não cadastrado")</f>
        <v/>
      </c>
      <c r="F1868" s="6" t="str">
        <f>IF(A1868="","",SUMIF(codigo_entrada,A1868,quantidade_entrada)-SUMIF(codigo_saida,Estoque!A1868,quantidade_saida))</f>
        <v/>
      </c>
      <c r="G1868" s="1" t="str">
        <f t="shared" si="29"/>
        <v/>
      </c>
    </row>
    <row r="1869" spans="1:7" x14ac:dyDescent="0.3">
      <c r="A1869" s="135"/>
      <c r="B1869" s="22"/>
      <c r="C1869" s="22"/>
      <c r="D1869" s="38" t="str" cm="1">
        <f t="array" ref="D1869">IFERROR(IF(A1869="","",LOOKUP(2,1/(Entradas!$B$3:$B$5000=Estoque!A1869),Entradas!$G$3:$G$5000)),"Preço não cadastrado")</f>
        <v/>
      </c>
      <c r="E1869" s="38" t="str" cm="1">
        <f t="array" ref="E1869">IFERROR(IF(A1869="","",LOOKUP(2,1/(Entradas!$B$3:$B$5000=Estoque!A1869),Entradas!$H$3:$H$5000)),"Preço não cadastrado")</f>
        <v/>
      </c>
      <c r="F1869" s="6" t="str">
        <f>IF(A1869="","",SUMIF(codigo_entrada,A1869,quantidade_entrada)-SUMIF(codigo_saida,Estoque!A1869,quantidade_saida))</f>
        <v/>
      </c>
      <c r="G1869" s="1" t="str">
        <f t="shared" si="29"/>
        <v/>
      </c>
    </row>
    <row r="1870" spans="1:7" x14ac:dyDescent="0.3">
      <c r="A1870" s="135"/>
      <c r="B1870" s="22"/>
      <c r="C1870" s="22"/>
      <c r="D1870" s="38" t="str" cm="1">
        <f t="array" ref="D1870">IFERROR(IF(A1870="","",LOOKUP(2,1/(Entradas!$B$3:$B$5000=Estoque!A1870),Entradas!$G$3:$G$5000)),"Preço não cadastrado")</f>
        <v/>
      </c>
      <c r="E1870" s="38" t="str" cm="1">
        <f t="array" ref="E1870">IFERROR(IF(A1870="","",LOOKUP(2,1/(Entradas!$B$3:$B$5000=Estoque!A1870),Entradas!$H$3:$H$5000)),"Preço não cadastrado")</f>
        <v/>
      </c>
      <c r="F1870" s="6" t="str">
        <f>IF(A1870="","",SUMIF(codigo_entrada,A1870,quantidade_entrada)-SUMIF(codigo_saida,Estoque!A1870,quantidade_saida))</f>
        <v/>
      </c>
      <c r="G1870" s="1" t="str">
        <f t="shared" si="29"/>
        <v/>
      </c>
    </row>
    <row r="1871" spans="1:7" x14ac:dyDescent="0.3">
      <c r="A1871" s="135"/>
      <c r="B1871" s="22"/>
      <c r="C1871" s="22"/>
      <c r="D1871" s="38" t="str" cm="1">
        <f t="array" ref="D1871">IFERROR(IF(A1871="","",LOOKUP(2,1/(Entradas!$B$3:$B$5000=Estoque!A1871),Entradas!$G$3:$G$5000)),"Preço não cadastrado")</f>
        <v/>
      </c>
      <c r="E1871" s="38" t="str" cm="1">
        <f t="array" ref="E1871">IFERROR(IF(A1871="","",LOOKUP(2,1/(Entradas!$B$3:$B$5000=Estoque!A1871),Entradas!$H$3:$H$5000)),"Preço não cadastrado")</f>
        <v/>
      </c>
      <c r="F1871" s="6" t="str">
        <f>IF(A1871="","",SUMIF(codigo_entrada,A1871,quantidade_entrada)-SUMIF(codigo_saida,Estoque!A1871,quantidade_saida))</f>
        <v/>
      </c>
      <c r="G1871" s="1" t="str">
        <f t="shared" si="29"/>
        <v/>
      </c>
    </row>
    <row r="1872" spans="1:7" x14ac:dyDescent="0.3">
      <c r="A1872" s="135"/>
      <c r="B1872" s="22"/>
      <c r="C1872" s="22"/>
      <c r="D1872" s="38" t="str" cm="1">
        <f t="array" ref="D1872">IFERROR(IF(A1872="","",LOOKUP(2,1/(Entradas!$B$3:$B$5000=Estoque!A1872),Entradas!$G$3:$G$5000)),"Preço não cadastrado")</f>
        <v/>
      </c>
      <c r="E1872" s="38" t="str" cm="1">
        <f t="array" ref="E1872">IFERROR(IF(A1872="","",LOOKUP(2,1/(Entradas!$B$3:$B$5000=Estoque!A1872),Entradas!$H$3:$H$5000)),"Preço não cadastrado")</f>
        <v/>
      </c>
      <c r="F1872" s="6" t="str">
        <f>IF(A1872="","",SUMIF(codigo_entrada,A1872,quantidade_entrada)-SUMIF(codigo_saida,Estoque!A1872,quantidade_saida))</f>
        <v/>
      </c>
      <c r="G1872" s="1" t="str">
        <f t="shared" si="29"/>
        <v/>
      </c>
    </row>
    <row r="1873" spans="1:7" x14ac:dyDescent="0.3">
      <c r="A1873" s="135"/>
      <c r="B1873" s="22"/>
      <c r="C1873" s="22"/>
      <c r="D1873" s="38" t="str" cm="1">
        <f t="array" ref="D1873">IFERROR(IF(A1873="","",LOOKUP(2,1/(Entradas!$B$3:$B$5000=Estoque!A1873),Entradas!$G$3:$G$5000)),"Preço não cadastrado")</f>
        <v/>
      </c>
      <c r="E1873" s="38" t="str" cm="1">
        <f t="array" ref="E1873">IFERROR(IF(A1873="","",LOOKUP(2,1/(Entradas!$B$3:$B$5000=Estoque!A1873),Entradas!$H$3:$H$5000)),"Preço não cadastrado")</f>
        <v/>
      </c>
      <c r="F1873" s="6" t="str">
        <f>IF(A1873="","",SUMIF(codigo_entrada,A1873,quantidade_entrada)-SUMIF(codigo_saida,Estoque!A1873,quantidade_saida))</f>
        <v/>
      </c>
      <c r="G1873" s="1" t="str">
        <f t="shared" si="29"/>
        <v/>
      </c>
    </row>
    <row r="1874" spans="1:7" x14ac:dyDescent="0.3">
      <c r="A1874" s="135"/>
      <c r="B1874" s="22"/>
      <c r="C1874" s="22"/>
      <c r="D1874" s="38" t="str" cm="1">
        <f t="array" ref="D1874">IFERROR(IF(A1874="","",LOOKUP(2,1/(Entradas!$B$3:$B$5000=Estoque!A1874),Entradas!$G$3:$G$5000)),"Preço não cadastrado")</f>
        <v/>
      </c>
      <c r="E1874" s="38" t="str" cm="1">
        <f t="array" ref="E1874">IFERROR(IF(A1874="","",LOOKUP(2,1/(Entradas!$B$3:$B$5000=Estoque!A1874),Entradas!$H$3:$H$5000)),"Preço não cadastrado")</f>
        <v/>
      </c>
      <c r="F1874" s="6" t="str">
        <f>IF(A1874="","",SUMIF(codigo_entrada,A1874,quantidade_entrada)-SUMIF(codigo_saida,Estoque!A1874,quantidade_saida))</f>
        <v/>
      </c>
      <c r="G1874" s="1" t="str">
        <f t="shared" si="29"/>
        <v/>
      </c>
    </row>
    <row r="1875" spans="1:7" x14ac:dyDescent="0.3">
      <c r="A1875" s="135"/>
      <c r="B1875" s="22"/>
      <c r="C1875" s="22"/>
      <c r="D1875" s="38" t="str" cm="1">
        <f t="array" ref="D1875">IFERROR(IF(A1875="","",LOOKUP(2,1/(Entradas!$B$3:$B$5000=Estoque!A1875),Entradas!$G$3:$G$5000)),"Preço não cadastrado")</f>
        <v/>
      </c>
      <c r="E1875" s="38" t="str" cm="1">
        <f t="array" ref="E1875">IFERROR(IF(A1875="","",LOOKUP(2,1/(Entradas!$B$3:$B$5000=Estoque!A1875),Entradas!$H$3:$H$5000)),"Preço não cadastrado")</f>
        <v/>
      </c>
      <c r="F1875" s="6" t="str">
        <f>IF(A1875="","",SUMIF(codigo_entrada,A1875,quantidade_entrada)-SUMIF(codigo_saida,Estoque!A1875,quantidade_saida))</f>
        <v/>
      </c>
      <c r="G1875" s="1" t="str">
        <f t="shared" si="29"/>
        <v/>
      </c>
    </row>
    <row r="1876" spans="1:7" x14ac:dyDescent="0.3">
      <c r="A1876" s="135"/>
      <c r="B1876" s="22"/>
      <c r="C1876" s="22"/>
      <c r="D1876" s="38" t="str" cm="1">
        <f t="array" ref="D1876">IFERROR(IF(A1876="","",LOOKUP(2,1/(Entradas!$B$3:$B$5000=Estoque!A1876),Entradas!$G$3:$G$5000)),"Preço não cadastrado")</f>
        <v/>
      </c>
      <c r="E1876" s="38" t="str" cm="1">
        <f t="array" ref="E1876">IFERROR(IF(A1876="","",LOOKUP(2,1/(Entradas!$B$3:$B$5000=Estoque!A1876),Entradas!$H$3:$H$5000)),"Preço não cadastrado")</f>
        <v/>
      </c>
      <c r="F1876" s="6" t="str">
        <f>IF(A1876="","",SUMIF(codigo_entrada,A1876,quantidade_entrada)-SUMIF(codigo_saida,Estoque!A1876,quantidade_saida))</f>
        <v/>
      </c>
      <c r="G1876" s="1" t="str">
        <f t="shared" si="29"/>
        <v/>
      </c>
    </row>
    <row r="1877" spans="1:7" x14ac:dyDescent="0.3">
      <c r="A1877" s="135"/>
      <c r="B1877" s="22"/>
      <c r="C1877" s="22"/>
      <c r="D1877" s="38" t="str" cm="1">
        <f t="array" ref="D1877">IFERROR(IF(A1877="","",LOOKUP(2,1/(Entradas!$B$3:$B$5000=Estoque!A1877),Entradas!$G$3:$G$5000)),"Preço não cadastrado")</f>
        <v/>
      </c>
      <c r="E1877" s="38" t="str" cm="1">
        <f t="array" ref="E1877">IFERROR(IF(A1877="","",LOOKUP(2,1/(Entradas!$B$3:$B$5000=Estoque!A1877),Entradas!$H$3:$H$5000)),"Preço não cadastrado")</f>
        <v/>
      </c>
      <c r="F1877" s="6" t="str">
        <f>IF(A1877="","",SUMIF(codigo_entrada,A1877,quantidade_entrada)-SUMIF(codigo_saida,Estoque!A1877,quantidade_saida))</f>
        <v/>
      </c>
      <c r="G1877" s="1" t="str">
        <f t="shared" si="29"/>
        <v/>
      </c>
    </row>
    <row r="1878" spans="1:7" x14ac:dyDescent="0.3">
      <c r="A1878" s="135"/>
      <c r="B1878" s="22"/>
      <c r="C1878" s="22"/>
      <c r="D1878" s="38" t="str" cm="1">
        <f t="array" ref="D1878">IFERROR(IF(A1878="","",LOOKUP(2,1/(Entradas!$B$3:$B$5000=Estoque!A1878),Entradas!$G$3:$G$5000)),"Preço não cadastrado")</f>
        <v/>
      </c>
      <c r="E1878" s="38" t="str" cm="1">
        <f t="array" ref="E1878">IFERROR(IF(A1878="","",LOOKUP(2,1/(Entradas!$B$3:$B$5000=Estoque!A1878),Entradas!$H$3:$H$5000)),"Preço não cadastrado")</f>
        <v/>
      </c>
      <c r="F1878" s="6" t="str">
        <f>IF(A1878="","",SUMIF(codigo_entrada,A1878,quantidade_entrada)-SUMIF(codigo_saida,Estoque!A1878,quantidade_saida))</f>
        <v/>
      </c>
      <c r="G1878" s="1" t="str">
        <f t="shared" si="29"/>
        <v/>
      </c>
    </row>
    <row r="1879" spans="1:7" x14ac:dyDescent="0.3">
      <c r="A1879" s="135"/>
      <c r="B1879" s="22"/>
      <c r="C1879" s="22"/>
      <c r="D1879" s="38" t="str" cm="1">
        <f t="array" ref="D1879">IFERROR(IF(A1879="","",LOOKUP(2,1/(Entradas!$B$3:$B$5000=Estoque!A1879),Entradas!$G$3:$G$5000)),"Preço não cadastrado")</f>
        <v/>
      </c>
      <c r="E1879" s="38" t="str" cm="1">
        <f t="array" ref="E1879">IFERROR(IF(A1879="","",LOOKUP(2,1/(Entradas!$B$3:$B$5000=Estoque!A1879),Entradas!$H$3:$H$5000)),"Preço não cadastrado")</f>
        <v/>
      </c>
      <c r="F1879" s="6" t="str">
        <f>IF(A1879="","",SUMIF(codigo_entrada,A1879,quantidade_entrada)-SUMIF(codigo_saida,Estoque!A1879,quantidade_saida))</f>
        <v/>
      </c>
      <c r="G1879" s="1" t="str">
        <f t="shared" si="29"/>
        <v/>
      </c>
    </row>
    <row r="1880" spans="1:7" x14ac:dyDescent="0.3">
      <c r="A1880" s="135"/>
      <c r="B1880" s="22"/>
      <c r="C1880" s="22"/>
      <c r="D1880" s="38" t="str" cm="1">
        <f t="array" ref="D1880">IFERROR(IF(A1880="","",LOOKUP(2,1/(Entradas!$B$3:$B$5000=Estoque!A1880),Entradas!$G$3:$G$5000)),"Preço não cadastrado")</f>
        <v/>
      </c>
      <c r="E1880" s="38" t="str" cm="1">
        <f t="array" ref="E1880">IFERROR(IF(A1880="","",LOOKUP(2,1/(Entradas!$B$3:$B$5000=Estoque!A1880),Entradas!$H$3:$H$5000)),"Preço não cadastrado")</f>
        <v/>
      </c>
      <c r="F1880" s="6" t="str">
        <f>IF(A1880="","",SUMIF(codigo_entrada,A1880,quantidade_entrada)-SUMIF(codigo_saida,Estoque!A1880,quantidade_saida))</f>
        <v/>
      </c>
      <c r="G1880" s="1" t="str">
        <f t="shared" si="29"/>
        <v/>
      </c>
    </row>
    <row r="1881" spans="1:7" x14ac:dyDescent="0.3">
      <c r="A1881" s="135"/>
      <c r="B1881" s="22"/>
      <c r="C1881" s="22"/>
      <c r="D1881" s="38" t="str" cm="1">
        <f t="array" ref="D1881">IFERROR(IF(A1881="","",LOOKUP(2,1/(Entradas!$B$3:$B$5000=Estoque!A1881),Entradas!$G$3:$G$5000)),"Preço não cadastrado")</f>
        <v/>
      </c>
      <c r="E1881" s="38" t="str" cm="1">
        <f t="array" ref="E1881">IFERROR(IF(A1881="","",LOOKUP(2,1/(Entradas!$B$3:$B$5000=Estoque!A1881),Entradas!$H$3:$H$5000)),"Preço não cadastrado")</f>
        <v/>
      </c>
      <c r="F1881" s="6" t="str">
        <f>IF(A1881="","",SUMIF(codigo_entrada,A1881,quantidade_entrada)-SUMIF(codigo_saida,Estoque!A1881,quantidade_saida))</f>
        <v/>
      </c>
      <c r="G1881" s="1" t="str">
        <f t="shared" si="29"/>
        <v/>
      </c>
    </row>
    <row r="1882" spans="1:7" x14ac:dyDescent="0.3">
      <c r="A1882" s="135"/>
      <c r="B1882" s="22"/>
      <c r="C1882" s="22"/>
      <c r="D1882" s="38" t="str" cm="1">
        <f t="array" ref="D1882">IFERROR(IF(A1882="","",LOOKUP(2,1/(Entradas!$B$3:$B$5000=Estoque!A1882),Entradas!$G$3:$G$5000)),"Preço não cadastrado")</f>
        <v/>
      </c>
      <c r="E1882" s="38" t="str" cm="1">
        <f t="array" ref="E1882">IFERROR(IF(A1882="","",LOOKUP(2,1/(Entradas!$B$3:$B$5000=Estoque!A1882),Entradas!$H$3:$H$5000)),"Preço não cadastrado")</f>
        <v/>
      </c>
      <c r="F1882" s="6" t="str">
        <f>IF(A1882="","",SUMIF(codigo_entrada,A1882,quantidade_entrada)-SUMIF(codigo_saida,Estoque!A1882,quantidade_saida))</f>
        <v/>
      </c>
      <c r="G1882" s="1" t="str">
        <f t="shared" si="29"/>
        <v/>
      </c>
    </row>
    <row r="1883" spans="1:7" x14ac:dyDescent="0.3">
      <c r="A1883" s="135"/>
      <c r="B1883" s="22"/>
      <c r="C1883" s="22"/>
      <c r="D1883" s="38" t="str" cm="1">
        <f t="array" ref="D1883">IFERROR(IF(A1883="","",LOOKUP(2,1/(Entradas!$B$3:$B$5000=Estoque!A1883),Entradas!$G$3:$G$5000)),"Preço não cadastrado")</f>
        <v/>
      </c>
      <c r="E1883" s="38" t="str" cm="1">
        <f t="array" ref="E1883">IFERROR(IF(A1883="","",LOOKUP(2,1/(Entradas!$B$3:$B$5000=Estoque!A1883),Entradas!$H$3:$H$5000)),"Preço não cadastrado")</f>
        <v/>
      </c>
      <c r="F1883" s="6" t="str">
        <f>IF(A1883="","",SUMIF(codigo_entrada,A1883,quantidade_entrada)-SUMIF(codigo_saida,Estoque!A1883,quantidade_saida))</f>
        <v/>
      </c>
      <c r="G1883" s="1" t="str">
        <f t="shared" si="29"/>
        <v/>
      </c>
    </row>
    <row r="1884" spans="1:7" x14ac:dyDescent="0.3">
      <c r="A1884" s="135"/>
      <c r="B1884" s="22"/>
      <c r="C1884" s="22"/>
      <c r="D1884" s="38" t="str" cm="1">
        <f t="array" ref="D1884">IFERROR(IF(A1884="","",LOOKUP(2,1/(Entradas!$B$3:$B$5000=Estoque!A1884),Entradas!$G$3:$G$5000)),"Preço não cadastrado")</f>
        <v/>
      </c>
      <c r="E1884" s="38" t="str" cm="1">
        <f t="array" ref="E1884">IFERROR(IF(A1884="","",LOOKUP(2,1/(Entradas!$B$3:$B$5000=Estoque!A1884),Entradas!$H$3:$H$5000)),"Preço não cadastrado")</f>
        <v/>
      </c>
      <c r="F1884" s="6" t="str">
        <f>IF(A1884="","",SUMIF(codigo_entrada,A1884,quantidade_entrada)-SUMIF(codigo_saida,Estoque!A1884,quantidade_saida))</f>
        <v/>
      </c>
      <c r="G1884" s="1" t="str">
        <f t="shared" si="29"/>
        <v/>
      </c>
    </row>
    <row r="1885" spans="1:7" x14ac:dyDescent="0.3">
      <c r="A1885" s="135"/>
      <c r="B1885" s="22"/>
      <c r="C1885" s="22"/>
      <c r="D1885" s="38" t="str" cm="1">
        <f t="array" ref="D1885">IFERROR(IF(A1885="","",LOOKUP(2,1/(Entradas!$B$3:$B$5000=Estoque!A1885),Entradas!$G$3:$G$5000)),"Preço não cadastrado")</f>
        <v/>
      </c>
      <c r="E1885" s="38" t="str" cm="1">
        <f t="array" ref="E1885">IFERROR(IF(A1885="","",LOOKUP(2,1/(Entradas!$B$3:$B$5000=Estoque!A1885),Entradas!$H$3:$H$5000)),"Preço não cadastrado")</f>
        <v/>
      </c>
      <c r="F1885" s="6" t="str">
        <f>IF(A1885="","",SUMIF(codigo_entrada,A1885,quantidade_entrada)-SUMIF(codigo_saida,Estoque!A1885,quantidade_saida))</f>
        <v/>
      </c>
      <c r="G1885" s="1" t="str">
        <f t="shared" si="29"/>
        <v/>
      </c>
    </row>
    <row r="1886" spans="1:7" x14ac:dyDescent="0.3">
      <c r="A1886" s="135"/>
      <c r="B1886" s="22"/>
      <c r="C1886" s="22"/>
      <c r="D1886" s="38" t="str" cm="1">
        <f t="array" ref="D1886">IFERROR(IF(A1886="","",LOOKUP(2,1/(Entradas!$B$3:$B$5000=Estoque!A1886),Entradas!$G$3:$G$5000)),"Preço não cadastrado")</f>
        <v/>
      </c>
      <c r="E1886" s="38" t="str" cm="1">
        <f t="array" ref="E1886">IFERROR(IF(A1886="","",LOOKUP(2,1/(Entradas!$B$3:$B$5000=Estoque!A1886),Entradas!$H$3:$H$5000)),"Preço não cadastrado")</f>
        <v/>
      </c>
      <c r="F1886" s="6" t="str">
        <f>IF(A1886="","",SUMIF(codigo_entrada,A1886,quantidade_entrada)-SUMIF(codigo_saida,Estoque!A1886,quantidade_saida))</f>
        <v/>
      </c>
      <c r="G1886" s="1" t="str">
        <f t="shared" si="29"/>
        <v/>
      </c>
    </row>
    <row r="1887" spans="1:7" x14ac:dyDescent="0.3">
      <c r="A1887" s="135"/>
      <c r="B1887" s="22"/>
      <c r="C1887" s="22"/>
      <c r="D1887" s="38" t="str" cm="1">
        <f t="array" ref="D1887">IFERROR(IF(A1887="","",LOOKUP(2,1/(Entradas!$B$3:$B$5000=Estoque!A1887),Entradas!$G$3:$G$5000)),"Preço não cadastrado")</f>
        <v/>
      </c>
      <c r="E1887" s="38" t="str" cm="1">
        <f t="array" ref="E1887">IFERROR(IF(A1887="","",LOOKUP(2,1/(Entradas!$B$3:$B$5000=Estoque!A1887),Entradas!$H$3:$H$5000)),"Preço não cadastrado")</f>
        <v/>
      </c>
      <c r="F1887" s="6" t="str">
        <f>IF(A1887="","",SUMIF(codigo_entrada,A1887,quantidade_entrada)-SUMIF(codigo_saida,Estoque!A1887,quantidade_saida))</f>
        <v/>
      </c>
      <c r="G1887" s="1" t="str">
        <f t="shared" si="29"/>
        <v/>
      </c>
    </row>
    <row r="1888" spans="1:7" x14ac:dyDescent="0.3">
      <c r="A1888" s="135"/>
      <c r="B1888" s="22"/>
      <c r="C1888" s="22"/>
      <c r="D1888" s="38" t="str" cm="1">
        <f t="array" ref="D1888">IFERROR(IF(A1888="","",LOOKUP(2,1/(Entradas!$B$3:$B$5000=Estoque!A1888),Entradas!$G$3:$G$5000)),"Preço não cadastrado")</f>
        <v/>
      </c>
      <c r="E1888" s="38" t="str" cm="1">
        <f t="array" ref="E1888">IFERROR(IF(A1888="","",LOOKUP(2,1/(Entradas!$B$3:$B$5000=Estoque!A1888),Entradas!$H$3:$H$5000)),"Preço não cadastrado")</f>
        <v/>
      </c>
      <c r="F1888" s="6" t="str">
        <f>IF(A1888="","",SUMIF(codigo_entrada,A1888,quantidade_entrada)-SUMIF(codigo_saida,Estoque!A1888,quantidade_saida))</f>
        <v/>
      </c>
      <c r="G1888" s="1" t="str">
        <f t="shared" si="29"/>
        <v/>
      </c>
    </row>
    <row r="1889" spans="1:7" x14ac:dyDescent="0.3">
      <c r="A1889" s="135"/>
      <c r="B1889" s="22"/>
      <c r="C1889" s="22"/>
      <c r="D1889" s="38" t="str" cm="1">
        <f t="array" ref="D1889">IFERROR(IF(A1889="","",LOOKUP(2,1/(Entradas!$B$3:$B$5000=Estoque!A1889),Entradas!$G$3:$G$5000)),"Preço não cadastrado")</f>
        <v/>
      </c>
      <c r="E1889" s="38" t="str" cm="1">
        <f t="array" ref="E1889">IFERROR(IF(A1889="","",LOOKUP(2,1/(Entradas!$B$3:$B$5000=Estoque!A1889),Entradas!$H$3:$H$5000)),"Preço não cadastrado")</f>
        <v/>
      </c>
      <c r="F1889" s="6" t="str">
        <f>IF(A1889="","",SUMIF(codigo_entrada,A1889,quantidade_entrada)-SUMIF(codigo_saida,Estoque!A1889,quantidade_saida))</f>
        <v/>
      </c>
      <c r="G1889" s="1" t="str">
        <f t="shared" si="29"/>
        <v/>
      </c>
    </row>
    <row r="1890" spans="1:7" x14ac:dyDescent="0.3">
      <c r="A1890" s="135"/>
      <c r="B1890" s="22"/>
      <c r="C1890" s="22"/>
      <c r="D1890" s="38" t="str" cm="1">
        <f t="array" ref="D1890">IFERROR(IF(A1890="","",LOOKUP(2,1/(Entradas!$B$3:$B$5000=Estoque!A1890),Entradas!$G$3:$G$5000)),"Preço não cadastrado")</f>
        <v/>
      </c>
      <c r="E1890" s="38" t="str" cm="1">
        <f t="array" ref="E1890">IFERROR(IF(A1890="","",LOOKUP(2,1/(Entradas!$B$3:$B$5000=Estoque!A1890),Entradas!$H$3:$H$5000)),"Preço não cadastrado")</f>
        <v/>
      </c>
      <c r="F1890" s="6" t="str">
        <f>IF(A1890="","",SUMIF(codigo_entrada,A1890,quantidade_entrada)-SUMIF(codigo_saida,Estoque!A1890,quantidade_saida))</f>
        <v/>
      </c>
      <c r="G1890" s="1" t="str">
        <f t="shared" si="29"/>
        <v/>
      </c>
    </row>
    <row r="1891" spans="1:7" x14ac:dyDescent="0.3">
      <c r="A1891" s="135"/>
      <c r="B1891" s="22"/>
      <c r="C1891" s="22"/>
      <c r="D1891" s="38" t="str" cm="1">
        <f t="array" ref="D1891">IFERROR(IF(A1891="","",LOOKUP(2,1/(Entradas!$B$3:$B$5000=Estoque!A1891),Entradas!$G$3:$G$5000)),"Preço não cadastrado")</f>
        <v/>
      </c>
      <c r="E1891" s="38" t="str" cm="1">
        <f t="array" ref="E1891">IFERROR(IF(A1891="","",LOOKUP(2,1/(Entradas!$B$3:$B$5000=Estoque!A1891),Entradas!$H$3:$H$5000)),"Preço não cadastrado")</f>
        <v/>
      </c>
      <c r="F1891" s="6" t="str">
        <f>IF(A1891="","",SUMIF(codigo_entrada,A1891,quantidade_entrada)-SUMIF(codigo_saida,Estoque!A1891,quantidade_saida))</f>
        <v/>
      </c>
      <c r="G1891" s="1" t="str">
        <f t="shared" si="29"/>
        <v/>
      </c>
    </row>
    <row r="1892" spans="1:7" x14ac:dyDescent="0.3">
      <c r="A1892" s="135"/>
      <c r="B1892" s="22"/>
      <c r="C1892" s="22"/>
      <c r="D1892" s="38" t="str" cm="1">
        <f t="array" ref="D1892">IFERROR(IF(A1892="","",LOOKUP(2,1/(Entradas!$B$3:$B$5000=Estoque!A1892),Entradas!$G$3:$G$5000)),"Preço não cadastrado")</f>
        <v/>
      </c>
      <c r="E1892" s="38" t="str" cm="1">
        <f t="array" ref="E1892">IFERROR(IF(A1892="","",LOOKUP(2,1/(Entradas!$B$3:$B$5000=Estoque!A1892),Entradas!$H$3:$H$5000)),"Preço não cadastrado")</f>
        <v/>
      </c>
      <c r="F1892" s="6" t="str">
        <f>IF(A1892="","",SUMIF(codigo_entrada,A1892,quantidade_entrada)-SUMIF(codigo_saida,Estoque!A1892,quantidade_saida))</f>
        <v/>
      </c>
      <c r="G1892" s="1" t="str">
        <f t="shared" si="29"/>
        <v/>
      </c>
    </row>
    <row r="1893" spans="1:7" x14ac:dyDescent="0.3">
      <c r="A1893" s="135"/>
      <c r="B1893" s="22"/>
      <c r="C1893" s="22"/>
      <c r="D1893" s="38" t="str" cm="1">
        <f t="array" ref="D1893">IFERROR(IF(A1893="","",LOOKUP(2,1/(Entradas!$B$3:$B$5000=Estoque!A1893),Entradas!$G$3:$G$5000)),"Preço não cadastrado")</f>
        <v/>
      </c>
      <c r="E1893" s="38" t="str" cm="1">
        <f t="array" ref="E1893">IFERROR(IF(A1893="","",LOOKUP(2,1/(Entradas!$B$3:$B$5000=Estoque!A1893),Entradas!$H$3:$H$5000)),"Preço não cadastrado")</f>
        <v/>
      </c>
      <c r="F1893" s="6" t="str">
        <f>IF(A1893="","",SUMIF(codigo_entrada,A1893,quantidade_entrada)-SUMIF(codigo_saida,Estoque!A1893,quantidade_saida))</f>
        <v/>
      </c>
      <c r="G1893" s="1" t="str">
        <f t="shared" si="29"/>
        <v/>
      </c>
    </row>
    <row r="1894" spans="1:7" x14ac:dyDescent="0.3">
      <c r="A1894" s="135"/>
      <c r="B1894" s="22"/>
      <c r="C1894" s="22"/>
      <c r="D1894" s="38" t="str" cm="1">
        <f t="array" ref="D1894">IFERROR(IF(A1894="","",LOOKUP(2,1/(Entradas!$B$3:$B$5000=Estoque!A1894),Entradas!$G$3:$G$5000)),"Preço não cadastrado")</f>
        <v/>
      </c>
      <c r="E1894" s="38" t="str" cm="1">
        <f t="array" ref="E1894">IFERROR(IF(A1894="","",LOOKUP(2,1/(Entradas!$B$3:$B$5000=Estoque!A1894),Entradas!$H$3:$H$5000)),"Preço não cadastrado")</f>
        <v/>
      </c>
      <c r="F1894" s="6" t="str">
        <f>IF(A1894="","",SUMIF(codigo_entrada,A1894,quantidade_entrada)-SUMIF(codigo_saida,Estoque!A1894,quantidade_saida))</f>
        <v/>
      </c>
      <c r="G1894" s="1" t="str">
        <f t="shared" si="29"/>
        <v/>
      </c>
    </row>
    <row r="1895" spans="1:7" x14ac:dyDescent="0.3">
      <c r="A1895" s="135"/>
      <c r="B1895" s="22"/>
      <c r="C1895" s="22"/>
      <c r="D1895" s="38" t="str" cm="1">
        <f t="array" ref="D1895">IFERROR(IF(A1895="","",LOOKUP(2,1/(Entradas!$B$3:$B$5000=Estoque!A1895),Entradas!$G$3:$G$5000)),"Preço não cadastrado")</f>
        <v/>
      </c>
      <c r="E1895" s="38" t="str" cm="1">
        <f t="array" ref="E1895">IFERROR(IF(A1895="","",LOOKUP(2,1/(Entradas!$B$3:$B$5000=Estoque!A1895),Entradas!$H$3:$H$5000)),"Preço não cadastrado")</f>
        <v/>
      </c>
      <c r="F1895" s="6" t="str">
        <f>IF(A1895="","",SUMIF(codigo_entrada,A1895,quantidade_entrada)-SUMIF(codigo_saida,Estoque!A1895,quantidade_saida))</f>
        <v/>
      </c>
      <c r="G1895" s="1" t="str">
        <f t="shared" si="29"/>
        <v/>
      </c>
    </row>
    <row r="1896" spans="1:7" x14ac:dyDescent="0.3">
      <c r="A1896" s="135"/>
      <c r="B1896" s="22"/>
      <c r="C1896" s="22"/>
      <c r="D1896" s="38" t="str" cm="1">
        <f t="array" ref="D1896">IFERROR(IF(A1896="","",LOOKUP(2,1/(Entradas!$B$3:$B$5000=Estoque!A1896),Entradas!$G$3:$G$5000)),"Preço não cadastrado")</f>
        <v/>
      </c>
      <c r="E1896" s="38" t="str" cm="1">
        <f t="array" ref="E1896">IFERROR(IF(A1896="","",LOOKUP(2,1/(Entradas!$B$3:$B$5000=Estoque!A1896),Entradas!$H$3:$H$5000)),"Preço não cadastrado")</f>
        <v/>
      </c>
      <c r="F1896" s="6" t="str">
        <f>IF(A1896="","",SUMIF(codigo_entrada,A1896,quantidade_entrada)-SUMIF(codigo_saida,Estoque!A1896,quantidade_saida))</f>
        <v/>
      </c>
      <c r="G1896" s="1" t="str">
        <f t="shared" si="29"/>
        <v/>
      </c>
    </row>
    <row r="1897" spans="1:7" x14ac:dyDescent="0.3">
      <c r="A1897" s="135"/>
      <c r="B1897" s="22"/>
      <c r="C1897" s="22"/>
      <c r="D1897" s="38" t="str" cm="1">
        <f t="array" ref="D1897">IFERROR(IF(A1897="","",LOOKUP(2,1/(Entradas!$B$3:$B$5000=Estoque!A1897),Entradas!$G$3:$G$5000)),"Preço não cadastrado")</f>
        <v/>
      </c>
      <c r="E1897" s="38" t="str" cm="1">
        <f t="array" ref="E1897">IFERROR(IF(A1897="","",LOOKUP(2,1/(Entradas!$B$3:$B$5000=Estoque!A1897),Entradas!$H$3:$H$5000)),"Preço não cadastrado")</f>
        <v/>
      </c>
      <c r="F1897" s="6" t="str">
        <f>IF(A1897="","",SUMIF(codigo_entrada,A1897,quantidade_entrada)-SUMIF(codigo_saida,Estoque!A1897,quantidade_saida))</f>
        <v/>
      </c>
      <c r="G1897" s="1" t="str">
        <f t="shared" si="29"/>
        <v/>
      </c>
    </row>
    <row r="1898" spans="1:7" x14ac:dyDescent="0.3">
      <c r="A1898" s="135"/>
      <c r="B1898" s="22"/>
      <c r="C1898" s="22"/>
      <c r="D1898" s="38" t="str" cm="1">
        <f t="array" ref="D1898">IFERROR(IF(A1898="","",LOOKUP(2,1/(Entradas!$B$3:$B$5000=Estoque!A1898),Entradas!$G$3:$G$5000)),"Preço não cadastrado")</f>
        <v/>
      </c>
      <c r="E1898" s="38" t="str" cm="1">
        <f t="array" ref="E1898">IFERROR(IF(A1898="","",LOOKUP(2,1/(Entradas!$B$3:$B$5000=Estoque!A1898),Entradas!$H$3:$H$5000)),"Preço não cadastrado")</f>
        <v/>
      </c>
      <c r="F1898" s="6" t="str">
        <f>IF(A1898="","",SUMIF(codigo_entrada,A1898,quantidade_entrada)-SUMIF(codigo_saida,Estoque!A1898,quantidade_saida))</f>
        <v/>
      </c>
      <c r="G1898" s="1" t="str">
        <f t="shared" si="29"/>
        <v/>
      </c>
    </row>
    <row r="1899" spans="1:7" x14ac:dyDescent="0.3">
      <c r="A1899" s="135"/>
      <c r="B1899" s="22"/>
      <c r="C1899" s="22"/>
      <c r="D1899" s="38" t="str" cm="1">
        <f t="array" ref="D1899">IFERROR(IF(A1899="","",LOOKUP(2,1/(Entradas!$B$3:$B$5000=Estoque!A1899),Entradas!$G$3:$G$5000)),"Preço não cadastrado")</f>
        <v/>
      </c>
      <c r="E1899" s="38" t="str" cm="1">
        <f t="array" ref="E1899">IFERROR(IF(A1899="","",LOOKUP(2,1/(Entradas!$B$3:$B$5000=Estoque!A1899),Entradas!$H$3:$H$5000)),"Preço não cadastrado")</f>
        <v/>
      </c>
      <c r="F1899" s="6" t="str">
        <f>IF(A1899="","",SUMIF(codigo_entrada,A1899,quantidade_entrada)-SUMIF(codigo_saida,Estoque!A1899,quantidade_saida))</f>
        <v/>
      </c>
      <c r="G1899" s="1" t="str">
        <f t="shared" si="29"/>
        <v/>
      </c>
    </row>
    <row r="1900" spans="1:7" x14ac:dyDescent="0.3">
      <c r="A1900" s="135"/>
      <c r="B1900" s="22"/>
      <c r="C1900" s="22"/>
      <c r="D1900" s="38" t="str" cm="1">
        <f t="array" ref="D1900">IFERROR(IF(A1900="","",LOOKUP(2,1/(Entradas!$B$3:$B$5000=Estoque!A1900),Entradas!$G$3:$G$5000)),"Preço não cadastrado")</f>
        <v/>
      </c>
      <c r="E1900" s="38" t="str" cm="1">
        <f t="array" ref="E1900">IFERROR(IF(A1900="","",LOOKUP(2,1/(Entradas!$B$3:$B$5000=Estoque!A1900),Entradas!$H$3:$H$5000)),"Preço não cadastrado")</f>
        <v/>
      </c>
      <c r="F1900" s="6" t="str">
        <f>IF(A1900="","",SUMIF(codigo_entrada,A1900,quantidade_entrada)-SUMIF(codigo_saida,Estoque!A1900,quantidade_saida))</f>
        <v/>
      </c>
      <c r="G1900" s="1" t="str">
        <f t="shared" si="29"/>
        <v/>
      </c>
    </row>
    <row r="1901" spans="1:7" x14ac:dyDescent="0.3">
      <c r="A1901" s="135"/>
      <c r="B1901" s="22"/>
      <c r="C1901" s="22"/>
      <c r="D1901" s="38" t="str" cm="1">
        <f t="array" ref="D1901">IFERROR(IF(A1901="","",LOOKUP(2,1/(Entradas!$B$3:$B$5000=Estoque!A1901),Entradas!$G$3:$G$5000)),"Preço não cadastrado")</f>
        <v/>
      </c>
      <c r="E1901" s="38" t="str" cm="1">
        <f t="array" ref="E1901">IFERROR(IF(A1901="","",LOOKUP(2,1/(Entradas!$B$3:$B$5000=Estoque!A1901),Entradas!$H$3:$H$5000)),"Preço não cadastrado")</f>
        <v/>
      </c>
      <c r="F1901" s="6" t="str">
        <f>IF(A1901="","",SUMIF(codigo_entrada,A1901,quantidade_entrada)-SUMIF(codigo_saida,Estoque!A1901,quantidade_saida))</f>
        <v/>
      </c>
      <c r="G1901" s="1" t="str">
        <f t="shared" si="29"/>
        <v/>
      </c>
    </row>
    <row r="1902" spans="1:7" x14ac:dyDescent="0.3">
      <c r="A1902" s="135"/>
      <c r="B1902" s="22"/>
      <c r="C1902" s="22"/>
      <c r="D1902" s="38" t="str" cm="1">
        <f t="array" ref="D1902">IFERROR(IF(A1902="","",LOOKUP(2,1/(Entradas!$B$3:$B$5000=Estoque!A1902),Entradas!$G$3:$G$5000)),"Preço não cadastrado")</f>
        <v/>
      </c>
      <c r="E1902" s="38" t="str" cm="1">
        <f t="array" ref="E1902">IFERROR(IF(A1902="","",LOOKUP(2,1/(Entradas!$B$3:$B$5000=Estoque!A1902),Entradas!$H$3:$H$5000)),"Preço não cadastrado")</f>
        <v/>
      </c>
      <c r="F1902" s="6" t="str">
        <f>IF(A1902="","",SUMIF(codigo_entrada,A1902,quantidade_entrada)-SUMIF(codigo_saida,Estoque!A1902,quantidade_saida))</f>
        <v/>
      </c>
      <c r="G1902" s="1" t="str">
        <f t="shared" si="29"/>
        <v/>
      </c>
    </row>
    <row r="1903" spans="1:7" x14ac:dyDescent="0.3">
      <c r="A1903" s="135"/>
      <c r="B1903" s="22"/>
      <c r="C1903" s="22"/>
      <c r="D1903" s="38" t="str" cm="1">
        <f t="array" ref="D1903">IFERROR(IF(A1903="","",LOOKUP(2,1/(Entradas!$B$3:$B$5000=Estoque!A1903),Entradas!$G$3:$G$5000)),"Preço não cadastrado")</f>
        <v/>
      </c>
      <c r="E1903" s="38" t="str" cm="1">
        <f t="array" ref="E1903">IFERROR(IF(A1903="","",LOOKUP(2,1/(Entradas!$B$3:$B$5000=Estoque!A1903),Entradas!$H$3:$H$5000)),"Preço não cadastrado")</f>
        <v/>
      </c>
      <c r="F1903" s="6" t="str">
        <f>IF(A1903="","",SUMIF(codigo_entrada,A1903,quantidade_entrada)-SUMIF(codigo_saida,Estoque!A1903,quantidade_saida))</f>
        <v/>
      </c>
      <c r="G1903" s="1" t="str">
        <f t="shared" si="29"/>
        <v/>
      </c>
    </row>
    <row r="1904" spans="1:7" x14ac:dyDescent="0.3">
      <c r="A1904" s="135"/>
      <c r="B1904" s="22"/>
      <c r="C1904" s="22"/>
      <c r="D1904" s="38" t="str" cm="1">
        <f t="array" ref="D1904">IFERROR(IF(A1904="","",LOOKUP(2,1/(Entradas!$B$3:$B$5000=Estoque!A1904),Entradas!$G$3:$G$5000)),"Preço não cadastrado")</f>
        <v/>
      </c>
      <c r="E1904" s="38" t="str" cm="1">
        <f t="array" ref="E1904">IFERROR(IF(A1904="","",LOOKUP(2,1/(Entradas!$B$3:$B$5000=Estoque!A1904),Entradas!$H$3:$H$5000)),"Preço não cadastrado")</f>
        <v/>
      </c>
      <c r="F1904" s="6" t="str">
        <f>IF(A1904="","",SUMIF(codigo_entrada,A1904,quantidade_entrada)-SUMIF(codigo_saida,Estoque!A1904,quantidade_saida))</f>
        <v/>
      </c>
      <c r="G1904" s="1" t="str">
        <f t="shared" si="29"/>
        <v/>
      </c>
    </row>
    <row r="1905" spans="1:7" x14ac:dyDescent="0.3">
      <c r="A1905" s="135"/>
      <c r="B1905" s="22"/>
      <c r="C1905" s="22"/>
      <c r="D1905" s="38" t="str" cm="1">
        <f t="array" ref="D1905">IFERROR(IF(A1905="","",LOOKUP(2,1/(Entradas!$B$3:$B$5000=Estoque!A1905),Entradas!$G$3:$G$5000)),"Preço não cadastrado")</f>
        <v/>
      </c>
      <c r="E1905" s="38" t="str" cm="1">
        <f t="array" ref="E1905">IFERROR(IF(A1905="","",LOOKUP(2,1/(Entradas!$B$3:$B$5000=Estoque!A1905),Entradas!$H$3:$H$5000)),"Preço não cadastrado")</f>
        <v/>
      </c>
      <c r="F1905" s="6" t="str">
        <f>IF(A1905="","",SUMIF(codigo_entrada,A1905,quantidade_entrada)-SUMIF(codigo_saida,Estoque!A1905,quantidade_saida))</f>
        <v/>
      </c>
      <c r="G1905" s="1" t="str">
        <f t="shared" si="29"/>
        <v/>
      </c>
    </row>
    <row r="1906" spans="1:7" x14ac:dyDescent="0.3">
      <c r="A1906" s="135"/>
      <c r="B1906" s="22"/>
      <c r="C1906" s="22"/>
      <c r="D1906" s="38" t="str" cm="1">
        <f t="array" ref="D1906">IFERROR(IF(A1906="","",LOOKUP(2,1/(Entradas!$B$3:$B$5000=Estoque!A1906),Entradas!$G$3:$G$5000)),"Preço não cadastrado")</f>
        <v/>
      </c>
      <c r="E1906" s="38" t="str" cm="1">
        <f t="array" ref="E1906">IFERROR(IF(A1906="","",LOOKUP(2,1/(Entradas!$B$3:$B$5000=Estoque!A1906),Entradas!$H$3:$H$5000)),"Preço não cadastrado")</f>
        <v/>
      </c>
      <c r="F1906" s="6" t="str">
        <f>IF(A1906="","",SUMIF(codigo_entrada,A1906,quantidade_entrada)-SUMIF(codigo_saida,Estoque!A1906,quantidade_saida))</f>
        <v/>
      </c>
      <c r="G1906" s="1" t="str">
        <f t="shared" si="29"/>
        <v/>
      </c>
    </row>
    <row r="1907" spans="1:7" x14ac:dyDescent="0.3">
      <c r="A1907" s="135"/>
      <c r="B1907" s="22"/>
      <c r="C1907" s="22"/>
      <c r="D1907" s="38" t="str" cm="1">
        <f t="array" ref="D1907">IFERROR(IF(A1907="","",LOOKUP(2,1/(Entradas!$B$3:$B$5000=Estoque!A1907),Entradas!$G$3:$G$5000)),"Preço não cadastrado")</f>
        <v/>
      </c>
      <c r="E1907" s="38" t="str" cm="1">
        <f t="array" ref="E1907">IFERROR(IF(A1907="","",LOOKUP(2,1/(Entradas!$B$3:$B$5000=Estoque!A1907),Entradas!$H$3:$H$5000)),"Preço não cadastrado")</f>
        <v/>
      </c>
      <c r="F1907" s="6" t="str">
        <f>IF(A1907="","",SUMIF(codigo_entrada,A1907,quantidade_entrada)-SUMIF(codigo_saida,Estoque!A1907,quantidade_saida))</f>
        <v/>
      </c>
      <c r="G1907" s="1" t="str">
        <f t="shared" si="29"/>
        <v/>
      </c>
    </row>
    <row r="1908" spans="1:7" x14ac:dyDescent="0.3">
      <c r="A1908" s="135"/>
      <c r="B1908" s="22"/>
      <c r="C1908" s="22"/>
      <c r="D1908" s="38" t="str" cm="1">
        <f t="array" ref="D1908">IFERROR(IF(A1908="","",LOOKUP(2,1/(Entradas!$B$3:$B$5000=Estoque!A1908),Entradas!$G$3:$G$5000)),"Preço não cadastrado")</f>
        <v/>
      </c>
      <c r="E1908" s="38" t="str" cm="1">
        <f t="array" ref="E1908">IFERROR(IF(A1908="","",LOOKUP(2,1/(Entradas!$B$3:$B$5000=Estoque!A1908),Entradas!$H$3:$H$5000)),"Preço não cadastrado")</f>
        <v/>
      </c>
      <c r="F1908" s="6" t="str">
        <f>IF(A1908="","",SUMIF(codigo_entrada,A1908,quantidade_entrada)-SUMIF(codigo_saida,Estoque!A1908,quantidade_saida))</f>
        <v/>
      </c>
      <c r="G1908" s="1" t="str">
        <f t="shared" si="29"/>
        <v/>
      </c>
    </row>
    <row r="1909" spans="1:7" x14ac:dyDescent="0.3">
      <c r="A1909" s="135"/>
      <c r="B1909" s="22"/>
      <c r="C1909" s="22"/>
      <c r="D1909" s="38" t="str" cm="1">
        <f t="array" ref="D1909">IFERROR(IF(A1909="","",LOOKUP(2,1/(Entradas!$B$3:$B$5000=Estoque!A1909),Entradas!$G$3:$G$5000)),"Preço não cadastrado")</f>
        <v/>
      </c>
      <c r="E1909" s="38" t="str" cm="1">
        <f t="array" ref="E1909">IFERROR(IF(A1909="","",LOOKUP(2,1/(Entradas!$B$3:$B$5000=Estoque!A1909),Entradas!$H$3:$H$5000)),"Preço não cadastrado")</f>
        <v/>
      </c>
      <c r="F1909" s="6" t="str">
        <f>IF(A1909="","",SUMIF(codigo_entrada,A1909,quantidade_entrada)-SUMIF(codigo_saida,Estoque!A1909,quantidade_saida))</f>
        <v/>
      </c>
      <c r="G1909" s="1" t="str">
        <f t="shared" si="29"/>
        <v/>
      </c>
    </row>
    <row r="1910" spans="1:7" x14ac:dyDescent="0.3">
      <c r="A1910" s="135"/>
      <c r="B1910" s="22"/>
      <c r="C1910" s="22"/>
      <c r="D1910" s="38" t="str" cm="1">
        <f t="array" ref="D1910">IFERROR(IF(A1910="","",LOOKUP(2,1/(Entradas!$B$3:$B$5000=Estoque!A1910),Entradas!$G$3:$G$5000)),"Preço não cadastrado")</f>
        <v/>
      </c>
      <c r="E1910" s="38" t="str" cm="1">
        <f t="array" ref="E1910">IFERROR(IF(A1910="","",LOOKUP(2,1/(Entradas!$B$3:$B$5000=Estoque!A1910),Entradas!$H$3:$H$5000)),"Preço não cadastrado")</f>
        <v/>
      </c>
      <c r="F1910" s="6" t="str">
        <f>IF(A1910="","",SUMIF(codigo_entrada,A1910,quantidade_entrada)-SUMIF(codigo_saida,Estoque!A1910,quantidade_saida))</f>
        <v/>
      </c>
      <c r="G1910" s="1" t="str">
        <f t="shared" si="29"/>
        <v/>
      </c>
    </row>
    <row r="1911" spans="1:7" x14ac:dyDescent="0.3">
      <c r="A1911" s="135"/>
      <c r="B1911" s="22"/>
      <c r="C1911" s="22"/>
      <c r="D1911" s="38" t="str" cm="1">
        <f t="array" ref="D1911">IFERROR(IF(A1911="","",LOOKUP(2,1/(Entradas!$B$3:$B$5000=Estoque!A1911),Entradas!$G$3:$G$5000)),"Preço não cadastrado")</f>
        <v/>
      </c>
      <c r="E1911" s="38" t="str" cm="1">
        <f t="array" ref="E1911">IFERROR(IF(A1911="","",LOOKUP(2,1/(Entradas!$B$3:$B$5000=Estoque!A1911),Entradas!$H$3:$H$5000)),"Preço não cadastrado")</f>
        <v/>
      </c>
      <c r="F1911" s="6" t="str">
        <f>IF(A1911="","",SUMIF(codigo_entrada,A1911,quantidade_entrada)-SUMIF(codigo_saida,Estoque!A1911,quantidade_saida))</f>
        <v/>
      </c>
      <c r="G1911" s="1" t="str">
        <f t="shared" si="29"/>
        <v/>
      </c>
    </row>
    <row r="1912" spans="1:7" x14ac:dyDescent="0.3">
      <c r="A1912" s="135"/>
      <c r="B1912" s="22"/>
      <c r="C1912" s="22"/>
      <c r="D1912" s="38" t="str" cm="1">
        <f t="array" ref="D1912">IFERROR(IF(A1912="","",LOOKUP(2,1/(Entradas!$B$3:$B$5000=Estoque!A1912),Entradas!$G$3:$G$5000)),"Preço não cadastrado")</f>
        <v/>
      </c>
      <c r="E1912" s="38" t="str" cm="1">
        <f t="array" ref="E1912">IFERROR(IF(A1912="","",LOOKUP(2,1/(Entradas!$B$3:$B$5000=Estoque!A1912),Entradas!$H$3:$H$5000)),"Preço não cadastrado")</f>
        <v/>
      </c>
      <c r="F1912" s="6" t="str">
        <f>IF(A1912="","",SUMIF(codigo_entrada,A1912,quantidade_entrada)-SUMIF(codigo_saida,Estoque!A1912,quantidade_saida))</f>
        <v/>
      </c>
      <c r="G1912" s="1" t="str">
        <f t="shared" si="29"/>
        <v/>
      </c>
    </row>
    <row r="1913" spans="1:7" x14ac:dyDescent="0.3">
      <c r="A1913" s="135"/>
      <c r="B1913" s="22"/>
      <c r="C1913" s="22"/>
      <c r="D1913" s="38" t="str" cm="1">
        <f t="array" ref="D1913">IFERROR(IF(A1913="","",LOOKUP(2,1/(Entradas!$B$3:$B$5000=Estoque!A1913),Entradas!$G$3:$G$5000)),"Preço não cadastrado")</f>
        <v/>
      </c>
      <c r="E1913" s="38" t="str" cm="1">
        <f t="array" ref="E1913">IFERROR(IF(A1913="","",LOOKUP(2,1/(Entradas!$B$3:$B$5000=Estoque!A1913),Entradas!$H$3:$H$5000)),"Preço não cadastrado")</f>
        <v/>
      </c>
      <c r="F1913" s="6" t="str">
        <f>IF(A1913="","",SUMIF(codigo_entrada,A1913,quantidade_entrada)-SUMIF(codigo_saida,Estoque!A1913,quantidade_saida))</f>
        <v/>
      </c>
      <c r="G1913" s="1" t="str">
        <f t="shared" si="29"/>
        <v/>
      </c>
    </row>
    <row r="1914" spans="1:7" x14ac:dyDescent="0.3">
      <c r="A1914" s="135"/>
      <c r="B1914" s="22"/>
      <c r="C1914" s="22"/>
      <c r="D1914" s="38" t="str" cm="1">
        <f t="array" ref="D1914">IFERROR(IF(A1914="","",LOOKUP(2,1/(Entradas!$B$3:$B$5000=Estoque!A1914),Entradas!$G$3:$G$5000)),"Preço não cadastrado")</f>
        <v/>
      </c>
      <c r="E1914" s="38" t="str" cm="1">
        <f t="array" ref="E1914">IFERROR(IF(A1914="","",LOOKUP(2,1/(Entradas!$B$3:$B$5000=Estoque!A1914),Entradas!$H$3:$H$5000)),"Preço não cadastrado")</f>
        <v/>
      </c>
      <c r="F1914" s="6" t="str">
        <f>IF(A1914="","",SUMIF(codigo_entrada,A1914,quantidade_entrada)-SUMIF(codigo_saida,Estoque!A1914,quantidade_saida))</f>
        <v/>
      </c>
      <c r="G1914" s="1" t="str">
        <f t="shared" si="29"/>
        <v/>
      </c>
    </row>
    <row r="1915" spans="1:7" x14ac:dyDescent="0.3">
      <c r="A1915" s="135"/>
      <c r="B1915" s="22"/>
      <c r="C1915" s="22"/>
      <c r="D1915" s="38" t="str" cm="1">
        <f t="array" ref="D1915">IFERROR(IF(A1915="","",LOOKUP(2,1/(Entradas!$B$3:$B$5000=Estoque!A1915),Entradas!$G$3:$G$5000)),"Preço não cadastrado")</f>
        <v/>
      </c>
      <c r="E1915" s="38" t="str" cm="1">
        <f t="array" ref="E1915">IFERROR(IF(A1915="","",LOOKUP(2,1/(Entradas!$B$3:$B$5000=Estoque!A1915),Entradas!$H$3:$H$5000)),"Preço não cadastrado")</f>
        <v/>
      </c>
      <c r="F1915" s="6" t="str">
        <f>IF(A1915="","",SUMIF(codigo_entrada,A1915,quantidade_entrada)-SUMIF(codigo_saida,Estoque!A1915,quantidade_saida))</f>
        <v/>
      </c>
      <c r="G1915" s="1" t="str">
        <f t="shared" si="29"/>
        <v/>
      </c>
    </row>
    <row r="1916" spans="1:7" x14ac:dyDescent="0.3">
      <c r="A1916" s="135"/>
      <c r="B1916" s="22"/>
      <c r="C1916" s="22"/>
      <c r="D1916" s="38" t="str" cm="1">
        <f t="array" ref="D1916">IFERROR(IF(A1916="","",LOOKUP(2,1/(Entradas!$B$3:$B$5000=Estoque!A1916),Entradas!$G$3:$G$5000)),"Preço não cadastrado")</f>
        <v/>
      </c>
      <c r="E1916" s="38" t="str" cm="1">
        <f t="array" ref="E1916">IFERROR(IF(A1916="","",LOOKUP(2,1/(Entradas!$B$3:$B$5000=Estoque!A1916),Entradas!$H$3:$H$5000)),"Preço não cadastrado")</f>
        <v/>
      </c>
      <c r="F1916" s="6" t="str">
        <f>IF(A1916="","",SUMIF(codigo_entrada,A1916,quantidade_entrada)-SUMIF(codigo_saida,Estoque!A1916,quantidade_saida))</f>
        <v/>
      </c>
      <c r="G1916" s="1" t="str">
        <f t="shared" si="29"/>
        <v/>
      </c>
    </row>
    <row r="1917" spans="1:7" x14ac:dyDescent="0.3">
      <c r="A1917" s="135"/>
      <c r="B1917" s="22"/>
      <c r="C1917" s="22"/>
      <c r="D1917" s="38" t="str" cm="1">
        <f t="array" ref="D1917">IFERROR(IF(A1917="","",LOOKUP(2,1/(Entradas!$B$3:$B$5000=Estoque!A1917),Entradas!$G$3:$G$5000)),"Preço não cadastrado")</f>
        <v/>
      </c>
      <c r="E1917" s="38" t="str" cm="1">
        <f t="array" ref="E1917">IFERROR(IF(A1917="","",LOOKUP(2,1/(Entradas!$B$3:$B$5000=Estoque!A1917),Entradas!$H$3:$H$5000)),"Preço não cadastrado")</f>
        <v/>
      </c>
      <c r="F1917" s="6" t="str">
        <f>IF(A1917="","",SUMIF(codigo_entrada,A1917,quantidade_entrada)-SUMIF(codigo_saida,Estoque!A1917,quantidade_saida))</f>
        <v/>
      </c>
      <c r="G1917" s="1" t="str">
        <f t="shared" si="29"/>
        <v/>
      </c>
    </row>
    <row r="1918" spans="1:7" x14ac:dyDescent="0.3">
      <c r="A1918" s="135"/>
      <c r="B1918" s="22"/>
      <c r="C1918" s="22"/>
      <c r="D1918" s="38" t="str" cm="1">
        <f t="array" ref="D1918">IFERROR(IF(A1918="","",LOOKUP(2,1/(Entradas!$B$3:$B$5000=Estoque!A1918),Entradas!$G$3:$G$5000)),"Preço não cadastrado")</f>
        <v/>
      </c>
      <c r="E1918" s="38" t="str" cm="1">
        <f t="array" ref="E1918">IFERROR(IF(A1918="","",LOOKUP(2,1/(Entradas!$B$3:$B$5000=Estoque!A1918),Entradas!$H$3:$H$5000)),"Preço não cadastrado")</f>
        <v/>
      </c>
      <c r="F1918" s="6" t="str">
        <f>IF(A1918="","",SUMIF(codigo_entrada,A1918,quantidade_entrada)-SUMIF(codigo_saida,Estoque!A1918,quantidade_saida))</f>
        <v/>
      </c>
      <c r="G1918" s="1" t="str">
        <f t="shared" si="29"/>
        <v/>
      </c>
    </row>
    <row r="1919" spans="1:7" x14ac:dyDescent="0.3">
      <c r="A1919" s="135"/>
      <c r="B1919" s="22"/>
      <c r="C1919" s="22"/>
      <c r="D1919" s="38" t="str" cm="1">
        <f t="array" ref="D1919">IFERROR(IF(A1919="","",LOOKUP(2,1/(Entradas!$B$3:$B$5000=Estoque!A1919),Entradas!$G$3:$G$5000)),"Preço não cadastrado")</f>
        <v/>
      </c>
      <c r="E1919" s="38" t="str" cm="1">
        <f t="array" ref="E1919">IFERROR(IF(A1919="","",LOOKUP(2,1/(Entradas!$B$3:$B$5000=Estoque!A1919),Entradas!$H$3:$H$5000)),"Preço não cadastrado")</f>
        <v/>
      </c>
      <c r="F1919" s="6" t="str">
        <f>IF(A1919="","",SUMIF(codigo_entrada,A1919,quantidade_entrada)-SUMIF(codigo_saida,Estoque!A1919,quantidade_saida))</f>
        <v/>
      </c>
      <c r="G1919" s="1" t="str">
        <f t="shared" si="29"/>
        <v/>
      </c>
    </row>
    <row r="1920" spans="1:7" x14ac:dyDescent="0.3">
      <c r="A1920" s="135"/>
      <c r="B1920" s="22"/>
      <c r="C1920" s="22"/>
      <c r="D1920" s="38" t="str" cm="1">
        <f t="array" ref="D1920">IFERROR(IF(A1920="","",LOOKUP(2,1/(Entradas!$B$3:$B$5000=Estoque!A1920),Entradas!$G$3:$G$5000)),"Preço não cadastrado")</f>
        <v/>
      </c>
      <c r="E1920" s="38" t="str" cm="1">
        <f t="array" ref="E1920">IFERROR(IF(A1920="","",LOOKUP(2,1/(Entradas!$B$3:$B$5000=Estoque!A1920),Entradas!$H$3:$H$5000)),"Preço não cadastrado")</f>
        <v/>
      </c>
      <c r="F1920" s="6" t="str">
        <f>IF(A1920="","",SUMIF(codigo_entrada,A1920,quantidade_entrada)-SUMIF(codigo_saida,Estoque!A1920,quantidade_saida))</f>
        <v/>
      </c>
      <c r="G1920" s="1" t="str">
        <f t="shared" si="29"/>
        <v/>
      </c>
    </row>
    <row r="1921" spans="1:7" x14ac:dyDescent="0.3">
      <c r="A1921" s="135"/>
      <c r="B1921" s="22"/>
      <c r="C1921" s="22"/>
      <c r="D1921" s="38" t="str" cm="1">
        <f t="array" ref="D1921">IFERROR(IF(A1921="","",LOOKUP(2,1/(Entradas!$B$3:$B$5000=Estoque!A1921),Entradas!$G$3:$G$5000)),"Preço não cadastrado")</f>
        <v/>
      </c>
      <c r="E1921" s="38" t="str" cm="1">
        <f t="array" ref="E1921">IFERROR(IF(A1921="","",LOOKUP(2,1/(Entradas!$B$3:$B$5000=Estoque!A1921),Entradas!$H$3:$H$5000)),"Preço não cadastrado")</f>
        <v/>
      </c>
      <c r="F1921" s="6" t="str">
        <f>IF(A1921="","",SUMIF(codigo_entrada,A1921,quantidade_entrada)-SUMIF(codigo_saida,Estoque!A1921,quantidade_saida))</f>
        <v/>
      </c>
      <c r="G1921" s="1" t="str">
        <f t="shared" si="29"/>
        <v/>
      </c>
    </row>
    <row r="1922" spans="1:7" x14ac:dyDescent="0.3">
      <c r="A1922" s="135"/>
      <c r="B1922" s="22"/>
      <c r="C1922" s="22"/>
      <c r="D1922" s="38" t="str" cm="1">
        <f t="array" ref="D1922">IFERROR(IF(A1922="","",LOOKUP(2,1/(Entradas!$B$3:$B$5000=Estoque!A1922),Entradas!$G$3:$G$5000)),"Preço não cadastrado")</f>
        <v/>
      </c>
      <c r="E1922" s="38" t="str" cm="1">
        <f t="array" ref="E1922">IFERROR(IF(A1922="","",LOOKUP(2,1/(Entradas!$B$3:$B$5000=Estoque!A1922),Entradas!$H$3:$H$5000)),"Preço não cadastrado")</f>
        <v/>
      </c>
      <c r="F1922" s="6" t="str">
        <f>IF(A1922="","",SUMIF(codigo_entrada,A1922,quantidade_entrada)-SUMIF(codigo_saida,Estoque!A1922,quantidade_saida))</f>
        <v/>
      </c>
      <c r="G1922" s="1" t="str">
        <f t="shared" si="29"/>
        <v/>
      </c>
    </row>
    <row r="1923" spans="1:7" x14ac:dyDescent="0.3">
      <c r="A1923" s="135"/>
      <c r="B1923" s="22"/>
      <c r="C1923" s="22"/>
      <c r="D1923" s="38" t="str" cm="1">
        <f t="array" ref="D1923">IFERROR(IF(A1923="","",LOOKUP(2,1/(Entradas!$B$3:$B$5000=Estoque!A1923),Entradas!$G$3:$G$5000)),"Preço não cadastrado")</f>
        <v/>
      </c>
      <c r="E1923" s="38" t="str" cm="1">
        <f t="array" ref="E1923">IFERROR(IF(A1923="","",LOOKUP(2,1/(Entradas!$B$3:$B$5000=Estoque!A1923),Entradas!$H$3:$H$5000)),"Preço não cadastrado")</f>
        <v/>
      </c>
      <c r="F1923" s="6" t="str">
        <f>IF(A1923="","",SUMIF(codigo_entrada,A1923,quantidade_entrada)-SUMIF(codigo_saida,Estoque!A1923,quantidade_saida))</f>
        <v/>
      </c>
      <c r="G1923" s="1" t="str">
        <f t="shared" si="29"/>
        <v/>
      </c>
    </row>
    <row r="1924" spans="1:7" x14ac:dyDescent="0.3">
      <c r="A1924" s="135"/>
      <c r="B1924" s="22"/>
      <c r="C1924" s="22"/>
      <c r="D1924" s="38" t="str" cm="1">
        <f t="array" ref="D1924">IFERROR(IF(A1924="","",LOOKUP(2,1/(Entradas!$B$3:$B$5000=Estoque!A1924),Entradas!$G$3:$G$5000)),"Preço não cadastrado")</f>
        <v/>
      </c>
      <c r="E1924" s="38" t="str" cm="1">
        <f t="array" ref="E1924">IFERROR(IF(A1924="","",LOOKUP(2,1/(Entradas!$B$3:$B$5000=Estoque!A1924),Entradas!$H$3:$H$5000)),"Preço não cadastrado")</f>
        <v/>
      </c>
      <c r="F1924" s="6" t="str">
        <f>IF(A1924="","",SUMIF(codigo_entrada,A1924,quantidade_entrada)-SUMIF(codigo_saida,Estoque!A1924,quantidade_saida))</f>
        <v/>
      </c>
      <c r="G1924" s="1" t="str">
        <f t="shared" ref="G1924:G1987" si="30">IF(F1924="","",IF(F1924&gt;0,"Em estoque","Fora de estoque"))</f>
        <v/>
      </c>
    </row>
    <row r="1925" spans="1:7" x14ac:dyDescent="0.3">
      <c r="A1925" s="135"/>
      <c r="B1925" s="22"/>
      <c r="C1925" s="22"/>
      <c r="D1925" s="38" t="str" cm="1">
        <f t="array" ref="D1925">IFERROR(IF(A1925="","",LOOKUP(2,1/(Entradas!$B$3:$B$5000=Estoque!A1925),Entradas!$G$3:$G$5000)),"Preço não cadastrado")</f>
        <v/>
      </c>
      <c r="E1925" s="38" t="str" cm="1">
        <f t="array" ref="E1925">IFERROR(IF(A1925="","",LOOKUP(2,1/(Entradas!$B$3:$B$5000=Estoque!A1925),Entradas!$H$3:$H$5000)),"Preço não cadastrado")</f>
        <v/>
      </c>
      <c r="F1925" s="6" t="str">
        <f>IF(A1925="","",SUMIF(codigo_entrada,A1925,quantidade_entrada)-SUMIF(codigo_saida,Estoque!A1925,quantidade_saida))</f>
        <v/>
      </c>
      <c r="G1925" s="1" t="str">
        <f t="shared" si="30"/>
        <v/>
      </c>
    </row>
    <row r="1926" spans="1:7" x14ac:dyDescent="0.3">
      <c r="A1926" s="135"/>
      <c r="B1926" s="22"/>
      <c r="C1926" s="22"/>
      <c r="D1926" s="38" t="str" cm="1">
        <f t="array" ref="D1926">IFERROR(IF(A1926="","",LOOKUP(2,1/(Entradas!$B$3:$B$5000=Estoque!A1926),Entradas!$G$3:$G$5000)),"Preço não cadastrado")</f>
        <v/>
      </c>
      <c r="E1926" s="38" t="str" cm="1">
        <f t="array" ref="E1926">IFERROR(IF(A1926="","",LOOKUP(2,1/(Entradas!$B$3:$B$5000=Estoque!A1926),Entradas!$H$3:$H$5000)),"Preço não cadastrado")</f>
        <v/>
      </c>
      <c r="F1926" s="6" t="str">
        <f>IF(A1926="","",SUMIF(codigo_entrada,A1926,quantidade_entrada)-SUMIF(codigo_saida,Estoque!A1926,quantidade_saida))</f>
        <v/>
      </c>
      <c r="G1926" s="1" t="str">
        <f t="shared" si="30"/>
        <v/>
      </c>
    </row>
    <row r="1927" spans="1:7" x14ac:dyDescent="0.3">
      <c r="A1927" s="135"/>
      <c r="B1927" s="22"/>
      <c r="C1927" s="22"/>
      <c r="D1927" s="38" t="str" cm="1">
        <f t="array" ref="D1927">IFERROR(IF(A1927="","",LOOKUP(2,1/(Entradas!$B$3:$B$5000=Estoque!A1927),Entradas!$G$3:$G$5000)),"Preço não cadastrado")</f>
        <v/>
      </c>
      <c r="E1927" s="38" t="str" cm="1">
        <f t="array" ref="E1927">IFERROR(IF(A1927="","",LOOKUP(2,1/(Entradas!$B$3:$B$5000=Estoque!A1927),Entradas!$H$3:$H$5000)),"Preço não cadastrado")</f>
        <v/>
      </c>
      <c r="F1927" s="6" t="str">
        <f>IF(A1927="","",SUMIF(codigo_entrada,A1927,quantidade_entrada)-SUMIF(codigo_saida,Estoque!A1927,quantidade_saida))</f>
        <v/>
      </c>
      <c r="G1927" s="1" t="str">
        <f t="shared" si="30"/>
        <v/>
      </c>
    </row>
    <row r="1928" spans="1:7" x14ac:dyDescent="0.3">
      <c r="A1928" s="135"/>
      <c r="B1928" s="22"/>
      <c r="C1928" s="22"/>
      <c r="D1928" s="38" t="str" cm="1">
        <f t="array" ref="D1928">IFERROR(IF(A1928="","",LOOKUP(2,1/(Entradas!$B$3:$B$5000=Estoque!A1928),Entradas!$G$3:$G$5000)),"Preço não cadastrado")</f>
        <v/>
      </c>
      <c r="E1928" s="38" t="str" cm="1">
        <f t="array" ref="E1928">IFERROR(IF(A1928="","",LOOKUP(2,1/(Entradas!$B$3:$B$5000=Estoque!A1928),Entradas!$H$3:$H$5000)),"Preço não cadastrado")</f>
        <v/>
      </c>
      <c r="F1928" s="6" t="str">
        <f>IF(A1928="","",SUMIF(codigo_entrada,A1928,quantidade_entrada)-SUMIF(codigo_saida,Estoque!A1928,quantidade_saida))</f>
        <v/>
      </c>
      <c r="G1928" s="1" t="str">
        <f t="shared" si="30"/>
        <v/>
      </c>
    </row>
    <row r="1929" spans="1:7" x14ac:dyDescent="0.3">
      <c r="A1929" s="135"/>
      <c r="B1929" s="22"/>
      <c r="C1929" s="22"/>
      <c r="D1929" s="38" t="str" cm="1">
        <f t="array" ref="D1929">IFERROR(IF(A1929="","",LOOKUP(2,1/(Entradas!$B$3:$B$5000=Estoque!A1929),Entradas!$G$3:$G$5000)),"Preço não cadastrado")</f>
        <v/>
      </c>
      <c r="E1929" s="38" t="str" cm="1">
        <f t="array" ref="E1929">IFERROR(IF(A1929="","",LOOKUP(2,1/(Entradas!$B$3:$B$5000=Estoque!A1929),Entradas!$H$3:$H$5000)),"Preço não cadastrado")</f>
        <v/>
      </c>
      <c r="F1929" s="6" t="str">
        <f>IF(A1929="","",SUMIF(codigo_entrada,A1929,quantidade_entrada)-SUMIF(codigo_saida,Estoque!A1929,quantidade_saida))</f>
        <v/>
      </c>
      <c r="G1929" s="1" t="str">
        <f t="shared" si="30"/>
        <v/>
      </c>
    </row>
    <row r="1930" spans="1:7" x14ac:dyDescent="0.3">
      <c r="A1930" s="135"/>
      <c r="B1930" s="22"/>
      <c r="C1930" s="22"/>
      <c r="D1930" s="38" t="str" cm="1">
        <f t="array" ref="D1930">IFERROR(IF(A1930="","",LOOKUP(2,1/(Entradas!$B$3:$B$5000=Estoque!A1930),Entradas!$G$3:$G$5000)),"Preço não cadastrado")</f>
        <v/>
      </c>
      <c r="E1930" s="38" t="str" cm="1">
        <f t="array" ref="E1930">IFERROR(IF(A1930="","",LOOKUP(2,1/(Entradas!$B$3:$B$5000=Estoque!A1930),Entradas!$H$3:$H$5000)),"Preço não cadastrado")</f>
        <v/>
      </c>
      <c r="F1930" s="6" t="str">
        <f>IF(A1930="","",SUMIF(codigo_entrada,A1930,quantidade_entrada)-SUMIF(codigo_saida,Estoque!A1930,quantidade_saida))</f>
        <v/>
      </c>
      <c r="G1930" s="1" t="str">
        <f t="shared" si="30"/>
        <v/>
      </c>
    </row>
    <row r="1931" spans="1:7" x14ac:dyDescent="0.3">
      <c r="A1931" s="135"/>
      <c r="B1931" s="22"/>
      <c r="C1931" s="22"/>
      <c r="D1931" s="38" t="str" cm="1">
        <f t="array" ref="D1931">IFERROR(IF(A1931="","",LOOKUP(2,1/(Entradas!$B$3:$B$5000=Estoque!A1931),Entradas!$G$3:$G$5000)),"Preço não cadastrado")</f>
        <v/>
      </c>
      <c r="E1931" s="38" t="str" cm="1">
        <f t="array" ref="E1931">IFERROR(IF(A1931="","",LOOKUP(2,1/(Entradas!$B$3:$B$5000=Estoque!A1931),Entradas!$H$3:$H$5000)),"Preço não cadastrado")</f>
        <v/>
      </c>
      <c r="F1931" s="6" t="str">
        <f>IF(A1931="","",SUMIF(codigo_entrada,A1931,quantidade_entrada)-SUMIF(codigo_saida,Estoque!A1931,quantidade_saida))</f>
        <v/>
      </c>
      <c r="G1931" s="1" t="str">
        <f t="shared" si="30"/>
        <v/>
      </c>
    </row>
    <row r="1932" spans="1:7" x14ac:dyDescent="0.3">
      <c r="A1932" s="135"/>
      <c r="B1932" s="22"/>
      <c r="C1932" s="22"/>
      <c r="D1932" s="38" t="str" cm="1">
        <f t="array" ref="D1932">IFERROR(IF(A1932="","",LOOKUP(2,1/(Entradas!$B$3:$B$5000=Estoque!A1932),Entradas!$G$3:$G$5000)),"Preço não cadastrado")</f>
        <v/>
      </c>
      <c r="E1932" s="38" t="str" cm="1">
        <f t="array" ref="E1932">IFERROR(IF(A1932="","",LOOKUP(2,1/(Entradas!$B$3:$B$5000=Estoque!A1932),Entradas!$H$3:$H$5000)),"Preço não cadastrado")</f>
        <v/>
      </c>
      <c r="F1932" s="6" t="str">
        <f>IF(A1932="","",SUMIF(codigo_entrada,A1932,quantidade_entrada)-SUMIF(codigo_saida,Estoque!A1932,quantidade_saida))</f>
        <v/>
      </c>
      <c r="G1932" s="1" t="str">
        <f t="shared" si="30"/>
        <v/>
      </c>
    </row>
    <row r="1933" spans="1:7" x14ac:dyDescent="0.3">
      <c r="A1933" s="135"/>
      <c r="B1933" s="22"/>
      <c r="C1933" s="22"/>
      <c r="D1933" s="38" t="str" cm="1">
        <f t="array" ref="D1933">IFERROR(IF(A1933="","",LOOKUP(2,1/(Entradas!$B$3:$B$5000=Estoque!A1933),Entradas!$G$3:$G$5000)),"Preço não cadastrado")</f>
        <v/>
      </c>
      <c r="E1933" s="38" t="str" cm="1">
        <f t="array" ref="E1933">IFERROR(IF(A1933="","",LOOKUP(2,1/(Entradas!$B$3:$B$5000=Estoque!A1933),Entradas!$H$3:$H$5000)),"Preço não cadastrado")</f>
        <v/>
      </c>
      <c r="F1933" s="6" t="str">
        <f>IF(A1933="","",SUMIF(codigo_entrada,A1933,quantidade_entrada)-SUMIF(codigo_saida,Estoque!A1933,quantidade_saida))</f>
        <v/>
      </c>
      <c r="G1933" s="1" t="str">
        <f t="shared" si="30"/>
        <v/>
      </c>
    </row>
    <row r="1934" spans="1:7" x14ac:dyDescent="0.3">
      <c r="A1934" s="135"/>
      <c r="B1934" s="22"/>
      <c r="C1934" s="22"/>
      <c r="D1934" s="38" t="str" cm="1">
        <f t="array" ref="D1934">IFERROR(IF(A1934="","",LOOKUP(2,1/(Entradas!$B$3:$B$5000=Estoque!A1934),Entradas!$G$3:$G$5000)),"Preço não cadastrado")</f>
        <v/>
      </c>
      <c r="E1934" s="38" t="str" cm="1">
        <f t="array" ref="E1934">IFERROR(IF(A1934="","",LOOKUP(2,1/(Entradas!$B$3:$B$5000=Estoque!A1934),Entradas!$H$3:$H$5000)),"Preço não cadastrado")</f>
        <v/>
      </c>
      <c r="F1934" s="6" t="str">
        <f>IF(A1934="","",SUMIF(codigo_entrada,A1934,quantidade_entrada)-SUMIF(codigo_saida,Estoque!A1934,quantidade_saida))</f>
        <v/>
      </c>
      <c r="G1934" s="1" t="str">
        <f t="shared" si="30"/>
        <v/>
      </c>
    </row>
    <row r="1935" spans="1:7" x14ac:dyDescent="0.3">
      <c r="A1935" s="135"/>
      <c r="B1935" s="22"/>
      <c r="C1935" s="22"/>
      <c r="D1935" s="38" t="str" cm="1">
        <f t="array" ref="D1935">IFERROR(IF(A1935="","",LOOKUP(2,1/(Entradas!$B$3:$B$5000=Estoque!A1935),Entradas!$G$3:$G$5000)),"Preço não cadastrado")</f>
        <v/>
      </c>
      <c r="E1935" s="38" t="str" cm="1">
        <f t="array" ref="E1935">IFERROR(IF(A1935="","",LOOKUP(2,1/(Entradas!$B$3:$B$5000=Estoque!A1935),Entradas!$H$3:$H$5000)),"Preço não cadastrado")</f>
        <v/>
      </c>
      <c r="F1935" s="6" t="str">
        <f>IF(A1935="","",SUMIF(codigo_entrada,A1935,quantidade_entrada)-SUMIF(codigo_saida,Estoque!A1935,quantidade_saida))</f>
        <v/>
      </c>
      <c r="G1935" s="1" t="str">
        <f t="shared" si="30"/>
        <v/>
      </c>
    </row>
    <row r="1936" spans="1:7" x14ac:dyDescent="0.3">
      <c r="A1936" s="135"/>
      <c r="B1936" s="22"/>
      <c r="C1936" s="22"/>
      <c r="D1936" s="38" t="str" cm="1">
        <f t="array" ref="D1936">IFERROR(IF(A1936="","",LOOKUP(2,1/(Entradas!$B$3:$B$5000=Estoque!A1936),Entradas!$G$3:$G$5000)),"Preço não cadastrado")</f>
        <v/>
      </c>
      <c r="E1936" s="38" t="str" cm="1">
        <f t="array" ref="E1936">IFERROR(IF(A1936="","",LOOKUP(2,1/(Entradas!$B$3:$B$5000=Estoque!A1936),Entradas!$H$3:$H$5000)),"Preço não cadastrado")</f>
        <v/>
      </c>
      <c r="F1936" s="6" t="str">
        <f>IF(A1936="","",SUMIF(codigo_entrada,A1936,quantidade_entrada)-SUMIF(codigo_saida,Estoque!A1936,quantidade_saida))</f>
        <v/>
      </c>
      <c r="G1936" s="1" t="str">
        <f t="shared" si="30"/>
        <v/>
      </c>
    </row>
    <row r="1937" spans="1:7" x14ac:dyDescent="0.3">
      <c r="A1937" s="135"/>
      <c r="B1937" s="22"/>
      <c r="C1937" s="22"/>
      <c r="D1937" s="38" t="str" cm="1">
        <f t="array" ref="D1937">IFERROR(IF(A1937="","",LOOKUP(2,1/(Entradas!$B$3:$B$5000=Estoque!A1937),Entradas!$G$3:$G$5000)),"Preço não cadastrado")</f>
        <v/>
      </c>
      <c r="E1937" s="38" t="str" cm="1">
        <f t="array" ref="E1937">IFERROR(IF(A1937="","",LOOKUP(2,1/(Entradas!$B$3:$B$5000=Estoque!A1937),Entradas!$H$3:$H$5000)),"Preço não cadastrado")</f>
        <v/>
      </c>
      <c r="F1937" s="6" t="str">
        <f>IF(A1937="","",SUMIF(codigo_entrada,A1937,quantidade_entrada)-SUMIF(codigo_saida,Estoque!A1937,quantidade_saida))</f>
        <v/>
      </c>
      <c r="G1937" s="1" t="str">
        <f t="shared" si="30"/>
        <v/>
      </c>
    </row>
    <row r="1938" spans="1:7" x14ac:dyDescent="0.3">
      <c r="A1938" s="135"/>
      <c r="B1938" s="22"/>
      <c r="C1938" s="22"/>
      <c r="D1938" s="38" t="str" cm="1">
        <f t="array" ref="D1938">IFERROR(IF(A1938="","",LOOKUP(2,1/(Entradas!$B$3:$B$5000=Estoque!A1938),Entradas!$G$3:$G$5000)),"Preço não cadastrado")</f>
        <v/>
      </c>
      <c r="E1938" s="38" t="str" cm="1">
        <f t="array" ref="E1938">IFERROR(IF(A1938="","",LOOKUP(2,1/(Entradas!$B$3:$B$5000=Estoque!A1938),Entradas!$H$3:$H$5000)),"Preço não cadastrado")</f>
        <v/>
      </c>
      <c r="F1938" s="6" t="str">
        <f>IF(A1938="","",SUMIF(codigo_entrada,A1938,quantidade_entrada)-SUMIF(codigo_saida,Estoque!A1938,quantidade_saida))</f>
        <v/>
      </c>
      <c r="G1938" s="1" t="str">
        <f t="shared" si="30"/>
        <v/>
      </c>
    </row>
    <row r="1939" spans="1:7" x14ac:dyDescent="0.3">
      <c r="A1939" s="135"/>
      <c r="B1939" s="22"/>
      <c r="C1939" s="22"/>
      <c r="D1939" s="38" t="str" cm="1">
        <f t="array" ref="D1939">IFERROR(IF(A1939="","",LOOKUP(2,1/(Entradas!$B$3:$B$5000=Estoque!A1939),Entradas!$G$3:$G$5000)),"Preço não cadastrado")</f>
        <v/>
      </c>
      <c r="E1939" s="38" t="str" cm="1">
        <f t="array" ref="E1939">IFERROR(IF(A1939="","",LOOKUP(2,1/(Entradas!$B$3:$B$5000=Estoque!A1939),Entradas!$H$3:$H$5000)),"Preço não cadastrado")</f>
        <v/>
      </c>
      <c r="F1939" s="6" t="str">
        <f>IF(A1939="","",SUMIF(codigo_entrada,A1939,quantidade_entrada)-SUMIF(codigo_saida,Estoque!A1939,quantidade_saida))</f>
        <v/>
      </c>
      <c r="G1939" s="1" t="str">
        <f t="shared" si="30"/>
        <v/>
      </c>
    </row>
    <row r="1940" spans="1:7" x14ac:dyDescent="0.3">
      <c r="A1940" s="135"/>
      <c r="B1940" s="22"/>
      <c r="C1940" s="22"/>
      <c r="D1940" s="38" t="str" cm="1">
        <f t="array" ref="D1940">IFERROR(IF(A1940="","",LOOKUP(2,1/(Entradas!$B$3:$B$5000=Estoque!A1940),Entradas!$G$3:$G$5000)),"Preço não cadastrado")</f>
        <v/>
      </c>
      <c r="E1940" s="38" t="str" cm="1">
        <f t="array" ref="E1940">IFERROR(IF(A1940="","",LOOKUP(2,1/(Entradas!$B$3:$B$5000=Estoque!A1940),Entradas!$H$3:$H$5000)),"Preço não cadastrado")</f>
        <v/>
      </c>
      <c r="F1940" s="6" t="str">
        <f>IF(A1940="","",SUMIF(codigo_entrada,A1940,quantidade_entrada)-SUMIF(codigo_saida,Estoque!A1940,quantidade_saida))</f>
        <v/>
      </c>
      <c r="G1940" s="1" t="str">
        <f t="shared" si="30"/>
        <v/>
      </c>
    </row>
    <row r="1941" spans="1:7" x14ac:dyDescent="0.3">
      <c r="A1941" s="135"/>
      <c r="B1941" s="22"/>
      <c r="C1941" s="22"/>
      <c r="D1941" s="38" t="str" cm="1">
        <f t="array" ref="D1941">IFERROR(IF(A1941="","",LOOKUP(2,1/(Entradas!$B$3:$B$5000=Estoque!A1941),Entradas!$G$3:$G$5000)),"Preço não cadastrado")</f>
        <v/>
      </c>
      <c r="E1941" s="38" t="str" cm="1">
        <f t="array" ref="E1941">IFERROR(IF(A1941="","",LOOKUP(2,1/(Entradas!$B$3:$B$5000=Estoque!A1941),Entradas!$H$3:$H$5000)),"Preço não cadastrado")</f>
        <v/>
      </c>
      <c r="F1941" s="6" t="str">
        <f>IF(A1941="","",SUMIF(codigo_entrada,A1941,quantidade_entrada)-SUMIF(codigo_saida,Estoque!A1941,quantidade_saida))</f>
        <v/>
      </c>
      <c r="G1941" s="1" t="str">
        <f t="shared" si="30"/>
        <v/>
      </c>
    </row>
    <row r="1942" spans="1:7" x14ac:dyDescent="0.3">
      <c r="A1942" s="135"/>
      <c r="B1942" s="22"/>
      <c r="C1942" s="22"/>
      <c r="D1942" s="38" t="str" cm="1">
        <f t="array" ref="D1942">IFERROR(IF(A1942="","",LOOKUP(2,1/(Entradas!$B$3:$B$5000=Estoque!A1942),Entradas!$G$3:$G$5000)),"Preço não cadastrado")</f>
        <v/>
      </c>
      <c r="E1942" s="38" t="str" cm="1">
        <f t="array" ref="E1942">IFERROR(IF(A1942="","",LOOKUP(2,1/(Entradas!$B$3:$B$5000=Estoque!A1942),Entradas!$H$3:$H$5000)),"Preço não cadastrado")</f>
        <v/>
      </c>
      <c r="F1942" s="6" t="str">
        <f>IF(A1942="","",SUMIF(codigo_entrada,A1942,quantidade_entrada)-SUMIF(codigo_saida,Estoque!A1942,quantidade_saida))</f>
        <v/>
      </c>
      <c r="G1942" s="1" t="str">
        <f t="shared" si="30"/>
        <v/>
      </c>
    </row>
    <row r="1943" spans="1:7" x14ac:dyDescent="0.3">
      <c r="A1943" s="135"/>
      <c r="B1943" s="22"/>
      <c r="C1943" s="22"/>
      <c r="D1943" s="38" t="str" cm="1">
        <f t="array" ref="D1943">IFERROR(IF(A1943="","",LOOKUP(2,1/(Entradas!$B$3:$B$5000=Estoque!A1943),Entradas!$G$3:$G$5000)),"Preço não cadastrado")</f>
        <v/>
      </c>
      <c r="E1943" s="38" t="str" cm="1">
        <f t="array" ref="E1943">IFERROR(IF(A1943="","",LOOKUP(2,1/(Entradas!$B$3:$B$5000=Estoque!A1943),Entradas!$H$3:$H$5000)),"Preço não cadastrado")</f>
        <v/>
      </c>
      <c r="F1943" s="6" t="str">
        <f>IF(A1943="","",SUMIF(codigo_entrada,A1943,quantidade_entrada)-SUMIF(codigo_saida,Estoque!A1943,quantidade_saida))</f>
        <v/>
      </c>
      <c r="G1943" s="1" t="str">
        <f t="shared" si="30"/>
        <v/>
      </c>
    </row>
    <row r="1944" spans="1:7" x14ac:dyDescent="0.3">
      <c r="A1944" s="135"/>
      <c r="B1944" s="22"/>
      <c r="C1944" s="22"/>
      <c r="D1944" s="38" t="str" cm="1">
        <f t="array" ref="D1944">IFERROR(IF(A1944="","",LOOKUP(2,1/(Entradas!$B$3:$B$5000=Estoque!A1944),Entradas!$G$3:$G$5000)),"Preço não cadastrado")</f>
        <v/>
      </c>
      <c r="E1944" s="38" t="str" cm="1">
        <f t="array" ref="E1944">IFERROR(IF(A1944="","",LOOKUP(2,1/(Entradas!$B$3:$B$5000=Estoque!A1944),Entradas!$H$3:$H$5000)),"Preço não cadastrado")</f>
        <v/>
      </c>
      <c r="F1944" s="6" t="str">
        <f>IF(A1944="","",SUMIF(codigo_entrada,A1944,quantidade_entrada)-SUMIF(codigo_saida,Estoque!A1944,quantidade_saida))</f>
        <v/>
      </c>
      <c r="G1944" s="1" t="str">
        <f t="shared" si="30"/>
        <v/>
      </c>
    </row>
    <row r="1945" spans="1:7" x14ac:dyDescent="0.3">
      <c r="A1945" s="135"/>
      <c r="B1945" s="22"/>
      <c r="C1945" s="22"/>
      <c r="D1945" s="38" t="str" cm="1">
        <f t="array" ref="D1945">IFERROR(IF(A1945="","",LOOKUP(2,1/(Entradas!$B$3:$B$5000=Estoque!A1945),Entradas!$G$3:$G$5000)),"Preço não cadastrado")</f>
        <v/>
      </c>
      <c r="E1945" s="38" t="str" cm="1">
        <f t="array" ref="E1945">IFERROR(IF(A1945="","",LOOKUP(2,1/(Entradas!$B$3:$B$5000=Estoque!A1945),Entradas!$H$3:$H$5000)),"Preço não cadastrado")</f>
        <v/>
      </c>
      <c r="F1945" s="6" t="str">
        <f>IF(A1945="","",SUMIF(codigo_entrada,A1945,quantidade_entrada)-SUMIF(codigo_saida,Estoque!A1945,quantidade_saida))</f>
        <v/>
      </c>
      <c r="G1945" s="1" t="str">
        <f t="shared" si="30"/>
        <v/>
      </c>
    </row>
    <row r="1946" spans="1:7" x14ac:dyDescent="0.3">
      <c r="A1946" s="135"/>
      <c r="B1946" s="22"/>
      <c r="C1946" s="22"/>
      <c r="D1946" s="38" t="str" cm="1">
        <f t="array" ref="D1946">IFERROR(IF(A1946="","",LOOKUP(2,1/(Entradas!$B$3:$B$5000=Estoque!A1946),Entradas!$G$3:$G$5000)),"Preço não cadastrado")</f>
        <v/>
      </c>
      <c r="E1946" s="38" t="str" cm="1">
        <f t="array" ref="E1946">IFERROR(IF(A1946="","",LOOKUP(2,1/(Entradas!$B$3:$B$5000=Estoque!A1946),Entradas!$H$3:$H$5000)),"Preço não cadastrado")</f>
        <v/>
      </c>
      <c r="F1946" s="6" t="str">
        <f>IF(A1946="","",SUMIF(codigo_entrada,A1946,quantidade_entrada)-SUMIF(codigo_saida,Estoque!A1946,quantidade_saida))</f>
        <v/>
      </c>
      <c r="G1946" s="1" t="str">
        <f t="shared" si="30"/>
        <v/>
      </c>
    </row>
    <row r="1947" spans="1:7" x14ac:dyDescent="0.3">
      <c r="A1947" s="135"/>
      <c r="B1947" s="22"/>
      <c r="C1947" s="22"/>
      <c r="D1947" s="38" t="str" cm="1">
        <f t="array" ref="D1947">IFERROR(IF(A1947="","",LOOKUP(2,1/(Entradas!$B$3:$B$5000=Estoque!A1947),Entradas!$G$3:$G$5000)),"Preço não cadastrado")</f>
        <v/>
      </c>
      <c r="E1947" s="38" t="str" cm="1">
        <f t="array" ref="E1947">IFERROR(IF(A1947="","",LOOKUP(2,1/(Entradas!$B$3:$B$5000=Estoque!A1947),Entradas!$H$3:$H$5000)),"Preço não cadastrado")</f>
        <v/>
      </c>
      <c r="F1947" s="6" t="str">
        <f>IF(A1947="","",SUMIF(codigo_entrada,A1947,quantidade_entrada)-SUMIF(codigo_saida,Estoque!A1947,quantidade_saida))</f>
        <v/>
      </c>
      <c r="G1947" s="1" t="str">
        <f t="shared" si="30"/>
        <v/>
      </c>
    </row>
    <row r="1948" spans="1:7" x14ac:dyDescent="0.3">
      <c r="A1948" s="135"/>
      <c r="B1948" s="22"/>
      <c r="C1948" s="22"/>
      <c r="D1948" s="38" t="str" cm="1">
        <f t="array" ref="D1948">IFERROR(IF(A1948="","",LOOKUP(2,1/(Entradas!$B$3:$B$5000=Estoque!A1948),Entradas!$G$3:$G$5000)),"Preço não cadastrado")</f>
        <v/>
      </c>
      <c r="E1948" s="38" t="str" cm="1">
        <f t="array" ref="E1948">IFERROR(IF(A1948="","",LOOKUP(2,1/(Entradas!$B$3:$B$5000=Estoque!A1948),Entradas!$H$3:$H$5000)),"Preço não cadastrado")</f>
        <v/>
      </c>
      <c r="F1948" s="6" t="str">
        <f>IF(A1948="","",SUMIF(codigo_entrada,A1948,quantidade_entrada)-SUMIF(codigo_saida,Estoque!A1948,quantidade_saida))</f>
        <v/>
      </c>
      <c r="G1948" s="1" t="str">
        <f t="shared" si="30"/>
        <v/>
      </c>
    </row>
    <row r="1949" spans="1:7" x14ac:dyDescent="0.3">
      <c r="A1949" s="135"/>
      <c r="B1949" s="22"/>
      <c r="C1949" s="22"/>
      <c r="D1949" s="38" t="str" cm="1">
        <f t="array" ref="D1949">IFERROR(IF(A1949="","",LOOKUP(2,1/(Entradas!$B$3:$B$5000=Estoque!A1949),Entradas!$G$3:$G$5000)),"Preço não cadastrado")</f>
        <v/>
      </c>
      <c r="E1949" s="38" t="str" cm="1">
        <f t="array" ref="E1949">IFERROR(IF(A1949="","",LOOKUP(2,1/(Entradas!$B$3:$B$5000=Estoque!A1949),Entradas!$H$3:$H$5000)),"Preço não cadastrado")</f>
        <v/>
      </c>
      <c r="F1949" s="6" t="str">
        <f>IF(A1949="","",SUMIF(codigo_entrada,A1949,quantidade_entrada)-SUMIF(codigo_saida,Estoque!A1949,quantidade_saida))</f>
        <v/>
      </c>
      <c r="G1949" s="1" t="str">
        <f t="shared" si="30"/>
        <v/>
      </c>
    </row>
    <row r="1950" spans="1:7" x14ac:dyDescent="0.3">
      <c r="A1950" s="135"/>
      <c r="B1950" s="22"/>
      <c r="C1950" s="22"/>
      <c r="D1950" s="38" t="str" cm="1">
        <f t="array" ref="D1950">IFERROR(IF(A1950="","",LOOKUP(2,1/(Entradas!$B$3:$B$5000=Estoque!A1950),Entradas!$G$3:$G$5000)),"Preço não cadastrado")</f>
        <v/>
      </c>
      <c r="E1950" s="38" t="str" cm="1">
        <f t="array" ref="E1950">IFERROR(IF(A1950="","",LOOKUP(2,1/(Entradas!$B$3:$B$5000=Estoque!A1950),Entradas!$H$3:$H$5000)),"Preço não cadastrado")</f>
        <v/>
      </c>
      <c r="F1950" s="6" t="str">
        <f>IF(A1950="","",SUMIF(codigo_entrada,A1950,quantidade_entrada)-SUMIF(codigo_saida,Estoque!A1950,quantidade_saida))</f>
        <v/>
      </c>
      <c r="G1950" s="1" t="str">
        <f t="shared" si="30"/>
        <v/>
      </c>
    </row>
    <row r="1951" spans="1:7" x14ac:dyDescent="0.3">
      <c r="A1951" s="135"/>
      <c r="B1951" s="22"/>
      <c r="C1951" s="22"/>
      <c r="D1951" s="38" t="str" cm="1">
        <f t="array" ref="D1951">IFERROR(IF(A1951="","",LOOKUP(2,1/(Entradas!$B$3:$B$5000=Estoque!A1951),Entradas!$G$3:$G$5000)),"Preço não cadastrado")</f>
        <v/>
      </c>
      <c r="E1951" s="38" t="str" cm="1">
        <f t="array" ref="E1951">IFERROR(IF(A1951="","",LOOKUP(2,1/(Entradas!$B$3:$B$5000=Estoque!A1951),Entradas!$H$3:$H$5000)),"Preço não cadastrado")</f>
        <v/>
      </c>
      <c r="F1951" s="6" t="str">
        <f>IF(A1951="","",SUMIF(codigo_entrada,A1951,quantidade_entrada)-SUMIF(codigo_saida,Estoque!A1951,quantidade_saida))</f>
        <v/>
      </c>
      <c r="G1951" s="1" t="str">
        <f t="shared" si="30"/>
        <v/>
      </c>
    </row>
    <row r="1952" spans="1:7" x14ac:dyDescent="0.3">
      <c r="A1952" s="135"/>
      <c r="B1952" s="22"/>
      <c r="C1952" s="22"/>
      <c r="D1952" s="38" t="str" cm="1">
        <f t="array" ref="D1952">IFERROR(IF(A1952="","",LOOKUP(2,1/(Entradas!$B$3:$B$5000=Estoque!A1952),Entradas!$G$3:$G$5000)),"Preço não cadastrado")</f>
        <v/>
      </c>
      <c r="E1952" s="38" t="str" cm="1">
        <f t="array" ref="E1952">IFERROR(IF(A1952="","",LOOKUP(2,1/(Entradas!$B$3:$B$5000=Estoque!A1952),Entradas!$H$3:$H$5000)),"Preço não cadastrado")</f>
        <v/>
      </c>
      <c r="F1952" s="6" t="str">
        <f>IF(A1952="","",SUMIF(codigo_entrada,A1952,quantidade_entrada)-SUMIF(codigo_saida,Estoque!A1952,quantidade_saida))</f>
        <v/>
      </c>
      <c r="G1952" s="1" t="str">
        <f t="shared" si="30"/>
        <v/>
      </c>
    </row>
    <row r="1953" spans="1:7" x14ac:dyDescent="0.3">
      <c r="A1953" s="135"/>
      <c r="B1953" s="22"/>
      <c r="C1953" s="22"/>
      <c r="D1953" s="38" t="str" cm="1">
        <f t="array" ref="D1953">IFERROR(IF(A1953="","",LOOKUP(2,1/(Entradas!$B$3:$B$5000=Estoque!A1953),Entradas!$G$3:$G$5000)),"Preço não cadastrado")</f>
        <v/>
      </c>
      <c r="E1953" s="38" t="str" cm="1">
        <f t="array" ref="E1953">IFERROR(IF(A1953="","",LOOKUP(2,1/(Entradas!$B$3:$B$5000=Estoque!A1953),Entradas!$H$3:$H$5000)),"Preço não cadastrado")</f>
        <v/>
      </c>
      <c r="F1953" s="6" t="str">
        <f>IF(A1953="","",SUMIF(codigo_entrada,A1953,quantidade_entrada)-SUMIF(codigo_saida,Estoque!A1953,quantidade_saida))</f>
        <v/>
      </c>
      <c r="G1953" s="1" t="str">
        <f t="shared" si="30"/>
        <v/>
      </c>
    </row>
    <row r="1954" spans="1:7" x14ac:dyDescent="0.3">
      <c r="A1954" s="135"/>
      <c r="B1954" s="22"/>
      <c r="C1954" s="22"/>
      <c r="D1954" s="38" t="str" cm="1">
        <f t="array" ref="D1954">IFERROR(IF(A1954="","",LOOKUP(2,1/(Entradas!$B$3:$B$5000=Estoque!A1954),Entradas!$G$3:$G$5000)),"Preço não cadastrado")</f>
        <v/>
      </c>
      <c r="E1954" s="38" t="str" cm="1">
        <f t="array" ref="E1954">IFERROR(IF(A1954="","",LOOKUP(2,1/(Entradas!$B$3:$B$5000=Estoque!A1954),Entradas!$H$3:$H$5000)),"Preço não cadastrado")</f>
        <v/>
      </c>
      <c r="F1954" s="6" t="str">
        <f>IF(A1954="","",SUMIF(codigo_entrada,A1954,quantidade_entrada)-SUMIF(codigo_saida,Estoque!A1954,quantidade_saida))</f>
        <v/>
      </c>
      <c r="G1954" s="1" t="str">
        <f t="shared" si="30"/>
        <v/>
      </c>
    </row>
    <row r="1955" spans="1:7" x14ac:dyDescent="0.3">
      <c r="A1955" s="135"/>
      <c r="B1955" s="22"/>
      <c r="C1955" s="22"/>
      <c r="D1955" s="38" t="str" cm="1">
        <f t="array" ref="D1955">IFERROR(IF(A1955="","",LOOKUP(2,1/(Entradas!$B$3:$B$5000=Estoque!A1955),Entradas!$G$3:$G$5000)),"Preço não cadastrado")</f>
        <v/>
      </c>
      <c r="E1955" s="38" t="str" cm="1">
        <f t="array" ref="E1955">IFERROR(IF(A1955="","",LOOKUP(2,1/(Entradas!$B$3:$B$5000=Estoque!A1955),Entradas!$H$3:$H$5000)),"Preço não cadastrado")</f>
        <v/>
      </c>
      <c r="F1955" s="6" t="str">
        <f>IF(A1955="","",SUMIF(codigo_entrada,A1955,quantidade_entrada)-SUMIF(codigo_saida,Estoque!A1955,quantidade_saida))</f>
        <v/>
      </c>
      <c r="G1955" s="1" t="str">
        <f t="shared" si="30"/>
        <v/>
      </c>
    </row>
    <row r="1956" spans="1:7" x14ac:dyDescent="0.3">
      <c r="A1956" s="135"/>
      <c r="B1956" s="22"/>
      <c r="C1956" s="22"/>
      <c r="D1956" s="38" t="str" cm="1">
        <f t="array" ref="D1956">IFERROR(IF(A1956="","",LOOKUP(2,1/(Entradas!$B$3:$B$5000=Estoque!A1956),Entradas!$G$3:$G$5000)),"Preço não cadastrado")</f>
        <v/>
      </c>
      <c r="E1956" s="38" t="str" cm="1">
        <f t="array" ref="E1956">IFERROR(IF(A1956="","",LOOKUP(2,1/(Entradas!$B$3:$B$5000=Estoque!A1956),Entradas!$H$3:$H$5000)),"Preço não cadastrado")</f>
        <v/>
      </c>
      <c r="F1956" s="6" t="str">
        <f>IF(A1956="","",SUMIF(codigo_entrada,A1956,quantidade_entrada)-SUMIF(codigo_saida,Estoque!A1956,quantidade_saida))</f>
        <v/>
      </c>
      <c r="G1956" s="1" t="str">
        <f t="shared" si="30"/>
        <v/>
      </c>
    </row>
    <row r="1957" spans="1:7" x14ac:dyDescent="0.3">
      <c r="A1957" s="135"/>
      <c r="B1957" s="22"/>
      <c r="C1957" s="22"/>
      <c r="D1957" s="38" t="str" cm="1">
        <f t="array" ref="D1957">IFERROR(IF(A1957="","",LOOKUP(2,1/(Entradas!$B$3:$B$5000=Estoque!A1957),Entradas!$G$3:$G$5000)),"Preço não cadastrado")</f>
        <v/>
      </c>
      <c r="E1957" s="38" t="str" cm="1">
        <f t="array" ref="E1957">IFERROR(IF(A1957="","",LOOKUP(2,1/(Entradas!$B$3:$B$5000=Estoque!A1957),Entradas!$H$3:$H$5000)),"Preço não cadastrado")</f>
        <v/>
      </c>
      <c r="F1957" s="6" t="str">
        <f>IF(A1957="","",SUMIF(codigo_entrada,A1957,quantidade_entrada)-SUMIF(codigo_saida,Estoque!A1957,quantidade_saida))</f>
        <v/>
      </c>
      <c r="G1957" s="1" t="str">
        <f t="shared" si="30"/>
        <v/>
      </c>
    </row>
    <row r="1958" spans="1:7" x14ac:dyDescent="0.3">
      <c r="A1958" s="135"/>
      <c r="B1958" s="22"/>
      <c r="C1958" s="22"/>
      <c r="D1958" s="38" t="str" cm="1">
        <f t="array" ref="D1958">IFERROR(IF(A1958="","",LOOKUP(2,1/(Entradas!$B$3:$B$5000=Estoque!A1958),Entradas!$G$3:$G$5000)),"Preço não cadastrado")</f>
        <v/>
      </c>
      <c r="E1958" s="38" t="str" cm="1">
        <f t="array" ref="E1958">IFERROR(IF(A1958="","",LOOKUP(2,1/(Entradas!$B$3:$B$5000=Estoque!A1958),Entradas!$H$3:$H$5000)),"Preço não cadastrado")</f>
        <v/>
      </c>
      <c r="F1958" s="6" t="str">
        <f>IF(A1958="","",SUMIF(codigo_entrada,A1958,quantidade_entrada)-SUMIF(codigo_saida,Estoque!A1958,quantidade_saida))</f>
        <v/>
      </c>
      <c r="G1958" s="1" t="str">
        <f t="shared" si="30"/>
        <v/>
      </c>
    </row>
    <row r="1959" spans="1:7" x14ac:dyDescent="0.3">
      <c r="A1959" s="135"/>
      <c r="B1959" s="22"/>
      <c r="C1959" s="22"/>
      <c r="D1959" s="38" t="str" cm="1">
        <f t="array" ref="D1959">IFERROR(IF(A1959="","",LOOKUP(2,1/(Entradas!$B$3:$B$5000=Estoque!A1959),Entradas!$G$3:$G$5000)),"Preço não cadastrado")</f>
        <v/>
      </c>
      <c r="E1959" s="38" t="str" cm="1">
        <f t="array" ref="E1959">IFERROR(IF(A1959="","",LOOKUP(2,1/(Entradas!$B$3:$B$5000=Estoque!A1959),Entradas!$H$3:$H$5000)),"Preço não cadastrado")</f>
        <v/>
      </c>
      <c r="F1959" s="6" t="str">
        <f>IF(A1959="","",SUMIF(codigo_entrada,A1959,quantidade_entrada)-SUMIF(codigo_saida,Estoque!A1959,quantidade_saida))</f>
        <v/>
      </c>
      <c r="G1959" s="1" t="str">
        <f t="shared" si="30"/>
        <v/>
      </c>
    </row>
    <row r="1960" spans="1:7" x14ac:dyDescent="0.3">
      <c r="A1960" s="135"/>
      <c r="B1960" s="22"/>
      <c r="C1960" s="22"/>
      <c r="D1960" s="38" t="str" cm="1">
        <f t="array" ref="D1960">IFERROR(IF(A1960="","",LOOKUP(2,1/(Entradas!$B$3:$B$5000=Estoque!A1960),Entradas!$G$3:$G$5000)),"Preço não cadastrado")</f>
        <v/>
      </c>
      <c r="E1960" s="38" t="str" cm="1">
        <f t="array" ref="E1960">IFERROR(IF(A1960="","",LOOKUP(2,1/(Entradas!$B$3:$B$5000=Estoque!A1960),Entradas!$H$3:$H$5000)),"Preço não cadastrado")</f>
        <v/>
      </c>
      <c r="F1960" s="6" t="str">
        <f>IF(A1960="","",SUMIF(codigo_entrada,A1960,quantidade_entrada)-SUMIF(codigo_saida,Estoque!A1960,quantidade_saida))</f>
        <v/>
      </c>
      <c r="G1960" s="1" t="str">
        <f t="shared" si="30"/>
        <v/>
      </c>
    </row>
    <row r="1961" spans="1:7" x14ac:dyDescent="0.3">
      <c r="A1961" s="135"/>
      <c r="B1961" s="22"/>
      <c r="C1961" s="22"/>
      <c r="D1961" s="38" t="str" cm="1">
        <f t="array" ref="D1961">IFERROR(IF(A1961="","",LOOKUP(2,1/(Entradas!$B$3:$B$5000=Estoque!A1961),Entradas!$G$3:$G$5000)),"Preço não cadastrado")</f>
        <v/>
      </c>
      <c r="E1961" s="38" t="str" cm="1">
        <f t="array" ref="E1961">IFERROR(IF(A1961="","",LOOKUP(2,1/(Entradas!$B$3:$B$5000=Estoque!A1961),Entradas!$H$3:$H$5000)),"Preço não cadastrado")</f>
        <v/>
      </c>
      <c r="F1961" s="6" t="str">
        <f>IF(A1961="","",SUMIF(codigo_entrada,A1961,quantidade_entrada)-SUMIF(codigo_saida,Estoque!A1961,quantidade_saida))</f>
        <v/>
      </c>
      <c r="G1961" s="1" t="str">
        <f t="shared" si="30"/>
        <v/>
      </c>
    </row>
    <row r="1962" spans="1:7" x14ac:dyDescent="0.3">
      <c r="A1962" s="135"/>
      <c r="B1962" s="22"/>
      <c r="C1962" s="22"/>
      <c r="D1962" s="38" t="str" cm="1">
        <f t="array" ref="D1962">IFERROR(IF(A1962="","",LOOKUP(2,1/(Entradas!$B$3:$B$5000=Estoque!A1962),Entradas!$G$3:$G$5000)),"Preço não cadastrado")</f>
        <v/>
      </c>
      <c r="E1962" s="38" t="str" cm="1">
        <f t="array" ref="E1962">IFERROR(IF(A1962="","",LOOKUP(2,1/(Entradas!$B$3:$B$5000=Estoque!A1962),Entradas!$H$3:$H$5000)),"Preço não cadastrado")</f>
        <v/>
      </c>
      <c r="F1962" s="6" t="str">
        <f>IF(A1962="","",SUMIF(codigo_entrada,A1962,quantidade_entrada)-SUMIF(codigo_saida,Estoque!A1962,quantidade_saida))</f>
        <v/>
      </c>
      <c r="G1962" s="1" t="str">
        <f t="shared" si="30"/>
        <v/>
      </c>
    </row>
    <row r="1963" spans="1:7" x14ac:dyDescent="0.3">
      <c r="A1963" s="135"/>
      <c r="B1963" s="22"/>
      <c r="C1963" s="22"/>
      <c r="D1963" s="38" t="str" cm="1">
        <f t="array" ref="D1963">IFERROR(IF(A1963="","",LOOKUP(2,1/(Entradas!$B$3:$B$5000=Estoque!A1963),Entradas!$G$3:$G$5000)),"Preço não cadastrado")</f>
        <v/>
      </c>
      <c r="E1963" s="38" t="str" cm="1">
        <f t="array" ref="E1963">IFERROR(IF(A1963="","",LOOKUP(2,1/(Entradas!$B$3:$B$5000=Estoque!A1963),Entradas!$H$3:$H$5000)),"Preço não cadastrado")</f>
        <v/>
      </c>
      <c r="F1963" s="6" t="str">
        <f>IF(A1963="","",SUMIF(codigo_entrada,A1963,quantidade_entrada)-SUMIF(codigo_saida,Estoque!A1963,quantidade_saida))</f>
        <v/>
      </c>
      <c r="G1963" s="1" t="str">
        <f t="shared" si="30"/>
        <v/>
      </c>
    </row>
    <row r="1964" spans="1:7" x14ac:dyDescent="0.3">
      <c r="A1964" s="135"/>
      <c r="B1964" s="22"/>
      <c r="C1964" s="22"/>
      <c r="D1964" s="38" t="str" cm="1">
        <f t="array" ref="D1964">IFERROR(IF(A1964="","",LOOKUP(2,1/(Entradas!$B$3:$B$5000=Estoque!A1964),Entradas!$G$3:$G$5000)),"Preço não cadastrado")</f>
        <v/>
      </c>
      <c r="E1964" s="38" t="str" cm="1">
        <f t="array" ref="E1964">IFERROR(IF(A1964="","",LOOKUP(2,1/(Entradas!$B$3:$B$5000=Estoque!A1964),Entradas!$H$3:$H$5000)),"Preço não cadastrado")</f>
        <v/>
      </c>
      <c r="F1964" s="6" t="str">
        <f>IF(A1964="","",SUMIF(codigo_entrada,A1964,quantidade_entrada)-SUMIF(codigo_saida,Estoque!A1964,quantidade_saida))</f>
        <v/>
      </c>
      <c r="G1964" s="1" t="str">
        <f t="shared" si="30"/>
        <v/>
      </c>
    </row>
    <row r="1965" spans="1:7" x14ac:dyDescent="0.3">
      <c r="A1965" s="135"/>
      <c r="B1965" s="22"/>
      <c r="C1965" s="22"/>
      <c r="D1965" s="38" t="str" cm="1">
        <f t="array" ref="D1965">IFERROR(IF(A1965="","",LOOKUP(2,1/(Entradas!$B$3:$B$5000=Estoque!A1965),Entradas!$G$3:$G$5000)),"Preço não cadastrado")</f>
        <v/>
      </c>
      <c r="E1965" s="38" t="str" cm="1">
        <f t="array" ref="E1965">IFERROR(IF(A1965="","",LOOKUP(2,1/(Entradas!$B$3:$B$5000=Estoque!A1965),Entradas!$H$3:$H$5000)),"Preço não cadastrado")</f>
        <v/>
      </c>
      <c r="F1965" s="6" t="str">
        <f>IF(A1965="","",SUMIF(codigo_entrada,A1965,quantidade_entrada)-SUMIF(codigo_saida,Estoque!A1965,quantidade_saida))</f>
        <v/>
      </c>
      <c r="G1965" s="1" t="str">
        <f t="shared" si="30"/>
        <v/>
      </c>
    </row>
    <row r="1966" spans="1:7" x14ac:dyDescent="0.3">
      <c r="A1966" s="135"/>
      <c r="B1966" s="22"/>
      <c r="C1966" s="22"/>
      <c r="D1966" s="38" t="str" cm="1">
        <f t="array" ref="D1966">IFERROR(IF(A1966="","",LOOKUP(2,1/(Entradas!$B$3:$B$5000=Estoque!A1966),Entradas!$G$3:$G$5000)),"Preço não cadastrado")</f>
        <v/>
      </c>
      <c r="E1966" s="38" t="str" cm="1">
        <f t="array" ref="E1966">IFERROR(IF(A1966="","",LOOKUP(2,1/(Entradas!$B$3:$B$5000=Estoque!A1966),Entradas!$H$3:$H$5000)),"Preço não cadastrado")</f>
        <v/>
      </c>
      <c r="F1966" s="6" t="str">
        <f>IF(A1966="","",SUMIF(codigo_entrada,A1966,quantidade_entrada)-SUMIF(codigo_saida,Estoque!A1966,quantidade_saida))</f>
        <v/>
      </c>
      <c r="G1966" s="1" t="str">
        <f t="shared" si="30"/>
        <v/>
      </c>
    </row>
    <row r="1967" spans="1:7" x14ac:dyDescent="0.3">
      <c r="A1967" s="135"/>
      <c r="B1967" s="22"/>
      <c r="C1967" s="22"/>
      <c r="D1967" s="38" t="str" cm="1">
        <f t="array" ref="D1967">IFERROR(IF(A1967="","",LOOKUP(2,1/(Entradas!$B$3:$B$5000=Estoque!A1967),Entradas!$G$3:$G$5000)),"Preço não cadastrado")</f>
        <v/>
      </c>
      <c r="E1967" s="38" t="str" cm="1">
        <f t="array" ref="E1967">IFERROR(IF(A1967="","",LOOKUP(2,1/(Entradas!$B$3:$B$5000=Estoque!A1967),Entradas!$H$3:$H$5000)),"Preço não cadastrado")</f>
        <v/>
      </c>
      <c r="F1967" s="6" t="str">
        <f>IF(A1967="","",SUMIF(codigo_entrada,A1967,quantidade_entrada)-SUMIF(codigo_saida,Estoque!A1967,quantidade_saida))</f>
        <v/>
      </c>
      <c r="G1967" s="1" t="str">
        <f t="shared" si="30"/>
        <v/>
      </c>
    </row>
    <row r="1968" spans="1:7" x14ac:dyDescent="0.3">
      <c r="A1968" s="135"/>
      <c r="B1968" s="22"/>
      <c r="C1968" s="22"/>
      <c r="D1968" s="38" t="str" cm="1">
        <f t="array" ref="D1968">IFERROR(IF(A1968="","",LOOKUP(2,1/(Entradas!$B$3:$B$5000=Estoque!A1968),Entradas!$G$3:$G$5000)),"Preço não cadastrado")</f>
        <v/>
      </c>
      <c r="E1968" s="38" t="str" cm="1">
        <f t="array" ref="E1968">IFERROR(IF(A1968="","",LOOKUP(2,1/(Entradas!$B$3:$B$5000=Estoque!A1968),Entradas!$H$3:$H$5000)),"Preço não cadastrado")</f>
        <v/>
      </c>
      <c r="F1968" s="6" t="str">
        <f>IF(A1968="","",SUMIF(codigo_entrada,A1968,quantidade_entrada)-SUMIF(codigo_saida,Estoque!A1968,quantidade_saida))</f>
        <v/>
      </c>
      <c r="G1968" s="1" t="str">
        <f t="shared" si="30"/>
        <v/>
      </c>
    </row>
    <row r="1969" spans="1:7" x14ac:dyDescent="0.3">
      <c r="A1969" s="135"/>
      <c r="B1969" s="22"/>
      <c r="C1969" s="22"/>
      <c r="D1969" s="38" t="str" cm="1">
        <f t="array" ref="D1969">IFERROR(IF(A1969="","",LOOKUP(2,1/(Entradas!$B$3:$B$5000=Estoque!A1969),Entradas!$G$3:$G$5000)),"Preço não cadastrado")</f>
        <v/>
      </c>
      <c r="E1969" s="38" t="str" cm="1">
        <f t="array" ref="E1969">IFERROR(IF(A1969="","",LOOKUP(2,1/(Entradas!$B$3:$B$5000=Estoque!A1969),Entradas!$H$3:$H$5000)),"Preço não cadastrado")</f>
        <v/>
      </c>
      <c r="F1969" s="6" t="str">
        <f>IF(A1969="","",SUMIF(codigo_entrada,A1969,quantidade_entrada)-SUMIF(codigo_saida,Estoque!A1969,quantidade_saida))</f>
        <v/>
      </c>
      <c r="G1969" s="1" t="str">
        <f t="shared" si="30"/>
        <v/>
      </c>
    </row>
    <row r="1970" spans="1:7" x14ac:dyDescent="0.3">
      <c r="A1970" s="135"/>
      <c r="B1970" s="22"/>
      <c r="C1970" s="22"/>
      <c r="D1970" s="38" t="str" cm="1">
        <f t="array" ref="D1970">IFERROR(IF(A1970="","",LOOKUP(2,1/(Entradas!$B$3:$B$5000=Estoque!A1970),Entradas!$G$3:$G$5000)),"Preço não cadastrado")</f>
        <v/>
      </c>
      <c r="E1970" s="38" t="str" cm="1">
        <f t="array" ref="E1970">IFERROR(IF(A1970="","",LOOKUP(2,1/(Entradas!$B$3:$B$5000=Estoque!A1970),Entradas!$H$3:$H$5000)),"Preço não cadastrado")</f>
        <v/>
      </c>
      <c r="F1970" s="6" t="str">
        <f>IF(A1970="","",SUMIF(codigo_entrada,A1970,quantidade_entrada)-SUMIF(codigo_saida,Estoque!A1970,quantidade_saida))</f>
        <v/>
      </c>
      <c r="G1970" s="1" t="str">
        <f t="shared" si="30"/>
        <v/>
      </c>
    </row>
    <row r="1971" spans="1:7" x14ac:dyDescent="0.3">
      <c r="A1971" s="135"/>
      <c r="B1971" s="22"/>
      <c r="C1971" s="22"/>
      <c r="D1971" s="38" t="str" cm="1">
        <f t="array" ref="D1971">IFERROR(IF(A1971="","",LOOKUP(2,1/(Entradas!$B$3:$B$5000=Estoque!A1971),Entradas!$G$3:$G$5000)),"Preço não cadastrado")</f>
        <v/>
      </c>
      <c r="E1971" s="38" t="str" cm="1">
        <f t="array" ref="E1971">IFERROR(IF(A1971="","",LOOKUP(2,1/(Entradas!$B$3:$B$5000=Estoque!A1971),Entradas!$H$3:$H$5000)),"Preço não cadastrado")</f>
        <v/>
      </c>
      <c r="F1971" s="6" t="str">
        <f>IF(A1971="","",SUMIF(codigo_entrada,A1971,quantidade_entrada)-SUMIF(codigo_saida,Estoque!A1971,quantidade_saida))</f>
        <v/>
      </c>
      <c r="G1971" s="1" t="str">
        <f t="shared" si="30"/>
        <v/>
      </c>
    </row>
    <row r="1972" spans="1:7" x14ac:dyDescent="0.3">
      <c r="A1972" s="135"/>
      <c r="B1972" s="22"/>
      <c r="C1972" s="22"/>
      <c r="D1972" s="38" t="str" cm="1">
        <f t="array" ref="D1972">IFERROR(IF(A1972="","",LOOKUP(2,1/(Entradas!$B$3:$B$5000=Estoque!A1972),Entradas!$G$3:$G$5000)),"Preço não cadastrado")</f>
        <v/>
      </c>
      <c r="E1972" s="38" t="str" cm="1">
        <f t="array" ref="E1972">IFERROR(IF(A1972="","",LOOKUP(2,1/(Entradas!$B$3:$B$5000=Estoque!A1972),Entradas!$H$3:$H$5000)),"Preço não cadastrado")</f>
        <v/>
      </c>
      <c r="F1972" s="6" t="str">
        <f>IF(A1972="","",SUMIF(codigo_entrada,A1972,quantidade_entrada)-SUMIF(codigo_saida,Estoque!A1972,quantidade_saida))</f>
        <v/>
      </c>
      <c r="G1972" s="1" t="str">
        <f t="shared" si="30"/>
        <v/>
      </c>
    </row>
    <row r="1973" spans="1:7" x14ac:dyDescent="0.3">
      <c r="A1973" s="135"/>
      <c r="B1973" s="22"/>
      <c r="C1973" s="22"/>
      <c r="D1973" s="38" t="str" cm="1">
        <f t="array" ref="D1973">IFERROR(IF(A1973="","",LOOKUP(2,1/(Entradas!$B$3:$B$5000=Estoque!A1973),Entradas!$G$3:$G$5000)),"Preço não cadastrado")</f>
        <v/>
      </c>
      <c r="E1973" s="38" t="str" cm="1">
        <f t="array" ref="E1973">IFERROR(IF(A1973="","",LOOKUP(2,1/(Entradas!$B$3:$B$5000=Estoque!A1973),Entradas!$H$3:$H$5000)),"Preço não cadastrado")</f>
        <v/>
      </c>
      <c r="F1973" s="6" t="str">
        <f>IF(A1973="","",SUMIF(codigo_entrada,A1973,quantidade_entrada)-SUMIF(codigo_saida,Estoque!A1973,quantidade_saida))</f>
        <v/>
      </c>
      <c r="G1973" s="1" t="str">
        <f t="shared" si="30"/>
        <v/>
      </c>
    </row>
    <row r="1974" spans="1:7" x14ac:dyDescent="0.3">
      <c r="A1974" s="135"/>
      <c r="B1974" s="22"/>
      <c r="C1974" s="22"/>
      <c r="D1974" s="38" t="str" cm="1">
        <f t="array" ref="D1974">IFERROR(IF(A1974="","",LOOKUP(2,1/(Entradas!$B$3:$B$5000=Estoque!A1974),Entradas!$G$3:$G$5000)),"Preço não cadastrado")</f>
        <v/>
      </c>
      <c r="E1974" s="38" t="str" cm="1">
        <f t="array" ref="E1974">IFERROR(IF(A1974="","",LOOKUP(2,1/(Entradas!$B$3:$B$5000=Estoque!A1974),Entradas!$H$3:$H$5000)),"Preço não cadastrado")</f>
        <v/>
      </c>
      <c r="F1974" s="6" t="str">
        <f>IF(A1974="","",SUMIF(codigo_entrada,A1974,quantidade_entrada)-SUMIF(codigo_saida,Estoque!A1974,quantidade_saida))</f>
        <v/>
      </c>
      <c r="G1974" s="1" t="str">
        <f t="shared" si="30"/>
        <v/>
      </c>
    </row>
    <row r="1975" spans="1:7" x14ac:dyDescent="0.3">
      <c r="A1975" s="135"/>
      <c r="B1975" s="22"/>
      <c r="C1975" s="22"/>
      <c r="D1975" s="38" t="str" cm="1">
        <f t="array" ref="D1975">IFERROR(IF(A1975="","",LOOKUP(2,1/(Entradas!$B$3:$B$5000=Estoque!A1975),Entradas!$G$3:$G$5000)),"Preço não cadastrado")</f>
        <v/>
      </c>
      <c r="E1975" s="38" t="str" cm="1">
        <f t="array" ref="E1975">IFERROR(IF(A1975="","",LOOKUP(2,1/(Entradas!$B$3:$B$5000=Estoque!A1975),Entradas!$H$3:$H$5000)),"Preço não cadastrado")</f>
        <v/>
      </c>
      <c r="F1975" s="6" t="str">
        <f>IF(A1975="","",SUMIF(codigo_entrada,A1975,quantidade_entrada)-SUMIF(codigo_saida,Estoque!A1975,quantidade_saida))</f>
        <v/>
      </c>
      <c r="G1975" s="1" t="str">
        <f t="shared" si="30"/>
        <v/>
      </c>
    </row>
    <row r="1976" spans="1:7" x14ac:dyDescent="0.3">
      <c r="A1976" s="135"/>
      <c r="B1976" s="22"/>
      <c r="C1976" s="22"/>
      <c r="D1976" s="38" t="str" cm="1">
        <f t="array" ref="D1976">IFERROR(IF(A1976="","",LOOKUP(2,1/(Entradas!$B$3:$B$5000=Estoque!A1976),Entradas!$G$3:$G$5000)),"Preço não cadastrado")</f>
        <v/>
      </c>
      <c r="E1976" s="38" t="str" cm="1">
        <f t="array" ref="E1976">IFERROR(IF(A1976="","",LOOKUP(2,1/(Entradas!$B$3:$B$5000=Estoque!A1976),Entradas!$H$3:$H$5000)),"Preço não cadastrado")</f>
        <v/>
      </c>
      <c r="F1976" s="6" t="str">
        <f>IF(A1976="","",SUMIF(codigo_entrada,A1976,quantidade_entrada)-SUMIF(codigo_saida,Estoque!A1976,quantidade_saida))</f>
        <v/>
      </c>
      <c r="G1976" s="1" t="str">
        <f t="shared" si="30"/>
        <v/>
      </c>
    </row>
    <row r="1977" spans="1:7" x14ac:dyDescent="0.3">
      <c r="A1977" s="135"/>
      <c r="B1977" s="22"/>
      <c r="C1977" s="22"/>
      <c r="D1977" s="38" t="str" cm="1">
        <f t="array" ref="D1977">IFERROR(IF(A1977="","",LOOKUP(2,1/(Entradas!$B$3:$B$5000=Estoque!A1977),Entradas!$G$3:$G$5000)),"Preço não cadastrado")</f>
        <v/>
      </c>
      <c r="E1977" s="38" t="str" cm="1">
        <f t="array" ref="E1977">IFERROR(IF(A1977="","",LOOKUP(2,1/(Entradas!$B$3:$B$5000=Estoque!A1977),Entradas!$H$3:$H$5000)),"Preço não cadastrado")</f>
        <v/>
      </c>
      <c r="F1977" s="6" t="str">
        <f>IF(A1977="","",SUMIF(codigo_entrada,A1977,quantidade_entrada)-SUMIF(codigo_saida,Estoque!A1977,quantidade_saida))</f>
        <v/>
      </c>
      <c r="G1977" s="1" t="str">
        <f t="shared" si="30"/>
        <v/>
      </c>
    </row>
    <row r="1978" spans="1:7" x14ac:dyDescent="0.3">
      <c r="A1978" s="135"/>
      <c r="B1978" s="22"/>
      <c r="C1978" s="22"/>
      <c r="D1978" s="38" t="str" cm="1">
        <f t="array" ref="D1978">IFERROR(IF(A1978="","",LOOKUP(2,1/(Entradas!$B$3:$B$5000=Estoque!A1978),Entradas!$G$3:$G$5000)),"Preço não cadastrado")</f>
        <v/>
      </c>
      <c r="E1978" s="38" t="str" cm="1">
        <f t="array" ref="E1978">IFERROR(IF(A1978="","",LOOKUP(2,1/(Entradas!$B$3:$B$5000=Estoque!A1978),Entradas!$H$3:$H$5000)),"Preço não cadastrado")</f>
        <v/>
      </c>
      <c r="F1978" s="6" t="str">
        <f>IF(A1978="","",SUMIF(codigo_entrada,A1978,quantidade_entrada)-SUMIF(codigo_saida,Estoque!A1978,quantidade_saida))</f>
        <v/>
      </c>
      <c r="G1978" s="1" t="str">
        <f t="shared" si="30"/>
        <v/>
      </c>
    </row>
    <row r="1979" spans="1:7" x14ac:dyDescent="0.3">
      <c r="A1979" s="135"/>
      <c r="B1979" s="22"/>
      <c r="C1979" s="22"/>
      <c r="D1979" s="38" t="str" cm="1">
        <f t="array" ref="D1979">IFERROR(IF(A1979="","",LOOKUP(2,1/(Entradas!$B$3:$B$5000=Estoque!A1979),Entradas!$G$3:$G$5000)),"Preço não cadastrado")</f>
        <v/>
      </c>
      <c r="E1979" s="38" t="str" cm="1">
        <f t="array" ref="E1979">IFERROR(IF(A1979="","",LOOKUP(2,1/(Entradas!$B$3:$B$5000=Estoque!A1979),Entradas!$H$3:$H$5000)),"Preço não cadastrado")</f>
        <v/>
      </c>
      <c r="F1979" s="6" t="str">
        <f>IF(A1979="","",SUMIF(codigo_entrada,A1979,quantidade_entrada)-SUMIF(codigo_saida,Estoque!A1979,quantidade_saida))</f>
        <v/>
      </c>
      <c r="G1979" s="1" t="str">
        <f t="shared" si="30"/>
        <v/>
      </c>
    </row>
    <row r="1980" spans="1:7" x14ac:dyDescent="0.3">
      <c r="A1980" s="135"/>
      <c r="B1980" s="22"/>
      <c r="C1980" s="22"/>
      <c r="D1980" s="38" t="str" cm="1">
        <f t="array" ref="D1980">IFERROR(IF(A1980="","",LOOKUP(2,1/(Entradas!$B$3:$B$5000=Estoque!A1980),Entradas!$G$3:$G$5000)),"Preço não cadastrado")</f>
        <v/>
      </c>
      <c r="E1980" s="38" t="str" cm="1">
        <f t="array" ref="E1980">IFERROR(IF(A1980="","",LOOKUP(2,1/(Entradas!$B$3:$B$5000=Estoque!A1980),Entradas!$H$3:$H$5000)),"Preço não cadastrado")</f>
        <v/>
      </c>
      <c r="F1980" s="6" t="str">
        <f>IF(A1980="","",SUMIF(codigo_entrada,A1980,quantidade_entrada)-SUMIF(codigo_saida,Estoque!A1980,quantidade_saida))</f>
        <v/>
      </c>
      <c r="G1980" s="1" t="str">
        <f t="shared" si="30"/>
        <v/>
      </c>
    </row>
    <row r="1981" spans="1:7" x14ac:dyDescent="0.3">
      <c r="A1981" s="135"/>
      <c r="B1981" s="22"/>
      <c r="C1981" s="22"/>
      <c r="D1981" s="38" t="str" cm="1">
        <f t="array" ref="D1981">IFERROR(IF(A1981="","",LOOKUP(2,1/(Entradas!$B$3:$B$5000=Estoque!A1981),Entradas!$G$3:$G$5000)),"Preço não cadastrado")</f>
        <v/>
      </c>
      <c r="E1981" s="38" t="str" cm="1">
        <f t="array" ref="E1981">IFERROR(IF(A1981="","",LOOKUP(2,1/(Entradas!$B$3:$B$5000=Estoque!A1981),Entradas!$H$3:$H$5000)),"Preço não cadastrado")</f>
        <v/>
      </c>
      <c r="F1981" s="6" t="str">
        <f>IF(A1981="","",SUMIF(codigo_entrada,A1981,quantidade_entrada)-SUMIF(codigo_saida,Estoque!A1981,quantidade_saida))</f>
        <v/>
      </c>
      <c r="G1981" s="1" t="str">
        <f t="shared" si="30"/>
        <v/>
      </c>
    </row>
    <row r="1982" spans="1:7" x14ac:dyDescent="0.3">
      <c r="A1982" s="135"/>
      <c r="B1982" s="22"/>
      <c r="C1982" s="22"/>
      <c r="D1982" s="38" t="str" cm="1">
        <f t="array" ref="D1982">IFERROR(IF(A1982="","",LOOKUP(2,1/(Entradas!$B$3:$B$5000=Estoque!A1982),Entradas!$G$3:$G$5000)),"Preço não cadastrado")</f>
        <v/>
      </c>
      <c r="E1982" s="38" t="str" cm="1">
        <f t="array" ref="E1982">IFERROR(IF(A1982="","",LOOKUP(2,1/(Entradas!$B$3:$B$5000=Estoque!A1982),Entradas!$H$3:$H$5000)),"Preço não cadastrado")</f>
        <v/>
      </c>
      <c r="F1982" s="6" t="str">
        <f>IF(A1982="","",SUMIF(codigo_entrada,A1982,quantidade_entrada)-SUMIF(codigo_saida,Estoque!A1982,quantidade_saida))</f>
        <v/>
      </c>
      <c r="G1982" s="1" t="str">
        <f t="shared" si="30"/>
        <v/>
      </c>
    </row>
    <row r="1983" spans="1:7" x14ac:dyDescent="0.3">
      <c r="A1983" s="135"/>
      <c r="B1983" s="22"/>
      <c r="C1983" s="22"/>
      <c r="D1983" s="38" t="str" cm="1">
        <f t="array" ref="D1983">IFERROR(IF(A1983="","",LOOKUP(2,1/(Entradas!$B$3:$B$5000=Estoque!A1983),Entradas!$G$3:$G$5000)),"Preço não cadastrado")</f>
        <v/>
      </c>
      <c r="E1983" s="38" t="str" cm="1">
        <f t="array" ref="E1983">IFERROR(IF(A1983="","",LOOKUP(2,1/(Entradas!$B$3:$B$5000=Estoque!A1983),Entradas!$H$3:$H$5000)),"Preço não cadastrado")</f>
        <v/>
      </c>
      <c r="F1983" s="6" t="str">
        <f>IF(A1983="","",SUMIF(codigo_entrada,A1983,quantidade_entrada)-SUMIF(codigo_saida,Estoque!A1983,quantidade_saida))</f>
        <v/>
      </c>
      <c r="G1983" s="1" t="str">
        <f t="shared" si="30"/>
        <v/>
      </c>
    </row>
    <row r="1984" spans="1:7" x14ac:dyDescent="0.3">
      <c r="A1984" s="135"/>
      <c r="B1984" s="22"/>
      <c r="C1984" s="22"/>
      <c r="D1984" s="38" t="str" cm="1">
        <f t="array" ref="D1984">IFERROR(IF(A1984="","",LOOKUP(2,1/(Entradas!$B$3:$B$5000=Estoque!A1984),Entradas!$G$3:$G$5000)),"Preço não cadastrado")</f>
        <v/>
      </c>
      <c r="E1984" s="38" t="str" cm="1">
        <f t="array" ref="E1984">IFERROR(IF(A1984="","",LOOKUP(2,1/(Entradas!$B$3:$B$5000=Estoque!A1984),Entradas!$H$3:$H$5000)),"Preço não cadastrado")</f>
        <v/>
      </c>
      <c r="F1984" s="6" t="str">
        <f>IF(A1984="","",SUMIF(codigo_entrada,A1984,quantidade_entrada)-SUMIF(codigo_saida,Estoque!A1984,quantidade_saida))</f>
        <v/>
      </c>
      <c r="G1984" s="1" t="str">
        <f t="shared" si="30"/>
        <v/>
      </c>
    </row>
    <row r="1985" spans="1:7" x14ac:dyDescent="0.3">
      <c r="A1985" s="135"/>
      <c r="B1985" s="22"/>
      <c r="C1985" s="22"/>
      <c r="D1985" s="38" t="str" cm="1">
        <f t="array" ref="D1985">IFERROR(IF(A1985="","",LOOKUP(2,1/(Entradas!$B$3:$B$5000=Estoque!A1985),Entradas!$G$3:$G$5000)),"Preço não cadastrado")</f>
        <v/>
      </c>
      <c r="E1985" s="38" t="str" cm="1">
        <f t="array" ref="E1985">IFERROR(IF(A1985="","",LOOKUP(2,1/(Entradas!$B$3:$B$5000=Estoque!A1985),Entradas!$H$3:$H$5000)),"Preço não cadastrado")</f>
        <v/>
      </c>
      <c r="F1985" s="6" t="str">
        <f>IF(A1985="","",SUMIF(codigo_entrada,A1985,quantidade_entrada)-SUMIF(codigo_saida,Estoque!A1985,quantidade_saida))</f>
        <v/>
      </c>
      <c r="G1985" s="1" t="str">
        <f t="shared" si="30"/>
        <v/>
      </c>
    </row>
    <row r="1986" spans="1:7" x14ac:dyDescent="0.3">
      <c r="A1986" s="135"/>
      <c r="B1986" s="22"/>
      <c r="C1986" s="22"/>
      <c r="D1986" s="38" t="str" cm="1">
        <f t="array" ref="D1986">IFERROR(IF(A1986="","",LOOKUP(2,1/(Entradas!$B$3:$B$5000=Estoque!A1986),Entradas!$G$3:$G$5000)),"Preço não cadastrado")</f>
        <v/>
      </c>
      <c r="E1986" s="38" t="str" cm="1">
        <f t="array" ref="E1986">IFERROR(IF(A1986="","",LOOKUP(2,1/(Entradas!$B$3:$B$5000=Estoque!A1986),Entradas!$H$3:$H$5000)),"Preço não cadastrado")</f>
        <v/>
      </c>
      <c r="F1986" s="6" t="str">
        <f>IF(A1986="","",SUMIF(codigo_entrada,A1986,quantidade_entrada)-SUMIF(codigo_saida,Estoque!A1986,quantidade_saida))</f>
        <v/>
      </c>
      <c r="G1986" s="1" t="str">
        <f t="shared" si="30"/>
        <v/>
      </c>
    </row>
    <row r="1987" spans="1:7" x14ac:dyDescent="0.3">
      <c r="A1987" s="135"/>
      <c r="B1987" s="22"/>
      <c r="C1987" s="22"/>
      <c r="D1987" s="38" t="str" cm="1">
        <f t="array" ref="D1987">IFERROR(IF(A1987="","",LOOKUP(2,1/(Entradas!$B$3:$B$5000=Estoque!A1987),Entradas!$G$3:$G$5000)),"Preço não cadastrado")</f>
        <v/>
      </c>
      <c r="E1987" s="38" t="str" cm="1">
        <f t="array" ref="E1987">IFERROR(IF(A1987="","",LOOKUP(2,1/(Entradas!$B$3:$B$5000=Estoque!A1987),Entradas!$H$3:$H$5000)),"Preço não cadastrado")</f>
        <v/>
      </c>
      <c r="F1987" s="6" t="str">
        <f>IF(A1987="","",SUMIF(codigo_entrada,A1987,quantidade_entrada)-SUMIF(codigo_saida,Estoque!A1987,quantidade_saida))</f>
        <v/>
      </c>
      <c r="G1987" s="1" t="str">
        <f t="shared" si="30"/>
        <v/>
      </c>
    </row>
    <row r="1988" spans="1:7" x14ac:dyDescent="0.3">
      <c r="A1988" s="135"/>
      <c r="B1988" s="22"/>
      <c r="C1988" s="22"/>
      <c r="D1988" s="38" t="str" cm="1">
        <f t="array" ref="D1988">IFERROR(IF(A1988="","",LOOKUP(2,1/(Entradas!$B$3:$B$5000=Estoque!A1988),Entradas!$G$3:$G$5000)),"Preço não cadastrado")</f>
        <v/>
      </c>
      <c r="E1988" s="38" t="str" cm="1">
        <f t="array" ref="E1988">IFERROR(IF(A1988="","",LOOKUP(2,1/(Entradas!$B$3:$B$5000=Estoque!A1988),Entradas!$H$3:$H$5000)),"Preço não cadastrado")</f>
        <v/>
      </c>
      <c r="F1988" s="6" t="str">
        <f>IF(A1988="","",SUMIF(codigo_entrada,A1988,quantidade_entrada)-SUMIF(codigo_saida,Estoque!A1988,quantidade_saida))</f>
        <v/>
      </c>
      <c r="G1988" s="1" t="str">
        <f t="shared" ref="G1988:G2051" si="31">IF(F1988="","",IF(F1988&gt;0,"Em estoque","Fora de estoque"))</f>
        <v/>
      </c>
    </row>
    <row r="1989" spans="1:7" x14ac:dyDescent="0.3">
      <c r="A1989" s="135"/>
      <c r="B1989" s="22"/>
      <c r="C1989" s="22"/>
      <c r="D1989" s="38" t="str" cm="1">
        <f t="array" ref="D1989">IFERROR(IF(A1989="","",LOOKUP(2,1/(Entradas!$B$3:$B$5000=Estoque!A1989),Entradas!$G$3:$G$5000)),"Preço não cadastrado")</f>
        <v/>
      </c>
      <c r="E1989" s="38" t="str" cm="1">
        <f t="array" ref="E1989">IFERROR(IF(A1989="","",LOOKUP(2,1/(Entradas!$B$3:$B$5000=Estoque!A1989),Entradas!$H$3:$H$5000)),"Preço não cadastrado")</f>
        <v/>
      </c>
      <c r="F1989" s="6" t="str">
        <f>IF(A1989="","",SUMIF(codigo_entrada,A1989,quantidade_entrada)-SUMIF(codigo_saida,Estoque!A1989,quantidade_saida))</f>
        <v/>
      </c>
      <c r="G1989" s="1" t="str">
        <f t="shared" si="31"/>
        <v/>
      </c>
    </row>
    <row r="1990" spans="1:7" x14ac:dyDescent="0.3">
      <c r="A1990" s="135"/>
      <c r="B1990" s="22"/>
      <c r="C1990" s="22"/>
      <c r="D1990" s="38" t="str" cm="1">
        <f t="array" ref="D1990">IFERROR(IF(A1990="","",LOOKUP(2,1/(Entradas!$B$3:$B$5000=Estoque!A1990),Entradas!$G$3:$G$5000)),"Preço não cadastrado")</f>
        <v/>
      </c>
      <c r="E1990" s="38" t="str" cm="1">
        <f t="array" ref="E1990">IFERROR(IF(A1990="","",LOOKUP(2,1/(Entradas!$B$3:$B$5000=Estoque!A1990),Entradas!$H$3:$H$5000)),"Preço não cadastrado")</f>
        <v/>
      </c>
      <c r="F1990" s="6" t="str">
        <f>IF(A1990="","",SUMIF(codigo_entrada,A1990,quantidade_entrada)-SUMIF(codigo_saida,Estoque!A1990,quantidade_saida))</f>
        <v/>
      </c>
      <c r="G1990" s="1" t="str">
        <f t="shared" si="31"/>
        <v/>
      </c>
    </row>
    <row r="1991" spans="1:7" x14ac:dyDescent="0.3">
      <c r="A1991" s="135"/>
      <c r="B1991" s="22"/>
      <c r="C1991" s="22"/>
      <c r="D1991" s="38" t="str" cm="1">
        <f t="array" ref="D1991">IFERROR(IF(A1991="","",LOOKUP(2,1/(Entradas!$B$3:$B$5000=Estoque!A1991),Entradas!$G$3:$G$5000)),"Preço não cadastrado")</f>
        <v/>
      </c>
      <c r="E1991" s="38" t="str" cm="1">
        <f t="array" ref="E1991">IFERROR(IF(A1991="","",LOOKUP(2,1/(Entradas!$B$3:$B$5000=Estoque!A1991),Entradas!$H$3:$H$5000)),"Preço não cadastrado")</f>
        <v/>
      </c>
      <c r="F1991" s="6" t="str">
        <f>IF(A1991="","",SUMIF(codigo_entrada,A1991,quantidade_entrada)-SUMIF(codigo_saida,Estoque!A1991,quantidade_saida))</f>
        <v/>
      </c>
      <c r="G1991" s="1" t="str">
        <f t="shared" si="31"/>
        <v/>
      </c>
    </row>
    <row r="1992" spans="1:7" x14ac:dyDescent="0.3">
      <c r="A1992" s="135"/>
      <c r="B1992" s="22"/>
      <c r="C1992" s="22"/>
      <c r="D1992" s="38" t="str" cm="1">
        <f t="array" ref="D1992">IFERROR(IF(A1992="","",LOOKUP(2,1/(Entradas!$B$3:$B$5000=Estoque!A1992),Entradas!$G$3:$G$5000)),"Preço não cadastrado")</f>
        <v/>
      </c>
      <c r="E1992" s="38" t="str" cm="1">
        <f t="array" ref="E1992">IFERROR(IF(A1992="","",LOOKUP(2,1/(Entradas!$B$3:$B$5000=Estoque!A1992),Entradas!$H$3:$H$5000)),"Preço não cadastrado")</f>
        <v/>
      </c>
      <c r="F1992" s="6" t="str">
        <f>IF(A1992="","",SUMIF(codigo_entrada,A1992,quantidade_entrada)-SUMIF(codigo_saida,Estoque!A1992,quantidade_saida))</f>
        <v/>
      </c>
      <c r="G1992" s="1" t="str">
        <f t="shared" si="31"/>
        <v/>
      </c>
    </row>
    <row r="1993" spans="1:7" x14ac:dyDescent="0.3">
      <c r="A1993" s="135"/>
      <c r="B1993" s="22"/>
      <c r="C1993" s="22"/>
      <c r="D1993" s="38" t="str" cm="1">
        <f t="array" ref="D1993">IFERROR(IF(A1993="","",LOOKUP(2,1/(Entradas!$B$3:$B$5000=Estoque!A1993),Entradas!$G$3:$G$5000)),"Preço não cadastrado")</f>
        <v/>
      </c>
      <c r="E1993" s="38" t="str" cm="1">
        <f t="array" ref="E1993">IFERROR(IF(A1993="","",LOOKUP(2,1/(Entradas!$B$3:$B$5000=Estoque!A1993),Entradas!$H$3:$H$5000)),"Preço não cadastrado")</f>
        <v/>
      </c>
      <c r="F1993" s="6" t="str">
        <f>IF(A1993="","",SUMIF(codigo_entrada,A1993,quantidade_entrada)-SUMIF(codigo_saida,Estoque!A1993,quantidade_saida))</f>
        <v/>
      </c>
      <c r="G1993" s="1" t="str">
        <f t="shared" si="31"/>
        <v/>
      </c>
    </row>
    <row r="1994" spans="1:7" x14ac:dyDescent="0.3">
      <c r="A1994" s="135"/>
      <c r="B1994" s="22"/>
      <c r="C1994" s="22"/>
      <c r="D1994" s="38" t="str" cm="1">
        <f t="array" ref="D1994">IFERROR(IF(A1994="","",LOOKUP(2,1/(Entradas!$B$3:$B$5000=Estoque!A1994),Entradas!$G$3:$G$5000)),"Preço não cadastrado")</f>
        <v/>
      </c>
      <c r="E1994" s="38" t="str" cm="1">
        <f t="array" ref="E1994">IFERROR(IF(A1994="","",LOOKUP(2,1/(Entradas!$B$3:$B$5000=Estoque!A1994),Entradas!$H$3:$H$5000)),"Preço não cadastrado")</f>
        <v/>
      </c>
      <c r="F1994" s="6" t="str">
        <f>IF(A1994="","",SUMIF(codigo_entrada,A1994,quantidade_entrada)-SUMIF(codigo_saida,Estoque!A1994,quantidade_saida))</f>
        <v/>
      </c>
      <c r="G1994" s="1" t="str">
        <f t="shared" si="31"/>
        <v/>
      </c>
    </row>
    <row r="1995" spans="1:7" x14ac:dyDescent="0.3">
      <c r="A1995" s="135"/>
      <c r="B1995" s="22"/>
      <c r="C1995" s="22"/>
      <c r="D1995" s="38" t="str" cm="1">
        <f t="array" ref="D1995">IFERROR(IF(A1995="","",LOOKUP(2,1/(Entradas!$B$3:$B$5000=Estoque!A1995),Entradas!$G$3:$G$5000)),"Preço não cadastrado")</f>
        <v/>
      </c>
      <c r="E1995" s="38" t="str" cm="1">
        <f t="array" ref="E1995">IFERROR(IF(A1995="","",LOOKUP(2,1/(Entradas!$B$3:$B$5000=Estoque!A1995),Entradas!$H$3:$H$5000)),"Preço não cadastrado")</f>
        <v/>
      </c>
      <c r="F1995" s="6" t="str">
        <f>IF(A1995="","",SUMIF(codigo_entrada,A1995,quantidade_entrada)-SUMIF(codigo_saida,Estoque!A1995,quantidade_saida))</f>
        <v/>
      </c>
      <c r="G1995" s="1" t="str">
        <f t="shared" si="31"/>
        <v/>
      </c>
    </row>
    <row r="1996" spans="1:7" x14ac:dyDescent="0.3">
      <c r="A1996" s="135"/>
      <c r="B1996" s="22"/>
      <c r="C1996" s="22"/>
      <c r="D1996" s="38" t="str" cm="1">
        <f t="array" ref="D1996">IFERROR(IF(A1996="","",LOOKUP(2,1/(Entradas!$B$3:$B$5000=Estoque!A1996),Entradas!$G$3:$G$5000)),"Preço não cadastrado")</f>
        <v/>
      </c>
      <c r="E1996" s="38" t="str" cm="1">
        <f t="array" ref="E1996">IFERROR(IF(A1996="","",LOOKUP(2,1/(Entradas!$B$3:$B$5000=Estoque!A1996),Entradas!$H$3:$H$5000)),"Preço não cadastrado")</f>
        <v/>
      </c>
      <c r="F1996" s="6" t="str">
        <f>IF(A1996="","",SUMIF(codigo_entrada,A1996,quantidade_entrada)-SUMIF(codigo_saida,Estoque!A1996,quantidade_saida))</f>
        <v/>
      </c>
      <c r="G1996" s="1" t="str">
        <f t="shared" si="31"/>
        <v/>
      </c>
    </row>
    <row r="1997" spans="1:7" x14ac:dyDescent="0.3">
      <c r="A1997" s="135"/>
      <c r="B1997" s="22"/>
      <c r="C1997" s="22"/>
      <c r="D1997" s="38" t="str" cm="1">
        <f t="array" ref="D1997">IFERROR(IF(A1997="","",LOOKUP(2,1/(Entradas!$B$3:$B$5000=Estoque!A1997),Entradas!$G$3:$G$5000)),"Preço não cadastrado")</f>
        <v/>
      </c>
      <c r="E1997" s="38" t="str" cm="1">
        <f t="array" ref="E1997">IFERROR(IF(A1997="","",LOOKUP(2,1/(Entradas!$B$3:$B$5000=Estoque!A1997),Entradas!$H$3:$H$5000)),"Preço não cadastrado")</f>
        <v/>
      </c>
      <c r="F1997" s="6" t="str">
        <f>IF(A1997="","",SUMIF(codigo_entrada,A1997,quantidade_entrada)-SUMIF(codigo_saida,Estoque!A1997,quantidade_saida))</f>
        <v/>
      </c>
      <c r="G1997" s="1" t="str">
        <f t="shared" si="31"/>
        <v/>
      </c>
    </row>
    <row r="1998" spans="1:7" x14ac:dyDescent="0.3">
      <c r="A1998" s="135"/>
      <c r="B1998" s="22"/>
      <c r="C1998" s="22"/>
      <c r="D1998" s="38" t="str" cm="1">
        <f t="array" ref="D1998">IFERROR(IF(A1998="","",LOOKUP(2,1/(Entradas!$B$3:$B$5000=Estoque!A1998),Entradas!$G$3:$G$5000)),"Preço não cadastrado")</f>
        <v/>
      </c>
      <c r="E1998" s="38" t="str" cm="1">
        <f t="array" ref="E1998">IFERROR(IF(A1998="","",LOOKUP(2,1/(Entradas!$B$3:$B$5000=Estoque!A1998),Entradas!$H$3:$H$5000)),"Preço não cadastrado")</f>
        <v/>
      </c>
      <c r="F1998" s="6" t="str">
        <f>IF(A1998="","",SUMIF(codigo_entrada,A1998,quantidade_entrada)-SUMIF(codigo_saida,Estoque!A1998,quantidade_saida))</f>
        <v/>
      </c>
      <c r="G1998" s="1" t="str">
        <f t="shared" si="31"/>
        <v/>
      </c>
    </row>
    <row r="1999" spans="1:7" x14ac:dyDescent="0.3">
      <c r="A1999" s="135"/>
      <c r="B1999" s="22"/>
      <c r="C1999" s="22"/>
      <c r="D1999" s="38" t="str" cm="1">
        <f t="array" ref="D1999">IFERROR(IF(A1999="","",LOOKUP(2,1/(Entradas!$B$3:$B$5000=Estoque!A1999),Entradas!$G$3:$G$5000)),"Preço não cadastrado")</f>
        <v/>
      </c>
      <c r="E1999" s="38" t="str" cm="1">
        <f t="array" ref="E1999">IFERROR(IF(A1999="","",LOOKUP(2,1/(Entradas!$B$3:$B$5000=Estoque!A1999),Entradas!$H$3:$H$5000)),"Preço não cadastrado")</f>
        <v/>
      </c>
      <c r="F1999" s="6" t="str">
        <f>IF(A1999="","",SUMIF(codigo_entrada,A1999,quantidade_entrada)-SUMIF(codigo_saida,Estoque!A1999,quantidade_saida))</f>
        <v/>
      </c>
      <c r="G1999" s="1" t="str">
        <f t="shared" si="31"/>
        <v/>
      </c>
    </row>
    <row r="2000" spans="1:7" x14ac:dyDescent="0.3">
      <c r="A2000" s="135"/>
      <c r="B2000" s="22"/>
      <c r="C2000" s="22"/>
      <c r="D2000" s="38" t="str" cm="1">
        <f t="array" ref="D2000">IFERROR(IF(A2000="","",LOOKUP(2,1/(Entradas!$B$3:$B$5000=Estoque!A2000),Entradas!$G$3:$G$5000)),"Preço não cadastrado")</f>
        <v/>
      </c>
      <c r="E2000" s="38" t="str" cm="1">
        <f t="array" ref="E2000">IFERROR(IF(A2000="","",LOOKUP(2,1/(Entradas!$B$3:$B$5000=Estoque!A2000),Entradas!$H$3:$H$5000)),"Preço não cadastrado")</f>
        <v/>
      </c>
      <c r="F2000" s="6" t="str">
        <f>IF(A2000="","",SUMIF(codigo_entrada,A2000,quantidade_entrada)-SUMIF(codigo_saida,Estoque!A2000,quantidade_saida))</f>
        <v/>
      </c>
      <c r="G2000" s="1" t="str">
        <f t="shared" si="31"/>
        <v/>
      </c>
    </row>
    <row r="2001" spans="1:7" x14ac:dyDescent="0.3">
      <c r="A2001" s="135"/>
      <c r="B2001" s="22"/>
      <c r="C2001" s="22"/>
      <c r="D2001" s="38" t="str" cm="1">
        <f t="array" ref="D2001">IFERROR(IF(A2001="","",LOOKUP(2,1/(Entradas!$B$3:$B$5000=Estoque!A2001),Entradas!$G$3:$G$5000)),"Preço não cadastrado")</f>
        <v/>
      </c>
      <c r="E2001" s="38" t="str" cm="1">
        <f t="array" ref="E2001">IFERROR(IF(A2001="","",LOOKUP(2,1/(Entradas!$B$3:$B$5000=Estoque!A2001),Entradas!$H$3:$H$5000)),"Preço não cadastrado")</f>
        <v/>
      </c>
      <c r="F2001" s="6" t="str">
        <f>IF(A2001="","",SUMIF(codigo_entrada,A2001,quantidade_entrada)-SUMIF(codigo_saida,Estoque!A2001,quantidade_saida))</f>
        <v/>
      </c>
      <c r="G2001" s="1" t="str">
        <f t="shared" si="31"/>
        <v/>
      </c>
    </row>
    <row r="2002" spans="1:7" x14ac:dyDescent="0.3">
      <c r="A2002" s="135"/>
      <c r="B2002" s="22"/>
      <c r="C2002" s="22"/>
      <c r="D2002" s="38" t="str" cm="1">
        <f t="array" ref="D2002">IFERROR(IF(A2002="","",LOOKUP(2,1/(Entradas!$B$3:$B$5000=Estoque!A2002),Entradas!$G$3:$G$5000)),"Preço não cadastrado")</f>
        <v/>
      </c>
      <c r="E2002" s="38" t="str" cm="1">
        <f t="array" ref="E2002">IFERROR(IF(A2002="","",LOOKUP(2,1/(Entradas!$B$3:$B$5000=Estoque!A2002),Entradas!$H$3:$H$5000)),"Preço não cadastrado")</f>
        <v/>
      </c>
      <c r="F2002" s="6" t="str">
        <f>IF(A2002="","",SUMIF(codigo_entrada,A2002,quantidade_entrada)-SUMIF(codigo_saida,Estoque!A2002,quantidade_saida))</f>
        <v/>
      </c>
      <c r="G2002" s="1" t="str">
        <f t="shared" si="31"/>
        <v/>
      </c>
    </row>
    <row r="2003" spans="1:7" x14ac:dyDescent="0.3">
      <c r="A2003" s="135"/>
      <c r="B2003" s="22"/>
      <c r="C2003" s="22"/>
      <c r="D2003" s="38" t="str" cm="1">
        <f t="array" ref="D2003">IFERROR(IF(A2003="","",LOOKUP(2,1/(Entradas!$B$3:$B$5000=Estoque!A2003),Entradas!$G$3:$G$5000)),"Preço não cadastrado")</f>
        <v/>
      </c>
      <c r="E2003" s="38" t="str" cm="1">
        <f t="array" ref="E2003">IFERROR(IF(A2003="","",LOOKUP(2,1/(Entradas!$B$3:$B$5000=Estoque!A2003),Entradas!$H$3:$H$5000)),"Preço não cadastrado")</f>
        <v/>
      </c>
      <c r="F2003" s="6" t="str">
        <f>IF(A2003="","",SUMIF(codigo_entrada,A2003,quantidade_entrada)-SUMIF(codigo_saida,Estoque!A2003,quantidade_saida))</f>
        <v/>
      </c>
      <c r="G2003" s="1" t="str">
        <f t="shared" si="31"/>
        <v/>
      </c>
    </row>
    <row r="2004" spans="1:7" x14ac:dyDescent="0.3">
      <c r="A2004" s="135"/>
      <c r="B2004" s="22"/>
      <c r="C2004" s="22"/>
      <c r="D2004" s="38" t="str" cm="1">
        <f t="array" ref="D2004">IFERROR(IF(A2004="","",LOOKUP(2,1/(Entradas!$B$3:$B$5000=Estoque!A2004),Entradas!$G$3:$G$5000)),"Preço não cadastrado")</f>
        <v/>
      </c>
      <c r="E2004" s="38" t="str" cm="1">
        <f t="array" ref="E2004">IFERROR(IF(A2004="","",LOOKUP(2,1/(Entradas!$B$3:$B$5000=Estoque!A2004),Entradas!$H$3:$H$5000)),"Preço não cadastrado")</f>
        <v/>
      </c>
      <c r="F2004" s="6" t="str">
        <f>IF(A2004="","",SUMIF(codigo_entrada,A2004,quantidade_entrada)-SUMIF(codigo_saida,Estoque!A2004,quantidade_saida))</f>
        <v/>
      </c>
      <c r="G2004" s="1" t="str">
        <f t="shared" si="31"/>
        <v/>
      </c>
    </row>
    <row r="2005" spans="1:7" x14ac:dyDescent="0.3">
      <c r="A2005" s="135"/>
      <c r="B2005" s="22"/>
      <c r="C2005" s="22"/>
      <c r="D2005" s="38" t="str" cm="1">
        <f t="array" ref="D2005">IFERROR(IF(A2005="","",LOOKUP(2,1/(Entradas!$B$3:$B$5000=Estoque!A2005),Entradas!$G$3:$G$5000)),"Preço não cadastrado")</f>
        <v/>
      </c>
      <c r="E2005" s="38" t="str" cm="1">
        <f t="array" ref="E2005">IFERROR(IF(A2005="","",LOOKUP(2,1/(Entradas!$B$3:$B$5000=Estoque!A2005),Entradas!$H$3:$H$5000)),"Preço não cadastrado")</f>
        <v/>
      </c>
      <c r="F2005" s="6" t="str">
        <f>IF(A2005="","",SUMIF(codigo_entrada,A2005,quantidade_entrada)-SUMIF(codigo_saida,Estoque!A2005,quantidade_saida))</f>
        <v/>
      </c>
      <c r="G2005" s="1" t="str">
        <f t="shared" si="31"/>
        <v/>
      </c>
    </row>
    <row r="2006" spans="1:7" x14ac:dyDescent="0.3">
      <c r="A2006" s="135"/>
      <c r="B2006" s="22"/>
      <c r="C2006" s="22"/>
      <c r="D2006" s="38" t="str" cm="1">
        <f t="array" ref="D2006">IFERROR(IF(A2006="","",LOOKUP(2,1/(Entradas!$B$3:$B$5000=Estoque!A2006),Entradas!$G$3:$G$5000)),"Preço não cadastrado")</f>
        <v/>
      </c>
      <c r="E2006" s="38" t="str" cm="1">
        <f t="array" ref="E2006">IFERROR(IF(A2006="","",LOOKUP(2,1/(Entradas!$B$3:$B$5000=Estoque!A2006),Entradas!$H$3:$H$5000)),"Preço não cadastrado")</f>
        <v/>
      </c>
      <c r="F2006" s="6" t="str">
        <f>IF(A2006="","",SUMIF(codigo_entrada,A2006,quantidade_entrada)-SUMIF(codigo_saida,Estoque!A2006,quantidade_saida))</f>
        <v/>
      </c>
      <c r="G2006" s="1" t="str">
        <f t="shared" si="31"/>
        <v/>
      </c>
    </row>
    <row r="2007" spans="1:7" x14ac:dyDescent="0.3">
      <c r="A2007" s="135"/>
      <c r="B2007" s="22"/>
      <c r="C2007" s="22"/>
      <c r="D2007" s="38" t="str" cm="1">
        <f t="array" ref="D2007">IFERROR(IF(A2007="","",LOOKUP(2,1/(Entradas!$B$3:$B$5000=Estoque!A2007),Entradas!$G$3:$G$5000)),"Preço não cadastrado")</f>
        <v/>
      </c>
      <c r="E2007" s="38" t="str" cm="1">
        <f t="array" ref="E2007">IFERROR(IF(A2007="","",LOOKUP(2,1/(Entradas!$B$3:$B$5000=Estoque!A2007),Entradas!$H$3:$H$5000)),"Preço não cadastrado")</f>
        <v/>
      </c>
      <c r="F2007" s="6" t="str">
        <f>IF(A2007="","",SUMIF(codigo_entrada,A2007,quantidade_entrada)-SUMIF(codigo_saida,Estoque!A2007,quantidade_saida))</f>
        <v/>
      </c>
      <c r="G2007" s="1" t="str">
        <f t="shared" si="31"/>
        <v/>
      </c>
    </row>
    <row r="2008" spans="1:7" x14ac:dyDescent="0.3">
      <c r="A2008" s="135"/>
      <c r="B2008" s="22"/>
      <c r="C2008" s="22"/>
      <c r="D2008" s="38" t="str" cm="1">
        <f t="array" ref="D2008">IFERROR(IF(A2008="","",LOOKUP(2,1/(Entradas!$B$3:$B$5000=Estoque!A2008),Entradas!$G$3:$G$5000)),"Preço não cadastrado")</f>
        <v/>
      </c>
      <c r="E2008" s="38" t="str" cm="1">
        <f t="array" ref="E2008">IFERROR(IF(A2008="","",LOOKUP(2,1/(Entradas!$B$3:$B$5000=Estoque!A2008),Entradas!$H$3:$H$5000)),"Preço não cadastrado")</f>
        <v/>
      </c>
      <c r="F2008" s="6" t="str">
        <f>IF(A2008="","",SUMIF(codigo_entrada,A2008,quantidade_entrada)-SUMIF(codigo_saida,Estoque!A2008,quantidade_saida))</f>
        <v/>
      </c>
      <c r="G2008" s="1" t="str">
        <f t="shared" si="31"/>
        <v/>
      </c>
    </row>
    <row r="2009" spans="1:7" x14ac:dyDescent="0.3">
      <c r="A2009" s="135"/>
      <c r="B2009" s="22"/>
      <c r="C2009" s="22"/>
      <c r="D2009" s="38" t="str" cm="1">
        <f t="array" ref="D2009">IFERROR(IF(A2009="","",LOOKUP(2,1/(Entradas!$B$3:$B$5000=Estoque!A2009),Entradas!$G$3:$G$5000)),"Preço não cadastrado")</f>
        <v/>
      </c>
      <c r="E2009" s="38" t="str" cm="1">
        <f t="array" ref="E2009">IFERROR(IF(A2009="","",LOOKUP(2,1/(Entradas!$B$3:$B$5000=Estoque!A2009),Entradas!$H$3:$H$5000)),"Preço não cadastrado")</f>
        <v/>
      </c>
      <c r="F2009" s="6" t="str">
        <f>IF(A2009="","",SUMIF(codigo_entrada,A2009,quantidade_entrada)-SUMIF(codigo_saida,Estoque!A2009,quantidade_saida))</f>
        <v/>
      </c>
      <c r="G2009" s="1" t="str">
        <f t="shared" si="31"/>
        <v/>
      </c>
    </row>
    <row r="2010" spans="1:7" x14ac:dyDescent="0.3">
      <c r="A2010" s="135"/>
      <c r="B2010" s="22"/>
      <c r="C2010" s="22"/>
      <c r="D2010" s="38" t="str" cm="1">
        <f t="array" ref="D2010">IFERROR(IF(A2010="","",LOOKUP(2,1/(Entradas!$B$3:$B$5000=Estoque!A2010),Entradas!$G$3:$G$5000)),"Preço não cadastrado")</f>
        <v/>
      </c>
      <c r="E2010" s="38" t="str" cm="1">
        <f t="array" ref="E2010">IFERROR(IF(A2010="","",LOOKUP(2,1/(Entradas!$B$3:$B$5000=Estoque!A2010),Entradas!$H$3:$H$5000)),"Preço não cadastrado")</f>
        <v/>
      </c>
      <c r="F2010" s="6" t="str">
        <f>IF(A2010="","",SUMIF(codigo_entrada,A2010,quantidade_entrada)-SUMIF(codigo_saida,Estoque!A2010,quantidade_saida))</f>
        <v/>
      </c>
      <c r="G2010" s="1" t="str">
        <f t="shared" si="31"/>
        <v/>
      </c>
    </row>
    <row r="2011" spans="1:7" x14ac:dyDescent="0.3">
      <c r="A2011" s="135"/>
      <c r="B2011" s="22"/>
      <c r="C2011" s="22"/>
      <c r="D2011" s="38" t="str" cm="1">
        <f t="array" ref="D2011">IFERROR(IF(A2011="","",LOOKUP(2,1/(Entradas!$B$3:$B$5000=Estoque!A2011),Entradas!$G$3:$G$5000)),"Preço não cadastrado")</f>
        <v/>
      </c>
      <c r="E2011" s="38" t="str" cm="1">
        <f t="array" ref="E2011">IFERROR(IF(A2011="","",LOOKUP(2,1/(Entradas!$B$3:$B$5000=Estoque!A2011),Entradas!$H$3:$H$5000)),"Preço não cadastrado")</f>
        <v/>
      </c>
      <c r="F2011" s="6" t="str">
        <f>IF(A2011="","",SUMIF(codigo_entrada,A2011,quantidade_entrada)-SUMIF(codigo_saida,Estoque!A2011,quantidade_saida))</f>
        <v/>
      </c>
      <c r="G2011" s="1" t="str">
        <f t="shared" si="31"/>
        <v/>
      </c>
    </row>
    <row r="2012" spans="1:7" x14ac:dyDescent="0.3">
      <c r="A2012" s="135"/>
      <c r="B2012" s="22"/>
      <c r="C2012" s="22"/>
      <c r="D2012" s="38" t="str" cm="1">
        <f t="array" ref="D2012">IFERROR(IF(A2012="","",LOOKUP(2,1/(Entradas!$B$3:$B$5000=Estoque!A2012),Entradas!$G$3:$G$5000)),"Preço não cadastrado")</f>
        <v/>
      </c>
      <c r="E2012" s="38" t="str" cm="1">
        <f t="array" ref="E2012">IFERROR(IF(A2012="","",LOOKUP(2,1/(Entradas!$B$3:$B$5000=Estoque!A2012),Entradas!$H$3:$H$5000)),"Preço não cadastrado")</f>
        <v/>
      </c>
      <c r="F2012" s="6" t="str">
        <f>IF(A2012="","",SUMIF(codigo_entrada,A2012,quantidade_entrada)-SUMIF(codigo_saida,Estoque!A2012,quantidade_saida))</f>
        <v/>
      </c>
      <c r="G2012" s="1" t="str">
        <f t="shared" si="31"/>
        <v/>
      </c>
    </row>
    <row r="2013" spans="1:7" x14ac:dyDescent="0.3">
      <c r="A2013" s="135"/>
      <c r="B2013" s="22"/>
      <c r="C2013" s="22"/>
      <c r="D2013" s="38" t="str" cm="1">
        <f t="array" ref="D2013">IFERROR(IF(A2013="","",LOOKUP(2,1/(Entradas!$B$3:$B$5000=Estoque!A2013),Entradas!$G$3:$G$5000)),"Preço não cadastrado")</f>
        <v/>
      </c>
      <c r="E2013" s="38" t="str" cm="1">
        <f t="array" ref="E2013">IFERROR(IF(A2013="","",LOOKUP(2,1/(Entradas!$B$3:$B$5000=Estoque!A2013),Entradas!$H$3:$H$5000)),"Preço não cadastrado")</f>
        <v/>
      </c>
      <c r="F2013" s="6" t="str">
        <f>IF(A2013="","",SUMIF(codigo_entrada,A2013,quantidade_entrada)-SUMIF(codigo_saida,Estoque!A2013,quantidade_saida))</f>
        <v/>
      </c>
      <c r="G2013" s="1" t="str">
        <f t="shared" si="31"/>
        <v/>
      </c>
    </row>
    <row r="2014" spans="1:7" x14ac:dyDescent="0.3">
      <c r="A2014" s="135"/>
      <c r="B2014" s="22"/>
      <c r="C2014" s="22"/>
      <c r="D2014" s="38" t="str" cm="1">
        <f t="array" ref="D2014">IFERROR(IF(A2014="","",LOOKUP(2,1/(Entradas!$B$3:$B$5000=Estoque!A2014),Entradas!$G$3:$G$5000)),"Preço não cadastrado")</f>
        <v/>
      </c>
      <c r="E2014" s="38" t="str" cm="1">
        <f t="array" ref="E2014">IFERROR(IF(A2014="","",LOOKUP(2,1/(Entradas!$B$3:$B$5000=Estoque!A2014),Entradas!$H$3:$H$5000)),"Preço não cadastrado")</f>
        <v/>
      </c>
      <c r="F2014" s="6" t="str">
        <f>IF(A2014="","",SUMIF(codigo_entrada,A2014,quantidade_entrada)-SUMIF(codigo_saida,Estoque!A2014,quantidade_saida))</f>
        <v/>
      </c>
      <c r="G2014" s="1" t="str">
        <f t="shared" si="31"/>
        <v/>
      </c>
    </row>
    <row r="2015" spans="1:7" x14ac:dyDescent="0.3">
      <c r="A2015" s="135"/>
      <c r="B2015" s="22"/>
      <c r="C2015" s="22"/>
      <c r="D2015" s="38" t="str" cm="1">
        <f t="array" ref="D2015">IFERROR(IF(A2015="","",LOOKUP(2,1/(Entradas!$B$3:$B$5000=Estoque!A2015),Entradas!$G$3:$G$5000)),"Preço não cadastrado")</f>
        <v/>
      </c>
      <c r="E2015" s="38" t="str" cm="1">
        <f t="array" ref="E2015">IFERROR(IF(A2015="","",LOOKUP(2,1/(Entradas!$B$3:$B$5000=Estoque!A2015),Entradas!$H$3:$H$5000)),"Preço não cadastrado")</f>
        <v/>
      </c>
      <c r="F2015" s="6" t="str">
        <f>IF(A2015="","",SUMIF(codigo_entrada,A2015,quantidade_entrada)-SUMIF(codigo_saida,Estoque!A2015,quantidade_saida))</f>
        <v/>
      </c>
      <c r="G2015" s="1" t="str">
        <f t="shared" si="31"/>
        <v/>
      </c>
    </row>
    <row r="2016" spans="1:7" x14ac:dyDescent="0.3">
      <c r="A2016" s="135"/>
      <c r="B2016" s="22"/>
      <c r="C2016" s="22"/>
      <c r="D2016" s="38" t="str" cm="1">
        <f t="array" ref="D2016">IFERROR(IF(A2016="","",LOOKUP(2,1/(Entradas!$B$3:$B$5000=Estoque!A2016),Entradas!$G$3:$G$5000)),"Preço não cadastrado")</f>
        <v/>
      </c>
      <c r="E2016" s="38" t="str" cm="1">
        <f t="array" ref="E2016">IFERROR(IF(A2016="","",LOOKUP(2,1/(Entradas!$B$3:$B$5000=Estoque!A2016),Entradas!$H$3:$H$5000)),"Preço não cadastrado")</f>
        <v/>
      </c>
      <c r="F2016" s="6" t="str">
        <f>IF(A2016="","",SUMIF(codigo_entrada,A2016,quantidade_entrada)-SUMIF(codigo_saida,Estoque!A2016,quantidade_saida))</f>
        <v/>
      </c>
      <c r="G2016" s="1" t="str">
        <f t="shared" si="31"/>
        <v/>
      </c>
    </row>
    <row r="2017" spans="1:7" x14ac:dyDescent="0.3">
      <c r="A2017" s="135"/>
      <c r="B2017" s="22"/>
      <c r="C2017" s="22"/>
      <c r="D2017" s="38" t="str" cm="1">
        <f t="array" ref="D2017">IFERROR(IF(A2017="","",LOOKUP(2,1/(Entradas!$B$3:$B$5000=Estoque!A2017),Entradas!$G$3:$G$5000)),"Preço não cadastrado")</f>
        <v/>
      </c>
      <c r="E2017" s="38" t="str" cm="1">
        <f t="array" ref="E2017">IFERROR(IF(A2017="","",LOOKUP(2,1/(Entradas!$B$3:$B$5000=Estoque!A2017),Entradas!$H$3:$H$5000)),"Preço não cadastrado")</f>
        <v/>
      </c>
      <c r="F2017" s="6" t="str">
        <f>IF(A2017="","",SUMIF(codigo_entrada,A2017,quantidade_entrada)-SUMIF(codigo_saida,Estoque!A2017,quantidade_saida))</f>
        <v/>
      </c>
      <c r="G2017" s="1" t="str">
        <f t="shared" si="31"/>
        <v/>
      </c>
    </row>
    <row r="2018" spans="1:7" x14ac:dyDescent="0.3">
      <c r="A2018" s="135"/>
      <c r="B2018" s="22"/>
      <c r="C2018" s="22"/>
      <c r="D2018" s="38" t="str" cm="1">
        <f t="array" ref="D2018">IFERROR(IF(A2018="","",LOOKUP(2,1/(Entradas!$B$3:$B$5000=Estoque!A2018),Entradas!$G$3:$G$5000)),"Preço não cadastrado")</f>
        <v/>
      </c>
      <c r="E2018" s="38" t="str" cm="1">
        <f t="array" ref="E2018">IFERROR(IF(A2018="","",LOOKUP(2,1/(Entradas!$B$3:$B$5000=Estoque!A2018),Entradas!$H$3:$H$5000)),"Preço não cadastrado")</f>
        <v/>
      </c>
      <c r="F2018" s="6" t="str">
        <f>IF(A2018="","",SUMIF(codigo_entrada,A2018,quantidade_entrada)-SUMIF(codigo_saida,Estoque!A2018,quantidade_saida))</f>
        <v/>
      </c>
      <c r="G2018" s="1" t="str">
        <f t="shared" si="31"/>
        <v/>
      </c>
    </row>
    <row r="2019" spans="1:7" x14ac:dyDescent="0.3">
      <c r="A2019" s="135"/>
      <c r="B2019" s="22"/>
      <c r="C2019" s="22"/>
      <c r="D2019" s="38" t="str" cm="1">
        <f t="array" ref="D2019">IFERROR(IF(A2019="","",LOOKUP(2,1/(Entradas!$B$3:$B$5000=Estoque!A2019),Entradas!$G$3:$G$5000)),"Preço não cadastrado")</f>
        <v/>
      </c>
      <c r="E2019" s="38" t="str" cm="1">
        <f t="array" ref="E2019">IFERROR(IF(A2019="","",LOOKUP(2,1/(Entradas!$B$3:$B$5000=Estoque!A2019),Entradas!$H$3:$H$5000)),"Preço não cadastrado")</f>
        <v/>
      </c>
      <c r="F2019" s="6" t="str">
        <f>IF(A2019="","",SUMIF(codigo_entrada,A2019,quantidade_entrada)-SUMIF(codigo_saida,Estoque!A2019,quantidade_saida))</f>
        <v/>
      </c>
      <c r="G2019" s="1" t="str">
        <f t="shared" si="31"/>
        <v/>
      </c>
    </row>
    <row r="2020" spans="1:7" x14ac:dyDescent="0.3">
      <c r="A2020" s="135"/>
      <c r="B2020" s="22"/>
      <c r="C2020" s="22"/>
      <c r="D2020" s="38" t="str" cm="1">
        <f t="array" ref="D2020">IFERROR(IF(A2020="","",LOOKUP(2,1/(Entradas!$B$3:$B$5000=Estoque!A2020),Entradas!$G$3:$G$5000)),"Preço não cadastrado")</f>
        <v/>
      </c>
      <c r="E2020" s="38" t="str" cm="1">
        <f t="array" ref="E2020">IFERROR(IF(A2020="","",LOOKUP(2,1/(Entradas!$B$3:$B$5000=Estoque!A2020),Entradas!$H$3:$H$5000)),"Preço não cadastrado")</f>
        <v/>
      </c>
      <c r="F2020" s="6" t="str">
        <f>IF(A2020="","",SUMIF(codigo_entrada,A2020,quantidade_entrada)-SUMIF(codigo_saida,Estoque!A2020,quantidade_saida))</f>
        <v/>
      </c>
      <c r="G2020" s="1" t="str">
        <f t="shared" si="31"/>
        <v/>
      </c>
    </row>
    <row r="2021" spans="1:7" x14ac:dyDescent="0.3">
      <c r="A2021" s="135"/>
      <c r="B2021" s="22"/>
      <c r="C2021" s="22"/>
      <c r="D2021" s="38" t="str" cm="1">
        <f t="array" ref="D2021">IFERROR(IF(A2021="","",LOOKUP(2,1/(Entradas!$B$3:$B$5000=Estoque!A2021),Entradas!$G$3:$G$5000)),"Preço não cadastrado")</f>
        <v/>
      </c>
      <c r="E2021" s="38" t="str" cm="1">
        <f t="array" ref="E2021">IFERROR(IF(A2021="","",LOOKUP(2,1/(Entradas!$B$3:$B$5000=Estoque!A2021),Entradas!$H$3:$H$5000)),"Preço não cadastrado")</f>
        <v/>
      </c>
      <c r="F2021" s="6" t="str">
        <f>IF(A2021="","",SUMIF(codigo_entrada,A2021,quantidade_entrada)-SUMIF(codigo_saida,Estoque!A2021,quantidade_saida))</f>
        <v/>
      </c>
      <c r="G2021" s="1" t="str">
        <f t="shared" si="31"/>
        <v/>
      </c>
    </row>
    <row r="2022" spans="1:7" x14ac:dyDescent="0.3">
      <c r="A2022" s="135"/>
      <c r="B2022" s="22"/>
      <c r="C2022" s="22"/>
      <c r="D2022" s="38" t="str" cm="1">
        <f t="array" ref="D2022">IFERROR(IF(A2022="","",LOOKUP(2,1/(Entradas!$B$3:$B$5000=Estoque!A2022),Entradas!$G$3:$G$5000)),"Preço não cadastrado")</f>
        <v/>
      </c>
      <c r="E2022" s="38" t="str" cm="1">
        <f t="array" ref="E2022">IFERROR(IF(A2022="","",LOOKUP(2,1/(Entradas!$B$3:$B$5000=Estoque!A2022),Entradas!$H$3:$H$5000)),"Preço não cadastrado")</f>
        <v/>
      </c>
      <c r="F2022" s="6" t="str">
        <f>IF(A2022="","",SUMIF(codigo_entrada,A2022,quantidade_entrada)-SUMIF(codigo_saida,Estoque!A2022,quantidade_saida))</f>
        <v/>
      </c>
      <c r="G2022" s="1" t="str">
        <f t="shared" si="31"/>
        <v/>
      </c>
    </row>
    <row r="2023" spans="1:7" x14ac:dyDescent="0.3">
      <c r="A2023" s="135"/>
      <c r="B2023" s="22"/>
      <c r="C2023" s="22"/>
      <c r="D2023" s="38" t="str" cm="1">
        <f t="array" ref="D2023">IFERROR(IF(A2023="","",LOOKUP(2,1/(Entradas!$B$3:$B$5000=Estoque!A2023),Entradas!$G$3:$G$5000)),"Preço não cadastrado")</f>
        <v/>
      </c>
      <c r="E2023" s="38" t="str" cm="1">
        <f t="array" ref="E2023">IFERROR(IF(A2023="","",LOOKUP(2,1/(Entradas!$B$3:$B$5000=Estoque!A2023),Entradas!$H$3:$H$5000)),"Preço não cadastrado")</f>
        <v/>
      </c>
      <c r="F2023" s="6" t="str">
        <f>IF(A2023="","",SUMIF(codigo_entrada,A2023,quantidade_entrada)-SUMIF(codigo_saida,Estoque!A2023,quantidade_saida))</f>
        <v/>
      </c>
      <c r="G2023" s="1" t="str">
        <f t="shared" si="31"/>
        <v/>
      </c>
    </row>
    <row r="2024" spans="1:7" x14ac:dyDescent="0.3">
      <c r="A2024" s="135"/>
      <c r="B2024" s="22"/>
      <c r="C2024" s="22"/>
      <c r="D2024" s="38" t="str" cm="1">
        <f t="array" ref="D2024">IFERROR(IF(A2024="","",LOOKUP(2,1/(Entradas!$B$3:$B$5000=Estoque!A2024),Entradas!$G$3:$G$5000)),"Preço não cadastrado")</f>
        <v/>
      </c>
      <c r="E2024" s="38" t="str" cm="1">
        <f t="array" ref="E2024">IFERROR(IF(A2024="","",LOOKUP(2,1/(Entradas!$B$3:$B$5000=Estoque!A2024),Entradas!$H$3:$H$5000)),"Preço não cadastrado")</f>
        <v/>
      </c>
      <c r="F2024" s="6" t="str">
        <f>IF(A2024="","",SUMIF(codigo_entrada,A2024,quantidade_entrada)-SUMIF(codigo_saida,Estoque!A2024,quantidade_saida))</f>
        <v/>
      </c>
      <c r="G2024" s="1" t="str">
        <f t="shared" si="31"/>
        <v/>
      </c>
    </row>
    <row r="2025" spans="1:7" x14ac:dyDescent="0.3">
      <c r="A2025" s="135"/>
      <c r="B2025" s="22"/>
      <c r="C2025" s="22"/>
      <c r="D2025" s="38" t="str" cm="1">
        <f t="array" ref="D2025">IFERROR(IF(A2025="","",LOOKUP(2,1/(Entradas!$B$3:$B$5000=Estoque!A2025),Entradas!$G$3:$G$5000)),"Preço não cadastrado")</f>
        <v/>
      </c>
      <c r="E2025" s="38" t="str" cm="1">
        <f t="array" ref="E2025">IFERROR(IF(A2025="","",LOOKUP(2,1/(Entradas!$B$3:$B$5000=Estoque!A2025),Entradas!$H$3:$H$5000)),"Preço não cadastrado")</f>
        <v/>
      </c>
      <c r="F2025" s="6" t="str">
        <f>IF(A2025="","",SUMIF(codigo_entrada,A2025,quantidade_entrada)-SUMIF(codigo_saida,Estoque!A2025,quantidade_saida))</f>
        <v/>
      </c>
      <c r="G2025" s="1" t="str">
        <f t="shared" si="31"/>
        <v/>
      </c>
    </row>
    <row r="2026" spans="1:7" x14ac:dyDescent="0.3">
      <c r="A2026" s="135"/>
      <c r="B2026" s="22"/>
      <c r="C2026" s="22"/>
      <c r="D2026" s="38" t="str" cm="1">
        <f t="array" ref="D2026">IFERROR(IF(A2026="","",LOOKUP(2,1/(Entradas!$B$3:$B$5000=Estoque!A2026),Entradas!$G$3:$G$5000)),"Preço não cadastrado")</f>
        <v/>
      </c>
      <c r="E2026" s="38" t="str" cm="1">
        <f t="array" ref="E2026">IFERROR(IF(A2026="","",LOOKUP(2,1/(Entradas!$B$3:$B$5000=Estoque!A2026),Entradas!$H$3:$H$5000)),"Preço não cadastrado")</f>
        <v/>
      </c>
      <c r="F2026" s="6" t="str">
        <f>IF(A2026="","",SUMIF(codigo_entrada,A2026,quantidade_entrada)-SUMIF(codigo_saida,Estoque!A2026,quantidade_saida))</f>
        <v/>
      </c>
      <c r="G2026" s="1" t="str">
        <f t="shared" si="31"/>
        <v/>
      </c>
    </row>
    <row r="2027" spans="1:7" x14ac:dyDescent="0.3">
      <c r="A2027" s="135"/>
      <c r="B2027" s="22"/>
      <c r="C2027" s="22"/>
      <c r="D2027" s="38" t="str" cm="1">
        <f t="array" ref="D2027">IFERROR(IF(A2027="","",LOOKUP(2,1/(Entradas!$B$3:$B$5000=Estoque!A2027),Entradas!$G$3:$G$5000)),"Preço não cadastrado")</f>
        <v/>
      </c>
      <c r="E2027" s="38" t="str" cm="1">
        <f t="array" ref="E2027">IFERROR(IF(A2027="","",LOOKUP(2,1/(Entradas!$B$3:$B$5000=Estoque!A2027),Entradas!$H$3:$H$5000)),"Preço não cadastrado")</f>
        <v/>
      </c>
      <c r="F2027" s="6" t="str">
        <f>IF(A2027="","",SUMIF(codigo_entrada,A2027,quantidade_entrada)-SUMIF(codigo_saida,Estoque!A2027,quantidade_saida))</f>
        <v/>
      </c>
      <c r="G2027" s="1" t="str">
        <f t="shared" si="31"/>
        <v/>
      </c>
    </row>
    <row r="2028" spans="1:7" x14ac:dyDescent="0.3">
      <c r="A2028" s="135"/>
      <c r="B2028" s="22"/>
      <c r="C2028" s="22"/>
      <c r="D2028" s="38" t="str" cm="1">
        <f t="array" ref="D2028">IFERROR(IF(A2028="","",LOOKUP(2,1/(Entradas!$B$3:$B$5000=Estoque!A2028),Entradas!$G$3:$G$5000)),"Preço não cadastrado")</f>
        <v/>
      </c>
      <c r="E2028" s="38" t="str" cm="1">
        <f t="array" ref="E2028">IFERROR(IF(A2028="","",LOOKUP(2,1/(Entradas!$B$3:$B$5000=Estoque!A2028),Entradas!$H$3:$H$5000)),"Preço não cadastrado")</f>
        <v/>
      </c>
      <c r="F2028" s="6" t="str">
        <f>IF(A2028="","",SUMIF(codigo_entrada,A2028,quantidade_entrada)-SUMIF(codigo_saida,Estoque!A2028,quantidade_saida))</f>
        <v/>
      </c>
      <c r="G2028" s="1" t="str">
        <f t="shared" si="31"/>
        <v/>
      </c>
    </row>
    <row r="2029" spans="1:7" x14ac:dyDescent="0.3">
      <c r="A2029" s="135"/>
      <c r="B2029" s="22"/>
      <c r="C2029" s="22"/>
      <c r="D2029" s="38" t="str" cm="1">
        <f t="array" ref="D2029">IFERROR(IF(A2029="","",LOOKUP(2,1/(Entradas!$B$3:$B$5000=Estoque!A2029),Entradas!$G$3:$G$5000)),"Preço não cadastrado")</f>
        <v/>
      </c>
      <c r="E2029" s="38" t="str" cm="1">
        <f t="array" ref="E2029">IFERROR(IF(A2029="","",LOOKUP(2,1/(Entradas!$B$3:$B$5000=Estoque!A2029),Entradas!$H$3:$H$5000)),"Preço não cadastrado")</f>
        <v/>
      </c>
      <c r="F2029" s="6" t="str">
        <f>IF(A2029="","",SUMIF(codigo_entrada,A2029,quantidade_entrada)-SUMIF(codigo_saida,Estoque!A2029,quantidade_saida))</f>
        <v/>
      </c>
      <c r="G2029" s="1" t="str">
        <f t="shared" si="31"/>
        <v/>
      </c>
    </row>
    <row r="2030" spans="1:7" x14ac:dyDescent="0.3">
      <c r="A2030" s="135"/>
      <c r="B2030" s="22"/>
      <c r="C2030" s="22"/>
      <c r="D2030" s="38" t="str" cm="1">
        <f t="array" ref="D2030">IFERROR(IF(A2030="","",LOOKUP(2,1/(Entradas!$B$3:$B$5000=Estoque!A2030),Entradas!$G$3:$G$5000)),"Preço não cadastrado")</f>
        <v/>
      </c>
      <c r="E2030" s="38" t="str" cm="1">
        <f t="array" ref="E2030">IFERROR(IF(A2030="","",LOOKUP(2,1/(Entradas!$B$3:$B$5000=Estoque!A2030),Entradas!$H$3:$H$5000)),"Preço não cadastrado")</f>
        <v/>
      </c>
      <c r="F2030" s="6" t="str">
        <f>IF(A2030="","",SUMIF(codigo_entrada,A2030,quantidade_entrada)-SUMIF(codigo_saida,Estoque!A2030,quantidade_saida))</f>
        <v/>
      </c>
      <c r="G2030" s="1" t="str">
        <f t="shared" si="31"/>
        <v/>
      </c>
    </row>
    <row r="2031" spans="1:7" x14ac:dyDescent="0.3">
      <c r="A2031" s="135"/>
      <c r="B2031" s="22"/>
      <c r="C2031" s="22"/>
      <c r="D2031" s="38" t="str" cm="1">
        <f t="array" ref="D2031">IFERROR(IF(A2031="","",LOOKUP(2,1/(Entradas!$B$3:$B$5000=Estoque!A2031),Entradas!$G$3:$G$5000)),"Preço não cadastrado")</f>
        <v/>
      </c>
      <c r="E2031" s="38" t="str" cm="1">
        <f t="array" ref="E2031">IFERROR(IF(A2031="","",LOOKUP(2,1/(Entradas!$B$3:$B$5000=Estoque!A2031),Entradas!$H$3:$H$5000)),"Preço não cadastrado")</f>
        <v/>
      </c>
      <c r="F2031" s="6" t="str">
        <f>IF(A2031="","",SUMIF(codigo_entrada,A2031,quantidade_entrada)-SUMIF(codigo_saida,Estoque!A2031,quantidade_saida))</f>
        <v/>
      </c>
      <c r="G2031" s="1" t="str">
        <f t="shared" si="31"/>
        <v/>
      </c>
    </row>
    <row r="2032" spans="1:7" x14ac:dyDescent="0.3">
      <c r="A2032" s="135"/>
      <c r="B2032" s="22"/>
      <c r="C2032" s="22"/>
      <c r="D2032" s="38" t="str" cm="1">
        <f t="array" ref="D2032">IFERROR(IF(A2032="","",LOOKUP(2,1/(Entradas!$B$3:$B$5000=Estoque!A2032),Entradas!$G$3:$G$5000)),"Preço não cadastrado")</f>
        <v/>
      </c>
      <c r="E2032" s="38" t="str" cm="1">
        <f t="array" ref="E2032">IFERROR(IF(A2032="","",LOOKUP(2,1/(Entradas!$B$3:$B$5000=Estoque!A2032),Entradas!$H$3:$H$5000)),"Preço não cadastrado")</f>
        <v/>
      </c>
      <c r="F2032" s="6" t="str">
        <f>IF(A2032="","",SUMIF(codigo_entrada,A2032,quantidade_entrada)-SUMIF(codigo_saida,Estoque!A2032,quantidade_saida))</f>
        <v/>
      </c>
      <c r="G2032" s="1" t="str">
        <f t="shared" si="31"/>
        <v/>
      </c>
    </row>
    <row r="2033" spans="1:7" x14ac:dyDescent="0.3">
      <c r="A2033" s="135"/>
      <c r="B2033" s="22"/>
      <c r="C2033" s="22"/>
      <c r="D2033" s="38" t="str" cm="1">
        <f t="array" ref="D2033">IFERROR(IF(A2033="","",LOOKUP(2,1/(Entradas!$B$3:$B$5000=Estoque!A2033),Entradas!$G$3:$G$5000)),"Preço não cadastrado")</f>
        <v/>
      </c>
      <c r="E2033" s="38" t="str" cm="1">
        <f t="array" ref="E2033">IFERROR(IF(A2033="","",LOOKUP(2,1/(Entradas!$B$3:$B$5000=Estoque!A2033),Entradas!$H$3:$H$5000)),"Preço não cadastrado")</f>
        <v/>
      </c>
      <c r="F2033" s="6" t="str">
        <f>IF(A2033="","",SUMIF(codigo_entrada,A2033,quantidade_entrada)-SUMIF(codigo_saida,Estoque!A2033,quantidade_saida))</f>
        <v/>
      </c>
      <c r="G2033" s="1" t="str">
        <f t="shared" si="31"/>
        <v/>
      </c>
    </row>
    <row r="2034" spans="1:7" x14ac:dyDescent="0.3">
      <c r="A2034" s="135"/>
      <c r="B2034" s="22"/>
      <c r="C2034" s="22"/>
      <c r="D2034" s="38" t="str" cm="1">
        <f t="array" ref="D2034">IFERROR(IF(A2034="","",LOOKUP(2,1/(Entradas!$B$3:$B$5000=Estoque!A2034),Entradas!$G$3:$G$5000)),"Preço não cadastrado")</f>
        <v/>
      </c>
      <c r="E2034" s="38" t="str" cm="1">
        <f t="array" ref="E2034">IFERROR(IF(A2034="","",LOOKUP(2,1/(Entradas!$B$3:$B$5000=Estoque!A2034),Entradas!$H$3:$H$5000)),"Preço não cadastrado")</f>
        <v/>
      </c>
      <c r="F2034" s="6" t="str">
        <f>IF(A2034="","",SUMIF(codigo_entrada,A2034,quantidade_entrada)-SUMIF(codigo_saida,Estoque!A2034,quantidade_saida))</f>
        <v/>
      </c>
      <c r="G2034" s="1" t="str">
        <f t="shared" si="31"/>
        <v/>
      </c>
    </row>
    <row r="2035" spans="1:7" x14ac:dyDescent="0.3">
      <c r="A2035" s="135"/>
      <c r="B2035" s="22"/>
      <c r="C2035" s="22"/>
      <c r="D2035" s="38" t="str" cm="1">
        <f t="array" ref="D2035">IFERROR(IF(A2035="","",LOOKUP(2,1/(Entradas!$B$3:$B$5000=Estoque!A2035),Entradas!$G$3:$G$5000)),"Preço não cadastrado")</f>
        <v/>
      </c>
      <c r="E2035" s="38" t="str" cm="1">
        <f t="array" ref="E2035">IFERROR(IF(A2035="","",LOOKUP(2,1/(Entradas!$B$3:$B$5000=Estoque!A2035),Entradas!$H$3:$H$5000)),"Preço não cadastrado")</f>
        <v/>
      </c>
      <c r="F2035" s="6" t="str">
        <f>IF(A2035="","",SUMIF(codigo_entrada,A2035,quantidade_entrada)-SUMIF(codigo_saida,Estoque!A2035,quantidade_saida))</f>
        <v/>
      </c>
      <c r="G2035" s="1" t="str">
        <f t="shared" si="31"/>
        <v/>
      </c>
    </row>
    <row r="2036" spans="1:7" x14ac:dyDescent="0.3">
      <c r="A2036" s="135"/>
      <c r="B2036" s="22"/>
      <c r="C2036" s="22"/>
      <c r="D2036" s="38" t="str" cm="1">
        <f t="array" ref="D2036">IFERROR(IF(A2036="","",LOOKUP(2,1/(Entradas!$B$3:$B$5000=Estoque!A2036),Entradas!$G$3:$G$5000)),"Preço não cadastrado")</f>
        <v/>
      </c>
      <c r="E2036" s="38" t="str" cm="1">
        <f t="array" ref="E2036">IFERROR(IF(A2036="","",LOOKUP(2,1/(Entradas!$B$3:$B$5000=Estoque!A2036),Entradas!$H$3:$H$5000)),"Preço não cadastrado")</f>
        <v/>
      </c>
      <c r="F2036" s="6" t="str">
        <f>IF(A2036="","",SUMIF(codigo_entrada,A2036,quantidade_entrada)-SUMIF(codigo_saida,Estoque!A2036,quantidade_saida))</f>
        <v/>
      </c>
      <c r="G2036" s="1" t="str">
        <f t="shared" si="31"/>
        <v/>
      </c>
    </row>
    <row r="2037" spans="1:7" x14ac:dyDescent="0.3">
      <c r="A2037" s="135"/>
      <c r="B2037" s="22"/>
      <c r="C2037" s="22"/>
      <c r="D2037" s="38" t="str" cm="1">
        <f t="array" ref="D2037">IFERROR(IF(A2037="","",LOOKUP(2,1/(Entradas!$B$3:$B$5000=Estoque!A2037),Entradas!$G$3:$G$5000)),"Preço não cadastrado")</f>
        <v/>
      </c>
      <c r="E2037" s="38" t="str" cm="1">
        <f t="array" ref="E2037">IFERROR(IF(A2037="","",LOOKUP(2,1/(Entradas!$B$3:$B$5000=Estoque!A2037),Entradas!$H$3:$H$5000)),"Preço não cadastrado")</f>
        <v/>
      </c>
      <c r="F2037" s="6" t="str">
        <f>IF(A2037="","",SUMIF(codigo_entrada,A2037,quantidade_entrada)-SUMIF(codigo_saida,Estoque!A2037,quantidade_saida))</f>
        <v/>
      </c>
      <c r="G2037" s="1" t="str">
        <f t="shared" si="31"/>
        <v/>
      </c>
    </row>
    <row r="2038" spans="1:7" x14ac:dyDescent="0.3">
      <c r="A2038" s="135"/>
      <c r="B2038" s="22"/>
      <c r="C2038" s="22"/>
      <c r="D2038" s="38" t="str" cm="1">
        <f t="array" ref="D2038">IFERROR(IF(A2038="","",LOOKUP(2,1/(Entradas!$B$3:$B$5000=Estoque!A2038),Entradas!$G$3:$G$5000)),"Preço não cadastrado")</f>
        <v/>
      </c>
      <c r="E2038" s="38" t="str" cm="1">
        <f t="array" ref="E2038">IFERROR(IF(A2038="","",LOOKUP(2,1/(Entradas!$B$3:$B$5000=Estoque!A2038),Entradas!$H$3:$H$5000)),"Preço não cadastrado")</f>
        <v/>
      </c>
      <c r="F2038" s="6" t="str">
        <f>IF(A2038="","",SUMIF(codigo_entrada,A2038,quantidade_entrada)-SUMIF(codigo_saida,Estoque!A2038,quantidade_saida))</f>
        <v/>
      </c>
      <c r="G2038" s="1" t="str">
        <f t="shared" si="31"/>
        <v/>
      </c>
    </row>
    <row r="2039" spans="1:7" x14ac:dyDescent="0.3">
      <c r="A2039" s="135"/>
      <c r="B2039" s="22"/>
      <c r="C2039" s="22"/>
      <c r="D2039" s="38" t="str" cm="1">
        <f t="array" ref="D2039">IFERROR(IF(A2039="","",LOOKUP(2,1/(Entradas!$B$3:$B$5000=Estoque!A2039),Entradas!$G$3:$G$5000)),"Preço não cadastrado")</f>
        <v/>
      </c>
      <c r="E2039" s="38" t="str" cm="1">
        <f t="array" ref="E2039">IFERROR(IF(A2039="","",LOOKUP(2,1/(Entradas!$B$3:$B$5000=Estoque!A2039),Entradas!$H$3:$H$5000)),"Preço não cadastrado")</f>
        <v/>
      </c>
      <c r="F2039" s="6" t="str">
        <f>IF(A2039="","",SUMIF(codigo_entrada,A2039,quantidade_entrada)-SUMIF(codigo_saida,Estoque!A2039,quantidade_saida))</f>
        <v/>
      </c>
      <c r="G2039" s="1" t="str">
        <f t="shared" si="31"/>
        <v/>
      </c>
    </row>
    <row r="2040" spans="1:7" x14ac:dyDescent="0.3">
      <c r="A2040" s="135"/>
      <c r="B2040" s="22"/>
      <c r="C2040" s="22"/>
      <c r="D2040" s="38" t="str" cm="1">
        <f t="array" ref="D2040">IFERROR(IF(A2040="","",LOOKUP(2,1/(Entradas!$B$3:$B$5000=Estoque!A2040),Entradas!$G$3:$G$5000)),"Preço não cadastrado")</f>
        <v/>
      </c>
      <c r="E2040" s="38" t="str" cm="1">
        <f t="array" ref="E2040">IFERROR(IF(A2040="","",LOOKUP(2,1/(Entradas!$B$3:$B$5000=Estoque!A2040),Entradas!$H$3:$H$5000)),"Preço não cadastrado")</f>
        <v/>
      </c>
      <c r="F2040" s="6" t="str">
        <f>IF(A2040="","",SUMIF(codigo_entrada,A2040,quantidade_entrada)-SUMIF(codigo_saida,Estoque!A2040,quantidade_saida))</f>
        <v/>
      </c>
      <c r="G2040" s="1" t="str">
        <f t="shared" si="31"/>
        <v/>
      </c>
    </row>
    <row r="2041" spans="1:7" x14ac:dyDescent="0.3">
      <c r="A2041" s="135"/>
      <c r="B2041" s="22"/>
      <c r="C2041" s="22"/>
      <c r="D2041" s="38" t="str" cm="1">
        <f t="array" ref="D2041">IFERROR(IF(A2041="","",LOOKUP(2,1/(Entradas!$B$3:$B$5000=Estoque!A2041),Entradas!$G$3:$G$5000)),"Preço não cadastrado")</f>
        <v/>
      </c>
      <c r="E2041" s="38" t="str" cm="1">
        <f t="array" ref="E2041">IFERROR(IF(A2041="","",LOOKUP(2,1/(Entradas!$B$3:$B$5000=Estoque!A2041),Entradas!$H$3:$H$5000)),"Preço não cadastrado")</f>
        <v/>
      </c>
      <c r="F2041" s="6" t="str">
        <f>IF(A2041="","",SUMIF(codigo_entrada,A2041,quantidade_entrada)-SUMIF(codigo_saida,Estoque!A2041,quantidade_saida))</f>
        <v/>
      </c>
      <c r="G2041" s="1" t="str">
        <f t="shared" si="31"/>
        <v/>
      </c>
    </row>
    <row r="2042" spans="1:7" x14ac:dyDescent="0.3">
      <c r="A2042" s="135"/>
      <c r="B2042" s="22"/>
      <c r="C2042" s="22"/>
      <c r="D2042" s="38" t="str" cm="1">
        <f t="array" ref="D2042">IFERROR(IF(A2042="","",LOOKUP(2,1/(Entradas!$B$3:$B$5000=Estoque!A2042),Entradas!$G$3:$G$5000)),"Preço não cadastrado")</f>
        <v/>
      </c>
      <c r="E2042" s="38" t="str" cm="1">
        <f t="array" ref="E2042">IFERROR(IF(A2042="","",LOOKUP(2,1/(Entradas!$B$3:$B$5000=Estoque!A2042),Entradas!$H$3:$H$5000)),"Preço não cadastrado")</f>
        <v/>
      </c>
      <c r="F2042" s="6" t="str">
        <f>IF(A2042="","",SUMIF(codigo_entrada,A2042,quantidade_entrada)-SUMIF(codigo_saida,Estoque!A2042,quantidade_saida))</f>
        <v/>
      </c>
      <c r="G2042" s="1" t="str">
        <f t="shared" si="31"/>
        <v/>
      </c>
    </row>
    <row r="2043" spans="1:7" x14ac:dyDescent="0.3">
      <c r="A2043" s="135"/>
      <c r="B2043" s="22"/>
      <c r="C2043" s="22"/>
      <c r="D2043" s="38" t="str" cm="1">
        <f t="array" ref="D2043">IFERROR(IF(A2043="","",LOOKUP(2,1/(Entradas!$B$3:$B$5000=Estoque!A2043),Entradas!$G$3:$G$5000)),"Preço não cadastrado")</f>
        <v/>
      </c>
      <c r="E2043" s="38" t="str" cm="1">
        <f t="array" ref="E2043">IFERROR(IF(A2043="","",LOOKUP(2,1/(Entradas!$B$3:$B$5000=Estoque!A2043),Entradas!$H$3:$H$5000)),"Preço não cadastrado")</f>
        <v/>
      </c>
      <c r="F2043" s="6" t="str">
        <f>IF(A2043="","",SUMIF(codigo_entrada,A2043,quantidade_entrada)-SUMIF(codigo_saida,Estoque!A2043,quantidade_saida))</f>
        <v/>
      </c>
      <c r="G2043" s="1" t="str">
        <f t="shared" si="31"/>
        <v/>
      </c>
    </row>
    <row r="2044" spans="1:7" x14ac:dyDescent="0.3">
      <c r="A2044" s="135"/>
      <c r="B2044" s="22"/>
      <c r="C2044" s="22"/>
      <c r="D2044" s="38" t="str" cm="1">
        <f t="array" ref="D2044">IFERROR(IF(A2044="","",LOOKUP(2,1/(Entradas!$B$3:$B$5000=Estoque!A2044),Entradas!$G$3:$G$5000)),"Preço não cadastrado")</f>
        <v/>
      </c>
      <c r="E2044" s="38" t="str" cm="1">
        <f t="array" ref="E2044">IFERROR(IF(A2044="","",LOOKUP(2,1/(Entradas!$B$3:$B$5000=Estoque!A2044),Entradas!$H$3:$H$5000)),"Preço não cadastrado")</f>
        <v/>
      </c>
      <c r="F2044" s="6" t="str">
        <f>IF(A2044="","",SUMIF(codigo_entrada,A2044,quantidade_entrada)-SUMIF(codigo_saida,Estoque!A2044,quantidade_saida))</f>
        <v/>
      </c>
      <c r="G2044" s="1" t="str">
        <f t="shared" si="31"/>
        <v/>
      </c>
    </row>
    <row r="2045" spans="1:7" x14ac:dyDescent="0.3">
      <c r="A2045" s="135"/>
      <c r="B2045" s="22"/>
      <c r="C2045" s="22"/>
      <c r="D2045" s="38" t="str" cm="1">
        <f t="array" ref="D2045">IFERROR(IF(A2045="","",LOOKUP(2,1/(Entradas!$B$3:$B$5000=Estoque!A2045),Entradas!$G$3:$G$5000)),"Preço não cadastrado")</f>
        <v/>
      </c>
      <c r="E2045" s="38" t="str" cm="1">
        <f t="array" ref="E2045">IFERROR(IF(A2045="","",LOOKUP(2,1/(Entradas!$B$3:$B$5000=Estoque!A2045),Entradas!$H$3:$H$5000)),"Preço não cadastrado")</f>
        <v/>
      </c>
      <c r="F2045" s="6" t="str">
        <f>IF(A2045="","",SUMIF(codigo_entrada,A2045,quantidade_entrada)-SUMIF(codigo_saida,Estoque!A2045,quantidade_saida))</f>
        <v/>
      </c>
      <c r="G2045" s="1" t="str">
        <f t="shared" si="31"/>
        <v/>
      </c>
    </row>
    <row r="2046" spans="1:7" x14ac:dyDescent="0.3">
      <c r="A2046" s="135"/>
      <c r="B2046" s="22"/>
      <c r="C2046" s="22"/>
      <c r="D2046" s="38" t="str" cm="1">
        <f t="array" ref="D2046">IFERROR(IF(A2046="","",LOOKUP(2,1/(Entradas!$B$3:$B$5000=Estoque!A2046),Entradas!$G$3:$G$5000)),"Preço não cadastrado")</f>
        <v/>
      </c>
      <c r="E2046" s="38" t="str" cm="1">
        <f t="array" ref="E2046">IFERROR(IF(A2046="","",LOOKUP(2,1/(Entradas!$B$3:$B$5000=Estoque!A2046),Entradas!$H$3:$H$5000)),"Preço não cadastrado")</f>
        <v/>
      </c>
      <c r="F2046" s="6" t="str">
        <f>IF(A2046="","",SUMIF(codigo_entrada,A2046,quantidade_entrada)-SUMIF(codigo_saida,Estoque!A2046,quantidade_saida))</f>
        <v/>
      </c>
      <c r="G2046" s="1" t="str">
        <f t="shared" si="31"/>
        <v/>
      </c>
    </row>
    <row r="2047" spans="1:7" x14ac:dyDescent="0.3">
      <c r="A2047" s="135"/>
      <c r="B2047" s="22"/>
      <c r="C2047" s="22"/>
      <c r="D2047" s="38" t="str" cm="1">
        <f t="array" ref="D2047">IFERROR(IF(A2047="","",LOOKUP(2,1/(Entradas!$B$3:$B$5000=Estoque!A2047),Entradas!$G$3:$G$5000)),"Preço não cadastrado")</f>
        <v/>
      </c>
      <c r="E2047" s="38" t="str" cm="1">
        <f t="array" ref="E2047">IFERROR(IF(A2047="","",LOOKUP(2,1/(Entradas!$B$3:$B$5000=Estoque!A2047),Entradas!$H$3:$H$5000)),"Preço não cadastrado")</f>
        <v/>
      </c>
      <c r="F2047" s="6" t="str">
        <f>IF(A2047="","",SUMIF(codigo_entrada,A2047,quantidade_entrada)-SUMIF(codigo_saida,Estoque!A2047,quantidade_saida))</f>
        <v/>
      </c>
      <c r="G2047" s="1" t="str">
        <f t="shared" si="31"/>
        <v/>
      </c>
    </row>
    <row r="2048" spans="1:7" x14ac:dyDescent="0.3">
      <c r="A2048" s="135"/>
      <c r="B2048" s="22"/>
      <c r="C2048" s="22"/>
      <c r="D2048" s="38" t="str" cm="1">
        <f t="array" ref="D2048">IFERROR(IF(A2048="","",LOOKUP(2,1/(Entradas!$B$3:$B$5000=Estoque!A2048),Entradas!$G$3:$G$5000)),"Preço não cadastrado")</f>
        <v/>
      </c>
      <c r="E2048" s="38" t="str" cm="1">
        <f t="array" ref="E2048">IFERROR(IF(A2048="","",LOOKUP(2,1/(Entradas!$B$3:$B$5000=Estoque!A2048),Entradas!$H$3:$H$5000)),"Preço não cadastrado")</f>
        <v/>
      </c>
      <c r="F2048" s="6" t="str">
        <f>IF(A2048="","",SUMIF(codigo_entrada,A2048,quantidade_entrada)-SUMIF(codigo_saida,Estoque!A2048,quantidade_saida))</f>
        <v/>
      </c>
      <c r="G2048" s="1" t="str">
        <f t="shared" si="31"/>
        <v/>
      </c>
    </row>
    <row r="2049" spans="1:7" x14ac:dyDescent="0.3">
      <c r="A2049" s="135"/>
      <c r="B2049" s="22"/>
      <c r="C2049" s="22"/>
      <c r="D2049" s="38" t="str" cm="1">
        <f t="array" ref="D2049">IFERROR(IF(A2049="","",LOOKUP(2,1/(Entradas!$B$3:$B$5000=Estoque!A2049),Entradas!$G$3:$G$5000)),"Preço não cadastrado")</f>
        <v/>
      </c>
      <c r="E2049" s="38" t="str" cm="1">
        <f t="array" ref="E2049">IFERROR(IF(A2049="","",LOOKUP(2,1/(Entradas!$B$3:$B$5000=Estoque!A2049),Entradas!$H$3:$H$5000)),"Preço não cadastrado")</f>
        <v/>
      </c>
      <c r="F2049" s="6" t="str">
        <f>IF(A2049="","",SUMIF(codigo_entrada,A2049,quantidade_entrada)-SUMIF(codigo_saida,Estoque!A2049,quantidade_saida))</f>
        <v/>
      </c>
      <c r="G2049" s="1" t="str">
        <f t="shared" si="31"/>
        <v/>
      </c>
    </row>
    <row r="2050" spans="1:7" x14ac:dyDescent="0.3">
      <c r="A2050" s="135"/>
      <c r="B2050" s="22"/>
      <c r="C2050" s="22"/>
      <c r="D2050" s="38" t="str" cm="1">
        <f t="array" ref="D2050">IFERROR(IF(A2050="","",LOOKUP(2,1/(Entradas!$B$3:$B$5000=Estoque!A2050),Entradas!$G$3:$G$5000)),"Preço não cadastrado")</f>
        <v/>
      </c>
      <c r="E2050" s="38" t="str" cm="1">
        <f t="array" ref="E2050">IFERROR(IF(A2050="","",LOOKUP(2,1/(Entradas!$B$3:$B$5000=Estoque!A2050),Entradas!$H$3:$H$5000)),"Preço não cadastrado")</f>
        <v/>
      </c>
      <c r="F2050" s="6" t="str">
        <f>IF(A2050="","",SUMIF(codigo_entrada,A2050,quantidade_entrada)-SUMIF(codigo_saida,Estoque!A2050,quantidade_saida))</f>
        <v/>
      </c>
      <c r="G2050" s="1" t="str">
        <f t="shared" si="31"/>
        <v/>
      </c>
    </row>
    <row r="2051" spans="1:7" x14ac:dyDescent="0.3">
      <c r="A2051" s="135"/>
      <c r="B2051" s="22"/>
      <c r="C2051" s="22"/>
      <c r="D2051" s="38" t="str" cm="1">
        <f t="array" ref="D2051">IFERROR(IF(A2051="","",LOOKUP(2,1/(Entradas!$B$3:$B$5000=Estoque!A2051),Entradas!$G$3:$G$5000)),"Preço não cadastrado")</f>
        <v/>
      </c>
      <c r="E2051" s="38" t="str" cm="1">
        <f t="array" ref="E2051">IFERROR(IF(A2051="","",LOOKUP(2,1/(Entradas!$B$3:$B$5000=Estoque!A2051),Entradas!$H$3:$H$5000)),"Preço não cadastrado")</f>
        <v/>
      </c>
      <c r="F2051" s="6" t="str">
        <f>IF(A2051="","",SUMIF(codigo_entrada,A2051,quantidade_entrada)-SUMIF(codigo_saida,Estoque!A2051,quantidade_saida))</f>
        <v/>
      </c>
      <c r="G2051" s="1" t="str">
        <f t="shared" si="31"/>
        <v/>
      </c>
    </row>
    <row r="2052" spans="1:7" x14ac:dyDescent="0.3">
      <c r="A2052" s="135"/>
      <c r="B2052" s="22"/>
      <c r="C2052" s="22"/>
      <c r="D2052" s="38" t="str" cm="1">
        <f t="array" ref="D2052">IFERROR(IF(A2052="","",LOOKUP(2,1/(Entradas!$B$3:$B$5000=Estoque!A2052),Entradas!$G$3:$G$5000)),"Preço não cadastrado")</f>
        <v/>
      </c>
      <c r="E2052" s="38" t="str" cm="1">
        <f t="array" ref="E2052">IFERROR(IF(A2052="","",LOOKUP(2,1/(Entradas!$B$3:$B$5000=Estoque!A2052),Entradas!$H$3:$H$5000)),"Preço não cadastrado")</f>
        <v/>
      </c>
      <c r="F2052" s="6" t="str">
        <f>IF(A2052="","",SUMIF(codigo_entrada,A2052,quantidade_entrada)-SUMIF(codigo_saida,Estoque!A2052,quantidade_saida))</f>
        <v/>
      </c>
      <c r="G2052" s="1" t="str">
        <f t="shared" ref="G2052:G2115" si="32">IF(F2052="","",IF(F2052&gt;0,"Em estoque","Fora de estoque"))</f>
        <v/>
      </c>
    </row>
    <row r="2053" spans="1:7" x14ac:dyDescent="0.3">
      <c r="A2053" s="135"/>
      <c r="B2053" s="22"/>
      <c r="C2053" s="22"/>
      <c r="D2053" s="38" t="str" cm="1">
        <f t="array" ref="D2053">IFERROR(IF(A2053="","",LOOKUP(2,1/(Entradas!$B$3:$B$5000=Estoque!A2053),Entradas!$G$3:$G$5000)),"Preço não cadastrado")</f>
        <v/>
      </c>
      <c r="E2053" s="38" t="str" cm="1">
        <f t="array" ref="E2053">IFERROR(IF(A2053="","",LOOKUP(2,1/(Entradas!$B$3:$B$5000=Estoque!A2053),Entradas!$H$3:$H$5000)),"Preço não cadastrado")</f>
        <v/>
      </c>
      <c r="F2053" s="6" t="str">
        <f>IF(A2053="","",SUMIF(codigo_entrada,A2053,quantidade_entrada)-SUMIF(codigo_saida,Estoque!A2053,quantidade_saida))</f>
        <v/>
      </c>
      <c r="G2053" s="1" t="str">
        <f t="shared" si="32"/>
        <v/>
      </c>
    </row>
    <row r="2054" spans="1:7" x14ac:dyDescent="0.3">
      <c r="A2054" s="135"/>
      <c r="B2054" s="22"/>
      <c r="C2054" s="22"/>
      <c r="D2054" s="38" t="str" cm="1">
        <f t="array" ref="D2054">IFERROR(IF(A2054="","",LOOKUP(2,1/(Entradas!$B$3:$B$5000=Estoque!A2054),Entradas!$G$3:$G$5000)),"Preço não cadastrado")</f>
        <v/>
      </c>
      <c r="E2054" s="38" t="str" cm="1">
        <f t="array" ref="E2054">IFERROR(IF(A2054="","",LOOKUP(2,1/(Entradas!$B$3:$B$5000=Estoque!A2054),Entradas!$H$3:$H$5000)),"Preço não cadastrado")</f>
        <v/>
      </c>
      <c r="F2054" s="6" t="str">
        <f>IF(A2054="","",SUMIF(codigo_entrada,A2054,quantidade_entrada)-SUMIF(codigo_saida,Estoque!A2054,quantidade_saida))</f>
        <v/>
      </c>
      <c r="G2054" s="1" t="str">
        <f t="shared" si="32"/>
        <v/>
      </c>
    </row>
    <row r="2055" spans="1:7" x14ac:dyDescent="0.3">
      <c r="A2055" s="135"/>
      <c r="B2055" s="22"/>
      <c r="C2055" s="22"/>
      <c r="D2055" s="38" t="str" cm="1">
        <f t="array" ref="D2055">IFERROR(IF(A2055="","",LOOKUP(2,1/(Entradas!$B$3:$B$5000=Estoque!A2055),Entradas!$G$3:$G$5000)),"Preço não cadastrado")</f>
        <v/>
      </c>
      <c r="E2055" s="38" t="str" cm="1">
        <f t="array" ref="E2055">IFERROR(IF(A2055="","",LOOKUP(2,1/(Entradas!$B$3:$B$5000=Estoque!A2055),Entradas!$H$3:$H$5000)),"Preço não cadastrado")</f>
        <v/>
      </c>
      <c r="F2055" s="6" t="str">
        <f>IF(A2055="","",SUMIF(codigo_entrada,A2055,quantidade_entrada)-SUMIF(codigo_saida,Estoque!A2055,quantidade_saida))</f>
        <v/>
      </c>
      <c r="G2055" s="1" t="str">
        <f t="shared" si="32"/>
        <v/>
      </c>
    </row>
    <row r="2056" spans="1:7" x14ac:dyDescent="0.3">
      <c r="A2056" s="135"/>
      <c r="B2056" s="22"/>
      <c r="C2056" s="22"/>
      <c r="D2056" s="38" t="str" cm="1">
        <f t="array" ref="D2056">IFERROR(IF(A2056="","",LOOKUP(2,1/(Entradas!$B$3:$B$5000=Estoque!A2056),Entradas!$G$3:$G$5000)),"Preço não cadastrado")</f>
        <v/>
      </c>
      <c r="E2056" s="38" t="str" cm="1">
        <f t="array" ref="E2056">IFERROR(IF(A2056="","",LOOKUP(2,1/(Entradas!$B$3:$B$5000=Estoque!A2056),Entradas!$H$3:$H$5000)),"Preço não cadastrado")</f>
        <v/>
      </c>
      <c r="F2056" s="6" t="str">
        <f>IF(A2056="","",SUMIF(codigo_entrada,A2056,quantidade_entrada)-SUMIF(codigo_saida,Estoque!A2056,quantidade_saida))</f>
        <v/>
      </c>
      <c r="G2056" s="1" t="str">
        <f t="shared" si="32"/>
        <v/>
      </c>
    </row>
    <row r="2057" spans="1:7" x14ac:dyDescent="0.3">
      <c r="A2057" s="135"/>
      <c r="B2057" s="22"/>
      <c r="C2057" s="22"/>
      <c r="D2057" s="38" t="str" cm="1">
        <f t="array" ref="D2057">IFERROR(IF(A2057="","",LOOKUP(2,1/(Entradas!$B$3:$B$5000=Estoque!A2057),Entradas!$G$3:$G$5000)),"Preço não cadastrado")</f>
        <v/>
      </c>
      <c r="E2057" s="38" t="str" cm="1">
        <f t="array" ref="E2057">IFERROR(IF(A2057="","",LOOKUP(2,1/(Entradas!$B$3:$B$5000=Estoque!A2057),Entradas!$H$3:$H$5000)),"Preço não cadastrado")</f>
        <v/>
      </c>
      <c r="F2057" s="6" t="str">
        <f>IF(A2057="","",SUMIF(codigo_entrada,A2057,quantidade_entrada)-SUMIF(codigo_saida,Estoque!A2057,quantidade_saida))</f>
        <v/>
      </c>
      <c r="G2057" s="1" t="str">
        <f t="shared" si="32"/>
        <v/>
      </c>
    </row>
    <row r="2058" spans="1:7" x14ac:dyDescent="0.3">
      <c r="A2058" s="135"/>
      <c r="B2058" s="22"/>
      <c r="C2058" s="22"/>
      <c r="D2058" s="38" t="str" cm="1">
        <f t="array" ref="D2058">IFERROR(IF(A2058="","",LOOKUP(2,1/(Entradas!$B$3:$B$5000=Estoque!A2058),Entradas!$G$3:$G$5000)),"Preço não cadastrado")</f>
        <v/>
      </c>
      <c r="E2058" s="38" t="str" cm="1">
        <f t="array" ref="E2058">IFERROR(IF(A2058="","",LOOKUP(2,1/(Entradas!$B$3:$B$5000=Estoque!A2058),Entradas!$H$3:$H$5000)),"Preço não cadastrado")</f>
        <v/>
      </c>
      <c r="F2058" s="6" t="str">
        <f>IF(A2058="","",SUMIF(codigo_entrada,A2058,quantidade_entrada)-SUMIF(codigo_saida,Estoque!A2058,quantidade_saida))</f>
        <v/>
      </c>
      <c r="G2058" s="1" t="str">
        <f t="shared" si="32"/>
        <v/>
      </c>
    </row>
    <row r="2059" spans="1:7" x14ac:dyDescent="0.3">
      <c r="A2059" s="135"/>
      <c r="B2059" s="22"/>
      <c r="C2059" s="22"/>
      <c r="D2059" s="38" t="str" cm="1">
        <f t="array" ref="D2059">IFERROR(IF(A2059="","",LOOKUP(2,1/(Entradas!$B$3:$B$5000=Estoque!A2059),Entradas!$G$3:$G$5000)),"Preço não cadastrado")</f>
        <v/>
      </c>
      <c r="E2059" s="38" t="str" cm="1">
        <f t="array" ref="E2059">IFERROR(IF(A2059="","",LOOKUP(2,1/(Entradas!$B$3:$B$5000=Estoque!A2059),Entradas!$H$3:$H$5000)),"Preço não cadastrado")</f>
        <v/>
      </c>
      <c r="F2059" s="6" t="str">
        <f>IF(A2059="","",SUMIF(codigo_entrada,A2059,quantidade_entrada)-SUMIF(codigo_saida,Estoque!A2059,quantidade_saida))</f>
        <v/>
      </c>
      <c r="G2059" s="1" t="str">
        <f t="shared" si="32"/>
        <v/>
      </c>
    </row>
    <row r="2060" spans="1:7" x14ac:dyDescent="0.3">
      <c r="A2060" s="135"/>
      <c r="B2060" s="22"/>
      <c r="C2060" s="22"/>
      <c r="D2060" s="38" t="str" cm="1">
        <f t="array" ref="D2060">IFERROR(IF(A2060="","",LOOKUP(2,1/(Entradas!$B$3:$B$5000=Estoque!A2060),Entradas!$G$3:$G$5000)),"Preço não cadastrado")</f>
        <v/>
      </c>
      <c r="E2060" s="38" t="str" cm="1">
        <f t="array" ref="E2060">IFERROR(IF(A2060="","",LOOKUP(2,1/(Entradas!$B$3:$B$5000=Estoque!A2060),Entradas!$H$3:$H$5000)),"Preço não cadastrado")</f>
        <v/>
      </c>
      <c r="F2060" s="6" t="str">
        <f>IF(A2060="","",SUMIF(codigo_entrada,A2060,quantidade_entrada)-SUMIF(codigo_saida,Estoque!A2060,quantidade_saida))</f>
        <v/>
      </c>
      <c r="G2060" s="1" t="str">
        <f t="shared" si="32"/>
        <v/>
      </c>
    </row>
    <row r="2061" spans="1:7" x14ac:dyDescent="0.3">
      <c r="A2061" s="135"/>
      <c r="B2061" s="22"/>
      <c r="C2061" s="22"/>
      <c r="D2061" s="38" t="str" cm="1">
        <f t="array" ref="D2061">IFERROR(IF(A2061="","",LOOKUP(2,1/(Entradas!$B$3:$B$5000=Estoque!A2061),Entradas!$G$3:$G$5000)),"Preço não cadastrado")</f>
        <v/>
      </c>
      <c r="E2061" s="38" t="str" cm="1">
        <f t="array" ref="E2061">IFERROR(IF(A2061="","",LOOKUP(2,1/(Entradas!$B$3:$B$5000=Estoque!A2061),Entradas!$H$3:$H$5000)),"Preço não cadastrado")</f>
        <v/>
      </c>
      <c r="F2061" s="6" t="str">
        <f>IF(A2061="","",SUMIF(codigo_entrada,A2061,quantidade_entrada)-SUMIF(codigo_saida,Estoque!A2061,quantidade_saida))</f>
        <v/>
      </c>
      <c r="G2061" s="1" t="str">
        <f t="shared" si="32"/>
        <v/>
      </c>
    </row>
    <row r="2062" spans="1:7" x14ac:dyDescent="0.3">
      <c r="A2062" s="135"/>
      <c r="B2062" s="22"/>
      <c r="C2062" s="22"/>
      <c r="D2062" s="38" t="str" cm="1">
        <f t="array" ref="D2062">IFERROR(IF(A2062="","",LOOKUP(2,1/(Entradas!$B$3:$B$5000=Estoque!A2062),Entradas!$G$3:$G$5000)),"Preço não cadastrado")</f>
        <v/>
      </c>
      <c r="E2062" s="38" t="str" cm="1">
        <f t="array" ref="E2062">IFERROR(IF(A2062="","",LOOKUP(2,1/(Entradas!$B$3:$B$5000=Estoque!A2062),Entradas!$H$3:$H$5000)),"Preço não cadastrado")</f>
        <v/>
      </c>
      <c r="F2062" s="6" t="str">
        <f>IF(A2062="","",SUMIF(codigo_entrada,A2062,quantidade_entrada)-SUMIF(codigo_saida,Estoque!A2062,quantidade_saida))</f>
        <v/>
      </c>
      <c r="G2062" s="1" t="str">
        <f t="shared" si="32"/>
        <v/>
      </c>
    </row>
    <row r="2063" spans="1:7" x14ac:dyDescent="0.3">
      <c r="A2063" s="135"/>
      <c r="B2063" s="22"/>
      <c r="C2063" s="22"/>
      <c r="D2063" s="38" t="str" cm="1">
        <f t="array" ref="D2063">IFERROR(IF(A2063="","",LOOKUP(2,1/(Entradas!$B$3:$B$5000=Estoque!A2063),Entradas!$G$3:$G$5000)),"Preço não cadastrado")</f>
        <v/>
      </c>
      <c r="E2063" s="38" t="str" cm="1">
        <f t="array" ref="E2063">IFERROR(IF(A2063="","",LOOKUP(2,1/(Entradas!$B$3:$B$5000=Estoque!A2063),Entradas!$H$3:$H$5000)),"Preço não cadastrado")</f>
        <v/>
      </c>
      <c r="F2063" s="6" t="str">
        <f>IF(A2063="","",SUMIF(codigo_entrada,A2063,quantidade_entrada)-SUMIF(codigo_saida,Estoque!A2063,quantidade_saida))</f>
        <v/>
      </c>
      <c r="G2063" s="1" t="str">
        <f t="shared" si="32"/>
        <v/>
      </c>
    </row>
    <row r="2064" spans="1:7" x14ac:dyDescent="0.3">
      <c r="A2064" s="135"/>
      <c r="B2064" s="22"/>
      <c r="C2064" s="22"/>
      <c r="D2064" s="38" t="str" cm="1">
        <f t="array" ref="D2064">IFERROR(IF(A2064="","",LOOKUP(2,1/(Entradas!$B$3:$B$5000=Estoque!A2064),Entradas!$G$3:$G$5000)),"Preço não cadastrado")</f>
        <v/>
      </c>
      <c r="E2064" s="38" t="str" cm="1">
        <f t="array" ref="E2064">IFERROR(IF(A2064="","",LOOKUP(2,1/(Entradas!$B$3:$B$5000=Estoque!A2064),Entradas!$H$3:$H$5000)),"Preço não cadastrado")</f>
        <v/>
      </c>
      <c r="F2064" s="6" t="str">
        <f>IF(A2064="","",SUMIF(codigo_entrada,A2064,quantidade_entrada)-SUMIF(codigo_saida,Estoque!A2064,quantidade_saida))</f>
        <v/>
      </c>
      <c r="G2064" s="1" t="str">
        <f t="shared" si="32"/>
        <v/>
      </c>
    </row>
    <row r="2065" spans="1:7" x14ac:dyDescent="0.3">
      <c r="A2065" s="135"/>
      <c r="B2065" s="22"/>
      <c r="C2065" s="22"/>
      <c r="D2065" s="38" t="str" cm="1">
        <f t="array" ref="D2065">IFERROR(IF(A2065="","",LOOKUP(2,1/(Entradas!$B$3:$B$5000=Estoque!A2065),Entradas!$G$3:$G$5000)),"Preço não cadastrado")</f>
        <v/>
      </c>
      <c r="E2065" s="38" t="str" cm="1">
        <f t="array" ref="E2065">IFERROR(IF(A2065="","",LOOKUP(2,1/(Entradas!$B$3:$B$5000=Estoque!A2065),Entradas!$H$3:$H$5000)),"Preço não cadastrado")</f>
        <v/>
      </c>
      <c r="F2065" s="6" t="str">
        <f>IF(A2065="","",SUMIF(codigo_entrada,A2065,quantidade_entrada)-SUMIF(codigo_saida,Estoque!A2065,quantidade_saida))</f>
        <v/>
      </c>
      <c r="G2065" s="1" t="str">
        <f t="shared" si="32"/>
        <v/>
      </c>
    </row>
    <row r="2066" spans="1:7" x14ac:dyDescent="0.3">
      <c r="A2066" s="135"/>
      <c r="B2066" s="22"/>
      <c r="C2066" s="22"/>
      <c r="D2066" s="38" t="str" cm="1">
        <f t="array" ref="D2066">IFERROR(IF(A2066="","",LOOKUP(2,1/(Entradas!$B$3:$B$5000=Estoque!A2066),Entradas!$G$3:$G$5000)),"Preço não cadastrado")</f>
        <v/>
      </c>
      <c r="E2066" s="38" t="str" cm="1">
        <f t="array" ref="E2066">IFERROR(IF(A2066="","",LOOKUP(2,1/(Entradas!$B$3:$B$5000=Estoque!A2066),Entradas!$H$3:$H$5000)),"Preço não cadastrado")</f>
        <v/>
      </c>
      <c r="F2066" s="6" t="str">
        <f>IF(A2066="","",SUMIF(codigo_entrada,A2066,quantidade_entrada)-SUMIF(codigo_saida,Estoque!A2066,quantidade_saida))</f>
        <v/>
      </c>
      <c r="G2066" s="1" t="str">
        <f t="shared" si="32"/>
        <v/>
      </c>
    </row>
    <row r="2067" spans="1:7" x14ac:dyDescent="0.3">
      <c r="A2067" s="135"/>
      <c r="B2067" s="22"/>
      <c r="C2067" s="22"/>
      <c r="D2067" s="38" t="str" cm="1">
        <f t="array" ref="D2067">IFERROR(IF(A2067="","",LOOKUP(2,1/(Entradas!$B$3:$B$5000=Estoque!A2067),Entradas!$G$3:$G$5000)),"Preço não cadastrado")</f>
        <v/>
      </c>
      <c r="E2067" s="38" t="str" cm="1">
        <f t="array" ref="E2067">IFERROR(IF(A2067="","",LOOKUP(2,1/(Entradas!$B$3:$B$5000=Estoque!A2067),Entradas!$H$3:$H$5000)),"Preço não cadastrado")</f>
        <v/>
      </c>
      <c r="F2067" s="6" t="str">
        <f>IF(A2067="","",SUMIF(codigo_entrada,A2067,quantidade_entrada)-SUMIF(codigo_saida,Estoque!A2067,quantidade_saida))</f>
        <v/>
      </c>
      <c r="G2067" s="1" t="str">
        <f t="shared" si="32"/>
        <v/>
      </c>
    </row>
    <row r="2068" spans="1:7" x14ac:dyDescent="0.3">
      <c r="A2068" s="135"/>
      <c r="B2068" s="22"/>
      <c r="C2068" s="22"/>
      <c r="D2068" s="38" t="str" cm="1">
        <f t="array" ref="D2068">IFERROR(IF(A2068="","",LOOKUP(2,1/(Entradas!$B$3:$B$5000=Estoque!A2068),Entradas!$G$3:$G$5000)),"Preço não cadastrado")</f>
        <v/>
      </c>
      <c r="E2068" s="38" t="str" cm="1">
        <f t="array" ref="E2068">IFERROR(IF(A2068="","",LOOKUP(2,1/(Entradas!$B$3:$B$5000=Estoque!A2068),Entradas!$H$3:$H$5000)),"Preço não cadastrado")</f>
        <v/>
      </c>
      <c r="F2068" s="6" t="str">
        <f>IF(A2068="","",SUMIF(codigo_entrada,A2068,quantidade_entrada)-SUMIF(codigo_saida,Estoque!A2068,quantidade_saida))</f>
        <v/>
      </c>
      <c r="G2068" s="1" t="str">
        <f t="shared" si="32"/>
        <v/>
      </c>
    </row>
    <row r="2069" spans="1:7" x14ac:dyDescent="0.3">
      <c r="A2069" s="135"/>
      <c r="B2069" s="22"/>
      <c r="C2069" s="22"/>
      <c r="D2069" s="38" t="str" cm="1">
        <f t="array" ref="D2069">IFERROR(IF(A2069="","",LOOKUP(2,1/(Entradas!$B$3:$B$5000=Estoque!A2069),Entradas!$G$3:$G$5000)),"Preço não cadastrado")</f>
        <v/>
      </c>
      <c r="E2069" s="38" t="str" cm="1">
        <f t="array" ref="E2069">IFERROR(IF(A2069="","",LOOKUP(2,1/(Entradas!$B$3:$B$5000=Estoque!A2069),Entradas!$H$3:$H$5000)),"Preço não cadastrado")</f>
        <v/>
      </c>
      <c r="F2069" s="6" t="str">
        <f>IF(A2069="","",SUMIF(codigo_entrada,A2069,quantidade_entrada)-SUMIF(codigo_saida,Estoque!A2069,quantidade_saida))</f>
        <v/>
      </c>
      <c r="G2069" s="1" t="str">
        <f t="shared" si="32"/>
        <v/>
      </c>
    </row>
    <row r="2070" spans="1:7" x14ac:dyDescent="0.3">
      <c r="A2070" s="135"/>
      <c r="B2070" s="22"/>
      <c r="C2070" s="22"/>
      <c r="D2070" s="38" t="str" cm="1">
        <f t="array" ref="D2070">IFERROR(IF(A2070="","",LOOKUP(2,1/(Entradas!$B$3:$B$5000=Estoque!A2070),Entradas!$G$3:$G$5000)),"Preço não cadastrado")</f>
        <v/>
      </c>
      <c r="E2070" s="38" t="str" cm="1">
        <f t="array" ref="E2070">IFERROR(IF(A2070="","",LOOKUP(2,1/(Entradas!$B$3:$B$5000=Estoque!A2070),Entradas!$H$3:$H$5000)),"Preço não cadastrado")</f>
        <v/>
      </c>
      <c r="F2070" s="6" t="str">
        <f>IF(A2070="","",SUMIF(codigo_entrada,A2070,quantidade_entrada)-SUMIF(codigo_saida,Estoque!A2070,quantidade_saida))</f>
        <v/>
      </c>
      <c r="G2070" s="1" t="str">
        <f t="shared" si="32"/>
        <v/>
      </c>
    </row>
    <row r="2071" spans="1:7" x14ac:dyDescent="0.3">
      <c r="A2071" s="135"/>
      <c r="B2071" s="22"/>
      <c r="C2071" s="22"/>
      <c r="D2071" s="38" t="str" cm="1">
        <f t="array" ref="D2071">IFERROR(IF(A2071="","",LOOKUP(2,1/(Entradas!$B$3:$B$5000=Estoque!A2071),Entradas!$G$3:$G$5000)),"Preço não cadastrado")</f>
        <v/>
      </c>
      <c r="E2071" s="38" t="str" cm="1">
        <f t="array" ref="E2071">IFERROR(IF(A2071="","",LOOKUP(2,1/(Entradas!$B$3:$B$5000=Estoque!A2071),Entradas!$H$3:$H$5000)),"Preço não cadastrado")</f>
        <v/>
      </c>
      <c r="F2071" s="6" t="str">
        <f>IF(A2071="","",SUMIF(codigo_entrada,A2071,quantidade_entrada)-SUMIF(codigo_saida,Estoque!A2071,quantidade_saida))</f>
        <v/>
      </c>
      <c r="G2071" s="1" t="str">
        <f t="shared" si="32"/>
        <v/>
      </c>
    </row>
    <row r="2072" spans="1:7" x14ac:dyDescent="0.3">
      <c r="A2072" s="135"/>
      <c r="B2072" s="22"/>
      <c r="C2072" s="22"/>
      <c r="D2072" s="38" t="str" cm="1">
        <f t="array" ref="D2072">IFERROR(IF(A2072="","",LOOKUP(2,1/(Entradas!$B$3:$B$5000=Estoque!A2072),Entradas!$G$3:$G$5000)),"Preço não cadastrado")</f>
        <v/>
      </c>
      <c r="E2072" s="38" t="str" cm="1">
        <f t="array" ref="E2072">IFERROR(IF(A2072="","",LOOKUP(2,1/(Entradas!$B$3:$B$5000=Estoque!A2072),Entradas!$H$3:$H$5000)),"Preço não cadastrado")</f>
        <v/>
      </c>
      <c r="F2072" s="6" t="str">
        <f>IF(A2072="","",SUMIF(codigo_entrada,A2072,quantidade_entrada)-SUMIF(codigo_saida,Estoque!A2072,quantidade_saida))</f>
        <v/>
      </c>
      <c r="G2072" s="1" t="str">
        <f t="shared" si="32"/>
        <v/>
      </c>
    </row>
    <row r="2073" spans="1:7" x14ac:dyDescent="0.3">
      <c r="A2073" s="135"/>
      <c r="B2073" s="22"/>
      <c r="C2073" s="22"/>
      <c r="D2073" s="38" t="str" cm="1">
        <f t="array" ref="D2073">IFERROR(IF(A2073="","",LOOKUP(2,1/(Entradas!$B$3:$B$5000=Estoque!A2073),Entradas!$G$3:$G$5000)),"Preço não cadastrado")</f>
        <v/>
      </c>
      <c r="E2073" s="38" t="str" cm="1">
        <f t="array" ref="E2073">IFERROR(IF(A2073="","",LOOKUP(2,1/(Entradas!$B$3:$B$5000=Estoque!A2073),Entradas!$H$3:$H$5000)),"Preço não cadastrado")</f>
        <v/>
      </c>
      <c r="F2073" s="6" t="str">
        <f>IF(A2073="","",SUMIF(codigo_entrada,A2073,quantidade_entrada)-SUMIF(codigo_saida,Estoque!A2073,quantidade_saida))</f>
        <v/>
      </c>
      <c r="G2073" s="1" t="str">
        <f t="shared" si="32"/>
        <v/>
      </c>
    </row>
    <row r="2074" spans="1:7" x14ac:dyDescent="0.3">
      <c r="A2074" s="135"/>
      <c r="B2074" s="22"/>
      <c r="C2074" s="22"/>
      <c r="D2074" s="38" t="str" cm="1">
        <f t="array" ref="D2074">IFERROR(IF(A2074="","",LOOKUP(2,1/(Entradas!$B$3:$B$5000=Estoque!A2074),Entradas!$G$3:$G$5000)),"Preço não cadastrado")</f>
        <v/>
      </c>
      <c r="E2074" s="38" t="str" cm="1">
        <f t="array" ref="E2074">IFERROR(IF(A2074="","",LOOKUP(2,1/(Entradas!$B$3:$B$5000=Estoque!A2074),Entradas!$H$3:$H$5000)),"Preço não cadastrado")</f>
        <v/>
      </c>
      <c r="F2074" s="6" t="str">
        <f>IF(A2074="","",SUMIF(codigo_entrada,A2074,quantidade_entrada)-SUMIF(codigo_saida,Estoque!A2074,quantidade_saida))</f>
        <v/>
      </c>
      <c r="G2074" s="1" t="str">
        <f t="shared" si="32"/>
        <v/>
      </c>
    </row>
    <row r="2075" spans="1:7" x14ac:dyDescent="0.3">
      <c r="A2075" s="135"/>
      <c r="B2075" s="22"/>
      <c r="C2075" s="22"/>
      <c r="D2075" s="38" t="str" cm="1">
        <f t="array" ref="D2075">IFERROR(IF(A2075="","",LOOKUP(2,1/(Entradas!$B$3:$B$5000=Estoque!A2075),Entradas!$G$3:$G$5000)),"Preço não cadastrado")</f>
        <v/>
      </c>
      <c r="E2075" s="38" t="str" cm="1">
        <f t="array" ref="E2075">IFERROR(IF(A2075="","",LOOKUP(2,1/(Entradas!$B$3:$B$5000=Estoque!A2075),Entradas!$H$3:$H$5000)),"Preço não cadastrado")</f>
        <v/>
      </c>
      <c r="F2075" s="6" t="str">
        <f>IF(A2075="","",SUMIF(codigo_entrada,A2075,quantidade_entrada)-SUMIF(codigo_saida,Estoque!A2075,quantidade_saida))</f>
        <v/>
      </c>
      <c r="G2075" s="1" t="str">
        <f t="shared" si="32"/>
        <v/>
      </c>
    </row>
    <row r="2076" spans="1:7" x14ac:dyDescent="0.3">
      <c r="A2076" s="135"/>
      <c r="B2076" s="22"/>
      <c r="C2076" s="22"/>
      <c r="D2076" s="38" t="str" cm="1">
        <f t="array" ref="D2076">IFERROR(IF(A2076="","",LOOKUP(2,1/(Entradas!$B$3:$B$5000=Estoque!A2076),Entradas!$G$3:$G$5000)),"Preço não cadastrado")</f>
        <v/>
      </c>
      <c r="E2076" s="38" t="str" cm="1">
        <f t="array" ref="E2076">IFERROR(IF(A2076="","",LOOKUP(2,1/(Entradas!$B$3:$B$5000=Estoque!A2076),Entradas!$H$3:$H$5000)),"Preço não cadastrado")</f>
        <v/>
      </c>
      <c r="F2076" s="6" t="str">
        <f>IF(A2076="","",SUMIF(codigo_entrada,A2076,quantidade_entrada)-SUMIF(codigo_saida,Estoque!A2076,quantidade_saida))</f>
        <v/>
      </c>
      <c r="G2076" s="1" t="str">
        <f t="shared" si="32"/>
        <v/>
      </c>
    </row>
    <row r="2077" spans="1:7" x14ac:dyDescent="0.3">
      <c r="A2077" s="135"/>
      <c r="B2077" s="22"/>
      <c r="C2077" s="22"/>
      <c r="D2077" s="38" t="str" cm="1">
        <f t="array" ref="D2077">IFERROR(IF(A2077="","",LOOKUP(2,1/(Entradas!$B$3:$B$5000=Estoque!A2077),Entradas!$G$3:$G$5000)),"Preço não cadastrado")</f>
        <v/>
      </c>
      <c r="E2077" s="38" t="str" cm="1">
        <f t="array" ref="E2077">IFERROR(IF(A2077="","",LOOKUP(2,1/(Entradas!$B$3:$B$5000=Estoque!A2077),Entradas!$H$3:$H$5000)),"Preço não cadastrado")</f>
        <v/>
      </c>
      <c r="F2077" s="6" t="str">
        <f>IF(A2077="","",SUMIF(codigo_entrada,A2077,quantidade_entrada)-SUMIF(codigo_saida,Estoque!A2077,quantidade_saida))</f>
        <v/>
      </c>
      <c r="G2077" s="1" t="str">
        <f t="shared" si="32"/>
        <v/>
      </c>
    </row>
    <row r="2078" spans="1:7" x14ac:dyDescent="0.3">
      <c r="A2078" s="135"/>
      <c r="B2078" s="22"/>
      <c r="C2078" s="22"/>
      <c r="D2078" s="38" t="str" cm="1">
        <f t="array" ref="D2078">IFERROR(IF(A2078="","",LOOKUP(2,1/(Entradas!$B$3:$B$5000=Estoque!A2078),Entradas!$G$3:$G$5000)),"Preço não cadastrado")</f>
        <v/>
      </c>
      <c r="E2078" s="38" t="str" cm="1">
        <f t="array" ref="E2078">IFERROR(IF(A2078="","",LOOKUP(2,1/(Entradas!$B$3:$B$5000=Estoque!A2078),Entradas!$H$3:$H$5000)),"Preço não cadastrado")</f>
        <v/>
      </c>
      <c r="F2078" s="6" t="str">
        <f>IF(A2078="","",SUMIF(codigo_entrada,A2078,quantidade_entrada)-SUMIF(codigo_saida,Estoque!A2078,quantidade_saida))</f>
        <v/>
      </c>
      <c r="G2078" s="1" t="str">
        <f t="shared" si="32"/>
        <v/>
      </c>
    </row>
    <row r="2079" spans="1:7" x14ac:dyDescent="0.3">
      <c r="A2079" s="135"/>
      <c r="B2079" s="22"/>
      <c r="C2079" s="22"/>
      <c r="D2079" s="38" t="str" cm="1">
        <f t="array" ref="D2079">IFERROR(IF(A2079="","",LOOKUP(2,1/(Entradas!$B$3:$B$5000=Estoque!A2079),Entradas!$G$3:$G$5000)),"Preço não cadastrado")</f>
        <v/>
      </c>
      <c r="E2079" s="38" t="str" cm="1">
        <f t="array" ref="E2079">IFERROR(IF(A2079="","",LOOKUP(2,1/(Entradas!$B$3:$B$5000=Estoque!A2079),Entradas!$H$3:$H$5000)),"Preço não cadastrado")</f>
        <v/>
      </c>
      <c r="F2079" s="6" t="str">
        <f>IF(A2079="","",SUMIF(codigo_entrada,A2079,quantidade_entrada)-SUMIF(codigo_saida,Estoque!A2079,quantidade_saida))</f>
        <v/>
      </c>
      <c r="G2079" s="1" t="str">
        <f t="shared" si="32"/>
        <v/>
      </c>
    </row>
    <row r="2080" spans="1:7" x14ac:dyDescent="0.3">
      <c r="A2080" s="135"/>
      <c r="B2080" s="22"/>
      <c r="C2080" s="22"/>
      <c r="D2080" s="38" t="str" cm="1">
        <f t="array" ref="D2080">IFERROR(IF(A2080="","",LOOKUP(2,1/(Entradas!$B$3:$B$5000=Estoque!A2080),Entradas!$G$3:$G$5000)),"Preço não cadastrado")</f>
        <v/>
      </c>
      <c r="E2080" s="38" t="str" cm="1">
        <f t="array" ref="E2080">IFERROR(IF(A2080="","",LOOKUP(2,1/(Entradas!$B$3:$B$5000=Estoque!A2080),Entradas!$H$3:$H$5000)),"Preço não cadastrado")</f>
        <v/>
      </c>
      <c r="F2080" s="6" t="str">
        <f>IF(A2080="","",SUMIF(codigo_entrada,A2080,quantidade_entrada)-SUMIF(codigo_saida,Estoque!A2080,quantidade_saida))</f>
        <v/>
      </c>
      <c r="G2080" s="1" t="str">
        <f t="shared" si="32"/>
        <v/>
      </c>
    </row>
    <row r="2081" spans="1:7" x14ac:dyDescent="0.3">
      <c r="A2081" s="135"/>
      <c r="B2081" s="22"/>
      <c r="C2081" s="22"/>
      <c r="D2081" s="38" t="str" cm="1">
        <f t="array" ref="D2081">IFERROR(IF(A2081="","",LOOKUP(2,1/(Entradas!$B$3:$B$5000=Estoque!A2081),Entradas!$G$3:$G$5000)),"Preço não cadastrado")</f>
        <v/>
      </c>
      <c r="E2081" s="38" t="str" cm="1">
        <f t="array" ref="E2081">IFERROR(IF(A2081="","",LOOKUP(2,1/(Entradas!$B$3:$B$5000=Estoque!A2081),Entradas!$H$3:$H$5000)),"Preço não cadastrado")</f>
        <v/>
      </c>
      <c r="F2081" s="6" t="str">
        <f>IF(A2081="","",SUMIF(codigo_entrada,A2081,quantidade_entrada)-SUMIF(codigo_saida,Estoque!A2081,quantidade_saida))</f>
        <v/>
      </c>
      <c r="G2081" s="1" t="str">
        <f t="shared" si="32"/>
        <v/>
      </c>
    </row>
    <row r="2082" spans="1:7" x14ac:dyDescent="0.3">
      <c r="A2082" s="135"/>
      <c r="B2082" s="22"/>
      <c r="C2082" s="22"/>
      <c r="D2082" s="38" t="str" cm="1">
        <f t="array" ref="D2082">IFERROR(IF(A2082="","",LOOKUP(2,1/(Entradas!$B$3:$B$5000=Estoque!A2082),Entradas!$G$3:$G$5000)),"Preço não cadastrado")</f>
        <v/>
      </c>
      <c r="E2082" s="38" t="str" cm="1">
        <f t="array" ref="E2082">IFERROR(IF(A2082="","",LOOKUP(2,1/(Entradas!$B$3:$B$5000=Estoque!A2082),Entradas!$H$3:$H$5000)),"Preço não cadastrado")</f>
        <v/>
      </c>
      <c r="F2082" s="6" t="str">
        <f>IF(A2082="","",SUMIF(codigo_entrada,A2082,quantidade_entrada)-SUMIF(codigo_saida,Estoque!A2082,quantidade_saida))</f>
        <v/>
      </c>
      <c r="G2082" s="1" t="str">
        <f t="shared" si="32"/>
        <v/>
      </c>
    </row>
    <row r="2083" spans="1:7" x14ac:dyDescent="0.3">
      <c r="A2083" s="135"/>
      <c r="B2083" s="22"/>
      <c r="C2083" s="22"/>
      <c r="D2083" s="38" t="str" cm="1">
        <f t="array" ref="D2083">IFERROR(IF(A2083="","",LOOKUP(2,1/(Entradas!$B$3:$B$5000=Estoque!A2083),Entradas!$G$3:$G$5000)),"Preço não cadastrado")</f>
        <v/>
      </c>
      <c r="E2083" s="38" t="str" cm="1">
        <f t="array" ref="E2083">IFERROR(IF(A2083="","",LOOKUP(2,1/(Entradas!$B$3:$B$5000=Estoque!A2083),Entradas!$H$3:$H$5000)),"Preço não cadastrado")</f>
        <v/>
      </c>
      <c r="F2083" s="6" t="str">
        <f>IF(A2083="","",SUMIF(codigo_entrada,A2083,quantidade_entrada)-SUMIF(codigo_saida,Estoque!A2083,quantidade_saida))</f>
        <v/>
      </c>
      <c r="G2083" s="1" t="str">
        <f t="shared" si="32"/>
        <v/>
      </c>
    </row>
    <row r="2084" spans="1:7" x14ac:dyDescent="0.3">
      <c r="A2084" s="135"/>
      <c r="B2084" s="22"/>
      <c r="C2084" s="22"/>
      <c r="D2084" s="38" t="str" cm="1">
        <f t="array" ref="D2084">IFERROR(IF(A2084="","",LOOKUP(2,1/(Entradas!$B$3:$B$5000=Estoque!A2084),Entradas!$G$3:$G$5000)),"Preço não cadastrado")</f>
        <v/>
      </c>
      <c r="E2084" s="38" t="str" cm="1">
        <f t="array" ref="E2084">IFERROR(IF(A2084="","",LOOKUP(2,1/(Entradas!$B$3:$B$5000=Estoque!A2084),Entradas!$H$3:$H$5000)),"Preço não cadastrado")</f>
        <v/>
      </c>
      <c r="F2084" s="6" t="str">
        <f>IF(A2084="","",SUMIF(codigo_entrada,A2084,quantidade_entrada)-SUMIF(codigo_saida,Estoque!A2084,quantidade_saida))</f>
        <v/>
      </c>
      <c r="G2084" s="1" t="str">
        <f t="shared" si="32"/>
        <v/>
      </c>
    </row>
    <row r="2085" spans="1:7" x14ac:dyDescent="0.3">
      <c r="A2085" s="135"/>
      <c r="B2085" s="22"/>
      <c r="C2085" s="22"/>
      <c r="D2085" s="38" t="str" cm="1">
        <f t="array" ref="D2085">IFERROR(IF(A2085="","",LOOKUP(2,1/(Entradas!$B$3:$B$5000=Estoque!A2085),Entradas!$G$3:$G$5000)),"Preço não cadastrado")</f>
        <v/>
      </c>
      <c r="E2085" s="38" t="str" cm="1">
        <f t="array" ref="E2085">IFERROR(IF(A2085="","",LOOKUP(2,1/(Entradas!$B$3:$B$5000=Estoque!A2085),Entradas!$H$3:$H$5000)),"Preço não cadastrado")</f>
        <v/>
      </c>
      <c r="F2085" s="6" t="str">
        <f>IF(A2085="","",SUMIF(codigo_entrada,A2085,quantidade_entrada)-SUMIF(codigo_saida,Estoque!A2085,quantidade_saida))</f>
        <v/>
      </c>
      <c r="G2085" s="1" t="str">
        <f t="shared" si="32"/>
        <v/>
      </c>
    </row>
    <row r="2086" spans="1:7" x14ac:dyDescent="0.3">
      <c r="A2086" s="135"/>
      <c r="B2086" s="22"/>
      <c r="C2086" s="22"/>
      <c r="D2086" s="38" t="str" cm="1">
        <f t="array" ref="D2086">IFERROR(IF(A2086="","",LOOKUP(2,1/(Entradas!$B$3:$B$5000=Estoque!A2086),Entradas!$G$3:$G$5000)),"Preço não cadastrado")</f>
        <v/>
      </c>
      <c r="E2086" s="38" t="str" cm="1">
        <f t="array" ref="E2086">IFERROR(IF(A2086="","",LOOKUP(2,1/(Entradas!$B$3:$B$5000=Estoque!A2086),Entradas!$H$3:$H$5000)),"Preço não cadastrado")</f>
        <v/>
      </c>
      <c r="F2086" s="6" t="str">
        <f>IF(A2086="","",SUMIF(codigo_entrada,A2086,quantidade_entrada)-SUMIF(codigo_saida,Estoque!A2086,quantidade_saida))</f>
        <v/>
      </c>
      <c r="G2086" s="1" t="str">
        <f t="shared" si="32"/>
        <v/>
      </c>
    </row>
    <row r="2087" spans="1:7" x14ac:dyDescent="0.3">
      <c r="A2087" s="135"/>
      <c r="B2087" s="22"/>
      <c r="C2087" s="22"/>
      <c r="D2087" s="38" t="str" cm="1">
        <f t="array" ref="D2087">IFERROR(IF(A2087="","",LOOKUP(2,1/(Entradas!$B$3:$B$5000=Estoque!A2087),Entradas!$G$3:$G$5000)),"Preço não cadastrado")</f>
        <v/>
      </c>
      <c r="E2087" s="38" t="str" cm="1">
        <f t="array" ref="E2087">IFERROR(IF(A2087="","",LOOKUP(2,1/(Entradas!$B$3:$B$5000=Estoque!A2087),Entradas!$H$3:$H$5000)),"Preço não cadastrado")</f>
        <v/>
      </c>
      <c r="F2087" s="6" t="str">
        <f>IF(A2087="","",SUMIF(codigo_entrada,A2087,quantidade_entrada)-SUMIF(codigo_saida,Estoque!A2087,quantidade_saida))</f>
        <v/>
      </c>
      <c r="G2087" s="1" t="str">
        <f t="shared" si="32"/>
        <v/>
      </c>
    </row>
    <row r="2088" spans="1:7" x14ac:dyDescent="0.3">
      <c r="A2088" s="135"/>
      <c r="B2088" s="22"/>
      <c r="C2088" s="22"/>
      <c r="D2088" s="38" t="str" cm="1">
        <f t="array" ref="D2088">IFERROR(IF(A2088="","",LOOKUP(2,1/(Entradas!$B$3:$B$5000=Estoque!A2088),Entradas!$G$3:$G$5000)),"Preço não cadastrado")</f>
        <v/>
      </c>
      <c r="E2088" s="38" t="str" cm="1">
        <f t="array" ref="E2088">IFERROR(IF(A2088="","",LOOKUP(2,1/(Entradas!$B$3:$B$5000=Estoque!A2088),Entradas!$H$3:$H$5000)),"Preço não cadastrado")</f>
        <v/>
      </c>
      <c r="F2088" s="6" t="str">
        <f>IF(A2088="","",SUMIF(codigo_entrada,A2088,quantidade_entrada)-SUMIF(codigo_saida,Estoque!A2088,quantidade_saida))</f>
        <v/>
      </c>
      <c r="G2088" s="1" t="str">
        <f t="shared" si="32"/>
        <v/>
      </c>
    </row>
    <row r="2089" spans="1:7" x14ac:dyDescent="0.3">
      <c r="A2089" s="135"/>
      <c r="B2089" s="22"/>
      <c r="C2089" s="22"/>
      <c r="D2089" s="38" t="str" cm="1">
        <f t="array" ref="D2089">IFERROR(IF(A2089="","",LOOKUP(2,1/(Entradas!$B$3:$B$5000=Estoque!A2089),Entradas!$G$3:$G$5000)),"Preço não cadastrado")</f>
        <v/>
      </c>
      <c r="E2089" s="38" t="str" cm="1">
        <f t="array" ref="E2089">IFERROR(IF(A2089="","",LOOKUP(2,1/(Entradas!$B$3:$B$5000=Estoque!A2089),Entradas!$H$3:$H$5000)),"Preço não cadastrado")</f>
        <v/>
      </c>
      <c r="F2089" s="6" t="str">
        <f>IF(A2089="","",SUMIF(codigo_entrada,A2089,quantidade_entrada)-SUMIF(codigo_saida,Estoque!A2089,quantidade_saida))</f>
        <v/>
      </c>
      <c r="G2089" s="1" t="str">
        <f t="shared" si="32"/>
        <v/>
      </c>
    </row>
    <row r="2090" spans="1:7" x14ac:dyDescent="0.3">
      <c r="A2090" s="135"/>
      <c r="B2090" s="22"/>
      <c r="C2090" s="22"/>
      <c r="D2090" s="38" t="str" cm="1">
        <f t="array" ref="D2090">IFERROR(IF(A2090="","",LOOKUP(2,1/(Entradas!$B$3:$B$5000=Estoque!A2090),Entradas!$G$3:$G$5000)),"Preço não cadastrado")</f>
        <v/>
      </c>
      <c r="E2090" s="38" t="str" cm="1">
        <f t="array" ref="E2090">IFERROR(IF(A2090="","",LOOKUP(2,1/(Entradas!$B$3:$B$5000=Estoque!A2090),Entradas!$H$3:$H$5000)),"Preço não cadastrado")</f>
        <v/>
      </c>
      <c r="F2090" s="6" t="str">
        <f>IF(A2090="","",SUMIF(codigo_entrada,A2090,quantidade_entrada)-SUMIF(codigo_saida,Estoque!A2090,quantidade_saida))</f>
        <v/>
      </c>
      <c r="G2090" s="1" t="str">
        <f t="shared" si="32"/>
        <v/>
      </c>
    </row>
    <row r="2091" spans="1:7" x14ac:dyDescent="0.3">
      <c r="A2091" s="135"/>
      <c r="B2091" s="22"/>
      <c r="C2091" s="22"/>
      <c r="D2091" s="38" t="str" cm="1">
        <f t="array" ref="D2091">IFERROR(IF(A2091="","",LOOKUP(2,1/(Entradas!$B$3:$B$5000=Estoque!A2091),Entradas!$G$3:$G$5000)),"Preço não cadastrado")</f>
        <v/>
      </c>
      <c r="E2091" s="38" t="str" cm="1">
        <f t="array" ref="E2091">IFERROR(IF(A2091="","",LOOKUP(2,1/(Entradas!$B$3:$B$5000=Estoque!A2091),Entradas!$H$3:$H$5000)),"Preço não cadastrado")</f>
        <v/>
      </c>
      <c r="F2091" s="6" t="str">
        <f>IF(A2091="","",SUMIF(codigo_entrada,A2091,quantidade_entrada)-SUMIF(codigo_saida,Estoque!A2091,quantidade_saida))</f>
        <v/>
      </c>
      <c r="G2091" s="1" t="str">
        <f t="shared" si="32"/>
        <v/>
      </c>
    </row>
    <row r="2092" spans="1:7" x14ac:dyDescent="0.3">
      <c r="A2092" s="135"/>
      <c r="B2092" s="22"/>
      <c r="C2092" s="22"/>
      <c r="D2092" s="38" t="str" cm="1">
        <f t="array" ref="D2092">IFERROR(IF(A2092="","",LOOKUP(2,1/(Entradas!$B$3:$B$5000=Estoque!A2092),Entradas!$G$3:$G$5000)),"Preço não cadastrado")</f>
        <v/>
      </c>
      <c r="E2092" s="38" t="str" cm="1">
        <f t="array" ref="E2092">IFERROR(IF(A2092="","",LOOKUP(2,1/(Entradas!$B$3:$B$5000=Estoque!A2092),Entradas!$H$3:$H$5000)),"Preço não cadastrado")</f>
        <v/>
      </c>
      <c r="F2092" s="6" t="str">
        <f>IF(A2092="","",SUMIF(codigo_entrada,A2092,quantidade_entrada)-SUMIF(codigo_saida,Estoque!A2092,quantidade_saida))</f>
        <v/>
      </c>
      <c r="G2092" s="1" t="str">
        <f t="shared" si="32"/>
        <v/>
      </c>
    </row>
    <row r="2093" spans="1:7" x14ac:dyDescent="0.3">
      <c r="A2093" s="135"/>
      <c r="B2093" s="22"/>
      <c r="C2093" s="22"/>
      <c r="D2093" s="38" t="str" cm="1">
        <f t="array" ref="D2093">IFERROR(IF(A2093="","",LOOKUP(2,1/(Entradas!$B$3:$B$5000=Estoque!A2093),Entradas!$G$3:$G$5000)),"Preço não cadastrado")</f>
        <v/>
      </c>
      <c r="E2093" s="38" t="str" cm="1">
        <f t="array" ref="E2093">IFERROR(IF(A2093="","",LOOKUP(2,1/(Entradas!$B$3:$B$5000=Estoque!A2093),Entradas!$H$3:$H$5000)),"Preço não cadastrado")</f>
        <v/>
      </c>
      <c r="F2093" s="6" t="str">
        <f>IF(A2093="","",SUMIF(codigo_entrada,A2093,quantidade_entrada)-SUMIF(codigo_saida,Estoque!A2093,quantidade_saida))</f>
        <v/>
      </c>
      <c r="G2093" s="1" t="str">
        <f t="shared" si="32"/>
        <v/>
      </c>
    </row>
    <row r="2094" spans="1:7" x14ac:dyDescent="0.3">
      <c r="A2094" s="135"/>
      <c r="B2094" s="22"/>
      <c r="C2094" s="22"/>
      <c r="D2094" s="38" t="str" cm="1">
        <f t="array" ref="D2094">IFERROR(IF(A2094="","",LOOKUP(2,1/(Entradas!$B$3:$B$5000=Estoque!A2094),Entradas!$G$3:$G$5000)),"Preço não cadastrado")</f>
        <v/>
      </c>
      <c r="E2094" s="38" t="str" cm="1">
        <f t="array" ref="E2094">IFERROR(IF(A2094="","",LOOKUP(2,1/(Entradas!$B$3:$B$5000=Estoque!A2094),Entradas!$H$3:$H$5000)),"Preço não cadastrado")</f>
        <v/>
      </c>
      <c r="F2094" s="6" t="str">
        <f>IF(A2094="","",SUMIF(codigo_entrada,A2094,quantidade_entrada)-SUMIF(codigo_saida,Estoque!A2094,quantidade_saida))</f>
        <v/>
      </c>
      <c r="G2094" s="1" t="str">
        <f t="shared" si="32"/>
        <v/>
      </c>
    </row>
    <row r="2095" spans="1:7" x14ac:dyDescent="0.3">
      <c r="A2095" s="135"/>
      <c r="B2095" s="22"/>
      <c r="C2095" s="22"/>
      <c r="D2095" s="38" t="str" cm="1">
        <f t="array" ref="D2095">IFERROR(IF(A2095="","",LOOKUP(2,1/(Entradas!$B$3:$B$5000=Estoque!A2095),Entradas!$G$3:$G$5000)),"Preço não cadastrado")</f>
        <v/>
      </c>
      <c r="E2095" s="38" t="str" cm="1">
        <f t="array" ref="E2095">IFERROR(IF(A2095="","",LOOKUP(2,1/(Entradas!$B$3:$B$5000=Estoque!A2095),Entradas!$H$3:$H$5000)),"Preço não cadastrado")</f>
        <v/>
      </c>
      <c r="F2095" s="6" t="str">
        <f>IF(A2095="","",SUMIF(codigo_entrada,A2095,quantidade_entrada)-SUMIF(codigo_saida,Estoque!A2095,quantidade_saida))</f>
        <v/>
      </c>
      <c r="G2095" s="1" t="str">
        <f t="shared" si="32"/>
        <v/>
      </c>
    </row>
    <row r="2096" spans="1:7" x14ac:dyDescent="0.3">
      <c r="A2096" s="135"/>
      <c r="B2096" s="22"/>
      <c r="C2096" s="22"/>
      <c r="D2096" s="38" t="str" cm="1">
        <f t="array" ref="D2096">IFERROR(IF(A2096="","",LOOKUP(2,1/(Entradas!$B$3:$B$5000=Estoque!A2096),Entradas!$G$3:$G$5000)),"Preço não cadastrado")</f>
        <v/>
      </c>
      <c r="E2096" s="38" t="str" cm="1">
        <f t="array" ref="E2096">IFERROR(IF(A2096="","",LOOKUP(2,1/(Entradas!$B$3:$B$5000=Estoque!A2096),Entradas!$H$3:$H$5000)),"Preço não cadastrado")</f>
        <v/>
      </c>
      <c r="F2096" s="6" t="str">
        <f>IF(A2096="","",SUMIF(codigo_entrada,A2096,quantidade_entrada)-SUMIF(codigo_saida,Estoque!A2096,quantidade_saida))</f>
        <v/>
      </c>
      <c r="G2096" s="1" t="str">
        <f t="shared" si="32"/>
        <v/>
      </c>
    </row>
    <row r="2097" spans="1:7" x14ac:dyDescent="0.3">
      <c r="A2097" s="135"/>
      <c r="B2097" s="22"/>
      <c r="C2097" s="22"/>
      <c r="D2097" s="38" t="str" cm="1">
        <f t="array" ref="D2097">IFERROR(IF(A2097="","",LOOKUP(2,1/(Entradas!$B$3:$B$5000=Estoque!A2097),Entradas!$G$3:$G$5000)),"Preço não cadastrado")</f>
        <v/>
      </c>
      <c r="E2097" s="38" t="str" cm="1">
        <f t="array" ref="E2097">IFERROR(IF(A2097="","",LOOKUP(2,1/(Entradas!$B$3:$B$5000=Estoque!A2097),Entradas!$H$3:$H$5000)),"Preço não cadastrado")</f>
        <v/>
      </c>
      <c r="F2097" s="6" t="str">
        <f>IF(A2097="","",SUMIF(codigo_entrada,A2097,quantidade_entrada)-SUMIF(codigo_saida,Estoque!A2097,quantidade_saida))</f>
        <v/>
      </c>
      <c r="G2097" s="1" t="str">
        <f t="shared" si="32"/>
        <v/>
      </c>
    </row>
    <row r="2098" spans="1:7" x14ac:dyDescent="0.3">
      <c r="A2098" s="135"/>
      <c r="B2098" s="22"/>
      <c r="C2098" s="22"/>
      <c r="D2098" s="38" t="str" cm="1">
        <f t="array" ref="D2098">IFERROR(IF(A2098="","",LOOKUP(2,1/(Entradas!$B$3:$B$5000=Estoque!A2098),Entradas!$G$3:$G$5000)),"Preço não cadastrado")</f>
        <v/>
      </c>
      <c r="E2098" s="38" t="str" cm="1">
        <f t="array" ref="E2098">IFERROR(IF(A2098="","",LOOKUP(2,1/(Entradas!$B$3:$B$5000=Estoque!A2098),Entradas!$H$3:$H$5000)),"Preço não cadastrado")</f>
        <v/>
      </c>
      <c r="F2098" s="6" t="str">
        <f>IF(A2098="","",SUMIF(codigo_entrada,A2098,quantidade_entrada)-SUMIF(codigo_saida,Estoque!A2098,quantidade_saida))</f>
        <v/>
      </c>
      <c r="G2098" s="1" t="str">
        <f t="shared" si="32"/>
        <v/>
      </c>
    </row>
    <row r="2099" spans="1:7" x14ac:dyDescent="0.3">
      <c r="A2099" s="135"/>
      <c r="B2099" s="22"/>
      <c r="C2099" s="22"/>
      <c r="D2099" s="38" t="str" cm="1">
        <f t="array" ref="D2099">IFERROR(IF(A2099="","",LOOKUP(2,1/(Entradas!$B$3:$B$5000=Estoque!A2099),Entradas!$G$3:$G$5000)),"Preço não cadastrado")</f>
        <v/>
      </c>
      <c r="E2099" s="38" t="str" cm="1">
        <f t="array" ref="E2099">IFERROR(IF(A2099="","",LOOKUP(2,1/(Entradas!$B$3:$B$5000=Estoque!A2099),Entradas!$H$3:$H$5000)),"Preço não cadastrado")</f>
        <v/>
      </c>
      <c r="F2099" s="6" t="str">
        <f>IF(A2099="","",SUMIF(codigo_entrada,A2099,quantidade_entrada)-SUMIF(codigo_saida,Estoque!A2099,quantidade_saida))</f>
        <v/>
      </c>
      <c r="G2099" s="1" t="str">
        <f t="shared" si="32"/>
        <v/>
      </c>
    </row>
    <row r="2100" spans="1:7" x14ac:dyDescent="0.3">
      <c r="A2100" s="135"/>
      <c r="B2100" s="22"/>
      <c r="C2100" s="22"/>
      <c r="D2100" s="38" t="str" cm="1">
        <f t="array" ref="D2100">IFERROR(IF(A2100="","",LOOKUP(2,1/(Entradas!$B$3:$B$5000=Estoque!A2100),Entradas!$G$3:$G$5000)),"Preço não cadastrado")</f>
        <v/>
      </c>
      <c r="E2100" s="38" t="str" cm="1">
        <f t="array" ref="E2100">IFERROR(IF(A2100="","",LOOKUP(2,1/(Entradas!$B$3:$B$5000=Estoque!A2100),Entradas!$H$3:$H$5000)),"Preço não cadastrado")</f>
        <v/>
      </c>
      <c r="F2100" s="6" t="str">
        <f>IF(A2100="","",SUMIF(codigo_entrada,A2100,quantidade_entrada)-SUMIF(codigo_saida,Estoque!A2100,quantidade_saida))</f>
        <v/>
      </c>
      <c r="G2100" s="1" t="str">
        <f t="shared" si="32"/>
        <v/>
      </c>
    </row>
    <row r="2101" spans="1:7" x14ac:dyDescent="0.3">
      <c r="A2101" s="135"/>
      <c r="B2101" s="22"/>
      <c r="C2101" s="22"/>
      <c r="D2101" s="38" t="str" cm="1">
        <f t="array" ref="D2101">IFERROR(IF(A2101="","",LOOKUP(2,1/(Entradas!$B$3:$B$5000=Estoque!A2101),Entradas!$G$3:$G$5000)),"Preço não cadastrado")</f>
        <v/>
      </c>
      <c r="E2101" s="38" t="str" cm="1">
        <f t="array" ref="E2101">IFERROR(IF(A2101="","",LOOKUP(2,1/(Entradas!$B$3:$B$5000=Estoque!A2101),Entradas!$H$3:$H$5000)),"Preço não cadastrado")</f>
        <v/>
      </c>
      <c r="F2101" s="6" t="str">
        <f>IF(A2101="","",SUMIF(codigo_entrada,A2101,quantidade_entrada)-SUMIF(codigo_saida,Estoque!A2101,quantidade_saida))</f>
        <v/>
      </c>
      <c r="G2101" s="1" t="str">
        <f t="shared" si="32"/>
        <v/>
      </c>
    </row>
    <row r="2102" spans="1:7" x14ac:dyDescent="0.3">
      <c r="A2102" s="135"/>
      <c r="B2102" s="22"/>
      <c r="C2102" s="22"/>
      <c r="D2102" s="38" t="str" cm="1">
        <f t="array" ref="D2102">IFERROR(IF(A2102="","",LOOKUP(2,1/(Entradas!$B$3:$B$5000=Estoque!A2102),Entradas!$G$3:$G$5000)),"Preço não cadastrado")</f>
        <v/>
      </c>
      <c r="E2102" s="38" t="str" cm="1">
        <f t="array" ref="E2102">IFERROR(IF(A2102="","",LOOKUP(2,1/(Entradas!$B$3:$B$5000=Estoque!A2102),Entradas!$H$3:$H$5000)),"Preço não cadastrado")</f>
        <v/>
      </c>
      <c r="F2102" s="6" t="str">
        <f>IF(A2102="","",SUMIF(codigo_entrada,A2102,quantidade_entrada)-SUMIF(codigo_saida,Estoque!A2102,quantidade_saida))</f>
        <v/>
      </c>
      <c r="G2102" s="1" t="str">
        <f t="shared" si="32"/>
        <v/>
      </c>
    </row>
    <row r="2103" spans="1:7" x14ac:dyDescent="0.3">
      <c r="A2103" s="135"/>
      <c r="B2103" s="22"/>
      <c r="C2103" s="22"/>
      <c r="D2103" s="38" t="str" cm="1">
        <f t="array" ref="D2103">IFERROR(IF(A2103="","",LOOKUP(2,1/(Entradas!$B$3:$B$5000=Estoque!A2103),Entradas!$G$3:$G$5000)),"Preço não cadastrado")</f>
        <v/>
      </c>
      <c r="E2103" s="38" t="str" cm="1">
        <f t="array" ref="E2103">IFERROR(IF(A2103="","",LOOKUP(2,1/(Entradas!$B$3:$B$5000=Estoque!A2103),Entradas!$H$3:$H$5000)),"Preço não cadastrado")</f>
        <v/>
      </c>
      <c r="F2103" s="6" t="str">
        <f>IF(A2103="","",SUMIF(codigo_entrada,A2103,quantidade_entrada)-SUMIF(codigo_saida,Estoque!A2103,quantidade_saida))</f>
        <v/>
      </c>
      <c r="G2103" s="1" t="str">
        <f t="shared" si="32"/>
        <v/>
      </c>
    </row>
    <row r="2104" spans="1:7" x14ac:dyDescent="0.3">
      <c r="A2104" s="135"/>
      <c r="B2104" s="22"/>
      <c r="C2104" s="22"/>
      <c r="D2104" s="38" t="str" cm="1">
        <f t="array" ref="D2104">IFERROR(IF(A2104="","",LOOKUP(2,1/(Entradas!$B$3:$B$5000=Estoque!A2104),Entradas!$G$3:$G$5000)),"Preço não cadastrado")</f>
        <v/>
      </c>
      <c r="E2104" s="38" t="str" cm="1">
        <f t="array" ref="E2104">IFERROR(IF(A2104="","",LOOKUP(2,1/(Entradas!$B$3:$B$5000=Estoque!A2104),Entradas!$H$3:$H$5000)),"Preço não cadastrado")</f>
        <v/>
      </c>
      <c r="F2104" s="6" t="str">
        <f>IF(A2104="","",SUMIF(codigo_entrada,A2104,quantidade_entrada)-SUMIF(codigo_saida,Estoque!A2104,quantidade_saida))</f>
        <v/>
      </c>
      <c r="G2104" s="1" t="str">
        <f t="shared" si="32"/>
        <v/>
      </c>
    </row>
    <row r="2105" spans="1:7" x14ac:dyDescent="0.3">
      <c r="A2105" s="135"/>
      <c r="B2105" s="22"/>
      <c r="C2105" s="22"/>
      <c r="D2105" s="38" t="str" cm="1">
        <f t="array" ref="D2105">IFERROR(IF(A2105="","",LOOKUP(2,1/(Entradas!$B$3:$B$5000=Estoque!A2105),Entradas!$G$3:$G$5000)),"Preço não cadastrado")</f>
        <v/>
      </c>
      <c r="E2105" s="38" t="str" cm="1">
        <f t="array" ref="E2105">IFERROR(IF(A2105="","",LOOKUP(2,1/(Entradas!$B$3:$B$5000=Estoque!A2105),Entradas!$H$3:$H$5000)),"Preço não cadastrado")</f>
        <v/>
      </c>
      <c r="F2105" s="6" t="str">
        <f>IF(A2105="","",SUMIF(codigo_entrada,A2105,quantidade_entrada)-SUMIF(codigo_saida,Estoque!A2105,quantidade_saida))</f>
        <v/>
      </c>
      <c r="G2105" s="1" t="str">
        <f t="shared" si="32"/>
        <v/>
      </c>
    </row>
    <row r="2106" spans="1:7" x14ac:dyDescent="0.3">
      <c r="A2106" s="135"/>
      <c r="B2106" s="22"/>
      <c r="C2106" s="22"/>
      <c r="D2106" s="38" t="str" cm="1">
        <f t="array" ref="D2106">IFERROR(IF(A2106="","",LOOKUP(2,1/(Entradas!$B$3:$B$5000=Estoque!A2106),Entradas!$G$3:$G$5000)),"Preço não cadastrado")</f>
        <v/>
      </c>
      <c r="E2106" s="38" t="str" cm="1">
        <f t="array" ref="E2106">IFERROR(IF(A2106="","",LOOKUP(2,1/(Entradas!$B$3:$B$5000=Estoque!A2106),Entradas!$H$3:$H$5000)),"Preço não cadastrado")</f>
        <v/>
      </c>
      <c r="F2106" s="6" t="str">
        <f>IF(A2106="","",SUMIF(codigo_entrada,A2106,quantidade_entrada)-SUMIF(codigo_saida,Estoque!A2106,quantidade_saida))</f>
        <v/>
      </c>
      <c r="G2106" s="1" t="str">
        <f t="shared" si="32"/>
        <v/>
      </c>
    </row>
    <row r="2107" spans="1:7" x14ac:dyDescent="0.3">
      <c r="A2107" s="135"/>
      <c r="B2107" s="22"/>
      <c r="C2107" s="22"/>
      <c r="D2107" s="38" t="str" cm="1">
        <f t="array" ref="D2107">IFERROR(IF(A2107="","",LOOKUP(2,1/(Entradas!$B$3:$B$5000=Estoque!A2107),Entradas!$G$3:$G$5000)),"Preço não cadastrado")</f>
        <v/>
      </c>
      <c r="E2107" s="38" t="str" cm="1">
        <f t="array" ref="E2107">IFERROR(IF(A2107="","",LOOKUP(2,1/(Entradas!$B$3:$B$5000=Estoque!A2107),Entradas!$H$3:$H$5000)),"Preço não cadastrado")</f>
        <v/>
      </c>
      <c r="F2107" s="6" t="str">
        <f>IF(A2107="","",SUMIF(codigo_entrada,A2107,quantidade_entrada)-SUMIF(codigo_saida,Estoque!A2107,quantidade_saida))</f>
        <v/>
      </c>
      <c r="G2107" s="1" t="str">
        <f t="shared" si="32"/>
        <v/>
      </c>
    </row>
    <row r="2108" spans="1:7" x14ac:dyDescent="0.3">
      <c r="A2108" s="135"/>
      <c r="B2108" s="22"/>
      <c r="C2108" s="22"/>
      <c r="D2108" s="38" t="str" cm="1">
        <f t="array" ref="D2108">IFERROR(IF(A2108="","",LOOKUP(2,1/(Entradas!$B$3:$B$5000=Estoque!A2108),Entradas!$G$3:$G$5000)),"Preço não cadastrado")</f>
        <v/>
      </c>
      <c r="E2108" s="38" t="str" cm="1">
        <f t="array" ref="E2108">IFERROR(IF(A2108="","",LOOKUP(2,1/(Entradas!$B$3:$B$5000=Estoque!A2108),Entradas!$H$3:$H$5000)),"Preço não cadastrado")</f>
        <v/>
      </c>
      <c r="F2108" s="6" t="str">
        <f>IF(A2108="","",SUMIF(codigo_entrada,A2108,quantidade_entrada)-SUMIF(codigo_saida,Estoque!A2108,quantidade_saida))</f>
        <v/>
      </c>
      <c r="G2108" s="1" t="str">
        <f t="shared" si="32"/>
        <v/>
      </c>
    </row>
    <row r="2109" spans="1:7" x14ac:dyDescent="0.3">
      <c r="A2109" s="135"/>
      <c r="B2109" s="22"/>
      <c r="C2109" s="22"/>
      <c r="D2109" s="38" t="str" cm="1">
        <f t="array" ref="D2109">IFERROR(IF(A2109="","",LOOKUP(2,1/(Entradas!$B$3:$B$5000=Estoque!A2109),Entradas!$G$3:$G$5000)),"Preço não cadastrado")</f>
        <v/>
      </c>
      <c r="E2109" s="38" t="str" cm="1">
        <f t="array" ref="E2109">IFERROR(IF(A2109="","",LOOKUP(2,1/(Entradas!$B$3:$B$5000=Estoque!A2109),Entradas!$H$3:$H$5000)),"Preço não cadastrado")</f>
        <v/>
      </c>
      <c r="F2109" s="6" t="str">
        <f>IF(A2109="","",SUMIF(codigo_entrada,A2109,quantidade_entrada)-SUMIF(codigo_saida,Estoque!A2109,quantidade_saida))</f>
        <v/>
      </c>
      <c r="G2109" s="1" t="str">
        <f t="shared" si="32"/>
        <v/>
      </c>
    </row>
    <row r="2110" spans="1:7" x14ac:dyDescent="0.3">
      <c r="A2110" s="135"/>
      <c r="B2110" s="22"/>
      <c r="C2110" s="22"/>
      <c r="D2110" s="38" t="str" cm="1">
        <f t="array" ref="D2110">IFERROR(IF(A2110="","",LOOKUP(2,1/(Entradas!$B$3:$B$5000=Estoque!A2110),Entradas!$G$3:$G$5000)),"Preço não cadastrado")</f>
        <v/>
      </c>
      <c r="E2110" s="38" t="str" cm="1">
        <f t="array" ref="E2110">IFERROR(IF(A2110="","",LOOKUP(2,1/(Entradas!$B$3:$B$5000=Estoque!A2110),Entradas!$H$3:$H$5000)),"Preço não cadastrado")</f>
        <v/>
      </c>
      <c r="F2110" s="6" t="str">
        <f>IF(A2110="","",SUMIF(codigo_entrada,A2110,quantidade_entrada)-SUMIF(codigo_saida,Estoque!A2110,quantidade_saida))</f>
        <v/>
      </c>
      <c r="G2110" s="1" t="str">
        <f t="shared" si="32"/>
        <v/>
      </c>
    </row>
    <row r="2111" spans="1:7" x14ac:dyDescent="0.3">
      <c r="A2111" s="135"/>
      <c r="B2111" s="22"/>
      <c r="C2111" s="22"/>
      <c r="D2111" s="38" t="str" cm="1">
        <f t="array" ref="D2111">IFERROR(IF(A2111="","",LOOKUP(2,1/(Entradas!$B$3:$B$5000=Estoque!A2111),Entradas!$G$3:$G$5000)),"Preço não cadastrado")</f>
        <v/>
      </c>
      <c r="E2111" s="38" t="str" cm="1">
        <f t="array" ref="E2111">IFERROR(IF(A2111="","",LOOKUP(2,1/(Entradas!$B$3:$B$5000=Estoque!A2111),Entradas!$H$3:$H$5000)),"Preço não cadastrado")</f>
        <v/>
      </c>
      <c r="F2111" s="6" t="str">
        <f>IF(A2111="","",SUMIF(codigo_entrada,A2111,quantidade_entrada)-SUMIF(codigo_saida,Estoque!A2111,quantidade_saida))</f>
        <v/>
      </c>
      <c r="G2111" s="1" t="str">
        <f t="shared" si="32"/>
        <v/>
      </c>
    </row>
    <row r="2112" spans="1:7" x14ac:dyDescent="0.3">
      <c r="A2112" s="135"/>
      <c r="B2112" s="22"/>
      <c r="C2112" s="22"/>
      <c r="D2112" s="38" t="str" cm="1">
        <f t="array" ref="D2112">IFERROR(IF(A2112="","",LOOKUP(2,1/(Entradas!$B$3:$B$5000=Estoque!A2112),Entradas!$G$3:$G$5000)),"Preço não cadastrado")</f>
        <v/>
      </c>
      <c r="E2112" s="38" t="str" cm="1">
        <f t="array" ref="E2112">IFERROR(IF(A2112="","",LOOKUP(2,1/(Entradas!$B$3:$B$5000=Estoque!A2112),Entradas!$H$3:$H$5000)),"Preço não cadastrado")</f>
        <v/>
      </c>
      <c r="F2112" s="6" t="str">
        <f>IF(A2112="","",SUMIF(codigo_entrada,A2112,quantidade_entrada)-SUMIF(codigo_saida,Estoque!A2112,quantidade_saida))</f>
        <v/>
      </c>
      <c r="G2112" s="1" t="str">
        <f t="shared" si="32"/>
        <v/>
      </c>
    </row>
    <row r="2113" spans="1:7" x14ac:dyDescent="0.3">
      <c r="A2113" s="135"/>
      <c r="B2113" s="22"/>
      <c r="C2113" s="22"/>
      <c r="D2113" s="38" t="str" cm="1">
        <f t="array" ref="D2113">IFERROR(IF(A2113="","",LOOKUP(2,1/(Entradas!$B$3:$B$5000=Estoque!A2113),Entradas!$G$3:$G$5000)),"Preço não cadastrado")</f>
        <v/>
      </c>
      <c r="E2113" s="38" t="str" cm="1">
        <f t="array" ref="E2113">IFERROR(IF(A2113="","",LOOKUP(2,1/(Entradas!$B$3:$B$5000=Estoque!A2113),Entradas!$H$3:$H$5000)),"Preço não cadastrado")</f>
        <v/>
      </c>
      <c r="F2113" s="6" t="str">
        <f>IF(A2113="","",SUMIF(codigo_entrada,A2113,quantidade_entrada)-SUMIF(codigo_saida,Estoque!A2113,quantidade_saida))</f>
        <v/>
      </c>
      <c r="G2113" s="1" t="str">
        <f t="shared" si="32"/>
        <v/>
      </c>
    </row>
    <row r="2114" spans="1:7" x14ac:dyDescent="0.3">
      <c r="A2114" s="135"/>
      <c r="B2114" s="22"/>
      <c r="C2114" s="22"/>
      <c r="D2114" s="38" t="str" cm="1">
        <f t="array" ref="D2114">IFERROR(IF(A2114="","",LOOKUP(2,1/(Entradas!$B$3:$B$5000=Estoque!A2114),Entradas!$G$3:$G$5000)),"Preço não cadastrado")</f>
        <v/>
      </c>
      <c r="E2114" s="38" t="str" cm="1">
        <f t="array" ref="E2114">IFERROR(IF(A2114="","",LOOKUP(2,1/(Entradas!$B$3:$B$5000=Estoque!A2114),Entradas!$H$3:$H$5000)),"Preço não cadastrado")</f>
        <v/>
      </c>
      <c r="F2114" s="6" t="str">
        <f>IF(A2114="","",SUMIF(codigo_entrada,A2114,quantidade_entrada)-SUMIF(codigo_saida,Estoque!A2114,quantidade_saida))</f>
        <v/>
      </c>
      <c r="G2114" s="1" t="str">
        <f t="shared" si="32"/>
        <v/>
      </c>
    </row>
    <row r="2115" spans="1:7" x14ac:dyDescent="0.3">
      <c r="A2115" s="135"/>
      <c r="B2115" s="22"/>
      <c r="C2115" s="22"/>
      <c r="D2115" s="38" t="str" cm="1">
        <f t="array" ref="D2115">IFERROR(IF(A2115="","",LOOKUP(2,1/(Entradas!$B$3:$B$5000=Estoque!A2115),Entradas!$G$3:$G$5000)),"Preço não cadastrado")</f>
        <v/>
      </c>
      <c r="E2115" s="38" t="str" cm="1">
        <f t="array" ref="E2115">IFERROR(IF(A2115="","",LOOKUP(2,1/(Entradas!$B$3:$B$5000=Estoque!A2115),Entradas!$H$3:$H$5000)),"Preço não cadastrado")</f>
        <v/>
      </c>
      <c r="F2115" s="6" t="str">
        <f>IF(A2115="","",SUMIF(codigo_entrada,A2115,quantidade_entrada)-SUMIF(codigo_saida,Estoque!A2115,quantidade_saida))</f>
        <v/>
      </c>
      <c r="G2115" s="1" t="str">
        <f t="shared" si="32"/>
        <v/>
      </c>
    </row>
    <row r="2116" spans="1:7" x14ac:dyDescent="0.3">
      <c r="A2116" s="135"/>
      <c r="B2116" s="22"/>
      <c r="C2116" s="22"/>
      <c r="D2116" s="38" t="str" cm="1">
        <f t="array" ref="D2116">IFERROR(IF(A2116="","",LOOKUP(2,1/(Entradas!$B$3:$B$5000=Estoque!A2116),Entradas!$G$3:$G$5000)),"Preço não cadastrado")</f>
        <v/>
      </c>
      <c r="E2116" s="38" t="str" cm="1">
        <f t="array" ref="E2116">IFERROR(IF(A2116="","",LOOKUP(2,1/(Entradas!$B$3:$B$5000=Estoque!A2116),Entradas!$H$3:$H$5000)),"Preço não cadastrado")</f>
        <v/>
      </c>
      <c r="F2116" s="6" t="str">
        <f>IF(A2116="","",SUMIF(codigo_entrada,A2116,quantidade_entrada)-SUMIF(codigo_saida,Estoque!A2116,quantidade_saida))</f>
        <v/>
      </c>
      <c r="G2116" s="1" t="str">
        <f t="shared" ref="G2116:G2179" si="33">IF(F2116="","",IF(F2116&gt;0,"Em estoque","Fora de estoque"))</f>
        <v/>
      </c>
    </row>
    <row r="2117" spans="1:7" x14ac:dyDescent="0.3">
      <c r="A2117" s="135"/>
      <c r="B2117" s="22"/>
      <c r="C2117" s="22"/>
      <c r="D2117" s="38" t="str" cm="1">
        <f t="array" ref="D2117">IFERROR(IF(A2117="","",LOOKUP(2,1/(Entradas!$B$3:$B$5000=Estoque!A2117),Entradas!$G$3:$G$5000)),"Preço não cadastrado")</f>
        <v/>
      </c>
      <c r="E2117" s="38" t="str" cm="1">
        <f t="array" ref="E2117">IFERROR(IF(A2117="","",LOOKUP(2,1/(Entradas!$B$3:$B$5000=Estoque!A2117),Entradas!$H$3:$H$5000)),"Preço não cadastrado")</f>
        <v/>
      </c>
      <c r="F2117" s="6" t="str">
        <f>IF(A2117="","",SUMIF(codigo_entrada,A2117,quantidade_entrada)-SUMIF(codigo_saida,Estoque!A2117,quantidade_saida))</f>
        <v/>
      </c>
      <c r="G2117" s="1" t="str">
        <f t="shared" si="33"/>
        <v/>
      </c>
    </row>
    <row r="2118" spans="1:7" x14ac:dyDescent="0.3">
      <c r="A2118" s="135"/>
      <c r="B2118" s="22"/>
      <c r="C2118" s="22"/>
      <c r="D2118" s="38" t="str" cm="1">
        <f t="array" ref="D2118">IFERROR(IF(A2118="","",LOOKUP(2,1/(Entradas!$B$3:$B$5000=Estoque!A2118),Entradas!$G$3:$G$5000)),"Preço não cadastrado")</f>
        <v/>
      </c>
      <c r="E2118" s="38" t="str" cm="1">
        <f t="array" ref="E2118">IFERROR(IF(A2118="","",LOOKUP(2,1/(Entradas!$B$3:$B$5000=Estoque!A2118),Entradas!$H$3:$H$5000)),"Preço não cadastrado")</f>
        <v/>
      </c>
      <c r="F2118" s="6" t="str">
        <f>IF(A2118="","",SUMIF(codigo_entrada,A2118,quantidade_entrada)-SUMIF(codigo_saida,Estoque!A2118,quantidade_saida))</f>
        <v/>
      </c>
      <c r="G2118" s="1" t="str">
        <f t="shared" si="33"/>
        <v/>
      </c>
    </row>
    <row r="2119" spans="1:7" x14ac:dyDescent="0.3">
      <c r="A2119" s="135"/>
      <c r="B2119" s="22"/>
      <c r="C2119" s="22"/>
      <c r="D2119" s="38" t="str" cm="1">
        <f t="array" ref="D2119">IFERROR(IF(A2119="","",LOOKUP(2,1/(Entradas!$B$3:$B$5000=Estoque!A2119),Entradas!$G$3:$G$5000)),"Preço não cadastrado")</f>
        <v/>
      </c>
      <c r="E2119" s="38" t="str" cm="1">
        <f t="array" ref="E2119">IFERROR(IF(A2119="","",LOOKUP(2,1/(Entradas!$B$3:$B$5000=Estoque!A2119),Entradas!$H$3:$H$5000)),"Preço não cadastrado")</f>
        <v/>
      </c>
      <c r="F2119" s="6" t="str">
        <f>IF(A2119="","",SUMIF(codigo_entrada,A2119,quantidade_entrada)-SUMIF(codigo_saida,Estoque!A2119,quantidade_saida))</f>
        <v/>
      </c>
      <c r="G2119" s="1" t="str">
        <f t="shared" si="33"/>
        <v/>
      </c>
    </row>
    <row r="2120" spans="1:7" x14ac:dyDescent="0.3">
      <c r="A2120" s="135"/>
      <c r="B2120" s="22"/>
      <c r="C2120" s="22"/>
      <c r="D2120" s="38" t="str" cm="1">
        <f t="array" ref="D2120">IFERROR(IF(A2120="","",LOOKUP(2,1/(Entradas!$B$3:$B$5000=Estoque!A2120),Entradas!$G$3:$G$5000)),"Preço não cadastrado")</f>
        <v/>
      </c>
      <c r="E2120" s="38" t="str" cm="1">
        <f t="array" ref="E2120">IFERROR(IF(A2120="","",LOOKUP(2,1/(Entradas!$B$3:$B$5000=Estoque!A2120),Entradas!$H$3:$H$5000)),"Preço não cadastrado")</f>
        <v/>
      </c>
      <c r="F2120" s="6" t="str">
        <f>IF(A2120="","",SUMIF(codigo_entrada,A2120,quantidade_entrada)-SUMIF(codigo_saida,Estoque!A2120,quantidade_saida))</f>
        <v/>
      </c>
      <c r="G2120" s="1" t="str">
        <f t="shared" si="33"/>
        <v/>
      </c>
    </row>
    <row r="2121" spans="1:7" x14ac:dyDescent="0.3">
      <c r="A2121" s="135"/>
      <c r="B2121" s="22"/>
      <c r="C2121" s="22"/>
      <c r="D2121" s="38" t="str" cm="1">
        <f t="array" ref="D2121">IFERROR(IF(A2121="","",LOOKUP(2,1/(Entradas!$B$3:$B$5000=Estoque!A2121),Entradas!$G$3:$G$5000)),"Preço não cadastrado")</f>
        <v/>
      </c>
      <c r="E2121" s="38" t="str" cm="1">
        <f t="array" ref="E2121">IFERROR(IF(A2121="","",LOOKUP(2,1/(Entradas!$B$3:$B$5000=Estoque!A2121),Entradas!$H$3:$H$5000)),"Preço não cadastrado")</f>
        <v/>
      </c>
      <c r="F2121" s="6" t="str">
        <f>IF(A2121="","",SUMIF(codigo_entrada,A2121,quantidade_entrada)-SUMIF(codigo_saida,Estoque!A2121,quantidade_saida))</f>
        <v/>
      </c>
      <c r="G2121" s="1" t="str">
        <f t="shared" si="33"/>
        <v/>
      </c>
    </row>
    <row r="2122" spans="1:7" x14ac:dyDescent="0.3">
      <c r="A2122" s="135"/>
      <c r="B2122" s="22"/>
      <c r="C2122" s="22"/>
      <c r="D2122" s="38" t="str" cm="1">
        <f t="array" ref="D2122">IFERROR(IF(A2122="","",LOOKUP(2,1/(Entradas!$B$3:$B$5000=Estoque!A2122),Entradas!$G$3:$G$5000)),"Preço não cadastrado")</f>
        <v/>
      </c>
      <c r="E2122" s="38" t="str" cm="1">
        <f t="array" ref="E2122">IFERROR(IF(A2122="","",LOOKUP(2,1/(Entradas!$B$3:$B$5000=Estoque!A2122),Entradas!$H$3:$H$5000)),"Preço não cadastrado")</f>
        <v/>
      </c>
      <c r="F2122" s="6" t="str">
        <f>IF(A2122="","",SUMIF(codigo_entrada,A2122,quantidade_entrada)-SUMIF(codigo_saida,Estoque!A2122,quantidade_saida))</f>
        <v/>
      </c>
      <c r="G2122" s="1" t="str">
        <f t="shared" si="33"/>
        <v/>
      </c>
    </row>
    <row r="2123" spans="1:7" x14ac:dyDescent="0.3">
      <c r="A2123" s="135"/>
      <c r="B2123" s="22"/>
      <c r="C2123" s="22"/>
      <c r="D2123" s="38" t="str" cm="1">
        <f t="array" ref="D2123">IFERROR(IF(A2123="","",LOOKUP(2,1/(Entradas!$B$3:$B$5000=Estoque!A2123),Entradas!$G$3:$G$5000)),"Preço não cadastrado")</f>
        <v/>
      </c>
      <c r="E2123" s="38" t="str" cm="1">
        <f t="array" ref="E2123">IFERROR(IF(A2123="","",LOOKUP(2,1/(Entradas!$B$3:$B$5000=Estoque!A2123),Entradas!$H$3:$H$5000)),"Preço não cadastrado")</f>
        <v/>
      </c>
      <c r="F2123" s="6" t="str">
        <f>IF(A2123="","",SUMIF(codigo_entrada,A2123,quantidade_entrada)-SUMIF(codigo_saida,Estoque!A2123,quantidade_saida))</f>
        <v/>
      </c>
      <c r="G2123" s="1" t="str">
        <f t="shared" si="33"/>
        <v/>
      </c>
    </row>
    <row r="2124" spans="1:7" x14ac:dyDescent="0.3">
      <c r="A2124" s="135"/>
      <c r="B2124" s="22"/>
      <c r="C2124" s="22"/>
      <c r="D2124" s="38" t="str" cm="1">
        <f t="array" ref="D2124">IFERROR(IF(A2124="","",LOOKUP(2,1/(Entradas!$B$3:$B$5000=Estoque!A2124),Entradas!$G$3:$G$5000)),"Preço não cadastrado")</f>
        <v/>
      </c>
      <c r="E2124" s="38" t="str" cm="1">
        <f t="array" ref="E2124">IFERROR(IF(A2124="","",LOOKUP(2,1/(Entradas!$B$3:$B$5000=Estoque!A2124),Entradas!$H$3:$H$5000)),"Preço não cadastrado")</f>
        <v/>
      </c>
      <c r="F2124" s="6" t="str">
        <f>IF(A2124="","",SUMIF(codigo_entrada,A2124,quantidade_entrada)-SUMIF(codigo_saida,Estoque!A2124,quantidade_saida))</f>
        <v/>
      </c>
      <c r="G2124" s="1" t="str">
        <f t="shared" si="33"/>
        <v/>
      </c>
    </row>
    <row r="2125" spans="1:7" x14ac:dyDescent="0.3">
      <c r="A2125" s="135"/>
      <c r="B2125" s="22"/>
      <c r="C2125" s="22"/>
      <c r="D2125" s="38" t="str" cm="1">
        <f t="array" ref="D2125">IFERROR(IF(A2125="","",LOOKUP(2,1/(Entradas!$B$3:$B$5000=Estoque!A2125),Entradas!$G$3:$G$5000)),"Preço não cadastrado")</f>
        <v/>
      </c>
      <c r="E2125" s="38" t="str" cm="1">
        <f t="array" ref="E2125">IFERROR(IF(A2125="","",LOOKUP(2,1/(Entradas!$B$3:$B$5000=Estoque!A2125),Entradas!$H$3:$H$5000)),"Preço não cadastrado")</f>
        <v/>
      </c>
      <c r="F2125" s="6" t="str">
        <f>IF(A2125="","",SUMIF(codigo_entrada,A2125,quantidade_entrada)-SUMIF(codigo_saida,Estoque!A2125,quantidade_saida))</f>
        <v/>
      </c>
      <c r="G2125" s="1" t="str">
        <f t="shared" si="33"/>
        <v/>
      </c>
    </row>
    <row r="2126" spans="1:7" x14ac:dyDescent="0.3">
      <c r="A2126" s="135"/>
      <c r="B2126" s="22"/>
      <c r="C2126" s="22"/>
      <c r="D2126" s="38" t="str" cm="1">
        <f t="array" ref="D2126">IFERROR(IF(A2126="","",LOOKUP(2,1/(Entradas!$B$3:$B$5000=Estoque!A2126),Entradas!$G$3:$G$5000)),"Preço não cadastrado")</f>
        <v/>
      </c>
      <c r="E2126" s="38" t="str" cm="1">
        <f t="array" ref="E2126">IFERROR(IF(A2126="","",LOOKUP(2,1/(Entradas!$B$3:$B$5000=Estoque!A2126),Entradas!$H$3:$H$5000)),"Preço não cadastrado")</f>
        <v/>
      </c>
      <c r="F2126" s="6" t="str">
        <f>IF(A2126="","",SUMIF(codigo_entrada,A2126,quantidade_entrada)-SUMIF(codigo_saida,Estoque!A2126,quantidade_saida))</f>
        <v/>
      </c>
      <c r="G2126" s="1" t="str">
        <f t="shared" si="33"/>
        <v/>
      </c>
    </row>
    <row r="2127" spans="1:7" x14ac:dyDescent="0.3">
      <c r="A2127" s="135"/>
      <c r="B2127" s="22"/>
      <c r="C2127" s="22"/>
      <c r="D2127" s="38" t="str" cm="1">
        <f t="array" ref="D2127">IFERROR(IF(A2127="","",LOOKUP(2,1/(Entradas!$B$3:$B$5000=Estoque!A2127),Entradas!$G$3:$G$5000)),"Preço não cadastrado")</f>
        <v/>
      </c>
      <c r="E2127" s="38" t="str" cm="1">
        <f t="array" ref="E2127">IFERROR(IF(A2127="","",LOOKUP(2,1/(Entradas!$B$3:$B$5000=Estoque!A2127),Entradas!$H$3:$H$5000)),"Preço não cadastrado")</f>
        <v/>
      </c>
      <c r="F2127" s="6" t="str">
        <f>IF(A2127="","",SUMIF(codigo_entrada,A2127,quantidade_entrada)-SUMIF(codigo_saida,Estoque!A2127,quantidade_saida))</f>
        <v/>
      </c>
      <c r="G2127" s="1" t="str">
        <f t="shared" si="33"/>
        <v/>
      </c>
    </row>
    <row r="2128" spans="1:7" x14ac:dyDescent="0.3">
      <c r="A2128" s="135"/>
      <c r="B2128" s="22"/>
      <c r="C2128" s="22"/>
      <c r="D2128" s="38" t="str" cm="1">
        <f t="array" ref="D2128">IFERROR(IF(A2128="","",LOOKUP(2,1/(Entradas!$B$3:$B$5000=Estoque!A2128),Entradas!$G$3:$G$5000)),"Preço não cadastrado")</f>
        <v/>
      </c>
      <c r="E2128" s="38" t="str" cm="1">
        <f t="array" ref="E2128">IFERROR(IF(A2128="","",LOOKUP(2,1/(Entradas!$B$3:$B$5000=Estoque!A2128),Entradas!$H$3:$H$5000)),"Preço não cadastrado")</f>
        <v/>
      </c>
      <c r="F2128" s="6" t="str">
        <f>IF(A2128="","",SUMIF(codigo_entrada,A2128,quantidade_entrada)-SUMIF(codigo_saida,Estoque!A2128,quantidade_saida))</f>
        <v/>
      </c>
      <c r="G2128" s="1" t="str">
        <f t="shared" si="33"/>
        <v/>
      </c>
    </row>
    <row r="2129" spans="1:7" x14ac:dyDescent="0.3">
      <c r="A2129" s="135"/>
      <c r="B2129" s="22"/>
      <c r="C2129" s="22"/>
      <c r="D2129" s="38" t="str" cm="1">
        <f t="array" ref="D2129">IFERROR(IF(A2129="","",LOOKUP(2,1/(Entradas!$B$3:$B$5000=Estoque!A2129),Entradas!$G$3:$G$5000)),"Preço não cadastrado")</f>
        <v/>
      </c>
      <c r="E2129" s="38" t="str" cm="1">
        <f t="array" ref="E2129">IFERROR(IF(A2129="","",LOOKUP(2,1/(Entradas!$B$3:$B$5000=Estoque!A2129),Entradas!$H$3:$H$5000)),"Preço não cadastrado")</f>
        <v/>
      </c>
      <c r="F2129" s="6" t="str">
        <f>IF(A2129="","",SUMIF(codigo_entrada,A2129,quantidade_entrada)-SUMIF(codigo_saida,Estoque!A2129,quantidade_saida))</f>
        <v/>
      </c>
      <c r="G2129" s="1" t="str">
        <f t="shared" si="33"/>
        <v/>
      </c>
    </row>
    <row r="2130" spans="1:7" x14ac:dyDescent="0.3">
      <c r="A2130" s="135"/>
      <c r="B2130" s="22"/>
      <c r="C2130" s="22"/>
      <c r="D2130" s="38" t="str" cm="1">
        <f t="array" ref="D2130">IFERROR(IF(A2130="","",LOOKUP(2,1/(Entradas!$B$3:$B$5000=Estoque!A2130),Entradas!$G$3:$G$5000)),"Preço não cadastrado")</f>
        <v/>
      </c>
      <c r="E2130" s="38" t="str" cm="1">
        <f t="array" ref="E2130">IFERROR(IF(A2130="","",LOOKUP(2,1/(Entradas!$B$3:$B$5000=Estoque!A2130),Entradas!$H$3:$H$5000)),"Preço não cadastrado")</f>
        <v/>
      </c>
      <c r="F2130" s="6" t="str">
        <f>IF(A2130="","",SUMIF(codigo_entrada,A2130,quantidade_entrada)-SUMIF(codigo_saida,Estoque!A2130,quantidade_saida))</f>
        <v/>
      </c>
      <c r="G2130" s="1" t="str">
        <f t="shared" si="33"/>
        <v/>
      </c>
    </row>
    <row r="2131" spans="1:7" x14ac:dyDescent="0.3">
      <c r="A2131" s="135"/>
      <c r="B2131" s="22"/>
      <c r="C2131" s="22"/>
      <c r="D2131" s="38" t="str" cm="1">
        <f t="array" ref="D2131">IFERROR(IF(A2131="","",LOOKUP(2,1/(Entradas!$B$3:$B$5000=Estoque!A2131),Entradas!$G$3:$G$5000)),"Preço não cadastrado")</f>
        <v/>
      </c>
      <c r="E2131" s="38" t="str" cm="1">
        <f t="array" ref="E2131">IFERROR(IF(A2131="","",LOOKUP(2,1/(Entradas!$B$3:$B$5000=Estoque!A2131),Entradas!$H$3:$H$5000)),"Preço não cadastrado")</f>
        <v/>
      </c>
      <c r="F2131" s="6" t="str">
        <f>IF(A2131="","",SUMIF(codigo_entrada,A2131,quantidade_entrada)-SUMIF(codigo_saida,Estoque!A2131,quantidade_saida))</f>
        <v/>
      </c>
      <c r="G2131" s="1" t="str">
        <f t="shared" si="33"/>
        <v/>
      </c>
    </row>
    <row r="2132" spans="1:7" x14ac:dyDescent="0.3">
      <c r="A2132" s="135"/>
      <c r="B2132" s="22"/>
      <c r="C2132" s="22"/>
      <c r="D2132" s="38" t="str" cm="1">
        <f t="array" ref="D2132">IFERROR(IF(A2132="","",LOOKUP(2,1/(Entradas!$B$3:$B$5000=Estoque!A2132),Entradas!$G$3:$G$5000)),"Preço não cadastrado")</f>
        <v/>
      </c>
      <c r="E2132" s="38" t="str" cm="1">
        <f t="array" ref="E2132">IFERROR(IF(A2132="","",LOOKUP(2,1/(Entradas!$B$3:$B$5000=Estoque!A2132),Entradas!$H$3:$H$5000)),"Preço não cadastrado")</f>
        <v/>
      </c>
      <c r="F2132" s="6" t="str">
        <f>IF(A2132="","",SUMIF(codigo_entrada,A2132,quantidade_entrada)-SUMIF(codigo_saida,Estoque!A2132,quantidade_saida))</f>
        <v/>
      </c>
      <c r="G2132" s="1" t="str">
        <f t="shared" si="33"/>
        <v/>
      </c>
    </row>
    <row r="2133" spans="1:7" x14ac:dyDescent="0.3">
      <c r="A2133" s="135"/>
      <c r="B2133" s="22"/>
      <c r="C2133" s="22"/>
      <c r="D2133" s="38" t="str" cm="1">
        <f t="array" ref="D2133">IFERROR(IF(A2133="","",LOOKUP(2,1/(Entradas!$B$3:$B$5000=Estoque!A2133),Entradas!$G$3:$G$5000)),"Preço não cadastrado")</f>
        <v/>
      </c>
      <c r="E2133" s="38" t="str" cm="1">
        <f t="array" ref="E2133">IFERROR(IF(A2133="","",LOOKUP(2,1/(Entradas!$B$3:$B$5000=Estoque!A2133),Entradas!$H$3:$H$5000)),"Preço não cadastrado")</f>
        <v/>
      </c>
      <c r="F2133" s="6" t="str">
        <f>IF(A2133="","",SUMIF(codigo_entrada,A2133,quantidade_entrada)-SUMIF(codigo_saida,Estoque!A2133,quantidade_saida))</f>
        <v/>
      </c>
      <c r="G2133" s="1" t="str">
        <f t="shared" si="33"/>
        <v/>
      </c>
    </row>
    <row r="2134" spans="1:7" x14ac:dyDescent="0.3">
      <c r="A2134" s="135"/>
      <c r="B2134" s="22"/>
      <c r="C2134" s="22"/>
      <c r="D2134" s="38" t="str" cm="1">
        <f t="array" ref="D2134">IFERROR(IF(A2134="","",LOOKUP(2,1/(Entradas!$B$3:$B$5000=Estoque!A2134),Entradas!$G$3:$G$5000)),"Preço não cadastrado")</f>
        <v/>
      </c>
      <c r="E2134" s="38" t="str" cm="1">
        <f t="array" ref="E2134">IFERROR(IF(A2134="","",LOOKUP(2,1/(Entradas!$B$3:$B$5000=Estoque!A2134),Entradas!$H$3:$H$5000)),"Preço não cadastrado")</f>
        <v/>
      </c>
      <c r="F2134" s="6" t="str">
        <f>IF(A2134="","",SUMIF(codigo_entrada,A2134,quantidade_entrada)-SUMIF(codigo_saida,Estoque!A2134,quantidade_saida))</f>
        <v/>
      </c>
      <c r="G2134" s="1" t="str">
        <f t="shared" si="33"/>
        <v/>
      </c>
    </row>
    <row r="2135" spans="1:7" x14ac:dyDescent="0.3">
      <c r="A2135" s="135"/>
      <c r="B2135" s="22"/>
      <c r="C2135" s="22"/>
      <c r="D2135" s="38" t="str" cm="1">
        <f t="array" ref="D2135">IFERROR(IF(A2135="","",LOOKUP(2,1/(Entradas!$B$3:$B$5000=Estoque!A2135),Entradas!$G$3:$G$5000)),"Preço não cadastrado")</f>
        <v/>
      </c>
      <c r="E2135" s="38" t="str" cm="1">
        <f t="array" ref="E2135">IFERROR(IF(A2135="","",LOOKUP(2,1/(Entradas!$B$3:$B$5000=Estoque!A2135),Entradas!$H$3:$H$5000)),"Preço não cadastrado")</f>
        <v/>
      </c>
      <c r="F2135" s="6" t="str">
        <f>IF(A2135="","",SUMIF(codigo_entrada,A2135,quantidade_entrada)-SUMIF(codigo_saida,Estoque!A2135,quantidade_saida))</f>
        <v/>
      </c>
      <c r="G2135" s="1" t="str">
        <f t="shared" si="33"/>
        <v/>
      </c>
    </row>
    <row r="2136" spans="1:7" x14ac:dyDescent="0.3">
      <c r="A2136" s="135"/>
      <c r="B2136" s="22"/>
      <c r="C2136" s="22"/>
      <c r="D2136" s="38" t="str" cm="1">
        <f t="array" ref="D2136">IFERROR(IF(A2136="","",LOOKUP(2,1/(Entradas!$B$3:$B$5000=Estoque!A2136),Entradas!$G$3:$G$5000)),"Preço não cadastrado")</f>
        <v/>
      </c>
      <c r="E2136" s="38" t="str" cm="1">
        <f t="array" ref="E2136">IFERROR(IF(A2136="","",LOOKUP(2,1/(Entradas!$B$3:$B$5000=Estoque!A2136),Entradas!$H$3:$H$5000)),"Preço não cadastrado")</f>
        <v/>
      </c>
      <c r="F2136" s="6" t="str">
        <f>IF(A2136="","",SUMIF(codigo_entrada,A2136,quantidade_entrada)-SUMIF(codigo_saida,Estoque!A2136,quantidade_saida))</f>
        <v/>
      </c>
      <c r="G2136" s="1" t="str">
        <f t="shared" si="33"/>
        <v/>
      </c>
    </row>
    <row r="2137" spans="1:7" x14ac:dyDescent="0.3">
      <c r="A2137" s="135"/>
      <c r="B2137" s="22"/>
      <c r="C2137" s="22"/>
      <c r="D2137" s="38" t="str" cm="1">
        <f t="array" ref="D2137">IFERROR(IF(A2137="","",LOOKUP(2,1/(Entradas!$B$3:$B$5000=Estoque!A2137),Entradas!$G$3:$G$5000)),"Preço não cadastrado")</f>
        <v/>
      </c>
      <c r="E2137" s="38" t="str" cm="1">
        <f t="array" ref="E2137">IFERROR(IF(A2137="","",LOOKUP(2,1/(Entradas!$B$3:$B$5000=Estoque!A2137),Entradas!$H$3:$H$5000)),"Preço não cadastrado")</f>
        <v/>
      </c>
      <c r="F2137" s="6" t="str">
        <f>IF(A2137="","",SUMIF(codigo_entrada,A2137,quantidade_entrada)-SUMIF(codigo_saida,Estoque!A2137,quantidade_saida))</f>
        <v/>
      </c>
      <c r="G2137" s="1" t="str">
        <f t="shared" si="33"/>
        <v/>
      </c>
    </row>
    <row r="2138" spans="1:7" x14ac:dyDescent="0.3">
      <c r="A2138" s="135"/>
      <c r="B2138" s="22"/>
      <c r="C2138" s="22"/>
      <c r="D2138" s="38" t="str" cm="1">
        <f t="array" ref="D2138">IFERROR(IF(A2138="","",LOOKUP(2,1/(Entradas!$B$3:$B$5000=Estoque!A2138),Entradas!$G$3:$G$5000)),"Preço não cadastrado")</f>
        <v/>
      </c>
      <c r="E2138" s="38" t="str" cm="1">
        <f t="array" ref="E2138">IFERROR(IF(A2138="","",LOOKUP(2,1/(Entradas!$B$3:$B$5000=Estoque!A2138),Entradas!$H$3:$H$5000)),"Preço não cadastrado")</f>
        <v/>
      </c>
      <c r="F2138" s="6" t="str">
        <f>IF(A2138="","",SUMIF(codigo_entrada,A2138,quantidade_entrada)-SUMIF(codigo_saida,Estoque!A2138,quantidade_saida))</f>
        <v/>
      </c>
      <c r="G2138" s="1" t="str">
        <f t="shared" si="33"/>
        <v/>
      </c>
    </row>
    <row r="2139" spans="1:7" x14ac:dyDescent="0.3">
      <c r="A2139" s="135"/>
      <c r="B2139" s="22"/>
      <c r="C2139" s="22"/>
      <c r="D2139" s="38" t="str" cm="1">
        <f t="array" ref="D2139">IFERROR(IF(A2139="","",LOOKUP(2,1/(Entradas!$B$3:$B$5000=Estoque!A2139),Entradas!$G$3:$G$5000)),"Preço não cadastrado")</f>
        <v/>
      </c>
      <c r="E2139" s="38" t="str" cm="1">
        <f t="array" ref="E2139">IFERROR(IF(A2139="","",LOOKUP(2,1/(Entradas!$B$3:$B$5000=Estoque!A2139),Entradas!$H$3:$H$5000)),"Preço não cadastrado")</f>
        <v/>
      </c>
      <c r="F2139" s="6" t="str">
        <f>IF(A2139="","",SUMIF(codigo_entrada,A2139,quantidade_entrada)-SUMIF(codigo_saida,Estoque!A2139,quantidade_saida))</f>
        <v/>
      </c>
      <c r="G2139" s="1" t="str">
        <f t="shared" si="33"/>
        <v/>
      </c>
    </row>
    <row r="2140" spans="1:7" x14ac:dyDescent="0.3">
      <c r="A2140" s="135"/>
      <c r="B2140" s="22"/>
      <c r="C2140" s="22"/>
      <c r="D2140" s="38" t="str" cm="1">
        <f t="array" ref="D2140">IFERROR(IF(A2140="","",LOOKUP(2,1/(Entradas!$B$3:$B$5000=Estoque!A2140),Entradas!$G$3:$G$5000)),"Preço não cadastrado")</f>
        <v/>
      </c>
      <c r="E2140" s="38" t="str" cm="1">
        <f t="array" ref="E2140">IFERROR(IF(A2140="","",LOOKUP(2,1/(Entradas!$B$3:$B$5000=Estoque!A2140),Entradas!$H$3:$H$5000)),"Preço não cadastrado")</f>
        <v/>
      </c>
      <c r="F2140" s="6" t="str">
        <f>IF(A2140="","",SUMIF(codigo_entrada,A2140,quantidade_entrada)-SUMIF(codigo_saida,Estoque!A2140,quantidade_saida))</f>
        <v/>
      </c>
      <c r="G2140" s="1" t="str">
        <f t="shared" si="33"/>
        <v/>
      </c>
    </row>
    <row r="2141" spans="1:7" x14ac:dyDescent="0.3">
      <c r="A2141" s="135"/>
      <c r="B2141" s="22"/>
      <c r="C2141" s="22"/>
      <c r="D2141" s="38" t="str" cm="1">
        <f t="array" ref="D2141">IFERROR(IF(A2141="","",LOOKUP(2,1/(Entradas!$B$3:$B$5000=Estoque!A2141),Entradas!$G$3:$G$5000)),"Preço não cadastrado")</f>
        <v/>
      </c>
      <c r="E2141" s="38" t="str" cm="1">
        <f t="array" ref="E2141">IFERROR(IF(A2141="","",LOOKUP(2,1/(Entradas!$B$3:$B$5000=Estoque!A2141),Entradas!$H$3:$H$5000)),"Preço não cadastrado")</f>
        <v/>
      </c>
      <c r="F2141" s="6" t="str">
        <f>IF(A2141="","",SUMIF(codigo_entrada,A2141,quantidade_entrada)-SUMIF(codigo_saida,Estoque!A2141,quantidade_saida))</f>
        <v/>
      </c>
      <c r="G2141" s="1" t="str">
        <f t="shared" si="33"/>
        <v/>
      </c>
    </row>
    <row r="2142" spans="1:7" x14ac:dyDescent="0.3">
      <c r="A2142" s="135"/>
      <c r="B2142" s="22"/>
      <c r="C2142" s="22"/>
      <c r="D2142" s="38" t="str" cm="1">
        <f t="array" ref="D2142">IFERROR(IF(A2142="","",LOOKUP(2,1/(Entradas!$B$3:$B$5000=Estoque!A2142),Entradas!$G$3:$G$5000)),"Preço não cadastrado")</f>
        <v/>
      </c>
      <c r="E2142" s="38" t="str" cm="1">
        <f t="array" ref="E2142">IFERROR(IF(A2142="","",LOOKUP(2,1/(Entradas!$B$3:$B$5000=Estoque!A2142),Entradas!$H$3:$H$5000)),"Preço não cadastrado")</f>
        <v/>
      </c>
      <c r="F2142" s="6" t="str">
        <f>IF(A2142="","",SUMIF(codigo_entrada,A2142,quantidade_entrada)-SUMIF(codigo_saida,Estoque!A2142,quantidade_saida))</f>
        <v/>
      </c>
      <c r="G2142" s="1" t="str">
        <f t="shared" si="33"/>
        <v/>
      </c>
    </row>
    <row r="2143" spans="1:7" x14ac:dyDescent="0.3">
      <c r="A2143" s="135"/>
      <c r="B2143" s="22"/>
      <c r="C2143" s="22"/>
      <c r="D2143" s="38" t="str" cm="1">
        <f t="array" ref="D2143">IFERROR(IF(A2143="","",LOOKUP(2,1/(Entradas!$B$3:$B$5000=Estoque!A2143),Entradas!$G$3:$G$5000)),"Preço não cadastrado")</f>
        <v/>
      </c>
      <c r="E2143" s="38" t="str" cm="1">
        <f t="array" ref="E2143">IFERROR(IF(A2143="","",LOOKUP(2,1/(Entradas!$B$3:$B$5000=Estoque!A2143),Entradas!$H$3:$H$5000)),"Preço não cadastrado")</f>
        <v/>
      </c>
      <c r="F2143" s="6" t="str">
        <f>IF(A2143="","",SUMIF(codigo_entrada,A2143,quantidade_entrada)-SUMIF(codigo_saida,Estoque!A2143,quantidade_saida))</f>
        <v/>
      </c>
      <c r="G2143" s="1" t="str">
        <f t="shared" si="33"/>
        <v/>
      </c>
    </row>
    <row r="2144" spans="1:7" x14ac:dyDescent="0.3">
      <c r="A2144" s="135"/>
      <c r="B2144" s="22"/>
      <c r="C2144" s="22"/>
      <c r="D2144" s="38" t="str" cm="1">
        <f t="array" ref="D2144">IFERROR(IF(A2144="","",LOOKUP(2,1/(Entradas!$B$3:$B$5000=Estoque!A2144),Entradas!$G$3:$G$5000)),"Preço não cadastrado")</f>
        <v/>
      </c>
      <c r="E2144" s="38" t="str" cm="1">
        <f t="array" ref="E2144">IFERROR(IF(A2144="","",LOOKUP(2,1/(Entradas!$B$3:$B$5000=Estoque!A2144),Entradas!$H$3:$H$5000)),"Preço não cadastrado")</f>
        <v/>
      </c>
      <c r="F2144" s="6" t="str">
        <f>IF(A2144="","",SUMIF(codigo_entrada,A2144,quantidade_entrada)-SUMIF(codigo_saida,Estoque!A2144,quantidade_saida))</f>
        <v/>
      </c>
      <c r="G2144" s="1" t="str">
        <f t="shared" si="33"/>
        <v/>
      </c>
    </row>
    <row r="2145" spans="1:7" x14ac:dyDescent="0.3">
      <c r="A2145" s="135"/>
      <c r="B2145" s="22"/>
      <c r="C2145" s="22"/>
      <c r="D2145" s="38" t="str" cm="1">
        <f t="array" ref="D2145">IFERROR(IF(A2145="","",LOOKUP(2,1/(Entradas!$B$3:$B$5000=Estoque!A2145),Entradas!$G$3:$G$5000)),"Preço não cadastrado")</f>
        <v/>
      </c>
      <c r="E2145" s="38" t="str" cm="1">
        <f t="array" ref="E2145">IFERROR(IF(A2145="","",LOOKUP(2,1/(Entradas!$B$3:$B$5000=Estoque!A2145),Entradas!$H$3:$H$5000)),"Preço não cadastrado")</f>
        <v/>
      </c>
      <c r="F2145" s="6" t="str">
        <f>IF(A2145="","",SUMIF(codigo_entrada,A2145,quantidade_entrada)-SUMIF(codigo_saida,Estoque!A2145,quantidade_saida))</f>
        <v/>
      </c>
      <c r="G2145" s="1" t="str">
        <f t="shared" si="33"/>
        <v/>
      </c>
    </row>
    <row r="2146" spans="1:7" x14ac:dyDescent="0.3">
      <c r="A2146" s="135"/>
      <c r="B2146" s="22"/>
      <c r="C2146" s="22"/>
      <c r="D2146" s="38" t="str" cm="1">
        <f t="array" ref="D2146">IFERROR(IF(A2146="","",LOOKUP(2,1/(Entradas!$B$3:$B$5000=Estoque!A2146),Entradas!$G$3:$G$5000)),"Preço não cadastrado")</f>
        <v/>
      </c>
      <c r="E2146" s="38" t="str" cm="1">
        <f t="array" ref="E2146">IFERROR(IF(A2146="","",LOOKUP(2,1/(Entradas!$B$3:$B$5000=Estoque!A2146),Entradas!$H$3:$H$5000)),"Preço não cadastrado")</f>
        <v/>
      </c>
      <c r="F2146" s="6" t="str">
        <f>IF(A2146="","",SUMIF(codigo_entrada,A2146,quantidade_entrada)-SUMIF(codigo_saida,Estoque!A2146,quantidade_saida))</f>
        <v/>
      </c>
      <c r="G2146" s="1" t="str">
        <f t="shared" si="33"/>
        <v/>
      </c>
    </row>
    <row r="2147" spans="1:7" x14ac:dyDescent="0.3">
      <c r="A2147" s="135"/>
      <c r="B2147" s="22"/>
      <c r="C2147" s="22"/>
      <c r="D2147" s="38" t="str" cm="1">
        <f t="array" ref="D2147">IFERROR(IF(A2147="","",LOOKUP(2,1/(Entradas!$B$3:$B$5000=Estoque!A2147),Entradas!$G$3:$G$5000)),"Preço não cadastrado")</f>
        <v/>
      </c>
      <c r="E2147" s="38" t="str" cm="1">
        <f t="array" ref="E2147">IFERROR(IF(A2147="","",LOOKUP(2,1/(Entradas!$B$3:$B$5000=Estoque!A2147),Entradas!$H$3:$H$5000)),"Preço não cadastrado")</f>
        <v/>
      </c>
      <c r="F2147" s="6" t="str">
        <f>IF(A2147="","",SUMIF(codigo_entrada,A2147,quantidade_entrada)-SUMIF(codigo_saida,Estoque!A2147,quantidade_saida))</f>
        <v/>
      </c>
      <c r="G2147" s="1" t="str">
        <f t="shared" si="33"/>
        <v/>
      </c>
    </row>
    <row r="2148" spans="1:7" x14ac:dyDescent="0.3">
      <c r="A2148" s="135"/>
      <c r="B2148" s="22"/>
      <c r="C2148" s="22"/>
      <c r="D2148" s="38" t="str" cm="1">
        <f t="array" ref="D2148">IFERROR(IF(A2148="","",LOOKUP(2,1/(Entradas!$B$3:$B$5000=Estoque!A2148),Entradas!$G$3:$G$5000)),"Preço não cadastrado")</f>
        <v/>
      </c>
      <c r="E2148" s="38" t="str" cm="1">
        <f t="array" ref="E2148">IFERROR(IF(A2148="","",LOOKUP(2,1/(Entradas!$B$3:$B$5000=Estoque!A2148),Entradas!$H$3:$H$5000)),"Preço não cadastrado")</f>
        <v/>
      </c>
      <c r="F2148" s="6" t="str">
        <f>IF(A2148="","",SUMIF(codigo_entrada,A2148,quantidade_entrada)-SUMIF(codigo_saida,Estoque!A2148,quantidade_saida))</f>
        <v/>
      </c>
      <c r="G2148" s="1" t="str">
        <f t="shared" si="33"/>
        <v/>
      </c>
    </row>
    <row r="2149" spans="1:7" x14ac:dyDescent="0.3">
      <c r="A2149" s="135"/>
      <c r="B2149" s="22"/>
      <c r="C2149" s="22"/>
      <c r="D2149" s="38" t="str" cm="1">
        <f t="array" ref="D2149">IFERROR(IF(A2149="","",LOOKUP(2,1/(Entradas!$B$3:$B$5000=Estoque!A2149),Entradas!$G$3:$G$5000)),"Preço não cadastrado")</f>
        <v/>
      </c>
      <c r="E2149" s="38" t="str" cm="1">
        <f t="array" ref="E2149">IFERROR(IF(A2149="","",LOOKUP(2,1/(Entradas!$B$3:$B$5000=Estoque!A2149),Entradas!$H$3:$H$5000)),"Preço não cadastrado")</f>
        <v/>
      </c>
      <c r="F2149" s="6" t="str">
        <f>IF(A2149="","",SUMIF(codigo_entrada,A2149,quantidade_entrada)-SUMIF(codigo_saida,Estoque!A2149,quantidade_saida))</f>
        <v/>
      </c>
      <c r="G2149" s="1" t="str">
        <f t="shared" si="33"/>
        <v/>
      </c>
    </row>
    <row r="2150" spans="1:7" x14ac:dyDescent="0.3">
      <c r="A2150" s="135"/>
      <c r="B2150" s="22"/>
      <c r="C2150" s="22"/>
      <c r="D2150" s="38" t="str" cm="1">
        <f t="array" ref="D2150">IFERROR(IF(A2150="","",LOOKUP(2,1/(Entradas!$B$3:$B$5000=Estoque!A2150),Entradas!$G$3:$G$5000)),"Preço não cadastrado")</f>
        <v/>
      </c>
      <c r="E2150" s="38" t="str" cm="1">
        <f t="array" ref="E2150">IFERROR(IF(A2150="","",LOOKUP(2,1/(Entradas!$B$3:$B$5000=Estoque!A2150),Entradas!$H$3:$H$5000)),"Preço não cadastrado")</f>
        <v/>
      </c>
      <c r="F2150" s="6" t="str">
        <f>IF(A2150="","",SUMIF(codigo_entrada,A2150,quantidade_entrada)-SUMIF(codigo_saida,Estoque!A2150,quantidade_saida))</f>
        <v/>
      </c>
      <c r="G2150" s="1" t="str">
        <f t="shared" si="33"/>
        <v/>
      </c>
    </row>
    <row r="2151" spans="1:7" x14ac:dyDescent="0.3">
      <c r="A2151" s="135"/>
      <c r="B2151" s="22"/>
      <c r="C2151" s="22"/>
      <c r="D2151" s="38" t="str" cm="1">
        <f t="array" ref="D2151">IFERROR(IF(A2151="","",LOOKUP(2,1/(Entradas!$B$3:$B$5000=Estoque!A2151),Entradas!$G$3:$G$5000)),"Preço não cadastrado")</f>
        <v/>
      </c>
      <c r="E2151" s="38" t="str" cm="1">
        <f t="array" ref="E2151">IFERROR(IF(A2151="","",LOOKUP(2,1/(Entradas!$B$3:$B$5000=Estoque!A2151),Entradas!$H$3:$H$5000)),"Preço não cadastrado")</f>
        <v/>
      </c>
      <c r="F2151" s="6" t="str">
        <f>IF(A2151="","",SUMIF(codigo_entrada,A2151,quantidade_entrada)-SUMIF(codigo_saida,Estoque!A2151,quantidade_saida))</f>
        <v/>
      </c>
      <c r="G2151" s="1" t="str">
        <f t="shared" si="33"/>
        <v/>
      </c>
    </row>
    <row r="2152" spans="1:7" x14ac:dyDescent="0.3">
      <c r="A2152" s="135"/>
      <c r="B2152" s="22"/>
      <c r="C2152" s="22"/>
      <c r="D2152" s="38" t="str" cm="1">
        <f t="array" ref="D2152">IFERROR(IF(A2152="","",LOOKUP(2,1/(Entradas!$B$3:$B$5000=Estoque!A2152),Entradas!$G$3:$G$5000)),"Preço não cadastrado")</f>
        <v/>
      </c>
      <c r="E2152" s="38" t="str" cm="1">
        <f t="array" ref="E2152">IFERROR(IF(A2152="","",LOOKUP(2,1/(Entradas!$B$3:$B$5000=Estoque!A2152),Entradas!$H$3:$H$5000)),"Preço não cadastrado")</f>
        <v/>
      </c>
      <c r="F2152" s="6" t="str">
        <f>IF(A2152="","",SUMIF(codigo_entrada,A2152,quantidade_entrada)-SUMIF(codigo_saida,Estoque!A2152,quantidade_saida))</f>
        <v/>
      </c>
      <c r="G2152" s="1" t="str">
        <f t="shared" si="33"/>
        <v/>
      </c>
    </row>
    <row r="2153" spans="1:7" x14ac:dyDescent="0.3">
      <c r="A2153" s="135"/>
      <c r="B2153" s="22"/>
      <c r="C2153" s="22"/>
      <c r="D2153" s="38" t="str" cm="1">
        <f t="array" ref="D2153">IFERROR(IF(A2153="","",LOOKUP(2,1/(Entradas!$B$3:$B$5000=Estoque!A2153),Entradas!$G$3:$G$5000)),"Preço não cadastrado")</f>
        <v/>
      </c>
      <c r="E2153" s="38" t="str" cm="1">
        <f t="array" ref="E2153">IFERROR(IF(A2153="","",LOOKUP(2,1/(Entradas!$B$3:$B$5000=Estoque!A2153),Entradas!$H$3:$H$5000)),"Preço não cadastrado")</f>
        <v/>
      </c>
      <c r="F2153" s="6" t="str">
        <f>IF(A2153="","",SUMIF(codigo_entrada,A2153,quantidade_entrada)-SUMIF(codigo_saida,Estoque!A2153,quantidade_saida))</f>
        <v/>
      </c>
      <c r="G2153" s="1" t="str">
        <f t="shared" si="33"/>
        <v/>
      </c>
    </row>
    <row r="2154" spans="1:7" x14ac:dyDescent="0.3">
      <c r="A2154" s="135"/>
      <c r="B2154" s="22"/>
      <c r="C2154" s="22"/>
      <c r="D2154" s="38" t="str" cm="1">
        <f t="array" ref="D2154">IFERROR(IF(A2154="","",LOOKUP(2,1/(Entradas!$B$3:$B$5000=Estoque!A2154),Entradas!$G$3:$G$5000)),"Preço não cadastrado")</f>
        <v/>
      </c>
      <c r="E2154" s="38" t="str" cm="1">
        <f t="array" ref="E2154">IFERROR(IF(A2154="","",LOOKUP(2,1/(Entradas!$B$3:$B$5000=Estoque!A2154),Entradas!$H$3:$H$5000)),"Preço não cadastrado")</f>
        <v/>
      </c>
      <c r="F2154" s="6" t="str">
        <f>IF(A2154="","",SUMIF(codigo_entrada,A2154,quantidade_entrada)-SUMIF(codigo_saida,Estoque!A2154,quantidade_saida))</f>
        <v/>
      </c>
      <c r="G2154" s="1" t="str">
        <f t="shared" si="33"/>
        <v/>
      </c>
    </row>
    <row r="2155" spans="1:7" x14ac:dyDescent="0.3">
      <c r="A2155" s="135"/>
      <c r="B2155" s="22"/>
      <c r="C2155" s="22"/>
      <c r="D2155" s="38" t="str" cm="1">
        <f t="array" ref="D2155">IFERROR(IF(A2155="","",LOOKUP(2,1/(Entradas!$B$3:$B$5000=Estoque!A2155),Entradas!$G$3:$G$5000)),"Preço não cadastrado")</f>
        <v/>
      </c>
      <c r="E2155" s="38" t="str" cm="1">
        <f t="array" ref="E2155">IFERROR(IF(A2155="","",LOOKUP(2,1/(Entradas!$B$3:$B$5000=Estoque!A2155),Entradas!$H$3:$H$5000)),"Preço não cadastrado")</f>
        <v/>
      </c>
      <c r="F2155" s="6" t="str">
        <f>IF(A2155="","",SUMIF(codigo_entrada,A2155,quantidade_entrada)-SUMIF(codigo_saida,Estoque!A2155,quantidade_saida))</f>
        <v/>
      </c>
      <c r="G2155" s="1" t="str">
        <f t="shared" si="33"/>
        <v/>
      </c>
    </row>
    <row r="2156" spans="1:7" x14ac:dyDescent="0.3">
      <c r="A2156" s="135"/>
      <c r="B2156" s="22"/>
      <c r="C2156" s="22"/>
      <c r="D2156" s="38" t="str" cm="1">
        <f t="array" ref="D2156">IFERROR(IF(A2156="","",LOOKUP(2,1/(Entradas!$B$3:$B$5000=Estoque!A2156),Entradas!$G$3:$G$5000)),"Preço não cadastrado")</f>
        <v/>
      </c>
      <c r="E2156" s="38" t="str" cm="1">
        <f t="array" ref="E2156">IFERROR(IF(A2156="","",LOOKUP(2,1/(Entradas!$B$3:$B$5000=Estoque!A2156),Entradas!$H$3:$H$5000)),"Preço não cadastrado")</f>
        <v/>
      </c>
      <c r="F2156" s="6" t="str">
        <f>IF(A2156="","",SUMIF(codigo_entrada,A2156,quantidade_entrada)-SUMIF(codigo_saida,Estoque!A2156,quantidade_saida))</f>
        <v/>
      </c>
      <c r="G2156" s="1" t="str">
        <f t="shared" si="33"/>
        <v/>
      </c>
    </row>
    <row r="2157" spans="1:7" x14ac:dyDescent="0.3">
      <c r="A2157" s="135"/>
      <c r="B2157" s="22"/>
      <c r="C2157" s="22"/>
      <c r="D2157" s="38" t="str" cm="1">
        <f t="array" ref="D2157">IFERROR(IF(A2157="","",LOOKUP(2,1/(Entradas!$B$3:$B$5000=Estoque!A2157),Entradas!$G$3:$G$5000)),"Preço não cadastrado")</f>
        <v/>
      </c>
      <c r="E2157" s="38" t="str" cm="1">
        <f t="array" ref="E2157">IFERROR(IF(A2157="","",LOOKUP(2,1/(Entradas!$B$3:$B$5000=Estoque!A2157),Entradas!$H$3:$H$5000)),"Preço não cadastrado")</f>
        <v/>
      </c>
      <c r="F2157" s="6" t="str">
        <f>IF(A2157="","",SUMIF(codigo_entrada,A2157,quantidade_entrada)-SUMIF(codigo_saida,Estoque!A2157,quantidade_saida))</f>
        <v/>
      </c>
      <c r="G2157" s="1" t="str">
        <f t="shared" si="33"/>
        <v/>
      </c>
    </row>
    <row r="2158" spans="1:7" x14ac:dyDescent="0.3">
      <c r="A2158" s="135"/>
      <c r="B2158" s="22"/>
      <c r="C2158" s="22"/>
      <c r="D2158" s="38" t="str" cm="1">
        <f t="array" ref="D2158">IFERROR(IF(A2158="","",LOOKUP(2,1/(Entradas!$B$3:$B$5000=Estoque!A2158),Entradas!$G$3:$G$5000)),"Preço não cadastrado")</f>
        <v/>
      </c>
      <c r="E2158" s="38" t="str" cm="1">
        <f t="array" ref="E2158">IFERROR(IF(A2158="","",LOOKUP(2,1/(Entradas!$B$3:$B$5000=Estoque!A2158),Entradas!$H$3:$H$5000)),"Preço não cadastrado")</f>
        <v/>
      </c>
      <c r="F2158" s="6" t="str">
        <f>IF(A2158="","",SUMIF(codigo_entrada,A2158,quantidade_entrada)-SUMIF(codigo_saida,Estoque!A2158,quantidade_saida))</f>
        <v/>
      </c>
      <c r="G2158" s="1" t="str">
        <f t="shared" si="33"/>
        <v/>
      </c>
    </row>
    <row r="2159" spans="1:7" x14ac:dyDescent="0.3">
      <c r="A2159" s="135"/>
      <c r="B2159" s="22"/>
      <c r="C2159" s="22"/>
      <c r="D2159" s="38" t="str" cm="1">
        <f t="array" ref="D2159">IFERROR(IF(A2159="","",LOOKUP(2,1/(Entradas!$B$3:$B$5000=Estoque!A2159),Entradas!$G$3:$G$5000)),"Preço não cadastrado")</f>
        <v/>
      </c>
      <c r="E2159" s="38" t="str" cm="1">
        <f t="array" ref="E2159">IFERROR(IF(A2159="","",LOOKUP(2,1/(Entradas!$B$3:$B$5000=Estoque!A2159),Entradas!$H$3:$H$5000)),"Preço não cadastrado")</f>
        <v/>
      </c>
      <c r="F2159" s="6" t="str">
        <f>IF(A2159="","",SUMIF(codigo_entrada,A2159,quantidade_entrada)-SUMIF(codigo_saida,Estoque!A2159,quantidade_saida))</f>
        <v/>
      </c>
      <c r="G2159" s="1" t="str">
        <f t="shared" si="33"/>
        <v/>
      </c>
    </row>
    <row r="2160" spans="1:7" x14ac:dyDescent="0.3">
      <c r="A2160" s="135"/>
      <c r="B2160" s="22"/>
      <c r="C2160" s="22"/>
      <c r="D2160" s="38" t="str" cm="1">
        <f t="array" ref="D2160">IFERROR(IF(A2160="","",LOOKUP(2,1/(Entradas!$B$3:$B$5000=Estoque!A2160),Entradas!$G$3:$G$5000)),"Preço não cadastrado")</f>
        <v/>
      </c>
      <c r="E2160" s="38" t="str" cm="1">
        <f t="array" ref="E2160">IFERROR(IF(A2160="","",LOOKUP(2,1/(Entradas!$B$3:$B$5000=Estoque!A2160),Entradas!$H$3:$H$5000)),"Preço não cadastrado")</f>
        <v/>
      </c>
      <c r="F2160" s="6" t="str">
        <f>IF(A2160="","",SUMIF(codigo_entrada,A2160,quantidade_entrada)-SUMIF(codigo_saida,Estoque!A2160,quantidade_saida))</f>
        <v/>
      </c>
      <c r="G2160" s="1" t="str">
        <f t="shared" si="33"/>
        <v/>
      </c>
    </row>
    <row r="2161" spans="1:7" x14ac:dyDescent="0.3">
      <c r="A2161" s="135"/>
      <c r="B2161" s="22"/>
      <c r="C2161" s="22"/>
      <c r="D2161" s="38" t="str" cm="1">
        <f t="array" ref="D2161">IFERROR(IF(A2161="","",LOOKUP(2,1/(Entradas!$B$3:$B$5000=Estoque!A2161),Entradas!$G$3:$G$5000)),"Preço não cadastrado")</f>
        <v/>
      </c>
      <c r="E2161" s="38" t="str" cm="1">
        <f t="array" ref="E2161">IFERROR(IF(A2161="","",LOOKUP(2,1/(Entradas!$B$3:$B$5000=Estoque!A2161),Entradas!$H$3:$H$5000)),"Preço não cadastrado")</f>
        <v/>
      </c>
      <c r="F2161" s="6" t="str">
        <f>IF(A2161="","",SUMIF(codigo_entrada,A2161,quantidade_entrada)-SUMIF(codigo_saida,Estoque!A2161,quantidade_saida))</f>
        <v/>
      </c>
      <c r="G2161" s="1" t="str">
        <f t="shared" si="33"/>
        <v/>
      </c>
    </row>
    <row r="2162" spans="1:7" x14ac:dyDescent="0.3">
      <c r="A2162" s="135"/>
      <c r="B2162" s="22"/>
      <c r="C2162" s="22"/>
      <c r="D2162" s="38" t="str" cm="1">
        <f t="array" ref="D2162">IFERROR(IF(A2162="","",LOOKUP(2,1/(Entradas!$B$3:$B$5000=Estoque!A2162),Entradas!$G$3:$G$5000)),"Preço não cadastrado")</f>
        <v/>
      </c>
      <c r="E2162" s="38" t="str" cm="1">
        <f t="array" ref="E2162">IFERROR(IF(A2162="","",LOOKUP(2,1/(Entradas!$B$3:$B$5000=Estoque!A2162),Entradas!$H$3:$H$5000)),"Preço não cadastrado")</f>
        <v/>
      </c>
      <c r="F2162" s="6" t="str">
        <f>IF(A2162="","",SUMIF(codigo_entrada,A2162,quantidade_entrada)-SUMIF(codigo_saida,Estoque!A2162,quantidade_saida))</f>
        <v/>
      </c>
      <c r="G2162" s="1" t="str">
        <f t="shared" si="33"/>
        <v/>
      </c>
    </row>
    <row r="2163" spans="1:7" x14ac:dyDescent="0.3">
      <c r="A2163" s="135"/>
      <c r="B2163" s="22"/>
      <c r="C2163" s="22"/>
      <c r="D2163" s="38" t="str" cm="1">
        <f t="array" ref="D2163">IFERROR(IF(A2163="","",LOOKUP(2,1/(Entradas!$B$3:$B$5000=Estoque!A2163),Entradas!$G$3:$G$5000)),"Preço não cadastrado")</f>
        <v/>
      </c>
      <c r="E2163" s="38" t="str" cm="1">
        <f t="array" ref="E2163">IFERROR(IF(A2163="","",LOOKUP(2,1/(Entradas!$B$3:$B$5000=Estoque!A2163),Entradas!$H$3:$H$5000)),"Preço não cadastrado")</f>
        <v/>
      </c>
      <c r="F2163" s="6" t="str">
        <f>IF(A2163="","",SUMIF(codigo_entrada,A2163,quantidade_entrada)-SUMIF(codigo_saida,Estoque!A2163,quantidade_saida))</f>
        <v/>
      </c>
      <c r="G2163" s="1" t="str">
        <f t="shared" si="33"/>
        <v/>
      </c>
    </row>
    <row r="2164" spans="1:7" x14ac:dyDescent="0.3">
      <c r="A2164" s="135"/>
      <c r="B2164" s="22"/>
      <c r="C2164" s="22"/>
      <c r="D2164" s="38" t="str" cm="1">
        <f t="array" ref="D2164">IFERROR(IF(A2164="","",LOOKUP(2,1/(Entradas!$B$3:$B$5000=Estoque!A2164),Entradas!$G$3:$G$5000)),"Preço não cadastrado")</f>
        <v/>
      </c>
      <c r="E2164" s="38" t="str" cm="1">
        <f t="array" ref="E2164">IFERROR(IF(A2164="","",LOOKUP(2,1/(Entradas!$B$3:$B$5000=Estoque!A2164),Entradas!$H$3:$H$5000)),"Preço não cadastrado")</f>
        <v/>
      </c>
      <c r="F2164" s="6" t="str">
        <f>IF(A2164="","",SUMIF(codigo_entrada,A2164,quantidade_entrada)-SUMIF(codigo_saida,Estoque!A2164,quantidade_saida))</f>
        <v/>
      </c>
      <c r="G2164" s="1" t="str">
        <f t="shared" si="33"/>
        <v/>
      </c>
    </row>
    <row r="2165" spans="1:7" x14ac:dyDescent="0.3">
      <c r="A2165" s="135"/>
      <c r="B2165" s="22"/>
      <c r="C2165" s="22"/>
      <c r="D2165" s="38" t="str" cm="1">
        <f t="array" ref="D2165">IFERROR(IF(A2165="","",LOOKUP(2,1/(Entradas!$B$3:$B$5000=Estoque!A2165),Entradas!$G$3:$G$5000)),"Preço não cadastrado")</f>
        <v/>
      </c>
      <c r="E2165" s="38" t="str" cm="1">
        <f t="array" ref="E2165">IFERROR(IF(A2165="","",LOOKUP(2,1/(Entradas!$B$3:$B$5000=Estoque!A2165),Entradas!$H$3:$H$5000)),"Preço não cadastrado")</f>
        <v/>
      </c>
      <c r="F2165" s="6" t="str">
        <f>IF(A2165="","",SUMIF(codigo_entrada,A2165,quantidade_entrada)-SUMIF(codigo_saida,Estoque!A2165,quantidade_saida))</f>
        <v/>
      </c>
      <c r="G2165" s="1" t="str">
        <f t="shared" si="33"/>
        <v/>
      </c>
    </row>
    <row r="2166" spans="1:7" x14ac:dyDescent="0.3">
      <c r="A2166" s="135"/>
      <c r="B2166" s="22"/>
      <c r="C2166" s="22"/>
      <c r="D2166" s="38" t="str" cm="1">
        <f t="array" ref="D2166">IFERROR(IF(A2166="","",LOOKUP(2,1/(Entradas!$B$3:$B$5000=Estoque!A2166),Entradas!$G$3:$G$5000)),"Preço não cadastrado")</f>
        <v/>
      </c>
      <c r="E2166" s="38" t="str" cm="1">
        <f t="array" ref="E2166">IFERROR(IF(A2166="","",LOOKUP(2,1/(Entradas!$B$3:$B$5000=Estoque!A2166),Entradas!$H$3:$H$5000)),"Preço não cadastrado")</f>
        <v/>
      </c>
      <c r="F2166" s="6" t="str">
        <f>IF(A2166="","",SUMIF(codigo_entrada,A2166,quantidade_entrada)-SUMIF(codigo_saida,Estoque!A2166,quantidade_saida))</f>
        <v/>
      </c>
      <c r="G2166" s="1" t="str">
        <f t="shared" si="33"/>
        <v/>
      </c>
    </row>
    <row r="2167" spans="1:7" x14ac:dyDescent="0.3">
      <c r="A2167" s="135"/>
      <c r="B2167" s="22"/>
      <c r="C2167" s="22"/>
      <c r="D2167" s="38" t="str" cm="1">
        <f t="array" ref="D2167">IFERROR(IF(A2167="","",LOOKUP(2,1/(Entradas!$B$3:$B$5000=Estoque!A2167),Entradas!$G$3:$G$5000)),"Preço não cadastrado")</f>
        <v/>
      </c>
      <c r="E2167" s="38" t="str" cm="1">
        <f t="array" ref="E2167">IFERROR(IF(A2167="","",LOOKUP(2,1/(Entradas!$B$3:$B$5000=Estoque!A2167),Entradas!$H$3:$H$5000)),"Preço não cadastrado")</f>
        <v/>
      </c>
      <c r="F2167" s="6" t="str">
        <f>IF(A2167="","",SUMIF(codigo_entrada,A2167,quantidade_entrada)-SUMIF(codigo_saida,Estoque!A2167,quantidade_saida))</f>
        <v/>
      </c>
      <c r="G2167" s="1" t="str">
        <f t="shared" si="33"/>
        <v/>
      </c>
    </row>
    <row r="2168" spans="1:7" x14ac:dyDescent="0.3">
      <c r="A2168" s="135"/>
      <c r="B2168" s="22"/>
      <c r="C2168" s="22"/>
      <c r="D2168" s="38" t="str" cm="1">
        <f t="array" ref="D2168">IFERROR(IF(A2168="","",LOOKUP(2,1/(Entradas!$B$3:$B$5000=Estoque!A2168),Entradas!$G$3:$G$5000)),"Preço não cadastrado")</f>
        <v/>
      </c>
      <c r="E2168" s="38" t="str" cm="1">
        <f t="array" ref="E2168">IFERROR(IF(A2168="","",LOOKUP(2,1/(Entradas!$B$3:$B$5000=Estoque!A2168),Entradas!$H$3:$H$5000)),"Preço não cadastrado")</f>
        <v/>
      </c>
      <c r="F2168" s="6" t="str">
        <f>IF(A2168="","",SUMIF(codigo_entrada,A2168,quantidade_entrada)-SUMIF(codigo_saida,Estoque!A2168,quantidade_saida))</f>
        <v/>
      </c>
      <c r="G2168" s="1" t="str">
        <f t="shared" si="33"/>
        <v/>
      </c>
    </row>
    <row r="2169" spans="1:7" x14ac:dyDescent="0.3">
      <c r="A2169" s="135"/>
      <c r="B2169" s="22"/>
      <c r="C2169" s="22"/>
      <c r="D2169" s="38" t="str" cm="1">
        <f t="array" ref="D2169">IFERROR(IF(A2169="","",LOOKUP(2,1/(Entradas!$B$3:$B$5000=Estoque!A2169),Entradas!$G$3:$G$5000)),"Preço não cadastrado")</f>
        <v/>
      </c>
      <c r="E2169" s="38" t="str" cm="1">
        <f t="array" ref="E2169">IFERROR(IF(A2169="","",LOOKUP(2,1/(Entradas!$B$3:$B$5000=Estoque!A2169),Entradas!$H$3:$H$5000)),"Preço não cadastrado")</f>
        <v/>
      </c>
      <c r="F2169" s="6" t="str">
        <f>IF(A2169="","",SUMIF(codigo_entrada,A2169,quantidade_entrada)-SUMIF(codigo_saida,Estoque!A2169,quantidade_saida))</f>
        <v/>
      </c>
      <c r="G2169" s="1" t="str">
        <f t="shared" si="33"/>
        <v/>
      </c>
    </row>
    <row r="2170" spans="1:7" x14ac:dyDescent="0.3">
      <c r="A2170" s="135"/>
      <c r="B2170" s="22"/>
      <c r="C2170" s="22"/>
      <c r="D2170" s="38" t="str" cm="1">
        <f t="array" ref="D2170">IFERROR(IF(A2170="","",LOOKUP(2,1/(Entradas!$B$3:$B$5000=Estoque!A2170),Entradas!$G$3:$G$5000)),"Preço não cadastrado")</f>
        <v/>
      </c>
      <c r="E2170" s="38" t="str" cm="1">
        <f t="array" ref="E2170">IFERROR(IF(A2170="","",LOOKUP(2,1/(Entradas!$B$3:$B$5000=Estoque!A2170),Entradas!$H$3:$H$5000)),"Preço não cadastrado")</f>
        <v/>
      </c>
      <c r="F2170" s="6" t="str">
        <f>IF(A2170="","",SUMIF(codigo_entrada,A2170,quantidade_entrada)-SUMIF(codigo_saida,Estoque!A2170,quantidade_saida))</f>
        <v/>
      </c>
      <c r="G2170" s="1" t="str">
        <f t="shared" si="33"/>
        <v/>
      </c>
    </row>
    <row r="2171" spans="1:7" x14ac:dyDescent="0.3">
      <c r="A2171" s="135"/>
      <c r="B2171" s="22"/>
      <c r="C2171" s="22"/>
      <c r="D2171" s="38" t="str" cm="1">
        <f t="array" ref="D2171">IFERROR(IF(A2171="","",LOOKUP(2,1/(Entradas!$B$3:$B$5000=Estoque!A2171),Entradas!$G$3:$G$5000)),"Preço não cadastrado")</f>
        <v/>
      </c>
      <c r="E2171" s="38" t="str" cm="1">
        <f t="array" ref="E2171">IFERROR(IF(A2171="","",LOOKUP(2,1/(Entradas!$B$3:$B$5000=Estoque!A2171),Entradas!$H$3:$H$5000)),"Preço não cadastrado")</f>
        <v/>
      </c>
      <c r="F2171" s="6" t="str">
        <f>IF(A2171="","",SUMIF(codigo_entrada,A2171,quantidade_entrada)-SUMIF(codigo_saida,Estoque!A2171,quantidade_saida))</f>
        <v/>
      </c>
      <c r="G2171" s="1" t="str">
        <f t="shared" si="33"/>
        <v/>
      </c>
    </row>
    <row r="2172" spans="1:7" x14ac:dyDescent="0.3">
      <c r="A2172" s="135"/>
      <c r="B2172" s="22"/>
      <c r="C2172" s="22"/>
      <c r="D2172" s="38" t="str" cm="1">
        <f t="array" ref="D2172">IFERROR(IF(A2172="","",LOOKUP(2,1/(Entradas!$B$3:$B$5000=Estoque!A2172),Entradas!$G$3:$G$5000)),"Preço não cadastrado")</f>
        <v/>
      </c>
      <c r="E2172" s="38" t="str" cm="1">
        <f t="array" ref="E2172">IFERROR(IF(A2172="","",LOOKUP(2,1/(Entradas!$B$3:$B$5000=Estoque!A2172),Entradas!$H$3:$H$5000)),"Preço não cadastrado")</f>
        <v/>
      </c>
      <c r="F2172" s="6" t="str">
        <f>IF(A2172="","",SUMIF(codigo_entrada,A2172,quantidade_entrada)-SUMIF(codigo_saida,Estoque!A2172,quantidade_saida))</f>
        <v/>
      </c>
      <c r="G2172" s="1" t="str">
        <f t="shared" si="33"/>
        <v/>
      </c>
    </row>
    <row r="2173" spans="1:7" x14ac:dyDescent="0.3">
      <c r="A2173" s="135"/>
      <c r="B2173" s="22"/>
      <c r="C2173" s="22"/>
      <c r="D2173" s="38" t="str" cm="1">
        <f t="array" ref="D2173">IFERROR(IF(A2173="","",LOOKUP(2,1/(Entradas!$B$3:$B$5000=Estoque!A2173),Entradas!$G$3:$G$5000)),"Preço não cadastrado")</f>
        <v/>
      </c>
      <c r="E2173" s="38" t="str" cm="1">
        <f t="array" ref="E2173">IFERROR(IF(A2173="","",LOOKUP(2,1/(Entradas!$B$3:$B$5000=Estoque!A2173),Entradas!$H$3:$H$5000)),"Preço não cadastrado")</f>
        <v/>
      </c>
      <c r="F2173" s="6" t="str">
        <f>IF(A2173="","",SUMIF(codigo_entrada,A2173,quantidade_entrada)-SUMIF(codigo_saida,Estoque!A2173,quantidade_saida))</f>
        <v/>
      </c>
      <c r="G2173" s="1" t="str">
        <f t="shared" si="33"/>
        <v/>
      </c>
    </row>
    <row r="2174" spans="1:7" x14ac:dyDescent="0.3">
      <c r="A2174" s="135"/>
      <c r="B2174" s="22"/>
      <c r="C2174" s="22"/>
      <c r="D2174" s="38" t="str" cm="1">
        <f t="array" ref="D2174">IFERROR(IF(A2174="","",LOOKUP(2,1/(Entradas!$B$3:$B$5000=Estoque!A2174),Entradas!$G$3:$G$5000)),"Preço não cadastrado")</f>
        <v/>
      </c>
      <c r="E2174" s="38" t="str" cm="1">
        <f t="array" ref="E2174">IFERROR(IF(A2174="","",LOOKUP(2,1/(Entradas!$B$3:$B$5000=Estoque!A2174),Entradas!$H$3:$H$5000)),"Preço não cadastrado")</f>
        <v/>
      </c>
      <c r="F2174" s="6" t="str">
        <f>IF(A2174="","",SUMIF(codigo_entrada,A2174,quantidade_entrada)-SUMIF(codigo_saida,Estoque!A2174,quantidade_saida))</f>
        <v/>
      </c>
      <c r="G2174" s="1" t="str">
        <f t="shared" si="33"/>
        <v/>
      </c>
    </row>
    <row r="2175" spans="1:7" x14ac:dyDescent="0.3">
      <c r="A2175" s="135"/>
      <c r="B2175" s="22"/>
      <c r="C2175" s="22"/>
      <c r="D2175" s="38" t="str" cm="1">
        <f t="array" ref="D2175">IFERROR(IF(A2175="","",LOOKUP(2,1/(Entradas!$B$3:$B$5000=Estoque!A2175),Entradas!$G$3:$G$5000)),"Preço não cadastrado")</f>
        <v/>
      </c>
      <c r="E2175" s="38" t="str" cm="1">
        <f t="array" ref="E2175">IFERROR(IF(A2175="","",LOOKUP(2,1/(Entradas!$B$3:$B$5000=Estoque!A2175),Entradas!$H$3:$H$5000)),"Preço não cadastrado")</f>
        <v/>
      </c>
      <c r="F2175" s="6" t="str">
        <f>IF(A2175="","",SUMIF(codigo_entrada,A2175,quantidade_entrada)-SUMIF(codigo_saida,Estoque!A2175,quantidade_saida))</f>
        <v/>
      </c>
      <c r="G2175" s="1" t="str">
        <f t="shared" si="33"/>
        <v/>
      </c>
    </row>
    <row r="2176" spans="1:7" x14ac:dyDescent="0.3">
      <c r="A2176" s="135"/>
      <c r="B2176" s="22"/>
      <c r="C2176" s="22"/>
      <c r="D2176" s="38" t="str" cm="1">
        <f t="array" ref="D2176">IFERROR(IF(A2176="","",LOOKUP(2,1/(Entradas!$B$3:$B$5000=Estoque!A2176),Entradas!$G$3:$G$5000)),"Preço não cadastrado")</f>
        <v/>
      </c>
      <c r="E2176" s="38" t="str" cm="1">
        <f t="array" ref="E2176">IFERROR(IF(A2176="","",LOOKUP(2,1/(Entradas!$B$3:$B$5000=Estoque!A2176),Entradas!$H$3:$H$5000)),"Preço não cadastrado")</f>
        <v/>
      </c>
      <c r="F2176" s="6" t="str">
        <f>IF(A2176="","",SUMIF(codigo_entrada,A2176,quantidade_entrada)-SUMIF(codigo_saida,Estoque!A2176,quantidade_saida))</f>
        <v/>
      </c>
      <c r="G2176" s="1" t="str">
        <f t="shared" si="33"/>
        <v/>
      </c>
    </row>
    <row r="2177" spans="1:7" x14ac:dyDescent="0.3">
      <c r="A2177" s="135"/>
      <c r="B2177" s="22"/>
      <c r="C2177" s="22"/>
      <c r="D2177" s="38" t="str" cm="1">
        <f t="array" ref="D2177">IFERROR(IF(A2177="","",LOOKUP(2,1/(Entradas!$B$3:$B$5000=Estoque!A2177),Entradas!$G$3:$G$5000)),"Preço não cadastrado")</f>
        <v/>
      </c>
      <c r="E2177" s="38" t="str" cm="1">
        <f t="array" ref="E2177">IFERROR(IF(A2177="","",LOOKUP(2,1/(Entradas!$B$3:$B$5000=Estoque!A2177),Entradas!$H$3:$H$5000)),"Preço não cadastrado")</f>
        <v/>
      </c>
      <c r="F2177" s="6" t="str">
        <f>IF(A2177="","",SUMIF(codigo_entrada,A2177,quantidade_entrada)-SUMIF(codigo_saida,Estoque!A2177,quantidade_saida))</f>
        <v/>
      </c>
      <c r="G2177" s="1" t="str">
        <f t="shared" si="33"/>
        <v/>
      </c>
    </row>
    <row r="2178" spans="1:7" x14ac:dyDescent="0.3">
      <c r="A2178" s="135"/>
      <c r="B2178" s="22"/>
      <c r="C2178" s="22"/>
      <c r="D2178" s="38" t="str" cm="1">
        <f t="array" ref="D2178">IFERROR(IF(A2178="","",LOOKUP(2,1/(Entradas!$B$3:$B$5000=Estoque!A2178),Entradas!$G$3:$G$5000)),"Preço não cadastrado")</f>
        <v/>
      </c>
      <c r="E2178" s="38" t="str" cm="1">
        <f t="array" ref="E2178">IFERROR(IF(A2178="","",LOOKUP(2,1/(Entradas!$B$3:$B$5000=Estoque!A2178),Entradas!$H$3:$H$5000)),"Preço não cadastrado")</f>
        <v/>
      </c>
      <c r="F2178" s="6" t="str">
        <f>IF(A2178="","",SUMIF(codigo_entrada,A2178,quantidade_entrada)-SUMIF(codigo_saida,Estoque!A2178,quantidade_saida))</f>
        <v/>
      </c>
      <c r="G2178" s="1" t="str">
        <f t="shared" si="33"/>
        <v/>
      </c>
    </row>
    <row r="2179" spans="1:7" x14ac:dyDescent="0.3">
      <c r="A2179" s="135"/>
      <c r="B2179" s="22"/>
      <c r="C2179" s="22"/>
      <c r="D2179" s="38" t="str" cm="1">
        <f t="array" ref="D2179">IFERROR(IF(A2179="","",LOOKUP(2,1/(Entradas!$B$3:$B$5000=Estoque!A2179),Entradas!$G$3:$G$5000)),"Preço não cadastrado")</f>
        <v/>
      </c>
      <c r="E2179" s="38" t="str" cm="1">
        <f t="array" ref="E2179">IFERROR(IF(A2179="","",LOOKUP(2,1/(Entradas!$B$3:$B$5000=Estoque!A2179),Entradas!$H$3:$H$5000)),"Preço não cadastrado")</f>
        <v/>
      </c>
      <c r="F2179" s="6" t="str">
        <f>IF(A2179="","",SUMIF(codigo_entrada,A2179,quantidade_entrada)-SUMIF(codigo_saida,Estoque!A2179,quantidade_saida))</f>
        <v/>
      </c>
      <c r="G2179" s="1" t="str">
        <f t="shared" si="33"/>
        <v/>
      </c>
    </row>
    <row r="2180" spans="1:7" x14ac:dyDescent="0.3">
      <c r="A2180" s="135"/>
      <c r="B2180" s="22"/>
      <c r="C2180" s="22"/>
      <c r="D2180" s="38" t="str" cm="1">
        <f t="array" ref="D2180">IFERROR(IF(A2180="","",LOOKUP(2,1/(Entradas!$B$3:$B$5000=Estoque!A2180),Entradas!$G$3:$G$5000)),"Preço não cadastrado")</f>
        <v/>
      </c>
      <c r="E2180" s="38" t="str" cm="1">
        <f t="array" ref="E2180">IFERROR(IF(A2180="","",LOOKUP(2,1/(Entradas!$B$3:$B$5000=Estoque!A2180),Entradas!$H$3:$H$5000)),"Preço não cadastrado")</f>
        <v/>
      </c>
      <c r="F2180" s="6" t="str">
        <f>IF(A2180="","",SUMIF(codigo_entrada,A2180,quantidade_entrada)-SUMIF(codigo_saida,Estoque!A2180,quantidade_saida))</f>
        <v/>
      </c>
      <c r="G2180" s="1" t="str">
        <f t="shared" ref="G2180:G2243" si="34">IF(F2180="","",IF(F2180&gt;0,"Em estoque","Fora de estoque"))</f>
        <v/>
      </c>
    </row>
    <row r="2181" spans="1:7" x14ac:dyDescent="0.3">
      <c r="A2181" s="135"/>
      <c r="B2181" s="22"/>
      <c r="C2181" s="22"/>
      <c r="D2181" s="38" t="str" cm="1">
        <f t="array" ref="D2181">IFERROR(IF(A2181="","",LOOKUP(2,1/(Entradas!$B$3:$B$5000=Estoque!A2181),Entradas!$G$3:$G$5000)),"Preço não cadastrado")</f>
        <v/>
      </c>
      <c r="E2181" s="38" t="str" cm="1">
        <f t="array" ref="E2181">IFERROR(IF(A2181="","",LOOKUP(2,1/(Entradas!$B$3:$B$5000=Estoque!A2181),Entradas!$H$3:$H$5000)),"Preço não cadastrado")</f>
        <v/>
      </c>
      <c r="F2181" s="6" t="str">
        <f>IF(A2181="","",SUMIF(codigo_entrada,A2181,quantidade_entrada)-SUMIF(codigo_saida,Estoque!A2181,quantidade_saida))</f>
        <v/>
      </c>
      <c r="G2181" s="1" t="str">
        <f t="shared" si="34"/>
        <v/>
      </c>
    </row>
    <row r="2182" spans="1:7" x14ac:dyDescent="0.3">
      <c r="A2182" s="135"/>
      <c r="B2182" s="22"/>
      <c r="C2182" s="22"/>
      <c r="D2182" s="38" t="str" cm="1">
        <f t="array" ref="D2182">IFERROR(IF(A2182="","",LOOKUP(2,1/(Entradas!$B$3:$B$5000=Estoque!A2182),Entradas!$G$3:$G$5000)),"Preço não cadastrado")</f>
        <v/>
      </c>
      <c r="E2182" s="38" t="str" cm="1">
        <f t="array" ref="E2182">IFERROR(IF(A2182="","",LOOKUP(2,1/(Entradas!$B$3:$B$5000=Estoque!A2182),Entradas!$H$3:$H$5000)),"Preço não cadastrado")</f>
        <v/>
      </c>
      <c r="F2182" s="6" t="str">
        <f>IF(A2182="","",SUMIF(codigo_entrada,A2182,quantidade_entrada)-SUMIF(codigo_saida,Estoque!A2182,quantidade_saida))</f>
        <v/>
      </c>
      <c r="G2182" s="1" t="str">
        <f t="shared" si="34"/>
        <v/>
      </c>
    </row>
    <row r="2183" spans="1:7" x14ac:dyDescent="0.3">
      <c r="A2183" s="135"/>
      <c r="B2183" s="22"/>
      <c r="C2183" s="22"/>
      <c r="D2183" s="38" t="str" cm="1">
        <f t="array" ref="D2183">IFERROR(IF(A2183="","",LOOKUP(2,1/(Entradas!$B$3:$B$5000=Estoque!A2183),Entradas!$G$3:$G$5000)),"Preço não cadastrado")</f>
        <v/>
      </c>
      <c r="E2183" s="38" t="str" cm="1">
        <f t="array" ref="E2183">IFERROR(IF(A2183="","",LOOKUP(2,1/(Entradas!$B$3:$B$5000=Estoque!A2183),Entradas!$H$3:$H$5000)),"Preço não cadastrado")</f>
        <v/>
      </c>
      <c r="F2183" s="6" t="str">
        <f>IF(A2183="","",SUMIF(codigo_entrada,A2183,quantidade_entrada)-SUMIF(codigo_saida,Estoque!A2183,quantidade_saida))</f>
        <v/>
      </c>
      <c r="G2183" s="1" t="str">
        <f t="shared" si="34"/>
        <v/>
      </c>
    </row>
    <row r="2184" spans="1:7" x14ac:dyDescent="0.3">
      <c r="A2184" s="135"/>
      <c r="B2184" s="22"/>
      <c r="C2184" s="22"/>
      <c r="D2184" s="38" t="str" cm="1">
        <f t="array" ref="D2184">IFERROR(IF(A2184="","",LOOKUP(2,1/(Entradas!$B$3:$B$5000=Estoque!A2184),Entradas!$G$3:$G$5000)),"Preço não cadastrado")</f>
        <v/>
      </c>
      <c r="E2184" s="38" t="str" cm="1">
        <f t="array" ref="E2184">IFERROR(IF(A2184="","",LOOKUP(2,1/(Entradas!$B$3:$B$5000=Estoque!A2184),Entradas!$H$3:$H$5000)),"Preço não cadastrado")</f>
        <v/>
      </c>
      <c r="F2184" s="6" t="str">
        <f>IF(A2184="","",SUMIF(codigo_entrada,A2184,quantidade_entrada)-SUMIF(codigo_saida,Estoque!A2184,quantidade_saida))</f>
        <v/>
      </c>
      <c r="G2184" s="1" t="str">
        <f t="shared" si="34"/>
        <v/>
      </c>
    </row>
    <row r="2185" spans="1:7" x14ac:dyDescent="0.3">
      <c r="A2185" s="135"/>
      <c r="B2185" s="22"/>
      <c r="C2185" s="22"/>
      <c r="D2185" s="38" t="str" cm="1">
        <f t="array" ref="D2185">IFERROR(IF(A2185="","",LOOKUP(2,1/(Entradas!$B$3:$B$5000=Estoque!A2185),Entradas!$G$3:$G$5000)),"Preço não cadastrado")</f>
        <v/>
      </c>
      <c r="E2185" s="38" t="str" cm="1">
        <f t="array" ref="E2185">IFERROR(IF(A2185="","",LOOKUP(2,1/(Entradas!$B$3:$B$5000=Estoque!A2185),Entradas!$H$3:$H$5000)),"Preço não cadastrado")</f>
        <v/>
      </c>
      <c r="F2185" s="6" t="str">
        <f>IF(A2185="","",SUMIF(codigo_entrada,A2185,quantidade_entrada)-SUMIF(codigo_saida,Estoque!A2185,quantidade_saida))</f>
        <v/>
      </c>
      <c r="G2185" s="1" t="str">
        <f t="shared" si="34"/>
        <v/>
      </c>
    </row>
    <row r="2186" spans="1:7" x14ac:dyDescent="0.3">
      <c r="A2186" s="135"/>
      <c r="B2186" s="22"/>
      <c r="C2186" s="22"/>
      <c r="D2186" s="38" t="str" cm="1">
        <f t="array" ref="D2186">IFERROR(IF(A2186="","",LOOKUP(2,1/(Entradas!$B$3:$B$5000=Estoque!A2186),Entradas!$G$3:$G$5000)),"Preço não cadastrado")</f>
        <v/>
      </c>
      <c r="E2186" s="38" t="str" cm="1">
        <f t="array" ref="E2186">IFERROR(IF(A2186="","",LOOKUP(2,1/(Entradas!$B$3:$B$5000=Estoque!A2186),Entradas!$H$3:$H$5000)),"Preço não cadastrado")</f>
        <v/>
      </c>
      <c r="F2186" s="6" t="str">
        <f>IF(A2186="","",SUMIF(codigo_entrada,A2186,quantidade_entrada)-SUMIF(codigo_saida,Estoque!A2186,quantidade_saida))</f>
        <v/>
      </c>
      <c r="G2186" s="1" t="str">
        <f t="shared" si="34"/>
        <v/>
      </c>
    </row>
    <row r="2187" spans="1:7" x14ac:dyDescent="0.3">
      <c r="A2187" s="135"/>
      <c r="B2187" s="22"/>
      <c r="C2187" s="22"/>
      <c r="D2187" s="38" t="str" cm="1">
        <f t="array" ref="D2187">IFERROR(IF(A2187="","",LOOKUP(2,1/(Entradas!$B$3:$B$5000=Estoque!A2187),Entradas!$G$3:$G$5000)),"Preço não cadastrado")</f>
        <v/>
      </c>
      <c r="E2187" s="38" t="str" cm="1">
        <f t="array" ref="E2187">IFERROR(IF(A2187="","",LOOKUP(2,1/(Entradas!$B$3:$B$5000=Estoque!A2187),Entradas!$H$3:$H$5000)),"Preço não cadastrado")</f>
        <v/>
      </c>
      <c r="F2187" s="6" t="str">
        <f>IF(A2187="","",SUMIF(codigo_entrada,A2187,quantidade_entrada)-SUMIF(codigo_saida,Estoque!A2187,quantidade_saida))</f>
        <v/>
      </c>
      <c r="G2187" s="1" t="str">
        <f t="shared" si="34"/>
        <v/>
      </c>
    </row>
    <row r="2188" spans="1:7" x14ac:dyDescent="0.3">
      <c r="A2188" s="135"/>
      <c r="B2188" s="22"/>
      <c r="C2188" s="22"/>
      <c r="D2188" s="38" t="str" cm="1">
        <f t="array" ref="D2188">IFERROR(IF(A2188="","",LOOKUP(2,1/(Entradas!$B$3:$B$5000=Estoque!A2188),Entradas!$G$3:$G$5000)),"Preço não cadastrado")</f>
        <v/>
      </c>
      <c r="E2188" s="38" t="str" cm="1">
        <f t="array" ref="E2188">IFERROR(IF(A2188="","",LOOKUP(2,1/(Entradas!$B$3:$B$5000=Estoque!A2188),Entradas!$H$3:$H$5000)),"Preço não cadastrado")</f>
        <v/>
      </c>
      <c r="F2188" s="6" t="str">
        <f>IF(A2188="","",SUMIF(codigo_entrada,A2188,quantidade_entrada)-SUMIF(codigo_saida,Estoque!A2188,quantidade_saida))</f>
        <v/>
      </c>
      <c r="G2188" s="1" t="str">
        <f t="shared" si="34"/>
        <v/>
      </c>
    </row>
    <row r="2189" spans="1:7" x14ac:dyDescent="0.3">
      <c r="A2189" s="135"/>
      <c r="B2189" s="22"/>
      <c r="C2189" s="22"/>
      <c r="D2189" s="38" t="str" cm="1">
        <f t="array" ref="D2189">IFERROR(IF(A2189="","",LOOKUP(2,1/(Entradas!$B$3:$B$5000=Estoque!A2189),Entradas!$G$3:$G$5000)),"Preço não cadastrado")</f>
        <v/>
      </c>
      <c r="E2189" s="38" t="str" cm="1">
        <f t="array" ref="E2189">IFERROR(IF(A2189="","",LOOKUP(2,1/(Entradas!$B$3:$B$5000=Estoque!A2189),Entradas!$H$3:$H$5000)),"Preço não cadastrado")</f>
        <v/>
      </c>
      <c r="F2189" s="6" t="str">
        <f>IF(A2189="","",SUMIF(codigo_entrada,A2189,quantidade_entrada)-SUMIF(codigo_saida,Estoque!A2189,quantidade_saida))</f>
        <v/>
      </c>
      <c r="G2189" s="1" t="str">
        <f t="shared" si="34"/>
        <v/>
      </c>
    </row>
    <row r="2190" spans="1:7" x14ac:dyDescent="0.3">
      <c r="A2190" s="135"/>
      <c r="B2190" s="22"/>
      <c r="C2190" s="22"/>
      <c r="D2190" s="38" t="str" cm="1">
        <f t="array" ref="D2190">IFERROR(IF(A2190="","",LOOKUP(2,1/(Entradas!$B$3:$B$5000=Estoque!A2190),Entradas!$G$3:$G$5000)),"Preço não cadastrado")</f>
        <v/>
      </c>
      <c r="E2190" s="38" t="str" cm="1">
        <f t="array" ref="E2190">IFERROR(IF(A2190="","",LOOKUP(2,1/(Entradas!$B$3:$B$5000=Estoque!A2190),Entradas!$H$3:$H$5000)),"Preço não cadastrado")</f>
        <v/>
      </c>
      <c r="F2190" s="6" t="str">
        <f>IF(A2190="","",SUMIF(codigo_entrada,A2190,quantidade_entrada)-SUMIF(codigo_saida,Estoque!A2190,quantidade_saida))</f>
        <v/>
      </c>
      <c r="G2190" s="1" t="str">
        <f t="shared" si="34"/>
        <v/>
      </c>
    </row>
    <row r="2191" spans="1:7" x14ac:dyDescent="0.3">
      <c r="A2191" s="135"/>
      <c r="B2191" s="22"/>
      <c r="C2191" s="22"/>
      <c r="D2191" s="38" t="str" cm="1">
        <f t="array" ref="D2191">IFERROR(IF(A2191="","",LOOKUP(2,1/(Entradas!$B$3:$B$5000=Estoque!A2191),Entradas!$G$3:$G$5000)),"Preço não cadastrado")</f>
        <v/>
      </c>
      <c r="E2191" s="38" t="str" cm="1">
        <f t="array" ref="E2191">IFERROR(IF(A2191="","",LOOKUP(2,1/(Entradas!$B$3:$B$5000=Estoque!A2191),Entradas!$H$3:$H$5000)),"Preço não cadastrado")</f>
        <v/>
      </c>
      <c r="F2191" s="6" t="str">
        <f>IF(A2191="","",SUMIF(codigo_entrada,A2191,quantidade_entrada)-SUMIF(codigo_saida,Estoque!A2191,quantidade_saida))</f>
        <v/>
      </c>
      <c r="G2191" s="1" t="str">
        <f t="shared" si="34"/>
        <v/>
      </c>
    </row>
    <row r="2192" spans="1:7" x14ac:dyDescent="0.3">
      <c r="A2192" s="135"/>
      <c r="B2192" s="22"/>
      <c r="C2192" s="22"/>
      <c r="D2192" s="38" t="str" cm="1">
        <f t="array" ref="D2192">IFERROR(IF(A2192="","",LOOKUP(2,1/(Entradas!$B$3:$B$5000=Estoque!A2192),Entradas!$G$3:$G$5000)),"Preço não cadastrado")</f>
        <v/>
      </c>
      <c r="E2192" s="38" t="str" cm="1">
        <f t="array" ref="E2192">IFERROR(IF(A2192="","",LOOKUP(2,1/(Entradas!$B$3:$B$5000=Estoque!A2192),Entradas!$H$3:$H$5000)),"Preço não cadastrado")</f>
        <v/>
      </c>
      <c r="F2192" s="6" t="str">
        <f>IF(A2192="","",SUMIF(codigo_entrada,A2192,quantidade_entrada)-SUMIF(codigo_saida,Estoque!A2192,quantidade_saida))</f>
        <v/>
      </c>
      <c r="G2192" s="1" t="str">
        <f t="shared" si="34"/>
        <v/>
      </c>
    </row>
    <row r="2193" spans="1:7" x14ac:dyDescent="0.3">
      <c r="A2193" s="135"/>
      <c r="B2193" s="22"/>
      <c r="C2193" s="22"/>
      <c r="D2193" s="38" t="str" cm="1">
        <f t="array" ref="D2193">IFERROR(IF(A2193="","",LOOKUP(2,1/(Entradas!$B$3:$B$5000=Estoque!A2193),Entradas!$G$3:$G$5000)),"Preço não cadastrado")</f>
        <v/>
      </c>
      <c r="E2193" s="38" t="str" cm="1">
        <f t="array" ref="E2193">IFERROR(IF(A2193="","",LOOKUP(2,1/(Entradas!$B$3:$B$5000=Estoque!A2193),Entradas!$H$3:$H$5000)),"Preço não cadastrado")</f>
        <v/>
      </c>
      <c r="F2193" s="6" t="str">
        <f>IF(A2193="","",SUMIF(codigo_entrada,A2193,quantidade_entrada)-SUMIF(codigo_saida,Estoque!A2193,quantidade_saida))</f>
        <v/>
      </c>
      <c r="G2193" s="1" t="str">
        <f t="shared" si="34"/>
        <v/>
      </c>
    </row>
    <row r="2194" spans="1:7" x14ac:dyDescent="0.3">
      <c r="A2194" s="135"/>
      <c r="B2194" s="22"/>
      <c r="C2194" s="22"/>
      <c r="D2194" s="38" t="str" cm="1">
        <f t="array" ref="D2194">IFERROR(IF(A2194="","",LOOKUP(2,1/(Entradas!$B$3:$B$5000=Estoque!A2194),Entradas!$G$3:$G$5000)),"Preço não cadastrado")</f>
        <v/>
      </c>
      <c r="E2194" s="38" t="str" cm="1">
        <f t="array" ref="E2194">IFERROR(IF(A2194="","",LOOKUP(2,1/(Entradas!$B$3:$B$5000=Estoque!A2194),Entradas!$H$3:$H$5000)),"Preço não cadastrado")</f>
        <v/>
      </c>
      <c r="F2194" s="6" t="str">
        <f>IF(A2194="","",SUMIF(codigo_entrada,A2194,quantidade_entrada)-SUMIF(codigo_saida,Estoque!A2194,quantidade_saida))</f>
        <v/>
      </c>
      <c r="G2194" s="1" t="str">
        <f t="shared" si="34"/>
        <v/>
      </c>
    </row>
    <row r="2195" spans="1:7" x14ac:dyDescent="0.3">
      <c r="A2195" s="135"/>
      <c r="B2195" s="22"/>
      <c r="C2195" s="22"/>
      <c r="D2195" s="38" t="str" cm="1">
        <f t="array" ref="D2195">IFERROR(IF(A2195="","",LOOKUP(2,1/(Entradas!$B$3:$B$5000=Estoque!A2195),Entradas!$G$3:$G$5000)),"Preço não cadastrado")</f>
        <v/>
      </c>
      <c r="E2195" s="38" t="str" cm="1">
        <f t="array" ref="E2195">IFERROR(IF(A2195="","",LOOKUP(2,1/(Entradas!$B$3:$B$5000=Estoque!A2195),Entradas!$H$3:$H$5000)),"Preço não cadastrado")</f>
        <v/>
      </c>
      <c r="F2195" s="6" t="str">
        <f>IF(A2195="","",SUMIF(codigo_entrada,A2195,quantidade_entrada)-SUMIF(codigo_saida,Estoque!A2195,quantidade_saida))</f>
        <v/>
      </c>
      <c r="G2195" s="1" t="str">
        <f t="shared" si="34"/>
        <v/>
      </c>
    </row>
    <row r="2196" spans="1:7" x14ac:dyDescent="0.3">
      <c r="A2196" s="135"/>
      <c r="B2196" s="22"/>
      <c r="C2196" s="22"/>
      <c r="D2196" s="38" t="str" cm="1">
        <f t="array" ref="D2196">IFERROR(IF(A2196="","",LOOKUP(2,1/(Entradas!$B$3:$B$5000=Estoque!A2196),Entradas!$G$3:$G$5000)),"Preço não cadastrado")</f>
        <v/>
      </c>
      <c r="E2196" s="38" t="str" cm="1">
        <f t="array" ref="E2196">IFERROR(IF(A2196="","",LOOKUP(2,1/(Entradas!$B$3:$B$5000=Estoque!A2196),Entradas!$H$3:$H$5000)),"Preço não cadastrado")</f>
        <v/>
      </c>
      <c r="F2196" s="6" t="str">
        <f>IF(A2196="","",SUMIF(codigo_entrada,A2196,quantidade_entrada)-SUMIF(codigo_saida,Estoque!A2196,quantidade_saida))</f>
        <v/>
      </c>
      <c r="G2196" s="1" t="str">
        <f t="shared" si="34"/>
        <v/>
      </c>
    </row>
    <row r="2197" spans="1:7" x14ac:dyDescent="0.3">
      <c r="A2197" s="135"/>
      <c r="B2197" s="22"/>
      <c r="C2197" s="22"/>
      <c r="D2197" s="38" t="str" cm="1">
        <f t="array" ref="D2197">IFERROR(IF(A2197="","",LOOKUP(2,1/(Entradas!$B$3:$B$5000=Estoque!A2197),Entradas!$G$3:$G$5000)),"Preço não cadastrado")</f>
        <v/>
      </c>
      <c r="E2197" s="38" t="str" cm="1">
        <f t="array" ref="E2197">IFERROR(IF(A2197="","",LOOKUP(2,1/(Entradas!$B$3:$B$5000=Estoque!A2197),Entradas!$H$3:$H$5000)),"Preço não cadastrado")</f>
        <v/>
      </c>
      <c r="F2197" s="6" t="str">
        <f>IF(A2197="","",SUMIF(codigo_entrada,A2197,quantidade_entrada)-SUMIF(codigo_saida,Estoque!A2197,quantidade_saida))</f>
        <v/>
      </c>
      <c r="G2197" s="1" t="str">
        <f t="shared" si="34"/>
        <v/>
      </c>
    </row>
    <row r="2198" spans="1:7" x14ac:dyDescent="0.3">
      <c r="A2198" s="135"/>
      <c r="B2198" s="22"/>
      <c r="C2198" s="22"/>
      <c r="D2198" s="38" t="str" cm="1">
        <f t="array" ref="D2198">IFERROR(IF(A2198="","",LOOKUP(2,1/(Entradas!$B$3:$B$5000=Estoque!A2198),Entradas!$G$3:$G$5000)),"Preço não cadastrado")</f>
        <v/>
      </c>
      <c r="E2198" s="38" t="str" cm="1">
        <f t="array" ref="E2198">IFERROR(IF(A2198="","",LOOKUP(2,1/(Entradas!$B$3:$B$5000=Estoque!A2198),Entradas!$H$3:$H$5000)),"Preço não cadastrado")</f>
        <v/>
      </c>
      <c r="F2198" s="6" t="str">
        <f>IF(A2198="","",SUMIF(codigo_entrada,A2198,quantidade_entrada)-SUMIF(codigo_saida,Estoque!A2198,quantidade_saida))</f>
        <v/>
      </c>
      <c r="G2198" s="1" t="str">
        <f t="shared" si="34"/>
        <v/>
      </c>
    </row>
    <row r="2199" spans="1:7" x14ac:dyDescent="0.3">
      <c r="A2199" s="135"/>
      <c r="B2199" s="22"/>
      <c r="C2199" s="22"/>
      <c r="D2199" s="38" t="str" cm="1">
        <f t="array" ref="D2199">IFERROR(IF(A2199="","",LOOKUP(2,1/(Entradas!$B$3:$B$5000=Estoque!A2199),Entradas!$G$3:$G$5000)),"Preço não cadastrado")</f>
        <v/>
      </c>
      <c r="E2199" s="38" t="str" cm="1">
        <f t="array" ref="E2199">IFERROR(IF(A2199="","",LOOKUP(2,1/(Entradas!$B$3:$B$5000=Estoque!A2199),Entradas!$H$3:$H$5000)),"Preço não cadastrado")</f>
        <v/>
      </c>
      <c r="F2199" s="6" t="str">
        <f>IF(A2199="","",SUMIF(codigo_entrada,A2199,quantidade_entrada)-SUMIF(codigo_saida,Estoque!A2199,quantidade_saida))</f>
        <v/>
      </c>
      <c r="G2199" s="1" t="str">
        <f t="shared" si="34"/>
        <v/>
      </c>
    </row>
    <row r="2200" spans="1:7" x14ac:dyDescent="0.3">
      <c r="A2200" s="135"/>
      <c r="B2200" s="22"/>
      <c r="C2200" s="22"/>
      <c r="D2200" s="38" t="str" cm="1">
        <f t="array" ref="D2200">IFERROR(IF(A2200="","",LOOKUP(2,1/(Entradas!$B$3:$B$5000=Estoque!A2200),Entradas!$G$3:$G$5000)),"Preço não cadastrado")</f>
        <v/>
      </c>
      <c r="E2200" s="38" t="str" cm="1">
        <f t="array" ref="E2200">IFERROR(IF(A2200="","",LOOKUP(2,1/(Entradas!$B$3:$B$5000=Estoque!A2200),Entradas!$H$3:$H$5000)),"Preço não cadastrado")</f>
        <v/>
      </c>
      <c r="F2200" s="6" t="str">
        <f>IF(A2200="","",SUMIF(codigo_entrada,A2200,quantidade_entrada)-SUMIF(codigo_saida,Estoque!A2200,quantidade_saida))</f>
        <v/>
      </c>
      <c r="G2200" s="1" t="str">
        <f t="shared" si="34"/>
        <v/>
      </c>
    </row>
    <row r="2201" spans="1:7" x14ac:dyDescent="0.3">
      <c r="A2201" s="135"/>
      <c r="B2201" s="22"/>
      <c r="C2201" s="22"/>
      <c r="D2201" s="38" t="str" cm="1">
        <f t="array" ref="D2201">IFERROR(IF(A2201="","",LOOKUP(2,1/(Entradas!$B$3:$B$5000=Estoque!A2201),Entradas!$G$3:$G$5000)),"Preço não cadastrado")</f>
        <v/>
      </c>
      <c r="E2201" s="38" t="str" cm="1">
        <f t="array" ref="E2201">IFERROR(IF(A2201="","",LOOKUP(2,1/(Entradas!$B$3:$B$5000=Estoque!A2201),Entradas!$H$3:$H$5000)),"Preço não cadastrado")</f>
        <v/>
      </c>
      <c r="F2201" s="6" t="str">
        <f>IF(A2201="","",SUMIF(codigo_entrada,A2201,quantidade_entrada)-SUMIF(codigo_saida,Estoque!A2201,quantidade_saida))</f>
        <v/>
      </c>
      <c r="G2201" s="1" t="str">
        <f t="shared" si="34"/>
        <v/>
      </c>
    </row>
    <row r="2202" spans="1:7" x14ac:dyDescent="0.3">
      <c r="A2202" s="135"/>
      <c r="B2202" s="22"/>
      <c r="C2202" s="22"/>
      <c r="D2202" s="38" t="str" cm="1">
        <f t="array" ref="D2202">IFERROR(IF(A2202="","",LOOKUP(2,1/(Entradas!$B$3:$B$5000=Estoque!A2202),Entradas!$G$3:$G$5000)),"Preço não cadastrado")</f>
        <v/>
      </c>
      <c r="E2202" s="38" t="str" cm="1">
        <f t="array" ref="E2202">IFERROR(IF(A2202="","",LOOKUP(2,1/(Entradas!$B$3:$B$5000=Estoque!A2202),Entradas!$H$3:$H$5000)),"Preço não cadastrado")</f>
        <v/>
      </c>
      <c r="F2202" s="6" t="str">
        <f>IF(A2202="","",SUMIF(codigo_entrada,A2202,quantidade_entrada)-SUMIF(codigo_saida,Estoque!A2202,quantidade_saida))</f>
        <v/>
      </c>
      <c r="G2202" s="1" t="str">
        <f t="shared" si="34"/>
        <v/>
      </c>
    </row>
    <row r="2203" spans="1:7" x14ac:dyDescent="0.3">
      <c r="A2203" s="135"/>
      <c r="B2203" s="22"/>
      <c r="C2203" s="22"/>
      <c r="D2203" s="38" t="str" cm="1">
        <f t="array" ref="D2203">IFERROR(IF(A2203="","",LOOKUP(2,1/(Entradas!$B$3:$B$5000=Estoque!A2203),Entradas!$G$3:$G$5000)),"Preço não cadastrado")</f>
        <v/>
      </c>
      <c r="E2203" s="38" t="str" cm="1">
        <f t="array" ref="E2203">IFERROR(IF(A2203="","",LOOKUP(2,1/(Entradas!$B$3:$B$5000=Estoque!A2203),Entradas!$H$3:$H$5000)),"Preço não cadastrado")</f>
        <v/>
      </c>
      <c r="F2203" s="6" t="str">
        <f>IF(A2203="","",SUMIF(codigo_entrada,A2203,quantidade_entrada)-SUMIF(codigo_saida,Estoque!A2203,quantidade_saida))</f>
        <v/>
      </c>
      <c r="G2203" s="1" t="str">
        <f t="shared" si="34"/>
        <v/>
      </c>
    </row>
    <row r="2204" spans="1:7" x14ac:dyDescent="0.3">
      <c r="A2204" s="135"/>
      <c r="B2204" s="22"/>
      <c r="C2204" s="22"/>
      <c r="D2204" s="38" t="str" cm="1">
        <f t="array" ref="D2204">IFERROR(IF(A2204="","",LOOKUP(2,1/(Entradas!$B$3:$B$5000=Estoque!A2204),Entradas!$G$3:$G$5000)),"Preço não cadastrado")</f>
        <v/>
      </c>
      <c r="E2204" s="38" t="str" cm="1">
        <f t="array" ref="E2204">IFERROR(IF(A2204="","",LOOKUP(2,1/(Entradas!$B$3:$B$5000=Estoque!A2204),Entradas!$H$3:$H$5000)),"Preço não cadastrado")</f>
        <v/>
      </c>
      <c r="F2204" s="6" t="str">
        <f>IF(A2204="","",SUMIF(codigo_entrada,A2204,quantidade_entrada)-SUMIF(codigo_saida,Estoque!A2204,quantidade_saida))</f>
        <v/>
      </c>
      <c r="G2204" s="1" t="str">
        <f t="shared" si="34"/>
        <v/>
      </c>
    </row>
    <row r="2205" spans="1:7" x14ac:dyDescent="0.3">
      <c r="A2205" s="135"/>
      <c r="B2205" s="22"/>
      <c r="C2205" s="22"/>
      <c r="D2205" s="38" t="str" cm="1">
        <f t="array" ref="D2205">IFERROR(IF(A2205="","",LOOKUP(2,1/(Entradas!$B$3:$B$5000=Estoque!A2205),Entradas!$G$3:$G$5000)),"Preço não cadastrado")</f>
        <v/>
      </c>
      <c r="E2205" s="38" t="str" cm="1">
        <f t="array" ref="E2205">IFERROR(IF(A2205="","",LOOKUP(2,1/(Entradas!$B$3:$B$5000=Estoque!A2205),Entradas!$H$3:$H$5000)),"Preço não cadastrado")</f>
        <v/>
      </c>
      <c r="F2205" s="6" t="str">
        <f>IF(A2205="","",SUMIF(codigo_entrada,A2205,quantidade_entrada)-SUMIF(codigo_saida,Estoque!A2205,quantidade_saida))</f>
        <v/>
      </c>
      <c r="G2205" s="1" t="str">
        <f t="shared" si="34"/>
        <v/>
      </c>
    </row>
    <row r="2206" spans="1:7" x14ac:dyDescent="0.3">
      <c r="A2206" s="135"/>
      <c r="B2206" s="22"/>
      <c r="C2206" s="22"/>
      <c r="D2206" s="38" t="str" cm="1">
        <f t="array" ref="D2206">IFERROR(IF(A2206="","",LOOKUP(2,1/(Entradas!$B$3:$B$5000=Estoque!A2206),Entradas!$G$3:$G$5000)),"Preço não cadastrado")</f>
        <v/>
      </c>
      <c r="E2206" s="38" t="str" cm="1">
        <f t="array" ref="E2206">IFERROR(IF(A2206="","",LOOKUP(2,1/(Entradas!$B$3:$B$5000=Estoque!A2206),Entradas!$H$3:$H$5000)),"Preço não cadastrado")</f>
        <v/>
      </c>
      <c r="F2206" s="6" t="str">
        <f>IF(A2206="","",SUMIF(codigo_entrada,A2206,quantidade_entrada)-SUMIF(codigo_saida,Estoque!A2206,quantidade_saida))</f>
        <v/>
      </c>
      <c r="G2206" s="1" t="str">
        <f t="shared" si="34"/>
        <v/>
      </c>
    </row>
    <row r="2207" spans="1:7" x14ac:dyDescent="0.3">
      <c r="A2207" s="135"/>
      <c r="B2207" s="22"/>
      <c r="C2207" s="22"/>
      <c r="D2207" s="38" t="str" cm="1">
        <f t="array" ref="D2207">IFERROR(IF(A2207="","",LOOKUP(2,1/(Entradas!$B$3:$B$5000=Estoque!A2207),Entradas!$G$3:$G$5000)),"Preço não cadastrado")</f>
        <v/>
      </c>
      <c r="E2207" s="38" t="str" cm="1">
        <f t="array" ref="E2207">IFERROR(IF(A2207="","",LOOKUP(2,1/(Entradas!$B$3:$B$5000=Estoque!A2207),Entradas!$H$3:$H$5000)),"Preço não cadastrado")</f>
        <v/>
      </c>
      <c r="F2207" s="6" t="str">
        <f>IF(A2207="","",SUMIF(codigo_entrada,A2207,quantidade_entrada)-SUMIF(codigo_saida,Estoque!A2207,quantidade_saida))</f>
        <v/>
      </c>
      <c r="G2207" s="1" t="str">
        <f t="shared" si="34"/>
        <v/>
      </c>
    </row>
    <row r="2208" spans="1:7" x14ac:dyDescent="0.3">
      <c r="A2208" s="135"/>
      <c r="B2208" s="22"/>
      <c r="C2208" s="22"/>
      <c r="D2208" s="38" t="str" cm="1">
        <f t="array" ref="D2208">IFERROR(IF(A2208="","",LOOKUP(2,1/(Entradas!$B$3:$B$5000=Estoque!A2208),Entradas!$G$3:$G$5000)),"Preço não cadastrado")</f>
        <v/>
      </c>
      <c r="E2208" s="38" t="str" cm="1">
        <f t="array" ref="E2208">IFERROR(IF(A2208="","",LOOKUP(2,1/(Entradas!$B$3:$B$5000=Estoque!A2208),Entradas!$H$3:$H$5000)),"Preço não cadastrado")</f>
        <v/>
      </c>
      <c r="F2208" s="6" t="str">
        <f>IF(A2208="","",SUMIF(codigo_entrada,A2208,quantidade_entrada)-SUMIF(codigo_saida,Estoque!A2208,quantidade_saida))</f>
        <v/>
      </c>
      <c r="G2208" s="1" t="str">
        <f t="shared" si="34"/>
        <v/>
      </c>
    </row>
    <row r="2209" spans="1:7" x14ac:dyDescent="0.3">
      <c r="A2209" s="135"/>
      <c r="B2209" s="22"/>
      <c r="C2209" s="22"/>
      <c r="D2209" s="38" t="str" cm="1">
        <f t="array" ref="D2209">IFERROR(IF(A2209="","",LOOKUP(2,1/(Entradas!$B$3:$B$5000=Estoque!A2209),Entradas!$G$3:$G$5000)),"Preço não cadastrado")</f>
        <v/>
      </c>
      <c r="E2209" s="38" t="str" cm="1">
        <f t="array" ref="E2209">IFERROR(IF(A2209="","",LOOKUP(2,1/(Entradas!$B$3:$B$5000=Estoque!A2209),Entradas!$H$3:$H$5000)),"Preço não cadastrado")</f>
        <v/>
      </c>
      <c r="F2209" s="6" t="str">
        <f>IF(A2209="","",SUMIF(codigo_entrada,A2209,quantidade_entrada)-SUMIF(codigo_saida,Estoque!A2209,quantidade_saida))</f>
        <v/>
      </c>
      <c r="G2209" s="1" t="str">
        <f t="shared" si="34"/>
        <v/>
      </c>
    </row>
    <row r="2210" spans="1:7" x14ac:dyDescent="0.3">
      <c r="A2210" s="135"/>
      <c r="B2210" s="22"/>
      <c r="C2210" s="22"/>
      <c r="D2210" s="38" t="str" cm="1">
        <f t="array" ref="D2210">IFERROR(IF(A2210="","",LOOKUP(2,1/(Entradas!$B$3:$B$5000=Estoque!A2210),Entradas!$G$3:$G$5000)),"Preço não cadastrado")</f>
        <v/>
      </c>
      <c r="E2210" s="38" t="str" cm="1">
        <f t="array" ref="E2210">IFERROR(IF(A2210="","",LOOKUP(2,1/(Entradas!$B$3:$B$5000=Estoque!A2210),Entradas!$H$3:$H$5000)),"Preço não cadastrado")</f>
        <v/>
      </c>
      <c r="F2210" s="6" t="str">
        <f>IF(A2210="","",SUMIF(codigo_entrada,A2210,quantidade_entrada)-SUMIF(codigo_saida,Estoque!A2210,quantidade_saida))</f>
        <v/>
      </c>
      <c r="G2210" s="1" t="str">
        <f t="shared" si="34"/>
        <v/>
      </c>
    </row>
    <row r="2211" spans="1:7" x14ac:dyDescent="0.3">
      <c r="A2211" s="135"/>
      <c r="B2211" s="22"/>
      <c r="C2211" s="22"/>
      <c r="D2211" s="38" t="str" cm="1">
        <f t="array" ref="D2211">IFERROR(IF(A2211="","",LOOKUP(2,1/(Entradas!$B$3:$B$5000=Estoque!A2211),Entradas!$G$3:$G$5000)),"Preço não cadastrado")</f>
        <v/>
      </c>
      <c r="E2211" s="38" t="str" cm="1">
        <f t="array" ref="E2211">IFERROR(IF(A2211="","",LOOKUP(2,1/(Entradas!$B$3:$B$5000=Estoque!A2211),Entradas!$H$3:$H$5000)),"Preço não cadastrado")</f>
        <v/>
      </c>
      <c r="F2211" s="6" t="str">
        <f>IF(A2211="","",SUMIF(codigo_entrada,A2211,quantidade_entrada)-SUMIF(codigo_saida,Estoque!A2211,quantidade_saida))</f>
        <v/>
      </c>
      <c r="G2211" s="1" t="str">
        <f t="shared" si="34"/>
        <v/>
      </c>
    </row>
    <row r="2212" spans="1:7" x14ac:dyDescent="0.3">
      <c r="A2212" s="135"/>
      <c r="B2212" s="22"/>
      <c r="C2212" s="22"/>
      <c r="D2212" s="38" t="str" cm="1">
        <f t="array" ref="D2212">IFERROR(IF(A2212="","",LOOKUP(2,1/(Entradas!$B$3:$B$5000=Estoque!A2212),Entradas!$G$3:$G$5000)),"Preço não cadastrado")</f>
        <v/>
      </c>
      <c r="E2212" s="38" t="str" cm="1">
        <f t="array" ref="E2212">IFERROR(IF(A2212="","",LOOKUP(2,1/(Entradas!$B$3:$B$5000=Estoque!A2212),Entradas!$H$3:$H$5000)),"Preço não cadastrado")</f>
        <v/>
      </c>
      <c r="F2212" s="6" t="str">
        <f>IF(A2212="","",SUMIF(codigo_entrada,A2212,quantidade_entrada)-SUMIF(codigo_saida,Estoque!A2212,quantidade_saida))</f>
        <v/>
      </c>
      <c r="G2212" s="1" t="str">
        <f t="shared" si="34"/>
        <v/>
      </c>
    </row>
    <row r="2213" spans="1:7" x14ac:dyDescent="0.3">
      <c r="A2213" s="135"/>
      <c r="B2213" s="22"/>
      <c r="C2213" s="22"/>
      <c r="D2213" s="38" t="str" cm="1">
        <f t="array" ref="D2213">IFERROR(IF(A2213="","",LOOKUP(2,1/(Entradas!$B$3:$B$5000=Estoque!A2213),Entradas!$G$3:$G$5000)),"Preço não cadastrado")</f>
        <v/>
      </c>
      <c r="E2213" s="38" t="str" cm="1">
        <f t="array" ref="E2213">IFERROR(IF(A2213="","",LOOKUP(2,1/(Entradas!$B$3:$B$5000=Estoque!A2213),Entradas!$H$3:$H$5000)),"Preço não cadastrado")</f>
        <v/>
      </c>
      <c r="F2213" s="6" t="str">
        <f>IF(A2213="","",SUMIF(codigo_entrada,A2213,quantidade_entrada)-SUMIF(codigo_saida,Estoque!A2213,quantidade_saida))</f>
        <v/>
      </c>
      <c r="G2213" s="1" t="str">
        <f t="shared" si="34"/>
        <v/>
      </c>
    </row>
    <row r="2214" spans="1:7" x14ac:dyDescent="0.3">
      <c r="A2214" s="135"/>
      <c r="B2214" s="22"/>
      <c r="C2214" s="22"/>
      <c r="D2214" s="38" t="str" cm="1">
        <f t="array" ref="D2214">IFERROR(IF(A2214="","",LOOKUP(2,1/(Entradas!$B$3:$B$5000=Estoque!A2214),Entradas!$G$3:$G$5000)),"Preço não cadastrado")</f>
        <v/>
      </c>
      <c r="E2214" s="38" t="str" cm="1">
        <f t="array" ref="E2214">IFERROR(IF(A2214="","",LOOKUP(2,1/(Entradas!$B$3:$B$5000=Estoque!A2214),Entradas!$H$3:$H$5000)),"Preço não cadastrado")</f>
        <v/>
      </c>
      <c r="F2214" s="6" t="str">
        <f>IF(A2214="","",SUMIF(codigo_entrada,A2214,quantidade_entrada)-SUMIF(codigo_saida,Estoque!A2214,quantidade_saida))</f>
        <v/>
      </c>
      <c r="G2214" s="1" t="str">
        <f t="shared" si="34"/>
        <v/>
      </c>
    </row>
    <row r="2215" spans="1:7" x14ac:dyDescent="0.3">
      <c r="A2215" s="135"/>
      <c r="B2215" s="22"/>
      <c r="C2215" s="22"/>
      <c r="D2215" s="38" t="str" cm="1">
        <f t="array" ref="D2215">IFERROR(IF(A2215="","",LOOKUP(2,1/(Entradas!$B$3:$B$5000=Estoque!A2215),Entradas!$G$3:$G$5000)),"Preço não cadastrado")</f>
        <v/>
      </c>
      <c r="E2215" s="38" t="str" cm="1">
        <f t="array" ref="E2215">IFERROR(IF(A2215="","",LOOKUP(2,1/(Entradas!$B$3:$B$5000=Estoque!A2215),Entradas!$H$3:$H$5000)),"Preço não cadastrado")</f>
        <v/>
      </c>
      <c r="F2215" s="6" t="str">
        <f>IF(A2215="","",SUMIF(codigo_entrada,A2215,quantidade_entrada)-SUMIF(codigo_saida,Estoque!A2215,quantidade_saida))</f>
        <v/>
      </c>
      <c r="G2215" s="1" t="str">
        <f t="shared" si="34"/>
        <v/>
      </c>
    </row>
    <row r="2216" spans="1:7" x14ac:dyDescent="0.3">
      <c r="A2216" s="135"/>
      <c r="B2216" s="22"/>
      <c r="C2216" s="22"/>
      <c r="D2216" s="38" t="str" cm="1">
        <f t="array" ref="D2216">IFERROR(IF(A2216="","",LOOKUP(2,1/(Entradas!$B$3:$B$5000=Estoque!A2216),Entradas!$G$3:$G$5000)),"Preço não cadastrado")</f>
        <v/>
      </c>
      <c r="E2216" s="38" t="str" cm="1">
        <f t="array" ref="E2216">IFERROR(IF(A2216="","",LOOKUP(2,1/(Entradas!$B$3:$B$5000=Estoque!A2216),Entradas!$H$3:$H$5000)),"Preço não cadastrado")</f>
        <v/>
      </c>
      <c r="F2216" s="6" t="str">
        <f>IF(A2216="","",SUMIF(codigo_entrada,A2216,quantidade_entrada)-SUMIF(codigo_saida,Estoque!A2216,quantidade_saida))</f>
        <v/>
      </c>
      <c r="G2216" s="1" t="str">
        <f t="shared" si="34"/>
        <v/>
      </c>
    </row>
    <row r="2217" spans="1:7" x14ac:dyDescent="0.3">
      <c r="A2217" s="135"/>
      <c r="B2217" s="22"/>
      <c r="C2217" s="22"/>
      <c r="D2217" s="38" t="str" cm="1">
        <f t="array" ref="D2217">IFERROR(IF(A2217="","",LOOKUP(2,1/(Entradas!$B$3:$B$5000=Estoque!A2217),Entradas!$G$3:$G$5000)),"Preço não cadastrado")</f>
        <v/>
      </c>
      <c r="E2217" s="38" t="str" cm="1">
        <f t="array" ref="E2217">IFERROR(IF(A2217="","",LOOKUP(2,1/(Entradas!$B$3:$B$5000=Estoque!A2217),Entradas!$H$3:$H$5000)),"Preço não cadastrado")</f>
        <v/>
      </c>
      <c r="F2217" s="6" t="str">
        <f>IF(A2217="","",SUMIF(codigo_entrada,A2217,quantidade_entrada)-SUMIF(codigo_saida,Estoque!A2217,quantidade_saida))</f>
        <v/>
      </c>
      <c r="G2217" s="1" t="str">
        <f t="shared" si="34"/>
        <v/>
      </c>
    </row>
    <row r="2218" spans="1:7" x14ac:dyDescent="0.3">
      <c r="A2218" s="135"/>
      <c r="B2218" s="22"/>
      <c r="C2218" s="22"/>
      <c r="D2218" s="38" t="str" cm="1">
        <f t="array" ref="D2218">IFERROR(IF(A2218="","",LOOKUP(2,1/(Entradas!$B$3:$B$5000=Estoque!A2218),Entradas!$G$3:$G$5000)),"Preço não cadastrado")</f>
        <v/>
      </c>
      <c r="E2218" s="38" t="str" cm="1">
        <f t="array" ref="E2218">IFERROR(IF(A2218="","",LOOKUP(2,1/(Entradas!$B$3:$B$5000=Estoque!A2218),Entradas!$H$3:$H$5000)),"Preço não cadastrado")</f>
        <v/>
      </c>
      <c r="F2218" s="6" t="str">
        <f>IF(A2218="","",SUMIF(codigo_entrada,A2218,quantidade_entrada)-SUMIF(codigo_saida,Estoque!A2218,quantidade_saida))</f>
        <v/>
      </c>
      <c r="G2218" s="1" t="str">
        <f t="shared" si="34"/>
        <v/>
      </c>
    </row>
    <row r="2219" spans="1:7" x14ac:dyDescent="0.3">
      <c r="A2219" s="135"/>
      <c r="B2219" s="22"/>
      <c r="C2219" s="22"/>
      <c r="D2219" s="38" t="str" cm="1">
        <f t="array" ref="D2219">IFERROR(IF(A2219="","",LOOKUP(2,1/(Entradas!$B$3:$B$5000=Estoque!A2219),Entradas!$G$3:$G$5000)),"Preço não cadastrado")</f>
        <v/>
      </c>
      <c r="E2219" s="38" t="str" cm="1">
        <f t="array" ref="E2219">IFERROR(IF(A2219="","",LOOKUP(2,1/(Entradas!$B$3:$B$5000=Estoque!A2219),Entradas!$H$3:$H$5000)),"Preço não cadastrado")</f>
        <v/>
      </c>
      <c r="F2219" s="6" t="str">
        <f>IF(A2219="","",SUMIF(codigo_entrada,A2219,quantidade_entrada)-SUMIF(codigo_saida,Estoque!A2219,quantidade_saida))</f>
        <v/>
      </c>
      <c r="G2219" s="1" t="str">
        <f t="shared" si="34"/>
        <v/>
      </c>
    </row>
    <row r="2220" spans="1:7" x14ac:dyDescent="0.3">
      <c r="A2220" s="135"/>
      <c r="B2220" s="22"/>
      <c r="C2220" s="22"/>
      <c r="D2220" s="38" t="str" cm="1">
        <f t="array" ref="D2220">IFERROR(IF(A2220="","",LOOKUP(2,1/(Entradas!$B$3:$B$5000=Estoque!A2220),Entradas!$G$3:$G$5000)),"Preço não cadastrado")</f>
        <v/>
      </c>
      <c r="E2220" s="38" t="str" cm="1">
        <f t="array" ref="E2220">IFERROR(IF(A2220="","",LOOKUP(2,1/(Entradas!$B$3:$B$5000=Estoque!A2220),Entradas!$H$3:$H$5000)),"Preço não cadastrado")</f>
        <v/>
      </c>
      <c r="F2220" s="6" t="str">
        <f>IF(A2220="","",SUMIF(codigo_entrada,A2220,quantidade_entrada)-SUMIF(codigo_saida,Estoque!A2220,quantidade_saida))</f>
        <v/>
      </c>
      <c r="G2220" s="1" t="str">
        <f t="shared" si="34"/>
        <v/>
      </c>
    </row>
    <row r="2221" spans="1:7" x14ac:dyDescent="0.3">
      <c r="A2221" s="135"/>
      <c r="B2221" s="22"/>
      <c r="C2221" s="22"/>
      <c r="D2221" s="38" t="str" cm="1">
        <f t="array" ref="D2221">IFERROR(IF(A2221="","",LOOKUP(2,1/(Entradas!$B$3:$B$5000=Estoque!A2221),Entradas!$G$3:$G$5000)),"Preço não cadastrado")</f>
        <v/>
      </c>
      <c r="E2221" s="38" t="str" cm="1">
        <f t="array" ref="E2221">IFERROR(IF(A2221="","",LOOKUP(2,1/(Entradas!$B$3:$B$5000=Estoque!A2221),Entradas!$H$3:$H$5000)),"Preço não cadastrado")</f>
        <v/>
      </c>
      <c r="F2221" s="6" t="str">
        <f>IF(A2221="","",SUMIF(codigo_entrada,A2221,quantidade_entrada)-SUMIF(codigo_saida,Estoque!A2221,quantidade_saida))</f>
        <v/>
      </c>
      <c r="G2221" s="1" t="str">
        <f t="shared" si="34"/>
        <v/>
      </c>
    </row>
    <row r="2222" spans="1:7" x14ac:dyDescent="0.3">
      <c r="A2222" s="135"/>
      <c r="B2222" s="22"/>
      <c r="C2222" s="22"/>
      <c r="D2222" s="38" t="str" cm="1">
        <f t="array" ref="D2222">IFERROR(IF(A2222="","",LOOKUP(2,1/(Entradas!$B$3:$B$5000=Estoque!A2222),Entradas!$G$3:$G$5000)),"Preço não cadastrado")</f>
        <v/>
      </c>
      <c r="E2222" s="38" t="str" cm="1">
        <f t="array" ref="E2222">IFERROR(IF(A2222="","",LOOKUP(2,1/(Entradas!$B$3:$B$5000=Estoque!A2222),Entradas!$H$3:$H$5000)),"Preço não cadastrado")</f>
        <v/>
      </c>
      <c r="F2222" s="6" t="str">
        <f>IF(A2222="","",SUMIF(codigo_entrada,A2222,quantidade_entrada)-SUMIF(codigo_saida,Estoque!A2222,quantidade_saida))</f>
        <v/>
      </c>
      <c r="G2222" s="1" t="str">
        <f t="shared" si="34"/>
        <v/>
      </c>
    </row>
    <row r="2223" spans="1:7" x14ac:dyDescent="0.3">
      <c r="A2223" s="135"/>
      <c r="B2223" s="22"/>
      <c r="C2223" s="22"/>
      <c r="D2223" s="38" t="str" cm="1">
        <f t="array" ref="D2223">IFERROR(IF(A2223="","",LOOKUP(2,1/(Entradas!$B$3:$B$5000=Estoque!A2223),Entradas!$G$3:$G$5000)),"Preço não cadastrado")</f>
        <v/>
      </c>
      <c r="E2223" s="38" t="str" cm="1">
        <f t="array" ref="E2223">IFERROR(IF(A2223="","",LOOKUP(2,1/(Entradas!$B$3:$B$5000=Estoque!A2223),Entradas!$H$3:$H$5000)),"Preço não cadastrado")</f>
        <v/>
      </c>
      <c r="F2223" s="6" t="str">
        <f>IF(A2223="","",SUMIF(codigo_entrada,A2223,quantidade_entrada)-SUMIF(codigo_saida,Estoque!A2223,quantidade_saida))</f>
        <v/>
      </c>
      <c r="G2223" s="1" t="str">
        <f t="shared" si="34"/>
        <v/>
      </c>
    </row>
    <row r="2224" spans="1:7" x14ac:dyDescent="0.3">
      <c r="A2224" s="135"/>
      <c r="B2224" s="22"/>
      <c r="C2224" s="22"/>
      <c r="D2224" s="38" t="str" cm="1">
        <f t="array" ref="D2224">IFERROR(IF(A2224="","",LOOKUP(2,1/(Entradas!$B$3:$B$5000=Estoque!A2224),Entradas!$G$3:$G$5000)),"Preço não cadastrado")</f>
        <v/>
      </c>
      <c r="E2224" s="38" t="str" cm="1">
        <f t="array" ref="E2224">IFERROR(IF(A2224="","",LOOKUP(2,1/(Entradas!$B$3:$B$5000=Estoque!A2224),Entradas!$H$3:$H$5000)),"Preço não cadastrado")</f>
        <v/>
      </c>
      <c r="F2224" s="6" t="str">
        <f>IF(A2224="","",SUMIF(codigo_entrada,A2224,quantidade_entrada)-SUMIF(codigo_saida,Estoque!A2224,quantidade_saida))</f>
        <v/>
      </c>
      <c r="G2224" s="1" t="str">
        <f t="shared" si="34"/>
        <v/>
      </c>
    </row>
    <row r="2225" spans="1:7" x14ac:dyDescent="0.3">
      <c r="A2225" s="135"/>
      <c r="B2225" s="22"/>
      <c r="C2225" s="22"/>
      <c r="D2225" s="38" t="str" cm="1">
        <f t="array" ref="D2225">IFERROR(IF(A2225="","",LOOKUP(2,1/(Entradas!$B$3:$B$5000=Estoque!A2225),Entradas!$G$3:$G$5000)),"Preço não cadastrado")</f>
        <v/>
      </c>
      <c r="E2225" s="38" t="str" cm="1">
        <f t="array" ref="E2225">IFERROR(IF(A2225="","",LOOKUP(2,1/(Entradas!$B$3:$B$5000=Estoque!A2225),Entradas!$H$3:$H$5000)),"Preço não cadastrado")</f>
        <v/>
      </c>
      <c r="F2225" s="6" t="str">
        <f>IF(A2225="","",SUMIF(codigo_entrada,A2225,quantidade_entrada)-SUMIF(codigo_saida,Estoque!A2225,quantidade_saida))</f>
        <v/>
      </c>
      <c r="G2225" s="1" t="str">
        <f t="shared" si="34"/>
        <v/>
      </c>
    </row>
    <row r="2226" spans="1:7" x14ac:dyDescent="0.3">
      <c r="A2226" s="135"/>
      <c r="B2226" s="22"/>
      <c r="C2226" s="22"/>
      <c r="D2226" s="38" t="str" cm="1">
        <f t="array" ref="D2226">IFERROR(IF(A2226="","",LOOKUP(2,1/(Entradas!$B$3:$B$5000=Estoque!A2226),Entradas!$G$3:$G$5000)),"Preço não cadastrado")</f>
        <v/>
      </c>
      <c r="E2226" s="38" t="str" cm="1">
        <f t="array" ref="E2226">IFERROR(IF(A2226="","",LOOKUP(2,1/(Entradas!$B$3:$B$5000=Estoque!A2226),Entradas!$H$3:$H$5000)),"Preço não cadastrado")</f>
        <v/>
      </c>
      <c r="F2226" s="6" t="str">
        <f>IF(A2226="","",SUMIF(codigo_entrada,A2226,quantidade_entrada)-SUMIF(codigo_saida,Estoque!A2226,quantidade_saida))</f>
        <v/>
      </c>
      <c r="G2226" s="1" t="str">
        <f t="shared" si="34"/>
        <v/>
      </c>
    </row>
    <row r="2227" spans="1:7" x14ac:dyDescent="0.3">
      <c r="A2227" s="135"/>
      <c r="B2227" s="22"/>
      <c r="C2227" s="22"/>
      <c r="D2227" s="38" t="str" cm="1">
        <f t="array" ref="D2227">IFERROR(IF(A2227="","",LOOKUP(2,1/(Entradas!$B$3:$B$5000=Estoque!A2227),Entradas!$G$3:$G$5000)),"Preço não cadastrado")</f>
        <v/>
      </c>
      <c r="E2227" s="38" t="str" cm="1">
        <f t="array" ref="E2227">IFERROR(IF(A2227="","",LOOKUP(2,1/(Entradas!$B$3:$B$5000=Estoque!A2227),Entradas!$H$3:$H$5000)),"Preço não cadastrado")</f>
        <v/>
      </c>
      <c r="F2227" s="6" t="str">
        <f>IF(A2227="","",SUMIF(codigo_entrada,A2227,quantidade_entrada)-SUMIF(codigo_saida,Estoque!A2227,quantidade_saida))</f>
        <v/>
      </c>
      <c r="G2227" s="1" t="str">
        <f t="shared" si="34"/>
        <v/>
      </c>
    </row>
    <row r="2228" spans="1:7" x14ac:dyDescent="0.3">
      <c r="A2228" s="135"/>
      <c r="B2228" s="22"/>
      <c r="C2228" s="22"/>
      <c r="D2228" s="38" t="str" cm="1">
        <f t="array" ref="D2228">IFERROR(IF(A2228="","",LOOKUP(2,1/(Entradas!$B$3:$B$5000=Estoque!A2228),Entradas!$G$3:$G$5000)),"Preço não cadastrado")</f>
        <v/>
      </c>
      <c r="E2228" s="38" t="str" cm="1">
        <f t="array" ref="E2228">IFERROR(IF(A2228="","",LOOKUP(2,1/(Entradas!$B$3:$B$5000=Estoque!A2228),Entradas!$H$3:$H$5000)),"Preço não cadastrado")</f>
        <v/>
      </c>
      <c r="F2228" s="6" t="str">
        <f>IF(A2228="","",SUMIF(codigo_entrada,A2228,quantidade_entrada)-SUMIF(codigo_saida,Estoque!A2228,quantidade_saida))</f>
        <v/>
      </c>
      <c r="G2228" s="1" t="str">
        <f t="shared" si="34"/>
        <v/>
      </c>
    </row>
    <row r="2229" spans="1:7" x14ac:dyDescent="0.3">
      <c r="A2229" s="135"/>
      <c r="B2229" s="22"/>
      <c r="C2229" s="22"/>
      <c r="D2229" s="38" t="str" cm="1">
        <f t="array" ref="D2229">IFERROR(IF(A2229="","",LOOKUP(2,1/(Entradas!$B$3:$B$5000=Estoque!A2229),Entradas!$G$3:$G$5000)),"Preço não cadastrado")</f>
        <v/>
      </c>
      <c r="E2229" s="38" t="str" cm="1">
        <f t="array" ref="E2229">IFERROR(IF(A2229="","",LOOKUP(2,1/(Entradas!$B$3:$B$5000=Estoque!A2229),Entradas!$H$3:$H$5000)),"Preço não cadastrado")</f>
        <v/>
      </c>
      <c r="F2229" s="6" t="str">
        <f>IF(A2229="","",SUMIF(codigo_entrada,A2229,quantidade_entrada)-SUMIF(codigo_saida,Estoque!A2229,quantidade_saida))</f>
        <v/>
      </c>
      <c r="G2229" s="1" t="str">
        <f t="shared" si="34"/>
        <v/>
      </c>
    </row>
    <row r="2230" spans="1:7" x14ac:dyDescent="0.3">
      <c r="A2230" s="135"/>
      <c r="B2230" s="22"/>
      <c r="C2230" s="22"/>
      <c r="D2230" s="38" t="str" cm="1">
        <f t="array" ref="D2230">IFERROR(IF(A2230="","",LOOKUP(2,1/(Entradas!$B$3:$B$5000=Estoque!A2230),Entradas!$G$3:$G$5000)),"Preço não cadastrado")</f>
        <v/>
      </c>
      <c r="E2230" s="38" t="str" cm="1">
        <f t="array" ref="E2230">IFERROR(IF(A2230="","",LOOKUP(2,1/(Entradas!$B$3:$B$5000=Estoque!A2230),Entradas!$H$3:$H$5000)),"Preço não cadastrado")</f>
        <v/>
      </c>
      <c r="F2230" s="6" t="str">
        <f>IF(A2230="","",SUMIF(codigo_entrada,A2230,quantidade_entrada)-SUMIF(codigo_saida,Estoque!A2230,quantidade_saida))</f>
        <v/>
      </c>
      <c r="G2230" s="1" t="str">
        <f t="shared" si="34"/>
        <v/>
      </c>
    </row>
    <row r="2231" spans="1:7" x14ac:dyDescent="0.3">
      <c r="A2231" s="135"/>
      <c r="B2231" s="22"/>
      <c r="C2231" s="22"/>
      <c r="D2231" s="38" t="str" cm="1">
        <f t="array" ref="D2231">IFERROR(IF(A2231="","",LOOKUP(2,1/(Entradas!$B$3:$B$5000=Estoque!A2231),Entradas!$G$3:$G$5000)),"Preço não cadastrado")</f>
        <v/>
      </c>
      <c r="E2231" s="38" t="str" cm="1">
        <f t="array" ref="E2231">IFERROR(IF(A2231="","",LOOKUP(2,1/(Entradas!$B$3:$B$5000=Estoque!A2231),Entradas!$H$3:$H$5000)),"Preço não cadastrado")</f>
        <v/>
      </c>
      <c r="F2231" s="6" t="str">
        <f>IF(A2231="","",SUMIF(codigo_entrada,A2231,quantidade_entrada)-SUMIF(codigo_saida,Estoque!A2231,quantidade_saida))</f>
        <v/>
      </c>
      <c r="G2231" s="1" t="str">
        <f t="shared" si="34"/>
        <v/>
      </c>
    </row>
    <row r="2232" spans="1:7" x14ac:dyDescent="0.3">
      <c r="A2232" s="135"/>
      <c r="B2232" s="22"/>
      <c r="C2232" s="22"/>
      <c r="D2232" s="38" t="str" cm="1">
        <f t="array" ref="D2232">IFERROR(IF(A2232="","",LOOKUP(2,1/(Entradas!$B$3:$B$5000=Estoque!A2232),Entradas!$G$3:$G$5000)),"Preço não cadastrado")</f>
        <v/>
      </c>
      <c r="E2232" s="38" t="str" cm="1">
        <f t="array" ref="E2232">IFERROR(IF(A2232="","",LOOKUP(2,1/(Entradas!$B$3:$B$5000=Estoque!A2232),Entradas!$H$3:$H$5000)),"Preço não cadastrado")</f>
        <v/>
      </c>
      <c r="F2232" s="6" t="str">
        <f>IF(A2232="","",SUMIF(codigo_entrada,A2232,quantidade_entrada)-SUMIF(codigo_saida,Estoque!A2232,quantidade_saida))</f>
        <v/>
      </c>
      <c r="G2232" s="1" t="str">
        <f t="shared" si="34"/>
        <v/>
      </c>
    </row>
    <row r="2233" spans="1:7" x14ac:dyDescent="0.3">
      <c r="A2233" s="135"/>
      <c r="B2233" s="22"/>
      <c r="C2233" s="22"/>
      <c r="D2233" s="38" t="str" cm="1">
        <f t="array" ref="D2233">IFERROR(IF(A2233="","",LOOKUP(2,1/(Entradas!$B$3:$B$5000=Estoque!A2233),Entradas!$G$3:$G$5000)),"Preço não cadastrado")</f>
        <v/>
      </c>
      <c r="E2233" s="38" t="str" cm="1">
        <f t="array" ref="E2233">IFERROR(IF(A2233="","",LOOKUP(2,1/(Entradas!$B$3:$B$5000=Estoque!A2233),Entradas!$H$3:$H$5000)),"Preço não cadastrado")</f>
        <v/>
      </c>
      <c r="F2233" s="6" t="str">
        <f>IF(A2233="","",SUMIF(codigo_entrada,A2233,quantidade_entrada)-SUMIF(codigo_saida,Estoque!A2233,quantidade_saida))</f>
        <v/>
      </c>
      <c r="G2233" s="1" t="str">
        <f t="shared" si="34"/>
        <v/>
      </c>
    </row>
    <row r="2234" spans="1:7" x14ac:dyDescent="0.3">
      <c r="A2234" s="135"/>
      <c r="B2234" s="22"/>
      <c r="C2234" s="22"/>
      <c r="D2234" s="38" t="str" cm="1">
        <f t="array" ref="D2234">IFERROR(IF(A2234="","",LOOKUP(2,1/(Entradas!$B$3:$B$5000=Estoque!A2234),Entradas!$G$3:$G$5000)),"Preço não cadastrado")</f>
        <v/>
      </c>
      <c r="E2234" s="38" t="str" cm="1">
        <f t="array" ref="E2234">IFERROR(IF(A2234="","",LOOKUP(2,1/(Entradas!$B$3:$B$5000=Estoque!A2234),Entradas!$H$3:$H$5000)),"Preço não cadastrado")</f>
        <v/>
      </c>
      <c r="F2234" s="6" t="str">
        <f>IF(A2234="","",SUMIF(codigo_entrada,A2234,quantidade_entrada)-SUMIF(codigo_saida,Estoque!A2234,quantidade_saida))</f>
        <v/>
      </c>
      <c r="G2234" s="1" t="str">
        <f t="shared" si="34"/>
        <v/>
      </c>
    </row>
    <row r="2235" spans="1:7" x14ac:dyDescent="0.3">
      <c r="A2235" s="135"/>
      <c r="B2235" s="22"/>
      <c r="C2235" s="22"/>
      <c r="D2235" s="38" t="str" cm="1">
        <f t="array" ref="D2235">IFERROR(IF(A2235="","",LOOKUP(2,1/(Entradas!$B$3:$B$5000=Estoque!A2235),Entradas!$G$3:$G$5000)),"Preço não cadastrado")</f>
        <v/>
      </c>
      <c r="E2235" s="38" t="str" cm="1">
        <f t="array" ref="E2235">IFERROR(IF(A2235="","",LOOKUP(2,1/(Entradas!$B$3:$B$5000=Estoque!A2235),Entradas!$H$3:$H$5000)),"Preço não cadastrado")</f>
        <v/>
      </c>
      <c r="F2235" s="6" t="str">
        <f>IF(A2235="","",SUMIF(codigo_entrada,A2235,quantidade_entrada)-SUMIF(codigo_saida,Estoque!A2235,quantidade_saida))</f>
        <v/>
      </c>
      <c r="G2235" s="1" t="str">
        <f t="shared" si="34"/>
        <v/>
      </c>
    </row>
    <row r="2236" spans="1:7" x14ac:dyDescent="0.3">
      <c r="A2236" s="135"/>
      <c r="B2236" s="22"/>
      <c r="C2236" s="22"/>
      <c r="D2236" s="38" t="str" cm="1">
        <f t="array" ref="D2236">IFERROR(IF(A2236="","",LOOKUP(2,1/(Entradas!$B$3:$B$5000=Estoque!A2236),Entradas!$G$3:$G$5000)),"Preço não cadastrado")</f>
        <v/>
      </c>
      <c r="E2236" s="38" t="str" cm="1">
        <f t="array" ref="E2236">IFERROR(IF(A2236="","",LOOKUP(2,1/(Entradas!$B$3:$B$5000=Estoque!A2236),Entradas!$H$3:$H$5000)),"Preço não cadastrado")</f>
        <v/>
      </c>
      <c r="F2236" s="6" t="str">
        <f>IF(A2236="","",SUMIF(codigo_entrada,A2236,quantidade_entrada)-SUMIF(codigo_saida,Estoque!A2236,quantidade_saida))</f>
        <v/>
      </c>
      <c r="G2236" s="1" t="str">
        <f t="shared" si="34"/>
        <v/>
      </c>
    </row>
    <row r="2237" spans="1:7" x14ac:dyDescent="0.3">
      <c r="A2237" s="135"/>
      <c r="B2237" s="22"/>
      <c r="C2237" s="22"/>
      <c r="D2237" s="38" t="str" cm="1">
        <f t="array" ref="D2237">IFERROR(IF(A2237="","",LOOKUP(2,1/(Entradas!$B$3:$B$5000=Estoque!A2237),Entradas!$G$3:$G$5000)),"Preço não cadastrado")</f>
        <v/>
      </c>
      <c r="E2237" s="38" t="str" cm="1">
        <f t="array" ref="E2237">IFERROR(IF(A2237="","",LOOKUP(2,1/(Entradas!$B$3:$B$5000=Estoque!A2237),Entradas!$H$3:$H$5000)),"Preço não cadastrado")</f>
        <v/>
      </c>
      <c r="F2237" s="6" t="str">
        <f>IF(A2237="","",SUMIF(codigo_entrada,A2237,quantidade_entrada)-SUMIF(codigo_saida,Estoque!A2237,quantidade_saida))</f>
        <v/>
      </c>
      <c r="G2237" s="1" t="str">
        <f t="shared" si="34"/>
        <v/>
      </c>
    </row>
    <row r="2238" spans="1:7" x14ac:dyDescent="0.3">
      <c r="A2238" s="135"/>
      <c r="B2238" s="22"/>
      <c r="C2238" s="22"/>
      <c r="D2238" s="38" t="str" cm="1">
        <f t="array" ref="D2238">IFERROR(IF(A2238="","",LOOKUP(2,1/(Entradas!$B$3:$B$5000=Estoque!A2238),Entradas!$G$3:$G$5000)),"Preço não cadastrado")</f>
        <v/>
      </c>
      <c r="E2238" s="38" t="str" cm="1">
        <f t="array" ref="E2238">IFERROR(IF(A2238="","",LOOKUP(2,1/(Entradas!$B$3:$B$5000=Estoque!A2238),Entradas!$H$3:$H$5000)),"Preço não cadastrado")</f>
        <v/>
      </c>
      <c r="F2238" s="6" t="str">
        <f>IF(A2238="","",SUMIF(codigo_entrada,A2238,quantidade_entrada)-SUMIF(codigo_saida,Estoque!A2238,quantidade_saida))</f>
        <v/>
      </c>
      <c r="G2238" s="1" t="str">
        <f t="shared" si="34"/>
        <v/>
      </c>
    </row>
    <row r="2239" spans="1:7" x14ac:dyDescent="0.3">
      <c r="A2239" s="135"/>
      <c r="B2239" s="22"/>
      <c r="C2239" s="22"/>
      <c r="D2239" s="38" t="str" cm="1">
        <f t="array" ref="D2239">IFERROR(IF(A2239="","",LOOKUP(2,1/(Entradas!$B$3:$B$5000=Estoque!A2239),Entradas!$G$3:$G$5000)),"Preço não cadastrado")</f>
        <v/>
      </c>
      <c r="E2239" s="38" t="str" cm="1">
        <f t="array" ref="E2239">IFERROR(IF(A2239="","",LOOKUP(2,1/(Entradas!$B$3:$B$5000=Estoque!A2239),Entradas!$H$3:$H$5000)),"Preço não cadastrado")</f>
        <v/>
      </c>
      <c r="F2239" s="6" t="str">
        <f>IF(A2239="","",SUMIF(codigo_entrada,A2239,quantidade_entrada)-SUMIF(codigo_saida,Estoque!A2239,quantidade_saida))</f>
        <v/>
      </c>
      <c r="G2239" s="1" t="str">
        <f t="shared" si="34"/>
        <v/>
      </c>
    </row>
    <row r="2240" spans="1:7" x14ac:dyDescent="0.3">
      <c r="A2240" s="135"/>
      <c r="B2240" s="22"/>
      <c r="C2240" s="22"/>
      <c r="D2240" s="38" t="str" cm="1">
        <f t="array" ref="D2240">IFERROR(IF(A2240="","",LOOKUP(2,1/(Entradas!$B$3:$B$5000=Estoque!A2240),Entradas!$G$3:$G$5000)),"Preço não cadastrado")</f>
        <v/>
      </c>
      <c r="E2240" s="38" t="str" cm="1">
        <f t="array" ref="E2240">IFERROR(IF(A2240="","",LOOKUP(2,1/(Entradas!$B$3:$B$5000=Estoque!A2240),Entradas!$H$3:$H$5000)),"Preço não cadastrado")</f>
        <v/>
      </c>
      <c r="F2240" s="6" t="str">
        <f>IF(A2240="","",SUMIF(codigo_entrada,A2240,quantidade_entrada)-SUMIF(codigo_saida,Estoque!A2240,quantidade_saida))</f>
        <v/>
      </c>
      <c r="G2240" s="1" t="str">
        <f t="shared" si="34"/>
        <v/>
      </c>
    </row>
    <row r="2241" spans="1:7" x14ac:dyDescent="0.3">
      <c r="A2241" s="135"/>
      <c r="B2241" s="22"/>
      <c r="C2241" s="22"/>
      <c r="D2241" s="38" t="str" cm="1">
        <f t="array" ref="D2241">IFERROR(IF(A2241="","",LOOKUP(2,1/(Entradas!$B$3:$B$5000=Estoque!A2241),Entradas!$G$3:$G$5000)),"Preço não cadastrado")</f>
        <v/>
      </c>
      <c r="E2241" s="38" t="str" cm="1">
        <f t="array" ref="E2241">IFERROR(IF(A2241="","",LOOKUP(2,1/(Entradas!$B$3:$B$5000=Estoque!A2241),Entradas!$H$3:$H$5000)),"Preço não cadastrado")</f>
        <v/>
      </c>
      <c r="F2241" s="6" t="str">
        <f>IF(A2241="","",SUMIF(codigo_entrada,A2241,quantidade_entrada)-SUMIF(codigo_saida,Estoque!A2241,quantidade_saida))</f>
        <v/>
      </c>
      <c r="G2241" s="1" t="str">
        <f t="shared" si="34"/>
        <v/>
      </c>
    </row>
    <row r="2242" spans="1:7" x14ac:dyDescent="0.3">
      <c r="A2242" s="135"/>
      <c r="B2242" s="22"/>
      <c r="C2242" s="22"/>
      <c r="D2242" s="38" t="str" cm="1">
        <f t="array" ref="D2242">IFERROR(IF(A2242="","",LOOKUP(2,1/(Entradas!$B$3:$B$5000=Estoque!A2242),Entradas!$G$3:$G$5000)),"Preço não cadastrado")</f>
        <v/>
      </c>
      <c r="E2242" s="38" t="str" cm="1">
        <f t="array" ref="E2242">IFERROR(IF(A2242="","",LOOKUP(2,1/(Entradas!$B$3:$B$5000=Estoque!A2242),Entradas!$H$3:$H$5000)),"Preço não cadastrado")</f>
        <v/>
      </c>
      <c r="F2242" s="6" t="str">
        <f>IF(A2242="","",SUMIF(codigo_entrada,A2242,quantidade_entrada)-SUMIF(codigo_saida,Estoque!A2242,quantidade_saida))</f>
        <v/>
      </c>
      <c r="G2242" s="1" t="str">
        <f t="shared" si="34"/>
        <v/>
      </c>
    </row>
    <row r="2243" spans="1:7" x14ac:dyDescent="0.3">
      <c r="A2243" s="135"/>
      <c r="B2243" s="22"/>
      <c r="C2243" s="22"/>
      <c r="D2243" s="38" t="str" cm="1">
        <f t="array" ref="D2243">IFERROR(IF(A2243="","",LOOKUP(2,1/(Entradas!$B$3:$B$5000=Estoque!A2243),Entradas!$G$3:$G$5000)),"Preço não cadastrado")</f>
        <v/>
      </c>
      <c r="E2243" s="38" t="str" cm="1">
        <f t="array" ref="E2243">IFERROR(IF(A2243="","",LOOKUP(2,1/(Entradas!$B$3:$B$5000=Estoque!A2243),Entradas!$H$3:$H$5000)),"Preço não cadastrado")</f>
        <v/>
      </c>
      <c r="F2243" s="6" t="str">
        <f>IF(A2243="","",SUMIF(codigo_entrada,A2243,quantidade_entrada)-SUMIF(codigo_saida,Estoque!A2243,quantidade_saida))</f>
        <v/>
      </c>
      <c r="G2243" s="1" t="str">
        <f t="shared" si="34"/>
        <v/>
      </c>
    </row>
    <row r="2244" spans="1:7" x14ac:dyDescent="0.3">
      <c r="A2244" s="135"/>
      <c r="B2244" s="22"/>
      <c r="C2244" s="22"/>
      <c r="D2244" s="38" t="str" cm="1">
        <f t="array" ref="D2244">IFERROR(IF(A2244="","",LOOKUP(2,1/(Entradas!$B$3:$B$5000=Estoque!A2244),Entradas!$G$3:$G$5000)),"Preço não cadastrado")</f>
        <v/>
      </c>
      <c r="E2244" s="38" t="str" cm="1">
        <f t="array" ref="E2244">IFERROR(IF(A2244="","",LOOKUP(2,1/(Entradas!$B$3:$B$5000=Estoque!A2244),Entradas!$H$3:$H$5000)),"Preço não cadastrado")</f>
        <v/>
      </c>
      <c r="F2244" s="6" t="str">
        <f>IF(A2244="","",SUMIF(codigo_entrada,A2244,quantidade_entrada)-SUMIF(codigo_saida,Estoque!A2244,quantidade_saida))</f>
        <v/>
      </c>
      <c r="G2244" s="1" t="str">
        <f t="shared" ref="G2244:G2307" si="35">IF(F2244="","",IF(F2244&gt;0,"Em estoque","Fora de estoque"))</f>
        <v/>
      </c>
    </row>
    <row r="2245" spans="1:7" x14ac:dyDescent="0.3">
      <c r="A2245" s="135"/>
      <c r="B2245" s="22"/>
      <c r="C2245" s="22"/>
      <c r="D2245" s="38" t="str" cm="1">
        <f t="array" ref="D2245">IFERROR(IF(A2245="","",LOOKUP(2,1/(Entradas!$B$3:$B$5000=Estoque!A2245),Entradas!$G$3:$G$5000)),"Preço não cadastrado")</f>
        <v/>
      </c>
      <c r="E2245" s="38" t="str" cm="1">
        <f t="array" ref="E2245">IFERROR(IF(A2245="","",LOOKUP(2,1/(Entradas!$B$3:$B$5000=Estoque!A2245),Entradas!$H$3:$H$5000)),"Preço não cadastrado")</f>
        <v/>
      </c>
      <c r="F2245" s="6" t="str">
        <f>IF(A2245="","",SUMIF(codigo_entrada,A2245,quantidade_entrada)-SUMIF(codigo_saida,Estoque!A2245,quantidade_saida))</f>
        <v/>
      </c>
      <c r="G2245" s="1" t="str">
        <f t="shared" si="35"/>
        <v/>
      </c>
    </row>
    <row r="2246" spans="1:7" x14ac:dyDescent="0.3">
      <c r="A2246" s="135"/>
      <c r="B2246" s="22"/>
      <c r="C2246" s="22"/>
      <c r="D2246" s="38" t="str" cm="1">
        <f t="array" ref="D2246">IFERROR(IF(A2246="","",LOOKUP(2,1/(Entradas!$B$3:$B$5000=Estoque!A2246),Entradas!$G$3:$G$5000)),"Preço não cadastrado")</f>
        <v/>
      </c>
      <c r="E2246" s="38" t="str" cm="1">
        <f t="array" ref="E2246">IFERROR(IF(A2246="","",LOOKUP(2,1/(Entradas!$B$3:$B$5000=Estoque!A2246),Entradas!$H$3:$H$5000)),"Preço não cadastrado")</f>
        <v/>
      </c>
      <c r="F2246" s="6" t="str">
        <f>IF(A2246="","",SUMIF(codigo_entrada,A2246,quantidade_entrada)-SUMIF(codigo_saida,Estoque!A2246,quantidade_saida))</f>
        <v/>
      </c>
      <c r="G2246" s="1" t="str">
        <f t="shared" si="35"/>
        <v/>
      </c>
    </row>
    <row r="2247" spans="1:7" x14ac:dyDescent="0.3">
      <c r="A2247" s="135"/>
      <c r="B2247" s="22"/>
      <c r="C2247" s="22"/>
      <c r="D2247" s="38" t="str" cm="1">
        <f t="array" ref="D2247">IFERROR(IF(A2247="","",LOOKUP(2,1/(Entradas!$B$3:$B$5000=Estoque!A2247),Entradas!$G$3:$G$5000)),"Preço não cadastrado")</f>
        <v/>
      </c>
      <c r="E2247" s="38" t="str" cm="1">
        <f t="array" ref="E2247">IFERROR(IF(A2247="","",LOOKUP(2,1/(Entradas!$B$3:$B$5000=Estoque!A2247),Entradas!$H$3:$H$5000)),"Preço não cadastrado")</f>
        <v/>
      </c>
      <c r="F2247" s="6" t="str">
        <f>IF(A2247="","",SUMIF(codigo_entrada,A2247,quantidade_entrada)-SUMIF(codigo_saida,Estoque!A2247,quantidade_saida))</f>
        <v/>
      </c>
      <c r="G2247" s="1" t="str">
        <f t="shared" si="35"/>
        <v/>
      </c>
    </row>
    <row r="2248" spans="1:7" x14ac:dyDescent="0.3">
      <c r="A2248" s="135"/>
      <c r="B2248" s="22"/>
      <c r="C2248" s="22"/>
      <c r="D2248" s="38" t="str" cm="1">
        <f t="array" ref="D2248">IFERROR(IF(A2248="","",LOOKUP(2,1/(Entradas!$B$3:$B$5000=Estoque!A2248),Entradas!$G$3:$G$5000)),"Preço não cadastrado")</f>
        <v/>
      </c>
      <c r="E2248" s="38" t="str" cm="1">
        <f t="array" ref="E2248">IFERROR(IF(A2248="","",LOOKUP(2,1/(Entradas!$B$3:$B$5000=Estoque!A2248),Entradas!$H$3:$H$5000)),"Preço não cadastrado")</f>
        <v/>
      </c>
      <c r="F2248" s="6" t="str">
        <f>IF(A2248="","",SUMIF(codigo_entrada,A2248,quantidade_entrada)-SUMIF(codigo_saida,Estoque!A2248,quantidade_saida))</f>
        <v/>
      </c>
      <c r="G2248" s="1" t="str">
        <f t="shared" si="35"/>
        <v/>
      </c>
    </row>
    <row r="2249" spans="1:7" x14ac:dyDescent="0.3">
      <c r="A2249" s="135"/>
      <c r="B2249" s="22"/>
      <c r="C2249" s="22"/>
      <c r="D2249" s="38" t="str" cm="1">
        <f t="array" ref="D2249">IFERROR(IF(A2249="","",LOOKUP(2,1/(Entradas!$B$3:$B$5000=Estoque!A2249),Entradas!$G$3:$G$5000)),"Preço não cadastrado")</f>
        <v/>
      </c>
      <c r="E2249" s="38" t="str" cm="1">
        <f t="array" ref="E2249">IFERROR(IF(A2249="","",LOOKUP(2,1/(Entradas!$B$3:$B$5000=Estoque!A2249),Entradas!$H$3:$H$5000)),"Preço não cadastrado")</f>
        <v/>
      </c>
      <c r="F2249" s="6" t="str">
        <f>IF(A2249="","",SUMIF(codigo_entrada,A2249,quantidade_entrada)-SUMIF(codigo_saida,Estoque!A2249,quantidade_saida))</f>
        <v/>
      </c>
      <c r="G2249" s="1" t="str">
        <f t="shared" si="35"/>
        <v/>
      </c>
    </row>
    <row r="2250" spans="1:7" x14ac:dyDescent="0.3">
      <c r="A2250" s="135"/>
      <c r="B2250" s="22"/>
      <c r="C2250" s="22"/>
      <c r="D2250" s="38" t="str" cm="1">
        <f t="array" ref="D2250">IFERROR(IF(A2250="","",LOOKUP(2,1/(Entradas!$B$3:$B$5000=Estoque!A2250),Entradas!$G$3:$G$5000)),"Preço não cadastrado")</f>
        <v/>
      </c>
      <c r="E2250" s="38" t="str" cm="1">
        <f t="array" ref="E2250">IFERROR(IF(A2250="","",LOOKUP(2,1/(Entradas!$B$3:$B$5000=Estoque!A2250),Entradas!$H$3:$H$5000)),"Preço não cadastrado")</f>
        <v/>
      </c>
      <c r="F2250" s="6" t="str">
        <f>IF(A2250="","",SUMIF(codigo_entrada,A2250,quantidade_entrada)-SUMIF(codigo_saida,Estoque!A2250,quantidade_saida))</f>
        <v/>
      </c>
      <c r="G2250" s="1" t="str">
        <f t="shared" si="35"/>
        <v/>
      </c>
    </row>
    <row r="2251" spans="1:7" x14ac:dyDescent="0.3">
      <c r="A2251" s="135"/>
      <c r="B2251" s="22"/>
      <c r="C2251" s="22"/>
      <c r="D2251" s="38" t="str" cm="1">
        <f t="array" ref="D2251">IFERROR(IF(A2251="","",LOOKUP(2,1/(Entradas!$B$3:$B$5000=Estoque!A2251),Entradas!$G$3:$G$5000)),"Preço não cadastrado")</f>
        <v/>
      </c>
      <c r="E2251" s="38" t="str" cm="1">
        <f t="array" ref="E2251">IFERROR(IF(A2251="","",LOOKUP(2,1/(Entradas!$B$3:$B$5000=Estoque!A2251),Entradas!$H$3:$H$5000)),"Preço não cadastrado")</f>
        <v/>
      </c>
      <c r="F2251" s="6" t="str">
        <f>IF(A2251="","",SUMIF(codigo_entrada,A2251,quantidade_entrada)-SUMIF(codigo_saida,Estoque!A2251,quantidade_saida))</f>
        <v/>
      </c>
      <c r="G2251" s="1" t="str">
        <f t="shared" si="35"/>
        <v/>
      </c>
    </row>
    <row r="2252" spans="1:7" x14ac:dyDescent="0.3">
      <c r="A2252" s="135"/>
      <c r="B2252" s="22"/>
      <c r="C2252" s="22"/>
      <c r="D2252" s="38" t="str" cm="1">
        <f t="array" ref="D2252">IFERROR(IF(A2252="","",LOOKUP(2,1/(Entradas!$B$3:$B$5000=Estoque!A2252),Entradas!$G$3:$G$5000)),"Preço não cadastrado")</f>
        <v/>
      </c>
      <c r="E2252" s="38" t="str" cm="1">
        <f t="array" ref="E2252">IFERROR(IF(A2252="","",LOOKUP(2,1/(Entradas!$B$3:$B$5000=Estoque!A2252),Entradas!$H$3:$H$5000)),"Preço não cadastrado")</f>
        <v/>
      </c>
      <c r="F2252" s="6" t="str">
        <f>IF(A2252="","",SUMIF(codigo_entrada,A2252,quantidade_entrada)-SUMIF(codigo_saida,Estoque!A2252,quantidade_saida))</f>
        <v/>
      </c>
      <c r="G2252" s="1" t="str">
        <f t="shared" si="35"/>
        <v/>
      </c>
    </row>
    <row r="2253" spans="1:7" x14ac:dyDescent="0.3">
      <c r="A2253" s="135"/>
      <c r="B2253" s="22"/>
      <c r="C2253" s="22"/>
      <c r="D2253" s="38" t="str" cm="1">
        <f t="array" ref="D2253">IFERROR(IF(A2253="","",LOOKUP(2,1/(Entradas!$B$3:$B$5000=Estoque!A2253),Entradas!$G$3:$G$5000)),"Preço não cadastrado")</f>
        <v/>
      </c>
      <c r="E2253" s="38" t="str" cm="1">
        <f t="array" ref="E2253">IFERROR(IF(A2253="","",LOOKUP(2,1/(Entradas!$B$3:$B$5000=Estoque!A2253),Entradas!$H$3:$H$5000)),"Preço não cadastrado")</f>
        <v/>
      </c>
      <c r="F2253" s="6" t="str">
        <f>IF(A2253="","",SUMIF(codigo_entrada,A2253,quantidade_entrada)-SUMIF(codigo_saida,Estoque!A2253,quantidade_saida))</f>
        <v/>
      </c>
      <c r="G2253" s="1" t="str">
        <f t="shared" si="35"/>
        <v/>
      </c>
    </row>
    <row r="2254" spans="1:7" x14ac:dyDescent="0.3">
      <c r="A2254" s="135"/>
      <c r="B2254" s="22"/>
      <c r="C2254" s="22"/>
      <c r="D2254" s="38" t="str" cm="1">
        <f t="array" ref="D2254">IFERROR(IF(A2254="","",LOOKUP(2,1/(Entradas!$B$3:$B$5000=Estoque!A2254),Entradas!$G$3:$G$5000)),"Preço não cadastrado")</f>
        <v/>
      </c>
      <c r="E2254" s="38" t="str" cm="1">
        <f t="array" ref="E2254">IFERROR(IF(A2254="","",LOOKUP(2,1/(Entradas!$B$3:$B$5000=Estoque!A2254),Entradas!$H$3:$H$5000)),"Preço não cadastrado")</f>
        <v/>
      </c>
      <c r="F2254" s="6" t="str">
        <f>IF(A2254="","",SUMIF(codigo_entrada,A2254,quantidade_entrada)-SUMIF(codigo_saida,Estoque!A2254,quantidade_saida))</f>
        <v/>
      </c>
      <c r="G2254" s="1" t="str">
        <f t="shared" si="35"/>
        <v/>
      </c>
    </row>
    <row r="2255" spans="1:7" x14ac:dyDescent="0.3">
      <c r="A2255" s="135"/>
      <c r="B2255" s="22"/>
      <c r="C2255" s="22"/>
      <c r="D2255" s="38" t="str" cm="1">
        <f t="array" ref="D2255">IFERROR(IF(A2255="","",LOOKUP(2,1/(Entradas!$B$3:$B$5000=Estoque!A2255),Entradas!$G$3:$G$5000)),"Preço não cadastrado")</f>
        <v/>
      </c>
      <c r="E2255" s="38" t="str" cm="1">
        <f t="array" ref="E2255">IFERROR(IF(A2255="","",LOOKUP(2,1/(Entradas!$B$3:$B$5000=Estoque!A2255),Entradas!$H$3:$H$5000)),"Preço não cadastrado")</f>
        <v/>
      </c>
      <c r="F2255" s="6" t="str">
        <f>IF(A2255="","",SUMIF(codigo_entrada,A2255,quantidade_entrada)-SUMIF(codigo_saida,Estoque!A2255,quantidade_saida))</f>
        <v/>
      </c>
      <c r="G2255" s="1" t="str">
        <f t="shared" si="35"/>
        <v/>
      </c>
    </row>
    <row r="2256" spans="1:7" x14ac:dyDescent="0.3">
      <c r="A2256" s="135"/>
      <c r="B2256" s="22"/>
      <c r="C2256" s="22"/>
      <c r="D2256" s="38" t="str" cm="1">
        <f t="array" ref="D2256">IFERROR(IF(A2256="","",LOOKUP(2,1/(Entradas!$B$3:$B$5000=Estoque!A2256),Entradas!$G$3:$G$5000)),"Preço não cadastrado")</f>
        <v/>
      </c>
      <c r="E2256" s="38" t="str" cm="1">
        <f t="array" ref="E2256">IFERROR(IF(A2256="","",LOOKUP(2,1/(Entradas!$B$3:$B$5000=Estoque!A2256),Entradas!$H$3:$H$5000)),"Preço não cadastrado")</f>
        <v/>
      </c>
      <c r="F2256" s="6" t="str">
        <f>IF(A2256="","",SUMIF(codigo_entrada,A2256,quantidade_entrada)-SUMIF(codigo_saida,Estoque!A2256,quantidade_saida))</f>
        <v/>
      </c>
      <c r="G2256" s="1" t="str">
        <f t="shared" si="35"/>
        <v/>
      </c>
    </row>
    <row r="2257" spans="1:7" x14ac:dyDescent="0.3">
      <c r="A2257" s="135"/>
      <c r="B2257" s="22"/>
      <c r="C2257" s="22"/>
      <c r="D2257" s="38" t="str" cm="1">
        <f t="array" ref="D2257">IFERROR(IF(A2257="","",LOOKUP(2,1/(Entradas!$B$3:$B$5000=Estoque!A2257),Entradas!$G$3:$G$5000)),"Preço não cadastrado")</f>
        <v/>
      </c>
      <c r="E2257" s="38" t="str" cm="1">
        <f t="array" ref="E2257">IFERROR(IF(A2257="","",LOOKUP(2,1/(Entradas!$B$3:$B$5000=Estoque!A2257),Entradas!$H$3:$H$5000)),"Preço não cadastrado")</f>
        <v/>
      </c>
      <c r="F2257" s="6" t="str">
        <f>IF(A2257="","",SUMIF(codigo_entrada,A2257,quantidade_entrada)-SUMIF(codigo_saida,Estoque!A2257,quantidade_saida))</f>
        <v/>
      </c>
      <c r="G2257" s="1" t="str">
        <f t="shared" si="35"/>
        <v/>
      </c>
    </row>
    <row r="2258" spans="1:7" x14ac:dyDescent="0.3">
      <c r="A2258" s="135"/>
      <c r="B2258" s="22"/>
      <c r="C2258" s="22"/>
      <c r="D2258" s="38" t="str" cm="1">
        <f t="array" ref="D2258">IFERROR(IF(A2258="","",LOOKUP(2,1/(Entradas!$B$3:$B$5000=Estoque!A2258),Entradas!$G$3:$G$5000)),"Preço não cadastrado")</f>
        <v/>
      </c>
      <c r="E2258" s="38" t="str" cm="1">
        <f t="array" ref="E2258">IFERROR(IF(A2258="","",LOOKUP(2,1/(Entradas!$B$3:$B$5000=Estoque!A2258),Entradas!$H$3:$H$5000)),"Preço não cadastrado")</f>
        <v/>
      </c>
      <c r="F2258" s="6" t="str">
        <f>IF(A2258="","",SUMIF(codigo_entrada,A2258,quantidade_entrada)-SUMIF(codigo_saida,Estoque!A2258,quantidade_saida))</f>
        <v/>
      </c>
      <c r="G2258" s="1" t="str">
        <f t="shared" si="35"/>
        <v/>
      </c>
    </row>
    <row r="2259" spans="1:7" x14ac:dyDescent="0.3">
      <c r="A2259" s="135"/>
      <c r="B2259" s="22"/>
      <c r="C2259" s="22"/>
      <c r="D2259" s="38" t="str" cm="1">
        <f t="array" ref="D2259">IFERROR(IF(A2259="","",LOOKUP(2,1/(Entradas!$B$3:$B$5000=Estoque!A2259),Entradas!$G$3:$G$5000)),"Preço não cadastrado")</f>
        <v/>
      </c>
      <c r="E2259" s="38" t="str" cm="1">
        <f t="array" ref="E2259">IFERROR(IF(A2259="","",LOOKUP(2,1/(Entradas!$B$3:$B$5000=Estoque!A2259),Entradas!$H$3:$H$5000)),"Preço não cadastrado")</f>
        <v/>
      </c>
      <c r="F2259" s="6" t="str">
        <f>IF(A2259="","",SUMIF(codigo_entrada,A2259,quantidade_entrada)-SUMIF(codigo_saida,Estoque!A2259,quantidade_saida))</f>
        <v/>
      </c>
      <c r="G2259" s="1" t="str">
        <f t="shared" si="35"/>
        <v/>
      </c>
    </row>
    <row r="2260" spans="1:7" x14ac:dyDescent="0.3">
      <c r="A2260" s="135"/>
      <c r="B2260" s="22"/>
      <c r="C2260" s="22"/>
      <c r="D2260" s="38" t="str" cm="1">
        <f t="array" ref="D2260">IFERROR(IF(A2260="","",LOOKUP(2,1/(Entradas!$B$3:$B$5000=Estoque!A2260),Entradas!$G$3:$G$5000)),"Preço não cadastrado")</f>
        <v/>
      </c>
      <c r="E2260" s="38" t="str" cm="1">
        <f t="array" ref="E2260">IFERROR(IF(A2260="","",LOOKUP(2,1/(Entradas!$B$3:$B$5000=Estoque!A2260),Entradas!$H$3:$H$5000)),"Preço não cadastrado")</f>
        <v/>
      </c>
      <c r="F2260" s="6" t="str">
        <f>IF(A2260="","",SUMIF(codigo_entrada,A2260,quantidade_entrada)-SUMIF(codigo_saida,Estoque!A2260,quantidade_saida))</f>
        <v/>
      </c>
      <c r="G2260" s="1" t="str">
        <f t="shared" si="35"/>
        <v/>
      </c>
    </row>
    <row r="2261" spans="1:7" x14ac:dyDescent="0.3">
      <c r="A2261" s="135"/>
      <c r="B2261" s="22"/>
      <c r="C2261" s="22"/>
      <c r="D2261" s="38" t="str" cm="1">
        <f t="array" ref="D2261">IFERROR(IF(A2261="","",LOOKUP(2,1/(Entradas!$B$3:$B$5000=Estoque!A2261),Entradas!$G$3:$G$5000)),"Preço não cadastrado")</f>
        <v/>
      </c>
      <c r="E2261" s="38" t="str" cm="1">
        <f t="array" ref="E2261">IFERROR(IF(A2261="","",LOOKUP(2,1/(Entradas!$B$3:$B$5000=Estoque!A2261),Entradas!$H$3:$H$5000)),"Preço não cadastrado")</f>
        <v/>
      </c>
      <c r="F2261" s="6" t="str">
        <f>IF(A2261="","",SUMIF(codigo_entrada,A2261,quantidade_entrada)-SUMIF(codigo_saida,Estoque!A2261,quantidade_saida))</f>
        <v/>
      </c>
      <c r="G2261" s="1" t="str">
        <f t="shared" si="35"/>
        <v/>
      </c>
    </row>
    <row r="2262" spans="1:7" x14ac:dyDescent="0.3">
      <c r="A2262" s="135"/>
      <c r="B2262" s="22"/>
      <c r="C2262" s="22"/>
      <c r="D2262" s="38" t="str" cm="1">
        <f t="array" ref="D2262">IFERROR(IF(A2262="","",LOOKUP(2,1/(Entradas!$B$3:$B$5000=Estoque!A2262),Entradas!$G$3:$G$5000)),"Preço não cadastrado")</f>
        <v/>
      </c>
      <c r="E2262" s="38" t="str" cm="1">
        <f t="array" ref="E2262">IFERROR(IF(A2262="","",LOOKUP(2,1/(Entradas!$B$3:$B$5000=Estoque!A2262),Entradas!$H$3:$H$5000)),"Preço não cadastrado")</f>
        <v/>
      </c>
      <c r="F2262" s="6" t="str">
        <f>IF(A2262="","",SUMIF(codigo_entrada,A2262,quantidade_entrada)-SUMIF(codigo_saida,Estoque!A2262,quantidade_saida))</f>
        <v/>
      </c>
      <c r="G2262" s="1" t="str">
        <f t="shared" si="35"/>
        <v/>
      </c>
    </row>
    <row r="2263" spans="1:7" x14ac:dyDescent="0.3">
      <c r="A2263" s="135"/>
      <c r="B2263" s="22"/>
      <c r="C2263" s="22"/>
      <c r="D2263" s="38" t="str" cm="1">
        <f t="array" ref="D2263">IFERROR(IF(A2263="","",LOOKUP(2,1/(Entradas!$B$3:$B$5000=Estoque!A2263),Entradas!$G$3:$G$5000)),"Preço não cadastrado")</f>
        <v/>
      </c>
      <c r="E2263" s="38" t="str" cm="1">
        <f t="array" ref="E2263">IFERROR(IF(A2263="","",LOOKUP(2,1/(Entradas!$B$3:$B$5000=Estoque!A2263),Entradas!$H$3:$H$5000)),"Preço não cadastrado")</f>
        <v/>
      </c>
      <c r="F2263" s="6" t="str">
        <f>IF(A2263="","",SUMIF(codigo_entrada,A2263,quantidade_entrada)-SUMIF(codigo_saida,Estoque!A2263,quantidade_saida))</f>
        <v/>
      </c>
      <c r="G2263" s="1" t="str">
        <f t="shared" si="35"/>
        <v/>
      </c>
    </row>
    <row r="2264" spans="1:7" x14ac:dyDescent="0.3">
      <c r="A2264" s="135"/>
      <c r="B2264" s="22"/>
      <c r="C2264" s="22"/>
      <c r="D2264" s="38" t="str" cm="1">
        <f t="array" ref="D2264">IFERROR(IF(A2264="","",LOOKUP(2,1/(Entradas!$B$3:$B$5000=Estoque!A2264),Entradas!$G$3:$G$5000)),"Preço não cadastrado")</f>
        <v/>
      </c>
      <c r="E2264" s="38" t="str" cm="1">
        <f t="array" ref="E2264">IFERROR(IF(A2264="","",LOOKUP(2,1/(Entradas!$B$3:$B$5000=Estoque!A2264),Entradas!$H$3:$H$5000)),"Preço não cadastrado")</f>
        <v/>
      </c>
      <c r="F2264" s="6" t="str">
        <f>IF(A2264="","",SUMIF(codigo_entrada,A2264,quantidade_entrada)-SUMIF(codigo_saida,Estoque!A2264,quantidade_saida))</f>
        <v/>
      </c>
      <c r="G2264" s="1" t="str">
        <f t="shared" si="35"/>
        <v/>
      </c>
    </row>
    <row r="2265" spans="1:7" x14ac:dyDescent="0.3">
      <c r="A2265" s="135"/>
      <c r="B2265" s="22"/>
      <c r="C2265" s="22"/>
      <c r="D2265" s="38" t="str" cm="1">
        <f t="array" ref="D2265">IFERROR(IF(A2265="","",LOOKUP(2,1/(Entradas!$B$3:$B$5000=Estoque!A2265),Entradas!$G$3:$G$5000)),"Preço não cadastrado")</f>
        <v/>
      </c>
      <c r="E2265" s="38" t="str" cm="1">
        <f t="array" ref="E2265">IFERROR(IF(A2265="","",LOOKUP(2,1/(Entradas!$B$3:$B$5000=Estoque!A2265),Entradas!$H$3:$H$5000)),"Preço não cadastrado")</f>
        <v/>
      </c>
      <c r="F2265" s="6" t="str">
        <f>IF(A2265="","",SUMIF(codigo_entrada,A2265,quantidade_entrada)-SUMIF(codigo_saida,Estoque!A2265,quantidade_saida))</f>
        <v/>
      </c>
      <c r="G2265" s="1" t="str">
        <f t="shared" si="35"/>
        <v/>
      </c>
    </row>
    <row r="2266" spans="1:7" x14ac:dyDescent="0.3">
      <c r="A2266" s="135"/>
      <c r="B2266" s="22"/>
      <c r="C2266" s="22"/>
      <c r="D2266" s="38" t="str" cm="1">
        <f t="array" ref="D2266">IFERROR(IF(A2266="","",LOOKUP(2,1/(Entradas!$B$3:$B$5000=Estoque!A2266),Entradas!$G$3:$G$5000)),"Preço não cadastrado")</f>
        <v/>
      </c>
      <c r="E2266" s="38" t="str" cm="1">
        <f t="array" ref="E2266">IFERROR(IF(A2266="","",LOOKUP(2,1/(Entradas!$B$3:$B$5000=Estoque!A2266),Entradas!$H$3:$H$5000)),"Preço não cadastrado")</f>
        <v/>
      </c>
      <c r="F2266" s="6" t="str">
        <f>IF(A2266="","",SUMIF(codigo_entrada,A2266,quantidade_entrada)-SUMIF(codigo_saida,Estoque!A2266,quantidade_saida))</f>
        <v/>
      </c>
      <c r="G2266" s="1" t="str">
        <f t="shared" si="35"/>
        <v/>
      </c>
    </row>
    <row r="2267" spans="1:7" x14ac:dyDescent="0.3">
      <c r="A2267" s="135"/>
      <c r="B2267" s="22"/>
      <c r="C2267" s="22"/>
      <c r="D2267" s="38" t="str" cm="1">
        <f t="array" ref="D2267">IFERROR(IF(A2267="","",LOOKUP(2,1/(Entradas!$B$3:$B$5000=Estoque!A2267),Entradas!$G$3:$G$5000)),"Preço não cadastrado")</f>
        <v/>
      </c>
      <c r="E2267" s="38" t="str" cm="1">
        <f t="array" ref="E2267">IFERROR(IF(A2267="","",LOOKUP(2,1/(Entradas!$B$3:$B$5000=Estoque!A2267),Entradas!$H$3:$H$5000)),"Preço não cadastrado")</f>
        <v/>
      </c>
      <c r="F2267" s="6" t="str">
        <f>IF(A2267="","",SUMIF(codigo_entrada,A2267,quantidade_entrada)-SUMIF(codigo_saida,Estoque!A2267,quantidade_saida))</f>
        <v/>
      </c>
      <c r="G2267" s="1" t="str">
        <f t="shared" si="35"/>
        <v/>
      </c>
    </row>
    <row r="2268" spans="1:7" x14ac:dyDescent="0.3">
      <c r="A2268" s="135"/>
      <c r="B2268" s="22"/>
      <c r="C2268" s="22"/>
      <c r="D2268" s="38" t="str" cm="1">
        <f t="array" ref="D2268">IFERROR(IF(A2268="","",LOOKUP(2,1/(Entradas!$B$3:$B$5000=Estoque!A2268),Entradas!$G$3:$G$5000)),"Preço não cadastrado")</f>
        <v/>
      </c>
      <c r="E2268" s="38" t="str" cm="1">
        <f t="array" ref="E2268">IFERROR(IF(A2268="","",LOOKUP(2,1/(Entradas!$B$3:$B$5000=Estoque!A2268),Entradas!$H$3:$H$5000)),"Preço não cadastrado")</f>
        <v/>
      </c>
      <c r="F2268" s="6" t="str">
        <f>IF(A2268="","",SUMIF(codigo_entrada,A2268,quantidade_entrada)-SUMIF(codigo_saida,Estoque!A2268,quantidade_saida))</f>
        <v/>
      </c>
      <c r="G2268" s="1" t="str">
        <f t="shared" si="35"/>
        <v/>
      </c>
    </row>
    <row r="2269" spans="1:7" x14ac:dyDescent="0.3">
      <c r="A2269" s="135"/>
      <c r="B2269" s="22"/>
      <c r="C2269" s="22"/>
      <c r="D2269" s="38" t="str" cm="1">
        <f t="array" ref="D2269">IFERROR(IF(A2269="","",LOOKUP(2,1/(Entradas!$B$3:$B$5000=Estoque!A2269),Entradas!$G$3:$G$5000)),"Preço não cadastrado")</f>
        <v/>
      </c>
      <c r="E2269" s="38" t="str" cm="1">
        <f t="array" ref="E2269">IFERROR(IF(A2269="","",LOOKUP(2,1/(Entradas!$B$3:$B$5000=Estoque!A2269),Entradas!$H$3:$H$5000)),"Preço não cadastrado")</f>
        <v/>
      </c>
      <c r="F2269" s="6" t="str">
        <f>IF(A2269="","",SUMIF(codigo_entrada,A2269,quantidade_entrada)-SUMIF(codigo_saida,Estoque!A2269,quantidade_saida))</f>
        <v/>
      </c>
      <c r="G2269" s="1" t="str">
        <f t="shared" si="35"/>
        <v/>
      </c>
    </row>
    <row r="2270" spans="1:7" x14ac:dyDescent="0.3">
      <c r="A2270" s="135"/>
      <c r="B2270" s="22"/>
      <c r="C2270" s="22"/>
      <c r="D2270" s="38" t="str" cm="1">
        <f t="array" ref="D2270">IFERROR(IF(A2270="","",LOOKUP(2,1/(Entradas!$B$3:$B$5000=Estoque!A2270),Entradas!$G$3:$G$5000)),"Preço não cadastrado")</f>
        <v/>
      </c>
      <c r="E2270" s="38" t="str" cm="1">
        <f t="array" ref="E2270">IFERROR(IF(A2270="","",LOOKUP(2,1/(Entradas!$B$3:$B$5000=Estoque!A2270),Entradas!$H$3:$H$5000)),"Preço não cadastrado")</f>
        <v/>
      </c>
      <c r="F2270" s="6" t="str">
        <f>IF(A2270="","",SUMIF(codigo_entrada,A2270,quantidade_entrada)-SUMIF(codigo_saida,Estoque!A2270,quantidade_saida))</f>
        <v/>
      </c>
      <c r="G2270" s="1" t="str">
        <f t="shared" si="35"/>
        <v/>
      </c>
    </row>
    <row r="2271" spans="1:7" x14ac:dyDescent="0.3">
      <c r="A2271" s="135"/>
      <c r="B2271" s="22"/>
      <c r="C2271" s="22"/>
      <c r="D2271" s="38" t="str" cm="1">
        <f t="array" ref="D2271">IFERROR(IF(A2271="","",LOOKUP(2,1/(Entradas!$B$3:$B$5000=Estoque!A2271),Entradas!$G$3:$G$5000)),"Preço não cadastrado")</f>
        <v/>
      </c>
      <c r="E2271" s="38" t="str" cm="1">
        <f t="array" ref="E2271">IFERROR(IF(A2271="","",LOOKUP(2,1/(Entradas!$B$3:$B$5000=Estoque!A2271),Entradas!$H$3:$H$5000)),"Preço não cadastrado")</f>
        <v/>
      </c>
      <c r="F2271" s="6" t="str">
        <f>IF(A2271="","",SUMIF(codigo_entrada,A2271,quantidade_entrada)-SUMIF(codigo_saida,Estoque!A2271,quantidade_saida))</f>
        <v/>
      </c>
      <c r="G2271" s="1" t="str">
        <f t="shared" si="35"/>
        <v/>
      </c>
    </row>
    <row r="2272" spans="1:7" x14ac:dyDescent="0.3">
      <c r="A2272" s="135"/>
      <c r="B2272" s="22"/>
      <c r="C2272" s="22"/>
      <c r="D2272" s="38" t="str" cm="1">
        <f t="array" ref="D2272">IFERROR(IF(A2272="","",LOOKUP(2,1/(Entradas!$B$3:$B$5000=Estoque!A2272),Entradas!$G$3:$G$5000)),"Preço não cadastrado")</f>
        <v/>
      </c>
      <c r="E2272" s="38" t="str" cm="1">
        <f t="array" ref="E2272">IFERROR(IF(A2272="","",LOOKUP(2,1/(Entradas!$B$3:$B$5000=Estoque!A2272),Entradas!$H$3:$H$5000)),"Preço não cadastrado")</f>
        <v/>
      </c>
      <c r="F2272" s="6" t="str">
        <f>IF(A2272="","",SUMIF(codigo_entrada,A2272,quantidade_entrada)-SUMIF(codigo_saida,Estoque!A2272,quantidade_saida))</f>
        <v/>
      </c>
      <c r="G2272" s="1" t="str">
        <f t="shared" si="35"/>
        <v/>
      </c>
    </row>
    <row r="2273" spans="1:7" x14ac:dyDescent="0.3">
      <c r="A2273" s="135"/>
      <c r="B2273" s="22"/>
      <c r="C2273" s="22"/>
      <c r="D2273" s="38" t="str" cm="1">
        <f t="array" ref="D2273">IFERROR(IF(A2273="","",LOOKUP(2,1/(Entradas!$B$3:$B$5000=Estoque!A2273),Entradas!$G$3:$G$5000)),"Preço não cadastrado")</f>
        <v/>
      </c>
      <c r="E2273" s="38" t="str" cm="1">
        <f t="array" ref="E2273">IFERROR(IF(A2273="","",LOOKUP(2,1/(Entradas!$B$3:$B$5000=Estoque!A2273),Entradas!$H$3:$H$5000)),"Preço não cadastrado")</f>
        <v/>
      </c>
      <c r="F2273" s="6" t="str">
        <f>IF(A2273="","",SUMIF(codigo_entrada,A2273,quantidade_entrada)-SUMIF(codigo_saida,Estoque!A2273,quantidade_saida))</f>
        <v/>
      </c>
      <c r="G2273" s="1" t="str">
        <f t="shared" si="35"/>
        <v/>
      </c>
    </row>
    <row r="2274" spans="1:7" x14ac:dyDescent="0.3">
      <c r="A2274" s="135"/>
      <c r="B2274" s="22"/>
      <c r="C2274" s="22"/>
      <c r="D2274" s="38" t="str" cm="1">
        <f t="array" ref="D2274">IFERROR(IF(A2274="","",LOOKUP(2,1/(Entradas!$B$3:$B$5000=Estoque!A2274),Entradas!$G$3:$G$5000)),"Preço não cadastrado")</f>
        <v/>
      </c>
      <c r="E2274" s="38" t="str" cm="1">
        <f t="array" ref="E2274">IFERROR(IF(A2274="","",LOOKUP(2,1/(Entradas!$B$3:$B$5000=Estoque!A2274),Entradas!$H$3:$H$5000)),"Preço não cadastrado")</f>
        <v/>
      </c>
      <c r="F2274" s="6" t="str">
        <f>IF(A2274="","",SUMIF(codigo_entrada,A2274,quantidade_entrada)-SUMIF(codigo_saida,Estoque!A2274,quantidade_saida))</f>
        <v/>
      </c>
      <c r="G2274" s="1" t="str">
        <f t="shared" si="35"/>
        <v/>
      </c>
    </row>
    <row r="2275" spans="1:7" x14ac:dyDescent="0.3">
      <c r="A2275" s="135"/>
      <c r="B2275" s="22"/>
      <c r="C2275" s="22"/>
      <c r="D2275" s="38" t="str" cm="1">
        <f t="array" ref="D2275">IFERROR(IF(A2275="","",LOOKUP(2,1/(Entradas!$B$3:$B$5000=Estoque!A2275),Entradas!$G$3:$G$5000)),"Preço não cadastrado")</f>
        <v/>
      </c>
      <c r="E2275" s="38" t="str" cm="1">
        <f t="array" ref="E2275">IFERROR(IF(A2275="","",LOOKUP(2,1/(Entradas!$B$3:$B$5000=Estoque!A2275),Entradas!$H$3:$H$5000)),"Preço não cadastrado")</f>
        <v/>
      </c>
      <c r="F2275" s="6" t="str">
        <f>IF(A2275="","",SUMIF(codigo_entrada,A2275,quantidade_entrada)-SUMIF(codigo_saida,Estoque!A2275,quantidade_saida))</f>
        <v/>
      </c>
      <c r="G2275" s="1" t="str">
        <f t="shared" si="35"/>
        <v/>
      </c>
    </row>
    <row r="2276" spans="1:7" x14ac:dyDescent="0.3">
      <c r="A2276" s="135"/>
      <c r="B2276" s="22"/>
      <c r="C2276" s="22"/>
      <c r="D2276" s="38" t="str" cm="1">
        <f t="array" ref="D2276">IFERROR(IF(A2276="","",LOOKUP(2,1/(Entradas!$B$3:$B$5000=Estoque!A2276),Entradas!$G$3:$G$5000)),"Preço não cadastrado")</f>
        <v/>
      </c>
      <c r="E2276" s="38" t="str" cm="1">
        <f t="array" ref="E2276">IFERROR(IF(A2276="","",LOOKUP(2,1/(Entradas!$B$3:$B$5000=Estoque!A2276),Entradas!$H$3:$H$5000)),"Preço não cadastrado")</f>
        <v/>
      </c>
      <c r="F2276" s="6" t="str">
        <f>IF(A2276="","",SUMIF(codigo_entrada,A2276,quantidade_entrada)-SUMIF(codigo_saida,Estoque!A2276,quantidade_saida))</f>
        <v/>
      </c>
      <c r="G2276" s="1" t="str">
        <f t="shared" si="35"/>
        <v/>
      </c>
    </row>
    <row r="2277" spans="1:7" x14ac:dyDescent="0.3">
      <c r="A2277" s="135"/>
      <c r="B2277" s="22"/>
      <c r="C2277" s="22"/>
      <c r="D2277" s="38" t="str" cm="1">
        <f t="array" ref="D2277">IFERROR(IF(A2277="","",LOOKUP(2,1/(Entradas!$B$3:$B$5000=Estoque!A2277),Entradas!$G$3:$G$5000)),"Preço não cadastrado")</f>
        <v/>
      </c>
      <c r="E2277" s="38" t="str" cm="1">
        <f t="array" ref="E2277">IFERROR(IF(A2277="","",LOOKUP(2,1/(Entradas!$B$3:$B$5000=Estoque!A2277),Entradas!$H$3:$H$5000)),"Preço não cadastrado")</f>
        <v/>
      </c>
      <c r="F2277" s="6" t="str">
        <f>IF(A2277="","",SUMIF(codigo_entrada,A2277,quantidade_entrada)-SUMIF(codigo_saida,Estoque!A2277,quantidade_saida))</f>
        <v/>
      </c>
      <c r="G2277" s="1" t="str">
        <f t="shared" si="35"/>
        <v/>
      </c>
    </row>
    <row r="2278" spans="1:7" x14ac:dyDescent="0.3">
      <c r="A2278" s="135"/>
      <c r="B2278" s="22"/>
      <c r="C2278" s="22"/>
      <c r="D2278" s="38" t="str" cm="1">
        <f t="array" ref="D2278">IFERROR(IF(A2278="","",LOOKUP(2,1/(Entradas!$B$3:$B$5000=Estoque!A2278),Entradas!$G$3:$G$5000)),"Preço não cadastrado")</f>
        <v/>
      </c>
      <c r="E2278" s="38" t="str" cm="1">
        <f t="array" ref="E2278">IFERROR(IF(A2278="","",LOOKUP(2,1/(Entradas!$B$3:$B$5000=Estoque!A2278),Entradas!$H$3:$H$5000)),"Preço não cadastrado")</f>
        <v/>
      </c>
      <c r="F2278" s="6" t="str">
        <f>IF(A2278="","",SUMIF(codigo_entrada,A2278,quantidade_entrada)-SUMIF(codigo_saida,Estoque!A2278,quantidade_saida))</f>
        <v/>
      </c>
      <c r="G2278" s="1" t="str">
        <f t="shared" si="35"/>
        <v/>
      </c>
    </row>
    <row r="2279" spans="1:7" x14ac:dyDescent="0.3">
      <c r="A2279" s="135"/>
      <c r="B2279" s="22"/>
      <c r="C2279" s="22"/>
      <c r="D2279" s="38" t="str" cm="1">
        <f t="array" ref="D2279">IFERROR(IF(A2279="","",LOOKUP(2,1/(Entradas!$B$3:$B$5000=Estoque!A2279),Entradas!$G$3:$G$5000)),"Preço não cadastrado")</f>
        <v/>
      </c>
      <c r="E2279" s="38" t="str" cm="1">
        <f t="array" ref="E2279">IFERROR(IF(A2279="","",LOOKUP(2,1/(Entradas!$B$3:$B$5000=Estoque!A2279),Entradas!$H$3:$H$5000)),"Preço não cadastrado")</f>
        <v/>
      </c>
      <c r="F2279" s="6" t="str">
        <f>IF(A2279="","",SUMIF(codigo_entrada,A2279,quantidade_entrada)-SUMIF(codigo_saida,Estoque!A2279,quantidade_saida))</f>
        <v/>
      </c>
      <c r="G2279" s="1" t="str">
        <f t="shared" si="35"/>
        <v/>
      </c>
    </row>
    <row r="2280" spans="1:7" x14ac:dyDescent="0.3">
      <c r="A2280" s="135"/>
      <c r="B2280" s="22"/>
      <c r="C2280" s="22"/>
      <c r="D2280" s="38" t="str" cm="1">
        <f t="array" ref="D2280">IFERROR(IF(A2280="","",LOOKUP(2,1/(Entradas!$B$3:$B$5000=Estoque!A2280),Entradas!$G$3:$G$5000)),"Preço não cadastrado")</f>
        <v/>
      </c>
      <c r="E2280" s="38" t="str" cm="1">
        <f t="array" ref="E2280">IFERROR(IF(A2280="","",LOOKUP(2,1/(Entradas!$B$3:$B$5000=Estoque!A2280),Entradas!$H$3:$H$5000)),"Preço não cadastrado")</f>
        <v/>
      </c>
      <c r="F2280" s="6" t="str">
        <f>IF(A2280="","",SUMIF(codigo_entrada,A2280,quantidade_entrada)-SUMIF(codigo_saida,Estoque!A2280,quantidade_saida))</f>
        <v/>
      </c>
      <c r="G2280" s="1" t="str">
        <f t="shared" si="35"/>
        <v/>
      </c>
    </row>
    <row r="2281" spans="1:7" x14ac:dyDescent="0.3">
      <c r="A2281" s="135"/>
      <c r="B2281" s="22"/>
      <c r="C2281" s="22"/>
      <c r="D2281" s="38" t="str" cm="1">
        <f t="array" ref="D2281">IFERROR(IF(A2281="","",LOOKUP(2,1/(Entradas!$B$3:$B$5000=Estoque!A2281),Entradas!$G$3:$G$5000)),"Preço não cadastrado")</f>
        <v/>
      </c>
      <c r="E2281" s="38" t="str" cm="1">
        <f t="array" ref="E2281">IFERROR(IF(A2281="","",LOOKUP(2,1/(Entradas!$B$3:$B$5000=Estoque!A2281),Entradas!$H$3:$H$5000)),"Preço não cadastrado")</f>
        <v/>
      </c>
      <c r="F2281" s="6" t="str">
        <f>IF(A2281="","",SUMIF(codigo_entrada,A2281,quantidade_entrada)-SUMIF(codigo_saida,Estoque!A2281,quantidade_saida))</f>
        <v/>
      </c>
      <c r="G2281" s="1" t="str">
        <f t="shared" si="35"/>
        <v/>
      </c>
    </row>
    <row r="2282" spans="1:7" x14ac:dyDescent="0.3">
      <c r="A2282" s="135"/>
      <c r="B2282" s="22"/>
      <c r="C2282" s="22"/>
      <c r="D2282" s="38" t="str" cm="1">
        <f t="array" ref="D2282">IFERROR(IF(A2282="","",LOOKUP(2,1/(Entradas!$B$3:$B$5000=Estoque!A2282),Entradas!$G$3:$G$5000)),"Preço não cadastrado")</f>
        <v/>
      </c>
      <c r="E2282" s="38" t="str" cm="1">
        <f t="array" ref="E2282">IFERROR(IF(A2282="","",LOOKUP(2,1/(Entradas!$B$3:$B$5000=Estoque!A2282),Entradas!$H$3:$H$5000)),"Preço não cadastrado")</f>
        <v/>
      </c>
      <c r="F2282" s="6" t="str">
        <f>IF(A2282="","",SUMIF(codigo_entrada,A2282,quantidade_entrada)-SUMIF(codigo_saida,Estoque!A2282,quantidade_saida))</f>
        <v/>
      </c>
      <c r="G2282" s="1" t="str">
        <f t="shared" si="35"/>
        <v/>
      </c>
    </row>
    <row r="2283" spans="1:7" x14ac:dyDescent="0.3">
      <c r="A2283" s="135"/>
      <c r="B2283" s="22"/>
      <c r="C2283" s="22"/>
      <c r="D2283" s="38" t="str" cm="1">
        <f t="array" ref="D2283">IFERROR(IF(A2283="","",LOOKUP(2,1/(Entradas!$B$3:$B$5000=Estoque!A2283),Entradas!$G$3:$G$5000)),"Preço não cadastrado")</f>
        <v/>
      </c>
      <c r="E2283" s="38" t="str" cm="1">
        <f t="array" ref="E2283">IFERROR(IF(A2283="","",LOOKUP(2,1/(Entradas!$B$3:$B$5000=Estoque!A2283),Entradas!$H$3:$H$5000)),"Preço não cadastrado")</f>
        <v/>
      </c>
      <c r="F2283" s="6" t="str">
        <f>IF(A2283="","",SUMIF(codigo_entrada,A2283,quantidade_entrada)-SUMIF(codigo_saida,Estoque!A2283,quantidade_saida))</f>
        <v/>
      </c>
      <c r="G2283" s="1" t="str">
        <f t="shared" si="35"/>
        <v/>
      </c>
    </row>
    <row r="2284" spans="1:7" x14ac:dyDescent="0.3">
      <c r="A2284" s="135"/>
      <c r="B2284" s="22"/>
      <c r="C2284" s="22"/>
      <c r="D2284" s="38" t="str" cm="1">
        <f t="array" ref="D2284">IFERROR(IF(A2284="","",LOOKUP(2,1/(Entradas!$B$3:$B$5000=Estoque!A2284),Entradas!$G$3:$G$5000)),"Preço não cadastrado")</f>
        <v/>
      </c>
      <c r="E2284" s="38" t="str" cm="1">
        <f t="array" ref="E2284">IFERROR(IF(A2284="","",LOOKUP(2,1/(Entradas!$B$3:$B$5000=Estoque!A2284),Entradas!$H$3:$H$5000)),"Preço não cadastrado")</f>
        <v/>
      </c>
      <c r="F2284" s="6" t="str">
        <f>IF(A2284="","",SUMIF(codigo_entrada,A2284,quantidade_entrada)-SUMIF(codigo_saida,Estoque!A2284,quantidade_saida))</f>
        <v/>
      </c>
      <c r="G2284" s="1" t="str">
        <f t="shared" si="35"/>
        <v/>
      </c>
    </row>
    <row r="2285" spans="1:7" x14ac:dyDescent="0.3">
      <c r="A2285" s="135"/>
      <c r="B2285" s="22"/>
      <c r="C2285" s="22"/>
      <c r="D2285" s="38" t="str" cm="1">
        <f t="array" ref="D2285">IFERROR(IF(A2285="","",LOOKUP(2,1/(Entradas!$B$3:$B$5000=Estoque!A2285),Entradas!$G$3:$G$5000)),"Preço não cadastrado")</f>
        <v/>
      </c>
      <c r="E2285" s="38" t="str" cm="1">
        <f t="array" ref="E2285">IFERROR(IF(A2285="","",LOOKUP(2,1/(Entradas!$B$3:$B$5000=Estoque!A2285),Entradas!$H$3:$H$5000)),"Preço não cadastrado")</f>
        <v/>
      </c>
      <c r="F2285" s="6" t="str">
        <f>IF(A2285="","",SUMIF(codigo_entrada,A2285,quantidade_entrada)-SUMIF(codigo_saida,Estoque!A2285,quantidade_saida))</f>
        <v/>
      </c>
      <c r="G2285" s="1" t="str">
        <f t="shared" si="35"/>
        <v/>
      </c>
    </row>
    <row r="2286" spans="1:7" x14ac:dyDescent="0.3">
      <c r="A2286" s="135"/>
      <c r="B2286" s="22"/>
      <c r="C2286" s="22"/>
      <c r="D2286" s="38" t="str" cm="1">
        <f t="array" ref="D2286">IFERROR(IF(A2286="","",LOOKUP(2,1/(Entradas!$B$3:$B$5000=Estoque!A2286),Entradas!$G$3:$G$5000)),"Preço não cadastrado")</f>
        <v/>
      </c>
      <c r="E2286" s="38" t="str" cm="1">
        <f t="array" ref="E2286">IFERROR(IF(A2286="","",LOOKUP(2,1/(Entradas!$B$3:$B$5000=Estoque!A2286),Entradas!$H$3:$H$5000)),"Preço não cadastrado")</f>
        <v/>
      </c>
      <c r="F2286" s="6" t="str">
        <f>IF(A2286="","",SUMIF(codigo_entrada,A2286,quantidade_entrada)-SUMIF(codigo_saida,Estoque!A2286,quantidade_saida))</f>
        <v/>
      </c>
      <c r="G2286" s="1" t="str">
        <f t="shared" si="35"/>
        <v/>
      </c>
    </row>
    <row r="2287" spans="1:7" x14ac:dyDescent="0.3">
      <c r="A2287" s="135"/>
      <c r="B2287" s="22"/>
      <c r="C2287" s="22"/>
      <c r="D2287" s="38" t="str" cm="1">
        <f t="array" ref="D2287">IFERROR(IF(A2287="","",LOOKUP(2,1/(Entradas!$B$3:$B$5000=Estoque!A2287),Entradas!$G$3:$G$5000)),"Preço não cadastrado")</f>
        <v/>
      </c>
      <c r="E2287" s="38" t="str" cm="1">
        <f t="array" ref="E2287">IFERROR(IF(A2287="","",LOOKUP(2,1/(Entradas!$B$3:$B$5000=Estoque!A2287),Entradas!$H$3:$H$5000)),"Preço não cadastrado")</f>
        <v/>
      </c>
      <c r="F2287" s="6" t="str">
        <f>IF(A2287="","",SUMIF(codigo_entrada,A2287,quantidade_entrada)-SUMIF(codigo_saida,Estoque!A2287,quantidade_saida))</f>
        <v/>
      </c>
      <c r="G2287" s="1" t="str">
        <f t="shared" si="35"/>
        <v/>
      </c>
    </row>
    <row r="2288" spans="1:7" x14ac:dyDescent="0.3">
      <c r="A2288" s="135"/>
      <c r="B2288" s="22"/>
      <c r="C2288" s="22"/>
      <c r="D2288" s="38" t="str" cm="1">
        <f t="array" ref="D2288">IFERROR(IF(A2288="","",LOOKUP(2,1/(Entradas!$B$3:$B$5000=Estoque!A2288),Entradas!$G$3:$G$5000)),"Preço não cadastrado")</f>
        <v/>
      </c>
      <c r="E2288" s="38" t="str" cm="1">
        <f t="array" ref="E2288">IFERROR(IF(A2288="","",LOOKUP(2,1/(Entradas!$B$3:$B$5000=Estoque!A2288),Entradas!$H$3:$H$5000)),"Preço não cadastrado")</f>
        <v/>
      </c>
      <c r="F2288" s="6" t="str">
        <f>IF(A2288="","",SUMIF(codigo_entrada,A2288,quantidade_entrada)-SUMIF(codigo_saida,Estoque!A2288,quantidade_saida))</f>
        <v/>
      </c>
      <c r="G2288" s="1" t="str">
        <f t="shared" si="35"/>
        <v/>
      </c>
    </row>
    <row r="2289" spans="1:7" x14ac:dyDescent="0.3">
      <c r="A2289" s="135"/>
      <c r="B2289" s="22"/>
      <c r="C2289" s="22"/>
      <c r="D2289" s="38" t="str" cm="1">
        <f t="array" ref="D2289">IFERROR(IF(A2289="","",LOOKUP(2,1/(Entradas!$B$3:$B$5000=Estoque!A2289),Entradas!$G$3:$G$5000)),"Preço não cadastrado")</f>
        <v/>
      </c>
      <c r="E2289" s="38" t="str" cm="1">
        <f t="array" ref="E2289">IFERROR(IF(A2289="","",LOOKUP(2,1/(Entradas!$B$3:$B$5000=Estoque!A2289),Entradas!$H$3:$H$5000)),"Preço não cadastrado")</f>
        <v/>
      </c>
      <c r="F2289" s="6" t="str">
        <f>IF(A2289="","",SUMIF(codigo_entrada,A2289,quantidade_entrada)-SUMIF(codigo_saida,Estoque!A2289,quantidade_saida))</f>
        <v/>
      </c>
      <c r="G2289" s="1" t="str">
        <f t="shared" si="35"/>
        <v/>
      </c>
    </row>
    <row r="2290" spans="1:7" x14ac:dyDescent="0.3">
      <c r="A2290" s="135"/>
      <c r="B2290" s="22"/>
      <c r="C2290" s="22"/>
      <c r="D2290" s="38" t="str" cm="1">
        <f t="array" ref="D2290">IFERROR(IF(A2290="","",LOOKUP(2,1/(Entradas!$B$3:$B$5000=Estoque!A2290),Entradas!$G$3:$G$5000)),"Preço não cadastrado")</f>
        <v/>
      </c>
      <c r="E2290" s="38" t="str" cm="1">
        <f t="array" ref="E2290">IFERROR(IF(A2290="","",LOOKUP(2,1/(Entradas!$B$3:$B$5000=Estoque!A2290),Entradas!$H$3:$H$5000)),"Preço não cadastrado")</f>
        <v/>
      </c>
      <c r="F2290" s="6" t="str">
        <f>IF(A2290="","",SUMIF(codigo_entrada,A2290,quantidade_entrada)-SUMIF(codigo_saida,Estoque!A2290,quantidade_saida))</f>
        <v/>
      </c>
      <c r="G2290" s="1" t="str">
        <f t="shared" si="35"/>
        <v/>
      </c>
    </row>
    <row r="2291" spans="1:7" x14ac:dyDescent="0.3">
      <c r="A2291" s="135"/>
      <c r="B2291" s="22"/>
      <c r="C2291" s="22"/>
      <c r="D2291" s="38" t="str" cm="1">
        <f t="array" ref="D2291">IFERROR(IF(A2291="","",LOOKUP(2,1/(Entradas!$B$3:$B$5000=Estoque!A2291),Entradas!$G$3:$G$5000)),"Preço não cadastrado")</f>
        <v/>
      </c>
      <c r="E2291" s="38" t="str" cm="1">
        <f t="array" ref="E2291">IFERROR(IF(A2291="","",LOOKUP(2,1/(Entradas!$B$3:$B$5000=Estoque!A2291),Entradas!$H$3:$H$5000)),"Preço não cadastrado")</f>
        <v/>
      </c>
      <c r="F2291" s="6" t="str">
        <f>IF(A2291="","",SUMIF(codigo_entrada,A2291,quantidade_entrada)-SUMIF(codigo_saida,Estoque!A2291,quantidade_saida))</f>
        <v/>
      </c>
      <c r="G2291" s="1" t="str">
        <f t="shared" si="35"/>
        <v/>
      </c>
    </row>
    <row r="2292" spans="1:7" x14ac:dyDescent="0.3">
      <c r="A2292" s="135"/>
      <c r="B2292" s="22"/>
      <c r="C2292" s="22"/>
      <c r="D2292" s="38" t="str" cm="1">
        <f t="array" ref="D2292">IFERROR(IF(A2292="","",LOOKUP(2,1/(Entradas!$B$3:$B$5000=Estoque!A2292),Entradas!$G$3:$G$5000)),"Preço não cadastrado")</f>
        <v/>
      </c>
      <c r="E2292" s="38" t="str" cm="1">
        <f t="array" ref="E2292">IFERROR(IF(A2292="","",LOOKUP(2,1/(Entradas!$B$3:$B$5000=Estoque!A2292),Entradas!$H$3:$H$5000)),"Preço não cadastrado")</f>
        <v/>
      </c>
      <c r="F2292" s="6" t="str">
        <f>IF(A2292="","",SUMIF(codigo_entrada,A2292,quantidade_entrada)-SUMIF(codigo_saida,Estoque!A2292,quantidade_saida))</f>
        <v/>
      </c>
      <c r="G2292" s="1" t="str">
        <f t="shared" si="35"/>
        <v/>
      </c>
    </row>
    <row r="2293" spans="1:7" x14ac:dyDescent="0.3">
      <c r="A2293" s="135"/>
      <c r="B2293" s="22"/>
      <c r="C2293" s="22"/>
      <c r="D2293" s="38" t="str" cm="1">
        <f t="array" ref="D2293">IFERROR(IF(A2293="","",LOOKUP(2,1/(Entradas!$B$3:$B$5000=Estoque!A2293),Entradas!$G$3:$G$5000)),"Preço não cadastrado")</f>
        <v/>
      </c>
      <c r="E2293" s="38" t="str" cm="1">
        <f t="array" ref="E2293">IFERROR(IF(A2293="","",LOOKUP(2,1/(Entradas!$B$3:$B$5000=Estoque!A2293),Entradas!$H$3:$H$5000)),"Preço não cadastrado")</f>
        <v/>
      </c>
      <c r="F2293" s="6" t="str">
        <f>IF(A2293="","",SUMIF(codigo_entrada,A2293,quantidade_entrada)-SUMIF(codigo_saida,Estoque!A2293,quantidade_saida))</f>
        <v/>
      </c>
      <c r="G2293" s="1" t="str">
        <f t="shared" si="35"/>
        <v/>
      </c>
    </row>
    <row r="2294" spans="1:7" x14ac:dyDescent="0.3">
      <c r="A2294" s="135"/>
      <c r="B2294" s="22"/>
      <c r="C2294" s="22"/>
      <c r="D2294" s="38" t="str" cm="1">
        <f t="array" ref="D2294">IFERROR(IF(A2294="","",LOOKUP(2,1/(Entradas!$B$3:$B$5000=Estoque!A2294),Entradas!$G$3:$G$5000)),"Preço não cadastrado")</f>
        <v/>
      </c>
      <c r="E2294" s="38" t="str" cm="1">
        <f t="array" ref="E2294">IFERROR(IF(A2294="","",LOOKUP(2,1/(Entradas!$B$3:$B$5000=Estoque!A2294),Entradas!$H$3:$H$5000)),"Preço não cadastrado")</f>
        <v/>
      </c>
      <c r="F2294" s="6" t="str">
        <f>IF(A2294="","",SUMIF(codigo_entrada,A2294,quantidade_entrada)-SUMIF(codigo_saida,Estoque!A2294,quantidade_saida))</f>
        <v/>
      </c>
      <c r="G2294" s="1" t="str">
        <f t="shared" si="35"/>
        <v/>
      </c>
    </row>
    <row r="2295" spans="1:7" x14ac:dyDescent="0.3">
      <c r="A2295" s="135"/>
      <c r="B2295" s="22"/>
      <c r="C2295" s="22"/>
      <c r="D2295" s="38" t="str" cm="1">
        <f t="array" ref="D2295">IFERROR(IF(A2295="","",LOOKUP(2,1/(Entradas!$B$3:$B$5000=Estoque!A2295),Entradas!$G$3:$G$5000)),"Preço não cadastrado")</f>
        <v/>
      </c>
      <c r="E2295" s="38" t="str" cm="1">
        <f t="array" ref="E2295">IFERROR(IF(A2295="","",LOOKUP(2,1/(Entradas!$B$3:$B$5000=Estoque!A2295),Entradas!$H$3:$H$5000)),"Preço não cadastrado")</f>
        <v/>
      </c>
      <c r="F2295" s="6" t="str">
        <f>IF(A2295="","",SUMIF(codigo_entrada,A2295,quantidade_entrada)-SUMIF(codigo_saida,Estoque!A2295,quantidade_saida))</f>
        <v/>
      </c>
      <c r="G2295" s="1" t="str">
        <f t="shared" si="35"/>
        <v/>
      </c>
    </row>
    <row r="2296" spans="1:7" x14ac:dyDescent="0.3">
      <c r="A2296" s="135"/>
      <c r="B2296" s="22"/>
      <c r="C2296" s="22"/>
      <c r="D2296" s="38" t="str" cm="1">
        <f t="array" ref="D2296">IFERROR(IF(A2296="","",LOOKUP(2,1/(Entradas!$B$3:$B$5000=Estoque!A2296),Entradas!$G$3:$G$5000)),"Preço não cadastrado")</f>
        <v/>
      </c>
      <c r="E2296" s="38" t="str" cm="1">
        <f t="array" ref="E2296">IFERROR(IF(A2296="","",LOOKUP(2,1/(Entradas!$B$3:$B$5000=Estoque!A2296),Entradas!$H$3:$H$5000)),"Preço não cadastrado")</f>
        <v/>
      </c>
      <c r="F2296" s="6" t="str">
        <f>IF(A2296="","",SUMIF(codigo_entrada,A2296,quantidade_entrada)-SUMIF(codigo_saida,Estoque!A2296,quantidade_saida))</f>
        <v/>
      </c>
      <c r="G2296" s="1" t="str">
        <f t="shared" si="35"/>
        <v/>
      </c>
    </row>
    <row r="2297" spans="1:7" x14ac:dyDescent="0.3">
      <c r="A2297" s="135"/>
      <c r="B2297" s="22"/>
      <c r="C2297" s="22"/>
      <c r="D2297" s="38" t="str" cm="1">
        <f t="array" ref="D2297">IFERROR(IF(A2297="","",LOOKUP(2,1/(Entradas!$B$3:$B$5000=Estoque!A2297),Entradas!$G$3:$G$5000)),"Preço não cadastrado")</f>
        <v/>
      </c>
      <c r="E2297" s="38" t="str" cm="1">
        <f t="array" ref="E2297">IFERROR(IF(A2297="","",LOOKUP(2,1/(Entradas!$B$3:$B$5000=Estoque!A2297),Entradas!$H$3:$H$5000)),"Preço não cadastrado")</f>
        <v/>
      </c>
      <c r="F2297" s="6" t="str">
        <f>IF(A2297="","",SUMIF(codigo_entrada,A2297,quantidade_entrada)-SUMIF(codigo_saida,Estoque!A2297,quantidade_saida))</f>
        <v/>
      </c>
      <c r="G2297" s="1" t="str">
        <f t="shared" si="35"/>
        <v/>
      </c>
    </row>
    <row r="2298" spans="1:7" x14ac:dyDescent="0.3">
      <c r="A2298" s="135"/>
      <c r="B2298" s="22"/>
      <c r="C2298" s="22"/>
      <c r="D2298" s="38" t="str" cm="1">
        <f t="array" ref="D2298">IFERROR(IF(A2298="","",LOOKUP(2,1/(Entradas!$B$3:$B$5000=Estoque!A2298),Entradas!$G$3:$G$5000)),"Preço não cadastrado")</f>
        <v/>
      </c>
      <c r="E2298" s="38" t="str" cm="1">
        <f t="array" ref="E2298">IFERROR(IF(A2298="","",LOOKUP(2,1/(Entradas!$B$3:$B$5000=Estoque!A2298),Entradas!$H$3:$H$5000)),"Preço não cadastrado")</f>
        <v/>
      </c>
      <c r="F2298" s="6" t="str">
        <f>IF(A2298="","",SUMIF(codigo_entrada,A2298,quantidade_entrada)-SUMIF(codigo_saida,Estoque!A2298,quantidade_saida))</f>
        <v/>
      </c>
      <c r="G2298" s="1" t="str">
        <f t="shared" si="35"/>
        <v/>
      </c>
    </row>
    <row r="2299" spans="1:7" x14ac:dyDescent="0.3">
      <c r="A2299" s="135"/>
      <c r="B2299" s="22"/>
      <c r="C2299" s="22"/>
      <c r="D2299" s="38" t="str" cm="1">
        <f t="array" ref="D2299">IFERROR(IF(A2299="","",LOOKUP(2,1/(Entradas!$B$3:$B$5000=Estoque!A2299),Entradas!$G$3:$G$5000)),"Preço não cadastrado")</f>
        <v/>
      </c>
      <c r="E2299" s="38" t="str" cm="1">
        <f t="array" ref="E2299">IFERROR(IF(A2299="","",LOOKUP(2,1/(Entradas!$B$3:$B$5000=Estoque!A2299),Entradas!$H$3:$H$5000)),"Preço não cadastrado")</f>
        <v/>
      </c>
      <c r="F2299" s="6" t="str">
        <f>IF(A2299="","",SUMIF(codigo_entrada,A2299,quantidade_entrada)-SUMIF(codigo_saida,Estoque!A2299,quantidade_saida))</f>
        <v/>
      </c>
      <c r="G2299" s="1" t="str">
        <f t="shared" si="35"/>
        <v/>
      </c>
    </row>
    <row r="2300" spans="1:7" x14ac:dyDescent="0.3">
      <c r="A2300" s="135"/>
      <c r="B2300" s="22"/>
      <c r="C2300" s="22"/>
      <c r="D2300" s="38" t="str" cm="1">
        <f t="array" ref="D2300">IFERROR(IF(A2300="","",LOOKUP(2,1/(Entradas!$B$3:$B$5000=Estoque!A2300),Entradas!$G$3:$G$5000)),"Preço não cadastrado")</f>
        <v/>
      </c>
      <c r="E2300" s="38" t="str" cm="1">
        <f t="array" ref="E2300">IFERROR(IF(A2300="","",LOOKUP(2,1/(Entradas!$B$3:$B$5000=Estoque!A2300),Entradas!$H$3:$H$5000)),"Preço não cadastrado")</f>
        <v/>
      </c>
      <c r="F2300" s="6" t="str">
        <f>IF(A2300="","",SUMIF(codigo_entrada,A2300,quantidade_entrada)-SUMIF(codigo_saida,Estoque!A2300,quantidade_saida))</f>
        <v/>
      </c>
      <c r="G2300" s="1" t="str">
        <f t="shared" si="35"/>
        <v/>
      </c>
    </row>
    <row r="2301" spans="1:7" x14ac:dyDescent="0.3">
      <c r="A2301" s="135"/>
      <c r="B2301" s="22"/>
      <c r="C2301" s="22"/>
      <c r="D2301" s="38" t="str" cm="1">
        <f t="array" ref="D2301">IFERROR(IF(A2301="","",LOOKUP(2,1/(Entradas!$B$3:$B$5000=Estoque!A2301),Entradas!$G$3:$G$5000)),"Preço não cadastrado")</f>
        <v/>
      </c>
      <c r="E2301" s="38" t="str" cm="1">
        <f t="array" ref="E2301">IFERROR(IF(A2301="","",LOOKUP(2,1/(Entradas!$B$3:$B$5000=Estoque!A2301),Entradas!$H$3:$H$5000)),"Preço não cadastrado")</f>
        <v/>
      </c>
      <c r="F2301" s="6" t="str">
        <f>IF(A2301="","",SUMIF(codigo_entrada,A2301,quantidade_entrada)-SUMIF(codigo_saida,Estoque!A2301,quantidade_saida))</f>
        <v/>
      </c>
      <c r="G2301" s="1" t="str">
        <f t="shared" si="35"/>
        <v/>
      </c>
    </row>
    <row r="2302" spans="1:7" x14ac:dyDescent="0.3">
      <c r="A2302" s="135"/>
      <c r="B2302" s="22"/>
      <c r="C2302" s="22"/>
      <c r="D2302" s="38" t="str" cm="1">
        <f t="array" ref="D2302">IFERROR(IF(A2302="","",LOOKUP(2,1/(Entradas!$B$3:$B$5000=Estoque!A2302),Entradas!$G$3:$G$5000)),"Preço não cadastrado")</f>
        <v/>
      </c>
      <c r="E2302" s="38" t="str" cm="1">
        <f t="array" ref="E2302">IFERROR(IF(A2302="","",LOOKUP(2,1/(Entradas!$B$3:$B$5000=Estoque!A2302),Entradas!$H$3:$H$5000)),"Preço não cadastrado")</f>
        <v/>
      </c>
      <c r="F2302" s="6" t="str">
        <f>IF(A2302="","",SUMIF(codigo_entrada,A2302,quantidade_entrada)-SUMIF(codigo_saida,Estoque!A2302,quantidade_saida))</f>
        <v/>
      </c>
      <c r="G2302" s="1" t="str">
        <f t="shared" si="35"/>
        <v/>
      </c>
    </row>
    <row r="2303" spans="1:7" x14ac:dyDescent="0.3">
      <c r="A2303" s="135"/>
      <c r="B2303" s="22"/>
      <c r="C2303" s="22"/>
      <c r="D2303" s="38" t="str" cm="1">
        <f t="array" ref="D2303">IFERROR(IF(A2303="","",LOOKUP(2,1/(Entradas!$B$3:$B$5000=Estoque!A2303),Entradas!$G$3:$G$5000)),"Preço não cadastrado")</f>
        <v/>
      </c>
      <c r="E2303" s="38" t="str" cm="1">
        <f t="array" ref="E2303">IFERROR(IF(A2303="","",LOOKUP(2,1/(Entradas!$B$3:$B$5000=Estoque!A2303),Entradas!$H$3:$H$5000)),"Preço não cadastrado")</f>
        <v/>
      </c>
      <c r="F2303" s="6" t="str">
        <f>IF(A2303="","",SUMIF(codigo_entrada,A2303,quantidade_entrada)-SUMIF(codigo_saida,Estoque!A2303,quantidade_saida))</f>
        <v/>
      </c>
      <c r="G2303" s="1" t="str">
        <f t="shared" si="35"/>
        <v/>
      </c>
    </row>
    <row r="2304" spans="1:7" x14ac:dyDescent="0.3">
      <c r="A2304" s="135"/>
      <c r="B2304" s="22"/>
      <c r="C2304" s="22"/>
      <c r="D2304" s="38" t="str" cm="1">
        <f t="array" ref="D2304">IFERROR(IF(A2304="","",LOOKUP(2,1/(Entradas!$B$3:$B$5000=Estoque!A2304),Entradas!$G$3:$G$5000)),"Preço não cadastrado")</f>
        <v/>
      </c>
      <c r="E2304" s="38" t="str" cm="1">
        <f t="array" ref="E2304">IFERROR(IF(A2304="","",LOOKUP(2,1/(Entradas!$B$3:$B$5000=Estoque!A2304),Entradas!$H$3:$H$5000)),"Preço não cadastrado")</f>
        <v/>
      </c>
      <c r="F2304" s="6" t="str">
        <f>IF(A2304="","",SUMIF(codigo_entrada,A2304,quantidade_entrada)-SUMIF(codigo_saida,Estoque!A2304,quantidade_saida))</f>
        <v/>
      </c>
      <c r="G2304" s="1" t="str">
        <f t="shared" si="35"/>
        <v/>
      </c>
    </row>
    <row r="2305" spans="1:7" x14ac:dyDescent="0.3">
      <c r="A2305" s="135"/>
      <c r="B2305" s="22"/>
      <c r="C2305" s="22"/>
      <c r="D2305" s="38" t="str" cm="1">
        <f t="array" ref="D2305">IFERROR(IF(A2305="","",LOOKUP(2,1/(Entradas!$B$3:$B$5000=Estoque!A2305),Entradas!$G$3:$G$5000)),"Preço não cadastrado")</f>
        <v/>
      </c>
      <c r="E2305" s="38" t="str" cm="1">
        <f t="array" ref="E2305">IFERROR(IF(A2305="","",LOOKUP(2,1/(Entradas!$B$3:$B$5000=Estoque!A2305),Entradas!$H$3:$H$5000)),"Preço não cadastrado")</f>
        <v/>
      </c>
      <c r="F2305" s="6" t="str">
        <f>IF(A2305="","",SUMIF(codigo_entrada,A2305,quantidade_entrada)-SUMIF(codigo_saida,Estoque!A2305,quantidade_saida))</f>
        <v/>
      </c>
      <c r="G2305" s="1" t="str">
        <f t="shared" si="35"/>
        <v/>
      </c>
    </row>
    <row r="2306" spans="1:7" x14ac:dyDescent="0.3">
      <c r="A2306" s="135"/>
      <c r="B2306" s="22"/>
      <c r="C2306" s="22"/>
      <c r="D2306" s="38" t="str" cm="1">
        <f t="array" ref="D2306">IFERROR(IF(A2306="","",LOOKUP(2,1/(Entradas!$B$3:$B$5000=Estoque!A2306),Entradas!$G$3:$G$5000)),"Preço não cadastrado")</f>
        <v/>
      </c>
      <c r="E2306" s="38" t="str" cm="1">
        <f t="array" ref="E2306">IFERROR(IF(A2306="","",LOOKUP(2,1/(Entradas!$B$3:$B$5000=Estoque!A2306),Entradas!$H$3:$H$5000)),"Preço não cadastrado")</f>
        <v/>
      </c>
      <c r="F2306" s="6" t="str">
        <f>IF(A2306="","",SUMIF(codigo_entrada,A2306,quantidade_entrada)-SUMIF(codigo_saida,Estoque!A2306,quantidade_saida))</f>
        <v/>
      </c>
      <c r="G2306" s="1" t="str">
        <f t="shared" si="35"/>
        <v/>
      </c>
    </row>
    <row r="2307" spans="1:7" x14ac:dyDescent="0.3">
      <c r="A2307" s="135"/>
      <c r="B2307" s="22"/>
      <c r="C2307" s="22"/>
      <c r="D2307" s="38" t="str" cm="1">
        <f t="array" ref="D2307">IFERROR(IF(A2307="","",LOOKUP(2,1/(Entradas!$B$3:$B$5000=Estoque!A2307),Entradas!$G$3:$G$5000)),"Preço não cadastrado")</f>
        <v/>
      </c>
      <c r="E2307" s="38" t="str" cm="1">
        <f t="array" ref="E2307">IFERROR(IF(A2307="","",LOOKUP(2,1/(Entradas!$B$3:$B$5000=Estoque!A2307),Entradas!$H$3:$H$5000)),"Preço não cadastrado")</f>
        <v/>
      </c>
      <c r="F2307" s="6" t="str">
        <f>IF(A2307="","",SUMIF(codigo_entrada,A2307,quantidade_entrada)-SUMIF(codigo_saida,Estoque!A2307,quantidade_saida))</f>
        <v/>
      </c>
      <c r="G2307" s="1" t="str">
        <f t="shared" si="35"/>
        <v/>
      </c>
    </row>
    <row r="2308" spans="1:7" x14ac:dyDescent="0.3">
      <c r="A2308" s="135"/>
      <c r="B2308" s="22"/>
      <c r="C2308" s="22"/>
      <c r="D2308" s="38" t="str" cm="1">
        <f t="array" ref="D2308">IFERROR(IF(A2308="","",LOOKUP(2,1/(Entradas!$B$3:$B$5000=Estoque!A2308),Entradas!$G$3:$G$5000)),"Preço não cadastrado")</f>
        <v/>
      </c>
      <c r="E2308" s="38" t="str" cm="1">
        <f t="array" ref="E2308">IFERROR(IF(A2308="","",LOOKUP(2,1/(Entradas!$B$3:$B$5000=Estoque!A2308),Entradas!$H$3:$H$5000)),"Preço não cadastrado")</f>
        <v/>
      </c>
      <c r="F2308" s="6" t="str">
        <f>IF(A2308="","",SUMIF(codigo_entrada,A2308,quantidade_entrada)-SUMIF(codigo_saida,Estoque!A2308,quantidade_saida))</f>
        <v/>
      </c>
      <c r="G2308" s="1" t="str">
        <f t="shared" ref="G2308:G2371" si="36">IF(F2308="","",IF(F2308&gt;0,"Em estoque","Fora de estoque"))</f>
        <v/>
      </c>
    </row>
    <row r="2309" spans="1:7" x14ac:dyDescent="0.3">
      <c r="A2309" s="135"/>
      <c r="B2309" s="22"/>
      <c r="C2309" s="22"/>
      <c r="D2309" s="38" t="str" cm="1">
        <f t="array" ref="D2309">IFERROR(IF(A2309="","",LOOKUP(2,1/(Entradas!$B$3:$B$5000=Estoque!A2309),Entradas!$G$3:$G$5000)),"Preço não cadastrado")</f>
        <v/>
      </c>
      <c r="E2309" s="38" t="str" cm="1">
        <f t="array" ref="E2309">IFERROR(IF(A2309="","",LOOKUP(2,1/(Entradas!$B$3:$B$5000=Estoque!A2309),Entradas!$H$3:$H$5000)),"Preço não cadastrado")</f>
        <v/>
      </c>
      <c r="F2309" s="6" t="str">
        <f>IF(A2309="","",SUMIF(codigo_entrada,A2309,quantidade_entrada)-SUMIF(codigo_saida,Estoque!A2309,quantidade_saida))</f>
        <v/>
      </c>
      <c r="G2309" s="1" t="str">
        <f t="shared" si="36"/>
        <v/>
      </c>
    </row>
    <row r="2310" spans="1:7" x14ac:dyDescent="0.3">
      <c r="A2310" s="135"/>
      <c r="B2310" s="22"/>
      <c r="C2310" s="22"/>
      <c r="D2310" s="38" t="str" cm="1">
        <f t="array" ref="D2310">IFERROR(IF(A2310="","",LOOKUP(2,1/(Entradas!$B$3:$B$5000=Estoque!A2310),Entradas!$G$3:$G$5000)),"Preço não cadastrado")</f>
        <v/>
      </c>
      <c r="E2310" s="38" t="str" cm="1">
        <f t="array" ref="E2310">IFERROR(IF(A2310="","",LOOKUP(2,1/(Entradas!$B$3:$B$5000=Estoque!A2310),Entradas!$H$3:$H$5000)),"Preço não cadastrado")</f>
        <v/>
      </c>
      <c r="F2310" s="6" t="str">
        <f>IF(A2310="","",SUMIF(codigo_entrada,A2310,quantidade_entrada)-SUMIF(codigo_saida,Estoque!A2310,quantidade_saida))</f>
        <v/>
      </c>
      <c r="G2310" s="1" t="str">
        <f t="shared" si="36"/>
        <v/>
      </c>
    </row>
    <row r="2311" spans="1:7" x14ac:dyDescent="0.3">
      <c r="A2311" s="135"/>
      <c r="B2311" s="22"/>
      <c r="C2311" s="22"/>
      <c r="D2311" s="38" t="str" cm="1">
        <f t="array" ref="D2311">IFERROR(IF(A2311="","",LOOKUP(2,1/(Entradas!$B$3:$B$5000=Estoque!A2311),Entradas!$G$3:$G$5000)),"Preço não cadastrado")</f>
        <v/>
      </c>
      <c r="E2311" s="38" t="str" cm="1">
        <f t="array" ref="E2311">IFERROR(IF(A2311="","",LOOKUP(2,1/(Entradas!$B$3:$B$5000=Estoque!A2311),Entradas!$H$3:$H$5000)),"Preço não cadastrado")</f>
        <v/>
      </c>
      <c r="F2311" s="6" t="str">
        <f>IF(A2311="","",SUMIF(codigo_entrada,A2311,quantidade_entrada)-SUMIF(codigo_saida,Estoque!A2311,quantidade_saida))</f>
        <v/>
      </c>
      <c r="G2311" s="1" t="str">
        <f t="shared" si="36"/>
        <v/>
      </c>
    </row>
    <row r="2312" spans="1:7" x14ac:dyDescent="0.3">
      <c r="A2312" s="135"/>
      <c r="B2312" s="22"/>
      <c r="C2312" s="22"/>
      <c r="D2312" s="38" t="str" cm="1">
        <f t="array" ref="D2312">IFERROR(IF(A2312="","",LOOKUP(2,1/(Entradas!$B$3:$B$5000=Estoque!A2312),Entradas!$G$3:$G$5000)),"Preço não cadastrado")</f>
        <v/>
      </c>
      <c r="E2312" s="38" t="str" cm="1">
        <f t="array" ref="E2312">IFERROR(IF(A2312="","",LOOKUP(2,1/(Entradas!$B$3:$B$5000=Estoque!A2312),Entradas!$H$3:$H$5000)),"Preço não cadastrado")</f>
        <v/>
      </c>
      <c r="F2312" s="6" t="str">
        <f>IF(A2312="","",SUMIF(codigo_entrada,A2312,quantidade_entrada)-SUMIF(codigo_saida,Estoque!A2312,quantidade_saida))</f>
        <v/>
      </c>
      <c r="G2312" s="1" t="str">
        <f t="shared" si="36"/>
        <v/>
      </c>
    </row>
    <row r="2313" spans="1:7" x14ac:dyDescent="0.3">
      <c r="A2313" s="135"/>
      <c r="B2313" s="22"/>
      <c r="C2313" s="22"/>
      <c r="D2313" s="38" t="str" cm="1">
        <f t="array" ref="D2313">IFERROR(IF(A2313="","",LOOKUP(2,1/(Entradas!$B$3:$B$5000=Estoque!A2313),Entradas!$G$3:$G$5000)),"Preço não cadastrado")</f>
        <v/>
      </c>
      <c r="E2313" s="38" t="str" cm="1">
        <f t="array" ref="E2313">IFERROR(IF(A2313="","",LOOKUP(2,1/(Entradas!$B$3:$B$5000=Estoque!A2313),Entradas!$H$3:$H$5000)),"Preço não cadastrado")</f>
        <v/>
      </c>
      <c r="F2313" s="6" t="str">
        <f>IF(A2313="","",SUMIF(codigo_entrada,A2313,quantidade_entrada)-SUMIF(codigo_saida,Estoque!A2313,quantidade_saida))</f>
        <v/>
      </c>
      <c r="G2313" s="1" t="str">
        <f t="shared" si="36"/>
        <v/>
      </c>
    </row>
    <row r="2314" spans="1:7" x14ac:dyDescent="0.3">
      <c r="A2314" s="135"/>
      <c r="B2314" s="22"/>
      <c r="C2314" s="22"/>
      <c r="D2314" s="38" t="str" cm="1">
        <f t="array" ref="D2314">IFERROR(IF(A2314="","",LOOKUP(2,1/(Entradas!$B$3:$B$5000=Estoque!A2314),Entradas!$G$3:$G$5000)),"Preço não cadastrado")</f>
        <v/>
      </c>
      <c r="E2314" s="38" t="str" cm="1">
        <f t="array" ref="E2314">IFERROR(IF(A2314="","",LOOKUP(2,1/(Entradas!$B$3:$B$5000=Estoque!A2314),Entradas!$H$3:$H$5000)),"Preço não cadastrado")</f>
        <v/>
      </c>
      <c r="F2314" s="6" t="str">
        <f>IF(A2314="","",SUMIF(codigo_entrada,A2314,quantidade_entrada)-SUMIF(codigo_saida,Estoque!A2314,quantidade_saida))</f>
        <v/>
      </c>
      <c r="G2314" s="1" t="str">
        <f t="shared" si="36"/>
        <v/>
      </c>
    </row>
    <row r="2315" spans="1:7" x14ac:dyDescent="0.3">
      <c r="A2315" s="135"/>
      <c r="B2315" s="22"/>
      <c r="C2315" s="22"/>
      <c r="D2315" s="38" t="str" cm="1">
        <f t="array" ref="D2315">IFERROR(IF(A2315="","",LOOKUP(2,1/(Entradas!$B$3:$B$5000=Estoque!A2315),Entradas!$G$3:$G$5000)),"Preço não cadastrado")</f>
        <v/>
      </c>
      <c r="E2315" s="38" t="str" cm="1">
        <f t="array" ref="E2315">IFERROR(IF(A2315="","",LOOKUP(2,1/(Entradas!$B$3:$B$5000=Estoque!A2315),Entradas!$H$3:$H$5000)),"Preço não cadastrado")</f>
        <v/>
      </c>
      <c r="F2315" s="6" t="str">
        <f>IF(A2315="","",SUMIF(codigo_entrada,A2315,quantidade_entrada)-SUMIF(codigo_saida,Estoque!A2315,quantidade_saida))</f>
        <v/>
      </c>
      <c r="G2315" s="1" t="str">
        <f t="shared" si="36"/>
        <v/>
      </c>
    </row>
    <row r="2316" spans="1:7" x14ac:dyDescent="0.3">
      <c r="A2316" s="135"/>
      <c r="B2316" s="22"/>
      <c r="C2316" s="22"/>
      <c r="D2316" s="38" t="str" cm="1">
        <f t="array" ref="D2316">IFERROR(IF(A2316="","",LOOKUP(2,1/(Entradas!$B$3:$B$5000=Estoque!A2316),Entradas!$G$3:$G$5000)),"Preço não cadastrado")</f>
        <v/>
      </c>
      <c r="E2316" s="38" t="str" cm="1">
        <f t="array" ref="E2316">IFERROR(IF(A2316="","",LOOKUP(2,1/(Entradas!$B$3:$B$5000=Estoque!A2316),Entradas!$H$3:$H$5000)),"Preço não cadastrado")</f>
        <v/>
      </c>
      <c r="F2316" s="6" t="str">
        <f>IF(A2316="","",SUMIF(codigo_entrada,A2316,quantidade_entrada)-SUMIF(codigo_saida,Estoque!A2316,quantidade_saida))</f>
        <v/>
      </c>
      <c r="G2316" s="1" t="str">
        <f t="shared" si="36"/>
        <v/>
      </c>
    </row>
    <row r="2317" spans="1:7" x14ac:dyDescent="0.3">
      <c r="A2317" s="135"/>
      <c r="B2317" s="22"/>
      <c r="C2317" s="22"/>
      <c r="D2317" s="38" t="str" cm="1">
        <f t="array" ref="D2317">IFERROR(IF(A2317="","",LOOKUP(2,1/(Entradas!$B$3:$B$5000=Estoque!A2317),Entradas!$G$3:$G$5000)),"Preço não cadastrado")</f>
        <v/>
      </c>
      <c r="E2317" s="38" t="str" cm="1">
        <f t="array" ref="E2317">IFERROR(IF(A2317="","",LOOKUP(2,1/(Entradas!$B$3:$B$5000=Estoque!A2317),Entradas!$H$3:$H$5000)),"Preço não cadastrado")</f>
        <v/>
      </c>
      <c r="F2317" s="6" t="str">
        <f>IF(A2317="","",SUMIF(codigo_entrada,A2317,quantidade_entrada)-SUMIF(codigo_saida,Estoque!A2317,quantidade_saida))</f>
        <v/>
      </c>
      <c r="G2317" s="1" t="str">
        <f t="shared" si="36"/>
        <v/>
      </c>
    </row>
    <row r="2318" spans="1:7" x14ac:dyDescent="0.3">
      <c r="A2318" s="135"/>
      <c r="B2318" s="22"/>
      <c r="C2318" s="22"/>
      <c r="D2318" s="38" t="str" cm="1">
        <f t="array" ref="D2318">IFERROR(IF(A2318="","",LOOKUP(2,1/(Entradas!$B$3:$B$5000=Estoque!A2318),Entradas!$G$3:$G$5000)),"Preço não cadastrado")</f>
        <v/>
      </c>
      <c r="E2318" s="38" t="str" cm="1">
        <f t="array" ref="E2318">IFERROR(IF(A2318="","",LOOKUP(2,1/(Entradas!$B$3:$B$5000=Estoque!A2318),Entradas!$H$3:$H$5000)),"Preço não cadastrado")</f>
        <v/>
      </c>
      <c r="F2318" s="6" t="str">
        <f>IF(A2318="","",SUMIF(codigo_entrada,A2318,quantidade_entrada)-SUMIF(codigo_saida,Estoque!A2318,quantidade_saida))</f>
        <v/>
      </c>
      <c r="G2318" s="1" t="str">
        <f t="shared" si="36"/>
        <v/>
      </c>
    </row>
    <row r="2319" spans="1:7" x14ac:dyDescent="0.3">
      <c r="A2319" s="135"/>
      <c r="B2319" s="22"/>
      <c r="C2319" s="22"/>
      <c r="D2319" s="38" t="str" cm="1">
        <f t="array" ref="D2319">IFERROR(IF(A2319="","",LOOKUP(2,1/(Entradas!$B$3:$B$5000=Estoque!A2319),Entradas!$G$3:$G$5000)),"Preço não cadastrado")</f>
        <v/>
      </c>
      <c r="E2319" s="38" t="str" cm="1">
        <f t="array" ref="E2319">IFERROR(IF(A2319="","",LOOKUP(2,1/(Entradas!$B$3:$B$5000=Estoque!A2319),Entradas!$H$3:$H$5000)),"Preço não cadastrado")</f>
        <v/>
      </c>
      <c r="F2319" s="6" t="str">
        <f>IF(A2319="","",SUMIF(codigo_entrada,A2319,quantidade_entrada)-SUMIF(codigo_saida,Estoque!A2319,quantidade_saida))</f>
        <v/>
      </c>
      <c r="G2319" s="1" t="str">
        <f t="shared" si="36"/>
        <v/>
      </c>
    </row>
    <row r="2320" spans="1:7" x14ac:dyDescent="0.3">
      <c r="A2320" s="135"/>
      <c r="B2320" s="22"/>
      <c r="C2320" s="22"/>
      <c r="D2320" s="38" t="str" cm="1">
        <f t="array" ref="D2320">IFERROR(IF(A2320="","",LOOKUP(2,1/(Entradas!$B$3:$B$5000=Estoque!A2320),Entradas!$G$3:$G$5000)),"Preço não cadastrado")</f>
        <v/>
      </c>
      <c r="E2320" s="38" t="str" cm="1">
        <f t="array" ref="E2320">IFERROR(IF(A2320="","",LOOKUP(2,1/(Entradas!$B$3:$B$5000=Estoque!A2320),Entradas!$H$3:$H$5000)),"Preço não cadastrado")</f>
        <v/>
      </c>
      <c r="F2320" s="6" t="str">
        <f>IF(A2320="","",SUMIF(codigo_entrada,A2320,quantidade_entrada)-SUMIF(codigo_saida,Estoque!A2320,quantidade_saida))</f>
        <v/>
      </c>
      <c r="G2320" s="1" t="str">
        <f t="shared" si="36"/>
        <v/>
      </c>
    </row>
    <row r="2321" spans="1:7" x14ac:dyDescent="0.3">
      <c r="A2321" s="135"/>
      <c r="B2321" s="22"/>
      <c r="C2321" s="22"/>
      <c r="D2321" s="38" t="str" cm="1">
        <f t="array" ref="D2321">IFERROR(IF(A2321="","",LOOKUP(2,1/(Entradas!$B$3:$B$5000=Estoque!A2321),Entradas!$G$3:$G$5000)),"Preço não cadastrado")</f>
        <v/>
      </c>
      <c r="E2321" s="38" t="str" cm="1">
        <f t="array" ref="E2321">IFERROR(IF(A2321="","",LOOKUP(2,1/(Entradas!$B$3:$B$5000=Estoque!A2321),Entradas!$H$3:$H$5000)),"Preço não cadastrado")</f>
        <v/>
      </c>
      <c r="F2321" s="6" t="str">
        <f>IF(A2321="","",SUMIF(codigo_entrada,A2321,quantidade_entrada)-SUMIF(codigo_saida,Estoque!A2321,quantidade_saida))</f>
        <v/>
      </c>
      <c r="G2321" s="1" t="str">
        <f t="shared" si="36"/>
        <v/>
      </c>
    </row>
    <row r="2322" spans="1:7" x14ac:dyDescent="0.3">
      <c r="A2322" s="135"/>
      <c r="B2322" s="22"/>
      <c r="C2322" s="22"/>
      <c r="D2322" s="38" t="str" cm="1">
        <f t="array" ref="D2322">IFERROR(IF(A2322="","",LOOKUP(2,1/(Entradas!$B$3:$B$5000=Estoque!A2322),Entradas!$G$3:$G$5000)),"Preço não cadastrado")</f>
        <v/>
      </c>
      <c r="E2322" s="38" t="str" cm="1">
        <f t="array" ref="E2322">IFERROR(IF(A2322="","",LOOKUP(2,1/(Entradas!$B$3:$B$5000=Estoque!A2322),Entradas!$H$3:$H$5000)),"Preço não cadastrado")</f>
        <v/>
      </c>
      <c r="F2322" s="6" t="str">
        <f>IF(A2322="","",SUMIF(codigo_entrada,A2322,quantidade_entrada)-SUMIF(codigo_saida,Estoque!A2322,quantidade_saida))</f>
        <v/>
      </c>
      <c r="G2322" s="1" t="str">
        <f t="shared" si="36"/>
        <v/>
      </c>
    </row>
    <row r="2323" spans="1:7" x14ac:dyDescent="0.3">
      <c r="A2323" s="135"/>
      <c r="B2323" s="22"/>
      <c r="C2323" s="22"/>
      <c r="D2323" s="38" t="str" cm="1">
        <f t="array" ref="D2323">IFERROR(IF(A2323="","",LOOKUP(2,1/(Entradas!$B$3:$B$5000=Estoque!A2323),Entradas!$G$3:$G$5000)),"Preço não cadastrado")</f>
        <v/>
      </c>
      <c r="E2323" s="38" t="str" cm="1">
        <f t="array" ref="E2323">IFERROR(IF(A2323="","",LOOKUP(2,1/(Entradas!$B$3:$B$5000=Estoque!A2323),Entradas!$H$3:$H$5000)),"Preço não cadastrado")</f>
        <v/>
      </c>
      <c r="F2323" s="6" t="str">
        <f>IF(A2323="","",SUMIF(codigo_entrada,A2323,quantidade_entrada)-SUMIF(codigo_saida,Estoque!A2323,quantidade_saida))</f>
        <v/>
      </c>
      <c r="G2323" s="1" t="str">
        <f t="shared" si="36"/>
        <v/>
      </c>
    </row>
    <row r="2324" spans="1:7" x14ac:dyDescent="0.3">
      <c r="A2324" s="135"/>
      <c r="B2324" s="22"/>
      <c r="C2324" s="22"/>
      <c r="D2324" s="38" t="str" cm="1">
        <f t="array" ref="D2324">IFERROR(IF(A2324="","",LOOKUP(2,1/(Entradas!$B$3:$B$5000=Estoque!A2324),Entradas!$G$3:$G$5000)),"Preço não cadastrado")</f>
        <v/>
      </c>
      <c r="E2324" s="38" t="str" cm="1">
        <f t="array" ref="E2324">IFERROR(IF(A2324="","",LOOKUP(2,1/(Entradas!$B$3:$B$5000=Estoque!A2324),Entradas!$H$3:$H$5000)),"Preço não cadastrado")</f>
        <v/>
      </c>
      <c r="F2324" s="6" t="str">
        <f>IF(A2324="","",SUMIF(codigo_entrada,A2324,quantidade_entrada)-SUMIF(codigo_saida,Estoque!A2324,quantidade_saida))</f>
        <v/>
      </c>
      <c r="G2324" s="1" t="str">
        <f t="shared" si="36"/>
        <v/>
      </c>
    </row>
    <row r="2325" spans="1:7" x14ac:dyDescent="0.3">
      <c r="A2325" s="135"/>
      <c r="B2325" s="22"/>
      <c r="C2325" s="22"/>
      <c r="D2325" s="38" t="str" cm="1">
        <f t="array" ref="D2325">IFERROR(IF(A2325="","",LOOKUP(2,1/(Entradas!$B$3:$B$5000=Estoque!A2325),Entradas!$G$3:$G$5000)),"Preço não cadastrado")</f>
        <v/>
      </c>
      <c r="E2325" s="38" t="str" cm="1">
        <f t="array" ref="E2325">IFERROR(IF(A2325="","",LOOKUP(2,1/(Entradas!$B$3:$B$5000=Estoque!A2325),Entradas!$H$3:$H$5000)),"Preço não cadastrado")</f>
        <v/>
      </c>
      <c r="F2325" s="6" t="str">
        <f>IF(A2325="","",SUMIF(codigo_entrada,A2325,quantidade_entrada)-SUMIF(codigo_saida,Estoque!A2325,quantidade_saida))</f>
        <v/>
      </c>
      <c r="G2325" s="1" t="str">
        <f t="shared" si="36"/>
        <v/>
      </c>
    </row>
    <row r="2326" spans="1:7" x14ac:dyDescent="0.3">
      <c r="A2326" s="135"/>
      <c r="B2326" s="22"/>
      <c r="C2326" s="22"/>
      <c r="D2326" s="38" t="str" cm="1">
        <f t="array" ref="D2326">IFERROR(IF(A2326="","",LOOKUP(2,1/(Entradas!$B$3:$B$5000=Estoque!A2326),Entradas!$G$3:$G$5000)),"Preço não cadastrado")</f>
        <v/>
      </c>
      <c r="E2326" s="38" t="str" cm="1">
        <f t="array" ref="E2326">IFERROR(IF(A2326="","",LOOKUP(2,1/(Entradas!$B$3:$B$5000=Estoque!A2326),Entradas!$H$3:$H$5000)),"Preço não cadastrado")</f>
        <v/>
      </c>
      <c r="F2326" s="6" t="str">
        <f>IF(A2326="","",SUMIF(codigo_entrada,A2326,quantidade_entrada)-SUMIF(codigo_saida,Estoque!A2326,quantidade_saida))</f>
        <v/>
      </c>
      <c r="G2326" s="1" t="str">
        <f t="shared" si="36"/>
        <v/>
      </c>
    </row>
    <row r="2327" spans="1:7" x14ac:dyDescent="0.3">
      <c r="A2327" s="135"/>
      <c r="B2327" s="22"/>
      <c r="C2327" s="22"/>
      <c r="D2327" s="38" t="str" cm="1">
        <f t="array" ref="D2327">IFERROR(IF(A2327="","",LOOKUP(2,1/(Entradas!$B$3:$B$5000=Estoque!A2327),Entradas!$G$3:$G$5000)),"Preço não cadastrado")</f>
        <v/>
      </c>
      <c r="E2327" s="38" t="str" cm="1">
        <f t="array" ref="E2327">IFERROR(IF(A2327="","",LOOKUP(2,1/(Entradas!$B$3:$B$5000=Estoque!A2327),Entradas!$H$3:$H$5000)),"Preço não cadastrado")</f>
        <v/>
      </c>
      <c r="F2327" s="6" t="str">
        <f>IF(A2327="","",SUMIF(codigo_entrada,A2327,quantidade_entrada)-SUMIF(codigo_saida,Estoque!A2327,quantidade_saida))</f>
        <v/>
      </c>
      <c r="G2327" s="1" t="str">
        <f t="shared" si="36"/>
        <v/>
      </c>
    </row>
    <row r="2328" spans="1:7" x14ac:dyDescent="0.3">
      <c r="A2328" s="135"/>
      <c r="B2328" s="22"/>
      <c r="C2328" s="22"/>
      <c r="D2328" s="38" t="str" cm="1">
        <f t="array" ref="D2328">IFERROR(IF(A2328="","",LOOKUP(2,1/(Entradas!$B$3:$B$5000=Estoque!A2328),Entradas!$G$3:$G$5000)),"Preço não cadastrado")</f>
        <v/>
      </c>
      <c r="E2328" s="38" t="str" cm="1">
        <f t="array" ref="E2328">IFERROR(IF(A2328="","",LOOKUP(2,1/(Entradas!$B$3:$B$5000=Estoque!A2328),Entradas!$H$3:$H$5000)),"Preço não cadastrado")</f>
        <v/>
      </c>
      <c r="F2328" s="6" t="str">
        <f>IF(A2328="","",SUMIF(codigo_entrada,A2328,quantidade_entrada)-SUMIF(codigo_saida,Estoque!A2328,quantidade_saida))</f>
        <v/>
      </c>
      <c r="G2328" s="1" t="str">
        <f t="shared" si="36"/>
        <v/>
      </c>
    </row>
    <row r="2329" spans="1:7" x14ac:dyDescent="0.3">
      <c r="A2329" s="135"/>
      <c r="B2329" s="22"/>
      <c r="C2329" s="22"/>
      <c r="D2329" s="38" t="str" cm="1">
        <f t="array" ref="D2329">IFERROR(IF(A2329="","",LOOKUP(2,1/(Entradas!$B$3:$B$5000=Estoque!A2329),Entradas!$G$3:$G$5000)),"Preço não cadastrado")</f>
        <v/>
      </c>
      <c r="E2329" s="38" t="str" cm="1">
        <f t="array" ref="E2329">IFERROR(IF(A2329="","",LOOKUP(2,1/(Entradas!$B$3:$B$5000=Estoque!A2329),Entradas!$H$3:$H$5000)),"Preço não cadastrado")</f>
        <v/>
      </c>
      <c r="F2329" s="6" t="str">
        <f>IF(A2329="","",SUMIF(codigo_entrada,A2329,quantidade_entrada)-SUMIF(codigo_saida,Estoque!A2329,quantidade_saida))</f>
        <v/>
      </c>
      <c r="G2329" s="1" t="str">
        <f t="shared" si="36"/>
        <v/>
      </c>
    </row>
    <row r="2330" spans="1:7" x14ac:dyDescent="0.3">
      <c r="A2330" s="135"/>
      <c r="B2330" s="22"/>
      <c r="C2330" s="22"/>
      <c r="D2330" s="38" t="str" cm="1">
        <f t="array" ref="D2330">IFERROR(IF(A2330="","",LOOKUP(2,1/(Entradas!$B$3:$B$5000=Estoque!A2330),Entradas!$G$3:$G$5000)),"Preço não cadastrado")</f>
        <v/>
      </c>
      <c r="E2330" s="38" t="str" cm="1">
        <f t="array" ref="E2330">IFERROR(IF(A2330="","",LOOKUP(2,1/(Entradas!$B$3:$B$5000=Estoque!A2330),Entradas!$H$3:$H$5000)),"Preço não cadastrado")</f>
        <v/>
      </c>
      <c r="F2330" s="6" t="str">
        <f>IF(A2330="","",SUMIF(codigo_entrada,A2330,quantidade_entrada)-SUMIF(codigo_saida,Estoque!A2330,quantidade_saida))</f>
        <v/>
      </c>
      <c r="G2330" s="1" t="str">
        <f t="shared" si="36"/>
        <v/>
      </c>
    </row>
    <row r="2331" spans="1:7" x14ac:dyDescent="0.3">
      <c r="A2331" s="135"/>
      <c r="B2331" s="22"/>
      <c r="C2331" s="22"/>
      <c r="D2331" s="38" t="str" cm="1">
        <f t="array" ref="D2331">IFERROR(IF(A2331="","",LOOKUP(2,1/(Entradas!$B$3:$B$5000=Estoque!A2331),Entradas!$G$3:$G$5000)),"Preço não cadastrado")</f>
        <v/>
      </c>
      <c r="E2331" s="38" t="str" cm="1">
        <f t="array" ref="E2331">IFERROR(IF(A2331="","",LOOKUP(2,1/(Entradas!$B$3:$B$5000=Estoque!A2331),Entradas!$H$3:$H$5000)),"Preço não cadastrado")</f>
        <v/>
      </c>
      <c r="F2331" s="6" t="str">
        <f>IF(A2331="","",SUMIF(codigo_entrada,A2331,quantidade_entrada)-SUMIF(codigo_saida,Estoque!A2331,quantidade_saida))</f>
        <v/>
      </c>
      <c r="G2331" s="1" t="str">
        <f t="shared" si="36"/>
        <v/>
      </c>
    </row>
    <row r="2332" spans="1:7" x14ac:dyDescent="0.3">
      <c r="A2332" s="135"/>
      <c r="B2332" s="22"/>
      <c r="C2332" s="22"/>
      <c r="D2332" s="38" t="str" cm="1">
        <f t="array" ref="D2332">IFERROR(IF(A2332="","",LOOKUP(2,1/(Entradas!$B$3:$B$5000=Estoque!A2332),Entradas!$G$3:$G$5000)),"Preço não cadastrado")</f>
        <v/>
      </c>
      <c r="E2332" s="38" t="str" cm="1">
        <f t="array" ref="E2332">IFERROR(IF(A2332="","",LOOKUP(2,1/(Entradas!$B$3:$B$5000=Estoque!A2332),Entradas!$H$3:$H$5000)),"Preço não cadastrado")</f>
        <v/>
      </c>
      <c r="F2332" s="6" t="str">
        <f>IF(A2332="","",SUMIF(codigo_entrada,A2332,quantidade_entrada)-SUMIF(codigo_saida,Estoque!A2332,quantidade_saida))</f>
        <v/>
      </c>
      <c r="G2332" s="1" t="str">
        <f t="shared" si="36"/>
        <v/>
      </c>
    </row>
    <row r="2333" spans="1:7" x14ac:dyDescent="0.3">
      <c r="A2333" s="135"/>
      <c r="B2333" s="22"/>
      <c r="C2333" s="22"/>
      <c r="D2333" s="38" t="str" cm="1">
        <f t="array" ref="D2333">IFERROR(IF(A2333="","",LOOKUP(2,1/(Entradas!$B$3:$B$5000=Estoque!A2333),Entradas!$G$3:$G$5000)),"Preço não cadastrado")</f>
        <v/>
      </c>
      <c r="E2333" s="38" t="str" cm="1">
        <f t="array" ref="E2333">IFERROR(IF(A2333="","",LOOKUP(2,1/(Entradas!$B$3:$B$5000=Estoque!A2333),Entradas!$H$3:$H$5000)),"Preço não cadastrado")</f>
        <v/>
      </c>
      <c r="F2333" s="6" t="str">
        <f>IF(A2333="","",SUMIF(codigo_entrada,A2333,quantidade_entrada)-SUMIF(codigo_saida,Estoque!A2333,quantidade_saida))</f>
        <v/>
      </c>
      <c r="G2333" s="1" t="str">
        <f t="shared" si="36"/>
        <v/>
      </c>
    </row>
    <row r="2334" spans="1:7" x14ac:dyDescent="0.3">
      <c r="A2334" s="135"/>
      <c r="B2334" s="22"/>
      <c r="C2334" s="22"/>
      <c r="D2334" s="38" t="str" cm="1">
        <f t="array" ref="D2334">IFERROR(IF(A2334="","",LOOKUP(2,1/(Entradas!$B$3:$B$5000=Estoque!A2334),Entradas!$G$3:$G$5000)),"Preço não cadastrado")</f>
        <v/>
      </c>
      <c r="E2334" s="38" t="str" cm="1">
        <f t="array" ref="E2334">IFERROR(IF(A2334="","",LOOKUP(2,1/(Entradas!$B$3:$B$5000=Estoque!A2334),Entradas!$H$3:$H$5000)),"Preço não cadastrado")</f>
        <v/>
      </c>
      <c r="F2334" s="6" t="str">
        <f>IF(A2334="","",SUMIF(codigo_entrada,A2334,quantidade_entrada)-SUMIF(codigo_saida,Estoque!A2334,quantidade_saida))</f>
        <v/>
      </c>
      <c r="G2334" s="1" t="str">
        <f t="shared" si="36"/>
        <v/>
      </c>
    </row>
    <row r="2335" spans="1:7" x14ac:dyDescent="0.3">
      <c r="A2335" s="135"/>
      <c r="B2335" s="22"/>
      <c r="C2335" s="22"/>
      <c r="D2335" s="38" t="str" cm="1">
        <f t="array" ref="D2335">IFERROR(IF(A2335="","",LOOKUP(2,1/(Entradas!$B$3:$B$5000=Estoque!A2335),Entradas!$G$3:$G$5000)),"Preço não cadastrado")</f>
        <v/>
      </c>
      <c r="E2335" s="38" t="str" cm="1">
        <f t="array" ref="E2335">IFERROR(IF(A2335="","",LOOKUP(2,1/(Entradas!$B$3:$B$5000=Estoque!A2335),Entradas!$H$3:$H$5000)),"Preço não cadastrado")</f>
        <v/>
      </c>
      <c r="F2335" s="6" t="str">
        <f>IF(A2335="","",SUMIF(codigo_entrada,A2335,quantidade_entrada)-SUMIF(codigo_saida,Estoque!A2335,quantidade_saida))</f>
        <v/>
      </c>
      <c r="G2335" s="1" t="str">
        <f t="shared" si="36"/>
        <v/>
      </c>
    </row>
    <row r="2336" spans="1:7" x14ac:dyDescent="0.3">
      <c r="A2336" s="135"/>
      <c r="B2336" s="22"/>
      <c r="C2336" s="22"/>
      <c r="D2336" s="38" t="str" cm="1">
        <f t="array" ref="D2336">IFERROR(IF(A2336="","",LOOKUP(2,1/(Entradas!$B$3:$B$5000=Estoque!A2336),Entradas!$G$3:$G$5000)),"Preço não cadastrado")</f>
        <v/>
      </c>
      <c r="E2336" s="38" t="str" cm="1">
        <f t="array" ref="E2336">IFERROR(IF(A2336="","",LOOKUP(2,1/(Entradas!$B$3:$B$5000=Estoque!A2336),Entradas!$H$3:$H$5000)),"Preço não cadastrado")</f>
        <v/>
      </c>
      <c r="F2336" s="6" t="str">
        <f>IF(A2336="","",SUMIF(codigo_entrada,A2336,quantidade_entrada)-SUMIF(codigo_saida,Estoque!A2336,quantidade_saida))</f>
        <v/>
      </c>
      <c r="G2336" s="1" t="str">
        <f t="shared" si="36"/>
        <v/>
      </c>
    </row>
    <row r="2337" spans="1:7" x14ac:dyDescent="0.3">
      <c r="A2337" s="135"/>
      <c r="B2337" s="22"/>
      <c r="C2337" s="22"/>
      <c r="D2337" s="38" t="str" cm="1">
        <f t="array" ref="D2337">IFERROR(IF(A2337="","",LOOKUP(2,1/(Entradas!$B$3:$B$5000=Estoque!A2337),Entradas!$G$3:$G$5000)),"Preço não cadastrado")</f>
        <v/>
      </c>
      <c r="E2337" s="38" t="str" cm="1">
        <f t="array" ref="E2337">IFERROR(IF(A2337="","",LOOKUP(2,1/(Entradas!$B$3:$B$5000=Estoque!A2337),Entradas!$H$3:$H$5000)),"Preço não cadastrado")</f>
        <v/>
      </c>
      <c r="F2337" s="6" t="str">
        <f>IF(A2337="","",SUMIF(codigo_entrada,A2337,quantidade_entrada)-SUMIF(codigo_saida,Estoque!A2337,quantidade_saida))</f>
        <v/>
      </c>
      <c r="G2337" s="1" t="str">
        <f t="shared" si="36"/>
        <v/>
      </c>
    </row>
    <row r="2338" spans="1:7" x14ac:dyDescent="0.3">
      <c r="A2338" s="135"/>
      <c r="B2338" s="22"/>
      <c r="C2338" s="22"/>
      <c r="D2338" s="38" t="str" cm="1">
        <f t="array" ref="D2338">IFERROR(IF(A2338="","",LOOKUP(2,1/(Entradas!$B$3:$B$5000=Estoque!A2338),Entradas!$G$3:$G$5000)),"Preço não cadastrado")</f>
        <v/>
      </c>
      <c r="E2338" s="38" t="str" cm="1">
        <f t="array" ref="E2338">IFERROR(IF(A2338="","",LOOKUP(2,1/(Entradas!$B$3:$B$5000=Estoque!A2338),Entradas!$H$3:$H$5000)),"Preço não cadastrado")</f>
        <v/>
      </c>
      <c r="F2338" s="6" t="str">
        <f>IF(A2338="","",SUMIF(codigo_entrada,A2338,quantidade_entrada)-SUMIF(codigo_saida,Estoque!A2338,quantidade_saida))</f>
        <v/>
      </c>
      <c r="G2338" s="1" t="str">
        <f t="shared" si="36"/>
        <v/>
      </c>
    </row>
    <row r="2339" spans="1:7" x14ac:dyDescent="0.3">
      <c r="A2339" s="135"/>
      <c r="B2339" s="22"/>
      <c r="C2339" s="22"/>
      <c r="D2339" s="38" t="str" cm="1">
        <f t="array" ref="D2339">IFERROR(IF(A2339="","",LOOKUP(2,1/(Entradas!$B$3:$B$5000=Estoque!A2339),Entradas!$G$3:$G$5000)),"Preço não cadastrado")</f>
        <v/>
      </c>
      <c r="E2339" s="38" t="str" cm="1">
        <f t="array" ref="E2339">IFERROR(IF(A2339="","",LOOKUP(2,1/(Entradas!$B$3:$B$5000=Estoque!A2339),Entradas!$H$3:$H$5000)),"Preço não cadastrado")</f>
        <v/>
      </c>
      <c r="F2339" s="6" t="str">
        <f>IF(A2339="","",SUMIF(codigo_entrada,A2339,quantidade_entrada)-SUMIF(codigo_saida,Estoque!A2339,quantidade_saida))</f>
        <v/>
      </c>
      <c r="G2339" s="1" t="str">
        <f t="shared" si="36"/>
        <v/>
      </c>
    </row>
    <row r="2340" spans="1:7" x14ac:dyDescent="0.3">
      <c r="A2340" s="135"/>
      <c r="B2340" s="22"/>
      <c r="C2340" s="22"/>
      <c r="D2340" s="38" t="str" cm="1">
        <f t="array" ref="D2340">IFERROR(IF(A2340="","",LOOKUP(2,1/(Entradas!$B$3:$B$5000=Estoque!A2340),Entradas!$G$3:$G$5000)),"Preço não cadastrado")</f>
        <v/>
      </c>
      <c r="E2340" s="38" t="str" cm="1">
        <f t="array" ref="E2340">IFERROR(IF(A2340="","",LOOKUP(2,1/(Entradas!$B$3:$B$5000=Estoque!A2340),Entradas!$H$3:$H$5000)),"Preço não cadastrado")</f>
        <v/>
      </c>
      <c r="F2340" s="6" t="str">
        <f>IF(A2340="","",SUMIF(codigo_entrada,A2340,quantidade_entrada)-SUMIF(codigo_saida,Estoque!A2340,quantidade_saida))</f>
        <v/>
      </c>
      <c r="G2340" s="1" t="str">
        <f t="shared" si="36"/>
        <v/>
      </c>
    </row>
    <row r="2341" spans="1:7" x14ac:dyDescent="0.3">
      <c r="A2341" s="135"/>
      <c r="B2341" s="22"/>
      <c r="C2341" s="22"/>
      <c r="D2341" s="38" t="str" cm="1">
        <f t="array" ref="D2341">IFERROR(IF(A2341="","",LOOKUP(2,1/(Entradas!$B$3:$B$5000=Estoque!A2341),Entradas!$G$3:$G$5000)),"Preço não cadastrado")</f>
        <v/>
      </c>
      <c r="E2341" s="38" t="str" cm="1">
        <f t="array" ref="E2341">IFERROR(IF(A2341="","",LOOKUP(2,1/(Entradas!$B$3:$B$5000=Estoque!A2341),Entradas!$H$3:$H$5000)),"Preço não cadastrado")</f>
        <v/>
      </c>
      <c r="F2341" s="6" t="str">
        <f>IF(A2341="","",SUMIF(codigo_entrada,A2341,quantidade_entrada)-SUMIF(codigo_saida,Estoque!A2341,quantidade_saida))</f>
        <v/>
      </c>
      <c r="G2341" s="1" t="str">
        <f t="shared" si="36"/>
        <v/>
      </c>
    </row>
    <row r="2342" spans="1:7" x14ac:dyDescent="0.3">
      <c r="A2342" s="135"/>
      <c r="B2342" s="22"/>
      <c r="C2342" s="22"/>
      <c r="D2342" s="38" t="str" cm="1">
        <f t="array" ref="D2342">IFERROR(IF(A2342="","",LOOKUP(2,1/(Entradas!$B$3:$B$5000=Estoque!A2342),Entradas!$G$3:$G$5000)),"Preço não cadastrado")</f>
        <v/>
      </c>
      <c r="E2342" s="38" t="str" cm="1">
        <f t="array" ref="E2342">IFERROR(IF(A2342="","",LOOKUP(2,1/(Entradas!$B$3:$B$5000=Estoque!A2342),Entradas!$H$3:$H$5000)),"Preço não cadastrado")</f>
        <v/>
      </c>
      <c r="F2342" s="6" t="str">
        <f>IF(A2342="","",SUMIF(codigo_entrada,A2342,quantidade_entrada)-SUMIF(codigo_saida,Estoque!A2342,quantidade_saida))</f>
        <v/>
      </c>
      <c r="G2342" s="1" t="str">
        <f t="shared" si="36"/>
        <v/>
      </c>
    </row>
    <row r="2343" spans="1:7" x14ac:dyDescent="0.3">
      <c r="A2343" s="135"/>
      <c r="B2343" s="22"/>
      <c r="C2343" s="22"/>
      <c r="D2343" s="38" t="str" cm="1">
        <f t="array" ref="D2343">IFERROR(IF(A2343="","",LOOKUP(2,1/(Entradas!$B$3:$B$5000=Estoque!A2343),Entradas!$G$3:$G$5000)),"Preço não cadastrado")</f>
        <v/>
      </c>
      <c r="E2343" s="38" t="str" cm="1">
        <f t="array" ref="E2343">IFERROR(IF(A2343="","",LOOKUP(2,1/(Entradas!$B$3:$B$5000=Estoque!A2343),Entradas!$H$3:$H$5000)),"Preço não cadastrado")</f>
        <v/>
      </c>
      <c r="F2343" s="6" t="str">
        <f>IF(A2343="","",SUMIF(codigo_entrada,A2343,quantidade_entrada)-SUMIF(codigo_saida,Estoque!A2343,quantidade_saida))</f>
        <v/>
      </c>
      <c r="G2343" s="1" t="str">
        <f t="shared" si="36"/>
        <v/>
      </c>
    </row>
    <row r="2344" spans="1:7" x14ac:dyDescent="0.3">
      <c r="A2344" s="135"/>
      <c r="B2344" s="22"/>
      <c r="C2344" s="22"/>
      <c r="D2344" s="38" t="str" cm="1">
        <f t="array" ref="D2344">IFERROR(IF(A2344="","",LOOKUP(2,1/(Entradas!$B$3:$B$5000=Estoque!A2344),Entradas!$G$3:$G$5000)),"Preço não cadastrado")</f>
        <v/>
      </c>
      <c r="E2344" s="38" t="str" cm="1">
        <f t="array" ref="E2344">IFERROR(IF(A2344="","",LOOKUP(2,1/(Entradas!$B$3:$B$5000=Estoque!A2344),Entradas!$H$3:$H$5000)),"Preço não cadastrado")</f>
        <v/>
      </c>
      <c r="F2344" s="6" t="str">
        <f>IF(A2344="","",SUMIF(codigo_entrada,A2344,quantidade_entrada)-SUMIF(codigo_saida,Estoque!A2344,quantidade_saida))</f>
        <v/>
      </c>
      <c r="G2344" s="1" t="str">
        <f t="shared" si="36"/>
        <v/>
      </c>
    </row>
    <row r="2345" spans="1:7" x14ac:dyDescent="0.3">
      <c r="A2345" s="135"/>
      <c r="B2345" s="22"/>
      <c r="C2345" s="22"/>
      <c r="D2345" s="38" t="str" cm="1">
        <f t="array" ref="D2345">IFERROR(IF(A2345="","",LOOKUP(2,1/(Entradas!$B$3:$B$5000=Estoque!A2345),Entradas!$G$3:$G$5000)),"Preço não cadastrado")</f>
        <v/>
      </c>
      <c r="E2345" s="38" t="str" cm="1">
        <f t="array" ref="E2345">IFERROR(IF(A2345="","",LOOKUP(2,1/(Entradas!$B$3:$B$5000=Estoque!A2345),Entradas!$H$3:$H$5000)),"Preço não cadastrado")</f>
        <v/>
      </c>
      <c r="F2345" s="6" t="str">
        <f>IF(A2345="","",SUMIF(codigo_entrada,A2345,quantidade_entrada)-SUMIF(codigo_saida,Estoque!A2345,quantidade_saida))</f>
        <v/>
      </c>
      <c r="G2345" s="1" t="str">
        <f t="shared" si="36"/>
        <v/>
      </c>
    </row>
    <row r="2346" spans="1:7" x14ac:dyDescent="0.3">
      <c r="A2346" s="135"/>
      <c r="B2346" s="22"/>
      <c r="C2346" s="22"/>
      <c r="D2346" s="38" t="str" cm="1">
        <f t="array" ref="D2346">IFERROR(IF(A2346="","",LOOKUP(2,1/(Entradas!$B$3:$B$5000=Estoque!A2346),Entradas!$G$3:$G$5000)),"Preço não cadastrado")</f>
        <v/>
      </c>
      <c r="E2346" s="38" t="str" cm="1">
        <f t="array" ref="E2346">IFERROR(IF(A2346="","",LOOKUP(2,1/(Entradas!$B$3:$B$5000=Estoque!A2346),Entradas!$H$3:$H$5000)),"Preço não cadastrado")</f>
        <v/>
      </c>
      <c r="F2346" s="6" t="str">
        <f>IF(A2346="","",SUMIF(codigo_entrada,A2346,quantidade_entrada)-SUMIF(codigo_saida,Estoque!A2346,quantidade_saida))</f>
        <v/>
      </c>
      <c r="G2346" s="1" t="str">
        <f t="shared" si="36"/>
        <v/>
      </c>
    </row>
    <row r="2347" spans="1:7" x14ac:dyDescent="0.3">
      <c r="A2347" s="135"/>
      <c r="B2347" s="22"/>
      <c r="C2347" s="22"/>
      <c r="D2347" s="38" t="str" cm="1">
        <f t="array" ref="D2347">IFERROR(IF(A2347="","",LOOKUP(2,1/(Entradas!$B$3:$B$5000=Estoque!A2347),Entradas!$G$3:$G$5000)),"Preço não cadastrado")</f>
        <v/>
      </c>
      <c r="E2347" s="38" t="str" cm="1">
        <f t="array" ref="E2347">IFERROR(IF(A2347="","",LOOKUP(2,1/(Entradas!$B$3:$B$5000=Estoque!A2347),Entradas!$H$3:$H$5000)),"Preço não cadastrado")</f>
        <v/>
      </c>
      <c r="F2347" s="6" t="str">
        <f>IF(A2347="","",SUMIF(codigo_entrada,A2347,quantidade_entrada)-SUMIF(codigo_saida,Estoque!A2347,quantidade_saida))</f>
        <v/>
      </c>
      <c r="G2347" s="1" t="str">
        <f t="shared" si="36"/>
        <v/>
      </c>
    </row>
    <row r="2348" spans="1:7" x14ac:dyDescent="0.3">
      <c r="A2348" s="135"/>
      <c r="B2348" s="22"/>
      <c r="C2348" s="22"/>
      <c r="D2348" s="38" t="str" cm="1">
        <f t="array" ref="D2348">IFERROR(IF(A2348="","",LOOKUP(2,1/(Entradas!$B$3:$B$5000=Estoque!A2348),Entradas!$G$3:$G$5000)),"Preço não cadastrado")</f>
        <v/>
      </c>
      <c r="E2348" s="38" t="str" cm="1">
        <f t="array" ref="E2348">IFERROR(IF(A2348="","",LOOKUP(2,1/(Entradas!$B$3:$B$5000=Estoque!A2348),Entradas!$H$3:$H$5000)),"Preço não cadastrado")</f>
        <v/>
      </c>
      <c r="F2348" s="6" t="str">
        <f>IF(A2348="","",SUMIF(codigo_entrada,A2348,quantidade_entrada)-SUMIF(codigo_saida,Estoque!A2348,quantidade_saida))</f>
        <v/>
      </c>
      <c r="G2348" s="1" t="str">
        <f t="shared" si="36"/>
        <v/>
      </c>
    </row>
    <row r="2349" spans="1:7" x14ac:dyDescent="0.3">
      <c r="A2349" s="135"/>
      <c r="B2349" s="22"/>
      <c r="C2349" s="22"/>
      <c r="D2349" s="38" t="str" cm="1">
        <f t="array" ref="D2349">IFERROR(IF(A2349="","",LOOKUP(2,1/(Entradas!$B$3:$B$5000=Estoque!A2349),Entradas!$G$3:$G$5000)),"Preço não cadastrado")</f>
        <v/>
      </c>
      <c r="E2349" s="38" t="str" cm="1">
        <f t="array" ref="E2349">IFERROR(IF(A2349="","",LOOKUP(2,1/(Entradas!$B$3:$B$5000=Estoque!A2349),Entradas!$H$3:$H$5000)),"Preço não cadastrado")</f>
        <v/>
      </c>
      <c r="F2349" s="6" t="str">
        <f>IF(A2349="","",SUMIF(codigo_entrada,A2349,quantidade_entrada)-SUMIF(codigo_saida,Estoque!A2349,quantidade_saida))</f>
        <v/>
      </c>
      <c r="G2349" s="1" t="str">
        <f t="shared" si="36"/>
        <v/>
      </c>
    </row>
    <row r="2350" spans="1:7" x14ac:dyDescent="0.3">
      <c r="A2350" s="135"/>
      <c r="B2350" s="22"/>
      <c r="C2350" s="22"/>
      <c r="D2350" s="38" t="str" cm="1">
        <f t="array" ref="D2350">IFERROR(IF(A2350="","",LOOKUP(2,1/(Entradas!$B$3:$B$5000=Estoque!A2350),Entradas!$G$3:$G$5000)),"Preço não cadastrado")</f>
        <v/>
      </c>
      <c r="E2350" s="38" t="str" cm="1">
        <f t="array" ref="E2350">IFERROR(IF(A2350="","",LOOKUP(2,1/(Entradas!$B$3:$B$5000=Estoque!A2350),Entradas!$H$3:$H$5000)),"Preço não cadastrado")</f>
        <v/>
      </c>
      <c r="F2350" s="6" t="str">
        <f>IF(A2350="","",SUMIF(codigo_entrada,A2350,quantidade_entrada)-SUMIF(codigo_saida,Estoque!A2350,quantidade_saida))</f>
        <v/>
      </c>
      <c r="G2350" s="1" t="str">
        <f t="shared" si="36"/>
        <v/>
      </c>
    </row>
    <row r="2351" spans="1:7" x14ac:dyDescent="0.3">
      <c r="A2351" s="135"/>
      <c r="B2351" s="22"/>
      <c r="C2351" s="22"/>
      <c r="D2351" s="38" t="str" cm="1">
        <f t="array" ref="D2351">IFERROR(IF(A2351="","",LOOKUP(2,1/(Entradas!$B$3:$B$5000=Estoque!A2351),Entradas!$G$3:$G$5000)),"Preço não cadastrado")</f>
        <v/>
      </c>
      <c r="E2351" s="38" t="str" cm="1">
        <f t="array" ref="E2351">IFERROR(IF(A2351="","",LOOKUP(2,1/(Entradas!$B$3:$B$5000=Estoque!A2351),Entradas!$H$3:$H$5000)),"Preço não cadastrado")</f>
        <v/>
      </c>
      <c r="F2351" s="6" t="str">
        <f>IF(A2351="","",SUMIF(codigo_entrada,A2351,quantidade_entrada)-SUMIF(codigo_saida,Estoque!A2351,quantidade_saida))</f>
        <v/>
      </c>
      <c r="G2351" s="1" t="str">
        <f t="shared" si="36"/>
        <v/>
      </c>
    </row>
    <row r="2352" spans="1:7" x14ac:dyDescent="0.3">
      <c r="A2352" s="135"/>
      <c r="B2352" s="22"/>
      <c r="C2352" s="22"/>
      <c r="D2352" s="38" t="str" cm="1">
        <f t="array" ref="D2352">IFERROR(IF(A2352="","",LOOKUP(2,1/(Entradas!$B$3:$B$5000=Estoque!A2352),Entradas!$G$3:$G$5000)),"Preço não cadastrado")</f>
        <v/>
      </c>
      <c r="E2352" s="38" t="str" cm="1">
        <f t="array" ref="E2352">IFERROR(IF(A2352="","",LOOKUP(2,1/(Entradas!$B$3:$B$5000=Estoque!A2352),Entradas!$H$3:$H$5000)),"Preço não cadastrado")</f>
        <v/>
      </c>
      <c r="F2352" s="6" t="str">
        <f>IF(A2352="","",SUMIF(codigo_entrada,A2352,quantidade_entrada)-SUMIF(codigo_saida,Estoque!A2352,quantidade_saida))</f>
        <v/>
      </c>
      <c r="G2352" s="1" t="str">
        <f t="shared" si="36"/>
        <v/>
      </c>
    </row>
    <row r="2353" spans="1:7" x14ac:dyDescent="0.3">
      <c r="A2353" s="135"/>
      <c r="B2353" s="22"/>
      <c r="C2353" s="22"/>
      <c r="D2353" s="38" t="str" cm="1">
        <f t="array" ref="D2353">IFERROR(IF(A2353="","",LOOKUP(2,1/(Entradas!$B$3:$B$5000=Estoque!A2353),Entradas!$G$3:$G$5000)),"Preço não cadastrado")</f>
        <v/>
      </c>
      <c r="E2353" s="38" t="str" cm="1">
        <f t="array" ref="E2353">IFERROR(IF(A2353="","",LOOKUP(2,1/(Entradas!$B$3:$B$5000=Estoque!A2353),Entradas!$H$3:$H$5000)),"Preço não cadastrado")</f>
        <v/>
      </c>
      <c r="F2353" s="6" t="str">
        <f>IF(A2353="","",SUMIF(codigo_entrada,A2353,quantidade_entrada)-SUMIF(codigo_saida,Estoque!A2353,quantidade_saida))</f>
        <v/>
      </c>
      <c r="G2353" s="1" t="str">
        <f t="shared" si="36"/>
        <v/>
      </c>
    </row>
    <row r="2354" spans="1:7" x14ac:dyDescent="0.3">
      <c r="A2354" s="135"/>
      <c r="B2354" s="22"/>
      <c r="C2354" s="22"/>
      <c r="D2354" s="38" t="str" cm="1">
        <f t="array" ref="D2354">IFERROR(IF(A2354="","",LOOKUP(2,1/(Entradas!$B$3:$B$5000=Estoque!A2354),Entradas!$G$3:$G$5000)),"Preço não cadastrado")</f>
        <v/>
      </c>
      <c r="E2354" s="38" t="str" cm="1">
        <f t="array" ref="E2354">IFERROR(IF(A2354="","",LOOKUP(2,1/(Entradas!$B$3:$B$5000=Estoque!A2354),Entradas!$H$3:$H$5000)),"Preço não cadastrado")</f>
        <v/>
      </c>
      <c r="F2354" s="6" t="str">
        <f>IF(A2354="","",SUMIF(codigo_entrada,A2354,quantidade_entrada)-SUMIF(codigo_saida,Estoque!A2354,quantidade_saida))</f>
        <v/>
      </c>
      <c r="G2354" s="1" t="str">
        <f t="shared" si="36"/>
        <v/>
      </c>
    </row>
    <row r="2355" spans="1:7" x14ac:dyDescent="0.3">
      <c r="A2355" s="135"/>
      <c r="B2355" s="22"/>
      <c r="C2355" s="22"/>
      <c r="D2355" s="38" t="str" cm="1">
        <f t="array" ref="D2355">IFERROR(IF(A2355="","",LOOKUP(2,1/(Entradas!$B$3:$B$5000=Estoque!A2355),Entradas!$G$3:$G$5000)),"Preço não cadastrado")</f>
        <v/>
      </c>
      <c r="E2355" s="38" t="str" cm="1">
        <f t="array" ref="E2355">IFERROR(IF(A2355="","",LOOKUP(2,1/(Entradas!$B$3:$B$5000=Estoque!A2355),Entradas!$H$3:$H$5000)),"Preço não cadastrado")</f>
        <v/>
      </c>
      <c r="F2355" s="6" t="str">
        <f>IF(A2355="","",SUMIF(codigo_entrada,A2355,quantidade_entrada)-SUMIF(codigo_saida,Estoque!A2355,quantidade_saida))</f>
        <v/>
      </c>
      <c r="G2355" s="1" t="str">
        <f t="shared" si="36"/>
        <v/>
      </c>
    </row>
    <row r="2356" spans="1:7" x14ac:dyDescent="0.3">
      <c r="A2356" s="135"/>
      <c r="B2356" s="22"/>
      <c r="C2356" s="22"/>
      <c r="D2356" s="38" t="str" cm="1">
        <f t="array" ref="D2356">IFERROR(IF(A2356="","",LOOKUP(2,1/(Entradas!$B$3:$B$5000=Estoque!A2356),Entradas!$G$3:$G$5000)),"Preço não cadastrado")</f>
        <v/>
      </c>
      <c r="E2356" s="38" t="str" cm="1">
        <f t="array" ref="E2356">IFERROR(IF(A2356="","",LOOKUP(2,1/(Entradas!$B$3:$B$5000=Estoque!A2356),Entradas!$H$3:$H$5000)),"Preço não cadastrado")</f>
        <v/>
      </c>
      <c r="F2356" s="6" t="str">
        <f>IF(A2356="","",SUMIF(codigo_entrada,A2356,quantidade_entrada)-SUMIF(codigo_saida,Estoque!A2356,quantidade_saida))</f>
        <v/>
      </c>
      <c r="G2356" s="1" t="str">
        <f t="shared" si="36"/>
        <v/>
      </c>
    </row>
    <row r="2357" spans="1:7" x14ac:dyDescent="0.3">
      <c r="A2357" s="135"/>
      <c r="B2357" s="22"/>
      <c r="C2357" s="22"/>
      <c r="D2357" s="38" t="str" cm="1">
        <f t="array" ref="D2357">IFERROR(IF(A2357="","",LOOKUP(2,1/(Entradas!$B$3:$B$5000=Estoque!A2357),Entradas!$G$3:$G$5000)),"Preço não cadastrado")</f>
        <v/>
      </c>
      <c r="E2357" s="38" t="str" cm="1">
        <f t="array" ref="E2357">IFERROR(IF(A2357="","",LOOKUP(2,1/(Entradas!$B$3:$B$5000=Estoque!A2357),Entradas!$H$3:$H$5000)),"Preço não cadastrado")</f>
        <v/>
      </c>
      <c r="F2357" s="6" t="str">
        <f>IF(A2357="","",SUMIF(codigo_entrada,A2357,quantidade_entrada)-SUMIF(codigo_saida,Estoque!A2357,quantidade_saida))</f>
        <v/>
      </c>
      <c r="G2357" s="1" t="str">
        <f t="shared" si="36"/>
        <v/>
      </c>
    </row>
    <row r="2358" spans="1:7" x14ac:dyDescent="0.3">
      <c r="A2358" s="135"/>
      <c r="B2358" s="22"/>
      <c r="C2358" s="22"/>
      <c r="D2358" s="38" t="str" cm="1">
        <f t="array" ref="D2358">IFERROR(IF(A2358="","",LOOKUP(2,1/(Entradas!$B$3:$B$5000=Estoque!A2358),Entradas!$G$3:$G$5000)),"Preço não cadastrado")</f>
        <v/>
      </c>
      <c r="E2358" s="38" t="str" cm="1">
        <f t="array" ref="E2358">IFERROR(IF(A2358="","",LOOKUP(2,1/(Entradas!$B$3:$B$5000=Estoque!A2358),Entradas!$H$3:$H$5000)),"Preço não cadastrado")</f>
        <v/>
      </c>
      <c r="F2358" s="6" t="str">
        <f>IF(A2358="","",SUMIF(codigo_entrada,A2358,quantidade_entrada)-SUMIF(codigo_saida,Estoque!A2358,quantidade_saida))</f>
        <v/>
      </c>
      <c r="G2358" s="1" t="str">
        <f t="shared" si="36"/>
        <v/>
      </c>
    </row>
    <row r="2359" spans="1:7" x14ac:dyDescent="0.3">
      <c r="A2359" s="135"/>
      <c r="B2359" s="22"/>
      <c r="C2359" s="22"/>
      <c r="D2359" s="38" t="str" cm="1">
        <f t="array" ref="D2359">IFERROR(IF(A2359="","",LOOKUP(2,1/(Entradas!$B$3:$B$5000=Estoque!A2359),Entradas!$G$3:$G$5000)),"Preço não cadastrado")</f>
        <v/>
      </c>
      <c r="E2359" s="38" t="str" cm="1">
        <f t="array" ref="E2359">IFERROR(IF(A2359="","",LOOKUP(2,1/(Entradas!$B$3:$B$5000=Estoque!A2359),Entradas!$H$3:$H$5000)),"Preço não cadastrado")</f>
        <v/>
      </c>
      <c r="F2359" s="6" t="str">
        <f>IF(A2359="","",SUMIF(codigo_entrada,A2359,quantidade_entrada)-SUMIF(codigo_saida,Estoque!A2359,quantidade_saida))</f>
        <v/>
      </c>
      <c r="G2359" s="1" t="str">
        <f t="shared" si="36"/>
        <v/>
      </c>
    </row>
    <row r="2360" spans="1:7" x14ac:dyDescent="0.3">
      <c r="A2360" s="135"/>
      <c r="B2360" s="22"/>
      <c r="C2360" s="22"/>
      <c r="D2360" s="38" t="str" cm="1">
        <f t="array" ref="D2360">IFERROR(IF(A2360="","",LOOKUP(2,1/(Entradas!$B$3:$B$5000=Estoque!A2360),Entradas!$G$3:$G$5000)),"Preço não cadastrado")</f>
        <v/>
      </c>
      <c r="E2360" s="38" t="str" cm="1">
        <f t="array" ref="E2360">IFERROR(IF(A2360="","",LOOKUP(2,1/(Entradas!$B$3:$B$5000=Estoque!A2360),Entradas!$H$3:$H$5000)),"Preço não cadastrado")</f>
        <v/>
      </c>
      <c r="F2360" s="6" t="str">
        <f>IF(A2360="","",SUMIF(codigo_entrada,A2360,quantidade_entrada)-SUMIF(codigo_saida,Estoque!A2360,quantidade_saida))</f>
        <v/>
      </c>
      <c r="G2360" s="1" t="str">
        <f t="shared" si="36"/>
        <v/>
      </c>
    </row>
    <row r="2361" spans="1:7" x14ac:dyDescent="0.3">
      <c r="A2361" s="135"/>
      <c r="B2361" s="22"/>
      <c r="C2361" s="22"/>
      <c r="D2361" s="38" t="str" cm="1">
        <f t="array" ref="D2361">IFERROR(IF(A2361="","",LOOKUP(2,1/(Entradas!$B$3:$B$5000=Estoque!A2361),Entradas!$G$3:$G$5000)),"Preço não cadastrado")</f>
        <v/>
      </c>
      <c r="E2361" s="38" t="str" cm="1">
        <f t="array" ref="E2361">IFERROR(IF(A2361="","",LOOKUP(2,1/(Entradas!$B$3:$B$5000=Estoque!A2361),Entradas!$H$3:$H$5000)),"Preço não cadastrado")</f>
        <v/>
      </c>
      <c r="F2361" s="6" t="str">
        <f>IF(A2361="","",SUMIF(codigo_entrada,A2361,quantidade_entrada)-SUMIF(codigo_saida,Estoque!A2361,quantidade_saida))</f>
        <v/>
      </c>
      <c r="G2361" s="1" t="str">
        <f t="shared" si="36"/>
        <v/>
      </c>
    </row>
    <row r="2362" spans="1:7" x14ac:dyDescent="0.3">
      <c r="A2362" s="135"/>
      <c r="B2362" s="22"/>
      <c r="C2362" s="22"/>
      <c r="D2362" s="38" t="str" cm="1">
        <f t="array" ref="D2362">IFERROR(IF(A2362="","",LOOKUP(2,1/(Entradas!$B$3:$B$5000=Estoque!A2362),Entradas!$G$3:$G$5000)),"Preço não cadastrado")</f>
        <v/>
      </c>
      <c r="E2362" s="38" t="str" cm="1">
        <f t="array" ref="E2362">IFERROR(IF(A2362="","",LOOKUP(2,1/(Entradas!$B$3:$B$5000=Estoque!A2362),Entradas!$H$3:$H$5000)),"Preço não cadastrado")</f>
        <v/>
      </c>
      <c r="F2362" s="6" t="str">
        <f>IF(A2362="","",SUMIF(codigo_entrada,A2362,quantidade_entrada)-SUMIF(codigo_saida,Estoque!A2362,quantidade_saida))</f>
        <v/>
      </c>
      <c r="G2362" s="1" t="str">
        <f t="shared" si="36"/>
        <v/>
      </c>
    </row>
    <row r="2363" spans="1:7" x14ac:dyDescent="0.3">
      <c r="A2363" s="135"/>
      <c r="B2363" s="22"/>
      <c r="C2363" s="22"/>
      <c r="D2363" s="38" t="str" cm="1">
        <f t="array" ref="D2363">IFERROR(IF(A2363="","",LOOKUP(2,1/(Entradas!$B$3:$B$5000=Estoque!A2363),Entradas!$G$3:$G$5000)),"Preço não cadastrado")</f>
        <v/>
      </c>
      <c r="E2363" s="38" t="str" cm="1">
        <f t="array" ref="E2363">IFERROR(IF(A2363="","",LOOKUP(2,1/(Entradas!$B$3:$B$5000=Estoque!A2363),Entradas!$H$3:$H$5000)),"Preço não cadastrado")</f>
        <v/>
      </c>
      <c r="F2363" s="6" t="str">
        <f>IF(A2363="","",SUMIF(codigo_entrada,A2363,quantidade_entrada)-SUMIF(codigo_saida,Estoque!A2363,quantidade_saida))</f>
        <v/>
      </c>
      <c r="G2363" s="1" t="str">
        <f t="shared" si="36"/>
        <v/>
      </c>
    </row>
    <row r="2364" spans="1:7" x14ac:dyDescent="0.3">
      <c r="A2364" s="135"/>
      <c r="B2364" s="22"/>
      <c r="C2364" s="22"/>
      <c r="D2364" s="38" t="str" cm="1">
        <f t="array" ref="D2364">IFERROR(IF(A2364="","",LOOKUP(2,1/(Entradas!$B$3:$B$5000=Estoque!A2364),Entradas!$G$3:$G$5000)),"Preço não cadastrado")</f>
        <v/>
      </c>
      <c r="E2364" s="38" t="str" cm="1">
        <f t="array" ref="E2364">IFERROR(IF(A2364="","",LOOKUP(2,1/(Entradas!$B$3:$B$5000=Estoque!A2364),Entradas!$H$3:$H$5000)),"Preço não cadastrado")</f>
        <v/>
      </c>
      <c r="F2364" s="6" t="str">
        <f>IF(A2364="","",SUMIF(codigo_entrada,A2364,quantidade_entrada)-SUMIF(codigo_saida,Estoque!A2364,quantidade_saida))</f>
        <v/>
      </c>
      <c r="G2364" s="1" t="str">
        <f t="shared" si="36"/>
        <v/>
      </c>
    </row>
    <row r="2365" spans="1:7" x14ac:dyDescent="0.3">
      <c r="A2365" s="135"/>
      <c r="B2365" s="22"/>
      <c r="C2365" s="22"/>
      <c r="D2365" s="38" t="str" cm="1">
        <f t="array" ref="D2365">IFERROR(IF(A2365="","",LOOKUP(2,1/(Entradas!$B$3:$B$5000=Estoque!A2365),Entradas!$G$3:$G$5000)),"Preço não cadastrado")</f>
        <v/>
      </c>
      <c r="E2365" s="38" t="str" cm="1">
        <f t="array" ref="E2365">IFERROR(IF(A2365="","",LOOKUP(2,1/(Entradas!$B$3:$B$5000=Estoque!A2365),Entradas!$H$3:$H$5000)),"Preço não cadastrado")</f>
        <v/>
      </c>
      <c r="F2365" s="6" t="str">
        <f>IF(A2365="","",SUMIF(codigo_entrada,A2365,quantidade_entrada)-SUMIF(codigo_saida,Estoque!A2365,quantidade_saida))</f>
        <v/>
      </c>
      <c r="G2365" s="1" t="str">
        <f t="shared" si="36"/>
        <v/>
      </c>
    </row>
    <row r="2366" spans="1:7" x14ac:dyDescent="0.3">
      <c r="A2366" s="135"/>
      <c r="B2366" s="22"/>
      <c r="C2366" s="22"/>
      <c r="D2366" s="38" t="str" cm="1">
        <f t="array" ref="D2366">IFERROR(IF(A2366="","",LOOKUP(2,1/(Entradas!$B$3:$B$5000=Estoque!A2366),Entradas!$G$3:$G$5000)),"Preço não cadastrado")</f>
        <v/>
      </c>
      <c r="E2366" s="38" t="str" cm="1">
        <f t="array" ref="E2366">IFERROR(IF(A2366="","",LOOKUP(2,1/(Entradas!$B$3:$B$5000=Estoque!A2366),Entradas!$H$3:$H$5000)),"Preço não cadastrado")</f>
        <v/>
      </c>
      <c r="F2366" s="6" t="str">
        <f>IF(A2366="","",SUMIF(codigo_entrada,A2366,quantidade_entrada)-SUMIF(codigo_saida,Estoque!A2366,quantidade_saida))</f>
        <v/>
      </c>
      <c r="G2366" s="1" t="str">
        <f t="shared" si="36"/>
        <v/>
      </c>
    </row>
    <row r="2367" spans="1:7" x14ac:dyDescent="0.3">
      <c r="A2367" s="135"/>
      <c r="B2367" s="22"/>
      <c r="C2367" s="22"/>
      <c r="D2367" s="38" t="str" cm="1">
        <f t="array" ref="D2367">IFERROR(IF(A2367="","",LOOKUP(2,1/(Entradas!$B$3:$B$5000=Estoque!A2367),Entradas!$G$3:$G$5000)),"Preço não cadastrado")</f>
        <v/>
      </c>
      <c r="E2367" s="38" t="str" cm="1">
        <f t="array" ref="E2367">IFERROR(IF(A2367="","",LOOKUP(2,1/(Entradas!$B$3:$B$5000=Estoque!A2367),Entradas!$H$3:$H$5000)),"Preço não cadastrado")</f>
        <v/>
      </c>
      <c r="F2367" s="6" t="str">
        <f>IF(A2367="","",SUMIF(codigo_entrada,A2367,quantidade_entrada)-SUMIF(codigo_saida,Estoque!A2367,quantidade_saida))</f>
        <v/>
      </c>
      <c r="G2367" s="1" t="str">
        <f t="shared" si="36"/>
        <v/>
      </c>
    </row>
    <row r="2368" spans="1:7" x14ac:dyDescent="0.3">
      <c r="A2368" s="135"/>
      <c r="B2368" s="22"/>
      <c r="C2368" s="22"/>
      <c r="D2368" s="38" t="str" cm="1">
        <f t="array" ref="D2368">IFERROR(IF(A2368="","",LOOKUP(2,1/(Entradas!$B$3:$B$5000=Estoque!A2368),Entradas!$G$3:$G$5000)),"Preço não cadastrado")</f>
        <v/>
      </c>
      <c r="E2368" s="38" t="str" cm="1">
        <f t="array" ref="E2368">IFERROR(IF(A2368="","",LOOKUP(2,1/(Entradas!$B$3:$B$5000=Estoque!A2368),Entradas!$H$3:$H$5000)),"Preço não cadastrado")</f>
        <v/>
      </c>
      <c r="F2368" s="6" t="str">
        <f>IF(A2368="","",SUMIF(codigo_entrada,A2368,quantidade_entrada)-SUMIF(codigo_saida,Estoque!A2368,quantidade_saida))</f>
        <v/>
      </c>
      <c r="G2368" s="1" t="str">
        <f t="shared" si="36"/>
        <v/>
      </c>
    </row>
    <row r="2369" spans="1:7" x14ac:dyDescent="0.3">
      <c r="A2369" s="135"/>
      <c r="B2369" s="22"/>
      <c r="C2369" s="22"/>
      <c r="D2369" s="38" t="str" cm="1">
        <f t="array" ref="D2369">IFERROR(IF(A2369="","",LOOKUP(2,1/(Entradas!$B$3:$B$5000=Estoque!A2369),Entradas!$G$3:$G$5000)),"Preço não cadastrado")</f>
        <v/>
      </c>
      <c r="E2369" s="38" t="str" cm="1">
        <f t="array" ref="E2369">IFERROR(IF(A2369="","",LOOKUP(2,1/(Entradas!$B$3:$B$5000=Estoque!A2369),Entradas!$H$3:$H$5000)),"Preço não cadastrado")</f>
        <v/>
      </c>
      <c r="F2369" s="6" t="str">
        <f>IF(A2369="","",SUMIF(codigo_entrada,A2369,quantidade_entrada)-SUMIF(codigo_saida,Estoque!A2369,quantidade_saida))</f>
        <v/>
      </c>
      <c r="G2369" s="1" t="str">
        <f t="shared" si="36"/>
        <v/>
      </c>
    </row>
    <row r="2370" spans="1:7" x14ac:dyDescent="0.3">
      <c r="A2370" s="135"/>
      <c r="B2370" s="22"/>
      <c r="C2370" s="22"/>
      <c r="D2370" s="38" t="str" cm="1">
        <f t="array" ref="D2370">IFERROR(IF(A2370="","",LOOKUP(2,1/(Entradas!$B$3:$B$5000=Estoque!A2370),Entradas!$G$3:$G$5000)),"Preço não cadastrado")</f>
        <v/>
      </c>
      <c r="E2370" s="38" t="str" cm="1">
        <f t="array" ref="E2370">IFERROR(IF(A2370="","",LOOKUP(2,1/(Entradas!$B$3:$B$5000=Estoque!A2370),Entradas!$H$3:$H$5000)),"Preço não cadastrado")</f>
        <v/>
      </c>
      <c r="F2370" s="6" t="str">
        <f>IF(A2370="","",SUMIF(codigo_entrada,A2370,quantidade_entrada)-SUMIF(codigo_saida,Estoque!A2370,quantidade_saida))</f>
        <v/>
      </c>
      <c r="G2370" s="1" t="str">
        <f t="shared" si="36"/>
        <v/>
      </c>
    </row>
    <row r="2371" spans="1:7" x14ac:dyDescent="0.3">
      <c r="A2371" s="135"/>
      <c r="B2371" s="22"/>
      <c r="C2371" s="22"/>
      <c r="D2371" s="38" t="str" cm="1">
        <f t="array" ref="D2371">IFERROR(IF(A2371="","",LOOKUP(2,1/(Entradas!$B$3:$B$5000=Estoque!A2371),Entradas!$G$3:$G$5000)),"Preço não cadastrado")</f>
        <v/>
      </c>
      <c r="E2371" s="38" t="str" cm="1">
        <f t="array" ref="E2371">IFERROR(IF(A2371="","",LOOKUP(2,1/(Entradas!$B$3:$B$5000=Estoque!A2371),Entradas!$H$3:$H$5000)),"Preço não cadastrado")</f>
        <v/>
      </c>
      <c r="F2371" s="6" t="str">
        <f>IF(A2371="","",SUMIF(codigo_entrada,A2371,quantidade_entrada)-SUMIF(codigo_saida,Estoque!A2371,quantidade_saida))</f>
        <v/>
      </c>
      <c r="G2371" s="1" t="str">
        <f t="shared" si="36"/>
        <v/>
      </c>
    </row>
    <row r="2372" spans="1:7" x14ac:dyDescent="0.3">
      <c r="A2372" s="135"/>
      <c r="B2372" s="22"/>
      <c r="C2372" s="22"/>
      <c r="D2372" s="38" t="str" cm="1">
        <f t="array" ref="D2372">IFERROR(IF(A2372="","",LOOKUP(2,1/(Entradas!$B$3:$B$5000=Estoque!A2372),Entradas!$G$3:$G$5000)),"Preço não cadastrado")</f>
        <v/>
      </c>
      <c r="E2372" s="38" t="str" cm="1">
        <f t="array" ref="E2372">IFERROR(IF(A2372="","",LOOKUP(2,1/(Entradas!$B$3:$B$5000=Estoque!A2372),Entradas!$H$3:$H$5000)),"Preço não cadastrado")</f>
        <v/>
      </c>
      <c r="F2372" s="6" t="str">
        <f>IF(A2372="","",SUMIF(codigo_entrada,A2372,quantidade_entrada)-SUMIF(codigo_saida,Estoque!A2372,quantidade_saida))</f>
        <v/>
      </c>
      <c r="G2372" s="1" t="str">
        <f t="shared" ref="G2372:G2435" si="37">IF(F2372="","",IF(F2372&gt;0,"Em estoque","Fora de estoque"))</f>
        <v/>
      </c>
    </row>
    <row r="2373" spans="1:7" x14ac:dyDescent="0.3">
      <c r="A2373" s="135"/>
      <c r="B2373" s="22"/>
      <c r="C2373" s="22"/>
      <c r="D2373" s="38" t="str" cm="1">
        <f t="array" ref="D2373">IFERROR(IF(A2373="","",LOOKUP(2,1/(Entradas!$B$3:$B$5000=Estoque!A2373),Entradas!$G$3:$G$5000)),"Preço não cadastrado")</f>
        <v/>
      </c>
      <c r="E2373" s="38" t="str" cm="1">
        <f t="array" ref="E2373">IFERROR(IF(A2373="","",LOOKUP(2,1/(Entradas!$B$3:$B$5000=Estoque!A2373),Entradas!$H$3:$H$5000)),"Preço não cadastrado")</f>
        <v/>
      </c>
      <c r="F2373" s="6" t="str">
        <f>IF(A2373="","",SUMIF(codigo_entrada,A2373,quantidade_entrada)-SUMIF(codigo_saida,Estoque!A2373,quantidade_saida))</f>
        <v/>
      </c>
      <c r="G2373" s="1" t="str">
        <f t="shared" si="37"/>
        <v/>
      </c>
    </row>
    <row r="2374" spans="1:7" x14ac:dyDescent="0.3">
      <c r="A2374" s="135"/>
      <c r="B2374" s="22"/>
      <c r="C2374" s="22"/>
      <c r="D2374" s="38" t="str" cm="1">
        <f t="array" ref="D2374">IFERROR(IF(A2374="","",LOOKUP(2,1/(Entradas!$B$3:$B$5000=Estoque!A2374),Entradas!$G$3:$G$5000)),"Preço não cadastrado")</f>
        <v/>
      </c>
      <c r="E2374" s="38" t="str" cm="1">
        <f t="array" ref="E2374">IFERROR(IF(A2374="","",LOOKUP(2,1/(Entradas!$B$3:$B$5000=Estoque!A2374),Entradas!$H$3:$H$5000)),"Preço não cadastrado")</f>
        <v/>
      </c>
      <c r="F2374" s="6" t="str">
        <f>IF(A2374="","",SUMIF(codigo_entrada,A2374,quantidade_entrada)-SUMIF(codigo_saida,Estoque!A2374,quantidade_saida))</f>
        <v/>
      </c>
      <c r="G2374" s="1" t="str">
        <f t="shared" si="37"/>
        <v/>
      </c>
    </row>
    <row r="2375" spans="1:7" x14ac:dyDescent="0.3">
      <c r="A2375" s="135"/>
      <c r="B2375" s="22"/>
      <c r="C2375" s="22"/>
      <c r="D2375" s="38" t="str" cm="1">
        <f t="array" ref="D2375">IFERROR(IF(A2375="","",LOOKUP(2,1/(Entradas!$B$3:$B$5000=Estoque!A2375),Entradas!$G$3:$G$5000)),"Preço não cadastrado")</f>
        <v/>
      </c>
      <c r="E2375" s="38" t="str" cm="1">
        <f t="array" ref="E2375">IFERROR(IF(A2375="","",LOOKUP(2,1/(Entradas!$B$3:$B$5000=Estoque!A2375),Entradas!$H$3:$H$5000)),"Preço não cadastrado")</f>
        <v/>
      </c>
      <c r="F2375" s="6" t="str">
        <f>IF(A2375="","",SUMIF(codigo_entrada,A2375,quantidade_entrada)-SUMIF(codigo_saida,Estoque!A2375,quantidade_saida))</f>
        <v/>
      </c>
      <c r="G2375" s="1" t="str">
        <f t="shared" si="37"/>
        <v/>
      </c>
    </row>
    <row r="2376" spans="1:7" x14ac:dyDescent="0.3">
      <c r="A2376" s="135"/>
      <c r="B2376" s="22"/>
      <c r="C2376" s="22"/>
      <c r="D2376" s="38" t="str" cm="1">
        <f t="array" ref="D2376">IFERROR(IF(A2376="","",LOOKUP(2,1/(Entradas!$B$3:$B$5000=Estoque!A2376),Entradas!$G$3:$G$5000)),"Preço não cadastrado")</f>
        <v/>
      </c>
      <c r="E2376" s="38" t="str" cm="1">
        <f t="array" ref="E2376">IFERROR(IF(A2376="","",LOOKUP(2,1/(Entradas!$B$3:$B$5000=Estoque!A2376),Entradas!$H$3:$H$5000)),"Preço não cadastrado")</f>
        <v/>
      </c>
      <c r="F2376" s="6" t="str">
        <f>IF(A2376="","",SUMIF(codigo_entrada,A2376,quantidade_entrada)-SUMIF(codigo_saida,Estoque!A2376,quantidade_saida))</f>
        <v/>
      </c>
      <c r="G2376" s="1" t="str">
        <f t="shared" si="37"/>
        <v/>
      </c>
    </row>
    <row r="2377" spans="1:7" x14ac:dyDescent="0.3">
      <c r="A2377" s="135"/>
      <c r="B2377" s="22"/>
      <c r="C2377" s="22"/>
      <c r="D2377" s="38" t="str" cm="1">
        <f t="array" ref="D2377">IFERROR(IF(A2377="","",LOOKUP(2,1/(Entradas!$B$3:$B$5000=Estoque!A2377),Entradas!$G$3:$G$5000)),"Preço não cadastrado")</f>
        <v/>
      </c>
      <c r="E2377" s="38" t="str" cm="1">
        <f t="array" ref="E2377">IFERROR(IF(A2377="","",LOOKUP(2,1/(Entradas!$B$3:$B$5000=Estoque!A2377),Entradas!$H$3:$H$5000)),"Preço não cadastrado")</f>
        <v/>
      </c>
      <c r="F2377" s="6" t="str">
        <f>IF(A2377="","",SUMIF(codigo_entrada,A2377,quantidade_entrada)-SUMIF(codigo_saida,Estoque!A2377,quantidade_saida))</f>
        <v/>
      </c>
      <c r="G2377" s="1" t="str">
        <f t="shared" si="37"/>
        <v/>
      </c>
    </row>
    <row r="2378" spans="1:7" x14ac:dyDescent="0.3">
      <c r="A2378" s="135"/>
      <c r="B2378" s="22"/>
      <c r="C2378" s="22"/>
      <c r="D2378" s="38" t="str" cm="1">
        <f t="array" ref="D2378">IFERROR(IF(A2378="","",LOOKUP(2,1/(Entradas!$B$3:$B$5000=Estoque!A2378),Entradas!$G$3:$G$5000)),"Preço não cadastrado")</f>
        <v/>
      </c>
      <c r="E2378" s="38" t="str" cm="1">
        <f t="array" ref="E2378">IFERROR(IF(A2378="","",LOOKUP(2,1/(Entradas!$B$3:$B$5000=Estoque!A2378),Entradas!$H$3:$H$5000)),"Preço não cadastrado")</f>
        <v/>
      </c>
      <c r="F2378" s="6" t="str">
        <f>IF(A2378="","",SUMIF(codigo_entrada,A2378,quantidade_entrada)-SUMIF(codigo_saida,Estoque!A2378,quantidade_saida))</f>
        <v/>
      </c>
      <c r="G2378" s="1" t="str">
        <f t="shared" si="37"/>
        <v/>
      </c>
    </row>
    <row r="2379" spans="1:7" x14ac:dyDescent="0.3">
      <c r="A2379" s="135"/>
      <c r="B2379" s="22"/>
      <c r="C2379" s="22"/>
      <c r="D2379" s="38" t="str" cm="1">
        <f t="array" ref="D2379">IFERROR(IF(A2379="","",LOOKUP(2,1/(Entradas!$B$3:$B$5000=Estoque!A2379),Entradas!$G$3:$G$5000)),"Preço não cadastrado")</f>
        <v/>
      </c>
      <c r="E2379" s="38" t="str" cm="1">
        <f t="array" ref="E2379">IFERROR(IF(A2379="","",LOOKUP(2,1/(Entradas!$B$3:$B$5000=Estoque!A2379),Entradas!$H$3:$H$5000)),"Preço não cadastrado")</f>
        <v/>
      </c>
      <c r="F2379" s="6" t="str">
        <f>IF(A2379="","",SUMIF(codigo_entrada,A2379,quantidade_entrada)-SUMIF(codigo_saida,Estoque!A2379,quantidade_saida))</f>
        <v/>
      </c>
      <c r="G2379" s="1" t="str">
        <f t="shared" si="37"/>
        <v/>
      </c>
    </row>
    <row r="2380" spans="1:7" x14ac:dyDescent="0.3">
      <c r="A2380" s="135"/>
      <c r="B2380" s="22"/>
      <c r="C2380" s="22"/>
      <c r="D2380" s="38" t="str" cm="1">
        <f t="array" ref="D2380">IFERROR(IF(A2380="","",LOOKUP(2,1/(Entradas!$B$3:$B$5000=Estoque!A2380),Entradas!$G$3:$G$5000)),"Preço não cadastrado")</f>
        <v/>
      </c>
      <c r="E2380" s="38" t="str" cm="1">
        <f t="array" ref="E2380">IFERROR(IF(A2380="","",LOOKUP(2,1/(Entradas!$B$3:$B$5000=Estoque!A2380),Entradas!$H$3:$H$5000)),"Preço não cadastrado")</f>
        <v/>
      </c>
      <c r="F2380" s="6" t="str">
        <f>IF(A2380="","",SUMIF(codigo_entrada,A2380,quantidade_entrada)-SUMIF(codigo_saida,Estoque!A2380,quantidade_saida))</f>
        <v/>
      </c>
      <c r="G2380" s="1" t="str">
        <f t="shared" si="37"/>
        <v/>
      </c>
    </row>
    <row r="2381" spans="1:7" x14ac:dyDescent="0.3">
      <c r="A2381" s="135"/>
      <c r="B2381" s="22"/>
      <c r="C2381" s="22"/>
      <c r="D2381" s="38" t="str" cm="1">
        <f t="array" ref="D2381">IFERROR(IF(A2381="","",LOOKUP(2,1/(Entradas!$B$3:$B$5000=Estoque!A2381),Entradas!$G$3:$G$5000)),"Preço não cadastrado")</f>
        <v/>
      </c>
      <c r="E2381" s="38" t="str" cm="1">
        <f t="array" ref="E2381">IFERROR(IF(A2381="","",LOOKUP(2,1/(Entradas!$B$3:$B$5000=Estoque!A2381),Entradas!$H$3:$H$5000)),"Preço não cadastrado")</f>
        <v/>
      </c>
      <c r="F2381" s="6" t="str">
        <f>IF(A2381="","",SUMIF(codigo_entrada,A2381,quantidade_entrada)-SUMIF(codigo_saida,Estoque!A2381,quantidade_saida))</f>
        <v/>
      </c>
      <c r="G2381" s="1" t="str">
        <f t="shared" si="37"/>
        <v/>
      </c>
    </row>
    <row r="2382" spans="1:7" x14ac:dyDescent="0.3">
      <c r="A2382" s="135"/>
      <c r="B2382" s="22"/>
      <c r="C2382" s="22"/>
      <c r="D2382" s="38" t="str" cm="1">
        <f t="array" ref="D2382">IFERROR(IF(A2382="","",LOOKUP(2,1/(Entradas!$B$3:$B$5000=Estoque!A2382),Entradas!$G$3:$G$5000)),"Preço não cadastrado")</f>
        <v/>
      </c>
      <c r="E2382" s="38" t="str" cm="1">
        <f t="array" ref="E2382">IFERROR(IF(A2382="","",LOOKUP(2,1/(Entradas!$B$3:$B$5000=Estoque!A2382),Entradas!$H$3:$H$5000)),"Preço não cadastrado")</f>
        <v/>
      </c>
      <c r="F2382" s="6" t="str">
        <f>IF(A2382="","",SUMIF(codigo_entrada,A2382,quantidade_entrada)-SUMIF(codigo_saida,Estoque!A2382,quantidade_saida))</f>
        <v/>
      </c>
      <c r="G2382" s="1" t="str">
        <f t="shared" si="37"/>
        <v/>
      </c>
    </row>
    <row r="2383" spans="1:7" x14ac:dyDescent="0.3">
      <c r="A2383" s="135"/>
      <c r="B2383" s="22"/>
      <c r="C2383" s="22"/>
      <c r="D2383" s="38" t="str" cm="1">
        <f t="array" ref="D2383">IFERROR(IF(A2383="","",LOOKUP(2,1/(Entradas!$B$3:$B$5000=Estoque!A2383),Entradas!$G$3:$G$5000)),"Preço não cadastrado")</f>
        <v/>
      </c>
      <c r="E2383" s="38" t="str" cm="1">
        <f t="array" ref="E2383">IFERROR(IF(A2383="","",LOOKUP(2,1/(Entradas!$B$3:$B$5000=Estoque!A2383),Entradas!$H$3:$H$5000)),"Preço não cadastrado")</f>
        <v/>
      </c>
      <c r="F2383" s="6" t="str">
        <f>IF(A2383="","",SUMIF(codigo_entrada,A2383,quantidade_entrada)-SUMIF(codigo_saida,Estoque!A2383,quantidade_saida))</f>
        <v/>
      </c>
      <c r="G2383" s="1" t="str">
        <f t="shared" si="37"/>
        <v/>
      </c>
    </row>
    <row r="2384" spans="1:7" x14ac:dyDescent="0.3">
      <c r="A2384" s="135"/>
      <c r="B2384" s="22"/>
      <c r="C2384" s="22"/>
      <c r="D2384" s="38" t="str" cm="1">
        <f t="array" ref="D2384">IFERROR(IF(A2384="","",LOOKUP(2,1/(Entradas!$B$3:$B$5000=Estoque!A2384),Entradas!$G$3:$G$5000)),"Preço não cadastrado")</f>
        <v/>
      </c>
      <c r="E2384" s="38" t="str" cm="1">
        <f t="array" ref="E2384">IFERROR(IF(A2384="","",LOOKUP(2,1/(Entradas!$B$3:$B$5000=Estoque!A2384),Entradas!$H$3:$H$5000)),"Preço não cadastrado")</f>
        <v/>
      </c>
      <c r="F2384" s="6" t="str">
        <f>IF(A2384="","",SUMIF(codigo_entrada,A2384,quantidade_entrada)-SUMIF(codigo_saida,Estoque!A2384,quantidade_saida))</f>
        <v/>
      </c>
      <c r="G2384" s="1" t="str">
        <f t="shared" si="37"/>
        <v/>
      </c>
    </row>
    <row r="2385" spans="1:7" x14ac:dyDescent="0.3">
      <c r="A2385" s="135"/>
      <c r="B2385" s="22"/>
      <c r="C2385" s="22"/>
      <c r="D2385" s="38" t="str" cm="1">
        <f t="array" ref="D2385">IFERROR(IF(A2385="","",LOOKUP(2,1/(Entradas!$B$3:$B$5000=Estoque!A2385),Entradas!$G$3:$G$5000)),"Preço não cadastrado")</f>
        <v/>
      </c>
      <c r="E2385" s="38" t="str" cm="1">
        <f t="array" ref="E2385">IFERROR(IF(A2385="","",LOOKUP(2,1/(Entradas!$B$3:$B$5000=Estoque!A2385),Entradas!$H$3:$H$5000)),"Preço não cadastrado")</f>
        <v/>
      </c>
      <c r="F2385" s="6" t="str">
        <f>IF(A2385="","",SUMIF(codigo_entrada,A2385,quantidade_entrada)-SUMIF(codigo_saida,Estoque!A2385,quantidade_saida))</f>
        <v/>
      </c>
      <c r="G2385" s="1" t="str">
        <f t="shared" si="37"/>
        <v/>
      </c>
    </row>
    <row r="2386" spans="1:7" x14ac:dyDescent="0.3">
      <c r="A2386" s="135"/>
      <c r="B2386" s="22"/>
      <c r="C2386" s="22"/>
      <c r="D2386" s="38" t="str" cm="1">
        <f t="array" ref="D2386">IFERROR(IF(A2386="","",LOOKUP(2,1/(Entradas!$B$3:$B$5000=Estoque!A2386),Entradas!$G$3:$G$5000)),"Preço não cadastrado")</f>
        <v/>
      </c>
      <c r="E2386" s="38" t="str" cm="1">
        <f t="array" ref="E2386">IFERROR(IF(A2386="","",LOOKUP(2,1/(Entradas!$B$3:$B$5000=Estoque!A2386),Entradas!$H$3:$H$5000)),"Preço não cadastrado")</f>
        <v/>
      </c>
      <c r="F2386" s="6" t="str">
        <f>IF(A2386="","",SUMIF(codigo_entrada,A2386,quantidade_entrada)-SUMIF(codigo_saida,Estoque!A2386,quantidade_saida))</f>
        <v/>
      </c>
      <c r="G2386" s="1" t="str">
        <f t="shared" si="37"/>
        <v/>
      </c>
    </row>
    <row r="2387" spans="1:7" x14ac:dyDescent="0.3">
      <c r="A2387" s="135"/>
      <c r="B2387" s="22"/>
      <c r="C2387" s="22"/>
      <c r="D2387" s="38" t="str" cm="1">
        <f t="array" ref="D2387">IFERROR(IF(A2387="","",LOOKUP(2,1/(Entradas!$B$3:$B$5000=Estoque!A2387),Entradas!$G$3:$G$5000)),"Preço não cadastrado")</f>
        <v/>
      </c>
      <c r="E2387" s="38" t="str" cm="1">
        <f t="array" ref="E2387">IFERROR(IF(A2387="","",LOOKUP(2,1/(Entradas!$B$3:$B$5000=Estoque!A2387),Entradas!$H$3:$H$5000)),"Preço não cadastrado")</f>
        <v/>
      </c>
      <c r="F2387" s="6" t="str">
        <f>IF(A2387="","",SUMIF(codigo_entrada,A2387,quantidade_entrada)-SUMIF(codigo_saida,Estoque!A2387,quantidade_saida))</f>
        <v/>
      </c>
      <c r="G2387" s="1" t="str">
        <f t="shared" si="37"/>
        <v/>
      </c>
    </row>
    <row r="2388" spans="1:7" x14ac:dyDescent="0.3">
      <c r="A2388" s="135"/>
      <c r="B2388" s="22"/>
      <c r="C2388" s="22"/>
      <c r="D2388" s="38" t="str" cm="1">
        <f t="array" ref="D2388">IFERROR(IF(A2388="","",LOOKUP(2,1/(Entradas!$B$3:$B$5000=Estoque!A2388),Entradas!$G$3:$G$5000)),"Preço não cadastrado")</f>
        <v/>
      </c>
      <c r="E2388" s="38" t="str" cm="1">
        <f t="array" ref="E2388">IFERROR(IF(A2388="","",LOOKUP(2,1/(Entradas!$B$3:$B$5000=Estoque!A2388),Entradas!$H$3:$H$5000)),"Preço não cadastrado")</f>
        <v/>
      </c>
      <c r="F2388" s="6" t="str">
        <f>IF(A2388="","",SUMIF(codigo_entrada,A2388,quantidade_entrada)-SUMIF(codigo_saida,Estoque!A2388,quantidade_saida))</f>
        <v/>
      </c>
      <c r="G2388" s="1" t="str">
        <f t="shared" si="37"/>
        <v/>
      </c>
    </row>
    <row r="2389" spans="1:7" x14ac:dyDescent="0.3">
      <c r="A2389" s="135"/>
      <c r="B2389" s="22"/>
      <c r="C2389" s="22"/>
      <c r="D2389" s="38" t="str" cm="1">
        <f t="array" ref="D2389">IFERROR(IF(A2389="","",LOOKUP(2,1/(Entradas!$B$3:$B$5000=Estoque!A2389),Entradas!$G$3:$G$5000)),"Preço não cadastrado")</f>
        <v/>
      </c>
      <c r="E2389" s="38" t="str" cm="1">
        <f t="array" ref="E2389">IFERROR(IF(A2389="","",LOOKUP(2,1/(Entradas!$B$3:$B$5000=Estoque!A2389),Entradas!$H$3:$H$5000)),"Preço não cadastrado")</f>
        <v/>
      </c>
      <c r="F2389" s="6" t="str">
        <f>IF(A2389="","",SUMIF(codigo_entrada,A2389,quantidade_entrada)-SUMIF(codigo_saida,Estoque!A2389,quantidade_saida))</f>
        <v/>
      </c>
      <c r="G2389" s="1" t="str">
        <f t="shared" si="37"/>
        <v/>
      </c>
    </row>
    <row r="2390" spans="1:7" x14ac:dyDescent="0.3">
      <c r="A2390" s="135"/>
      <c r="B2390" s="22"/>
      <c r="C2390" s="22"/>
      <c r="D2390" s="38" t="str" cm="1">
        <f t="array" ref="D2390">IFERROR(IF(A2390="","",LOOKUP(2,1/(Entradas!$B$3:$B$5000=Estoque!A2390),Entradas!$G$3:$G$5000)),"Preço não cadastrado")</f>
        <v/>
      </c>
      <c r="E2390" s="38" t="str" cm="1">
        <f t="array" ref="E2390">IFERROR(IF(A2390="","",LOOKUP(2,1/(Entradas!$B$3:$B$5000=Estoque!A2390),Entradas!$H$3:$H$5000)),"Preço não cadastrado")</f>
        <v/>
      </c>
      <c r="F2390" s="6" t="str">
        <f>IF(A2390="","",SUMIF(codigo_entrada,A2390,quantidade_entrada)-SUMIF(codigo_saida,Estoque!A2390,quantidade_saida))</f>
        <v/>
      </c>
      <c r="G2390" s="1" t="str">
        <f t="shared" si="37"/>
        <v/>
      </c>
    </row>
    <row r="2391" spans="1:7" x14ac:dyDescent="0.3">
      <c r="A2391" s="135"/>
      <c r="B2391" s="22"/>
      <c r="C2391" s="22"/>
      <c r="D2391" s="38" t="str" cm="1">
        <f t="array" ref="D2391">IFERROR(IF(A2391="","",LOOKUP(2,1/(Entradas!$B$3:$B$5000=Estoque!A2391),Entradas!$G$3:$G$5000)),"Preço não cadastrado")</f>
        <v/>
      </c>
      <c r="E2391" s="38" t="str" cm="1">
        <f t="array" ref="E2391">IFERROR(IF(A2391="","",LOOKUP(2,1/(Entradas!$B$3:$B$5000=Estoque!A2391),Entradas!$H$3:$H$5000)),"Preço não cadastrado")</f>
        <v/>
      </c>
      <c r="F2391" s="6" t="str">
        <f>IF(A2391="","",SUMIF(codigo_entrada,A2391,quantidade_entrada)-SUMIF(codigo_saida,Estoque!A2391,quantidade_saida))</f>
        <v/>
      </c>
      <c r="G2391" s="1" t="str">
        <f t="shared" si="37"/>
        <v/>
      </c>
    </row>
    <row r="2392" spans="1:7" x14ac:dyDescent="0.3">
      <c r="A2392" s="135"/>
      <c r="B2392" s="22"/>
      <c r="C2392" s="22"/>
      <c r="D2392" s="38" t="str" cm="1">
        <f t="array" ref="D2392">IFERROR(IF(A2392="","",LOOKUP(2,1/(Entradas!$B$3:$B$5000=Estoque!A2392),Entradas!$G$3:$G$5000)),"Preço não cadastrado")</f>
        <v/>
      </c>
      <c r="E2392" s="38" t="str" cm="1">
        <f t="array" ref="E2392">IFERROR(IF(A2392="","",LOOKUP(2,1/(Entradas!$B$3:$B$5000=Estoque!A2392),Entradas!$H$3:$H$5000)),"Preço não cadastrado")</f>
        <v/>
      </c>
      <c r="F2392" s="6" t="str">
        <f>IF(A2392="","",SUMIF(codigo_entrada,A2392,quantidade_entrada)-SUMIF(codigo_saida,Estoque!A2392,quantidade_saida))</f>
        <v/>
      </c>
      <c r="G2392" s="1" t="str">
        <f t="shared" si="37"/>
        <v/>
      </c>
    </row>
    <row r="2393" spans="1:7" x14ac:dyDescent="0.3">
      <c r="A2393" s="135"/>
      <c r="B2393" s="22"/>
      <c r="C2393" s="22"/>
      <c r="D2393" s="38" t="str" cm="1">
        <f t="array" ref="D2393">IFERROR(IF(A2393="","",LOOKUP(2,1/(Entradas!$B$3:$B$5000=Estoque!A2393),Entradas!$G$3:$G$5000)),"Preço não cadastrado")</f>
        <v/>
      </c>
      <c r="E2393" s="38" t="str" cm="1">
        <f t="array" ref="E2393">IFERROR(IF(A2393="","",LOOKUP(2,1/(Entradas!$B$3:$B$5000=Estoque!A2393),Entradas!$H$3:$H$5000)),"Preço não cadastrado")</f>
        <v/>
      </c>
      <c r="F2393" s="6" t="str">
        <f>IF(A2393="","",SUMIF(codigo_entrada,A2393,quantidade_entrada)-SUMIF(codigo_saida,Estoque!A2393,quantidade_saida))</f>
        <v/>
      </c>
      <c r="G2393" s="1" t="str">
        <f t="shared" si="37"/>
        <v/>
      </c>
    </row>
    <row r="2394" spans="1:7" x14ac:dyDescent="0.3">
      <c r="A2394" s="135"/>
      <c r="B2394" s="22"/>
      <c r="C2394" s="22"/>
      <c r="D2394" s="38" t="str" cm="1">
        <f t="array" ref="D2394">IFERROR(IF(A2394="","",LOOKUP(2,1/(Entradas!$B$3:$B$5000=Estoque!A2394),Entradas!$G$3:$G$5000)),"Preço não cadastrado")</f>
        <v/>
      </c>
      <c r="E2394" s="38" t="str" cm="1">
        <f t="array" ref="E2394">IFERROR(IF(A2394="","",LOOKUP(2,1/(Entradas!$B$3:$B$5000=Estoque!A2394),Entradas!$H$3:$H$5000)),"Preço não cadastrado")</f>
        <v/>
      </c>
      <c r="F2394" s="6" t="str">
        <f>IF(A2394="","",SUMIF(codigo_entrada,A2394,quantidade_entrada)-SUMIF(codigo_saida,Estoque!A2394,quantidade_saida))</f>
        <v/>
      </c>
      <c r="G2394" s="1" t="str">
        <f t="shared" si="37"/>
        <v/>
      </c>
    </row>
    <row r="2395" spans="1:7" x14ac:dyDescent="0.3">
      <c r="A2395" s="135"/>
      <c r="B2395" s="22"/>
      <c r="C2395" s="22"/>
      <c r="D2395" s="38" t="str" cm="1">
        <f t="array" ref="D2395">IFERROR(IF(A2395="","",LOOKUP(2,1/(Entradas!$B$3:$B$5000=Estoque!A2395),Entradas!$G$3:$G$5000)),"Preço não cadastrado")</f>
        <v/>
      </c>
      <c r="E2395" s="38" t="str" cm="1">
        <f t="array" ref="E2395">IFERROR(IF(A2395="","",LOOKUP(2,1/(Entradas!$B$3:$B$5000=Estoque!A2395),Entradas!$H$3:$H$5000)),"Preço não cadastrado")</f>
        <v/>
      </c>
      <c r="F2395" s="6" t="str">
        <f>IF(A2395="","",SUMIF(codigo_entrada,A2395,quantidade_entrada)-SUMIF(codigo_saida,Estoque!A2395,quantidade_saida))</f>
        <v/>
      </c>
      <c r="G2395" s="1" t="str">
        <f t="shared" si="37"/>
        <v/>
      </c>
    </row>
    <row r="2396" spans="1:7" x14ac:dyDescent="0.3">
      <c r="A2396" s="135"/>
      <c r="B2396" s="22"/>
      <c r="C2396" s="22"/>
      <c r="D2396" s="38" t="str" cm="1">
        <f t="array" ref="D2396">IFERROR(IF(A2396="","",LOOKUP(2,1/(Entradas!$B$3:$B$5000=Estoque!A2396),Entradas!$G$3:$G$5000)),"Preço não cadastrado")</f>
        <v/>
      </c>
      <c r="E2396" s="38" t="str" cm="1">
        <f t="array" ref="E2396">IFERROR(IF(A2396="","",LOOKUP(2,1/(Entradas!$B$3:$B$5000=Estoque!A2396),Entradas!$H$3:$H$5000)),"Preço não cadastrado")</f>
        <v/>
      </c>
      <c r="F2396" s="6" t="str">
        <f>IF(A2396="","",SUMIF(codigo_entrada,A2396,quantidade_entrada)-SUMIF(codigo_saida,Estoque!A2396,quantidade_saida))</f>
        <v/>
      </c>
      <c r="G2396" s="1" t="str">
        <f t="shared" si="37"/>
        <v/>
      </c>
    </row>
    <row r="2397" spans="1:7" x14ac:dyDescent="0.3">
      <c r="A2397" s="135"/>
      <c r="B2397" s="22"/>
      <c r="C2397" s="22"/>
      <c r="D2397" s="38" t="str" cm="1">
        <f t="array" ref="D2397">IFERROR(IF(A2397="","",LOOKUP(2,1/(Entradas!$B$3:$B$5000=Estoque!A2397),Entradas!$G$3:$G$5000)),"Preço não cadastrado")</f>
        <v/>
      </c>
      <c r="E2397" s="38" t="str" cm="1">
        <f t="array" ref="E2397">IFERROR(IF(A2397="","",LOOKUP(2,1/(Entradas!$B$3:$B$5000=Estoque!A2397),Entradas!$H$3:$H$5000)),"Preço não cadastrado")</f>
        <v/>
      </c>
      <c r="F2397" s="6" t="str">
        <f>IF(A2397="","",SUMIF(codigo_entrada,A2397,quantidade_entrada)-SUMIF(codigo_saida,Estoque!A2397,quantidade_saida))</f>
        <v/>
      </c>
      <c r="G2397" s="1" t="str">
        <f t="shared" si="37"/>
        <v/>
      </c>
    </row>
    <row r="2398" spans="1:7" x14ac:dyDescent="0.3">
      <c r="A2398" s="135"/>
      <c r="B2398" s="22"/>
      <c r="C2398" s="22"/>
      <c r="D2398" s="38" t="str" cm="1">
        <f t="array" ref="D2398">IFERROR(IF(A2398="","",LOOKUP(2,1/(Entradas!$B$3:$B$5000=Estoque!A2398),Entradas!$G$3:$G$5000)),"Preço não cadastrado")</f>
        <v/>
      </c>
      <c r="E2398" s="38" t="str" cm="1">
        <f t="array" ref="E2398">IFERROR(IF(A2398="","",LOOKUP(2,1/(Entradas!$B$3:$B$5000=Estoque!A2398),Entradas!$H$3:$H$5000)),"Preço não cadastrado")</f>
        <v/>
      </c>
      <c r="F2398" s="6" t="str">
        <f>IF(A2398="","",SUMIF(codigo_entrada,A2398,quantidade_entrada)-SUMIF(codigo_saida,Estoque!A2398,quantidade_saida))</f>
        <v/>
      </c>
      <c r="G2398" s="1" t="str">
        <f t="shared" si="37"/>
        <v/>
      </c>
    </row>
    <row r="2399" spans="1:7" x14ac:dyDescent="0.3">
      <c r="A2399" s="135"/>
      <c r="B2399" s="22"/>
      <c r="C2399" s="22"/>
      <c r="D2399" s="38" t="str" cm="1">
        <f t="array" ref="D2399">IFERROR(IF(A2399="","",LOOKUP(2,1/(Entradas!$B$3:$B$5000=Estoque!A2399),Entradas!$G$3:$G$5000)),"Preço não cadastrado")</f>
        <v/>
      </c>
      <c r="E2399" s="38" t="str" cm="1">
        <f t="array" ref="E2399">IFERROR(IF(A2399="","",LOOKUP(2,1/(Entradas!$B$3:$B$5000=Estoque!A2399),Entradas!$H$3:$H$5000)),"Preço não cadastrado")</f>
        <v/>
      </c>
      <c r="F2399" s="6" t="str">
        <f>IF(A2399="","",SUMIF(codigo_entrada,A2399,quantidade_entrada)-SUMIF(codigo_saida,Estoque!A2399,quantidade_saida))</f>
        <v/>
      </c>
      <c r="G2399" s="1" t="str">
        <f t="shared" si="37"/>
        <v/>
      </c>
    </row>
    <row r="2400" spans="1:7" x14ac:dyDescent="0.3">
      <c r="A2400" s="135"/>
      <c r="B2400" s="22"/>
      <c r="C2400" s="22"/>
      <c r="D2400" s="38" t="str" cm="1">
        <f t="array" ref="D2400">IFERROR(IF(A2400="","",LOOKUP(2,1/(Entradas!$B$3:$B$5000=Estoque!A2400),Entradas!$G$3:$G$5000)),"Preço não cadastrado")</f>
        <v/>
      </c>
      <c r="E2400" s="38" t="str" cm="1">
        <f t="array" ref="E2400">IFERROR(IF(A2400="","",LOOKUP(2,1/(Entradas!$B$3:$B$5000=Estoque!A2400),Entradas!$H$3:$H$5000)),"Preço não cadastrado")</f>
        <v/>
      </c>
      <c r="F2400" s="6" t="str">
        <f>IF(A2400="","",SUMIF(codigo_entrada,A2400,quantidade_entrada)-SUMIF(codigo_saida,Estoque!A2400,quantidade_saida))</f>
        <v/>
      </c>
      <c r="G2400" s="1" t="str">
        <f t="shared" si="37"/>
        <v/>
      </c>
    </row>
    <row r="2401" spans="1:7" x14ac:dyDescent="0.3">
      <c r="A2401" s="135"/>
      <c r="B2401" s="22"/>
      <c r="C2401" s="22"/>
      <c r="D2401" s="38" t="str" cm="1">
        <f t="array" ref="D2401">IFERROR(IF(A2401="","",LOOKUP(2,1/(Entradas!$B$3:$B$5000=Estoque!A2401),Entradas!$G$3:$G$5000)),"Preço não cadastrado")</f>
        <v/>
      </c>
      <c r="E2401" s="38" t="str" cm="1">
        <f t="array" ref="E2401">IFERROR(IF(A2401="","",LOOKUP(2,1/(Entradas!$B$3:$B$5000=Estoque!A2401),Entradas!$H$3:$H$5000)),"Preço não cadastrado")</f>
        <v/>
      </c>
      <c r="F2401" s="6" t="str">
        <f>IF(A2401="","",SUMIF(codigo_entrada,A2401,quantidade_entrada)-SUMIF(codigo_saida,Estoque!A2401,quantidade_saida))</f>
        <v/>
      </c>
      <c r="G2401" s="1" t="str">
        <f t="shared" si="37"/>
        <v/>
      </c>
    </row>
    <row r="2402" spans="1:7" x14ac:dyDescent="0.3">
      <c r="A2402" s="135"/>
      <c r="B2402" s="22"/>
      <c r="C2402" s="22"/>
      <c r="D2402" s="38" t="str" cm="1">
        <f t="array" ref="D2402">IFERROR(IF(A2402="","",LOOKUP(2,1/(Entradas!$B$3:$B$5000=Estoque!A2402),Entradas!$G$3:$G$5000)),"Preço não cadastrado")</f>
        <v/>
      </c>
      <c r="E2402" s="38" t="str" cm="1">
        <f t="array" ref="E2402">IFERROR(IF(A2402="","",LOOKUP(2,1/(Entradas!$B$3:$B$5000=Estoque!A2402),Entradas!$H$3:$H$5000)),"Preço não cadastrado")</f>
        <v/>
      </c>
      <c r="F2402" s="6" t="str">
        <f>IF(A2402="","",SUMIF(codigo_entrada,A2402,quantidade_entrada)-SUMIF(codigo_saida,Estoque!A2402,quantidade_saida))</f>
        <v/>
      </c>
      <c r="G2402" s="1" t="str">
        <f t="shared" si="37"/>
        <v/>
      </c>
    </row>
    <row r="2403" spans="1:7" x14ac:dyDescent="0.3">
      <c r="A2403" s="135"/>
      <c r="B2403" s="22"/>
      <c r="C2403" s="22"/>
      <c r="D2403" s="38" t="str" cm="1">
        <f t="array" ref="D2403">IFERROR(IF(A2403="","",LOOKUP(2,1/(Entradas!$B$3:$B$5000=Estoque!A2403),Entradas!$G$3:$G$5000)),"Preço não cadastrado")</f>
        <v/>
      </c>
      <c r="E2403" s="38" t="str" cm="1">
        <f t="array" ref="E2403">IFERROR(IF(A2403="","",LOOKUP(2,1/(Entradas!$B$3:$B$5000=Estoque!A2403),Entradas!$H$3:$H$5000)),"Preço não cadastrado")</f>
        <v/>
      </c>
      <c r="F2403" s="6" t="str">
        <f>IF(A2403="","",SUMIF(codigo_entrada,A2403,quantidade_entrada)-SUMIF(codigo_saida,Estoque!A2403,quantidade_saida))</f>
        <v/>
      </c>
      <c r="G2403" s="1" t="str">
        <f t="shared" si="37"/>
        <v/>
      </c>
    </row>
    <row r="2404" spans="1:7" x14ac:dyDescent="0.3">
      <c r="A2404" s="135"/>
      <c r="B2404" s="22"/>
      <c r="C2404" s="22"/>
      <c r="D2404" s="38" t="str" cm="1">
        <f t="array" ref="D2404">IFERROR(IF(A2404="","",LOOKUP(2,1/(Entradas!$B$3:$B$5000=Estoque!A2404),Entradas!$G$3:$G$5000)),"Preço não cadastrado")</f>
        <v/>
      </c>
      <c r="E2404" s="38" t="str" cm="1">
        <f t="array" ref="E2404">IFERROR(IF(A2404="","",LOOKUP(2,1/(Entradas!$B$3:$B$5000=Estoque!A2404),Entradas!$H$3:$H$5000)),"Preço não cadastrado")</f>
        <v/>
      </c>
      <c r="F2404" s="6" t="str">
        <f>IF(A2404="","",SUMIF(codigo_entrada,A2404,quantidade_entrada)-SUMIF(codigo_saida,Estoque!A2404,quantidade_saida))</f>
        <v/>
      </c>
      <c r="G2404" s="1" t="str">
        <f t="shared" si="37"/>
        <v/>
      </c>
    </row>
    <row r="2405" spans="1:7" x14ac:dyDescent="0.3">
      <c r="A2405" s="135"/>
      <c r="B2405" s="22"/>
      <c r="C2405" s="22"/>
      <c r="D2405" s="38" t="str" cm="1">
        <f t="array" ref="D2405">IFERROR(IF(A2405="","",LOOKUP(2,1/(Entradas!$B$3:$B$5000=Estoque!A2405),Entradas!$G$3:$G$5000)),"Preço não cadastrado")</f>
        <v/>
      </c>
      <c r="E2405" s="38" t="str" cm="1">
        <f t="array" ref="E2405">IFERROR(IF(A2405="","",LOOKUP(2,1/(Entradas!$B$3:$B$5000=Estoque!A2405),Entradas!$H$3:$H$5000)),"Preço não cadastrado")</f>
        <v/>
      </c>
      <c r="F2405" s="6" t="str">
        <f>IF(A2405="","",SUMIF(codigo_entrada,A2405,quantidade_entrada)-SUMIF(codigo_saida,Estoque!A2405,quantidade_saida))</f>
        <v/>
      </c>
      <c r="G2405" s="1" t="str">
        <f t="shared" si="37"/>
        <v/>
      </c>
    </row>
    <row r="2406" spans="1:7" x14ac:dyDescent="0.3">
      <c r="A2406" s="135"/>
      <c r="B2406" s="22"/>
      <c r="C2406" s="22"/>
      <c r="D2406" s="38" t="str" cm="1">
        <f t="array" ref="D2406">IFERROR(IF(A2406="","",LOOKUP(2,1/(Entradas!$B$3:$B$5000=Estoque!A2406),Entradas!$G$3:$G$5000)),"Preço não cadastrado")</f>
        <v/>
      </c>
      <c r="E2406" s="38" t="str" cm="1">
        <f t="array" ref="E2406">IFERROR(IF(A2406="","",LOOKUP(2,1/(Entradas!$B$3:$B$5000=Estoque!A2406),Entradas!$H$3:$H$5000)),"Preço não cadastrado")</f>
        <v/>
      </c>
      <c r="F2406" s="6" t="str">
        <f>IF(A2406="","",SUMIF(codigo_entrada,A2406,quantidade_entrada)-SUMIF(codigo_saida,Estoque!A2406,quantidade_saida))</f>
        <v/>
      </c>
      <c r="G2406" s="1" t="str">
        <f t="shared" si="37"/>
        <v/>
      </c>
    </row>
    <row r="2407" spans="1:7" x14ac:dyDescent="0.3">
      <c r="A2407" s="135"/>
      <c r="B2407" s="22"/>
      <c r="C2407" s="22"/>
      <c r="D2407" s="38" t="str" cm="1">
        <f t="array" ref="D2407">IFERROR(IF(A2407="","",LOOKUP(2,1/(Entradas!$B$3:$B$5000=Estoque!A2407),Entradas!$G$3:$G$5000)),"Preço não cadastrado")</f>
        <v/>
      </c>
      <c r="E2407" s="38" t="str" cm="1">
        <f t="array" ref="E2407">IFERROR(IF(A2407="","",LOOKUP(2,1/(Entradas!$B$3:$B$5000=Estoque!A2407),Entradas!$H$3:$H$5000)),"Preço não cadastrado")</f>
        <v/>
      </c>
      <c r="F2407" s="6" t="str">
        <f>IF(A2407="","",SUMIF(codigo_entrada,A2407,quantidade_entrada)-SUMIF(codigo_saida,Estoque!A2407,quantidade_saida))</f>
        <v/>
      </c>
      <c r="G2407" s="1" t="str">
        <f t="shared" si="37"/>
        <v/>
      </c>
    </row>
    <row r="2408" spans="1:7" x14ac:dyDescent="0.3">
      <c r="A2408" s="135"/>
      <c r="B2408" s="22"/>
      <c r="C2408" s="22"/>
      <c r="D2408" s="38" t="str" cm="1">
        <f t="array" ref="D2408">IFERROR(IF(A2408="","",LOOKUP(2,1/(Entradas!$B$3:$B$5000=Estoque!A2408),Entradas!$G$3:$G$5000)),"Preço não cadastrado")</f>
        <v/>
      </c>
      <c r="E2408" s="38" t="str" cm="1">
        <f t="array" ref="E2408">IFERROR(IF(A2408="","",LOOKUP(2,1/(Entradas!$B$3:$B$5000=Estoque!A2408),Entradas!$H$3:$H$5000)),"Preço não cadastrado")</f>
        <v/>
      </c>
      <c r="F2408" s="6" t="str">
        <f>IF(A2408="","",SUMIF(codigo_entrada,A2408,quantidade_entrada)-SUMIF(codigo_saida,Estoque!A2408,quantidade_saida))</f>
        <v/>
      </c>
      <c r="G2408" s="1" t="str">
        <f t="shared" si="37"/>
        <v/>
      </c>
    </row>
    <row r="2409" spans="1:7" x14ac:dyDescent="0.3">
      <c r="A2409" s="135"/>
      <c r="B2409" s="22"/>
      <c r="C2409" s="22"/>
      <c r="D2409" s="38" t="str" cm="1">
        <f t="array" ref="D2409">IFERROR(IF(A2409="","",LOOKUP(2,1/(Entradas!$B$3:$B$5000=Estoque!A2409),Entradas!$G$3:$G$5000)),"Preço não cadastrado")</f>
        <v/>
      </c>
      <c r="E2409" s="38" t="str" cm="1">
        <f t="array" ref="E2409">IFERROR(IF(A2409="","",LOOKUP(2,1/(Entradas!$B$3:$B$5000=Estoque!A2409),Entradas!$H$3:$H$5000)),"Preço não cadastrado")</f>
        <v/>
      </c>
      <c r="F2409" s="6" t="str">
        <f>IF(A2409="","",SUMIF(codigo_entrada,A2409,quantidade_entrada)-SUMIF(codigo_saida,Estoque!A2409,quantidade_saida))</f>
        <v/>
      </c>
      <c r="G2409" s="1" t="str">
        <f t="shared" si="37"/>
        <v/>
      </c>
    </row>
    <row r="2410" spans="1:7" x14ac:dyDescent="0.3">
      <c r="A2410" s="135"/>
      <c r="B2410" s="22"/>
      <c r="C2410" s="22"/>
      <c r="D2410" s="38" t="str" cm="1">
        <f t="array" ref="D2410">IFERROR(IF(A2410="","",LOOKUP(2,1/(Entradas!$B$3:$B$5000=Estoque!A2410),Entradas!$G$3:$G$5000)),"Preço não cadastrado")</f>
        <v/>
      </c>
      <c r="E2410" s="38" t="str" cm="1">
        <f t="array" ref="E2410">IFERROR(IF(A2410="","",LOOKUP(2,1/(Entradas!$B$3:$B$5000=Estoque!A2410),Entradas!$H$3:$H$5000)),"Preço não cadastrado")</f>
        <v/>
      </c>
      <c r="F2410" s="6" t="str">
        <f>IF(A2410="","",SUMIF(codigo_entrada,A2410,quantidade_entrada)-SUMIF(codigo_saida,Estoque!A2410,quantidade_saida))</f>
        <v/>
      </c>
      <c r="G2410" s="1" t="str">
        <f t="shared" si="37"/>
        <v/>
      </c>
    </row>
    <row r="2411" spans="1:7" x14ac:dyDescent="0.3">
      <c r="A2411" s="135"/>
      <c r="B2411" s="22"/>
      <c r="C2411" s="22"/>
      <c r="D2411" s="38" t="str" cm="1">
        <f t="array" ref="D2411">IFERROR(IF(A2411="","",LOOKUP(2,1/(Entradas!$B$3:$B$5000=Estoque!A2411),Entradas!$G$3:$G$5000)),"Preço não cadastrado")</f>
        <v/>
      </c>
      <c r="E2411" s="38" t="str" cm="1">
        <f t="array" ref="E2411">IFERROR(IF(A2411="","",LOOKUP(2,1/(Entradas!$B$3:$B$5000=Estoque!A2411),Entradas!$H$3:$H$5000)),"Preço não cadastrado")</f>
        <v/>
      </c>
      <c r="F2411" s="6" t="str">
        <f>IF(A2411="","",SUMIF(codigo_entrada,A2411,quantidade_entrada)-SUMIF(codigo_saida,Estoque!A2411,quantidade_saida))</f>
        <v/>
      </c>
      <c r="G2411" s="1" t="str">
        <f t="shared" si="37"/>
        <v/>
      </c>
    </row>
    <row r="2412" spans="1:7" x14ac:dyDescent="0.3">
      <c r="A2412" s="135"/>
      <c r="B2412" s="22"/>
      <c r="C2412" s="22"/>
      <c r="D2412" s="38" t="str" cm="1">
        <f t="array" ref="D2412">IFERROR(IF(A2412="","",LOOKUP(2,1/(Entradas!$B$3:$B$5000=Estoque!A2412),Entradas!$G$3:$G$5000)),"Preço não cadastrado")</f>
        <v/>
      </c>
      <c r="E2412" s="38" t="str" cm="1">
        <f t="array" ref="E2412">IFERROR(IF(A2412="","",LOOKUP(2,1/(Entradas!$B$3:$B$5000=Estoque!A2412),Entradas!$H$3:$H$5000)),"Preço não cadastrado")</f>
        <v/>
      </c>
      <c r="F2412" s="6" t="str">
        <f>IF(A2412="","",SUMIF(codigo_entrada,A2412,quantidade_entrada)-SUMIF(codigo_saida,Estoque!A2412,quantidade_saida))</f>
        <v/>
      </c>
      <c r="G2412" s="1" t="str">
        <f t="shared" si="37"/>
        <v/>
      </c>
    </row>
    <row r="2413" spans="1:7" x14ac:dyDescent="0.3">
      <c r="A2413" s="135"/>
      <c r="B2413" s="22"/>
      <c r="C2413" s="22"/>
      <c r="D2413" s="38" t="str" cm="1">
        <f t="array" ref="D2413">IFERROR(IF(A2413="","",LOOKUP(2,1/(Entradas!$B$3:$B$5000=Estoque!A2413),Entradas!$G$3:$G$5000)),"Preço não cadastrado")</f>
        <v/>
      </c>
      <c r="E2413" s="38" t="str" cm="1">
        <f t="array" ref="E2413">IFERROR(IF(A2413="","",LOOKUP(2,1/(Entradas!$B$3:$B$5000=Estoque!A2413),Entradas!$H$3:$H$5000)),"Preço não cadastrado")</f>
        <v/>
      </c>
      <c r="F2413" s="6" t="str">
        <f>IF(A2413="","",SUMIF(codigo_entrada,A2413,quantidade_entrada)-SUMIF(codigo_saida,Estoque!A2413,quantidade_saida))</f>
        <v/>
      </c>
      <c r="G2413" s="1" t="str">
        <f t="shared" si="37"/>
        <v/>
      </c>
    </row>
    <row r="2414" spans="1:7" x14ac:dyDescent="0.3">
      <c r="A2414" s="135"/>
      <c r="B2414" s="22"/>
      <c r="C2414" s="22"/>
      <c r="D2414" s="38" t="str" cm="1">
        <f t="array" ref="D2414">IFERROR(IF(A2414="","",LOOKUP(2,1/(Entradas!$B$3:$B$5000=Estoque!A2414),Entradas!$G$3:$G$5000)),"Preço não cadastrado")</f>
        <v/>
      </c>
      <c r="E2414" s="38" t="str" cm="1">
        <f t="array" ref="E2414">IFERROR(IF(A2414="","",LOOKUP(2,1/(Entradas!$B$3:$B$5000=Estoque!A2414),Entradas!$H$3:$H$5000)),"Preço não cadastrado")</f>
        <v/>
      </c>
      <c r="F2414" s="6" t="str">
        <f>IF(A2414="","",SUMIF(codigo_entrada,A2414,quantidade_entrada)-SUMIF(codigo_saida,Estoque!A2414,quantidade_saida))</f>
        <v/>
      </c>
      <c r="G2414" s="1" t="str">
        <f t="shared" si="37"/>
        <v/>
      </c>
    </row>
    <row r="2415" spans="1:7" x14ac:dyDescent="0.3">
      <c r="A2415" s="135"/>
      <c r="B2415" s="22"/>
      <c r="C2415" s="22"/>
      <c r="D2415" s="38" t="str" cm="1">
        <f t="array" ref="D2415">IFERROR(IF(A2415="","",LOOKUP(2,1/(Entradas!$B$3:$B$5000=Estoque!A2415),Entradas!$G$3:$G$5000)),"Preço não cadastrado")</f>
        <v/>
      </c>
      <c r="E2415" s="38" t="str" cm="1">
        <f t="array" ref="E2415">IFERROR(IF(A2415="","",LOOKUP(2,1/(Entradas!$B$3:$B$5000=Estoque!A2415),Entradas!$H$3:$H$5000)),"Preço não cadastrado")</f>
        <v/>
      </c>
      <c r="F2415" s="6" t="str">
        <f>IF(A2415="","",SUMIF(codigo_entrada,A2415,quantidade_entrada)-SUMIF(codigo_saida,Estoque!A2415,quantidade_saida))</f>
        <v/>
      </c>
      <c r="G2415" s="1" t="str">
        <f t="shared" si="37"/>
        <v/>
      </c>
    </row>
    <row r="2416" spans="1:7" x14ac:dyDescent="0.3">
      <c r="A2416" s="135"/>
      <c r="B2416" s="22"/>
      <c r="C2416" s="22"/>
      <c r="D2416" s="38" t="str" cm="1">
        <f t="array" ref="D2416">IFERROR(IF(A2416="","",LOOKUP(2,1/(Entradas!$B$3:$B$5000=Estoque!A2416),Entradas!$G$3:$G$5000)),"Preço não cadastrado")</f>
        <v/>
      </c>
      <c r="E2416" s="38" t="str" cm="1">
        <f t="array" ref="E2416">IFERROR(IF(A2416="","",LOOKUP(2,1/(Entradas!$B$3:$B$5000=Estoque!A2416),Entradas!$H$3:$H$5000)),"Preço não cadastrado")</f>
        <v/>
      </c>
      <c r="F2416" s="6" t="str">
        <f>IF(A2416="","",SUMIF(codigo_entrada,A2416,quantidade_entrada)-SUMIF(codigo_saida,Estoque!A2416,quantidade_saida))</f>
        <v/>
      </c>
      <c r="G2416" s="1" t="str">
        <f t="shared" si="37"/>
        <v/>
      </c>
    </row>
    <row r="2417" spans="1:7" x14ac:dyDescent="0.3">
      <c r="A2417" s="135"/>
      <c r="B2417" s="22"/>
      <c r="C2417" s="22"/>
      <c r="D2417" s="38" t="str" cm="1">
        <f t="array" ref="D2417">IFERROR(IF(A2417="","",LOOKUP(2,1/(Entradas!$B$3:$B$5000=Estoque!A2417),Entradas!$G$3:$G$5000)),"Preço não cadastrado")</f>
        <v/>
      </c>
      <c r="E2417" s="38" t="str" cm="1">
        <f t="array" ref="E2417">IFERROR(IF(A2417="","",LOOKUP(2,1/(Entradas!$B$3:$B$5000=Estoque!A2417),Entradas!$H$3:$H$5000)),"Preço não cadastrado")</f>
        <v/>
      </c>
      <c r="F2417" s="6" t="str">
        <f>IF(A2417="","",SUMIF(codigo_entrada,A2417,quantidade_entrada)-SUMIF(codigo_saida,Estoque!A2417,quantidade_saida))</f>
        <v/>
      </c>
      <c r="G2417" s="1" t="str">
        <f t="shared" si="37"/>
        <v/>
      </c>
    </row>
    <row r="2418" spans="1:7" x14ac:dyDescent="0.3">
      <c r="A2418" s="135"/>
      <c r="B2418" s="22"/>
      <c r="C2418" s="22"/>
      <c r="D2418" s="38" t="str" cm="1">
        <f t="array" ref="D2418">IFERROR(IF(A2418="","",LOOKUP(2,1/(Entradas!$B$3:$B$5000=Estoque!A2418),Entradas!$G$3:$G$5000)),"Preço não cadastrado")</f>
        <v/>
      </c>
      <c r="E2418" s="38" t="str" cm="1">
        <f t="array" ref="E2418">IFERROR(IF(A2418="","",LOOKUP(2,1/(Entradas!$B$3:$B$5000=Estoque!A2418),Entradas!$H$3:$H$5000)),"Preço não cadastrado")</f>
        <v/>
      </c>
      <c r="F2418" s="6" t="str">
        <f>IF(A2418="","",SUMIF(codigo_entrada,A2418,quantidade_entrada)-SUMIF(codigo_saida,Estoque!A2418,quantidade_saida))</f>
        <v/>
      </c>
      <c r="G2418" s="1" t="str">
        <f t="shared" si="37"/>
        <v/>
      </c>
    </row>
    <row r="2419" spans="1:7" x14ac:dyDescent="0.3">
      <c r="A2419" s="135"/>
      <c r="B2419" s="22"/>
      <c r="C2419" s="22"/>
      <c r="D2419" s="38" t="str" cm="1">
        <f t="array" ref="D2419">IFERROR(IF(A2419="","",LOOKUP(2,1/(Entradas!$B$3:$B$5000=Estoque!A2419),Entradas!$G$3:$G$5000)),"Preço não cadastrado")</f>
        <v/>
      </c>
      <c r="E2419" s="38" t="str" cm="1">
        <f t="array" ref="E2419">IFERROR(IF(A2419="","",LOOKUP(2,1/(Entradas!$B$3:$B$5000=Estoque!A2419),Entradas!$H$3:$H$5000)),"Preço não cadastrado")</f>
        <v/>
      </c>
      <c r="F2419" s="6" t="str">
        <f>IF(A2419="","",SUMIF(codigo_entrada,A2419,quantidade_entrada)-SUMIF(codigo_saida,Estoque!A2419,quantidade_saida))</f>
        <v/>
      </c>
      <c r="G2419" s="1" t="str">
        <f t="shared" si="37"/>
        <v/>
      </c>
    </row>
    <row r="2420" spans="1:7" x14ac:dyDescent="0.3">
      <c r="A2420" s="135"/>
      <c r="B2420" s="22"/>
      <c r="C2420" s="22"/>
      <c r="D2420" s="38" t="str" cm="1">
        <f t="array" ref="D2420">IFERROR(IF(A2420="","",LOOKUP(2,1/(Entradas!$B$3:$B$5000=Estoque!A2420),Entradas!$G$3:$G$5000)),"Preço não cadastrado")</f>
        <v/>
      </c>
      <c r="E2420" s="38" t="str" cm="1">
        <f t="array" ref="E2420">IFERROR(IF(A2420="","",LOOKUP(2,1/(Entradas!$B$3:$B$5000=Estoque!A2420),Entradas!$H$3:$H$5000)),"Preço não cadastrado")</f>
        <v/>
      </c>
      <c r="F2420" s="6" t="str">
        <f>IF(A2420="","",SUMIF(codigo_entrada,A2420,quantidade_entrada)-SUMIF(codigo_saida,Estoque!A2420,quantidade_saida))</f>
        <v/>
      </c>
      <c r="G2420" s="1" t="str">
        <f t="shared" si="37"/>
        <v/>
      </c>
    </row>
    <row r="2421" spans="1:7" x14ac:dyDescent="0.3">
      <c r="A2421" s="135"/>
      <c r="B2421" s="22"/>
      <c r="C2421" s="22"/>
      <c r="D2421" s="38" t="str" cm="1">
        <f t="array" ref="D2421">IFERROR(IF(A2421="","",LOOKUP(2,1/(Entradas!$B$3:$B$5000=Estoque!A2421),Entradas!$G$3:$G$5000)),"Preço não cadastrado")</f>
        <v/>
      </c>
      <c r="E2421" s="38" t="str" cm="1">
        <f t="array" ref="E2421">IFERROR(IF(A2421="","",LOOKUP(2,1/(Entradas!$B$3:$B$5000=Estoque!A2421),Entradas!$H$3:$H$5000)),"Preço não cadastrado")</f>
        <v/>
      </c>
      <c r="F2421" s="6" t="str">
        <f>IF(A2421="","",SUMIF(codigo_entrada,A2421,quantidade_entrada)-SUMIF(codigo_saida,Estoque!A2421,quantidade_saida))</f>
        <v/>
      </c>
      <c r="G2421" s="1" t="str">
        <f t="shared" si="37"/>
        <v/>
      </c>
    </row>
    <row r="2422" spans="1:7" x14ac:dyDescent="0.3">
      <c r="A2422" s="135"/>
      <c r="B2422" s="22"/>
      <c r="C2422" s="22"/>
      <c r="D2422" s="38" t="str" cm="1">
        <f t="array" ref="D2422">IFERROR(IF(A2422="","",LOOKUP(2,1/(Entradas!$B$3:$B$5000=Estoque!A2422),Entradas!$G$3:$G$5000)),"Preço não cadastrado")</f>
        <v/>
      </c>
      <c r="E2422" s="38" t="str" cm="1">
        <f t="array" ref="E2422">IFERROR(IF(A2422="","",LOOKUP(2,1/(Entradas!$B$3:$B$5000=Estoque!A2422),Entradas!$H$3:$H$5000)),"Preço não cadastrado")</f>
        <v/>
      </c>
      <c r="F2422" s="6" t="str">
        <f>IF(A2422="","",SUMIF(codigo_entrada,A2422,quantidade_entrada)-SUMIF(codigo_saida,Estoque!A2422,quantidade_saida))</f>
        <v/>
      </c>
      <c r="G2422" s="1" t="str">
        <f t="shared" si="37"/>
        <v/>
      </c>
    </row>
    <row r="2423" spans="1:7" x14ac:dyDescent="0.3">
      <c r="A2423" s="135"/>
      <c r="B2423" s="22"/>
      <c r="C2423" s="22"/>
      <c r="D2423" s="38" t="str" cm="1">
        <f t="array" ref="D2423">IFERROR(IF(A2423="","",LOOKUP(2,1/(Entradas!$B$3:$B$5000=Estoque!A2423),Entradas!$G$3:$G$5000)),"Preço não cadastrado")</f>
        <v/>
      </c>
      <c r="E2423" s="38" t="str" cm="1">
        <f t="array" ref="E2423">IFERROR(IF(A2423="","",LOOKUP(2,1/(Entradas!$B$3:$B$5000=Estoque!A2423),Entradas!$H$3:$H$5000)),"Preço não cadastrado")</f>
        <v/>
      </c>
      <c r="F2423" s="6" t="str">
        <f>IF(A2423="","",SUMIF(codigo_entrada,A2423,quantidade_entrada)-SUMIF(codigo_saida,Estoque!A2423,quantidade_saida))</f>
        <v/>
      </c>
      <c r="G2423" s="1" t="str">
        <f t="shared" si="37"/>
        <v/>
      </c>
    </row>
    <row r="2424" spans="1:7" x14ac:dyDescent="0.3">
      <c r="A2424" s="135"/>
      <c r="B2424" s="22"/>
      <c r="C2424" s="22"/>
      <c r="D2424" s="38" t="str" cm="1">
        <f t="array" ref="D2424">IFERROR(IF(A2424="","",LOOKUP(2,1/(Entradas!$B$3:$B$5000=Estoque!A2424),Entradas!$G$3:$G$5000)),"Preço não cadastrado")</f>
        <v/>
      </c>
      <c r="E2424" s="38" t="str" cm="1">
        <f t="array" ref="E2424">IFERROR(IF(A2424="","",LOOKUP(2,1/(Entradas!$B$3:$B$5000=Estoque!A2424),Entradas!$H$3:$H$5000)),"Preço não cadastrado")</f>
        <v/>
      </c>
      <c r="F2424" s="6" t="str">
        <f>IF(A2424="","",SUMIF(codigo_entrada,A2424,quantidade_entrada)-SUMIF(codigo_saida,Estoque!A2424,quantidade_saida))</f>
        <v/>
      </c>
      <c r="G2424" s="1" t="str">
        <f t="shared" si="37"/>
        <v/>
      </c>
    </row>
    <row r="2425" spans="1:7" x14ac:dyDescent="0.3">
      <c r="A2425" s="135"/>
      <c r="B2425" s="22"/>
      <c r="C2425" s="22"/>
      <c r="D2425" s="38" t="str" cm="1">
        <f t="array" ref="D2425">IFERROR(IF(A2425="","",LOOKUP(2,1/(Entradas!$B$3:$B$5000=Estoque!A2425),Entradas!$G$3:$G$5000)),"Preço não cadastrado")</f>
        <v/>
      </c>
      <c r="E2425" s="38" t="str" cm="1">
        <f t="array" ref="E2425">IFERROR(IF(A2425="","",LOOKUP(2,1/(Entradas!$B$3:$B$5000=Estoque!A2425),Entradas!$H$3:$H$5000)),"Preço não cadastrado")</f>
        <v/>
      </c>
      <c r="F2425" s="6" t="str">
        <f>IF(A2425="","",SUMIF(codigo_entrada,A2425,quantidade_entrada)-SUMIF(codigo_saida,Estoque!A2425,quantidade_saida))</f>
        <v/>
      </c>
      <c r="G2425" s="1" t="str">
        <f t="shared" si="37"/>
        <v/>
      </c>
    </row>
    <row r="2426" spans="1:7" x14ac:dyDescent="0.3">
      <c r="A2426" s="135"/>
      <c r="B2426" s="22"/>
      <c r="C2426" s="22"/>
      <c r="D2426" s="38" t="str" cm="1">
        <f t="array" ref="D2426">IFERROR(IF(A2426="","",LOOKUP(2,1/(Entradas!$B$3:$B$5000=Estoque!A2426),Entradas!$G$3:$G$5000)),"Preço não cadastrado")</f>
        <v/>
      </c>
      <c r="E2426" s="38" t="str" cm="1">
        <f t="array" ref="E2426">IFERROR(IF(A2426="","",LOOKUP(2,1/(Entradas!$B$3:$B$5000=Estoque!A2426),Entradas!$H$3:$H$5000)),"Preço não cadastrado")</f>
        <v/>
      </c>
      <c r="F2426" s="6" t="str">
        <f>IF(A2426="","",SUMIF(codigo_entrada,A2426,quantidade_entrada)-SUMIF(codigo_saida,Estoque!A2426,quantidade_saida))</f>
        <v/>
      </c>
      <c r="G2426" s="1" t="str">
        <f t="shared" si="37"/>
        <v/>
      </c>
    </row>
    <row r="2427" spans="1:7" x14ac:dyDescent="0.3">
      <c r="A2427" s="135"/>
      <c r="B2427" s="22"/>
      <c r="C2427" s="22"/>
      <c r="D2427" s="38" t="str" cm="1">
        <f t="array" ref="D2427">IFERROR(IF(A2427="","",LOOKUP(2,1/(Entradas!$B$3:$B$5000=Estoque!A2427),Entradas!$G$3:$G$5000)),"Preço não cadastrado")</f>
        <v/>
      </c>
      <c r="E2427" s="38" t="str" cm="1">
        <f t="array" ref="E2427">IFERROR(IF(A2427="","",LOOKUP(2,1/(Entradas!$B$3:$B$5000=Estoque!A2427),Entradas!$H$3:$H$5000)),"Preço não cadastrado")</f>
        <v/>
      </c>
      <c r="F2427" s="6" t="str">
        <f>IF(A2427="","",SUMIF(codigo_entrada,A2427,quantidade_entrada)-SUMIF(codigo_saida,Estoque!A2427,quantidade_saida))</f>
        <v/>
      </c>
      <c r="G2427" s="1" t="str">
        <f t="shared" si="37"/>
        <v/>
      </c>
    </row>
    <row r="2428" spans="1:7" x14ac:dyDescent="0.3">
      <c r="A2428" s="135"/>
      <c r="B2428" s="22"/>
      <c r="C2428" s="22"/>
      <c r="D2428" s="38" t="str" cm="1">
        <f t="array" ref="D2428">IFERROR(IF(A2428="","",LOOKUP(2,1/(Entradas!$B$3:$B$5000=Estoque!A2428),Entradas!$G$3:$G$5000)),"Preço não cadastrado")</f>
        <v/>
      </c>
      <c r="E2428" s="38" t="str" cm="1">
        <f t="array" ref="E2428">IFERROR(IF(A2428="","",LOOKUP(2,1/(Entradas!$B$3:$B$5000=Estoque!A2428),Entradas!$H$3:$H$5000)),"Preço não cadastrado")</f>
        <v/>
      </c>
      <c r="F2428" s="6" t="str">
        <f>IF(A2428="","",SUMIF(codigo_entrada,A2428,quantidade_entrada)-SUMIF(codigo_saida,Estoque!A2428,quantidade_saida))</f>
        <v/>
      </c>
      <c r="G2428" s="1" t="str">
        <f t="shared" si="37"/>
        <v/>
      </c>
    </row>
    <row r="2429" spans="1:7" x14ac:dyDescent="0.3">
      <c r="A2429" s="135"/>
      <c r="B2429" s="22"/>
      <c r="C2429" s="22"/>
      <c r="D2429" s="38" t="str" cm="1">
        <f t="array" ref="D2429">IFERROR(IF(A2429="","",LOOKUP(2,1/(Entradas!$B$3:$B$5000=Estoque!A2429),Entradas!$G$3:$G$5000)),"Preço não cadastrado")</f>
        <v/>
      </c>
      <c r="E2429" s="38" t="str" cm="1">
        <f t="array" ref="E2429">IFERROR(IF(A2429="","",LOOKUP(2,1/(Entradas!$B$3:$B$5000=Estoque!A2429),Entradas!$H$3:$H$5000)),"Preço não cadastrado")</f>
        <v/>
      </c>
      <c r="F2429" s="6" t="str">
        <f>IF(A2429="","",SUMIF(codigo_entrada,A2429,quantidade_entrada)-SUMIF(codigo_saida,Estoque!A2429,quantidade_saida))</f>
        <v/>
      </c>
      <c r="G2429" s="1" t="str">
        <f t="shared" si="37"/>
        <v/>
      </c>
    </row>
    <row r="2430" spans="1:7" x14ac:dyDescent="0.3">
      <c r="A2430" s="135"/>
      <c r="B2430" s="22"/>
      <c r="C2430" s="22"/>
      <c r="D2430" s="38" t="str" cm="1">
        <f t="array" ref="D2430">IFERROR(IF(A2430="","",LOOKUP(2,1/(Entradas!$B$3:$B$5000=Estoque!A2430),Entradas!$G$3:$G$5000)),"Preço não cadastrado")</f>
        <v/>
      </c>
      <c r="E2430" s="38" t="str" cm="1">
        <f t="array" ref="E2430">IFERROR(IF(A2430="","",LOOKUP(2,1/(Entradas!$B$3:$B$5000=Estoque!A2430),Entradas!$H$3:$H$5000)),"Preço não cadastrado")</f>
        <v/>
      </c>
      <c r="F2430" s="6" t="str">
        <f>IF(A2430="","",SUMIF(codigo_entrada,A2430,quantidade_entrada)-SUMIF(codigo_saida,Estoque!A2430,quantidade_saida))</f>
        <v/>
      </c>
      <c r="G2430" s="1" t="str">
        <f t="shared" si="37"/>
        <v/>
      </c>
    </row>
    <row r="2431" spans="1:7" x14ac:dyDescent="0.3">
      <c r="A2431" s="135"/>
      <c r="B2431" s="22"/>
      <c r="C2431" s="22"/>
      <c r="D2431" s="38" t="str" cm="1">
        <f t="array" ref="D2431">IFERROR(IF(A2431="","",LOOKUP(2,1/(Entradas!$B$3:$B$5000=Estoque!A2431),Entradas!$G$3:$G$5000)),"Preço não cadastrado")</f>
        <v/>
      </c>
      <c r="E2431" s="38" t="str" cm="1">
        <f t="array" ref="E2431">IFERROR(IF(A2431="","",LOOKUP(2,1/(Entradas!$B$3:$B$5000=Estoque!A2431),Entradas!$H$3:$H$5000)),"Preço não cadastrado")</f>
        <v/>
      </c>
      <c r="F2431" s="6" t="str">
        <f>IF(A2431="","",SUMIF(codigo_entrada,A2431,quantidade_entrada)-SUMIF(codigo_saida,Estoque!A2431,quantidade_saida))</f>
        <v/>
      </c>
      <c r="G2431" s="1" t="str">
        <f t="shared" si="37"/>
        <v/>
      </c>
    </row>
    <row r="2432" spans="1:7" x14ac:dyDescent="0.3">
      <c r="A2432" s="135"/>
      <c r="B2432" s="22"/>
      <c r="C2432" s="22"/>
      <c r="D2432" s="38" t="str" cm="1">
        <f t="array" ref="D2432">IFERROR(IF(A2432="","",LOOKUP(2,1/(Entradas!$B$3:$B$5000=Estoque!A2432),Entradas!$G$3:$G$5000)),"Preço não cadastrado")</f>
        <v/>
      </c>
      <c r="E2432" s="38" t="str" cm="1">
        <f t="array" ref="E2432">IFERROR(IF(A2432="","",LOOKUP(2,1/(Entradas!$B$3:$B$5000=Estoque!A2432),Entradas!$H$3:$H$5000)),"Preço não cadastrado")</f>
        <v/>
      </c>
      <c r="F2432" s="6" t="str">
        <f>IF(A2432="","",SUMIF(codigo_entrada,A2432,quantidade_entrada)-SUMIF(codigo_saida,Estoque!A2432,quantidade_saida))</f>
        <v/>
      </c>
      <c r="G2432" s="1" t="str">
        <f t="shared" si="37"/>
        <v/>
      </c>
    </row>
    <row r="2433" spans="1:7" x14ac:dyDescent="0.3">
      <c r="A2433" s="135"/>
      <c r="B2433" s="22"/>
      <c r="C2433" s="22"/>
      <c r="D2433" s="38" t="str" cm="1">
        <f t="array" ref="D2433">IFERROR(IF(A2433="","",LOOKUP(2,1/(Entradas!$B$3:$B$5000=Estoque!A2433),Entradas!$G$3:$G$5000)),"Preço não cadastrado")</f>
        <v/>
      </c>
      <c r="E2433" s="38" t="str" cm="1">
        <f t="array" ref="E2433">IFERROR(IF(A2433="","",LOOKUP(2,1/(Entradas!$B$3:$B$5000=Estoque!A2433),Entradas!$H$3:$H$5000)),"Preço não cadastrado")</f>
        <v/>
      </c>
      <c r="F2433" s="6" t="str">
        <f>IF(A2433="","",SUMIF(codigo_entrada,A2433,quantidade_entrada)-SUMIF(codigo_saida,Estoque!A2433,quantidade_saida))</f>
        <v/>
      </c>
      <c r="G2433" s="1" t="str">
        <f t="shared" si="37"/>
        <v/>
      </c>
    </row>
    <row r="2434" spans="1:7" x14ac:dyDescent="0.3">
      <c r="A2434" s="135"/>
      <c r="B2434" s="22"/>
      <c r="C2434" s="22"/>
      <c r="D2434" s="38" t="str" cm="1">
        <f t="array" ref="D2434">IFERROR(IF(A2434="","",LOOKUP(2,1/(Entradas!$B$3:$B$5000=Estoque!A2434),Entradas!$G$3:$G$5000)),"Preço não cadastrado")</f>
        <v/>
      </c>
      <c r="E2434" s="38" t="str" cm="1">
        <f t="array" ref="E2434">IFERROR(IF(A2434="","",LOOKUP(2,1/(Entradas!$B$3:$B$5000=Estoque!A2434),Entradas!$H$3:$H$5000)),"Preço não cadastrado")</f>
        <v/>
      </c>
      <c r="F2434" s="6" t="str">
        <f>IF(A2434="","",SUMIF(codigo_entrada,A2434,quantidade_entrada)-SUMIF(codigo_saida,Estoque!A2434,quantidade_saida))</f>
        <v/>
      </c>
      <c r="G2434" s="1" t="str">
        <f t="shared" si="37"/>
        <v/>
      </c>
    </row>
    <row r="2435" spans="1:7" x14ac:dyDescent="0.3">
      <c r="A2435" s="135"/>
      <c r="B2435" s="22"/>
      <c r="C2435" s="22"/>
      <c r="D2435" s="38" t="str" cm="1">
        <f t="array" ref="D2435">IFERROR(IF(A2435="","",LOOKUP(2,1/(Entradas!$B$3:$B$5000=Estoque!A2435),Entradas!$G$3:$G$5000)),"Preço não cadastrado")</f>
        <v/>
      </c>
      <c r="E2435" s="38" t="str" cm="1">
        <f t="array" ref="E2435">IFERROR(IF(A2435="","",LOOKUP(2,1/(Entradas!$B$3:$B$5000=Estoque!A2435),Entradas!$H$3:$H$5000)),"Preço não cadastrado")</f>
        <v/>
      </c>
      <c r="F2435" s="6" t="str">
        <f>IF(A2435="","",SUMIF(codigo_entrada,A2435,quantidade_entrada)-SUMIF(codigo_saida,Estoque!A2435,quantidade_saida))</f>
        <v/>
      </c>
      <c r="G2435" s="1" t="str">
        <f t="shared" si="37"/>
        <v/>
      </c>
    </row>
    <row r="2436" spans="1:7" x14ac:dyDescent="0.3">
      <c r="A2436" s="135"/>
      <c r="B2436" s="22"/>
      <c r="C2436" s="22"/>
      <c r="D2436" s="38" t="str" cm="1">
        <f t="array" ref="D2436">IFERROR(IF(A2436="","",LOOKUP(2,1/(Entradas!$B$3:$B$5000=Estoque!A2436),Entradas!$G$3:$G$5000)),"Preço não cadastrado")</f>
        <v/>
      </c>
      <c r="E2436" s="38" t="str" cm="1">
        <f t="array" ref="E2436">IFERROR(IF(A2436="","",LOOKUP(2,1/(Entradas!$B$3:$B$5000=Estoque!A2436),Entradas!$H$3:$H$5000)),"Preço não cadastrado")</f>
        <v/>
      </c>
      <c r="F2436" s="6" t="str">
        <f>IF(A2436="","",SUMIF(codigo_entrada,A2436,quantidade_entrada)-SUMIF(codigo_saida,Estoque!A2436,quantidade_saida))</f>
        <v/>
      </c>
      <c r="G2436" s="1" t="str">
        <f t="shared" ref="G2436:G2499" si="38">IF(F2436="","",IF(F2436&gt;0,"Em estoque","Fora de estoque"))</f>
        <v/>
      </c>
    </row>
    <row r="2437" spans="1:7" x14ac:dyDescent="0.3">
      <c r="A2437" s="135"/>
      <c r="B2437" s="22"/>
      <c r="C2437" s="22"/>
      <c r="D2437" s="38" t="str" cm="1">
        <f t="array" ref="D2437">IFERROR(IF(A2437="","",LOOKUP(2,1/(Entradas!$B$3:$B$5000=Estoque!A2437),Entradas!$G$3:$G$5000)),"Preço não cadastrado")</f>
        <v/>
      </c>
      <c r="E2437" s="38" t="str" cm="1">
        <f t="array" ref="E2437">IFERROR(IF(A2437="","",LOOKUP(2,1/(Entradas!$B$3:$B$5000=Estoque!A2437),Entradas!$H$3:$H$5000)),"Preço não cadastrado")</f>
        <v/>
      </c>
      <c r="F2437" s="6" t="str">
        <f>IF(A2437="","",SUMIF(codigo_entrada,A2437,quantidade_entrada)-SUMIF(codigo_saida,Estoque!A2437,quantidade_saida))</f>
        <v/>
      </c>
      <c r="G2437" s="1" t="str">
        <f t="shared" si="38"/>
        <v/>
      </c>
    </row>
    <row r="2438" spans="1:7" x14ac:dyDescent="0.3">
      <c r="A2438" s="135"/>
      <c r="B2438" s="22"/>
      <c r="C2438" s="22"/>
      <c r="D2438" s="38" t="str" cm="1">
        <f t="array" ref="D2438">IFERROR(IF(A2438="","",LOOKUP(2,1/(Entradas!$B$3:$B$5000=Estoque!A2438),Entradas!$G$3:$G$5000)),"Preço não cadastrado")</f>
        <v/>
      </c>
      <c r="E2438" s="38" t="str" cm="1">
        <f t="array" ref="E2438">IFERROR(IF(A2438="","",LOOKUP(2,1/(Entradas!$B$3:$B$5000=Estoque!A2438),Entradas!$H$3:$H$5000)),"Preço não cadastrado")</f>
        <v/>
      </c>
      <c r="F2438" s="6" t="str">
        <f>IF(A2438="","",SUMIF(codigo_entrada,A2438,quantidade_entrada)-SUMIF(codigo_saida,Estoque!A2438,quantidade_saida))</f>
        <v/>
      </c>
      <c r="G2438" s="1" t="str">
        <f t="shared" si="38"/>
        <v/>
      </c>
    </row>
    <row r="2439" spans="1:7" x14ac:dyDescent="0.3">
      <c r="A2439" s="135"/>
      <c r="B2439" s="22"/>
      <c r="C2439" s="22"/>
      <c r="D2439" s="38" t="str" cm="1">
        <f t="array" ref="D2439">IFERROR(IF(A2439="","",LOOKUP(2,1/(Entradas!$B$3:$B$5000=Estoque!A2439),Entradas!$G$3:$G$5000)),"Preço não cadastrado")</f>
        <v/>
      </c>
      <c r="E2439" s="38" t="str" cm="1">
        <f t="array" ref="E2439">IFERROR(IF(A2439="","",LOOKUP(2,1/(Entradas!$B$3:$B$5000=Estoque!A2439),Entradas!$H$3:$H$5000)),"Preço não cadastrado")</f>
        <v/>
      </c>
      <c r="F2439" s="6" t="str">
        <f>IF(A2439="","",SUMIF(codigo_entrada,A2439,quantidade_entrada)-SUMIF(codigo_saida,Estoque!A2439,quantidade_saida))</f>
        <v/>
      </c>
      <c r="G2439" s="1" t="str">
        <f t="shared" si="38"/>
        <v/>
      </c>
    </row>
    <row r="2440" spans="1:7" x14ac:dyDescent="0.3">
      <c r="A2440" s="135"/>
      <c r="B2440" s="22"/>
      <c r="C2440" s="22"/>
      <c r="D2440" s="38" t="str" cm="1">
        <f t="array" ref="D2440">IFERROR(IF(A2440="","",LOOKUP(2,1/(Entradas!$B$3:$B$5000=Estoque!A2440),Entradas!$G$3:$G$5000)),"Preço não cadastrado")</f>
        <v/>
      </c>
      <c r="E2440" s="38" t="str" cm="1">
        <f t="array" ref="E2440">IFERROR(IF(A2440="","",LOOKUP(2,1/(Entradas!$B$3:$B$5000=Estoque!A2440),Entradas!$H$3:$H$5000)),"Preço não cadastrado")</f>
        <v/>
      </c>
      <c r="F2440" s="6" t="str">
        <f>IF(A2440="","",SUMIF(codigo_entrada,A2440,quantidade_entrada)-SUMIF(codigo_saida,Estoque!A2440,quantidade_saida))</f>
        <v/>
      </c>
      <c r="G2440" s="1" t="str">
        <f t="shared" si="38"/>
        <v/>
      </c>
    </row>
    <row r="2441" spans="1:7" x14ac:dyDescent="0.3">
      <c r="A2441" s="135"/>
      <c r="B2441" s="22"/>
      <c r="C2441" s="22"/>
      <c r="D2441" s="38" t="str" cm="1">
        <f t="array" ref="D2441">IFERROR(IF(A2441="","",LOOKUP(2,1/(Entradas!$B$3:$B$5000=Estoque!A2441),Entradas!$G$3:$G$5000)),"Preço não cadastrado")</f>
        <v/>
      </c>
      <c r="E2441" s="38" t="str" cm="1">
        <f t="array" ref="E2441">IFERROR(IF(A2441="","",LOOKUP(2,1/(Entradas!$B$3:$B$5000=Estoque!A2441),Entradas!$H$3:$H$5000)),"Preço não cadastrado")</f>
        <v/>
      </c>
      <c r="F2441" s="6" t="str">
        <f>IF(A2441="","",SUMIF(codigo_entrada,A2441,quantidade_entrada)-SUMIF(codigo_saida,Estoque!A2441,quantidade_saida))</f>
        <v/>
      </c>
      <c r="G2441" s="1" t="str">
        <f t="shared" si="38"/>
        <v/>
      </c>
    </row>
    <row r="2442" spans="1:7" x14ac:dyDescent="0.3">
      <c r="A2442" s="135"/>
      <c r="B2442" s="22"/>
      <c r="C2442" s="22"/>
      <c r="D2442" s="38" t="str" cm="1">
        <f t="array" ref="D2442">IFERROR(IF(A2442="","",LOOKUP(2,1/(Entradas!$B$3:$B$5000=Estoque!A2442),Entradas!$G$3:$G$5000)),"Preço não cadastrado")</f>
        <v/>
      </c>
      <c r="E2442" s="38" t="str" cm="1">
        <f t="array" ref="E2442">IFERROR(IF(A2442="","",LOOKUP(2,1/(Entradas!$B$3:$B$5000=Estoque!A2442),Entradas!$H$3:$H$5000)),"Preço não cadastrado")</f>
        <v/>
      </c>
      <c r="F2442" s="6" t="str">
        <f>IF(A2442="","",SUMIF(codigo_entrada,A2442,quantidade_entrada)-SUMIF(codigo_saida,Estoque!A2442,quantidade_saida))</f>
        <v/>
      </c>
      <c r="G2442" s="1" t="str">
        <f t="shared" si="38"/>
        <v/>
      </c>
    </row>
    <row r="2443" spans="1:7" x14ac:dyDescent="0.3">
      <c r="A2443" s="135"/>
      <c r="B2443" s="22"/>
      <c r="C2443" s="22"/>
      <c r="D2443" s="38" t="str" cm="1">
        <f t="array" ref="D2443">IFERROR(IF(A2443="","",LOOKUP(2,1/(Entradas!$B$3:$B$5000=Estoque!A2443),Entradas!$G$3:$G$5000)),"Preço não cadastrado")</f>
        <v/>
      </c>
      <c r="E2443" s="38" t="str" cm="1">
        <f t="array" ref="E2443">IFERROR(IF(A2443="","",LOOKUP(2,1/(Entradas!$B$3:$B$5000=Estoque!A2443),Entradas!$H$3:$H$5000)),"Preço não cadastrado")</f>
        <v/>
      </c>
      <c r="F2443" s="6" t="str">
        <f>IF(A2443="","",SUMIF(codigo_entrada,A2443,quantidade_entrada)-SUMIF(codigo_saida,Estoque!A2443,quantidade_saida))</f>
        <v/>
      </c>
      <c r="G2443" s="1" t="str">
        <f t="shared" si="38"/>
        <v/>
      </c>
    </row>
    <row r="2444" spans="1:7" x14ac:dyDescent="0.3">
      <c r="A2444" s="135"/>
      <c r="B2444" s="22"/>
      <c r="C2444" s="22"/>
      <c r="D2444" s="38" t="str" cm="1">
        <f t="array" ref="D2444">IFERROR(IF(A2444="","",LOOKUP(2,1/(Entradas!$B$3:$B$5000=Estoque!A2444),Entradas!$G$3:$G$5000)),"Preço não cadastrado")</f>
        <v/>
      </c>
      <c r="E2444" s="38" t="str" cm="1">
        <f t="array" ref="E2444">IFERROR(IF(A2444="","",LOOKUP(2,1/(Entradas!$B$3:$B$5000=Estoque!A2444),Entradas!$H$3:$H$5000)),"Preço não cadastrado")</f>
        <v/>
      </c>
      <c r="F2444" s="6" t="str">
        <f>IF(A2444="","",SUMIF(codigo_entrada,A2444,quantidade_entrada)-SUMIF(codigo_saida,Estoque!A2444,quantidade_saida))</f>
        <v/>
      </c>
      <c r="G2444" s="1" t="str">
        <f t="shared" si="38"/>
        <v/>
      </c>
    </row>
    <row r="2445" spans="1:7" x14ac:dyDescent="0.3">
      <c r="A2445" s="135"/>
      <c r="B2445" s="22"/>
      <c r="C2445" s="22"/>
      <c r="D2445" s="38" t="str" cm="1">
        <f t="array" ref="D2445">IFERROR(IF(A2445="","",LOOKUP(2,1/(Entradas!$B$3:$B$5000=Estoque!A2445),Entradas!$G$3:$G$5000)),"Preço não cadastrado")</f>
        <v/>
      </c>
      <c r="E2445" s="38" t="str" cm="1">
        <f t="array" ref="E2445">IFERROR(IF(A2445="","",LOOKUP(2,1/(Entradas!$B$3:$B$5000=Estoque!A2445),Entradas!$H$3:$H$5000)),"Preço não cadastrado")</f>
        <v/>
      </c>
      <c r="F2445" s="6" t="str">
        <f>IF(A2445="","",SUMIF(codigo_entrada,A2445,quantidade_entrada)-SUMIF(codigo_saida,Estoque!A2445,quantidade_saida))</f>
        <v/>
      </c>
      <c r="G2445" s="1" t="str">
        <f t="shared" si="38"/>
        <v/>
      </c>
    </row>
    <row r="2446" spans="1:7" x14ac:dyDescent="0.3">
      <c r="A2446" s="135"/>
      <c r="B2446" s="22"/>
      <c r="C2446" s="22"/>
      <c r="D2446" s="38" t="str" cm="1">
        <f t="array" ref="D2446">IFERROR(IF(A2446="","",LOOKUP(2,1/(Entradas!$B$3:$B$5000=Estoque!A2446),Entradas!$G$3:$G$5000)),"Preço não cadastrado")</f>
        <v/>
      </c>
      <c r="E2446" s="38" t="str" cm="1">
        <f t="array" ref="E2446">IFERROR(IF(A2446="","",LOOKUP(2,1/(Entradas!$B$3:$B$5000=Estoque!A2446),Entradas!$H$3:$H$5000)),"Preço não cadastrado")</f>
        <v/>
      </c>
      <c r="F2446" s="6" t="str">
        <f>IF(A2446="","",SUMIF(codigo_entrada,A2446,quantidade_entrada)-SUMIF(codigo_saida,Estoque!A2446,quantidade_saida))</f>
        <v/>
      </c>
      <c r="G2446" s="1" t="str">
        <f t="shared" si="38"/>
        <v/>
      </c>
    </row>
    <row r="2447" spans="1:7" x14ac:dyDescent="0.3">
      <c r="A2447" s="135"/>
      <c r="B2447" s="22"/>
      <c r="C2447" s="22"/>
      <c r="D2447" s="38" t="str" cm="1">
        <f t="array" ref="D2447">IFERROR(IF(A2447="","",LOOKUP(2,1/(Entradas!$B$3:$B$5000=Estoque!A2447),Entradas!$G$3:$G$5000)),"Preço não cadastrado")</f>
        <v/>
      </c>
      <c r="E2447" s="38" t="str" cm="1">
        <f t="array" ref="E2447">IFERROR(IF(A2447="","",LOOKUP(2,1/(Entradas!$B$3:$B$5000=Estoque!A2447),Entradas!$H$3:$H$5000)),"Preço não cadastrado")</f>
        <v/>
      </c>
      <c r="F2447" s="6" t="str">
        <f>IF(A2447="","",SUMIF(codigo_entrada,A2447,quantidade_entrada)-SUMIF(codigo_saida,Estoque!A2447,quantidade_saida))</f>
        <v/>
      </c>
      <c r="G2447" s="1" t="str">
        <f t="shared" si="38"/>
        <v/>
      </c>
    </row>
    <row r="2448" spans="1:7" x14ac:dyDescent="0.3">
      <c r="A2448" s="135"/>
      <c r="B2448" s="22"/>
      <c r="C2448" s="22"/>
      <c r="D2448" s="38" t="str" cm="1">
        <f t="array" ref="D2448">IFERROR(IF(A2448="","",LOOKUP(2,1/(Entradas!$B$3:$B$5000=Estoque!A2448),Entradas!$G$3:$G$5000)),"Preço não cadastrado")</f>
        <v/>
      </c>
      <c r="E2448" s="38" t="str" cm="1">
        <f t="array" ref="E2448">IFERROR(IF(A2448="","",LOOKUP(2,1/(Entradas!$B$3:$B$5000=Estoque!A2448),Entradas!$H$3:$H$5000)),"Preço não cadastrado")</f>
        <v/>
      </c>
      <c r="F2448" s="6" t="str">
        <f>IF(A2448="","",SUMIF(codigo_entrada,A2448,quantidade_entrada)-SUMIF(codigo_saida,Estoque!A2448,quantidade_saida))</f>
        <v/>
      </c>
      <c r="G2448" s="1" t="str">
        <f t="shared" si="38"/>
        <v/>
      </c>
    </row>
    <row r="2449" spans="1:7" x14ac:dyDescent="0.3">
      <c r="A2449" s="135"/>
      <c r="B2449" s="22"/>
      <c r="C2449" s="22"/>
      <c r="D2449" s="38" t="str" cm="1">
        <f t="array" ref="D2449">IFERROR(IF(A2449="","",LOOKUP(2,1/(Entradas!$B$3:$B$5000=Estoque!A2449),Entradas!$G$3:$G$5000)),"Preço não cadastrado")</f>
        <v/>
      </c>
      <c r="E2449" s="38" t="str" cm="1">
        <f t="array" ref="E2449">IFERROR(IF(A2449="","",LOOKUP(2,1/(Entradas!$B$3:$B$5000=Estoque!A2449),Entradas!$H$3:$H$5000)),"Preço não cadastrado")</f>
        <v/>
      </c>
      <c r="F2449" s="6" t="str">
        <f>IF(A2449="","",SUMIF(codigo_entrada,A2449,quantidade_entrada)-SUMIF(codigo_saida,Estoque!A2449,quantidade_saida))</f>
        <v/>
      </c>
      <c r="G2449" s="1" t="str">
        <f t="shared" si="38"/>
        <v/>
      </c>
    </row>
    <row r="2450" spans="1:7" x14ac:dyDescent="0.3">
      <c r="A2450" s="135"/>
      <c r="B2450" s="22"/>
      <c r="C2450" s="22"/>
      <c r="D2450" s="38" t="str" cm="1">
        <f t="array" ref="D2450">IFERROR(IF(A2450="","",LOOKUP(2,1/(Entradas!$B$3:$B$5000=Estoque!A2450),Entradas!$G$3:$G$5000)),"Preço não cadastrado")</f>
        <v/>
      </c>
      <c r="E2450" s="38" t="str" cm="1">
        <f t="array" ref="E2450">IFERROR(IF(A2450="","",LOOKUP(2,1/(Entradas!$B$3:$B$5000=Estoque!A2450),Entradas!$H$3:$H$5000)),"Preço não cadastrado")</f>
        <v/>
      </c>
      <c r="F2450" s="6" t="str">
        <f>IF(A2450="","",SUMIF(codigo_entrada,A2450,quantidade_entrada)-SUMIF(codigo_saida,Estoque!A2450,quantidade_saida))</f>
        <v/>
      </c>
      <c r="G2450" s="1" t="str">
        <f t="shared" si="38"/>
        <v/>
      </c>
    </row>
    <row r="2451" spans="1:7" x14ac:dyDescent="0.3">
      <c r="A2451" s="135"/>
      <c r="B2451" s="22"/>
      <c r="C2451" s="22"/>
      <c r="D2451" s="38" t="str" cm="1">
        <f t="array" ref="D2451">IFERROR(IF(A2451="","",LOOKUP(2,1/(Entradas!$B$3:$B$5000=Estoque!A2451),Entradas!$G$3:$G$5000)),"Preço não cadastrado")</f>
        <v/>
      </c>
      <c r="E2451" s="38" t="str" cm="1">
        <f t="array" ref="E2451">IFERROR(IF(A2451="","",LOOKUP(2,1/(Entradas!$B$3:$B$5000=Estoque!A2451),Entradas!$H$3:$H$5000)),"Preço não cadastrado")</f>
        <v/>
      </c>
      <c r="F2451" s="6" t="str">
        <f>IF(A2451="","",SUMIF(codigo_entrada,A2451,quantidade_entrada)-SUMIF(codigo_saida,Estoque!A2451,quantidade_saida))</f>
        <v/>
      </c>
      <c r="G2451" s="1" t="str">
        <f t="shared" si="38"/>
        <v/>
      </c>
    </row>
    <row r="2452" spans="1:7" x14ac:dyDescent="0.3">
      <c r="A2452" s="135"/>
      <c r="B2452" s="22"/>
      <c r="C2452" s="22"/>
      <c r="D2452" s="38" t="str" cm="1">
        <f t="array" ref="D2452">IFERROR(IF(A2452="","",LOOKUP(2,1/(Entradas!$B$3:$B$5000=Estoque!A2452),Entradas!$G$3:$G$5000)),"Preço não cadastrado")</f>
        <v/>
      </c>
      <c r="E2452" s="38" t="str" cm="1">
        <f t="array" ref="E2452">IFERROR(IF(A2452="","",LOOKUP(2,1/(Entradas!$B$3:$B$5000=Estoque!A2452),Entradas!$H$3:$H$5000)),"Preço não cadastrado")</f>
        <v/>
      </c>
      <c r="F2452" s="6" t="str">
        <f>IF(A2452="","",SUMIF(codigo_entrada,A2452,quantidade_entrada)-SUMIF(codigo_saida,Estoque!A2452,quantidade_saida))</f>
        <v/>
      </c>
      <c r="G2452" s="1" t="str">
        <f t="shared" si="38"/>
        <v/>
      </c>
    </row>
    <row r="2453" spans="1:7" x14ac:dyDescent="0.3">
      <c r="A2453" s="135"/>
      <c r="B2453" s="22"/>
      <c r="C2453" s="22"/>
      <c r="D2453" s="38" t="str" cm="1">
        <f t="array" ref="D2453">IFERROR(IF(A2453="","",LOOKUP(2,1/(Entradas!$B$3:$B$5000=Estoque!A2453),Entradas!$G$3:$G$5000)),"Preço não cadastrado")</f>
        <v/>
      </c>
      <c r="E2453" s="38" t="str" cm="1">
        <f t="array" ref="E2453">IFERROR(IF(A2453="","",LOOKUP(2,1/(Entradas!$B$3:$B$5000=Estoque!A2453),Entradas!$H$3:$H$5000)),"Preço não cadastrado")</f>
        <v/>
      </c>
      <c r="F2453" s="6" t="str">
        <f>IF(A2453="","",SUMIF(codigo_entrada,A2453,quantidade_entrada)-SUMIF(codigo_saida,Estoque!A2453,quantidade_saida))</f>
        <v/>
      </c>
      <c r="G2453" s="1" t="str">
        <f t="shared" si="38"/>
        <v/>
      </c>
    </row>
    <row r="2454" spans="1:7" x14ac:dyDescent="0.3">
      <c r="A2454" s="135"/>
      <c r="B2454" s="22"/>
      <c r="C2454" s="22"/>
      <c r="D2454" s="38" t="str" cm="1">
        <f t="array" ref="D2454">IFERROR(IF(A2454="","",LOOKUP(2,1/(Entradas!$B$3:$B$5000=Estoque!A2454),Entradas!$G$3:$G$5000)),"Preço não cadastrado")</f>
        <v/>
      </c>
      <c r="E2454" s="38" t="str" cm="1">
        <f t="array" ref="E2454">IFERROR(IF(A2454="","",LOOKUP(2,1/(Entradas!$B$3:$B$5000=Estoque!A2454),Entradas!$H$3:$H$5000)),"Preço não cadastrado")</f>
        <v/>
      </c>
      <c r="F2454" s="6" t="str">
        <f>IF(A2454="","",SUMIF(codigo_entrada,A2454,quantidade_entrada)-SUMIF(codigo_saida,Estoque!A2454,quantidade_saida))</f>
        <v/>
      </c>
      <c r="G2454" s="1" t="str">
        <f t="shared" si="38"/>
        <v/>
      </c>
    </row>
    <row r="2455" spans="1:7" x14ac:dyDescent="0.3">
      <c r="A2455" s="135"/>
      <c r="B2455" s="22"/>
      <c r="C2455" s="22"/>
      <c r="D2455" s="38" t="str" cm="1">
        <f t="array" ref="D2455">IFERROR(IF(A2455="","",LOOKUP(2,1/(Entradas!$B$3:$B$5000=Estoque!A2455),Entradas!$G$3:$G$5000)),"Preço não cadastrado")</f>
        <v/>
      </c>
      <c r="E2455" s="38" t="str" cm="1">
        <f t="array" ref="E2455">IFERROR(IF(A2455="","",LOOKUP(2,1/(Entradas!$B$3:$B$5000=Estoque!A2455),Entradas!$H$3:$H$5000)),"Preço não cadastrado")</f>
        <v/>
      </c>
      <c r="F2455" s="6" t="str">
        <f>IF(A2455="","",SUMIF(codigo_entrada,A2455,quantidade_entrada)-SUMIF(codigo_saida,Estoque!A2455,quantidade_saida))</f>
        <v/>
      </c>
      <c r="G2455" s="1" t="str">
        <f t="shared" si="38"/>
        <v/>
      </c>
    </row>
    <row r="2456" spans="1:7" x14ac:dyDescent="0.3">
      <c r="A2456" s="135"/>
      <c r="B2456" s="22"/>
      <c r="C2456" s="22"/>
      <c r="D2456" s="38" t="str" cm="1">
        <f t="array" ref="D2456">IFERROR(IF(A2456="","",LOOKUP(2,1/(Entradas!$B$3:$B$5000=Estoque!A2456),Entradas!$G$3:$G$5000)),"Preço não cadastrado")</f>
        <v/>
      </c>
      <c r="E2456" s="38" t="str" cm="1">
        <f t="array" ref="E2456">IFERROR(IF(A2456="","",LOOKUP(2,1/(Entradas!$B$3:$B$5000=Estoque!A2456),Entradas!$H$3:$H$5000)),"Preço não cadastrado")</f>
        <v/>
      </c>
      <c r="F2456" s="6" t="str">
        <f>IF(A2456="","",SUMIF(codigo_entrada,A2456,quantidade_entrada)-SUMIF(codigo_saida,Estoque!A2456,quantidade_saida))</f>
        <v/>
      </c>
      <c r="G2456" s="1" t="str">
        <f t="shared" si="38"/>
        <v/>
      </c>
    </row>
    <row r="2457" spans="1:7" x14ac:dyDescent="0.3">
      <c r="A2457" s="135"/>
      <c r="B2457" s="22"/>
      <c r="C2457" s="22"/>
      <c r="D2457" s="38" t="str" cm="1">
        <f t="array" ref="D2457">IFERROR(IF(A2457="","",LOOKUP(2,1/(Entradas!$B$3:$B$5000=Estoque!A2457),Entradas!$G$3:$G$5000)),"Preço não cadastrado")</f>
        <v/>
      </c>
      <c r="E2457" s="38" t="str" cm="1">
        <f t="array" ref="E2457">IFERROR(IF(A2457="","",LOOKUP(2,1/(Entradas!$B$3:$B$5000=Estoque!A2457),Entradas!$H$3:$H$5000)),"Preço não cadastrado")</f>
        <v/>
      </c>
      <c r="F2457" s="6" t="str">
        <f>IF(A2457="","",SUMIF(codigo_entrada,A2457,quantidade_entrada)-SUMIF(codigo_saida,Estoque!A2457,quantidade_saida))</f>
        <v/>
      </c>
      <c r="G2457" s="1" t="str">
        <f t="shared" si="38"/>
        <v/>
      </c>
    </row>
    <row r="2458" spans="1:7" x14ac:dyDescent="0.3">
      <c r="A2458" s="135"/>
      <c r="B2458" s="22"/>
      <c r="C2458" s="22"/>
      <c r="D2458" s="38" t="str" cm="1">
        <f t="array" ref="D2458">IFERROR(IF(A2458="","",LOOKUP(2,1/(Entradas!$B$3:$B$5000=Estoque!A2458),Entradas!$G$3:$G$5000)),"Preço não cadastrado")</f>
        <v/>
      </c>
      <c r="E2458" s="38" t="str" cm="1">
        <f t="array" ref="E2458">IFERROR(IF(A2458="","",LOOKUP(2,1/(Entradas!$B$3:$B$5000=Estoque!A2458),Entradas!$H$3:$H$5000)),"Preço não cadastrado")</f>
        <v/>
      </c>
      <c r="F2458" s="6" t="str">
        <f>IF(A2458="","",SUMIF(codigo_entrada,A2458,quantidade_entrada)-SUMIF(codigo_saida,Estoque!A2458,quantidade_saida))</f>
        <v/>
      </c>
      <c r="G2458" s="1" t="str">
        <f t="shared" si="38"/>
        <v/>
      </c>
    </row>
    <row r="2459" spans="1:7" x14ac:dyDescent="0.3">
      <c r="A2459" s="135"/>
      <c r="B2459" s="22"/>
      <c r="C2459" s="22"/>
      <c r="D2459" s="38" t="str" cm="1">
        <f t="array" ref="D2459">IFERROR(IF(A2459="","",LOOKUP(2,1/(Entradas!$B$3:$B$5000=Estoque!A2459),Entradas!$G$3:$G$5000)),"Preço não cadastrado")</f>
        <v/>
      </c>
      <c r="E2459" s="38" t="str" cm="1">
        <f t="array" ref="E2459">IFERROR(IF(A2459="","",LOOKUP(2,1/(Entradas!$B$3:$B$5000=Estoque!A2459),Entradas!$H$3:$H$5000)),"Preço não cadastrado")</f>
        <v/>
      </c>
      <c r="F2459" s="6" t="str">
        <f>IF(A2459="","",SUMIF(codigo_entrada,A2459,quantidade_entrada)-SUMIF(codigo_saida,Estoque!A2459,quantidade_saida))</f>
        <v/>
      </c>
      <c r="G2459" s="1" t="str">
        <f t="shared" si="38"/>
        <v/>
      </c>
    </row>
    <row r="2460" spans="1:7" x14ac:dyDescent="0.3">
      <c r="A2460" s="135"/>
      <c r="B2460" s="22"/>
      <c r="C2460" s="22"/>
      <c r="D2460" s="38" t="str" cm="1">
        <f t="array" ref="D2460">IFERROR(IF(A2460="","",LOOKUP(2,1/(Entradas!$B$3:$B$5000=Estoque!A2460),Entradas!$G$3:$G$5000)),"Preço não cadastrado")</f>
        <v/>
      </c>
      <c r="E2460" s="38" t="str" cm="1">
        <f t="array" ref="E2460">IFERROR(IF(A2460="","",LOOKUP(2,1/(Entradas!$B$3:$B$5000=Estoque!A2460),Entradas!$H$3:$H$5000)),"Preço não cadastrado")</f>
        <v/>
      </c>
      <c r="F2460" s="6" t="str">
        <f>IF(A2460="","",SUMIF(codigo_entrada,A2460,quantidade_entrada)-SUMIF(codigo_saida,Estoque!A2460,quantidade_saida))</f>
        <v/>
      </c>
      <c r="G2460" s="1" t="str">
        <f t="shared" si="38"/>
        <v/>
      </c>
    </row>
    <row r="2461" spans="1:7" x14ac:dyDescent="0.3">
      <c r="A2461" s="135"/>
      <c r="B2461" s="22"/>
      <c r="C2461" s="22"/>
      <c r="D2461" s="38" t="str" cm="1">
        <f t="array" ref="D2461">IFERROR(IF(A2461="","",LOOKUP(2,1/(Entradas!$B$3:$B$5000=Estoque!A2461),Entradas!$G$3:$G$5000)),"Preço não cadastrado")</f>
        <v/>
      </c>
      <c r="E2461" s="38" t="str" cm="1">
        <f t="array" ref="E2461">IFERROR(IF(A2461="","",LOOKUP(2,1/(Entradas!$B$3:$B$5000=Estoque!A2461),Entradas!$H$3:$H$5000)),"Preço não cadastrado")</f>
        <v/>
      </c>
      <c r="F2461" s="6" t="str">
        <f>IF(A2461="","",SUMIF(codigo_entrada,A2461,quantidade_entrada)-SUMIF(codigo_saida,Estoque!A2461,quantidade_saida))</f>
        <v/>
      </c>
      <c r="G2461" s="1" t="str">
        <f t="shared" si="38"/>
        <v/>
      </c>
    </row>
    <row r="2462" spans="1:7" x14ac:dyDescent="0.3">
      <c r="A2462" s="135"/>
      <c r="B2462" s="22"/>
      <c r="C2462" s="22"/>
      <c r="D2462" s="38" t="str" cm="1">
        <f t="array" ref="D2462">IFERROR(IF(A2462="","",LOOKUP(2,1/(Entradas!$B$3:$B$5000=Estoque!A2462),Entradas!$G$3:$G$5000)),"Preço não cadastrado")</f>
        <v/>
      </c>
      <c r="E2462" s="38" t="str" cm="1">
        <f t="array" ref="E2462">IFERROR(IF(A2462="","",LOOKUP(2,1/(Entradas!$B$3:$B$5000=Estoque!A2462),Entradas!$H$3:$H$5000)),"Preço não cadastrado")</f>
        <v/>
      </c>
      <c r="F2462" s="6" t="str">
        <f>IF(A2462="","",SUMIF(codigo_entrada,A2462,quantidade_entrada)-SUMIF(codigo_saida,Estoque!A2462,quantidade_saida))</f>
        <v/>
      </c>
      <c r="G2462" s="1" t="str">
        <f t="shared" si="38"/>
        <v/>
      </c>
    </row>
    <row r="2463" spans="1:7" x14ac:dyDescent="0.3">
      <c r="A2463" s="135"/>
      <c r="B2463" s="22"/>
      <c r="C2463" s="22"/>
      <c r="D2463" s="38" t="str" cm="1">
        <f t="array" ref="D2463">IFERROR(IF(A2463="","",LOOKUP(2,1/(Entradas!$B$3:$B$5000=Estoque!A2463),Entradas!$G$3:$G$5000)),"Preço não cadastrado")</f>
        <v/>
      </c>
      <c r="E2463" s="38" t="str" cm="1">
        <f t="array" ref="E2463">IFERROR(IF(A2463="","",LOOKUP(2,1/(Entradas!$B$3:$B$5000=Estoque!A2463),Entradas!$H$3:$H$5000)),"Preço não cadastrado")</f>
        <v/>
      </c>
      <c r="F2463" s="6" t="str">
        <f>IF(A2463="","",SUMIF(codigo_entrada,A2463,quantidade_entrada)-SUMIF(codigo_saida,Estoque!A2463,quantidade_saida))</f>
        <v/>
      </c>
      <c r="G2463" s="1" t="str">
        <f t="shared" si="38"/>
        <v/>
      </c>
    </row>
    <row r="2464" spans="1:7" x14ac:dyDescent="0.3">
      <c r="A2464" s="135"/>
      <c r="B2464" s="22"/>
      <c r="C2464" s="22"/>
      <c r="D2464" s="38" t="str" cm="1">
        <f t="array" ref="D2464">IFERROR(IF(A2464="","",LOOKUP(2,1/(Entradas!$B$3:$B$5000=Estoque!A2464),Entradas!$G$3:$G$5000)),"Preço não cadastrado")</f>
        <v/>
      </c>
      <c r="E2464" s="38" t="str" cm="1">
        <f t="array" ref="E2464">IFERROR(IF(A2464="","",LOOKUP(2,1/(Entradas!$B$3:$B$5000=Estoque!A2464),Entradas!$H$3:$H$5000)),"Preço não cadastrado")</f>
        <v/>
      </c>
      <c r="F2464" s="6" t="str">
        <f>IF(A2464="","",SUMIF(codigo_entrada,A2464,quantidade_entrada)-SUMIF(codigo_saida,Estoque!A2464,quantidade_saida))</f>
        <v/>
      </c>
      <c r="G2464" s="1" t="str">
        <f t="shared" si="38"/>
        <v/>
      </c>
    </row>
    <row r="2465" spans="1:7" x14ac:dyDescent="0.3">
      <c r="A2465" s="135"/>
      <c r="B2465" s="22"/>
      <c r="C2465" s="22"/>
      <c r="D2465" s="38" t="str" cm="1">
        <f t="array" ref="D2465">IFERROR(IF(A2465="","",LOOKUP(2,1/(Entradas!$B$3:$B$5000=Estoque!A2465),Entradas!$G$3:$G$5000)),"Preço não cadastrado")</f>
        <v/>
      </c>
      <c r="E2465" s="38" t="str" cm="1">
        <f t="array" ref="E2465">IFERROR(IF(A2465="","",LOOKUP(2,1/(Entradas!$B$3:$B$5000=Estoque!A2465),Entradas!$H$3:$H$5000)),"Preço não cadastrado")</f>
        <v/>
      </c>
      <c r="F2465" s="6" t="str">
        <f>IF(A2465="","",SUMIF(codigo_entrada,A2465,quantidade_entrada)-SUMIF(codigo_saida,Estoque!A2465,quantidade_saida))</f>
        <v/>
      </c>
      <c r="G2465" s="1" t="str">
        <f t="shared" si="38"/>
        <v/>
      </c>
    </row>
    <row r="2466" spans="1:7" x14ac:dyDescent="0.3">
      <c r="A2466" s="135"/>
      <c r="B2466" s="22"/>
      <c r="C2466" s="22"/>
      <c r="D2466" s="38" t="str" cm="1">
        <f t="array" ref="D2466">IFERROR(IF(A2466="","",LOOKUP(2,1/(Entradas!$B$3:$B$5000=Estoque!A2466),Entradas!$G$3:$G$5000)),"Preço não cadastrado")</f>
        <v/>
      </c>
      <c r="E2466" s="38" t="str" cm="1">
        <f t="array" ref="E2466">IFERROR(IF(A2466="","",LOOKUP(2,1/(Entradas!$B$3:$B$5000=Estoque!A2466),Entradas!$H$3:$H$5000)),"Preço não cadastrado")</f>
        <v/>
      </c>
      <c r="F2466" s="6" t="str">
        <f>IF(A2466="","",SUMIF(codigo_entrada,A2466,quantidade_entrada)-SUMIF(codigo_saida,Estoque!A2466,quantidade_saida))</f>
        <v/>
      </c>
      <c r="G2466" s="1" t="str">
        <f t="shared" si="38"/>
        <v/>
      </c>
    </row>
    <row r="2467" spans="1:7" x14ac:dyDescent="0.3">
      <c r="A2467" s="135"/>
      <c r="B2467" s="22"/>
      <c r="C2467" s="22"/>
      <c r="D2467" s="38" t="str" cm="1">
        <f t="array" ref="D2467">IFERROR(IF(A2467="","",LOOKUP(2,1/(Entradas!$B$3:$B$5000=Estoque!A2467),Entradas!$G$3:$G$5000)),"Preço não cadastrado")</f>
        <v/>
      </c>
      <c r="E2467" s="38" t="str" cm="1">
        <f t="array" ref="E2467">IFERROR(IF(A2467="","",LOOKUP(2,1/(Entradas!$B$3:$B$5000=Estoque!A2467),Entradas!$H$3:$H$5000)),"Preço não cadastrado")</f>
        <v/>
      </c>
      <c r="F2467" s="6" t="str">
        <f>IF(A2467="","",SUMIF(codigo_entrada,A2467,quantidade_entrada)-SUMIF(codigo_saida,Estoque!A2467,quantidade_saida))</f>
        <v/>
      </c>
      <c r="G2467" s="1" t="str">
        <f t="shared" si="38"/>
        <v/>
      </c>
    </row>
    <row r="2468" spans="1:7" x14ac:dyDescent="0.3">
      <c r="A2468" s="135"/>
      <c r="B2468" s="22"/>
      <c r="C2468" s="22"/>
      <c r="D2468" s="38" t="str" cm="1">
        <f t="array" ref="D2468">IFERROR(IF(A2468="","",LOOKUP(2,1/(Entradas!$B$3:$B$5000=Estoque!A2468),Entradas!$G$3:$G$5000)),"Preço não cadastrado")</f>
        <v/>
      </c>
      <c r="E2468" s="38" t="str" cm="1">
        <f t="array" ref="E2468">IFERROR(IF(A2468="","",LOOKUP(2,1/(Entradas!$B$3:$B$5000=Estoque!A2468),Entradas!$H$3:$H$5000)),"Preço não cadastrado")</f>
        <v/>
      </c>
      <c r="F2468" s="6" t="str">
        <f>IF(A2468="","",SUMIF(codigo_entrada,A2468,quantidade_entrada)-SUMIF(codigo_saida,Estoque!A2468,quantidade_saida))</f>
        <v/>
      </c>
      <c r="G2468" s="1" t="str">
        <f t="shared" si="38"/>
        <v/>
      </c>
    </row>
    <row r="2469" spans="1:7" x14ac:dyDescent="0.3">
      <c r="A2469" s="135"/>
      <c r="B2469" s="22"/>
      <c r="C2469" s="22"/>
      <c r="D2469" s="38" t="str" cm="1">
        <f t="array" ref="D2469">IFERROR(IF(A2469="","",LOOKUP(2,1/(Entradas!$B$3:$B$5000=Estoque!A2469),Entradas!$G$3:$G$5000)),"Preço não cadastrado")</f>
        <v/>
      </c>
      <c r="E2469" s="38" t="str" cm="1">
        <f t="array" ref="E2469">IFERROR(IF(A2469="","",LOOKUP(2,1/(Entradas!$B$3:$B$5000=Estoque!A2469),Entradas!$H$3:$H$5000)),"Preço não cadastrado")</f>
        <v/>
      </c>
      <c r="F2469" s="6" t="str">
        <f>IF(A2469="","",SUMIF(codigo_entrada,A2469,quantidade_entrada)-SUMIF(codigo_saida,Estoque!A2469,quantidade_saida))</f>
        <v/>
      </c>
      <c r="G2469" s="1" t="str">
        <f t="shared" si="38"/>
        <v/>
      </c>
    </row>
    <row r="2470" spans="1:7" x14ac:dyDescent="0.3">
      <c r="A2470" s="135"/>
      <c r="B2470" s="22"/>
      <c r="C2470" s="22"/>
      <c r="D2470" s="38" t="str" cm="1">
        <f t="array" ref="D2470">IFERROR(IF(A2470="","",LOOKUP(2,1/(Entradas!$B$3:$B$5000=Estoque!A2470),Entradas!$G$3:$G$5000)),"Preço não cadastrado")</f>
        <v/>
      </c>
      <c r="E2470" s="38" t="str" cm="1">
        <f t="array" ref="E2470">IFERROR(IF(A2470="","",LOOKUP(2,1/(Entradas!$B$3:$B$5000=Estoque!A2470),Entradas!$H$3:$H$5000)),"Preço não cadastrado")</f>
        <v/>
      </c>
      <c r="F2470" s="6" t="str">
        <f>IF(A2470="","",SUMIF(codigo_entrada,A2470,quantidade_entrada)-SUMIF(codigo_saida,Estoque!A2470,quantidade_saida))</f>
        <v/>
      </c>
      <c r="G2470" s="1" t="str">
        <f t="shared" si="38"/>
        <v/>
      </c>
    </row>
    <row r="2471" spans="1:7" x14ac:dyDescent="0.3">
      <c r="A2471" s="135"/>
      <c r="B2471" s="22"/>
      <c r="C2471" s="22"/>
      <c r="D2471" s="38" t="str" cm="1">
        <f t="array" ref="D2471">IFERROR(IF(A2471="","",LOOKUP(2,1/(Entradas!$B$3:$B$5000=Estoque!A2471),Entradas!$G$3:$G$5000)),"Preço não cadastrado")</f>
        <v/>
      </c>
      <c r="E2471" s="38" t="str" cm="1">
        <f t="array" ref="E2471">IFERROR(IF(A2471="","",LOOKUP(2,1/(Entradas!$B$3:$B$5000=Estoque!A2471),Entradas!$H$3:$H$5000)),"Preço não cadastrado")</f>
        <v/>
      </c>
      <c r="F2471" s="6" t="str">
        <f>IF(A2471="","",SUMIF(codigo_entrada,A2471,quantidade_entrada)-SUMIF(codigo_saida,Estoque!A2471,quantidade_saida))</f>
        <v/>
      </c>
      <c r="G2471" s="1" t="str">
        <f t="shared" si="38"/>
        <v/>
      </c>
    </row>
    <row r="2472" spans="1:7" x14ac:dyDescent="0.3">
      <c r="A2472" s="135"/>
      <c r="B2472" s="22"/>
      <c r="C2472" s="22"/>
      <c r="D2472" s="38" t="str" cm="1">
        <f t="array" ref="D2472">IFERROR(IF(A2472="","",LOOKUP(2,1/(Entradas!$B$3:$B$5000=Estoque!A2472),Entradas!$G$3:$G$5000)),"Preço não cadastrado")</f>
        <v/>
      </c>
      <c r="E2472" s="38" t="str" cm="1">
        <f t="array" ref="E2472">IFERROR(IF(A2472="","",LOOKUP(2,1/(Entradas!$B$3:$B$5000=Estoque!A2472),Entradas!$H$3:$H$5000)),"Preço não cadastrado")</f>
        <v/>
      </c>
      <c r="F2472" s="6" t="str">
        <f>IF(A2472="","",SUMIF(codigo_entrada,A2472,quantidade_entrada)-SUMIF(codigo_saida,Estoque!A2472,quantidade_saida))</f>
        <v/>
      </c>
      <c r="G2472" s="1" t="str">
        <f t="shared" si="38"/>
        <v/>
      </c>
    </row>
    <row r="2473" spans="1:7" x14ac:dyDescent="0.3">
      <c r="A2473" s="135"/>
      <c r="B2473" s="22"/>
      <c r="C2473" s="22"/>
      <c r="D2473" s="38" t="str" cm="1">
        <f t="array" ref="D2473">IFERROR(IF(A2473="","",LOOKUP(2,1/(Entradas!$B$3:$B$5000=Estoque!A2473),Entradas!$G$3:$G$5000)),"Preço não cadastrado")</f>
        <v/>
      </c>
      <c r="E2473" s="38" t="str" cm="1">
        <f t="array" ref="E2473">IFERROR(IF(A2473="","",LOOKUP(2,1/(Entradas!$B$3:$B$5000=Estoque!A2473),Entradas!$H$3:$H$5000)),"Preço não cadastrado")</f>
        <v/>
      </c>
      <c r="F2473" s="6" t="str">
        <f>IF(A2473="","",SUMIF(codigo_entrada,A2473,quantidade_entrada)-SUMIF(codigo_saida,Estoque!A2473,quantidade_saida))</f>
        <v/>
      </c>
      <c r="G2473" s="1" t="str">
        <f t="shared" si="38"/>
        <v/>
      </c>
    </row>
    <row r="2474" spans="1:7" x14ac:dyDescent="0.3">
      <c r="A2474" s="135"/>
      <c r="B2474" s="22"/>
      <c r="C2474" s="22"/>
      <c r="D2474" s="38" t="str" cm="1">
        <f t="array" ref="D2474">IFERROR(IF(A2474="","",LOOKUP(2,1/(Entradas!$B$3:$B$5000=Estoque!A2474),Entradas!$G$3:$G$5000)),"Preço não cadastrado")</f>
        <v/>
      </c>
      <c r="E2474" s="38" t="str" cm="1">
        <f t="array" ref="E2474">IFERROR(IF(A2474="","",LOOKUP(2,1/(Entradas!$B$3:$B$5000=Estoque!A2474),Entradas!$H$3:$H$5000)),"Preço não cadastrado")</f>
        <v/>
      </c>
      <c r="F2474" s="6" t="str">
        <f>IF(A2474="","",SUMIF(codigo_entrada,A2474,quantidade_entrada)-SUMIF(codigo_saida,Estoque!A2474,quantidade_saida))</f>
        <v/>
      </c>
      <c r="G2474" s="1" t="str">
        <f t="shared" si="38"/>
        <v/>
      </c>
    </row>
    <row r="2475" spans="1:7" x14ac:dyDescent="0.3">
      <c r="A2475" s="135"/>
      <c r="B2475" s="22"/>
      <c r="C2475" s="22"/>
      <c r="D2475" s="38" t="str" cm="1">
        <f t="array" ref="D2475">IFERROR(IF(A2475="","",LOOKUP(2,1/(Entradas!$B$3:$B$5000=Estoque!A2475),Entradas!$G$3:$G$5000)),"Preço não cadastrado")</f>
        <v/>
      </c>
      <c r="E2475" s="38" t="str" cm="1">
        <f t="array" ref="E2475">IFERROR(IF(A2475="","",LOOKUP(2,1/(Entradas!$B$3:$B$5000=Estoque!A2475),Entradas!$H$3:$H$5000)),"Preço não cadastrado")</f>
        <v/>
      </c>
      <c r="F2475" s="6" t="str">
        <f>IF(A2475="","",SUMIF(codigo_entrada,A2475,quantidade_entrada)-SUMIF(codigo_saida,Estoque!A2475,quantidade_saida))</f>
        <v/>
      </c>
      <c r="G2475" s="1" t="str">
        <f t="shared" si="38"/>
        <v/>
      </c>
    </row>
    <row r="2476" spans="1:7" x14ac:dyDescent="0.3">
      <c r="A2476" s="135"/>
      <c r="B2476" s="22"/>
      <c r="C2476" s="22"/>
      <c r="D2476" s="38" t="str" cm="1">
        <f t="array" ref="D2476">IFERROR(IF(A2476="","",LOOKUP(2,1/(Entradas!$B$3:$B$5000=Estoque!A2476),Entradas!$G$3:$G$5000)),"Preço não cadastrado")</f>
        <v/>
      </c>
      <c r="E2476" s="38" t="str" cm="1">
        <f t="array" ref="E2476">IFERROR(IF(A2476="","",LOOKUP(2,1/(Entradas!$B$3:$B$5000=Estoque!A2476),Entradas!$H$3:$H$5000)),"Preço não cadastrado")</f>
        <v/>
      </c>
      <c r="F2476" s="6" t="str">
        <f>IF(A2476="","",SUMIF(codigo_entrada,A2476,quantidade_entrada)-SUMIF(codigo_saida,Estoque!A2476,quantidade_saida))</f>
        <v/>
      </c>
      <c r="G2476" s="1" t="str">
        <f t="shared" si="38"/>
        <v/>
      </c>
    </row>
    <row r="2477" spans="1:7" x14ac:dyDescent="0.3">
      <c r="A2477" s="135"/>
      <c r="B2477" s="22"/>
      <c r="C2477" s="22"/>
      <c r="D2477" s="38" t="str" cm="1">
        <f t="array" ref="D2477">IFERROR(IF(A2477="","",LOOKUP(2,1/(Entradas!$B$3:$B$5000=Estoque!A2477),Entradas!$G$3:$G$5000)),"Preço não cadastrado")</f>
        <v/>
      </c>
      <c r="E2477" s="38" t="str" cm="1">
        <f t="array" ref="E2477">IFERROR(IF(A2477="","",LOOKUP(2,1/(Entradas!$B$3:$B$5000=Estoque!A2477),Entradas!$H$3:$H$5000)),"Preço não cadastrado")</f>
        <v/>
      </c>
      <c r="F2477" s="6" t="str">
        <f>IF(A2477="","",SUMIF(codigo_entrada,A2477,quantidade_entrada)-SUMIF(codigo_saida,Estoque!A2477,quantidade_saida))</f>
        <v/>
      </c>
      <c r="G2477" s="1" t="str">
        <f t="shared" si="38"/>
        <v/>
      </c>
    </row>
    <row r="2478" spans="1:7" x14ac:dyDescent="0.3">
      <c r="A2478" s="135"/>
      <c r="B2478" s="22"/>
      <c r="C2478" s="22"/>
      <c r="D2478" s="38" t="str" cm="1">
        <f t="array" ref="D2478">IFERROR(IF(A2478="","",LOOKUP(2,1/(Entradas!$B$3:$B$5000=Estoque!A2478),Entradas!$G$3:$G$5000)),"Preço não cadastrado")</f>
        <v/>
      </c>
      <c r="E2478" s="38" t="str" cm="1">
        <f t="array" ref="E2478">IFERROR(IF(A2478="","",LOOKUP(2,1/(Entradas!$B$3:$B$5000=Estoque!A2478),Entradas!$H$3:$H$5000)),"Preço não cadastrado")</f>
        <v/>
      </c>
      <c r="F2478" s="6" t="str">
        <f>IF(A2478="","",SUMIF(codigo_entrada,A2478,quantidade_entrada)-SUMIF(codigo_saida,Estoque!A2478,quantidade_saida))</f>
        <v/>
      </c>
      <c r="G2478" s="1" t="str">
        <f t="shared" si="38"/>
        <v/>
      </c>
    </row>
    <row r="2479" spans="1:7" x14ac:dyDescent="0.3">
      <c r="A2479" s="135"/>
      <c r="B2479" s="22"/>
      <c r="C2479" s="22"/>
      <c r="D2479" s="38" t="str" cm="1">
        <f t="array" ref="D2479">IFERROR(IF(A2479="","",LOOKUP(2,1/(Entradas!$B$3:$B$5000=Estoque!A2479),Entradas!$G$3:$G$5000)),"Preço não cadastrado")</f>
        <v/>
      </c>
      <c r="E2479" s="38" t="str" cm="1">
        <f t="array" ref="E2479">IFERROR(IF(A2479="","",LOOKUP(2,1/(Entradas!$B$3:$B$5000=Estoque!A2479),Entradas!$H$3:$H$5000)),"Preço não cadastrado")</f>
        <v/>
      </c>
      <c r="F2479" s="6" t="str">
        <f>IF(A2479="","",SUMIF(codigo_entrada,A2479,quantidade_entrada)-SUMIF(codigo_saida,Estoque!A2479,quantidade_saida))</f>
        <v/>
      </c>
      <c r="G2479" s="1" t="str">
        <f t="shared" si="38"/>
        <v/>
      </c>
    </row>
    <row r="2480" spans="1:7" x14ac:dyDescent="0.3">
      <c r="A2480" s="135"/>
      <c r="B2480" s="22"/>
      <c r="C2480" s="22"/>
      <c r="D2480" s="38" t="str" cm="1">
        <f t="array" ref="D2480">IFERROR(IF(A2480="","",LOOKUP(2,1/(Entradas!$B$3:$B$5000=Estoque!A2480),Entradas!$G$3:$G$5000)),"Preço não cadastrado")</f>
        <v/>
      </c>
      <c r="E2480" s="38" t="str" cm="1">
        <f t="array" ref="E2480">IFERROR(IF(A2480="","",LOOKUP(2,1/(Entradas!$B$3:$B$5000=Estoque!A2480),Entradas!$H$3:$H$5000)),"Preço não cadastrado")</f>
        <v/>
      </c>
      <c r="F2480" s="6" t="str">
        <f>IF(A2480="","",SUMIF(codigo_entrada,A2480,quantidade_entrada)-SUMIF(codigo_saida,Estoque!A2480,quantidade_saida))</f>
        <v/>
      </c>
      <c r="G2480" s="1" t="str">
        <f t="shared" si="38"/>
        <v/>
      </c>
    </row>
    <row r="2481" spans="1:7" x14ac:dyDescent="0.3">
      <c r="A2481" s="135"/>
      <c r="B2481" s="22"/>
      <c r="C2481" s="22"/>
      <c r="D2481" s="38" t="str" cm="1">
        <f t="array" ref="D2481">IFERROR(IF(A2481="","",LOOKUP(2,1/(Entradas!$B$3:$B$5000=Estoque!A2481),Entradas!$G$3:$G$5000)),"Preço não cadastrado")</f>
        <v/>
      </c>
      <c r="E2481" s="38" t="str" cm="1">
        <f t="array" ref="E2481">IFERROR(IF(A2481="","",LOOKUP(2,1/(Entradas!$B$3:$B$5000=Estoque!A2481),Entradas!$H$3:$H$5000)),"Preço não cadastrado")</f>
        <v/>
      </c>
      <c r="F2481" s="6" t="str">
        <f>IF(A2481="","",SUMIF(codigo_entrada,A2481,quantidade_entrada)-SUMIF(codigo_saida,Estoque!A2481,quantidade_saida))</f>
        <v/>
      </c>
      <c r="G2481" s="1" t="str">
        <f t="shared" si="38"/>
        <v/>
      </c>
    </row>
    <row r="2482" spans="1:7" x14ac:dyDescent="0.3">
      <c r="A2482" s="135"/>
      <c r="B2482" s="22"/>
      <c r="C2482" s="22"/>
      <c r="D2482" s="38" t="str" cm="1">
        <f t="array" ref="D2482">IFERROR(IF(A2482="","",LOOKUP(2,1/(Entradas!$B$3:$B$5000=Estoque!A2482),Entradas!$G$3:$G$5000)),"Preço não cadastrado")</f>
        <v/>
      </c>
      <c r="E2482" s="38" t="str" cm="1">
        <f t="array" ref="E2482">IFERROR(IF(A2482="","",LOOKUP(2,1/(Entradas!$B$3:$B$5000=Estoque!A2482),Entradas!$H$3:$H$5000)),"Preço não cadastrado")</f>
        <v/>
      </c>
      <c r="F2482" s="6" t="str">
        <f>IF(A2482="","",SUMIF(codigo_entrada,A2482,quantidade_entrada)-SUMIF(codigo_saida,Estoque!A2482,quantidade_saida))</f>
        <v/>
      </c>
      <c r="G2482" s="1" t="str">
        <f t="shared" si="38"/>
        <v/>
      </c>
    </row>
    <row r="2483" spans="1:7" x14ac:dyDescent="0.3">
      <c r="A2483" s="135"/>
      <c r="B2483" s="22"/>
      <c r="C2483" s="22"/>
      <c r="D2483" s="38" t="str" cm="1">
        <f t="array" ref="D2483">IFERROR(IF(A2483="","",LOOKUP(2,1/(Entradas!$B$3:$B$5000=Estoque!A2483),Entradas!$G$3:$G$5000)),"Preço não cadastrado")</f>
        <v/>
      </c>
      <c r="E2483" s="38" t="str" cm="1">
        <f t="array" ref="E2483">IFERROR(IF(A2483="","",LOOKUP(2,1/(Entradas!$B$3:$B$5000=Estoque!A2483),Entradas!$H$3:$H$5000)),"Preço não cadastrado")</f>
        <v/>
      </c>
      <c r="F2483" s="6" t="str">
        <f>IF(A2483="","",SUMIF(codigo_entrada,A2483,quantidade_entrada)-SUMIF(codigo_saida,Estoque!A2483,quantidade_saida))</f>
        <v/>
      </c>
      <c r="G2483" s="1" t="str">
        <f t="shared" si="38"/>
        <v/>
      </c>
    </row>
    <row r="2484" spans="1:7" x14ac:dyDescent="0.3">
      <c r="A2484" s="135"/>
      <c r="B2484" s="22"/>
      <c r="C2484" s="22"/>
      <c r="D2484" s="38" t="str" cm="1">
        <f t="array" ref="D2484">IFERROR(IF(A2484="","",LOOKUP(2,1/(Entradas!$B$3:$B$5000=Estoque!A2484),Entradas!$G$3:$G$5000)),"Preço não cadastrado")</f>
        <v/>
      </c>
      <c r="E2484" s="38" t="str" cm="1">
        <f t="array" ref="E2484">IFERROR(IF(A2484="","",LOOKUP(2,1/(Entradas!$B$3:$B$5000=Estoque!A2484),Entradas!$H$3:$H$5000)),"Preço não cadastrado")</f>
        <v/>
      </c>
      <c r="F2484" s="6" t="str">
        <f>IF(A2484="","",SUMIF(codigo_entrada,A2484,quantidade_entrada)-SUMIF(codigo_saida,Estoque!A2484,quantidade_saida))</f>
        <v/>
      </c>
      <c r="G2484" s="1" t="str">
        <f t="shared" si="38"/>
        <v/>
      </c>
    </row>
    <row r="2485" spans="1:7" x14ac:dyDescent="0.3">
      <c r="A2485" s="135"/>
      <c r="B2485" s="22"/>
      <c r="C2485" s="22"/>
      <c r="D2485" s="38" t="str" cm="1">
        <f t="array" ref="D2485">IFERROR(IF(A2485="","",LOOKUP(2,1/(Entradas!$B$3:$B$5000=Estoque!A2485),Entradas!$G$3:$G$5000)),"Preço não cadastrado")</f>
        <v/>
      </c>
      <c r="E2485" s="38" t="str" cm="1">
        <f t="array" ref="E2485">IFERROR(IF(A2485="","",LOOKUP(2,1/(Entradas!$B$3:$B$5000=Estoque!A2485),Entradas!$H$3:$H$5000)),"Preço não cadastrado")</f>
        <v/>
      </c>
      <c r="F2485" s="6" t="str">
        <f>IF(A2485="","",SUMIF(codigo_entrada,A2485,quantidade_entrada)-SUMIF(codigo_saida,Estoque!A2485,quantidade_saida))</f>
        <v/>
      </c>
      <c r="G2485" s="1" t="str">
        <f t="shared" si="38"/>
        <v/>
      </c>
    </row>
    <row r="2486" spans="1:7" x14ac:dyDescent="0.3">
      <c r="A2486" s="135"/>
      <c r="B2486" s="22"/>
      <c r="C2486" s="22"/>
      <c r="D2486" s="38" t="str" cm="1">
        <f t="array" ref="D2486">IFERROR(IF(A2486="","",LOOKUP(2,1/(Entradas!$B$3:$B$5000=Estoque!A2486),Entradas!$G$3:$G$5000)),"Preço não cadastrado")</f>
        <v/>
      </c>
      <c r="E2486" s="38" t="str" cm="1">
        <f t="array" ref="E2486">IFERROR(IF(A2486="","",LOOKUP(2,1/(Entradas!$B$3:$B$5000=Estoque!A2486),Entradas!$H$3:$H$5000)),"Preço não cadastrado")</f>
        <v/>
      </c>
      <c r="F2486" s="6" t="str">
        <f>IF(A2486="","",SUMIF(codigo_entrada,A2486,quantidade_entrada)-SUMIF(codigo_saida,Estoque!A2486,quantidade_saida))</f>
        <v/>
      </c>
      <c r="G2486" s="1" t="str">
        <f t="shared" si="38"/>
        <v/>
      </c>
    </row>
    <row r="2487" spans="1:7" x14ac:dyDescent="0.3">
      <c r="A2487" s="135"/>
      <c r="B2487" s="22"/>
      <c r="C2487" s="22"/>
      <c r="D2487" s="38" t="str" cm="1">
        <f t="array" ref="D2487">IFERROR(IF(A2487="","",LOOKUP(2,1/(Entradas!$B$3:$B$5000=Estoque!A2487),Entradas!$G$3:$G$5000)),"Preço não cadastrado")</f>
        <v/>
      </c>
      <c r="E2487" s="38" t="str" cm="1">
        <f t="array" ref="E2487">IFERROR(IF(A2487="","",LOOKUP(2,1/(Entradas!$B$3:$B$5000=Estoque!A2487),Entradas!$H$3:$H$5000)),"Preço não cadastrado")</f>
        <v/>
      </c>
      <c r="F2487" s="6" t="str">
        <f>IF(A2487="","",SUMIF(codigo_entrada,A2487,quantidade_entrada)-SUMIF(codigo_saida,Estoque!A2487,quantidade_saida))</f>
        <v/>
      </c>
      <c r="G2487" s="1" t="str">
        <f t="shared" si="38"/>
        <v/>
      </c>
    </row>
    <row r="2488" spans="1:7" x14ac:dyDescent="0.3">
      <c r="A2488" s="135"/>
      <c r="B2488" s="22"/>
      <c r="C2488" s="22"/>
      <c r="D2488" s="38" t="str" cm="1">
        <f t="array" ref="D2488">IFERROR(IF(A2488="","",LOOKUP(2,1/(Entradas!$B$3:$B$5000=Estoque!A2488),Entradas!$G$3:$G$5000)),"Preço não cadastrado")</f>
        <v/>
      </c>
      <c r="E2488" s="38" t="str" cm="1">
        <f t="array" ref="E2488">IFERROR(IF(A2488="","",LOOKUP(2,1/(Entradas!$B$3:$B$5000=Estoque!A2488),Entradas!$H$3:$H$5000)),"Preço não cadastrado")</f>
        <v/>
      </c>
      <c r="F2488" s="6" t="str">
        <f>IF(A2488="","",SUMIF(codigo_entrada,A2488,quantidade_entrada)-SUMIF(codigo_saida,Estoque!A2488,quantidade_saida))</f>
        <v/>
      </c>
      <c r="G2488" s="1" t="str">
        <f t="shared" si="38"/>
        <v/>
      </c>
    </row>
    <row r="2489" spans="1:7" x14ac:dyDescent="0.3">
      <c r="A2489" s="135"/>
      <c r="B2489" s="22"/>
      <c r="C2489" s="22"/>
      <c r="D2489" s="38" t="str" cm="1">
        <f t="array" ref="D2489">IFERROR(IF(A2489="","",LOOKUP(2,1/(Entradas!$B$3:$B$5000=Estoque!A2489),Entradas!$G$3:$G$5000)),"Preço não cadastrado")</f>
        <v/>
      </c>
      <c r="E2489" s="38" t="str" cm="1">
        <f t="array" ref="E2489">IFERROR(IF(A2489="","",LOOKUP(2,1/(Entradas!$B$3:$B$5000=Estoque!A2489),Entradas!$H$3:$H$5000)),"Preço não cadastrado")</f>
        <v/>
      </c>
      <c r="F2489" s="6" t="str">
        <f>IF(A2489="","",SUMIF(codigo_entrada,A2489,quantidade_entrada)-SUMIF(codigo_saida,Estoque!A2489,quantidade_saida))</f>
        <v/>
      </c>
      <c r="G2489" s="1" t="str">
        <f t="shared" si="38"/>
        <v/>
      </c>
    </row>
    <row r="2490" spans="1:7" x14ac:dyDescent="0.3">
      <c r="A2490" s="135"/>
      <c r="B2490" s="22"/>
      <c r="C2490" s="22"/>
      <c r="D2490" s="38" t="str" cm="1">
        <f t="array" ref="D2490">IFERROR(IF(A2490="","",LOOKUP(2,1/(Entradas!$B$3:$B$5000=Estoque!A2490),Entradas!$G$3:$G$5000)),"Preço não cadastrado")</f>
        <v/>
      </c>
      <c r="E2490" s="38" t="str" cm="1">
        <f t="array" ref="E2490">IFERROR(IF(A2490="","",LOOKUP(2,1/(Entradas!$B$3:$B$5000=Estoque!A2490),Entradas!$H$3:$H$5000)),"Preço não cadastrado")</f>
        <v/>
      </c>
      <c r="F2490" s="6" t="str">
        <f>IF(A2490="","",SUMIF(codigo_entrada,A2490,quantidade_entrada)-SUMIF(codigo_saida,Estoque!A2490,quantidade_saida))</f>
        <v/>
      </c>
      <c r="G2490" s="1" t="str">
        <f t="shared" si="38"/>
        <v/>
      </c>
    </row>
    <row r="2491" spans="1:7" x14ac:dyDescent="0.3">
      <c r="A2491" s="135"/>
      <c r="B2491" s="22"/>
      <c r="C2491" s="22"/>
      <c r="D2491" s="38" t="str" cm="1">
        <f t="array" ref="D2491">IFERROR(IF(A2491="","",LOOKUP(2,1/(Entradas!$B$3:$B$5000=Estoque!A2491),Entradas!$G$3:$G$5000)),"Preço não cadastrado")</f>
        <v/>
      </c>
      <c r="E2491" s="38" t="str" cm="1">
        <f t="array" ref="E2491">IFERROR(IF(A2491="","",LOOKUP(2,1/(Entradas!$B$3:$B$5000=Estoque!A2491),Entradas!$H$3:$H$5000)),"Preço não cadastrado")</f>
        <v/>
      </c>
      <c r="F2491" s="6" t="str">
        <f>IF(A2491="","",SUMIF(codigo_entrada,A2491,quantidade_entrada)-SUMIF(codigo_saida,Estoque!A2491,quantidade_saida))</f>
        <v/>
      </c>
      <c r="G2491" s="1" t="str">
        <f t="shared" si="38"/>
        <v/>
      </c>
    </row>
    <row r="2492" spans="1:7" x14ac:dyDescent="0.3">
      <c r="A2492" s="135"/>
      <c r="B2492" s="22"/>
      <c r="C2492" s="22"/>
      <c r="D2492" s="38" t="str" cm="1">
        <f t="array" ref="D2492">IFERROR(IF(A2492="","",LOOKUP(2,1/(Entradas!$B$3:$B$5000=Estoque!A2492),Entradas!$G$3:$G$5000)),"Preço não cadastrado")</f>
        <v/>
      </c>
      <c r="E2492" s="38" t="str" cm="1">
        <f t="array" ref="E2492">IFERROR(IF(A2492="","",LOOKUP(2,1/(Entradas!$B$3:$B$5000=Estoque!A2492),Entradas!$H$3:$H$5000)),"Preço não cadastrado")</f>
        <v/>
      </c>
      <c r="F2492" s="6" t="str">
        <f>IF(A2492="","",SUMIF(codigo_entrada,A2492,quantidade_entrada)-SUMIF(codigo_saida,Estoque!A2492,quantidade_saida))</f>
        <v/>
      </c>
      <c r="G2492" s="1" t="str">
        <f t="shared" si="38"/>
        <v/>
      </c>
    </row>
    <row r="2493" spans="1:7" x14ac:dyDescent="0.3">
      <c r="A2493" s="135"/>
      <c r="B2493" s="22"/>
      <c r="C2493" s="22"/>
      <c r="D2493" s="38" t="str" cm="1">
        <f t="array" ref="D2493">IFERROR(IF(A2493="","",LOOKUP(2,1/(Entradas!$B$3:$B$5000=Estoque!A2493),Entradas!$G$3:$G$5000)),"Preço não cadastrado")</f>
        <v/>
      </c>
      <c r="E2493" s="38" t="str" cm="1">
        <f t="array" ref="E2493">IFERROR(IF(A2493="","",LOOKUP(2,1/(Entradas!$B$3:$B$5000=Estoque!A2493),Entradas!$H$3:$H$5000)),"Preço não cadastrado")</f>
        <v/>
      </c>
      <c r="F2493" s="6" t="str">
        <f>IF(A2493="","",SUMIF(codigo_entrada,A2493,quantidade_entrada)-SUMIF(codigo_saida,Estoque!A2493,quantidade_saida))</f>
        <v/>
      </c>
      <c r="G2493" s="1" t="str">
        <f t="shared" si="38"/>
        <v/>
      </c>
    </row>
    <row r="2494" spans="1:7" x14ac:dyDescent="0.3">
      <c r="A2494" s="135"/>
      <c r="B2494" s="22"/>
      <c r="C2494" s="22"/>
      <c r="D2494" s="38" t="str" cm="1">
        <f t="array" ref="D2494">IFERROR(IF(A2494="","",LOOKUP(2,1/(Entradas!$B$3:$B$5000=Estoque!A2494),Entradas!$G$3:$G$5000)),"Preço não cadastrado")</f>
        <v/>
      </c>
      <c r="E2494" s="38" t="str" cm="1">
        <f t="array" ref="E2494">IFERROR(IF(A2494="","",LOOKUP(2,1/(Entradas!$B$3:$B$5000=Estoque!A2494),Entradas!$H$3:$H$5000)),"Preço não cadastrado")</f>
        <v/>
      </c>
      <c r="F2494" s="6" t="str">
        <f>IF(A2494="","",SUMIF(codigo_entrada,A2494,quantidade_entrada)-SUMIF(codigo_saida,Estoque!A2494,quantidade_saida))</f>
        <v/>
      </c>
      <c r="G2494" s="1" t="str">
        <f t="shared" si="38"/>
        <v/>
      </c>
    </row>
    <row r="2495" spans="1:7" x14ac:dyDescent="0.3">
      <c r="A2495" s="135"/>
      <c r="B2495" s="22"/>
      <c r="C2495" s="22"/>
      <c r="D2495" s="38" t="str" cm="1">
        <f t="array" ref="D2495">IFERROR(IF(A2495="","",LOOKUP(2,1/(Entradas!$B$3:$B$5000=Estoque!A2495),Entradas!$G$3:$G$5000)),"Preço não cadastrado")</f>
        <v/>
      </c>
      <c r="E2495" s="38" t="str" cm="1">
        <f t="array" ref="E2495">IFERROR(IF(A2495="","",LOOKUP(2,1/(Entradas!$B$3:$B$5000=Estoque!A2495),Entradas!$H$3:$H$5000)),"Preço não cadastrado")</f>
        <v/>
      </c>
      <c r="F2495" s="6" t="str">
        <f>IF(A2495="","",SUMIF(codigo_entrada,A2495,quantidade_entrada)-SUMIF(codigo_saida,Estoque!A2495,quantidade_saida))</f>
        <v/>
      </c>
      <c r="G2495" s="1" t="str">
        <f t="shared" si="38"/>
        <v/>
      </c>
    </row>
    <row r="2496" spans="1:7" x14ac:dyDescent="0.3">
      <c r="A2496" s="135"/>
      <c r="B2496" s="22"/>
      <c r="C2496" s="22"/>
      <c r="D2496" s="38" t="str" cm="1">
        <f t="array" ref="D2496">IFERROR(IF(A2496="","",LOOKUP(2,1/(Entradas!$B$3:$B$5000=Estoque!A2496),Entradas!$G$3:$G$5000)),"Preço não cadastrado")</f>
        <v/>
      </c>
      <c r="E2496" s="38" t="str" cm="1">
        <f t="array" ref="E2496">IFERROR(IF(A2496="","",LOOKUP(2,1/(Entradas!$B$3:$B$5000=Estoque!A2496),Entradas!$H$3:$H$5000)),"Preço não cadastrado")</f>
        <v/>
      </c>
      <c r="F2496" s="6" t="str">
        <f>IF(A2496="","",SUMIF(codigo_entrada,A2496,quantidade_entrada)-SUMIF(codigo_saida,Estoque!A2496,quantidade_saida))</f>
        <v/>
      </c>
      <c r="G2496" s="1" t="str">
        <f t="shared" si="38"/>
        <v/>
      </c>
    </row>
    <row r="2497" spans="1:7" x14ac:dyDescent="0.3">
      <c r="A2497" s="135"/>
      <c r="B2497" s="22"/>
      <c r="C2497" s="22"/>
      <c r="D2497" s="38" t="str" cm="1">
        <f t="array" ref="D2497">IFERROR(IF(A2497="","",LOOKUP(2,1/(Entradas!$B$3:$B$5000=Estoque!A2497),Entradas!$G$3:$G$5000)),"Preço não cadastrado")</f>
        <v/>
      </c>
      <c r="E2497" s="38" t="str" cm="1">
        <f t="array" ref="E2497">IFERROR(IF(A2497="","",LOOKUP(2,1/(Entradas!$B$3:$B$5000=Estoque!A2497),Entradas!$H$3:$H$5000)),"Preço não cadastrado")</f>
        <v/>
      </c>
      <c r="F2497" s="6" t="str">
        <f>IF(A2497="","",SUMIF(codigo_entrada,A2497,quantidade_entrada)-SUMIF(codigo_saida,Estoque!A2497,quantidade_saida))</f>
        <v/>
      </c>
      <c r="G2497" s="1" t="str">
        <f t="shared" si="38"/>
        <v/>
      </c>
    </row>
    <row r="2498" spans="1:7" x14ac:dyDescent="0.3">
      <c r="A2498" s="135"/>
      <c r="B2498" s="22"/>
      <c r="C2498" s="22"/>
      <c r="D2498" s="38" t="str" cm="1">
        <f t="array" ref="D2498">IFERROR(IF(A2498="","",LOOKUP(2,1/(Entradas!$B$3:$B$5000=Estoque!A2498),Entradas!$G$3:$G$5000)),"Preço não cadastrado")</f>
        <v/>
      </c>
      <c r="E2498" s="38" t="str" cm="1">
        <f t="array" ref="E2498">IFERROR(IF(A2498="","",LOOKUP(2,1/(Entradas!$B$3:$B$5000=Estoque!A2498),Entradas!$H$3:$H$5000)),"Preço não cadastrado")</f>
        <v/>
      </c>
      <c r="F2498" s="6" t="str">
        <f>IF(A2498="","",SUMIF(codigo_entrada,A2498,quantidade_entrada)-SUMIF(codigo_saida,Estoque!A2498,quantidade_saida))</f>
        <v/>
      </c>
      <c r="G2498" s="1" t="str">
        <f t="shared" si="38"/>
        <v/>
      </c>
    </row>
    <row r="2499" spans="1:7" x14ac:dyDescent="0.3">
      <c r="A2499" s="135"/>
      <c r="B2499" s="22"/>
      <c r="C2499" s="22"/>
      <c r="D2499" s="38" t="str" cm="1">
        <f t="array" ref="D2499">IFERROR(IF(A2499="","",LOOKUP(2,1/(Entradas!$B$3:$B$5000=Estoque!A2499),Entradas!$G$3:$G$5000)),"Preço não cadastrado")</f>
        <v/>
      </c>
      <c r="E2499" s="38" t="str" cm="1">
        <f t="array" ref="E2499">IFERROR(IF(A2499="","",LOOKUP(2,1/(Entradas!$B$3:$B$5000=Estoque!A2499),Entradas!$H$3:$H$5000)),"Preço não cadastrado")</f>
        <v/>
      </c>
      <c r="F2499" s="6" t="str">
        <f>IF(A2499="","",SUMIF(codigo_entrada,A2499,quantidade_entrada)-SUMIF(codigo_saida,Estoque!A2499,quantidade_saida))</f>
        <v/>
      </c>
      <c r="G2499" s="1" t="str">
        <f t="shared" si="38"/>
        <v/>
      </c>
    </row>
    <row r="2500" spans="1:7" x14ac:dyDescent="0.3">
      <c r="A2500" s="135"/>
      <c r="B2500" s="22"/>
      <c r="C2500" s="22"/>
      <c r="D2500" s="38" t="str" cm="1">
        <f t="array" ref="D2500">IFERROR(IF(A2500="","",LOOKUP(2,1/(Entradas!$B$3:$B$5000=Estoque!A2500),Entradas!$G$3:$G$5000)),"Preço não cadastrado")</f>
        <v/>
      </c>
      <c r="E2500" s="38" t="str" cm="1">
        <f t="array" ref="E2500">IFERROR(IF(A2500="","",LOOKUP(2,1/(Entradas!$B$3:$B$5000=Estoque!A2500),Entradas!$H$3:$H$5000)),"Preço não cadastrado")</f>
        <v/>
      </c>
      <c r="F2500" s="6" t="str">
        <f>IF(A2500="","",SUMIF(codigo_entrada,A2500,quantidade_entrada)-SUMIF(codigo_saida,Estoque!A2500,quantidade_saida))</f>
        <v/>
      </c>
      <c r="G2500" s="1" t="str">
        <f t="shared" ref="G2500:G2563" si="39">IF(F2500="","",IF(F2500&gt;0,"Em estoque","Fora de estoque"))</f>
        <v/>
      </c>
    </row>
    <row r="2501" spans="1:7" x14ac:dyDescent="0.3">
      <c r="A2501" s="135"/>
      <c r="B2501" s="22"/>
      <c r="C2501" s="22"/>
      <c r="D2501" s="38" t="str" cm="1">
        <f t="array" ref="D2501">IFERROR(IF(A2501="","",LOOKUP(2,1/(Entradas!$B$3:$B$5000=Estoque!A2501),Entradas!$G$3:$G$5000)),"Preço não cadastrado")</f>
        <v/>
      </c>
      <c r="E2501" s="38" t="str" cm="1">
        <f t="array" ref="E2501">IFERROR(IF(A2501="","",LOOKUP(2,1/(Entradas!$B$3:$B$5000=Estoque!A2501),Entradas!$H$3:$H$5000)),"Preço não cadastrado")</f>
        <v/>
      </c>
      <c r="F2501" s="6" t="str">
        <f>IF(A2501="","",SUMIF(codigo_entrada,A2501,quantidade_entrada)-SUMIF(codigo_saida,Estoque!A2501,quantidade_saida))</f>
        <v/>
      </c>
      <c r="G2501" s="1" t="str">
        <f t="shared" si="39"/>
        <v/>
      </c>
    </row>
    <row r="2502" spans="1:7" x14ac:dyDescent="0.3">
      <c r="A2502" s="135"/>
      <c r="B2502" s="22"/>
      <c r="C2502" s="22"/>
      <c r="D2502" s="38" t="str" cm="1">
        <f t="array" ref="D2502">IFERROR(IF(A2502="","",LOOKUP(2,1/(Entradas!$B$3:$B$5000=Estoque!A2502),Entradas!$G$3:$G$5000)),"Preço não cadastrado")</f>
        <v/>
      </c>
      <c r="E2502" s="38" t="str" cm="1">
        <f t="array" ref="E2502">IFERROR(IF(A2502="","",LOOKUP(2,1/(Entradas!$B$3:$B$5000=Estoque!A2502),Entradas!$H$3:$H$5000)),"Preço não cadastrado")</f>
        <v/>
      </c>
      <c r="F2502" s="6" t="str">
        <f>IF(A2502="","",SUMIF(codigo_entrada,A2502,quantidade_entrada)-SUMIF(codigo_saida,Estoque!A2502,quantidade_saida))</f>
        <v/>
      </c>
      <c r="G2502" s="1" t="str">
        <f t="shared" si="39"/>
        <v/>
      </c>
    </row>
    <row r="2503" spans="1:7" x14ac:dyDescent="0.3">
      <c r="A2503" s="135"/>
      <c r="B2503" s="22"/>
      <c r="C2503" s="22"/>
      <c r="D2503" s="38" t="str" cm="1">
        <f t="array" ref="D2503">IFERROR(IF(A2503="","",LOOKUP(2,1/(Entradas!$B$3:$B$5000=Estoque!A2503),Entradas!$G$3:$G$5000)),"Preço não cadastrado")</f>
        <v/>
      </c>
      <c r="E2503" s="38" t="str" cm="1">
        <f t="array" ref="E2503">IFERROR(IF(A2503="","",LOOKUP(2,1/(Entradas!$B$3:$B$5000=Estoque!A2503),Entradas!$H$3:$H$5000)),"Preço não cadastrado")</f>
        <v/>
      </c>
      <c r="F2503" s="6" t="str">
        <f>IF(A2503="","",SUMIF(codigo_entrada,A2503,quantidade_entrada)-SUMIF(codigo_saida,Estoque!A2503,quantidade_saida))</f>
        <v/>
      </c>
      <c r="G2503" s="1" t="str">
        <f t="shared" si="39"/>
        <v/>
      </c>
    </row>
    <row r="2504" spans="1:7" x14ac:dyDescent="0.3">
      <c r="A2504" s="135"/>
      <c r="B2504" s="22"/>
      <c r="C2504" s="22"/>
      <c r="D2504" s="38" t="str" cm="1">
        <f t="array" ref="D2504">IFERROR(IF(A2504="","",LOOKUP(2,1/(Entradas!$B$3:$B$5000=Estoque!A2504),Entradas!$G$3:$G$5000)),"Preço não cadastrado")</f>
        <v/>
      </c>
      <c r="E2504" s="38" t="str" cm="1">
        <f t="array" ref="E2504">IFERROR(IF(A2504="","",LOOKUP(2,1/(Entradas!$B$3:$B$5000=Estoque!A2504),Entradas!$H$3:$H$5000)),"Preço não cadastrado")</f>
        <v/>
      </c>
      <c r="F2504" s="6" t="str">
        <f>IF(A2504="","",SUMIF(codigo_entrada,A2504,quantidade_entrada)-SUMIF(codigo_saida,Estoque!A2504,quantidade_saida))</f>
        <v/>
      </c>
      <c r="G2504" s="1" t="str">
        <f t="shared" si="39"/>
        <v/>
      </c>
    </row>
    <row r="2505" spans="1:7" x14ac:dyDescent="0.3">
      <c r="A2505" s="135"/>
      <c r="B2505" s="22"/>
      <c r="C2505" s="22"/>
      <c r="D2505" s="38" t="str" cm="1">
        <f t="array" ref="D2505">IFERROR(IF(A2505="","",LOOKUP(2,1/(Entradas!$B$3:$B$5000=Estoque!A2505),Entradas!$G$3:$G$5000)),"Preço não cadastrado")</f>
        <v/>
      </c>
      <c r="E2505" s="38" t="str" cm="1">
        <f t="array" ref="E2505">IFERROR(IF(A2505="","",LOOKUP(2,1/(Entradas!$B$3:$B$5000=Estoque!A2505),Entradas!$H$3:$H$5000)),"Preço não cadastrado")</f>
        <v/>
      </c>
      <c r="F2505" s="6" t="str">
        <f>IF(A2505="","",SUMIF(codigo_entrada,A2505,quantidade_entrada)-SUMIF(codigo_saida,Estoque!A2505,quantidade_saida))</f>
        <v/>
      </c>
      <c r="G2505" s="1" t="str">
        <f t="shared" si="39"/>
        <v/>
      </c>
    </row>
    <row r="2506" spans="1:7" x14ac:dyDescent="0.3">
      <c r="A2506" s="135"/>
      <c r="B2506" s="22"/>
      <c r="C2506" s="22"/>
      <c r="D2506" s="38" t="str" cm="1">
        <f t="array" ref="D2506">IFERROR(IF(A2506="","",LOOKUP(2,1/(Entradas!$B$3:$B$5000=Estoque!A2506),Entradas!$G$3:$G$5000)),"Preço não cadastrado")</f>
        <v/>
      </c>
      <c r="E2506" s="38" t="str" cm="1">
        <f t="array" ref="E2506">IFERROR(IF(A2506="","",LOOKUP(2,1/(Entradas!$B$3:$B$5000=Estoque!A2506),Entradas!$H$3:$H$5000)),"Preço não cadastrado")</f>
        <v/>
      </c>
      <c r="F2506" s="6" t="str">
        <f>IF(A2506="","",SUMIF(codigo_entrada,A2506,quantidade_entrada)-SUMIF(codigo_saida,Estoque!A2506,quantidade_saida))</f>
        <v/>
      </c>
      <c r="G2506" s="1" t="str">
        <f t="shared" si="39"/>
        <v/>
      </c>
    </row>
    <row r="2507" spans="1:7" x14ac:dyDescent="0.3">
      <c r="A2507" s="135"/>
      <c r="B2507" s="22"/>
      <c r="C2507" s="22"/>
      <c r="D2507" s="38" t="str" cm="1">
        <f t="array" ref="D2507">IFERROR(IF(A2507="","",LOOKUP(2,1/(Entradas!$B$3:$B$5000=Estoque!A2507),Entradas!$G$3:$G$5000)),"Preço não cadastrado")</f>
        <v/>
      </c>
      <c r="E2507" s="38" t="str" cm="1">
        <f t="array" ref="E2507">IFERROR(IF(A2507="","",LOOKUP(2,1/(Entradas!$B$3:$B$5000=Estoque!A2507),Entradas!$H$3:$H$5000)),"Preço não cadastrado")</f>
        <v/>
      </c>
      <c r="F2507" s="6" t="str">
        <f>IF(A2507="","",SUMIF(codigo_entrada,A2507,quantidade_entrada)-SUMIF(codigo_saida,Estoque!A2507,quantidade_saida))</f>
        <v/>
      </c>
      <c r="G2507" s="1" t="str">
        <f t="shared" si="39"/>
        <v/>
      </c>
    </row>
    <row r="2508" spans="1:7" x14ac:dyDescent="0.3">
      <c r="A2508" s="135"/>
      <c r="B2508" s="22"/>
      <c r="C2508" s="22"/>
      <c r="D2508" s="38" t="str" cm="1">
        <f t="array" ref="D2508">IFERROR(IF(A2508="","",LOOKUP(2,1/(Entradas!$B$3:$B$5000=Estoque!A2508),Entradas!$G$3:$G$5000)),"Preço não cadastrado")</f>
        <v/>
      </c>
      <c r="E2508" s="38" t="str" cm="1">
        <f t="array" ref="E2508">IFERROR(IF(A2508="","",LOOKUP(2,1/(Entradas!$B$3:$B$5000=Estoque!A2508),Entradas!$H$3:$H$5000)),"Preço não cadastrado")</f>
        <v/>
      </c>
      <c r="F2508" s="6" t="str">
        <f>IF(A2508="","",SUMIF(codigo_entrada,A2508,quantidade_entrada)-SUMIF(codigo_saida,Estoque!A2508,quantidade_saida))</f>
        <v/>
      </c>
      <c r="G2508" s="1" t="str">
        <f t="shared" si="39"/>
        <v/>
      </c>
    </row>
    <row r="2509" spans="1:7" x14ac:dyDescent="0.3">
      <c r="A2509" s="135"/>
      <c r="B2509" s="22"/>
      <c r="C2509" s="22"/>
      <c r="D2509" s="38" t="str" cm="1">
        <f t="array" ref="D2509">IFERROR(IF(A2509="","",LOOKUP(2,1/(Entradas!$B$3:$B$5000=Estoque!A2509),Entradas!$G$3:$G$5000)),"Preço não cadastrado")</f>
        <v/>
      </c>
      <c r="E2509" s="38" t="str" cm="1">
        <f t="array" ref="E2509">IFERROR(IF(A2509="","",LOOKUP(2,1/(Entradas!$B$3:$B$5000=Estoque!A2509),Entradas!$H$3:$H$5000)),"Preço não cadastrado")</f>
        <v/>
      </c>
      <c r="F2509" s="6" t="str">
        <f>IF(A2509="","",SUMIF(codigo_entrada,A2509,quantidade_entrada)-SUMIF(codigo_saida,Estoque!A2509,quantidade_saida))</f>
        <v/>
      </c>
      <c r="G2509" s="1" t="str">
        <f t="shared" si="39"/>
        <v/>
      </c>
    </row>
    <row r="2510" spans="1:7" x14ac:dyDescent="0.3">
      <c r="A2510" s="135"/>
      <c r="B2510" s="22"/>
      <c r="C2510" s="22"/>
      <c r="D2510" s="38" t="str" cm="1">
        <f t="array" ref="D2510">IFERROR(IF(A2510="","",LOOKUP(2,1/(Entradas!$B$3:$B$5000=Estoque!A2510),Entradas!$G$3:$G$5000)),"Preço não cadastrado")</f>
        <v/>
      </c>
      <c r="E2510" s="38" t="str" cm="1">
        <f t="array" ref="E2510">IFERROR(IF(A2510="","",LOOKUP(2,1/(Entradas!$B$3:$B$5000=Estoque!A2510),Entradas!$H$3:$H$5000)),"Preço não cadastrado")</f>
        <v/>
      </c>
      <c r="F2510" s="6" t="str">
        <f>IF(A2510="","",SUMIF(codigo_entrada,A2510,quantidade_entrada)-SUMIF(codigo_saida,Estoque!A2510,quantidade_saida))</f>
        <v/>
      </c>
      <c r="G2510" s="1" t="str">
        <f t="shared" si="39"/>
        <v/>
      </c>
    </row>
    <row r="2511" spans="1:7" x14ac:dyDescent="0.3">
      <c r="A2511" s="135"/>
      <c r="B2511" s="22"/>
      <c r="C2511" s="22"/>
      <c r="D2511" s="38" t="str" cm="1">
        <f t="array" ref="D2511">IFERROR(IF(A2511="","",LOOKUP(2,1/(Entradas!$B$3:$B$5000=Estoque!A2511),Entradas!$G$3:$G$5000)),"Preço não cadastrado")</f>
        <v/>
      </c>
      <c r="E2511" s="38" t="str" cm="1">
        <f t="array" ref="E2511">IFERROR(IF(A2511="","",LOOKUP(2,1/(Entradas!$B$3:$B$5000=Estoque!A2511),Entradas!$H$3:$H$5000)),"Preço não cadastrado")</f>
        <v/>
      </c>
      <c r="F2511" s="6" t="str">
        <f>IF(A2511="","",SUMIF(codigo_entrada,A2511,quantidade_entrada)-SUMIF(codigo_saida,Estoque!A2511,quantidade_saida))</f>
        <v/>
      </c>
      <c r="G2511" s="1" t="str">
        <f t="shared" si="39"/>
        <v/>
      </c>
    </row>
    <row r="2512" spans="1:7" x14ac:dyDescent="0.3">
      <c r="A2512" s="135"/>
      <c r="B2512" s="22"/>
      <c r="C2512" s="22"/>
      <c r="D2512" s="38" t="str" cm="1">
        <f t="array" ref="D2512">IFERROR(IF(A2512="","",LOOKUP(2,1/(Entradas!$B$3:$B$5000=Estoque!A2512),Entradas!$G$3:$G$5000)),"Preço não cadastrado")</f>
        <v/>
      </c>
      <c r="E2512" s="38" t="str" cm="1">
        <f t="array" ref="E2512">IFERROR(IF(A2512="","",LOOKUP(2,1/(Entradas!$B$3:$B$5000=Estoque!A2512),Entradas!$H$3:$H$5000)),"Preço não cadastrado")</f>
        <v/>
      </c>
      <c r="F2512" s="6" t="str">
        <f>IF(A2512="","",SUMIF(codigo_entrada,A2512,quantidade_entrada)-SUMIF(codigo_saida,Estoque!A2512,quantidade_saida))</f>
        <v/>
      </c>
      <c r="G2512" s="1" t="str">
        <f t="shared" si="39"/>
        <v/>
      </c>
    </row>
    <row r="2513" spans="1:7" x14ac:dyDescent="0.3">
      <c r="A2513" s="135"/>
      <c r="B2513" s="22"/>
      <c r="C2513" s="22"/>
      <c r="D2513" s="38" t="str" cm="1">
        <f t="array" ref="D2513">IFERROR(IF(A2513="","",LOOKUP(2,1/(Entradas!$B$3:$B$5000=Estoque!A2513),Entradas!$G$3:$G$5000)),"Preço não cadastrado")</f>
        <v/>
      </c>
      <c r="E2513" s="38" t="str" cm="1">
        <f t="array" ref="E2513">IFERROR(IF(A2513="","",LOOKUP(2,1/(Entradas!$B$3:$B$5000=Estoque!A2513),Entradas!$H$3:$H$5000)),"Preço não cadastrado")</f>
        <v/>
      </c>
      <c r="F2513" s="6" t="str">
        <f>IF(A2513="","",SUMIF(codigo_entrada,A2513,quantidade_entrada)-SUMIF(codigo_saida,Estoque!A2513,quantidade_saida))</f>
        <v/>
      </c>
      <c r="G2513" s="1" t="str">
        <f t="shared" si="39"/>
        <v/>
      </c>
    </row>
    <row r="2514" spans="1:7" x14ac:dyDescent="0.3">
      <c r="A2514" s="135"/>
      <c r="B2514" s="22"/>
      <c r="C2514" s="22"/>
      <c r="D2514" s="38" t="str" cm="1">
        <f t="array" ref="D2514">IFERROR(IF(A2514="","",LOOKUP(2,1/(Entradas!$B$3:$B$5000=Estoque!A2514),Entradas!$G$3:$G$5000)),"Preço não cadastrado")</f>
        <v/>
      </c>
      <c r="E2514" s="38" t="str" cm="1">
        <f t="array" ref="E2514">IFERROR(IF(A2514="","",LOOKUP(2,1/(Entradas!$B$3:$B$5000=Estoque!A2514),Entradas!$H$3:$H$5000)),"Preço não cadastrado")</f>
        <v/>
      </c>
      <c r="F2514" s="6" t="str">
        <f>IF(A2514="","",SUMIF(codigo_entrada,A2514,quantidade_entrada)-SUMIF(codigo_saida,Estoque!A2514,quantidade_saida))</f>
        <v/>
      </c>
      <c r="G2514" s="1" t="str">
        <f t="shared" si="39"/>
        <v/>
      </c>
    </row>
    <row r="2515" spans="1:7" x14ac:dyDescent="0.3">
      <c r="A2515" s="135"/>
      <c r="B2515" s="22"/>
      <c r="C2515" s="22"/>
      <c r="D2515" s="38" t="str" cm="1">
        <f t="array" ref="D2515">IFERROR(IF(A2515="","",LOOKUP(2,1/(Entradas!$B$3:$B$5000=Estoque!A2515),Entradas!$G$3:$G$5000)),"Preço não cadastrado")</f>
        <v/>
      </c>
      <c r="E2515" s="38" t="str" cm="1">
        <f t="array" ref="E2515">IFERROR(IF(A2515="","",LOOKUP(2,1/(Entradas!$B$3:$B$5000=Estoque!A2515),Entradas!$H$3:$H$5000)),"Preço não cadastrado")</f>
        <v/>
      </c>
      <c r="F2515" s="6" t="str">
        <f>IF(A2515="","",SUMIF(codigo_entrada,A2515,quantidade_entrada)-SUMIF(codigo_saida,Estoque!A2515,quantidade_saida))</f>
        <v/>
      </c>
      <c r="G2515" s="1" t="str">
        <f t="shared" si="39"/>
        <v/>
      </c>
    </row>
    <row r="2516" spans="1:7" x14ac:dyDescent="0.3">
      <c r="A2516" s="135"/>
      <c r="B2516" s="22"/>
      <c r="C2516" s="22"/>
      <c r="D2516" s="38" t="str" cm="1">
        <f t="array" ref="D2516">IFERROR(IF(A2516="","",LOOKUP(2,1/(Entradas!$B$3:$B$5000=Estoque!A2516),Entradas!$G$3:$G$5000)),"Preço não cadastrado")</f>
        <v/>
      </c>
      <c r="E2516" s="38" t="str" cm="1">
        <f t="array" ref="E2516">IFERROR(IF(A2516="","",LOOKUP(2,1/(Entradas!$B$3:$B$5000=Estoque!A2516),Entradas!$H$3:$H$5000)),"Preço não cadastrado")</f>
        <v/>
      </c>
      <c r="F2516" s="6" t="str">
        <f>IF(A2516="","",SUMIF(codigo_entrada,A2516,quantidade_entrada)-SUMIF(codigo_saida,Estoque!A2516,quantidade_saida))</f>
        <v/>
      </c>
      <c r="G2516" s="1" t="str">
        <f t="shared" si="39"/>
        <v/>
      </c>
    </row>
    <row r="2517" spans="1:7" x14ac:dyDescent="0.3">
      <c r="A2517" s="135"/>
      <c r="B2517" s="22"/>
      <c r="C2517" s="22"/>
      <c r="D2517" s="38" t="str" cm="1">
        <f t="array" ref="D2517">IFERROR(IF(A2517="","",LOOKUP(2,1/(Entradas!$B$3:$B$5000=Estoque!A2517),Entradas!$G$3:$G$5000)),"Preço não cadastrado")</f>
        <v/>
      </c>
      <c r="E2517" s="38" t="str" cm="1">
        <f t="array" ref="E2517">IFERROR(IF(A2517="","",LOOKUP(2,1/(Entradas!$B$3:$B$5000=Estoque!A2517),Entradas!$H$3:$H$5000)),"Preço não cadastrado")</f>
        <v/>
      </c>
      <c r="F2517" s="6" t="str">
        <f>IF(A2517="","",SUMIF(codigo_entrada,A2517,quantidade_entrada)-SUMIF(codigo_saida,Estoque!A2517,quantidade_saida))</f>
        <v/>
      </c>
      <c r="G2517" s="1" t="str">
        <f t="shared" si="39"/>
        <v/>
      </c>
    </row>
    <row r="2518" spans="1:7" x14ac:dyDescent="0.3">
      <c r="A2518" s="135"/>
      <c r="B2518" s="22"/>
      <c r="C2518" s="22"/>
      <c r="D2518" s="38" t="str" cm="1">
        <f t="array" ref="D2518">IFERROR(IF(A2518="","",LOOKUP(2,1/(Entradas!$B$3:$B$5000=Estoque!A2518),Entradas!$G$3:$G$5000)),"Preço não cadastrado")</f>
        <v/>
      </c>
      <c r="E2518" s="38" t="str" cm="1">
        <f t="array" ref="E2518">IFERROR(IF(A2518="","",LOOKUP(2,1/(Entradas!$B$3:$B$5000=Estoque!A2518),Entradas!$H$3:$H$5000)),"Preço não cadastrado")</f>
        <v/>
      </c>
      <c r="F2518" s="6" t="str">
        <f>IF(A2518="","",SUMIF(codigo_entrada,A2518,quantidade_entrada)-SUMIF(codigo_saida,Estoque!A2518,quantidade_saida))</f>
        <v/>
      </c>
      <c r="G2518" s="1" t="str">
        <f t="shared" si="39"/>
        <v/>
      </c>
    </row>
    <row r="2519" spans="1:7" x14ac:dyDescent="0.3">
      <c r="A2519" s="135"/>
      <c r="B2519" s="22"/>
      <c r="C2519" s="22"/>
      <c r="D2519" s="38" t="str" cm="1">
        <f t="array" ref="D2519">IFERROR(IF(A2519="","",LOOKUP(2,1/(Entradas!$B$3:$B$5000=Estoque!A2519),Entradas!$G$3:$G$5000)),"Preço não cadastrado")</f>
        <v/>
      </c>
      <c r="E2519" s="38" t="str" cm="1">
        <f t="array" ref="E2519">IFERROR(IF(A2519="","",LOOKUP(2,1/(Entradas!$B$3:$B$5000=Estoque!A2519),Entradas!$H$3:$H$5000)),"Preço não cadastrado")</f>
        <v/>
      </c>
      <c r="F2519" s="6" t="str">
        <f>IF(A2519="","",SUMIF(codigo_entrada,A2519,quantidade_entrada)-SUMIF(codigo_saida,Estoque!A2519,quantidade_saida))</f>
        <v/>
      </c>
      <c r="G2519" s="1" t="str">
        <f t="shared" si="39"/>
        <v/>
      </c>
    </row>
    <row r="2520" spans="1:7" x14ac:dyDescent="0.3">
      <c r="A2520" s="135"/>
      <c r="B2520" s="22"/>
      <c r="C2520" s="22"/>
      <c r="D2520" s="38" t="str" cm="1">
        <f t="array" ref="D2520">IFERROR(IF(A2520="","",LOOKUP(2,1/(Entradas!$B$3:$B$5000=Estoque!A2520),Entradas!$G$3:$G$5000)),"Preço não cadastrado")</f>
        <v/>
      </c>
      <c r="E2520" s="38" t="str" cm="1">
        <f t="array" ref="E2520">IFERROR(IF(A2520="","",LOOKUP(2,1/(Entradas!$B$3:$B$5000=Estoque!A2520),Entradas!$H$3:$H$5000)),"Preço não cadastrado")</f>
        <v/>
      </c>
      <c r="F2520" s="6" t="str">
        <f>IF(A2520="","",SUMIF(codigo_entrada,A2520,quantidade_entrada)-SUMIF(codigo_saida,Estoque!A2520,quantidade_saida))</f>
        <v/>
      </c>
      <c r="G2520" s="1" t="str">
        <f t="shared" si="39"/>
        <v/>
      </c>
    </row>
    <row r="2521" spans="1:7" x14ac:dyDescent="0.3">
      <c r="A2521" s="135"/>
      <c r="B2521" s="22"/>
      <c r="C2521" s="22"/>
      <c r="D2521" s="38" t="str" cm="1">
        <f t="array" ref="D2521">IFERROR(IF(A2521="","",LOOKUP(2,1/(Entradas!$B$3:$B$5000=Estoque!A2521),Entradas!$G$3:$G$5000)),"Preço não cadastrado")</f>
        <v/>
      </c>
      <c r="E2521" s="38" t="str" cm="1">
        <f t="array" ref="E2521">IFERROR(IF(A2521="","",LOOKUP(2,1/(Entradas!$B$3:$B$5000=Estoque!A2521),Entradas!$H$3:$H$5000)),"Preço não cadastrado")</f>
        <v/>
      </c>
      <c r="F2521" s="6" t="str">
        <f>IF(A2521="","",SUMIF(codigo_entrada,A2521,quantidade_entrada)-SUMIF(codigo_saida,Estoque!A2521,quantidade_saida))</f>
        <v/>
      </c>
      <c r="G2521" s="1" t="str">
        <f t="shared" si="39"/>
        <v/>
      </c>
    </row>
    <row r="2522" spans="1:7" x14ac:dyDescent="0.3">
      <c r="A2522" s="135"/>
      <c r="B2522" s="22"/>
      <c r="C2522" s="22"/>
      <c r="D2522" s="38" t="str" cm="1">
        <f t="array" ref="D2522">IFERROR(IF(A2522="","",LOOKUP(2,1/(Entradas!$B$3:$B$5000=Estoque!A2522),Entradas!$G$3:$G$5000)),"Preço não cadastrado")</f>
        <v/>
      </c>
      <c r="E2522" s="38" t="str" cm="1">
        <f t="array" ref="E2522">IFERROR(IF(A2522="","",LOOKUP(2,1/(Entradas!$B$3:$B$5000=Estoque!A2522),Entradas!$H$3:$H$5000)),"Preço não cadastrado")</f>
        <v/>
      </c>
      <c r="F2522" s="6" t="str">
        <f>IF(A2522="","",SUMIF(codigo_entrada,A2522,quantidade_entrada)-SUMIF(codigo_saida,Estoque!A2522,quantidade_saida))</f>
        <v/>
      </c>
      <c r="G2522" s="1" t="str">
        <f t="shared" si="39"/>
        <v/>
      </c>
    </row>
    <row r="2523" spans="1:7" x14ac:dyDescent="0.3">
      <c r="A2523" s="135"/>
      <c r="B2523" s="22"/>
      <c r="C2523" s="22"/>
      <c r="D2523" s="38" t="str" cm="1">
        <f t="array" ref="D2523">IFERROR(IF(A2523="","",LOOKUP(2,1/(Entradas!$B$3:$B$5000=Estoque!A2523),Entradas!$G$3:$G$5000)),"Preço não cadastrado")</f>
        <v/>
      </c>
      <c r="E2523" s="38" t="str" cm="1">
        <f t="array" ref="E2523">IFERROR(IF(A2523="","",LOOKUP(2,1/(Entradas!$B$3:$B$5000=Estoque!A2523),Entradas!$H$3:$H$5000)),"Preço não cadastrado")</f>
        <v/>
      </c>
      <c r="F2523" s="6" t="str">
        <f>IF(A2523="","",SUMIF(codigo_entrada,A2523,quantidade_entrada)-SUMIF(codigo_saida,Estoque!A2523,quantidade_saida))</f>
        <v/>
      </c>
      <c r="G2523" s="1" t="str">
        <f t="shared" si="39"/>
        <v/>
      </c>
    </row>
    <row r="2524" spans="1:7" x14ac:dyDescent="0.3">
      <c r="A2524" s="135"/>
      <c r="B2524" s="22"/>
      <c r="C2524" s="22"/>
      <c r="D2524" s="38" t="str" cm="1">
        <f t="array" ref="D2524">IFERROR(IF(A2524="","",LOOKUP(2,1/(Entradas!$B$3:$B$5000=Estoque!A2524),Entradas!$G$3:$G$5000)),"Preço não cadastrado")</f>
        <v/>
      </c>
      <c r="E2524" s="38" t="str" cm="1">
        <f t="array" ref="E2524">IFERROR(IF(A2524="","",LOOKUP(2,1/(Entradas!$B$3:$B$5000=Estoque!A2524),Entradas!$H$3:$H$5000)),"Preço não cadastrado")</f>
        <v/>
      </c>
      <c r="F2524" s="6" t="str">
        <f>IF(A2524="","",SUMIF(codigo_entrada,A2524,quantidade_entrada)-SUMIF(codigo_saida,Estoque!A2524,quantidade_saida))</f>
        <v/>
      </c>
      <c r="G2524" s="1" t="str">
        <f t="shared" si="39"/>
        <v/>
      </c>
    </row>
    <row r="2525" spans="1:7" x14ac:dyDescent="0.3">
      <c r="A2525" s="135"/>
      <c r="B2525" s="22"/>
      <c r="C2525" s="22"/>
      <c r="D2525" s="38" t="str" cm="1">
        <f t="array" ref="D2525">IFERROR(IF(A2525="","",LOOKUP(2,1/(Entradas!$B$3:$B$5000=Estoque!A2525),Entradas!$G$3:$G$5000)),"Preço não cadastrado")</f>
        <v/>
      </c>
      <c r="E2525" s="38" t="str" cm="1">
        <f t="array" ref="E2525">IFERROR(IF(A2525="","",LOOKUP(2,1/(Entradas!$B$3:$B$5000=Estoque!A2525),Entradas!$H$3:$H$5000)),"Preço não cadastrado")</f>
        <v/>
      </c>
      <c r="F2525" s="6" t="str">
        <f>IF(A2525="","",SUMIF(codigo_entrada,A2525,quantidade_entrada)-SUMIF(codigo_saida,Estoque!A2525,quantidade_saida))</f>
        <v/>
      </c>
      <c r="G2525" s="1" t="str">
        <f t="shared" si="39"/>
        <v/>
      </c>
    </row>
    <row r="2526" spans="1:7" x14ac:dyDescent="0.3">
      <c r="A2526" s="135"/>
      <c r="B2526" s="22"/>
      <c r="C2526" s="22"/>
      <c r="D2526" s="38" t="str" cm="1">
        <f t="array" ref="D2526">IFERROR(IF(A2526="","",LOOKUP(2,1/(Entradas!$B$3:$B$5000=Estoque!A2526),Entradas!$G$3:$G$5000)),"Preço não cadastrado")</f>
        <v/>
      </c>
      <c r="E2526" s="38" t="str" cm="1">
        <f t="array" ref="E2526">IFERROR(IF(A2526="","",LOOKUP(2,1/(Entradas!$B$3:$B$5000=Estoque!A2526),Entradas!$H$3:$H$5000)),"Preço não cadastrado")</f>
        <v/>
      </c>
      <c r="F2526" s="6" t="str">
        <f>IF(A2526="","",SUMIF(codigo_entrada,A2526,quantidade_entrada)-SUMIF(codigo_saida,Estoque!A2526,quantidade_saida))</f>
        <v/>
      </c>
      <c r="G2526" s="1" t="str">
        <f t="shared" si="39"/>
        <v/>
      </c>
    </row>
    <row r="2527" spans="1:7" x14ac:dyDescent="0.3">
      <c r="A2527" s="135"/>
      <c r="B2527" s="22"/>
      <c r="C2527" s="22"/>
      <c r="D2527" s="38" t="str" cm="1">
        <f t="array" ref="D2527">IFERROR(IF(A2527="","",LOOKUP(2,1/(Entradas!$B$3:$B$5000=Estoque!A2527),Entradas!$G$3:$G$5000)),"Preço não cadastrado")</f>
        <v/>
      </c>
      <c r="E2527" s="38" t="str" cm="1">
        <f t="array" ref="E2527">IFERROR(IF(A2527="","",LOOKUP(2,1/(Entradas!$B$3:$B$5000=Estoque!A2527),Entradas!$H$3:$H$5000)),"Preço não cadastrado")</f>
        <v/>
      </c>
      <c r="F2527" s="6" t="str">
        <f>IF(A2527="","",SUMIF(codigo_entrada,A2527,quantidade_entrada)-SUMIF(codigo_saida,Estoque!A2527,quantidade_saida))</f>
        <v/>
      </c>
      <c r="G2527" s="1" t="str">
        <f t="shared" si="39"/>
        <v/>
      </c>
    </row>
    <row r="2528" spans="1:7" x14ac:dyDescent="0.3">
      <c r="A2528" s="135"/>
      <c r="B2528" s="22"/>
      <c r="C2528" s="22"/>
      <c r="D2528" s="38" t="str" cm="1">
        <f t="array" ref="D2528">IFERROR(IF(A2528="","",LOOKUP(2,1/(Entradas!$B$3:$B$5000=Estoque!A2528),Entradas!$G$3:$G$5000)),"Preço não cadastrado")</f>
        <v/>
      </c>
      <c r="E2528" s="38" t="str" cm="1">
        <f t="array" ref="E2528">IFERROR(IF(A2528="","",LOOKUP(2,1/(Entradas!$B$3:$B$5000=Estoque!A2528),Entradas!$H$3:$H$5000)),"Preço não cadastrado")</f>
        <v/>
      </c>
      <c r="F2528" s="6" t="str">
        <f>IF(A2528="","",SUMIF(codigo_entrada,A2528,quantidade_entrada)-SUMIF(codigo_saida,Estoque!A2528,quantidade_saida))</f>
        <v/>
      </c>
      <c r="G2528" s="1" t="str">
        <f t="shared" si="39"/>
        <v/>
      </c>
    </row>
    <row r="2529" spans="1:7" x14ac:dyDescent="0.3">
      <c r="A2529" s="135"/>
      <c r="B2529" s="22"/>
      <c r="C2529" s="22"/>
      <c r="D2529" s="38" t="str" cm="1">
        <f t="array" ref="D2529">IFERROR(IF(A2529="","",LOOKUP(2,1/(Entradas!$B$3:$B$5000=Estoque!A2529),Entradas!$G$3:$G$5000)),"Preço não cadastrado")</f>
        <v/>
      </c>
      <c r="E2529" s="38" t="str" cm="1">
        <f t="array" ref="E2529">IFERROR(IF(A2529="","",LOOKUP(2,1/(Entradas!$B$3:$B$5000=Estoque!A2529),Entradas!$H$3:$H$5000)),"Preço não cadastrado")</f>
        <v/>
      </c>
      <c r="F2529" s="6" t="str">
        <f>IF(A2529="","",SUMIF(codigo_entrada,A2529,quantidade_entrada)-SUMIF(codigo_saida,Estoque!A2529,quantidade_saida))</f>
        <v/>
      </c>
      <c r="G2529" s="1" t="str">
        <f t="shared" si="39"/>
        <v/>
      </c>
    </row>
    <row r="2530" spans="1:7" x14ac:dyDescent="0.3">
      <c r="A2530" s="135"/>
      <c r="B2530" s="22"/>
      <c r="C2530" s="22"/>
      <c r="D2530" s="38" t="str" cm="1">
        <f t="array" ref="D2530">IFERROR(IF(A2530="","",LOOKUP(2,1/(Entradas!$B$3:$B$5000=Estoque!A2530),Entradas!$G$3:$G$5000)),"Preço não cadastrado")</f>
        <v/>
      </c>
      <c r="E2530" s="38" t="str" cm="1">
        <f t="array" ref="E2530">IFERROR(IF(A2530="","",LOOKUP(2,1/(Entradas!$B$3:$B$5000=Estoque!A2530),Entradas!$H$3:$H$5000)),"Preço não cadastrado")</f>
        <v/>
      </c>
      <c r="F2530" s="6" t="str">
        <f>IF(A2530="","",SUMIF(codigo_entrada,A2530,quantidade_entrada)-SUMIF(codigo_saida,Estoque!A2530,quantidade_saida))</f>
        <v/>
      </c>
      <c r="G2530" s="1" t="str">
        <f t="shared" si="39"/>
        <v/>
      </c>
    </row>
    <row r="2531" spans="1:7" x14ac:dyDescent="0.3">
      <c r="A2531" s="135"/>
      <c r="B2531" s="22"/>
      <c r="C2531" s="22"/>
      <c r="D2531" s="38" t="str" cm="1">
        <f t="array" ref="D2531">IFERROR(IF(A2531="","",LOOKUP(2,1/(Entradas!$B$3:$B$5000=Estoque!A2531),Entradas!$G$3:$G$5000)),"Preço não cadastrado")</f>
        <v/>
      </c>
      <c r="E2531" s="38" t="str" cm="1">
        <f t="array" ref="E2531">IFERROR(IF(A2531="","",LOOKUP(2,1/(Entradas!$B$3:$B$5000=Estoque!A2531),Entradas!$H$3:$H$5000)),"Preço não cadastrado")</f>
        <v/>
      </c>
      <c r="F2531" s="6" t="str">
        <f>IF(A2531="","",SUMIF(codigo_entrada,A2531,quantidade_entrada)-SUMIF(codigo_saida,Estoque!A2531,quantidade_saida))</f>
        <v/>
      </c>
      <c r="G2531" s="1" t="str">
        <f t="shared" si="39"/>
        <v/>
      </c>
    </row>
    <row r="2532" spans="1:7" x14ac:dyDescent="0.3">
      <c r="A2532" s="135"/>
      <c r="B2532" s="22"/>
      <c r="C2532" s="22"/>
      <c r="D2532" s="38" t="str" cm="1">
        <f t="array" ref="D2532">IFERROR(IF(A2532="","",LOOKUP(2,1/(Entradas!$B$3:$B$5000=Estoque!A2532),Entradas!$G$3:$G$5000)),"Preço não cadastrado")</f>
        <v/>
      </c>
      <c r="E2532" s="38" t="str" cm="1">
        <f t="array" ref="E2532">IFERROR(IF(A2532="","",LOOKUP(2,1/(Entradas!$B$3:$B$5000=Estoque!A2532),Entradas!$H$3:$H$5000)),"Preço não cadastrado")</f>
        <v/>
      </c>
      <c r="F2532" s="6" t="str">
        <f>IF(A2532="","",SUMIF(codigo_entrada,A2532,quantidade_entrada)-SUMIF(codigo_saida,Estoque!A2532,quantidade_saida))</f>
        <v/>
      </c>
      <c r="G2532" s="1" t="str">
        <f t="shared" si="39"/>
        <v/>
      </c>
    </row>
    <row r="2533" spans="1:7" x14ac:dyDescent="0.3">
      <c r="A2533" s="135"/>
      <c r="B2533" s="22"/>
      <c r="C2533" s="22"/>
      <c r="D2533" s="38" t="str" cm="1">
        <f t="array" ref="D2533">IFERROR(IF(A2533="","",LOOKUP(2,1/(Entradas!$B$3:$B$5000=Estoque!A2533),Entradas!$G$3:$G$5000)),"Preço não cadastrado")</f>
        <v/>
      </c>
      <c r="E2533" s="38" t="str" cm="1">
        <f t="array" ref="E2533">IFERROR(IF(A2533="","",LOOKUP(2,1/(Entradas!$B$3:$B$5000=Estoque!A2533),Entradas!$H$3:$H$5000)),"Preço não cadastrado")</f>
        <v/>
      </c>
      <c r="F2533" s="6" t="str">
        <f>IF(A2533="","",SUMIF(codigo_entrada,A2533,quantidade_entrada)-SUMIF(codigo_saida,Estoque!A2533,quantidade_saida))</f>
        <v/>
      </c>
      <c r="G2533" s="1" t="str">
        <f t="shared" si="39"/>
        <v/>
      </c>
    </row>
    <row r="2534" spans="1:7" x14ac:dyDescent="0.3">
      <c r="A2534" s="135"/>
      <c r="B2534" s="22"/>
      <c r="C2534" s="22"/>
      <c r="D2534" s="38" t="str" cm="1">
        <f t="array" ref="D2534">IFERROR(IF(A2534="","",LOOKUP(2,1/(Entradas!$B$3:$B$5000=Estoque!A2534),Entradas!$G$3:$G$5000)),"Preço não cadastrado")</f>
        <v/>
      </c>
      <c r="E2534" s="38" t="str" cm="1">
        <f t="array" ref="E2534">IFERROR(IF(A2534="","",LOOKUP(2,1/(Entradas!$B$3:$B$5000=Estoque!A2534),Entradas!$H$3:$H$5000)),"Preço não cadastrado")</f>
        <v/>
      </c>
      <c r="F2534" s="6" t="str">
        <f>IF(A2534="","",SUMIF(codigo_entrada,A2534,quantidade_entrada)-SUMIF(codigo_saida,Estoque!A2534,quantidade_saida))</f>
        <v/>
      </c>
      <c r="G2534" s="1" t="str">
        <f t="shared" si="39"/>
        <v/>
      </c>
    </row>
    <row r="2535" spans="1:7" x14ac:dyDescent="0.3">
      <c r="A2535" s="135"/>
      <c r="B2535" s="22"/>
      <c r="C2535" s="22"/>
      <c r="D2535" s="38" t="str" cm="1">
        <f t="array" ref="D2535">IFERROR(IF(A2535="","",LOOKUP(2,1/(Entradas!$B$3:$B$5000=Estoque!A2535),Entradas!$G$3:$G$5000)),"Preço não cadastrado")</f>
        <v/>
      </c>
      <c r="E2535" s="38" t="str" cm="1">
        <f t="array" ref="E2535">IFERROR(IF(A2535="","",LOOKUP(2,1/(Entradas!$B$3:$B$5000=Estoque!A2535),Entradas!$H$3:$H$5000)),"Preço não cadastrado")</f>
        <v/>
      </c>
      <c r="F2535" s="6" t="str">
        <f>IF(A2535="","",SUMIF(codigo_entrada,A2535,quantidade_entrada)-SUMIF(codigo_saida,Estoque!A2535,quantidade_saida))</f>
        <v/>
      </c>
      <c r="G2535" s="1" t="str">
        <f t="shared" si="39"/>
        <v/>
      </c>
    </row>
    <row r="2536" spans="1:7" x14ac:dyDescent="0.3">
      <c r="A2536" s="135"/>
      <c r="B2536" s="22"/>
      <c r="C2536" s="22"/>
      <c r="D2536" s="38" t="str" cm="1">
        <f t="array" ref="D2536">IFERROR(IF(A2536="","",LOOKUP(2,1/(Entradas!$B$3:$B$5000=Estoque!A2536),Entradas!$G$3:$G$5000)),"Preço não cadastrado")</f>
        <v/>
      </c>
      <c r="E2536" s="38" t="str" cm="1">
        <f t="array" ref="E2536">IFERROR(IF(A2536="","",LOOKUP(2,1/(Entradas!$B$3:$B$5000=Estoque!A2536),Entradas!$H$3:$H$5000)),"Preço não cadastrado")</f>
        <v/>
      </c>
      <c r="F2536" s="6" t="str">
        <f>IF(A2536="","",SUMIF(codigo_entrada,A2536,quantidade_entrada)-SUMIF(codigo_saida,Estoque!A2536,quantidade_saida))</f>
        <v/>
      </c>
      <c r="G2536" s="1" t="str">
        <f t="shared" si="39"/>
        <v/>
      </c>
    </row>
    <row r="2537" spans="1:7" x14ac:dyDescent="0.3">
      <c r="A2537" s="135"/>
      <c r="B2537" s="22"/>
      <c r="C2537" s="22"/>
      <c r="D2537" s="38" t="str" cm="1">
        <f t="array" ref="D2537">IFERROR(IF(A2537="","",LOOKUP(2,1/(Entradas!$B$3:$B$5000=Estoque!A2537),Entradas!$G$3:$G$5000)),"Preço não cadastrado")</f>
        <v/>
      </c>
      <c r="E2537" s="38" t="str" cm="1">
        <f t="array" ref="E2537">IFERROR(IF(A2537="","",LOOKUP(2,1/(Entradas!$B$3:$B$5000=Estoque!A2537),Entradas!$H$3:$H$5000)),"Preço não cadastrado")</f>
        <v/>
      </c>
      <c r="F2537" s="6" t="str">
        <f>IF(A2537="","",SUMIF(codigo_entrada,A2537,quantidade_entrada)-SUMIF(codigo_saida,Estoque!A2537,quantidade_saida))</f>
        <v/>
      </c>
      <c r="G2537" s="1" t="str">
        <f t="shared" si="39"/>
        <v/>
      </c>
    </row>
    <row r="2538" spans="1:7" x14ac:dyDescent="0.3">
      <c r="A2538" s="135"/>
      <c r="B2538" s="22"/>
      <c r="C2538" s="22"/>
      <c r="D2538" s="38" t="str" cm="1">
        <f t="array" ref="D2538">IFERROR(IF(A2538="","",LOOKUP(2,1/(Entradas!$B$3:$B$5000=Estoque!A2538),Entradas!$G$3:$G$5000)),"Preço não cadastrado")</f>
        <v/>
      </c>
      <c r="E2538" s="38" t="str" cm="1">
        <f t="array" ref="E2538">IFERROR(IF(A2538="","",LOOKUP(2,1/(Entradas!$B$3:$B$5000=Estoque!A2538),Entradas!$H$3:$H$5000)),"Preço não cadastrado")</f>
        <v/>
      </c>
      <c r="F2538" s="6" t="str">
        <f>IF(A2538="","",SUMIF(codigo_entrada,A2538,quantidade_entrada)-SUMIF(codigo_saida,Estoque!A2538,quantidade_saida))</f>
        <v/>
      </c>
      <c r="G2538" s="1" t="str">
        <f t="shared" si="39"/>
        <v/>
      </c>
    </row>
    <row r="2539" spans="1:7" x14ac:dyDescent="0.3">
      <c r="A2539" s="135"/>
      <c r="B2539" s="22"/>
      <c r="C2539" s="22"/>
      <c r="D2539" s="38" t="str" cm="1">
        <f t="array" ref="D2539">IFERROR(IF(A2539="","",LOOKUP(2,1/(Entradas!$B$3:$B$5000=Estoque!A2539),Entradas!$G$3:$G$5000)),"Preço não cadastrado")</f>
        <v/>
      </c>
      <c r="E2539" s="38" t="str" cm="1">
        <f t="array" ref="E2539">IFERROR(IF(A2539="","",LOOKUP(2,1/(Entradas!$B$3:$B$5000=Estoque!A2539),Entradas!$H$3:$H$5000)),"Preço não cadastrado")</f>
        <v/>
      </c>
      <c r="F2539" s="6" t="str">
        <f>IF(A2539="","",SUMIF(codigo_entrada,A2539,quantidade_entrada)-SUMIF(codigo_saida,Estoque!A2539,quantidade_saida))</f>
        <v/>
      </c>
      <c r="G2539" s="1" t="str">
        <f t="shared" si="39"/>
        <v/>
      </c>
    </row>
    <row r="2540" spans="1:7" x14ac:dyDescent="0.3">
      <c r="A2540" s="135"/>
      <c r="B2540" s="22"/>
      <c r="C2540" s="22"/>
      <c r="D2540" s="38" t="str" cm="1">
        <f t="array" ref="D2540">IFERROR(IF(A2540="","",LOOKUP(2,1/(Entradas!$B$3:$B$5000=Estoque!A2540),Entradas!$G$3:$G$5000)),"Preço não cadastrado")</f>
        <v/>
      </c>
      <c r="E2540" s="38" t="str" cm="1">
        <f t="array" ref="E2540">IFERROR(IF(A2540="","",LOOKUP(2,1/(Entradas!$B$3:$B$5000=Estoque!A2540),Entradas!$H$3:$H$5000)),"Preço não cadastrado")</f>
        <v/>
      </c>
      <c r="F2540" s="6" t="str">
        <f>IF(A2540="","",SUMIF(codigo_entrada,A2540,quantidade_entrada)-SUMIF(codigo_saida,Estoque!A2540,quantidade_saida))</f>
        <v/>
      </c>
      <c r="G2540" s="1" t="str">
        <f t="shared" si="39"/>
        <v/>
      </c>
    </row>
    <row r="2541" spans="1:7" x14ac:dyDescent="0.3">
      <c r="A2541" s="135"/>
      <c r="B2541" s="22"/>
      <c r="C2541" s="22"/>
      <c r="D2541" s="38" t="str" cm="1">
        <f t="array" ref="D2541">IFERROR(IF(A2541="","",LOOKUP(2,1/(Entradas!$B$3:$B$5000=Estoque!A2541),Entradas!$G$3:$G$5000)),"Preço não cadastrado")</f>
        <v/>
      </c>
      <c r="E2541" s="38" t="str" cm="1">
        <f t="array" ref="E2541">IFERROR(IF(A2541="","",LOOKUP(2,1/(Entradas!$B$3:$B$5000=Estoque!A2541),Entradas!$H$3:$H$5000)),"Preço não cadastrado")</f>
        <v/>
      </c>
      <c r="F2541" s="6" t="str">
        <f>IF(A2541="","",SUMIF(codigo_entrada,A2541,quantidade_entrada)-SUMIF(codigo_saida,Estoque!A2541,quantidade_saida))</f>
        <v/>
      </c>
      <c r="G2541" s="1" t="str">
        <f t="shared" si="39"/>
        <v/>
      </c>
    </row>
    <row r="2542" spans="1:7" x14ac:dyDescent="0.3">
      <c r="A2542" s="135"/>
      <c r="B2542" s="22"/>
      <c r="C2542" s="22"/>
      <c r="D2542" s="38" t="str" cm="1">
        <f t="array" ref="D2542">IFERROR(IF(A2542="","",LOOKUP(2,1/(Entradas!$B$3:$B$5000=Estoque!A2542),Entradas!$G$3:$G$5000)),"Preço não cadastrado")</f>
        <v/>
      </c>
      <c r="E2542" s="38" t="str" cm="1">
        <f t="array" ref="E2542">IFERROR(IF(A2542="","",LOOKUP(2,1/(Entradas!$B$3:$B$5000=Estoque!A2542),Entradas!$H$3:$H$5000)),"Preço não cadastrado")</f>
        <v/>
      </c>
      <c r="F2542" s="6" t="str">
        <f>IF(A2542="","",SUMIF(codigo_entrada,A2542,quantidade_entrada)-SUMIF(codigo_saida,Estoque!A2542,quantidade_saida))</f>
        <v/>
      </c>
      <c r="G2542" s="1" t="str">
        <f t="shared" si="39"/>
        <v/>
      </c>
    </row>
    <row r="2543" spans="1:7" x14ac:dyDescent="0.3">
      <c r="A2543" s="135"/>
      <c r="B2543" s="22"/>
      <c r="C2543" s="22"/>
      <c r="D2543" s="38" t="str" cm="1">
        <f t="array" ref="D2543">IFERROR(IF(A2543="","",LOOKUP(2,1/(Entradas!$B$3:$B$5000=Estoque!A2543),Entradas!$G$3:$G$5000)),"Preço não cadastrado")</f>
        <v/>
      </c>
      <c r="E2543" s="38" t="str" cm="1">
        <f t="array" ref="E2543">IFERROR(IF(A2543="","",LOOKUP(2,1/(Entradas!$B$3:$B$5000=Estoque!A2543),Entradas!$H$3:$H$5000)),"Preço não cadastrado")</f>
        <v/>
      </c>
      <c r="F2543" s="6" t="str">
        <f>IF(A2543="","",SUMIF(codigo_entrada,A2543,quantidade_entrada)-SUMIF(codigo_saida,Estoque!A2543,quantidade_saida))</f>
        <v/>
      </c>
      <c r="G2543" s="1" t="str">
        <f t="shared" si="39"/>
        <v/>
      </c>
    </row>
    <row r="2544" spans="1:7" x14ac:dyDescent="0.3">
      <c r="A2544" s="135"/>
      <c r="B2544" s="22"/>
      <c r="C2544" s="22"/>
      <c r="D2544" s="38" t="str" cm="1">
        <f t="array" ref="D2544">IFERROR(IF(A2544="","",LOOKUP(2,1/(Entradas!$B$3:$B$5000=Estoque!A2544),Entradas!$G$3:$G$5000)),"Preço não cadastrado")</f>
        <v/>
      </c>
      <c r="E2544" s="38" t="str" cm="1">
        <f t="array" ref="E2544">IFERROR(IF(A2544="","",LOOKUP(2,1/(Entradas!$B$3:$B$5000=Estoque!A2544),Entradas!$H$3:$H$5000)),"Preço não cadastrado")</f>
        <v/>
      </c>
      <c r="F2544" s="6" t="str">
        <f>IF(A2544="","",SUMIF(codigo_entrada,A2544,quantidade_entrada)-SUMIF(codigo_saida,Estoque!A2544,quantidade_saida))</f>
        <v/>
      </c>
      <c r="G2544" s="1" t="str">
        <f t="shared" si="39"/>
        <v/>
      </c>
    </row>
    <row r="2545" spans="1:7" x14ac:dyDescent="0.3">
      <c r="A2545" s="135"/>
      <c r="B2545" s="22"/>
      <c r="C2545" s="22"/>
      <c r="D2545" s="38" t="str" cm="1">
        <f t="array" ref="D2545">IFERROR(IF(A2545="","",LOOKUP(2,1/(Entradas!$B$3:$B$5000=Estoque!A2545),Entradas!$G$3:$G$5000)),"Preço não cadastrado")</f>
        <v/>
      </c>
      <c r="E2545" s="38" t="str" cm="1">
        <f t="array" ref="E2545">IFERROR(IF(A2545="","",LOOKUP(2,1/(Entradas!$B$3:$B$5000=Estoque!A2545),Entradas!$H$3:$H$5000)),"Preço não cadastrado")</f>
        <v/>
      </c>
      <c r="F2545" s="6" t="str">
        <f>IF(A2545="","",SUMIF(codigo_entrada,A2545,quantidade_entrada)-SUMIF(codigo_saida,Estoque!A2545,quantidade_saida))</f>
        <v/>
      </c>
      <c r="G2545" s="1" t="str">
        <f t="shared" si="39"/>
        <v/>
      </c>
    </row>
    <row r="2546" spans="1:7" x14ac:dyDescent="0.3">
      <c r="A2546" s="135"/>
      <c r="B2546" s="22"/>
      <c r="C2546" s="22"/>
      <c r="D2546" s="38" t="str" cm="1">
        <f t="array" ref="D2546">IFERROR(IF(A2546="","",LOOKUP(2,1/(Entradas!$B$3:$B$5000=Estoque!A2546),Entradas!$G$3:$G$5000)),"Preço não cadastrado")</f>
        <v/>
      </c>
      <c r="E2546" s="38" t="str" cm="1">
        <f t="array" ref="E2546">IFERROR(IF(A2546="","",LOOKUP(2,1/(Entradas!$B$3:$B$5000=Estoque!A2546),Entradas!$H$3:$H$5000)),"Preço não cadastrado")</f>
        <v/>
      </c>
      <c r="F2546" s="6" t="str">
        <f>IF(A2546="","",SUMIF(codigo_entrada,A2546,quantidade_entrada)-SUMIF(codigo_saida,Estoque!A2546,quantidade_saida))</f>
        <v/>
      </c>
      <c r="G2546" s="1" t="str">
        <f t="shared" si="39"/>
        <v/>
      </c>
    </row>
    <row r="2547" spans="1:7" x14ac:dyDescent="0.3">
      <c r="A2547" s="135"/>
      <c r="B2547" s="22"/>
      <c r="C2547" s="22"/>
      <c r="D2547" s="38" t="str" cm="1">
        <f t="array" ref="D2547">IFERROR(IF(A2547="","",LOOKUP(2,1/(Entradas!$B$3:$B$5000=Estoque!A2547),Entradas!$G$3:$G$5000)),"Preço não cadastrado")</f>
        <v/>
      </c>
      <c r="E2547" s="38" t="str" cm="1">
        <f t="array" ref="E2547">IFERROR(IF(A2547="","",LOOKUP(2,1/(Entradas!$B$3:$B$5000=Estoque!A2547),Entradas!$H$3:$H$5000)),"Preço não cadastrado")</f>
        <v/>
      </c>
      <c r="F2547" s="6" t="str">
        <f>IF(A2547="","",SUMIF(codigo_entrada,A2547,quantidade_entrada)-SUMIF(codigo_saida,Estoque!A2547,quantidade_saida))</f>
        <v/>
      </c>
      <c r="G2547" s="1" t="str">
        <f t="shared" si="39"/>
        <v/>
      </c>
    </row>
    <row r="2548" spans="1:7" x14ac:dyDescent="0.3">
      <c r="A2548" s="135"/>
      <c r="B2548" s="22"/>
      <c r="C2548" s="22"/>
      <c r="D2548" s="38" t="str" cm="1">
        <f t="array" ref="D2548">IFERROR(IF(A2548="","",LOOKUP(2,1/(Entradas!$B$3:$B$5000=Estoque!A2548),Entradas!$G$3:$G$5000)),"Preço não cadastrado")</f>
        <v/>
      </c>
      <c r="E2548" s="38" t="str" cm="1">
        <f t="array" ref="E2548">IFERROR(IF(A2548="","",LOOKUP(2,1/(Entradas!$B$3:$B$5000=Estoque!A2548),Entradas!$H$3:$H$5000)),"Preço não cadastrado")</f>
        <v/>
      </c>
      <c r="F2548" s="6" t="str">
        <f>IF(A2548="","",SUMIF(codigo_entrada,A2548,quantidade_entrada)-SUMIF(codigo_saida,Estoque!A2548,quantidade_saida))</f>
        <v/>
      </c>
      <c r="G2548" s="1" t="str">
        <f t="shared" si="39"/>
        <v/>
      </c>
    </row>
    <row r="2549" spans="1:7" x14ac:dyDescent="0.3">
      <c r="A2549" s="135"/>
      <c r="B2549" s="22"/>
      <c r="C2549" s="22"/>
      <c r="D2549" s="38" t="str" cm="1">
        <f t="array" ref="D2549">IFERROR(IF(A2549="","",LOOKUP(2,1/(Entradas!$B$3:$B$5000=Estoque!A2549),Entradas!$G$3:$G$5000)),"Preço não cadastrado")</f>
        <v/>
      </c>
      <c r="E2549" s="38" t="str" cm="1">
        <f t="array" ref="E2549">IFERROR(IF(A2549="","",LOOKUP(2,1/(Entradas!$B$3:$B$5000=Estoque!A2549),Entradas!$H$3:$H$5000)),"Preço não cadastrado")</f>
        <v/>
      </c>
      <c r="F2549" s="6" t="str">
        <f>IF(A2549="","",SUMIF(codigo_entrada,A2549,quantidade_entrada)-SUMIF(codigo_saida,Estoque!A2549,quantidade_saida))</f>
        <v/>
      </c>
      <c r="G2549" s="1" t="str">
        <f t="shared" si="39"/>
        <v/>
      </c>
    </row>
    <row r="2550" spans="1:7" x14ac:dyDescent="0.3">
      <c r="A2550" s="135"/>
      <c r="B2550" s="22"/>
      <c r="C2550" s="22"/>
      <c r="D2550" s="38" t="str" cm="1">
        <f t="array" ref="D2550">IFERROR(IF(A2550="","",LOOKUP(2,1/(Entradas!$B$3:$B$5000=Estoque!A2550),Entradas!$G$3:$G$5000)),"Preço não cadastrado")</f>
        <v/>
      </c>
      <c r="E2550" s="38" t="str" cm="1">
        <f t="array" ref="E2550">IFERROR(IF(A2550="","",LOOKUP(2,1/(Entradas!$B$3:$B$5000=Estoque!A2550),Entradas!$H$3:$H$5000)),"Preço não cadastrado")</f>
        <v/>
      </c>
      <c r="F2550" s="6" t="str">
        <f>IF(A2550="","",SUMIF(codigo_entrada,A2550,quantidade_entrada)-SUMIF(codigo_saida,Estoque!A2550,quantidade_saida))</f>
        <v/>
      </c>
      <c r="G2550" s="1" t="str">
        <f t="shared" si="39"/>
        <v/>
      </c>
    </row>
    <row r="2551" spans="1:7" x14ac:dyDescent="0.3">
      <c r="A2551" s="135"/>
      <c r="B2551" s="22"/>
      <c r="C2551" s="22"/>
      <c r="D2551" s="38" t="str" cm="1">
        <f t="array" ref="D2551">IFERROR(IF(A2551="","",LOOKUP(2,1/(Entradas!$B$3:$B$5000=Estoque!A2551),Entradas!$G$3:$G$5000)),"Preço não cadastrado")</f>
        <v/>
      </c>
      <c r="E2551" s="38" t="str" cm="1">
        <f t="array" ref="E2551">IFERROR(IF(A2551="","",LOOKUP(2,1/(Entradas!$B$3:$B$5000=Estoque!A2551),Entradas!$H$3:$H$5000)),"Preço não cadastrado")</f>
        <v/>
      </c>
      <c r="F2551" s="6" t="str">
        <f>IF(A2551="","",SUMIF(codigo_entrada,A2551,quantidade_entrada)-SUMIF(codigo_saida,Estoque!A2551,quantidade_saida))</f>
        <v/>
      </c>
      <c r="G2551" s="1" t="str">
        <f t="shared" si="39"/>
        <v/>
      </c>
    </row>
    <row r="2552" spans="1:7" x14ac:dyDescent="0.3">
      <c r="A2552" s="135"/>
      <c r="B2552" s="22"/>
      <c r="C2552" s="22"/>
      <c r="D2552" s="38" t="str" cm="1">
        <f t="array" ref="D2552">IFERROR(IF(A2552="","",LOOKUP(2,1/(Entradas!$B$3:$B$5000=Estoque!A2552),Entradas!$G$3:$G$5000)),"Preço não cadastrado")</f>
        <v/>
      </c>
      <c r="E2552" s="38" t="str" cm="1">
        <f t="array" ref="E2552">IFERROR(IF(A2552="","",LOOKUP(2,1/(Entradas!$B$3:$B$5000=Estoque!A2552),Entradas!$H$3:$H$5000)),"Preço não cadastrado")</f>
        <v/>
      </c>
      <c r="F2552" s="6" t="str">
        <f>IF(A2552="","",SUMIF(codigo_entrada,A2552,quantidade_entrada)-SUMIF(codigo_saida,Estoque!A2552,quantidade_saida))</f>
        <v/>
      </c>
      <c r="G2552" s="1" t="str">
        <f t="shared" si="39"/>
        <v/>
      </c>
    </row>
    <row r="2553" spans="1:7" x14ac:dyDescent="0.3">
      <c r="A2553" s="135"/>
      <c r="B2553" s="22"/>
      <c r="C2553" s="22"/>
      <c r="D2553" s="38" t="str" cm="1">
        <f t="array" ref="D2553">IFERROR(IF(A2553="","",LOOKUP(2,1/(Entradas!$B$3:$B$5000=Estoque!A2553),Entradas!$G$3:$G$5000)),"Preço não cadastrado")</f>
        <v/>
      </c>
      <c r="E2553" s="38" t="str" cm="1">
        <f t="array" ref="E2553">IFERROR(IF(A2553="","",LOOKUP(2,1/(Entradas!$B$3:$B$5000=Estoque!A2553),Entradas!$H$3:$H$5000)),"Preço não cadastrado")</f>
        <v/>
      </c>
      <c r="F2553" s="6" t="str">
        <f>IF(A2553="","",SUMIF(codigo_entrada,A2553,quantidade_entrada)-SUMIF(codigo_saida,Estoque!A2553,quantidade_saida))</f>
        <v/>
      </c>
      <c r="G2553" s="1" t="str">
        <f t="shared" si="39"/>
        <v/>
      </c>
    </row>
    <row r="2554" spans="1:7" x14ac:dyDescent="0.3">
      <c r="A2554" s="135"/>
      <c r="B2554" s="22"/>
      <c r="C2554" s="22"/>
      <c r="D2554" s="38" t="str" cm="1">
        <f t="array" ref="D2554">IFERROR(IF(A2554="","",LOOKUP(2,1/(Entradas!$B$3:$B$5000=Estoque!A2554),Entradas!$G$3:$G$5000)),"Preço não cadastrado")</f>
        <v/>
      </c>
      <c r="E2554" s="38" t="str" cm="1">
        <f t="array" ref="E2554">IFERROR(IF(A2554="","",LOOKUP(2,1/(Entradas!$B$3:$B$5000=Estoque!A2554),Entradas!$H$3:$H$5000)),"Preço não cadastrado")</f>
        <v/>
      </c>
      <c r="F2554" s="6" t="str">
        <f>IF(A2554="","",SUMIF(codigo_entrada,A2554,quantidade_entrada)-SUMIF(codigo_saida,Estoque!A2554,quantidade_saida))</f>
        <v/>
      </c>
      <c r="G2554" s="1" t="str">
        <f t="shared" si="39"/>
        <v/>
      </c>
    </row>
    <row r="2555" spans="1:7" x14ac:dyDescent="0.3">
      <c r="A2555" s="135"/>
      <c r="B2555" s="22"/>
      <c r="C2555" s="22"/>
      <c r="D2555" s="38" t="str" cm="1">
        <f t="array" ref="D2555">IFERROR(IF(A2555="","",LOOKUP(2,1/(Entradas!$B$3:$B$5000=Estoque!A2555),Entradas!$G$3:$G$5000)),"Preço não cadastrado")</f>
        <v/>
      </c>
      <c r="E2555" s="38" t="str" cm="1">
        <f t="array" ref="E2555">IFERROR(IF(A2555="","",LOOKUP(2,1/(Entradas!$B$3:$B$5000=Estoque!A2555),Entradas!$H$3:$H$5000)),"Preço não cadastrado")</f>
        <v/>
      </c>
      <c r="F2555" s="6" t="str">
        <f>IF(A2555="","",SUMIF(codigo_entrada,A2555,quantidade_entrada)-SUMIF(codigo_saida,Estoque!A2555,quantidade_saida))</f>
        <v/>
      </c>
      <c r="G2555" s="1" t="str">
        <f t="shared" si="39"/>
        <v/>
      </c>
    </row>
    <row r="2556" spans="1:7" x14ac:dyDescent="0.3">
      <c r="A2556" s="135"/>
      <c r="B2556" s="22"/>
      <c r="C2556" s="22"/>
      <c r="D2556" s="38" t="str" cm="1">
        <f t="array" ref="D2556">IFERROR(IF(A2556="","",LOOKUP(2,1/(Entradas!$B$3:$B$5000=Estoque!A2556),Entradas!$G$3:$G$5000)),"Preço não cadastrado")</f>
        <v/>
      </c>
      <c r="E2556" s="38" t="str" cm="1">
        <f t="array" ref="E2556">IFERROR(IF(A2556="","",LOOKUP(2,1/(Entradas!$B$3:$B$5000=Estoque!A2556),Entradas!$H$3:$H$5000)),"Preço não cadastrado")</f>
        <v/>
      </c>
      <c r="F2556" s="6" t="str">
        <f>IF(A2556="","",SUMIF(codigo_entrada,A2556,quantidade_entrada)-SUMIF(codigo_saida,Estoque!A2556,quantidade_saida))</f>
        <v/>
      </c>
      <c r="G2556" s="1" t="str">
        <f t="shared" si="39"/>
        <v/>
      </c>
    </row>
    <row r="2557" spans="1:7" x14ac:dyDescent="0.3">
      <c r="A2557" s="135"/>
      <c r="B2557" s="22"/>
      <c r="C2557" s="22"/>
      <c r="D2557" s="38" t="str" cm="1">
        <f t="array" ref="D2557">IFERROR(IF(A2557="","",LOOKUP(2,1/(Entradas!$B$3:$B$5000=Estoque!A2557),Entradas!$G$3:$G$5000)),"Preço não cadastrado")</f>
        <v/>
      </c>
      <c r="E2557" s="38" t="str" cm="1">
        <f t="array" ref="E2557">IFERROR(IF(A2557="","",LOOKUP(2,1/(Entradas!$B$3:$B$5000=Estoque!A2557),Entradas!$H$3:$H$5000)),"Preço não cadastrado")</f>
        <v/>
      </c>
      <c r="F2557" s="6" t="str">
        <f>IF(A2557="","",SUMIF(codigo_entrada,A2557,quantidade_entrada)-SUMIF(codigo_saida,Estoque!A2557,quantidade_saida))</f>
        <v/>
      </c>
      <c r="G2557" s="1" t="str">
        <f t="shared" si="39"/>
        <v/>
      </c>
    </row>
    <row r="2558" spans="1:7" x14ac:dyDescent="0.3">
      <c r="A2558" s="135"/>
      <c r="B2558" s="22"/>
      <c r="C2558" s="22"/>
      <c r="D2558" s="38" t="str" cm="1">
        <f t="array" ref="D2558">IFERROR(IF(A2558="","",LOOKUP(2,1/(Entradas!$B$3:$B$5000=Estoque!A2558),Entradas!$G$3:$G$5000)),"Preço não cadastrado")</f>
        <v/>
      </c>
      <c r="E2558" s="38" t="str" cm="1">
        <f t="array" ref="E2558">IFERROR(IF(A2558="","",LOOKUP(2,1/(Entradas!$B$3:$B$5000=Estoque!A2558),Entradas!$H$3:$H$5000)),"Preço não cadastrado")</f>
        <v/>
      </c>
      <c r="F2558" s="6" t="str">
        <f>IF(A2558="","",SUMIF(codigo_entrada,A2558,quantidade_entrada)-SUMIF(codigo_saida,Estoque!A2558,quantidade_saida))</f>
        <v/>
      </c>
      <c r="G2558" s="1" t="str">
        <f t="shared" si="39"/>
        <v/>
      </c>
    </row>
    <row r="2559" spans="1:7" x14ac:dyDescent="0.3">
      <c r="A2559" s="135"/>
      <c r="B2559" s="22"/>
      <c r="C2559" s="22"/>
      <c r="D2559" s="38" t="str" cm="1">
        <f t="array" ref="D2559">IFERROR(IF(A2559="","",LOOKUP(2,1/(Entradas!$B$3:$B$5000=Estoque!A2559),Entradas!$G$3:$G$5000)),"Preço não cadastrado")</f>
        <v/>
      </c>
      <c r="E2559" s="38" t="str" cm="1">
        <f t="array" ref="E2559">IFERROR(IF(A2559="","",LOOKUP(2,1/(Entradas!$B$3:$B$5000=Estoque!A2559),Entradas!$H$3:$H$5000)),"Preço não cadastrado")</f>
        <v/>
      </c>
      <c r="F2559" s="6" t="str">
        <f>IF(A2559="","",SUMIF(codigo_entrada,A2559,quantidade_entrada)-SUMIF(codigo_saida,Estoque!A2559,quantidade_saida))</f>
        <v/>
      </c>
      <c r="G2559" s="1" t="str">
        <f t="shared" si="39"/>
        <v/>
      </c>
    </row>
    <row r="2560" spans="1:7" x14ac:dyDescent="0.3">
      <c r="A2560" s="135"/>
      <c r="B2560" s="22"/>
      <c r="C2560" s="22"/>
      <c r="D2560" s="38" t="str" cm="1">
        <f t="array" ref="D2560">IFERROR(IF(A2560="","",LOOKUP(2,1/(Entradas!$B$3:$B$5000=Estoque!A2560),Entradas!$G$3:$G$5000)),"Preço não cadastrado")</f>
        <v/>
      </c>
      <c r="E2560" s="38" t="str" cm="1">
        <f t="array" ref="E2560">IFERROR(IF(A2560="","",LOOKUP(2,1/(Entradas!$B$3:$B$5000=Estoque!A2560),Entradas!$H$3:$H$5000)),"Preço não cadastrado")</f>
        <v/>
      </c>
      <c r="F2560" s="6" t="str">
        <f>IF(A2560="","",SUMIF(codigo_entrada,A2560,quantidade_entrada)-SUMIF(codigo_saida,Estoque!A2560,quantidade_saida))</f>
        <v/>
      </c>
      <c r="G2560" s="1" t="str">
        <f t="shared" si="39"/>
        <v/>
      </c>
    </row>
    <row r="2561" spans="1:7" x14ac:dyDescent="0.3">
      <c r="A2561" s="135"/>
      <c r="B2561" s="22"/>
      <c r="C2561" s="22"/>
      <c r="D2561" s="38" t="str" cm="1">
        <f t="array" ref="D2561">IFERROR(IF(A2561="","",LOOKUP(2,1/(Entradas!$B$3:$B$5000=Estoque!A2561),Entradas!$G$3:$G$5000)),"Preço não cadastrado")</f>
        <v/>
      </c>
      <c r="E2561" s="38" t="str" cm="1">
        <f t="array" ref="E2561">IFERROR(IF(A2561="","",LOOKUP(2,1/(Entradas!$B$3:$B$5000=Estoque!A2561),Entradas!$H$3:$H$5000)),"Preço não cadastrado")</f>
        <v/>
      </c>
      <c r="F2561" s="6" t="str">
        <f>IF(A2561="","",SUMIF(codigo_entrada,A2561,quantidade_entrada)-SUMIF(codigo_saida,Estoque!A2561,quantidade_saida))</f>
        <v/>
      </c>
      <c r="G2561" s="1" t="str">
        <f t="shared" si="39"/>
        <v/>
      </c>
    </row>
    <row r="2562" spans="1:7" x14ac:dyDescent="0.3">
      <c r="A2562" s="135"/>
      <c r="B2562" s="22"/>
      <c r="C2562" s="22"/>
      <c r="D2562" s="38" t="str" cm="1">
        <f t="array" ref="D2562">IFERROR(IF(A2562="","",LOOKUP(2,1/(Entradas!$B$3:$B$5000=Estoque!A2562),Entradas!$G$3:$G$5000)),"Preço não cadastrado")</f>
        <v/>
      </c>
      <c r="E2562" s="38" t="str" cm="1">
        <f t="array" ref="E2562">IFERROR(IF(A2562="","",LOOKUP(2,1/(Entradas!$B$3:$B$5000=Estoque!A2562),Entradas!$H$3:$H$5000)),"Preço não cadastrado")</f>
        <v/>
      </c>
      <c r="F2562" s="6" t="str">
        <f>IF(A2562="","",SUMIF(codigo_entrada,A2562,quantidade_entrada)-SUMIF(codigo_saida,Estoque!A2562,quantidade_saida))</f>
        <v/>
      </c>
      <c r="G2562" s="1" t="str">
        <f t="shared" si="39"/>
        <v/>
      </c>
    </row>
    <row r="2563" spans="1:7" x14ac:dyDescent="0.3">
      <c r="A2563" s="135"/>
      <c r="B2563" s="22"/>
      <c r="C2563" s="22"/>
      <c r="D2563" s="38" t="str" cm="1">
        <f t="array" ref="D2563">IFERROR(IF(A2563="","",LOOKUP(2,1/(Entradas!$B$3:$B$5000=Estoque!A2563),Entradas!$G$3:$G$5000)),"Preço não cadastrado")</f>
        <v/>
      </c>
      <c r="E2563" s="38" t="str" cm="1">
        <f t="array" ref="E2563">IFERROR(IF(A2563="","",LOOKUP(2,1/(Entradas!$B$3:$B$5000=Estoque!A2563),Entradas!$H$3:$H$5000)),"Preço não cadastrado")</f>
        <v/>
      </c>
      <c r="F2563" s="6" t="str">
        <f>IF(A2563="","",SUMIF(codigo_entrada,A2563,quantidade_entrada)-SUMIF(codigo_saida,Estoque!A2563,quantidade_saida))</f>
        <v/>
      </c>
      <c r="G2563" s="1" t="str">
        <f t="shared" si="39"/>
        <v/>
      </c>
    </row>
    <row r="2564" spans="1:7" x14ac:dyDescent="0.3">
      <c r="A2564" s="135"/>
      <c r="B2564" s="22"/>
      <c r="C2564" s="22"/>
      <c r="D2564" s="38" t="str" cm="1">
        <f t="array" ref="D2564">IFERROR(IF(A2564="","",LOOKUP(2,1/(Entradas!$B$3:$B$5000=Estoque!A2564),Entradas!$G$3:$G$5000)),"Preço não cadastrado")</f>
        <v/>
      </c>
      <c r="E2564" s="38" t="str" cm="1">
        <f t="array" ref="E2564">IFERROR(IF(A2564="","",LOOKUP(2,1/(Entradas!$B$3:$B$5000=Estoque!A2564),Entradas!$H$3:$H$5000)),"Preço não cadastrado")</f>
        <v/>
      </c>
      <c r="F2564" s="6" t="str">
        <f>IF(A2564="","",SUMIF(codigo_entrada,A2564,quantidade_entrada)-SUMIF(codigo_saida,Estoque!A2564,quantidade_saida))</f>
        <v/>
      </c>
      <c r="G2564" s="1" t="str">
        <f t="shared" ref="G2564:G2627" si="40">IF(F2564="","",IF(F2564&gt;0,"Em estoque","Fora de estoque"))</f>
        <v/>
      </c>
    </row>
    <row r="2565" spans="1:7" x14ac:dyDescent="0.3">
      <c r="A2565" s="135"/>
      <c r="B2565" s="22"/>
      <c r="C2565" s="22"/>
      <c r="D2565" s="38" t="str" cm="1">
        <f t="array" ref="D2565">IFERROR(IF(A2565="","",LOOKUP(2,1/(Entradas!$B$3:$B$5000=Estoque!A2565),Entradas!$G$3:$G$5000)),"Preço não cadastrado")</f>
        <v/>
      </c>
      <c r="E2565" s="38" t="str" cm="1">
        <f t="array" ref="E2565">IFERROR(IF(A2565="","",LOOKUP(2,1/(Entradas!$B$3:$B$5000=Estoque!A2565),Entradas!$H$3:$H$5000)),"Preço não cadastrado")</f>
        <v/>
      </c>
      <c r="F2565" s="6" t="str">
        <f>IF(A2565="","",SUMIF(codigo_entrada,A2565,quantidade_entrada)-SUMIF(codigo_saida,Estoque!A2565,quantidade_saida))</f>
        <v/>
      </c>
      <c r="G2565" s="1" t="str">
        <f t="shared" si="40"/>
        <v/>
      </c>
    </row>
    <row r="2566" spans="1:7" x14ac:dyDescent="0.3">
      <c r="A2566" s="135"/>
      <c r="B2566" s="22"/>
      <c r="C2566" s="22"/>
      <c r="D2566" s="38" t="str" cm="1">
        <f t="array" ref="D2566">IFERROR(IF(A2566="","",LOOKUP(2,1/(Entradas!$B$3:$B$5000=Estoque!A2566),Entradas!$G$3:$G$5000)),"Preço não cadastrado")</f>
        <v/>
      </c>
      <c r="E2566" s="38" t="str" cm="1">
        <f t="array" ref="E2566">IFERROR(IF(A2566="","",LOOKUP(2,1/(Entradas!$B$3:$B$5000=Estoque!A2566),Entradas!$H$3:$H$5000)),"Preço não cadastrado")</f>
        <v/>
      </c>
      <c r="F2566" s="6" t="str">
        <f>IF(A2566="","",SUMIF(codigo_entrada,A2566,quantidade_entrada)-SUMIF(codigo_saida,Estoque!A2566,quantidade_saida))</f>
        <v/>
      </c>
      <c r="G2566" s="1" t="str">
        <f t="shared" si="40"/>
        <v/>
      </c>
    </row>
    <row r="2567" spans="1:7" x14ac:dyDescent="0.3">
      <c r="A2567" s="135"/>
      <c r="B2567" s="22"/>
      <c r="C2567" s="22"/>
      <c r="D2567" s="38" t="str" cm="1">
        <f t="array" ref="D2567">IFERROR(IF(A2567="","",LOOKUP(2,1/(Entradas!$B$3:$B$5000=Estoque!A2567),Entradas!$G$3:$G$5000)),"Preço não cadastrado")</f>
        <v/>
      </c>
      <c r="E2567" s="38" t="str" cm="1">
        <f t="array" ref="E2567">IFERROR(IF(A2567="","",LOOKUP(2,1/(Entradas!$B$3:$B$5000=Estoque!A2567),Entradas!$H$3:$H$5000)),"Preço não cadastrado")</f>
        <v/>
      </c>
      <c r="F2567" s="6" t="str">
        <f>IF(A2567="","",SUMIF(codigo_entrada,A2567,quantidade_entrada)-SUMIF(codigo_saida,Estoque!A2567,quantidade_saida))</f>
        <v/>
      </c>
      <c r="G2567" s="1" t="str">
        <f t="shared" si="40"/>
        <v/>
      </c>
    </row>
    <row r="2568" spans="1:7" x14ac:dyDescent="0.3">
      <c r="A2568" s="135"/>
      <c r="B2568" s="22"/>
      <c r="C2568" s="22"/>
      <c r="D2568" s="38" t="str" cm="1">
        <f t="array" ref="D2568">IFERROR(IF(A2568="","",LOOKUP(2,1/(Entradas!$B$3:$B$5000=Estoque!A2568),Entradas!$G$3:$G$5000)),"Preço não cadastrado")</f>
        <v/>
      </c>
      <c r="E2568" s="38" t="str" cm="1">
        <f t="array" ref="E2568">IFERROR(IF(A2568="","",LOOKUP(2,1/(Entradas!$B$3:$B$5000=Estoque!A2568),Entradas!$H$3:$H$5000)),"Preço não cadastrado")</f>
        <v/>
      </c>
      <c r="F2568" s="6" t="str">
        <f>IF(A2568="","",SUMIF(codigo_entrada,A2568,quantidade_entrada)-SUMIF(codigo_saida,Estoque!A2568,quantidade_saida))</f>
        <v/>
      </c>
      <c r="G2568" s="1" t="str">
        <f t="shared" si="40"/>
        <v/>
      </c>
    </row>
    <row r="2569" spans="1:7" x14ac:dyDescent="0.3">
      <c r="A2569" s="135"/>
      <c r="B2569" s="22"/>
      <c r="C2569" s="22"/>
      <c r="D2569" s="38" t="str" cm="1">
        <f t="array" ref="D2569">IFERROR(IF(A2569="","",LOOKUP(2,1/(Entradas!$B$3:$B$5000=Estoque!A2569),Entradas!$G$3:$G$5000)),"Preço não cadastrado")</f>
        <v/>
      </c>
      <c r="E2569" s="38" t="str" cm="1">
        <f t="array" ref="E2569">IFERROR(IF(A2569="","",LOOKUP(2,1/(Entradas!$B$3:$B$5000=Estoque!A2569),Entradas!$H$3:$H$5000)),"Preço não cadastrado")</f>
        <v/>
      </c>
      <c r="F2569" s="6" t="str">
        <f>IF(A2569="","",SUMIF(codigo_entrada,A2569,quantidade_entrada)-SUMIF(codigo_saida,Estoque!A2569,quantidade_saida))</f>
        <v/>
      </c>
      <c r="G2569" s="1" t="str">
        <f t="shared" si="40"/>
        <v/>
      </c>
    </row>
    <row r="2570" spans="1:7" x14ac:dyDescent="0.3">
      <c r="A2570" s="135"/>
      <c r="B2570" s="22"/>
      <c r="C2570" s="22"/>
      <c r="D2570" s="38" t="str" cm="1">
        <f t="array" ref="D2570">IFERROR(IF(A2570="","",LOOKUP(2,1/(Entradas!$B$3:$B$5000=Estoque!A2570),Entradas!$G$3:$G$5000)),"Preço não cadastrado")</f>
        <v/>
      </c>
      <c r="E2570" s="38" t="str" cm="1">
        <f t="array" ref="E2570">IFERROR(IF(A2570="","",LOOKUP(2,1/(Entradas!$B$3:$B$5000=Estoque!A2570),Entradas!$H$3:$H$5000)),"Preço não cadastrado")</f>
        <v/>
      </c>
      <c r="F2570" s="6" t="str">
        <f>IF(A2570="","",SUMIF(codigo_entrada,A2570,quantidade_entrada)-SUMIF(codigo_saida,Estoque!A2570,quantidade_saida))</f>
        <v/>
      </c>
      <c r="G2570" s="1" t="str">
        <f t="shared" si="40"/>
        <v/>
      </c>
    </row>
    <row r="2571" spans="1:7" x14ac:dyDescent="0.3">
      <c r="A2571" s="135"/>
      <c r="B2571" s="22"/>
      <c r="C2571" s="22"/>
      <c r="D2571" s="38" t="str" cm="1">
        <f t="array" ref="D2571">IFERROR(IF(A2571="","",LOOKUP(2,1/(Entradas!$B$3:$B$5000=Estoque!A2571),Entradas!$G$3:$G$5000)),"Preço não cadastrado")</f>
        <v/>
      </c>
      <c r="E2571" s="38" t="str" cm="1">
        <f t="array" ref="E2571">IFERROR(IF(A2571="","",LOOKUP(2,1/(Entradas!$B$3:$B$5000=Estoque!A2571),Entradas!$H$3:$H$5000)),"Preço não cadastrado")</f>
        <v/>
      </c>
      <c r="F2571" s="6" t="str">
        <f>IF(A2571="","",SUMIF(codigo_entrada,A2571,quantidade_entrada)-SUMIF(codigo_saida,Estoque!A2571,quantidade_saida))</f>
        <v/>
      </c>
      <c r="G2571" s="1" t="str">
        <f t="shared" si="40"/>
        <v/>
      </c>
    </row>
    <row r="2572" spans="1:7" x14ac:dyDescent="0.3">
      <c r="A2572" s="135"/>
      <c r="B2572" s="22"/>
      <c r="C2572" s="22"/>
      <c r="D2572" s="38" t="str" cm="1">
        <f t="array" ref="D2572">IFERROR(IF(A2572="","",LOOKUP(2,1/(Entradas!$B$3:$B$5000=Estoque!A2572),Entradas!$G$3:$G$5000)),"Preço não cadastrado")</f>
        <v/>
      </c>
      <c r="E2572" s="38" t="str" cm="1">
        <f t="array" ref="E2572">IFERROR(IF(A2572="","",LOOKUP(2,1/(Entradas!$B$3:$B$5000=Estoque!A2572),Entradas!$H$3:$H$5000)),"Preço não cadastrado")</f>
        <v/>
      </c>
      <c r="F2572" s="6" t="str">
        <f>IF(A2572="","",SUMIF(codigo_entrada,A2572,quantidade_entrada)-SUMIF(codigo_saida,Estoque!A2572,quantidade_saida))</f>
        <v/>
      </c>
      <c r="G2572" s="1" t="str">
        <f t="shared" si="40"/>
        <v/>
      </c>
    </row>
    <row r="2573" spans="1:7" x14ac:dyDescent="0.3">
      <c r="A2573" s="135"/>
      <c r="B2573" s="22"/>
      <c r="C2573" s="22"/>
      <c r="D2573" s="38" t="str" cm="1">
        <f t="array" ref="D2573">IFERROR(IF(A2573="","",LOOKUP(2,1/(Entradas!$B$3:$B$5000=Estoque!A2573),Entradas!$G$3:$G$5000)),"Preço não cadastrado")</f>
        <v/>
      </c>
      <c r="E2573" s="38" t="str" cm="1">
        <f t="array" ref="E2573">IFERROR(IF(A2573="","",LOOKUP(2,1/(Entradas!$B$3:$B$5000=Estoque!A2573),Entradas!$H$3:$H$5000)),"Preço não cadastrado")</f>
        <v/>
      </c>
      <c r="F2573" s="6" t="str">
        <f>IF(A2573="","",SUMIF(codigo_entrada,A2573,quantidade_entrada)-SUMIF(codigo_saida,Estoque!A2573,quantidade_saida))</f>
        <v/>
      </c>
      <c r="G2573" s="1" t="str">
        <f t="shared" si="40"/>
        <v/>
      </c>
    </row>
    <row r="2574" spans="1:7" x14ac:dyDescent="0.3">
      <c r="A2574" s="135"/>
      <c r="B2574" s="22"/>
      <c r="C2574" s="22"/>
      <c r="D2574" s="38" t="str" cm="1">
        <f t="array" ref="D2574">IFERROR(IF(A2574="","",LOOKUP(2,1/(Entradas!$B$3:$B$5000=Estoque!A2574),Entradas!$G$3:$G$5000)),"Preço não cadastrado")</f>
        <v/>
      </c>
      <c r="E2574" s="38" t="str" cm="1">
        <f t="array" ref="E2574">IFERROR(IF(A2574="","",LOOKUP(2,1/(Entradas!$B$3:$B$5000=Estoque!A2574),Entradas!$H$3:$H$5000)),"Preço não cadastrado")</f>
        <v/>
      </c>
      <c r="F2574" s="6" t="str">
        <f>IF(A2574="","",SUMIF(codigo_entrada,A2574,quantidade_entrada)-SUMIF(codigo_saida,Estoque!A2574,quantidade_saida))</f>
        <v/>
      </c>
      <c r="G2574" s="1" t="str">
        <f t="shared" si="40"/>
        <v/>
      </c>
    </row>
    <row r="2575" spans="1:7" x14ac:dyDescent="0.3">
      <c r="A2575" s="135"/>
      <c r="B2575" s="22"/>
      <c r="C2575" s="22"/>
      <c r="D2575" s="38" t="str" cm="1">
        <f t="array" ref="D2575">IFERROR(IF(A2575="","",LOOKUP(2,1/(Entradas!$B$3:$B$5000=Estoque!A2575),Entradas!$G$3:$G$5000)),"Preço não cadastrado")</f>
        <v/>
      </c>
      <c r="E2575" s="38" t="str" cm="1">
        <f t="array" ref="E2575">IFERROR(IF(A2575="","",LOOKUP(2,1/(Entradas!$B$3:$B$5000=Estoque!A2575),Entradas!$H$3:$H$5000)),"Preço não cadastrado")</f>
        <v/>
      </c>
      <c r="F2575" s="6" t="str">
        <f>IF(A2575="","",SUMIF(codigo_entrada,A2575,quantidade_entrada)-SUMIF(codigo_saida,Estoque!A2575,quantidade_saida))</f>
        <v/>
      </c>
      <c r="G2575" s="1" t="str">
        <f t="shared" si="40"/>
        <v/>
      </c>
    </row>
    <row r="2576" spans="1:7" x14ac:dyDescent="0.3">
      <c r="A2576" s="135"/>
      <c r="B2576" s="22"/>
      <c r="C2576" s="22"/>
      <c r="D2576" s="38" t="str" cm="1">
        <f t="array" ref="D2576">IFERROR(IF(A2576="","",LOOKUP(2,1/(Entradas!$B$3:$B$5000=Estoque!A2576),Entradas!$G$3:$G$5000)),"Preço não cadastrado")</f>
        <v/>
      </c>
      <c r="E2576" s="38" t="str" cm="1">
        <f t="array" ref="E2576">IFERROR(IF(A2576="","",LOOKUP(2,1/(Entradas!$B$3:$B$5000=Estoque!A2576),Entradas!$H$3:$H$5000)),"Preço não cadastrado")</f>
        <v/>
      </c>
      <c r="F2576" s="6" t="str">
        <f>IF(A2576="","",SUMIF(codigo_entrada,A2576,quantidade_entrada)-SUMIF(codigo_saida,Estoque!A2576,quantidade_saida))</f>
        <v/>
      </c>
      <c r="G2576" s="1" t="str">
        <f t="shared" si="40"/>
        <v/>
      </c>
    </row>
    <row r="2577" spans="1:7" x14ac:dyDescent="0.3">
      <c r="A2577" s="135"/>
      <c r="B2577" s="22"/>
      <c r="C2577" s="22"/>
      <c r="D2577" s="38" t="str" cm="1">
        <f t="array" ref="D2577">IFERROR(IF(A2577="","",LOOKUP(2,1/(Entradas!$B$3:$B$5000=Estoque!A2577),Entradas!$G$3:$G$5000)),"Preço não cadastrado")</f>
        <v/>
      </c>
      <c r="E2577" s="38" t="str" cm="1">
        <f t="array" ref="E2577">IFERROR(IF(A2577="","",LOOKUP(2,1/(Entradas!$B$3:$B$5000=Estoque!A2577),Entradas!$H$3:$H$5000)),"Preço não cadastrado")</f>
        <v/>
      </c>
      <c r="F2577" s="6" t="str">
        <f>IF(A2577="","",SUMIF(codigo_entrada,A2577,quantidade_entrada)-SUMIF(codigo_saida,Estoque!A2577,quantidade_saida))</f>
        <v/>
      </c>
      <c r="G2577" s="1" t="str">
        <f t="shared" si="40"/>
        <v/>
      </c>
    </row>
    <row r="2578" spans="1:7" x14ac:dyDescent="0.3">
      <c r="A2578" s="135"/>
      <c r="B2578" s="22"/>
      <c r="C2578" s="22"/>
      <c r="D2578" s="38" t="str" cm="1">
        <f t="array" ref="D2578">IFERROR(IF(A2578="","",LOOKUP(2,1/(Entradas!$B$3:$B$5000=Estoque!A2578),Entradas!$G$3:$G$5000)),"Preço não cadastrado")</f>
        <v/>
      </c>
      <c r="E2578" s="38" t="str" cm="1">
        <f t="array" ref="E2578">IFERROR(IF(A2578="","",LOOKUP(2,1/(Entradas!$B$3:$B$5000=Estoque!A2578),Entradas!$H$3:$H$5000)),"Preço não cadastrado")</f>
        <v/>
      </c>
      <c r="F2578" s="6" t="str">
        <f>IF(A2578="","",SUMIF(codigo_entrada,A2578,quantidade_entrada)-SUMIF(codigo_saida,Estoque!A2578,quantidade_saida))</f>
        <v/>
      </c>
      <c r="G2578" s="1" t="str">
        <f t="shared" si="40"/>
        <v/>
      </c>
    </row>
    <row r="2579" spans="1:7" x14ac:dyDescent="0.3">
      <c r="A2579" s="135"/>
      <c r="B2579" s="22"/>
      <c r="C2579" s="22"/>
      <c r="D2579" s="38" t="str" cm="1">
        <f t="array" ref="D2579">IFERROR(IF(A2579="","",LOOKUP(2,1/(Entradas!$B$3:$B$5000=Estoque!A2579),Entradas!$G$3:$G$5000)),"Preço não cadastrado")</f>
        <v/>
      </c>
      <c r="E2579" s="38" t="str" cm="1">
        <f t="array" ref="E2579">IFERROR(IF(A2579="","",LOOKUP(2,1/(Entradas!$B$3:$B$5000=Estoque!A2579),Entradas!$H$3:$H$5000)),"Preço não cadastrado")</f>
        <v/>
      </c>
      <c r="F2579" s="6" t="str">
        <f>IF(A2579="","",SUMIF(codigo_entrada,A2579,quantidade_entrada)-SUMIF(codigo_saida,Estoque!A2579,quantidade_saida))</f>
        <v/>
      </c>
      <c r="G2579" s="1" t="str">
        <f t="shared" si="40"/>
        <v/>
      </c>
    </row>
    <row r="2580" spans="1:7" x14ac:dyDescent="0.3">
      <c r="A2580" s="135"/>
      <c r="B2580" s="22"/>
      <c r="C2580" s="22"/>
      <c r="D2580" s="38" t="str" cm="1">
        <f t="array" ref="D2580">IFERROR(IF(A2580="","",LOOKUP(2,1/(Entradas!$B$3:$B$5000=Estoque!A2580),Entradas!$G$3:$G$5000)),"Preço não cadastrado")</f>
        <v/>
      </c>
      <c r="E2580" s="38" t="str" cm="1">
        <f t="array" ref="E2580">IFERROR(IF(A2580="","",LOOKUP(2,1/(Entradas!$B$3:$B$5000=Estoque!A2580),Entradas!$H$3:$H$5000)),"Preço não cadastrado")</f>
        <v/>
      </c>
      <c r="F2580" s="6" t="str">
        <f>IF(A2580="","",SUMIF(codigo_entrada,A2580,quantidade_entrada)-SUMIF(codigo_saida,Estoque!A2580,quantidade_saida))</f>
        <v/>
      </c>
      <c r="G2580" s="1" t="str">
        <f t="shared" si="40"/>
        <v/>
      </c>
    </row>
    <row r="2581" spans="1:7" x14ac:dyDescent="0.3">
      <c r="A2581" s="135"/>
      <c r="B2581" s="22"/>
      <c r="C2581" s="22"/>
      <c r="D2581" s="38" t="str" cm="1">
        <f t="array" ref="D2581">IFERROR(IF(A2581="","",LOOKUP(2,1/(Entradas!$B$3:$B$5000=Estoque!A2581),Entradas!$G$3:$G$5000)),"Preço não cadastrado")</f>
        <v/>
      </c>
      <c r="E2581" s="38" t="str" cm="1">
        <f t="array" ref="E2581">IFERROR(IF(A2581="","",LOOKUP(2,1/(Entradas!$B$3:$B$5000=Estoque!A2581),Entradas!$H$3:$H$5000)),"Preço não cadastrado")</f>
        <v/>
      </c>
      <c r="F2581" s="6" t="str">
        <f>IF(A2581="","",SUMIF(codigo_entrada,A2581,quantidade_entrada)-SUMIF(codigo_saida,Estoque!A2581,quantidade_saida))</f>
        <v/>
      </c>
      <c r="G2581" s="1" t="str">
        <f t="shared" si="40"/>
        <v/>
      </c>
    </row>
    <row r="2582" spans="1:7" x14ac:dyDescent="0.3">
      <c r="A2582" s="135"/>
      <c r="B2582" s="22"/>
      <c r="C2582" s="22"/>
      <c r="D2582" s="38" t="str" cm="1">
        <f t="array" ref="D2582">IFERROR(IF(A2582="","",LOOKUP(2,1/(Entradas!$B$3:$B$5000=Estoque!A2582),Entradas!$G$3:$G$5000)),"Preço não cadastrado")</f>
        <v/>
      </c>
      <c r="E2582" s="38" t="str" cm="1">
        <f t="array" ref="E2582">IFERROR(IF(A2582="","",LOOKUP(2,1/(Entradas!$B$3:$B$5000=Estoque!A2582),Entradas!$H$3:$H$5000)),"Preço não cadastrado")</f>
        <v/>
      </c>
      <c r="F2582" s="6" t="str">
        <f>IF(A2582="","",SUMIF(codigo_entrada,A2582,quantidade_entrada)-SUMIF(codigo_saida,Estoque!A2582,quantidade_saida))</f>
        <v/>
      </c>
      <c r="G2582" s="1" t="str">
        <f t="shared" si="40"/>
        <v/>
      </c>
    </row>
    <row r="2583" spans="1:7" x14ac:dyDescent="0.3">
      <c r="A2583" s="135"/>
      <c r="B2583" s="22"/>
      <c r="C2583" s="22"/>
      <c r="D2583" s="38" t="str" cm="1">
        <f t="array" ref="D2583">IFERROR(IF(A2583="","",LOOKUP(2,1/(Entradas!$B$3:$B$5000=Estoque!A2583),Entradas!$G$3:$G$5000)),"Preço não cadastrado")</f>
        <v/>
      </c>
      <c r="E2583" s="38" t="str" cm="1">
        <f t="array" ref="E2583">IFERROR(IF(A2583="","",LOOKUP(2,1/(Entradas!$B$3:$B$5000=Estoque!A2583),Entradas!$H$3:$H$5000)),"Preço não cadastrado")</f>
        <v/>
      </c>
      <c r="F2583" s="6" t="str">
        <f>IF(A2583="","",SUMIF(codigo_entrada,A2583,quantidade_entrada)-SUMIF(codigo_saida,Estoque!A2583,quantidade_saida))</f>
        <v/>
      </c>
      <c r="G2583" s="1" t="str">
        <f t="shared" si="40"/>
        <v/>
      </c>
    </row>
    <row r="2584" spans="1:7" x14ac:dyDescent="0.3">
      <c r="A2584" s="135"/>
      <c r="B2584" s="22"/>
      <c r="C2584" s="22"/>
      <c r="D2584" s="38" t="str" cm="1">
        <f t="array" ref="D2584">IFERROR(IF(A2584="","",LOOKUP(2,1/(Entradas!$B$3:$B$5000=Estoque!A2584),Entradas!$G$3:$G$5000)),"Preço não cadastrado")</f>
        <v/>
      </c>
      <c r="E2584" s="38" t="str" cm="1">
        <f t="array" ref="E2584">IFERROR(IF(A2584="","",LOOKUP(2,1/(Entradas!$B$3:$B$5000=Estoque!A2584),Entradas!$H$3:$H$5000)),"Preço não cadastrado")</f>
        <v/>
      </c>
      <c r="F2584" s="6" t="str">
        <f>IF(A2584="","",SUMIF(codigo_entrada,A2584,quantidade_entrada)-SUMIF(codigo_saida,Estoque!A2584,quantidade_saida))</f>
        <v/>
      </c>
      <c r="G2584" s="1" t="str">
        <f t="shared" si="40"/>
        <v/>
      </c>
    </row>
    <row r="2585" spans="1:7" x14ac:dyDescent="0.3">
      <c r="A2585" s="135"/>
      <c r="B2585" s="22"/>
      <c r="C2585" s="22"/>
      <c r="D2585" s="38" t="str" cm="1">
        <f t="array" ref="D2585">IFERROR(IF(A2585="","",LOOKUP(2,1/(Entradas!$B$3:$B$5000=Estoque!A2585),Entradas!$G$3:$G$5000)),"Preço não cadastrado")</f>
        <v/>
      </c>
      <c r="E2585" s="38" t="str" cm="1">
        <f t="array" ref="E2585">IFERROR(IF(A2585="","",LOOKUP(2,1/(Entradas!$B$3:$B$5000=Estoque!A2585),Entradas!$H$3:$H$5000)),"Preço não cadastrado")</f>
        <v/>
      </c>
      <c r="F2585" s="6" t="str">
        <f>IF(A2585="","",SUMIF(codigo_entrada,A2585,quantidade_entrada)-SUMIF(codigo_saida,Estoque!A2585,quantidade_saida))</f>
        <v/>
      </c>
      <c r="G2585" s="1" t="str">
        <f t="shared" si="40"/>
        <v/>
      </c>
    </row>
    <row r="2586" spans="1:7" x14ac:dyDescent="0.3">
      <c r="A2586" s="135"/>
      <c r="B2586" s="22"/>
      <c r="C2586" s="22"/>
      <c r="D2586" s="38" t="str" cm="1">
        <f t="array" ref="D2586">IFERROR(IF(A2586="","",LOOKUP(2,1/(Entradas!$B$3:$B$5000=Estoque!A2586),Entradas!$G$3:$G$5000)),"Preço não cadastrado")</f>
        <v/>
      </c>
      <c r="E2586" s="38" t="str" cm="1">
        <f t="array" ref="E2586">IFERROR(IF(A2586="","",LOOKUP(2,1/(Entradas!$B$3:$B$5000=Estoque!A2586),Entradas!$H$3:$H$5000)),"Preço não cadastrado")</f>
        <v/>
      </c>
      <c r="F2586" s="6" t="str">
        <f>IF(A2586="","",SUMIF(codigo_entrada,A2586,quantidade_entrada)-SUMIF(codigo_saida,Estoque!A2586,quantidade_saida))</f>
        <v/>
      </c>
      <c r="G2586" s="1" t="str">
        <f t="shared" si="40"/>
        <v/>
      </c>
    </row>
    <row r="2587" spans="1:7" x14ac:dyDescent="0.3">
      <c r="A2587" s="135"/>
      <c r="B2587" s="22"/>
      <c r="C2587" s="22"/>
      <c r="D2587" s="38" t="str" cm="1">
        <f t="array" ref="D2587">IFERROR(IF(A2587="","",LOOKUP(2,1/(Entradas!$B$3:$B$5000=Estoque!A2587),Entradas!$G$3:$G$5000)),"Preço não cadastrado")</f>
        <v/>
      </c>
      <c r="E2587" s="38" t="str" cm="1">
        <f t="array" ref="E2587">IFERROR(IF(A2587="","",LOOKUP(2,1/(Entradas!$B$3:$B$5000=Estoque!A2587),Entradas!$H$3:$H$5000)),"Preço não cadastrado")</f>
        <v/>
      </c>
      <c r="F2587" s="6" t="str">
        <f>IF(A2587="","",SUMIF(codigo_entrada,A2587,quantidade_entrada)-SUMIF(codigo_saida,Estoque!A2587,quantidade_saida))</f>
        <v/>
      </c>
      <c r="G2587" s="1" t="str">
        <f t="shared" si="40"/>
        <v/>
      </c>
    </row>
    <row r="2588" spans="1:7" x14ac:dyDescent="0.3">
      <c r="A2588" s="135"/>
      <c r="B2588" s="22"/>
      <c r="C2588" s="22"/>
      <c r="D2588" s="38" t="str" cm="1">
        <f t="array" ref="D2588">IFERROR(IF(A2588="","",LOOKUP(2,1/(Entradas!$B$3:$B$5000=Estoque!A2588),Entradas!$G$3:$G$5000)),"Preço não cadastrado")</f>
        <v/>
      </c>
      <c r="E2588" s="38" t="str" cm="1">
        <f t="array" ref="E2588">IFERROR(IF(A2588="","",LOOKUP(2,1/(Entradas!$B$3:$B$5000=Estoque!A2588),Entradas!$H$3:$H$5000)),"Preço não cadastrado")</f>
        <v/>
      </c>
      <c r="F2588" s="6" t="str">
        <f>IF(A2588="","",SUMIF(codigo_entrada,A2588,quantidade_entrada)-SUMIF(codigo_saida,Estoque!A2588,quantidade_saida))</f>
        <v/>
      </c>
      <c r="G2588" s="1" t="str">
        <f t="shared" si="40"/>
        <v/>
      </c>
    </row>
    <row r="2589" spans="1:7" x14ac:dyDescent="0.3">
      <c r="A2589" s="135"/>
      <c r="B2589" s="22"/>
      <c r="C2589" s="22"/>
      <c r="D2589" s="38" t="str" cm="1">
        <f t="array" ref="D2589">IFERROR(IF(A2589="","",LOOKUP(2,1/(Entradas!$B$3:$B$5000=Estoque!A2589),Entradas!$G$3:$G$5000)),"Preço não cadastrado")</f>
        <v/>
      </c>
      <c r="E2589" s="38" t="str" cm="1">
        <f t="array" ref="E2589">IFERROR(IF(A2589="","",LOOKUP(2,1/(Entradas!$B$3:$B$5000=Estoque!A2589),Entradas!$H$3:$H$5000)),"Preço não cadastrado")</f>
        <v/>
      </c>
      <c r="F2589" s="6" t="str">
        <f>IF(A2589="","",SUMIF(codigo_entrada,A2589,quantidade_entrada)-SUMIF(codigo_saida,Estoque!A2589,quantidade_saida))</f>
        <v/>
      </c>
      <c r="G2589" s="1" t="str">
        <f t="shared" si="40"/>
        <v/>
      </c>
    </row>
    <row r="2590" spans="1:7" x14ac:dyDescent="0.3">
      <c r="A2590" s="135"/>
      <c r="B2590" s="22"/>
      <c r="C2590" s="22"/>
      <c r="D2590" s="38" t="str" cm="1">
        <f t="array" ref="D2590">IFERROR(IF(A2590="","",LOOKUP(2,1/(Entradas!$B$3:$B$5000=Estoque!A2590),Entradas!$G$3:$G$5000)),"Preço não cadastrado")</f>
        <v/>
      </c>
      <c r="E2590" s="38" t="str" cm="1">
        <f t="array" ref="E2590">IFERROR(IF(A2590="","",LOOKUP(2,1/(Entradas!$B$3:$B$5000=Estoque!A2590),Entradas!$H$3:$H$5000)),"Preço não cadastrado")</f>
        <v/>
      </c>
      <c r="F2590" s="6" t="str">
        <f>IF(A2590="","",SUMIF(codigo_entrada,A2590,quantidade_entrada)-SUMIF(codigo_saida,Estoque!A2590,quantidade_saida))</f>
        <v/>
      </c>
      <c r="G2590" s="1" t="str">
        <f t="shared" si="40"/>
        <v/>
      </c>
    </row>
    <row r="2591" spans="1:7" x14ac:dyDescent="0.3">
      <c r="A2591" s="135"/>
      <c r="B2591" s="22"/>
      <c r="C2591" s="22"/>
      <c r="D2591" s="38" t="str" cm="1">
        <f t="array" ref="D2591">IFERROR(IF(A2591="","",LOOKUP(2,1/(Entradas!$B$3:$B$5000=Estoque!A2591),Entradas!$G$3:$G$5000)),"Preço não cadastrado")</f>
        <v/>
      </c>
      <c r="E2591" s="38" t="str" cm="1">
        <f t="array" ref="E2591">IFERROR(IF(A2591="","",LOOKUP(2,1/(Entradas!$B$3:$B$5000=Estoque!A2591),Entradas!$H$3:$H$5000)),"Preço não cadastrado")</f>
        <v/>
      </c>
      <c r="F2591" s="6" t="str">
        <f>IF(A2591="","",SUMIF(codigo_entrada,A2591,quantidade_entrada)-SUMIF(codigo_saida,Estoque!A2591,quantidade_saida))</f>
        <v/>
      </c>
      <c r="G2591" s="1" t="str">
        <f t="shared" si="40"/>
        <v/>
      </c>
    </row>
    <row r="2592" spans="1:7" x14ac:dyDescent="0.3">
      <c r="A2592" s="135"/>
      <c r="B2592" s="22"/>
      <c r="C2592" s="22"/>
      <c r="D2592" s="38" t="str" cm="1">
        <f t="array" ref="D2592">IFERROR(IF(A2592="","",LOOKUP(2,1/(Entradas!$B$3:$B$5000=Estoque!A2592),Entradas!$G$3:$G$5000)),"Preço não cadastrado")</f>
        <v/>
      </c>
      <c r="E2592" s="38" t="str" cm="1">
        <f t="array" ref="E2592">IFERROR(IF(A2592="","",LOOKUP(2,1/(Entradas!$B$3:$B$5000=Estoque!A2592),Entradas!$H$3:$H$5000)),"Preço não cadastrado")</f>
        <v/>
      </c>
      <c r="F2592" s="6" t="str">
        <f>IF(A2592="","",SUMIF(codigo_entrada,A2592,quantidade_entrada)-SUMIF(codigo_saida,Estoque!A2592,quantidade_saida))</f>
        <v/>
      </c>
      <c r="G2592" s="1" t="str">
        <f t="shared" si="40"/>
        <v/>
      </c>
    </row>
    <row r="2593" spans="1:7" x14ac:dyDescent="0.3">
      <c r="A2593" s="135"/>
      <c r="B2593" s="22"/>
      <c r="C2593" s="22"/>
      <c r="D2593" s="38" t="str" cm="1">
        <f t="array" ref="D2593">IFERROR(IF(A2593="","",LOOKUP(2,1/(Entradas!$B$3:$B$5000=Estoque!A2593),Entradas!$G$3:$G$5000)),"Preço não cadastrado")</f>
        <v/>
      </c>
      <c r="E2593" s="38" t="str" cm="1">
        <f t="array" ref="E2593">IFERROR(IF(A2593="","",LOOKUP(2,1/(Entradas!$B$3:$B$5000=Estoque!A2593),Entradas!$H$3:$H$5000)),"Preço não cadastrado")</f>
        <v/>
      </c>
      <c r="F2593" s="6" t="str">
        <f>IF(A2593="","",SUMIF(codigo_entrada,A2593,quantidade_entrada)-SUMIF(codigo_saida,Estoque!A2593,quantidade_saida))</f>
        <v/>
      </c>
      <c r="G2593" s="1" t="str">
        <f t="shared" si="40"/>
        <v/>
      </c>
    </row>
    <row r="2594" spans="1:7" x14ac:dyDescent="0.3">
      <c r="A2594" s="135"/>
      <c r="B2594" s="22"/>
      <c r="C2594" s="22"/>
      <c r="D2594" s="38" t="str" cm="1">
        <f t="array" ref="D2594">IFERROR(IF(A2594="","",LOOKUP(2,1/(Entradas!$B$3:$B$5000=Estoque!A2594),Entradas!$G$3:$G$5000)),"Preço não cadastrado")</f>
        <v/>
      </c>
      <c r="E2594" s="38" t="str" cm="1">
        <f t="array" ref="E2594">IFERROR(IF(A2594="","",LOOKUP(2,1/(Entradas!$B$3:$B$5000=Estoque!A2594),Entradas!$H$3:$H$5000)),"Preço não cadastrado")</f>
        <v/>
      </c>
      <c r="F2594" s="6" t="str">
        <f>IF(A2594="","",SUMIF(codigo_entrada,A2594,quantidade_entrada)-SUMIF(codigo_saida,Estoque!A2594,quantidade_saida))</f>
        <v/>
      </c>
      <c r="G2594" s="1" t="str">
        <f t="shared" si="40"/>
        <v/>
      </c>
    </row>
    <row r="2595" spans="1:7" x14ac:dyDescent="0.3">
      <c r="A2595" s="135"/>
      <c r="B2595" s="22"/>
      <c r="C2595" s="22"/>
      <c r="D2595" s="38" t="str" cm="1">
        <f t="array" ref="D2595">IFERROR(IF(A2595="","",LOOKUP(2,1/(Entradas!$B$3:$B$5000=Estoque!A2595),Entradas!$G$3:$G$5000)),"Preço não cadastrado")</f>
        <v/>
      </c>
      <c r="E2595" s="38" t="str" cm="1">
        <f t="array" ref="E2595">IFERROR(IF(A2595="","",LOOKUP(2,1/(Entradas!$B$3:$B$5000=Estoque!A2595),Entradas!$H$3:$H$5000)),"Preço não cadastrado")</f>
        <v/>
      </c>
      <c r="F2595" s="6" t="str">
        <f>IF(A2595="","",SUMIF(codigo_entrada,A2595,quantidade_entrada)-SUMIF(codigo_saida,Estoque!A2595,quantidade_saida))</f>
        <v/>
      </c>
      <c r="G2595" s="1" t="str">
        <f t="shared" si="40"/>
        <v/>
      </c>
    </row>
    <row r="2596" spans="1:7" x14ac:dyDescent="0.3">
      <c r="A2596" s="135"/>
      <c r="B2596" s="22"/>
      <c r="C2596" s="22"/>
      <c r="D2596" s="38" t="str" cm="1">
        <f t="array" ref="D2596">IFERROR(IF(A2596="","",LOOKUP(2,1/(Entradas!$B$3:$B$5000=Estoque!A2596),Entradas!$G$3:$G$5000)),"Preço não cadastrado")</f>
        <v/>
      </c>
      <c r="E2596" s="38" t="str" cm="1">
        <f t="array" ref="E2596">IFERROR(IF(A2596="","",LOOKUP(2,1/(Entradas!$B$3:$B$5000=Estoque!A2596),Entradas!$H$3:$H$5000)),"Preço não cadastrado")</f>
        <v/>
      </c>
      <c r="F2596" s="6" t="str">
        <f>IF(A2596="","",SUMIF(codigo_entrada,A2596,quantidade_entrada)-SUMIF(codigo_saida,Estoque!A2596,quantidade_saida))</f>
        <v/>
      </c>
      <c r="G2596" s="1" t="str">
        <f t="shared" si="40"/>
        <v/>
      </c>
    </row>
    <row r="2597" spans="1:7" x14ac:dyDescent="0.3">
      <c r="A2597" s="135"/>
      <c r="B2597" s="22"/>
      <c r="C2597" s="22"/>
      <c r="D2597" s="38" t="str" cm="1">
        <f t="array" ref="D2597">IFERROR(IF(A2597="","",LOOKUP(2,1/(Entradas!$B$3:$B$5000=Estoque!A2597),Entradas!$G$3:$G$5000)),"Preço não cadastrado")</f>
        <v/>
      </c>
      <c r="E2597" s="38" t="str" cm="1">
        <f t="array" ref="E2597">IFERROR(IF(A2597="","",LOOKUP(2,1/(Entradas!$B$3:$B$5000=Estoque!A2597),Entradas!$H$3:$H$5000)),"Preço não cadastrado")</f>
        <v/>
      </c>
      <c r="F2597" s="6" t="str">
        <f>IF(A2597="","",SUMIF(codigo_entrada,A2597,quantidade_entrada)-SUMIF(codigo_saida,Estoque!A2597,quantidade_saida))</f>
        <v/>
      </c>
      <c r="G2597" s="1" t="str">
        <f t="shared" si="40"/>
        <v/>
      </c>
    </row>
    <row r="2598" spans="1:7" x14ac:dyDescent="0.3">
      <c r="A2598" s="135"/>
      <c r="B2598" s="22"/>
      <c r="C2598" s="22"/>
      <c r="D2598" s="38" t="str" cm="1">
        <f t="array" ref="D2598">IFERROR(IF(A2598="","",LOOKUP(2,1/(Entradas!$B$3:$B$5000=Estoque!A2598),Entradas!$G$3:$G$5000)),"Preço não cadastrado")</f>
        <v/>
      </c>
      <c r="E2598" s="38" t="str" cm="1">
        <f t="array" ref="E2598">IFERROR(IF(A2598="","",LOOKUP(2,1/(Entradas!$B$3:$B$5000=Estoque!A2598),Entradas!$H$3:$H$5000)),"Preço não cadastrado")</f>
        <v/>
      </c>
      <c r="F2598" s="6" t="str">
        <f>IF(A2598="","",SUMIF(codigo_entrada,A2598,quantidade_entrada)-SUMIF(codigo_saida,Estoque!A2598,quantidade_saida))</f>
        <v/>
      </c>
      <c r="G2598" s="1" t="str">
        <f t="shared" si="40"/>
        <v/>
      </c>
    </row>
    <row r="2599" spans="1:7" x14ac:dyDescent="0.3">
      <c r="A2599" s="135"/>
      <c r="B2599" s="22"/>
      <c r="C2599" s="22"/>
      <c r="D2599" s="38" t="str" cm="1">
        <f t="array" ref="D2599">IFERROR(IF(A2599="","",LOOKUP(2,1/(Entradas!$B$3:$B$5000=Estoque!A2599),Entradas!$G$3:$G$5000)),"Preço não cadastrado")</f>
        <v/>
      </c>
      <c r="E2599" s="38" t="str" cm="1">
        <f t="array" ref="E2599">IFERROR(IF(A2599="","",LOOKUP(2,1/(Entradas!$B$3:$B$5000=Estoque!A2599),Entradas!$H$3:$H$5000)),"Preço não cadastrado")</f>
        <v/>
      </c>
      <c r="F2599" s="6" t="str">
        <f>IF(A2599="","",SUMIF(codigo_entrada,A2599,quantidade_entrada)-SUMIF(codigo_saida,Estoque!A2599,quantidade_saida))</f>
        <v/>
      </c>
      <c r="G2599" s="1" t="str">
        <f t="shared" si="40"/>
        <v/>
      </c>
    </row>
    <row r="2600" spans="1:7" x14ac:dyDescent="0.3">
      <c r="A2600" s="135"/>
      <c r="B2600" s="22"/>
      <c r="C2600" s="22"/>
      <c r="D2600" s="38" t="str" cm="1">
        <f t="array" ref="D2600">IFERROR(IF(A2600="","",LOOKUP(2,1/(Entradas!$B$3:$B$5000=Estoque!A2600),Entradas!$G$3:$G$5000)),"Preço não cadastrado")</f>
        <v/>
      </c>
      <c r="E2600" s="38" t="str" cm="1">
        <f t="array" ref="E2600">IFERROR(IF(A2600="","",LOOKUP(2,1/(Entradas!$B$3:$B$5000=Estoque!A2600),Entradas!$H$3:$H$5000)),"Preço não cadastrado")</f>
        <v/>
      </c>
      <c r="F2600" s="6" t="str">
        <f>IF(A2600="","",SUMIF(codigo_entrada,A2600,quantidade_entrada)-SUMIF(codigo_saida,Estoque!A2600,quantidade_saida))</f>
        <v/>
      </c>
      <c r="G2600" s="1" t="str">
        <f t="shared" si="40"/>
        <v/>
      </c>
    </row>
    <row r="2601" spans="1:7" x14ac:dyDescent="0.3">
      <c r="A2601" s="135"/>
      <c r="B2601" s="22"/>
      <c r="C2601" s="22"/>
      <c r="D2601" s="38" t="str" cm="1">
        <f t="array" ref="D2601">IFERROR(IF(A2601="","",LOOKUP(2,1/(Entradas!$B$3:$B$5000=Estoque!A2601),Entradas!$G$3:$G$5000)),"Preço não cadastrado")</f>
        <v/>
      </c>
      <c r="E2601" s="38" t="str" cm="1">
        <f t="array" ref="E2601">IFERROR(IF(A2601="","",LOOKUP(2,1/(Entradas!$B$3:$B$5000=Estoque!A2601),Entradas!$H$3:$H$5000)),"Preço não cadastrado")</f>
        <v/>
      </c>
      <c r="F2601" s="6" t="str">
        <f>IF(A2601="","",SUMIF(codigo_entrada,A2601,quantidade_entrada)-SUMIF(codigo_saida,Estoque!A2601,quantidade_saida))</f>
        <v/>
      </c>
      <c r="G2601" s="1" t="str">
        <f t="shared" si="40"/>
        <v/>
      </c>
    </row>
    <row r="2602" spans="1:7" x14ac:dyDescent="0.3">
      <c r="A2602" s="135"/>
      <c r="B2602" s="22"/>
      <c r="C2602" s="22"/>
      <c r="D2602" s="38" t="str" cm="1">
        <f t="array" ref="D2602">IFERROR(IF(A2602="","",LOOKUP(2,1/(Entradas!$B$3:$B$5000=Estoque!A2602),Entradas!$G$3:$G$5000)),"Preço não cadastrado")</f>
        <v/>
      </c>
      <c r="E2602" s="38" t="str" cm="1">
        <f t="array" ref="E2602">IFERROR(IF(A2602="","",LOOKUP(2,1/(Entradas!$B$3:$B$5000=Estoque!A2602),Entradas!$H$3:$H$5000)),"Preço não cadastrado")</f>
        <v/>
      </c>
      <c r="F2602" s="6" t="str">
        <f>IF(A2602="","",SUMIF(codigo_entrada,A2602,quantidade_entrada)-SUMIF(codigo_saida,Estoque!A2602,quantidade_saida))</f>
        <v/>
      </c>
      <c r="G2602" s="1" t="str">
        <f t="shared" si="40"/>
        <v/>
      </c>
    </row>
    <row r="2603" spans="1:7" x14ac:dyDescent="0.3">
      <c r="A2603" s="135"/>
      <c r="B2603" s="22"/>
      <c r="C2603" s="22"/>
      <c r="D2603" s="38" t="str" cm="1">
        <f t="array" ref="D2603">IFERROR(IF(A2603="","",LOOKUP(2,1/(Entradas!$B$3:$B$5000=Estoque!A2603),Entradas!$G$3:$G$5000)),"Preço não cadastrado")</f>
        <v/>
      </c>
      <c r="E2603" s="38" t="str" cm="1">
        <f t="array" ref="E2603">IFERROR(IF(A2603="","",LOOKUP(2,1/(Entradas!$B$3:$B$5000=Estoque!A2603),Entradas!$H$3:$H$5000)),"Preço não cadastrado")</f>
        <v/>
      </c>
      <c r="F2603" s="6" t="str">
        <f>IF(A2603="","",SUMIF(codigo_entrada,A2603,quantidade_entrada)-SUMIF(codigo_saida,Estoque!A2603,quantidade_saida))</f>
        <v/>
      </c>
      <c r="G2603" s="1" t="str">
        <f t="shared" si="40"/>
        <v/>
      </c>
    </row>
    <row r="2604" spans="1:7" x14ac:dyDescent="0.3">
      <c r="A2604" s="135"/>
      <c r="B2604" s="22"/>
      <c r="C2604" s="22"/>
      <c r="D2604" s="38" t="str" cm="1">
        <f t="array" ref="D2604">IFERROR(IF(A2604="","",LOOKUP(2,1/(Entradas!$B$3:$B$5000=Estoque!A2604),Entradas!$G$3:$G$5000)),"Preço não cadastrado")</f>
        <v/>
      </c>
      <c r="E2604" s="38" t="str" cm="1">
        <f t="array" ref="E2604">IFERROR(IF(A2604="","",LOOKUP(2,1/(Entradas!$B$3:$B$5000=Estoque!A2604),Entradas!$H$3:$H$5000)),"Preço não cadastrado")</f>
        <v/>
      </c>
      <c r="F2604" s="6" t="str">
        <f>IF(A2604="","",SUMIF(codigo_entrada,A2604,quantidade_entrada)-SUMIF(codigo_saida,Estoque!A2604,quantidade_saida))</f>
        <v/>
      </c>
      <c r="G2604" s="1" t="str">
        <f t="shared" si="40"/>
        <v/>
      </c>
    </row>
    <row r="2605" spans="1:7" x14ac:dyDescent="0.3">
      <c r="A2605" s="135"/>
      <c r="B2605" s="22"/>
      <c r="C2605" s="22"/>
      <c r="D2605" s="38" t="str" cm="1">
        <f t="array" ref="D2605">IFERROR(IF(A2605="","",LOOKUP(2,1/(Entradas!$B$3:$B$5000=Estoque!A2605),Entradas!$G$3:$G$5000)),"Preço não cadastrado")</f>
        <v/>
      </c>
      <c r="E2605" s="38" t="str" cm="1">
        <f t="array" ref="E2605">IFERROR(IF(A2605="","",LOOKUP(2,1/(Entradas!$B$3:$B$5000=Estoque!A2605),Entradas!$H$3:$H$5000)),"Preço não cadastrado")</f>
        <v/>
      </c>
      <c r="F2605" s="6" t="str">
        <f>IF(A2605="","",SUMIF(codigo_entrada,A2605,quantidade_entrada)-SUMIF(codigo_saida,Estoque!A2605,quantidade_saida))</f>
        <v/>
      </c>
      <c r="G2605" s="1" t="str">
        <f t="shared" si="40"/>
        <v/>
      </c>
    </row>
    <row r="2606" spans="1:7" x14ac:dyDescent="0.3">
      <c r="A2606" s="135"/>
      <c r="B2606" s="22"/>
      <c r="C2606" s="22"/>
      <c r="D2606" s="38" t="str" cm="1">
        <f t="array" ref="D2606">IFERROR(IF(A2606="","",LOOKUP(2,1/(Entradas!$B$3:$B$5000=Estoque!A2606),Entradas!$G$3:$G$5000)),"Preço não cadastrado")</f>
        <v/>
      </c>
      <c r="E2606" s="38" t="str" cm="1">
        <f t="array" ref="E2606">IFERROR(IF(A2606="","",LOOKUP(2,1/(Entradas!$B$3:$B$5000=Estoque!A2606),Entradas!$H$3:$H$5000)),"Preço não cadastrado")</f>
        <v/>
      </c>
      <c r="F2606" s="6" t="str">
        <f>IF(A2606="","",SUMIF(codigo_entrada,A2606,quantidade_entrada)-SUMIF(codigo_saida,Estoque!A2606,quantidade_saida))</f>
        <v/>
      </c>
      <c r="G2606" s="1" t="str">
        <f t="shared" si="40"/>
        <v/>
      </c>
    </row>
    <row r="2607" spans="1:7" x14ac:dyDescent="0.3">
      <c r="A2607" s="135"/>
      <c r="B2607" s="22"/>
      <c r="C2607" s="22"/>
      <c r="D2607" s="38" t="str" cm="1">
        <f t="array" ref="D2607">IFERROR(IF(A2607="","",LOOKUP(2,1/(Entradas!$B$3:$B$5000=Estoque!A2607),Entradas!$G$3:$G$5000)),"Preço não cadastrado")</f>
        <v/>
      </c>
      <c r="E2607" s="38" t="str" cm="1">
        <f t="array" ref="E2607">IFERROR(IF(A2607="","",LOOKUP(2,1/(Entradas!$B$3:$B$5000=Estoque!A2607),Entradas!$H$3:$H$5000)),"Preço não cadastrado")</f>
        <v/>
      </c>
      <c r="F2607" s="6" t="str">
        <f>IF(A2607="","",SUMIF(codigo_entrada,A2607,quantidade_entrada)-SUMIF(codigo_saida,Estoque!A2607,quantidade_saida))</f>
        <v/>
      </c>
      <c r="G2607" s="1" t="str">
        <f t="shared" si="40"/>
        <v/>
      </c>
    </row>
    <row r="2608" spans="1:7" x14ac:dyDescent="0.3">
      <c r="A2608" s="135"/>
      <c r="B2608" s="22"/>
      <c r="C2608" s="22"/>
      <c r="D2608" s="38" t="str" cm="1">
        <f t="array" ref="D2608">IFERROR(IF(A2608="","",LOOKUP(2,1/(Entradas!$B$3:$B$5000=Estoque!A2608),Entradas!$G$3:$G$5000)),"Preço não cadastrado")</f>
        <v/>
      </c>
      <c r="E2608" s="38" t="str" cm="1">
        <f t="array" ref="E2608">IFERROR(IF(A2608="","",LOOKUP(2,1/(Entradas!$B$3:$B$5000=Estoque!A2608),Entradas!$H$3:$H$5000)),"Preço não cadastrado")</f>
        <v/>
      </c>
      <c r="F2608" s="6" t="str">
        <f>IF(A2608="","",SUMIF(codigo_entrada,A2608,quantidade_entrada)-SUMIF(codigo_saida,Estoque!A2608,quantidade_saida))</f>
        <v/>
      </c>
      <c r="G2608" s="1" t="str">
        <f t="shared" si="40"/>
        <v/>
      </c>
    </row>
    <row r="2609" spans="1:7" x14ac:dyDescent="0.3">
      <c r="A2609" s="135"/>
      <c r="B2609" s="22"/>
      <c r="C2609" s="22"/>
      <c r="D2609" s="38" t="str" cm="1">
        <f t="array" ref="D2609">IFERROR(IF(A2609="","",LOOKUP(2,1/(Entradas!$B$3:$B$5000=Estoque!A2609),Entradas!$G$3:$G$5000)),"Preço não cadastrado")</f>
        <v/>
      </c>
      <c r="E2609" s="38" t="str" cm="1">
        <f t="array" ref="E2609">IFERROR(IF(A2609="","",LOOKUP(2,1/(Entradas!$B$3:$B$5000=Estoque!A2609),Entradas!$H$3:$H$5000)),"Preço não cadastrado")</f>
        <v/>
      </c>
      <c r="F2609" s="6" t="str">
        <f>IF(A2609="","",SUMIF(codigo_entrada,A2609,quantidade_entrada)-SUMIF(codigo_saida,Estoque!A2609,quantidade_saida))</f>
        <v/>
      </c>
      <c r="G2609" s="1" t="str">
        <f t="shared" si="40"/>
        <v/>
      </c>
    </row>
    <row r="2610" spans="1:7" x14ac:dyDescent="0.3">
      <c r="A2610" s="135"/>
      <c r="B2610" s="22"/>
      <c r="C2610" s="22"/>
      <c r="D2610" s="38" t="str" cm="1">
        <f t="array" ref="D2610">IFERROR(IF(A2610="","",LOOKUP(2,1/(Entradas!$B$3:$B$5000=Estoque!A2610),Entradas!$G$3:$G$5000)),"Preço não cadastrado")</f>
        <v/>
      </c>
      <c r="E2610" s="38" t="str" cm="1">
        <f t="array" ref="E2610">IFERROR(IF(A2610="","",LOOKUP(2,1/(Entradas!$B$3:$B$5000=Estoque!A2610),Entradas!$H$3:$H$5000)),"Preço não cadastrado")</f>
        <v/>
      </c>
      <c r="F2610" s="6" t="str">
        <f>IF(A2610="","",SUMIF(codigo_entrada,A2610,quantidade_entrada)-SUMIF(codigo_saida,Estoque!A2610,quantidade_saida))</f>
        <v/>
      </c>
      <c r="G2610" s="1" t="str">
        <f t="shared" si="40"/>
        <v/>
      </c>
    </row>
    <row r="2611" spans="1:7" x14ac:dyDescent="0.3">
      <c r="A2611" s="135"/>
      <c r="B2611" s="22"/>
      <c r="C2611" s="22"/>
      <c r="D2611" s="38" t="str" cm="1">
        <f t="array" ref="D2611">IFERROR(IF(A2611="","",LOOKUP(2,1/(Entradas!$B$3:$B$5000=Estoque!A2611),Entradas!$G$3:$G$5000)),"Preço não cadastrado")</f>
        <v/>
      </c>
      <c r="E2611" s="38" t="str" cm="1">
        <f t="array" ref="E2611">IFERROR(IF(A2611="","",LOOKUP(2,1/(Entradas!$B$3:$B$5000=Estoque!A2611),Entradas!$H$3:$H$5000)),"Preço não cadastrado")</f>
        <v/>
      </c>
      <c r="F2611" s="6" t="str">
        <f>IF(A2611="","",SUMIF(codigo_entrada,A2611,quantidade_entrada)-SUMIF(codigo_saida,Estoque!A2611,quantidade_saida))</f>
        <v/>
      </c>
      <c r="G2611" s="1" t="str">
        <f t="shared" si="40"/>
        <v/>
      </c>
    </row>
    <row r="2612" spans="1:7" x14ac:dyDescent="0.3">
      <c r="A2612" s="135"/>
      <c r="B2612" s="22"/>
      <c r="C2612" s="22"/>
      <c r="D2612" s="38" t="str" cm="1">
        <f t="array" ref="D2612">IFERROR(IF(A2612="","",LOOKUP(2,1/(Entradas!$B$3:$B$5000=Estoque!A2612),Entradas!$G$3:$G$5000)),"Preço não cadastrado")</f>
        <v/>
      </c>
      <c r="E2612" s="38" t="str" cm="1">
        <f t="array" ref="E2612">IFERROR(IF(A2612="","",LOOKUP(2,1/(Entradas!$B$3:$B$5000=Estoque!A2612),Entradas!$H$3:$H$5000)),"Preço não cadastrado")</f>
        <v/>
      </c>
      <c r="F2612" s="6" t="str">
        <f>IF(A2612="","",SUMIF(codigo_entrada,A2612,quantidade_entrada)-SUMIF(codigo_saida,Estoque!A2612,quantidade_saida))</f>
        <v/>
      </c>
      <c r="G2612" s="1" t="str">
        <f t="shared" si="40"/>
        <v/>
      </c>
    </row>
    <row r="2613" spans="1:7" x14ac:dyDescent="0.3">
      <c r="A2613" s="135"/>
      <c r="B2613" s="22"/>
      <c r="C2613" s="22"/>
      <c r="D2613" s="38" t="str" cm="1">
        <f t="array" ref="D2613">IFERROR(IF(A2613="","",LOOKUP(2,1/(Entradas!$B$3:$B$5000=Estoque!A2613),Entradas!$G$3:$G$5000)),"Preço não cadastrado")</f>
        <v/>
      </c>
      <c r="E2613" s="38" t="str" cm="1">
        <f t="array" ref="E2613">IFERROR(IF(A2613="","",LOOKUP(2,1/(Entradas!$B$3:$B$5000=Estoque!A2613),Entradas!$H$3:$H$5000)),"Preço não cadastrado")</f>
        <v/>
      </c>
      <c r="F2613" s="6" t="str">
        <f>IF(A2613="","",SUMIF(codigo_entrada,A2613,quantidade_entrada)-SUMIF(codigo_saida,Estoque!A2613,quantidade_saida))</f>
        <v/>
      </c>
      <c r="G2613" s="1" t="str">
        <f t="shared" si="40"/>
        <v/>
      </c>
    </row>
    <row r="2614" spans="1:7" x14ac:dyDescent="0.3">
      <c r="A2614" s="135"/>
      <c r="B2614" s="22"/>
      <c r="C2614" s="22"/>
      <c r="D2614" s="38" t="str" cm="1">
        <f t="array" ref="D2614">IFERROR(IF(A2614="","",LOOKUP(2,1/(Entradas!$B$3:$B$5000=Estoque!A2614),Entradas!$G$3:$G$5000)),"Preço não cadastrado")</f>
        <v/>
      </c>
      <c r="E2614" s="38" t="str" cm="1">
        <f t="array" ref="E2614">IFERROR(IF(A2614="","",LOOKUP(2,1/(Entradas!$B$3:$B$5000=Estoque!A2614),Entradas!$H$3:$H$5000)),"Preço não cadastrado")</f>
        <v/>
      </c>
      <c r="F2614" s="6" t="str">
        <f>IF(A2614="","",SUMIF(codigo_entrada,A2614,quantidade_entrada)-SUMIF(codigo_saida,Estoque!A2614,quantidade_saida))</f>
        <v/>
      </c>
      <c r="G2614" s="1" t="str">
        <f t="shared" si="40"/>
        <v/>
      </c>
    </row>
    <row r="2615" spans="1:7" x14ac:dyDescent="0.3">
      <c r="A2615" s="135"/>
      <c r="B2615" s="22"/>
      <c r="C2615" s="22"/>
      <c r="D2615" s="38" t="str" cm="1">
        <f t="array" ref="D2615">IFERROR(IF(A2615="","",LOOKUP(2,1/(Entradas!$B$3:$B$5000=Estoque!A2615),Entradas!$G$3:$G$5000)),"Preço não cadastrado")</f>
        <v/>
      </c>
      <c r="E2615" s="38" t="str" cm="1">
        <f t="array" ref="E2615">IFERROR(IF(A2615="","",LOOKUP(2,1/(Entradas!$B$3:$B$5000=Estoque!A2615),Entradas!$H$3:$H$5000)),"Preço não cadastrado")</f>
        <v/>
      </c>
      <c r="F2615" s="6" t="str">
        <f>IF(A2615="","",SUMIF(codigo_entrada,A2615,quantidade_entrada)-SUMIF(codigo_saida,Estoque!A2615,quantidade_saida))</f>
        <v/>
      </c>
      <c r="G2615" s="1" t="str">
        <f t="shared" si="40"/>
        <v/>
      </c>
    </row>
    <row r="2616" spans="1:7" x14ac:dyDescent="0.3">
      <c r="A2616" s="135"/>
      <c r="B2616" s="22"/>
      <c r="C2616" s="22"/>
      <c r="D2616" s="38" t="str" cm="1">
        <f t="array" ref="D2616">IFERROR(IF(A2616="","",LOOKUP(2,1/(Entradas!$B$3:$B$5000=Estoque!A2616),Entradas!$G$3:$G$5000)),"Preço não cadastrado")</f>
        <v/>
      </c>
      <c r="E2616" s="38" t="str" cm="1">
        <f t="array" ref="E2616">IFERROR(IF(A2616="","",LOOKUP(2,1/(Entradas!$B$3:$B$5000=Estoque!A2616),Entradas!$H$3:$H$5000)),"Preço não cadastrado")</f>
        <v/>
      </c>
      <c r="F2616" s="6" t="str">
        <f>IF(A2616="","",SUMIF(codigo_entrada,A2616,quantidade_entrada)-SUMIF(codigo_saida,Estoque!A2616,quantidade_saida))</f>
        <v/>
      </c>
      <c r="G2616" s="1" t="str">
        <f t="shared" si="40"/>
        <v/>
      </c>
    </row>
    <row r="2617" spans="1:7" x14ac:dyDescent="0.3">
      <c r="A2617" s="135"/>
      <c r="B2617" s="22"/>
      <c r="C2617" s="22"/>
      <c r="D2617" s="38" t="str" cm="1">
        <f t="array" ref="D2617">IFERROR(IF(A2617="","",LOOKUP(2,1/(Entradas!$B$3:$B$5000=Estoque!A2617),Entradas!$G$3:$G$5000)),"Preço não cadastrado")</f>
        <v/>
      </c>
      <c r="E2617" s="38" t="str" cm="1">
        <f t="array" ref="E2617">IFERROR(IF(A2617="","",LOOKUP(2,1/(Entradas!$B$3:$B$5000=Estoque!A2617),Entradas!$H$3:$H$5000)),"Preço não cadastrado")</f>
        <v/>
      </c>
      <c r="F2617" s="6" t="str">
        <f>IF(A2617="","",SUMIF(codigo_entrada,A2617,quantidade_entrada)-SUMIF(codigo_saida,Estoque!A2617,quantidade_saida))</f>
        <v/>
      </c>
      <c r="G2617" s="1" t="str">
        <f t="shared" si="40"/>
        <v/>
      </c>
    </row>
    <row r="2618" spans="1:7" x14ac:dyDescent="0.3">
      <c r="A2618" s="135"/>
      <c r="B2618" s="22"/>
      <c r="C2618" s="22"/>
      <c r="D2618" s="38" t="str" cm="1">
        <f t="array" ref="D2618">IFERROR(IF(A2618="","",LOOKUP(2,1/(Entradas!$B$3:$B$5000=Estoque!A2618),Entradas!$G$3:$G$5000)),"Preço não cadastrado")</f>
        <v/>
      </c>
      <c r="E2618" s="38" t="str" cm="1">
        <f t="array" ref="E2618">IFERROR(IF(A2618="","",LOOKUP(2,1/(Entradas!$B$3:$B$5000=Estoque!A2618),Entradas!$H$3:$H$5000)),"Preço não cadastrado")</f>
        <v/>
      </c>
      <c r="F2618" s="6" t="str">
        <f>IF(A2618="","",SUMIF(codigo_entrada,A2618,quantidade_entrada)-SUMIF(codigo_saida,Estoque!A2618,quantidade_saida))</f>
        <v/>
      </c>
      <c r="G2618" s="1" t="str">
        <f t="shared" si="40"/>
        <v/>
      </c>
    </row>
    <row r="2619" spans="1:7" x14ac:dyDescent="0.3">
      <c r="A2619" s="135"/>
      <c r="B2619" s="22"/>
      <c r="C2619" s="22"/>
      <c r="D2619" s="38" t="str" cm="1">
        <f t="array" ref="D2619">IFERROR(IF(A2619="","",LOOKUP(2,1/(Entradas!$B$3:$B$5000=Estoque!A2619),Entradas!$G$3:$G$5000)),"Preço não cadastrado")</f>
        <v/>
      </c>
      <c r="E2619" s="38" t="str" cm="1">
        <f t="array" ref="E2619">IFERROR(IF(A2619="","",LOOKUP(2,1/(Entradas!$B$3:$B$5000=Estoque!A2619),Entradas!$H$3:$H$5000)),"Preço não cadastrado")</f>
        <v/>
      </c>
      <c r="F2619" s="6" t="str">
        <f>IF(A2619="","",SUMIF(codigo_entrada,A2619,quantidade_entrada)-SUMIF(codigo_saida,Estoque!A2619,quantidade_saida))</f>
        <v/>
      </c>
      <c r="G2619" s="1" t="str">
        <f t="shared" si="40"/>
        <v/>
      </c>
    </row>
    <row r="2620" spans="1:7" x14ac:dyDescent="0.3">
      <c r="A2620" s="135"/>
      <c r="B2620" s="22"/>
      <c r="C2620" s="22"/>
      <c r="D2620" s="38" t="str" cm="1">
        <f t="array" ref="D2620">IFERROR(IF(A2620="","",LOOKUP(2,1/(Entradas!$B$3:$B$5000=Estoque!A2620),Entradas!$G$3:$G$5000)),"Preço não cadastrado")</f>
        <v/>
      </c>
      <c r="E2620" s="38" t="str" cm="1">
        <f t="array" ref="E2620">IFERROR(IF(A2620="","",LOOKUP(2,1/(Entradas!$B$3:$B$5000=Estoque!A2620),Entradas!$H$3:$H$5000)),"Preço não cadastrado")</f>
        <v/>
      </c>
      <c r="F2620" s="6" t="str">
        <f>IF(A2620="","",SUMIF(codigo_entrada,A2620,quantidade_entrada)-SUMIF(codigo_saida,Estoque!A2620,quantidade_saida))</f>
        <v/>
      </c>
      <c r="G2620" s="1" t="str">
        <f t="shared" si="40"/>
        <v/>
      </c>
    </row>
    <row r="2621" spans="1:7" x14ac:dyDescent="0.3">
      <c r="A2621" s="135"/>
      <c r="B2621" s="22"/>
      <c r="C2621" s="22"/>
      <c r="D2621" s="38" t="str" cm="1">
        <f t="array" ref="D2621">IFERROR(IF(A2621="","",LOOKUP(2,1/(Entradas!$B$3:$B$5000=Estoque!A2621),Entradas!$G$3:$G$5000)),"Preço não cadastrado")</f>
        <v/>
      </c>
      <c r="E2621" s="38" t="str" cm="1">
        <f t="array" ref="E2621">IFERROR(IF(A2621="","",LOOKUP(2,1/(Entradas!$B$3:$B$5000=Estoque!A2621),Entradas!$H$3:$H$5000)),"Preço não cadastrado")</f>
        <v/>
      </c>
      <c r="F2621" s="6" t="str">
        <f>IF(A2621="","",SUMIF(codigo_entrada,A2621,quantidade_entrada)-SUMIF(codigo_saida,Estoque!A2621,quantidade_saida))</f>
        <v/>
      </c>
      <c r="G2621" s="1" t="str">
        <f t="shared" si="40"/>
        <v/>
      </c>
    </row>
    <row r="2622" spans="1:7" x14ac:dyDescent="0.3">
      <c r="A2622" s="135"/>
      <c r="B2622" s="22"/>
      <c r="C2622" s="22"/>
      <c r="D2622" s="38" t="str" cm="1">
        <f t="array" ref="D2622">IFERROR(IF(A2622="","",LOOKUP(2,1/(Entradas!$B$3:$B$5000=Estoque!A2622),Entradas!$G$3:$G$5000)),"Preço não cadastrado")</f>
        <v/>
      </c>
      <c r="E2622" s="38" t="str" cm="1">
        <f t="array" ref="E2622">IFERROR(IF(A2622="","",LOOKUP(2,1/(Entradas!$B$3:$B$5000=Estoque!A2622),Entradas!$H$3:$H$5000)),"Preço não cadastrado")</f>
        <v/>
      </c>
      <c r="F2622" s="6" t="str">
        <f>IF(A2622="","",SUMIF(codigo_entrada,A2622,quantidade_entrada)-SUMIF(codigo_saida,Estoque!A2622,quantidade_saida))</f>
        <v/>
      </c>
      <c r="G2622" s="1" t="str">
        <f t="shared" si="40"/>
        <v/>
      </c>
    </row>
    <row r="2623" spans="1:7" x14ac:dyDescent="0.3">
      <c r="A2623" s="135"/>
      <c r="B2623" s="22"/>
      <c r="C2623" s="22"/>
      <c r="D2623" s="38" t="str" cm="1">
        <f t="array" ref="D2623">IFERROR(IF(A2623="","",LOOKUP(2,1/(Entradas!$B$3:$B$5000=Estoque!A2623),Entradas!$G$3:$G$5000)),"Preço não cadastrado")</f>
        <v/>
      </c>
      <c r="E2623" s="38" t="str" cm="1">
        <f t="array" ref="E2623">IFERROR(IF(A2623="","",LOOKUP(2,1/(Entradas!$B$3:$B$5000=Estoque!A2623),Entradas!$H$3:$H$5000)),"Preço não cadastrado")</f>
        <v/>
      </c>
      <c r="F2623" s="6" t="str">
        <f>IF(A2623="","",SUMIF(codigo_entrada,A2623,quantidade_entrada)-SUMIF(codigo_saida,Estoque!A2623,quantidade_saida))</f>
        <v/>
      </c>
      <c r="G2623" s="1" t="str">
        <f t="shared" si="40"/>
        <v/>
      </c>
    </row>
    <row r="2624" spans="1:7" x14ac:dyDescent="0.3">
      <c r="A2624" s="135"/>
      <c r="B2624" s="22"/>
      <c r="C2624" s="22"/>
      <c r="D2624" s="38" t="str" cm="1">
        <f t="array" ref="D2624">IFERROR(IF(A2624="","",LOOKUP(2,1/(Entradas!$B$3:$B$5000=Estoque!A2624),Entradas!$G$3:$G$5000)),"Preço não cadastrado")</f>
        <v/>
      </c>
      <c r="E2624" s="38" t="str" cm="1">
        <f t="array" ref="E2624">IFERROR(IF(A2624="","",LOOKUP(2,1/(Entradas!$B$3:$B$5000=Estoque!A2624),Entradas!$H$3:$H$5000)),"Preço não cadastrado")</f>
        <v/>
      </c>
      <c r="F2624" s="6" t="str">
        <f>IF(A2624="","",SUMIF(codigo_entrada,A2624,quantidade_entrada)-SUMIF(codigo_saida,Estoque!A2624,quantidade_saida))</f>
        <v/>
      </c>
      <c r="G2624" s="1" t="str">
        <f t="shared" si="40"/>
        <v/>
      </c>
    </row>
    <row r="2625" spans="1:7" x14ac:dyDescent="0.3">
      <c r="A2625" s="135"/>
      <c r="B2625" s="22"/>
      <c r="C2625" s="22"/>
      <c r="D2625" s="38" t="str" cm="1">
        <f t="array" ref="D2625">IFERROR(IF(A2625="","",LOOKUP(2,1/(Entradas!$B$3:$B$5000=Estoque!A2625),Entradas!$G$3:$G$5000)),"Preço não cadastrado")</f>
        <v/>
      </c>
      <c r="E2625" s="38" t="str" cm="1">
        <f t="array" ref="E2625">IFERROR(IF(A2625="","",LOOKUP(2,1/(Entradas!$B$3:$B$5000=Estoque!A2625),Entradas!$H$3:$H$5000)),"Preço não cadastrado")</f>
        <v/>
      </c>
      <c r="F2625" s="6" t="str">
        <f>IF(A2625="","",SUMIF(codigo_entrada,A2625,quantidade_entrada)-SUMIF(codigo_saida,Estoque!A2625,quantidade_saida))</f>
        <v/>
      </c>
      <c r="G2625" s="1" t="str">
        <f t="shared" si="40"/>
        <v/>
      </c>
    </row>
    <row r="2626" spans="1:7" x14ac:dyDescent="0.3">
      <c r="A2626" s="135"/>
      <c r="B2626" s="22"/>
      <c r="C2626" s="22"/>
      <c r="D2626" s="38" t="str" cm="1">
        <f t="array" ref="D2626">IFERROR(IF(A2626="","",LOOKUP(2,1/(Entradas!$B$3:$B$5000=Estoque!A2626),Entradas!$G$3:$G$5000)),"Preço não cadastrado")</f>
        <v/>
      </c>
      <c r="E2626" s="38" t="str" cm="1">
        <f t="array" ref="E2626">IFERROR(IF(A2626="","",LOOKUP(2,1/(Entradas!$B$3:$B$5000=Estoque!A2626),Entradas!$H$3:$H$5000)),"Preço não cadastrado")</f>
        <v/>
      </c>
      <c r="F2626" s="6" t="str">
        <f>IF(A2626="","",SUMIF(codigo_entrada,A2626,quantidade_entrada)-SUMIF(codigo_saida,Estoque!A2626,quantidade_saida))</f>
        <v/>
      </c>
      <c r="G2626" s="1" t="str">
        <f t="shared" si="40"/>
        <v/>
      </c>
    </row>
    <row r="2627" spans="1:7" x14ac:dyDescent="0.3">
      <c r="A2627" s="135"/>
      <c r="B2627" s="22"/>
      <c r="C2627" s="22"/>
      <c r="D2627" s="38" t="str" cm="1">
        <f t="array" ref="D2627">IFERROR(IF(A2627="","",LOOKUP(2,1/(Entradas!$B$3:$B$5000=Estoque!A2627),Entradas!$G$3:$G$5000)),"Preço não cadastrado")</f>
        <v/>
      </c>
      <c r="E2627" s="38" t="str" cm="1">
        <f t="array" ref="E2627">IFERROR(IF(A2627="","",LOOKUP(2,1/(Entradas!$B$3:$B$5000=Estoque!A2627),Entradas!$H$3:$H$5000)),"Preço não cadastrado")</f>
        <v/>
      </c>
      <c r="F2627" s="6" t="str">
        <f>IF(A2627="","",SUMIF(codigo_entrada,A2627,quantidade_entrada)-SUMIF(codigo_saida,Estoque!A2627,quantidade_saida))</f>
        <v/>
      </c>
      <c r="G2627" s="1" t="str">
        <f t="shared" si="40"/>
        <v/>
      </c>
    </row>
    <row r="2628" spans="1:7" x14ac:dyDescent="0.3">
      <c r="A2628" s="135"/>
      <c r="B2628" s="22"/>
      <c r="C2628" s="22"/>
      <c r="D2628" s="38" t="str" cm="1">
        <f t="array" ref="D2628">IFERROR(IF(A2628="","",LOOKUP(2,1/(Entradas!$B$3:$B$5000=Estoque!A2628),Entradas!$G$3:$G$5000)),"Preço não cadastrado")</f>
        <v/>
      </c>
      <c r="E2628" s="38" t="str" cm="1">
        <f t="array" ref="E2628">IFERROR(IF(A2628="","",LOOKUP(2,1/(Entradas!$B$3:$B$5000=Estoque!A2628),Entradas!$H$3:$H$5000)),"Preço não cadastrado")</f>
        <v/>
      </c>
      <c r="F2628" s="6" t="str">
        <f>IF(A2628="","",SUMIF(codigo_entrada,A2628,quantidade_entrada)-SUMIF(codigo_saida,Estoque!A2628,quantidade_saida))</f>
        <v/>
      </c>
      <c r="G2628" s="1" t="str">
        <f t="shared" ref="G2628:G2691" si="41">IF(F2628="","",IF(F2628&gt;0,"Em estoque","Fora de estoque"))</f>
        <v/>
      </c>
    </row>
    <row r="2629" spans="1:7" x14ac:dyDescent="0.3">
      <c r="A2629" s="135"/>
      <c r="B2629" s="22"/>
      <c r="C2629" s="22"/>
      <c r="D2629" s="38" t="str" cm="1">
        <f t="array" ref="D2629">IFERROR(IF(A2629="","",LOOKUP(2,1/(Entradas!$B$3:$B$5000=Estoque!A2629),Entradas!$G$3:$G$5000)),"Preço não cadastrado")</f>
        <v/>
      </c>
      <c r="E2629" s="38" t="str" cm="1">
        <f t="array" ref="E2629">IFERROR(IF(A2629="","",LOOKUP(2,1/(Entradas!$B$3:$B$5000=Estoque!A2629),Entradas!$H$3:$H$5000)),"Preço não cadastrado")</f>
        <v/>
      </c>
      <c r="F2629" s="6" t="str">
        <f>IF(A2629="","",SUMIF(codigo_entrada,A2629,quantidade_entrada)-SUMIF(codigo_saida,Estoque!A2629,quantidade_saida))</f>
        <v/>
      </c>
      <c r="G2629" s="1" t="str">
        <f t="shared" si="41"/>
        <v/>
      </c>
    </row>
    <row r="2630" spans="1:7" x14ac:dyDescent="0.3">
      <c r="A2630" s="135"/>
      <c r="B2630" s="22"/>
      <c r="C2630" s="22"/>
      <c r="D2630" s="38" t="str" cm="1">
        <f t="array" ref="D2630">IFERROR(IF(A2630="","",LOOKUP(2,1/(Entradas!$B$3:$B$5000=Estoque!A2630),Entradas!$G$3:$G$5000)),"Preço não cadastrado")</f>
        <v/>
      </c>
      <c r="E2630" s="38" t="str" cm="1">
        <f t="array" ref="E2630">IFERROR(IF(A2630="","",LOOKUP(2,1/(Entradas!$B$3:$B$5000=Estoque!A2630),Entradas!$H$3:$H$5000)),"Preço não cadastrado")</f>
        <v/>
      </c>
      <c r="F2630" s="6" t="str">
        <f>IF(A2630="","",SUMIF(codigo_entrada,A2630,quantidade_entrada)-SUMIF(codigo_saida,Estoque!A2630,quantidade_saida))</f>
        <v/>
      </c>
      <c r="G2630" s="1" t="str">
        <f t="shared" si="41"/>
        <v/>
      </c>
    </row>
    <row r="2631" spans="1:7" x14ac:dyDescent="0.3">
      <c r="A2631" s="135"/>
      <c r="B2631" s="22"/>
      <c r="C2631" s="22"/>
      <c r="D2631" s="38" t="str" cm="1">
        <f t="array" ref="D2631">IFERROR(IF(A2631="","",LOOKUP(2,1/(Entradas!$B$3:$B$5000=Estoque!A2631),Entradas!$G$3:$G$5000)),"Preço não cadastrado")</f>
        <v/>
      </c>
      <c r="E2631" s="38" t="str" cm="1">
        <f t="array" ref="E2631">IFERROR(IF(A2631="","",LOOKUP(2,1/(Entradas!$B$3:$B$5000=Estoque!A2631),Entradas!$H$3:$H$5000)),"Preço não cadastrado")</f>
        <v/>
      </c>
      <c r="F2631" s="6" t="str">
        <f>IF(A2631="","",SUMIF(codigo_entrada,A2631,quantidade_entrada)-SUMIF(codigo_saida,Estoque!A2631,quantidade_saida))</f>
        <v/>
      </c>
      <c r="G2631" s="1" t="str">
        <f t="shared" si="41"/>
        <v/>
      </c>
    </row>
    <row r="2632" spans="1:7" x14ac:dyDescent="0.3">
      <c r="A2632" s="135"/>
      <c r="B2632" s="22"/>
      <c r="C2632" s="22"/>
      <c r="D2632" s="38" t="str" cm="1">
        <f t="array" ref="D2632">IFERROR(IF(A2632="","",LOOKUP(2,1/(Entradas!$B$3:$B$5000=Estoque!A2632),Entradas!$G$3:$G$5000)),"Preço não cadastrado")</f>
        <v/>
      </c>
      <c r="E2632" s="38" t="str" cm="1">
        <f t="array" ref="E2632">IFERROR(IF(A2632="","",LOOKUP(2,1/(Entradas!$B$3:$B$5000=Estoque!A2632),Entradas!$H$3:$H$5000)),"Preço não cadastrado")</f>
        <v/>
      </c>
      <c r="F2632" s="6" t="str">
        <f>IF(A2632="","",SUMIF(codigo_entrada,A2632,quantidade_entrada)-SUMIF(codigo_saida,Estoque!A2632,quantidade_saida))</f>
        <v/>
      </c>
      <c r="G2632" s="1" t="str">
        <f t="shared" si="41"/>
        <v/>
      </c>
    </row>
    <row r="2633" spans="1:7" x14ac:dyDescent="0.3">
      <c r="A2633" s="135"/>
      <c r="B2633" s="22"/>
      <c r="C2633" s="22"/>
      <c r="D2633" s="38" t="str" cm="1">
        <f t="array" ref="D2633">IFERROR(IF(A2633="","",LOOKUP(2,1/(Entradas!$B$3:$B$5000=Estoque!A2633),Entradas!$G$3:$G$5000)),"Preço não cadastrado")</f>
        <v/>
      </c>
      <c r="E2633" s="38" t="str" cm="1">
        <f t="array" ref="E2633">IFERROR(IF(A2633="","",LOOKUP(2,1/(Entradas!$B$3:$B$5000=Estoque!A2633),Entradas!$H$3:$H$5000)),"Preço não cadastrado")</f>
        <v/>
      </c>
      <c r="F2633" s="6" t="str">
        <f>IF(A2633="","",SUMIF(codigo_entrada,A2633,quantidade_entrada)-SUMIF(codigo_saida,Estoque!A2633,quantidade_saida))</f>
        <v/>
      </c>
      <c r="G2633" s="1" t="str">
        <f t="shared" si="41"/>
        <v/>
      </c>
    </row>
    <row r="2634" spans="1:7" x14ac:dyDescent="0.3">
      <c r="A2634" s="135"/>
      <c r="B2634" s="22"/>
      <c r="C2634" s="22"/>
      <c r="D2634" s="38" t="str" cm="1">
        <f t="array" ref="D2634">IFERROR(IF(A2634="","",LOOKUP(2,1/(Entradas!$B$3:$B$5000=Estoque!A2634),Entradas!$G$3:$G$5000)),"Preço não cadastrado")</f>
        <v/>
      </c>
      <c r="E2634" s="38" t="str" cm="1">
        <f t="array" ref="E2634">IFERROR(IF(A2634="","",LOOKUP(2,1/(Entradas!$B$3:$B$5000=Estoque!A2634),Entradas!$H$3:$H$5000)),"Preço não cadastrado")</f>
        <v/>
      </c>
      <c r="F2634" s="6" t="str">
        <f>IF(A2634="","",SUMIF(codigo_entrada,A2634,quantidade_entrada)-SUMIF(codigo_saida,Estoque!A2634,quantidade_saida))</f>
        <v/>
      </c>
      <c r="G2634" s="1" t="str">
        <f t="shared" si="41"/>
        <v/>
      </c>
    </row>
    <row r="2635" spans="1:7" x14ac:dyDescent="0.3">
      <c r="A2635" s="135"/>
      <c r="B2635" s="22"/>
      <c r="C2635" s="22"/>
      <c r="D2635" s="38" t="str" cm="1">
        <f t="array" ref="D2635">IFERROR(IF(A2635="","",LOOKUP(2,1/(Entradas!$B$3:$B$5000=Estoque!A2635),Entradas!$G$3:$G$5000)),"Preço não cadastrado")</f>
        <v/>
      </c>
      <c r="E2635" s="38" t="str" cm="1">
        <f t="array" ref="E2635">IFERROR(IF(A2635="","",LOOKUP(2,1/(Entradas!$B$3:$B$5000=Estoque!A2635),Entradas!$H$3:$H$5000)),"Preço não cadastrado")</f>
        <v/>
      </c>
      <c r="F2635" s="6" t="str">
        <f>IF(A2635="","",SUMIF(codigo_entrada,A2635,quantidade_entrada)-SUMIF(codigo_saida,Estoque!A2635,quantidade_saida))</f>
        <v/>
      </c>
      <c r="G2635" s="1" t="str">
        <f t="shared" si="41"/>
        <v/>
      </c>
    </row>
    <row r="2636" spans="1:7" x14ac:dyDescent="0.3">
      <c r="A2636" s="135"/>
      <c r="B2636" s="22"/>
      <c r="C2636" s="22"/>
      <c r="D2636" s="38" t="str" cm="1">
        <f t="array" ref="D2636">IFERROR(IF(A2636="","",LOOKUP(2,1/(Entradas!$B$3:$B$5000=Estoque!A2636),Entradas!$G$3:$G$5000)),"Preço não cadastrado")</f>
        <v/>
      </c>
      <c r="E2636" s="38" t="str" cm="1">
        <f t="array" ref="E2636">IFERROR(IF(A2636="","",LOOKUP(2,1/(Entradas!$B$3:$B$5000=Estoque!A2636),Entradas!$H$3:$H$5000)),"Preço não cadastrado")</f>
        <v/>
      </c>
      <c r="F2636" s="6" t="str">
        <f>IF(A2636="","",SUMIF(codigo_entrada,A2636,quantidade_entrada)-SUMIF(codigo_saida,Estoque!A2636,quantidade_saida))</f>
        <v/>
      </c>
      <c r="G2636" s="1" t="str">
        <f t="shared" si="41"/>
        <v/>
      </c>
    </row>
    <row r="2637" spans="1:7" x14ac:dyDescent="0.3">
      <c r="A2637" s="135"/>
      <c r="B2637" s="22"/>
      <c r="C2637" s="22"/>
      <c r="D2637" s="38" t="str" cm="1">
        <f t="array" ref="D2637">IFERROR(IF(A2637="","",LOOKUP(2,1/(Entradas!$B$3:$B$5000=Estoque!A2637),Entradas!$G$3:$G$5000)),"Preço não cadastrado")</f>
        <v/>
      </c>
      <c r="E2637" s="38" t="str" cm="1">
        <f t="array" ref="E2637">IFERROR(IF(A2637="","",LOOKUP(2,1/(Entradas!$B$3:$B$5000=Estoque!A2637),Entradas!$H$3:$H$5000)),"Preço não cadastrado")</f>
        <v/>
      </c>
      <c r="F2637" s="6" t="str">
        <f>IF(A2637="","",SUMIF(codigo_entrada,A2637,quantidade_entrada)-SUMIF(codigo_saida,Estoque!A2637,quantidade_saida))</f>
        <v/>
      </c>
      <c r="G2637" s="1" t="str">
        <f t="shared" si="41"/>
        <v/>
      </c>
    </row>
    <row r="2638" spans="1:7" x14ac:dyDescent="0.3">
      <c r="A2638" s="135"/>
      <c r="B2638" s="22"/>
      <c r="C2638" s="22"/>
      <c r="D2638" s="38" t="str" cm="1">
        <f t="array" ref="D2638">IFERROR(IF(A2638="","",LOOKUP(2,1/(Entradas!$B$3:$B$5000=Estoque!A2638),Entradas!$G$3:$G$5000)),"Preço não cadastrado")</f>
        <v/>
      </c>
      <c r="E2638" s="38" t="str" cm="1">
        <f t="array" ref="E2638">IFERROR(IF(A2638="","",LOOKUP(2,1/(Entradas!$B$3:$B$5000=Estoque!A2638),Entradas!$H$3:$H$5000)),"Preço não cadastrado")</f>
        <v/>
      </c>
      <c r="F2638" s="6" t="str">
        <f>IF(A2638="","",SUMIF(codigo_entrada,A2638,quantidade_entrada)-SUMIF(codigo_saida,Estoque!A2638,quantidade_saida))</f>
        <v/>
      </c>
      <c r="G2638" s="1" t="str">
        <f t="shared" si="41"/>
        <v/>
      </c>
    </row>
    <row r="2639" spans="1:7" x14ac:dyDescent="0.3">
      <c r="A2639" s="135"/>
      <c r="B2639" s="22"/>
      <c r="C2639" s="22"/>
      <c r="D2639" s="38" t="str" cm="1">
        <f t="array" ref="D2639">IFERROR(IF(A2639="","",LOOKUP(2,1/(Entradas!$B$3:$B$5000=Estoque!A2639),Entradas!$G$3:$G$5000)),"Preço não cadastrado")</f>
        <v/>
      </c>
      <c r="E2639" s="38" t="str" cm="1">
        <f t="array" ref="E2639">IFERROR(IF(A2639="","",LOOKUP(2,1/(Entradas!$B$3:$B$5000=Estoque!A2639),Entradas!$H$3:$H$5000)),"Preço não cadastrado")</f>
        <v/>
      </c>
      <c r="F2639" s="6" t="str">
        <f>IF(A2639="","",SUMIF(codigo_entrada,A2639,quantidade_entrada)-SUMIF(codigo_saida,Estoque!A2639,quantidade_saida))</f>
        <v/>
      </c>
      <c r="G2639" s="1" t="str">
        <f t="shared" si="41"/>
        <v/>
      </c>
    </row>
    <row r="2640" spans="1:7" x14ac:dyDescent="0.3">
      <c r="A2640" s="135"/>
      <c r="B2640" s="22"/>
      <c r="C2640" s="22"/>
      <c r="D2640" s="38" t="str" cm="1">
        <f t="array" ref="D2640">IFERROR(IF(A2640="","",LOOKUP(2,1/(Entradas!$B$3:$B$5000=Estoque!A2640),Entradas!$G$3:$G$5000)),"Preço não cadastrado")</f>
        <v/>
      </c>
      <c r="E2640" s="38" t="str" cm="1">
        <f t="array" ref="E2640">IFERROR(IF(A2640="","",LOOKUP(2,1/(Entradas!$B$3:$B$5000=Estoque!A2640),Entradas!$H$3:$H$5000)),"Preço não cadastrado")</f>
        <v/>
      </c>
      <c r="F2640" s="6" t="str">
        <f>IF(A2640="","",SUMIF(codigo_entrada,A2640,quantidade_entrada)-SUMIF(codigo_saida,Estoque!A2640,quantidade_saida))</f>
        <v/>
      </c>
      <c r="G2640" s="1" t="str">
        <f t="shared" si="41"/>
        <v/>
      </c>
    </row>
    <row r="2641" spans="1:7" x14ac:dyDescent="0.3">
      <c r="A2641" s="135"/>
      <c r="B2641" s="22"/>
      <c r="C2641" s="22"/>
      <c r="D2641" s="38" t="str" cm="1">
        <f t="array" ref="D2641">IFERROR(IF(A2641="","",LOOKUP(2,1/(Entradas!$B$3:$B$5000=Estoque!A2641),Entradas!$G$3:$G$5000)),"Preço não cadastrado")</f>
        <v/>
      </c>
      <c r="E2641" s="38" t="str" cm="1">
        <f t="array" ref="E2641">IFERROR(IF(A2641="","",LOOKUP(2,1/(Entradas!$B$3:$B$5000=Estoque!A2641),Entradas!$H$3:$H$5000)),"Preço não cadastrado")</f>
        <v/>
      </c>
      <c r="F2641" s="6" t="str">
        <f>IF(A2641="","",SUMIF(codigo_entrada,A2641,quantidade_entrada)-SUMIF(codigo_saida,Estoque!A2641,quantidade_saida))</f>
        <v/>
      </c>
      <c r="G2641" s="1" t="str">
        <f t="shared" si="41"/>
        <v/>
      </c>
    </row>
    <row r="2642" spans="1:7" x14ac:dyDescent="0.3">
      <c r="A2642" s="135"/>
      <c r="B2642" s="22"/>
      <c r="C2642" s="22"/>
      <c r="D2642" s="38" t="str" cm="1">
        <f t="array" ref="D2642">IFERROR(IF(A2642="","",LOOKUP(2,1/(Entradas!$B$3:$B$5000=Estoque!A2642),Entradas!$G$3:$G$5000)),"Preço não cadastrado")</f>
        <v/>
      </c>
      <c r="E2642" s="38" t="str" cm="1">
        <f t="array" ref="E2642">IFERROR(IF(A2642="","",LOOKUP(2,1/(Entradas!$B$3:$B$5000=Estoque!A2642),Entradas!$H$3:$H$5000)),"Preço não cadastrado")</f>
        <v/>
      </c>
      <c r="F2642" s="6" t="str">
        <f>IF(A2642="","",SUMIF(codigo_entrada,A2642,quantidade_entrada)-SUMIF(codigo_saida,Estoque!A2642,quantidade_saida))</f>
        <v/>
      </c>
      <c r="G2642" s="1" t="str">
        <f t="shared" si="41"/>
        <v/>
      </c>
    </row>
    <row r="2643" spans="1:7" x14ac:dyDescent="0.3">
      <c r="A2643" s="135"/>
      <c r="B2643" s="22"/>
      <c r="C2643" s="22"/>
      <c r="D2643" s="38" t="str" cm="1">
        <f t="array" ref="D2643">IFERROR(IF(A2643="","",LOOKUP(2,1/(Entradas!$B$3:$B$5000=Estoque!A2643),Entradas!$G$3:$G$5000)),"Preço não cadastrado")</f>
        <v/>
      </c>
      <c r="E2643" s="38" t="str" cm="1">
        <f t="array" ref="E2643">IFERROR(IF(A2643="","",LOOKUP(2,1/(Entradas!$B$3:$B$5000=Estoque!A2643),Entradas!$H$3:$H$5000)),"Preço não cadastrado")</f>
        <v/>
      </c>
      <c r="F2643" s="6" t="str">
        <f>IF(A2643="","",SUMIF(codigo_entrada,A2643,quantidade_entrada)-SUMIF(codigo_saida,Estoque!A2643,quantidade_saida))</f>
        <v/>
      </c>
      <c r="G2643" s="1" t="str">
        <f t="shared" si="41"/>
        <v/>
      </c>
    </row>
    <row r="2644" spans="1:7" x14ac:dyDescent="0.3">
      <c r="A2644" s="135"/>
      <c r="B2644" s="22"/>
      <c r="C2644" s="22"/>
      <c r="D2644" s="38" t="str" cm="1">
        <f t="array" ref="D2644">IFERROR(IF(A2644="","",LOOKUP(2,1/(Entradas!$B$3:$B$5000=Estoque!A2644),Entradas!$G$3:$G$5000)),"Preço não cadastrado")</f>
        <v/>
      </c>
      <c r="E2644" s="38" t="str" cm="1">
        <f t="array" ref="E2644">IFERROR(IF(A2644="","",LOOKUP(2,1/(Entradas!$B$3:$B$5000=Estoque!A2644),Entradas!$H$3:$H$5000)),"Preço não cadastrado")</f>
        <v/>
      </c>
      <c r="F2644" s="6" t="str">
        <f>IF(A2644="","",SUMIF(codigo_entrada,A2644,quantidade_entrada)-SUMIF(codigo_saida,Estoque!A2644,quantidade_saida))</f>
        <v/>
      </c>
      <c r="G2644" s="1" t="str">
        <f t="shared" si="41"/>
        <v/>
      </c>
    </row>
    <row r="2645" spans="1:7" x14ac:dyDescent="0.3">
      <c r="A2645" s="135"/>
      <c r="B2645" s="22"/>
      <c r="C2645" s="22"/>
      <c r="D2645" s="38" t="str" cm="1">
        <f t="array" ref="D2645">IFERROR(IF(A2645="","",LOOKUP(2,1/(Entradas!$B$3:$B$5000=Estoque!A2645),Entradas!$G$3:$G$5000)),"Preço não cadastrado")</f>
        <v/>
      </c>
      <c r="E2645" s="38" t="str" cm="1">
        <f t="array" ref="E2645">IFERROR(IF(A2645="","",LOOKUP(2,1/(Entradas!$B$3:$B$5000=Estoque!A2645),Entradas!$H$3:$H$5000)),"Preço não cadastrado")</f>
        <v/>
      </c>
      <c r="F2645" s="6" t="str">
        <f>IF(A2645="","",SUMIF(codigo_entrada,A2645,quantidade_entrada)-SUMIF(codigo_saida,Estoque!A2645,quantidade_saida))</f>
        <v/>
      </c>
      <c r="G2645" s="1" t="str">
        <f t="shared" si="41"/>
        <v/>
      </c>
    </row>
    <row r="2646" spans="1:7" x14ac:dyDescent="0.3">
      <c r="A2646" s="135"/>
      <c r="B2646" s="22"/>
      <c r="C2646" s="22"/>
      <c r="D2646" s="38" t="str" cm="1">
        <f t="array" ref="D2646">IFERROR(IF(A2646="","",LOOKUP(2,1/(Entradas!$B$3:$B$5000=Estoque!A2646),Entradas!$G$3:$G$5000)),"Preço não cadastrado")</f>
        <v/>
      </c>
      <c r="E2646" s="38" t="str" cm="1">
        <f t="array" ref="E2646">IFERROR(IF(A2646="","",LOOKUP(2,1/(Entradas!$B$3:$B$5000=Estoque!A2646),Entradas!$H$3:$H$5000)),"Preço não cadastrado")</f>
        <v/>
      </c>
      <c r="F2646" s="6" t="str">
        <f>IF(A2646="","",SUMIF(codigo_entrada,A2646,quantidade_entrada)-SUMIF(codigo_saida,Estoque!A2646,quantidade_saida))</f>
        <v/>
      </c>
      <c r="G2646" s="1" t="str">
        <f t="shared" si="41"/>
        <v/>
      </c>
    </row>
    <row r="2647" spans="1:7" x14ac:dyDescent="0.3">
      <c r="A2647" s="135"/>
      <c r="B2647" s="22"/>
      <c r="C2647" s="22"/>
      <c r="D2647" s="38" t="str" cm="1">
        <f t="array" ref="D2647">IFERROR(IF(A2647="","",LOOKUP(2,1/(Entradas!$B$3:$B$5000=Estoque!A2647),Entradas!$G$3:$G$5000)),"Preço não cadastrado")</f>
        <v/>
      </c>
      <c r="E2647" s="38" t="str" cm="1">
        <f t="array" ref="E2647">IFERROR(IF(A2647="","",LOOKUP(2,1/(Entradas!$B$3:$B$5000=Estoque!A2647),Entradas!$H$3:$H$5000)),"Preço não cadastrado")</f>
        <v/>
      </c>
      <c r="F2647" s="6" t="str">
        <f>IF(A2647="","",SUMIF(codigo_entrada,A2647,quantidade_entrada)-SUMIF(codigo_saida,Estoque!A2647,quantidade_saida))</f>
        <v/>
      </c>
      <c r="G2647" s="1" t="str">
        <f t="shared" si="41"/>
        <v/>
      </c>
    </row>
    <row r="2648" spans="1:7" x14ac:dyDescent="0.3">
      <c r="A2648" s="135"/>
      <c r="B2648" s="22"/>
      <c r="C2648" s="22"/>
      <c r="D2648" s="38" t="str" cm="1">
        <f t="array" ref="D2648">IFERROR(IF(A2648="","",LOOKUP(2,1/(Entradas!$B$3:$B$5000=Estoque!A2648),Entradas!$G$3:$G$5000)),"Preço não cadastrado")</f>
        <v/>
      </c>
      <c r="E2648" s="38" t="str" cm="1">
        <f t="array" ref="E2648">IFERROR(IF(A2648="","",LOOKUP(2,1/(Entradas!$B$3:$B$5000=Estoque!A2648),Entradas!$H$3:$H$5000)),"Preço não cadastrado")</f>
        <v/>
      </c>
      <c r="F2648" s="6" t="str">
        <f>IF(A2648="","",SUMIF(codigo_entrada,A2648,quantidade_entrada)-SUMIF(codigo_saida,Estoque!A2648,quantidade_saida))</f>
        <v/>
      </c>
      <c r="G2648" s="1" t="str">
        <f t="shared" si="41"/>
        <v/>
      </c>
    </row>
    <row r="2649" spans="1:7" x14ac:dyDescent="0.3">
      <c r="A2649" s="135"/>
      <c r="B2649" s="22"/>
      <c r="C2649" s="22"/>
      <c r="D2649" s="38" t="str" cm="1">
        <f t="array" ref="D2649">IFERROR(IF(A2649="","",LOOKUP(2,1/(Entradas!$B$3:$B$5000=Estoque!A2649),Entradas!$G$3:$G$5000)),"Preço não cadastrado")</f>
        <v/>
      </c>
      <c r="E2649" s="38" t="str" cm="1">
        <f t="array" ref="E2649">IFERROR(IF(A2649="","",LOOKUP(2,1/(Entradas!$B$3:$B$5000=Estoque!A2649),Entradas!$H$3:$H$5000)),"Preço não cadastrado")</f>
        <v/>
      </c>
      <c r="F2649" s="6" t="str">
        <f>IF(A2649="","",SUMIF(codigo_entrada,A2649,quantidade_entrada)-SUMIF(codigo_saida,Estoque!A2649,quantidade_saida))</f>
        <v/>
      </c>
      <c r="G2649" s="1" t="str">
        <f t="shared" si="41"/>
        <v/>
      </c>
    </row>
    <row r="2650" spans="1:7" x14ac:dyDescent="0.3">
      <c r="A2650" s="135"/>
      <c r="B2650" s="22"/>
      <c r="C2650" s="22"/>
      <c r="D2650" s="38" t="str" cm="1">
        <f t="array" ref="D2650">IFERROR(IF(A2650="","",LOOKUP(2,1/(Entradas!$B$3:$B$5000=Estoque!A2650),Entradas!$G$3:$G$5000)),"Preço não cadastrado")</f>
        <v/>
      </c>
      <c r="E2650" s="38" t="str" cm="1">
        <f t="array" ref="E2650">IFERROR(IF(A2650="","",LOOKUP(2,1/(Entradas!$B$3:$B$5000=Estoque!A2650),Entradas!$H$3:$H$5000)),"Preço não cadastrado")</f>
        <v/>
      </c>
      <c r="F2650" s="6" t="str">
        <f>IF(A2650="","",SUMIF(codigo_entrada,A2650,quantidade_entrada)-SUMIF(codigo_saida,Estoque!A2650,quantidade_saida))</f>
        <v/>
      </c>
      <c r="G2650" s="1" t="str">
        <f t="shared" si="41"/>
        <v/>
      </c>
    </row>
    <row r="2651" spans="1:7" x14ac:dyDescent="0.3">
      <c r="A2651" s="135"/>
      <c r="B2651" s="22"/>
      <c r="C2651" s="22"/>
      <c r="D2651" s="38" t="str" cm="1">
        <f t="array" ref="D2651">IFERROR(IF(A2651="","",LOOKUP(2,1/(Entradas!$B$3:$B$5000=Estoque!A2651),Entradas!$G$3:$G$5000)),"Preço não cadastrado")</f>
        <v/>
      </c>
      <c r="E2651" s="38" t="str" cm="1">
        <f t="array" ref="E2651">IFERROR(IF(A2651="","",LOOKUP(2,1/(Entradas!$B$3:$B$5000=Estoque!A2651),Entradas!$H$3:$H$5000)),"Preço não cadastrado")</f>
        <v/>
      </c>
      <c r="F2651" s="6" t="str">
        <f>IF(A2651="","",SUMIF(codigo_entrada,A2651,quantidade_entrada)-SUMIF(codigo_saida,Estoque!A2651,quantidade_saida))</f>
        <v/>
      </c>
      <c r="G2651" s="1" t="str">
        <f t="shared" si="41"/>
        <v/>
      </c>
    </row>
    <row r="2652" spans="1:7" x14ac:dyDescent="0.3">
      <c r="A2652" s="135"/>
      <c r="B2652" s="22"/>
      <c r="C2652" s="22"/>
      <c r="D2652" s="38" t="str" cm="1">
        <f t="array" ref="D2652">IFERROR(IF(A2652="","",LOOKUP(2,1/(Entradas!$B$3:$B$5000=Estoque!A2652),Entradas!$G$3:$G$5000)),"Preço não cadastrado")</f>
        <v/>
      </c>
      <c r="E2652" s="38" t="str" cm="1">
        <f t="array" ref="E2652">IFERROR(IF(A2652="","",LOOKUP(2,1/(Entradas!$B$3:$B$5000=Estoque!A2652),Entradas!$H$3:$H$5000)),"Preço não cadastrado")</f>
        <v/>
      </c>
      <c r="F2652" s="6" t="str">
        <f>IF(A2652="","",SUMIF(codigo_entrada,A2652,quantidade_entrada)-SUMIF(codigo_saida,Estoque!A2652,quantidade_saida))</f>
        <v/>
      </c>
      <c r="G2652" s="1" t="str">
        <f t="shared" si="41"/>
        <v/>
      </c>
    </row>
    <row r="2653" spans="1:7" x14ac:dyDescent="0.3">
      <c r="A2653" s="135"/>
      <c r="B2653" s="22"/>
      <c r="C2653" s="22"/>
      <c r="D2653" s="38" t="str" cm="1">
        <f t="array" ref="D2653">IFERROR(IF(A2653="","",LOOKUP(2,1/(Entradas!$B$3:$B$5000=Estoque!A2653),Entradas!$G$3:$G$5000)),"Preço não cadastrado")</f>
        <v/>
      </c>
      <c r="E2653" s="38" t="str" cm="1">
        <f t="array" ref="E2653">IFERROR(IF(A2653="","",LOOKUP(2,1/(Entradas!$B$3:$B$5000=Estoque!A2653),Entradas!$H$3:$H$5000)),"Preço não cadastrado")</f>
        <v/>
      </c>
      <c r="F2653" s="6" t="str">
        <f>IF(A2653="","",SUMIF(codigo_entrada,A2653,quantidade_entrada)-SUMIF(codigo_saida,Estoque!A2653,quantidade_saida))</f>
        <v/>
      </c>
      <c r="G2653" s="1" t="str">
        <f t="shared" si="41"/>
        <v/>
      </c>
    </row>
    <row r="2654" spans="1:7" x14ac:dyDescent="0.3">
      <c r="A2654" s="135"/>
      <c r="B2654" s="22"/>
      <c r="C2654" s="22"/>
      <c r="D2654" s="38" t="str" cm="1">
        <f t="array" ref="D2654">IFERROR(IF(A2654="","",LOOKUP(2,1/(Entradas!$B$3:$B$5000=Estoque!A2654),Entradas!$G$3:$G$5000)),"Preço não cadastrado")</f>
        <v/>
      </c>
      <c r="E2654" s="38" t="str" cm="1">
        <f t="array" ref="E2654">IFERROR(IF(A2654="","",LOOKUP(2,1/(Entradas!$B$3:$B$5000=Estoque!A2654),Entradas!$H$3:$H$5000)),"Preço não cadastrado")</f>
        <v/>
      </c>
      <c r="F2654" s="6" t="str">
        <f>IF(A2654="","",SUMIF(codigo_entrada,A2654,quantidade_entrada)-SUMIF(codigo_saida,Estoque!A2654,quantidade_saida))</f>
        <v/>
      </c>
      <c r="G2654" s="1" t="str">
        <f t="shared" si="41"/>
        <v/>
      </c>
    </row>
    <row r="2655" spans="1:7" x14ac:dyDescent="0.3">
      <c r="A2655" s="135"/>
      <c r="B2655" s="22"/>
      <c r="C2655" s="22"/>
      <c r="D2655" s="38" t="str" cm="1">
        <f t="array" ref="D2655">IFERROR(IF(A2655="","",LOOKUP(2,1/(Entradas!$B$3:$B$5000=Estoque!A2655),Entradas!$G$3:$G$5000)),"Preço não cadastrado")</f>
        <v/>
      </c>
      <c r="E2655" s="38" t="str" cm="1">
        <f t="array" ref="E2655">IFERROR(IF(A2655="","",LOOKUP(2,1/(Entradas!$B$3:$B$5000=Estoque!A2655),Entradas!$H$3:$H$5000)),"Preço não cadastrado")</f>
        <v/>
      </c>
      <c r="F2655" s="6" t="str">
        <f>IF(A2655="","",SUMIF(codigo_entrada,A2655,quantidade_entrada)-SUMIF(codigo_saida,Estoque!A2655,quantidade_saida))</f>
        <v/>
      </c>
      <c r="G2655" s="1" t="str">
        <f t="shared" si="41"/>
        <v/>
      </c>
    </row>
    <row r="2656" spans="1:7" x14ac:dyDescent="0.3">
      <c r="A2656" s="135"/>
      <c r="B2656" s="22"/>
      <c r="C2656" s="22"/>
      <c r="D2656" s="38" t="str" cm="1">
        <f t="array" ref="D2656">IFERROR(IF(A2656="","",LOOKUP(2,1/(Entradas!$B$3:$B$5000=Estoque!A2656),Entradas!$G$3:$G$5000)),"Preço não cadastrado")</f>
        <v/>
      </c>
      <c r="E2656" s="38" t="str" cm="1">
        <f t="array" ref="E2656">IFERROR(IF(A2656="","",LOOKUP(2,1/(Entradas!$B$3:$B$5000=Estoque!A2656),Entradas!$H$3:$H$5000)),"Preço não cadastrado")</f>
        <v/>
      </c>
      <c r="F2656" s="6" t="str">
        <f>IF(A2656="","",SUMIF(codigo_entrada,A2656,quantidade_entrada)-SUMIF(codigo_saida,Estoque!A2656,quantidade_saida))</f>
        <v/>
      </c>
      <c r="G2656" s="1" t="str">
        <f t="shared" si="41"/>
        <v/>
      </c>
    </row>
    <row r="2657" spans="1:7" x14ac:dyDescent="0.3">
      <c r="A2657" s="135"/>
      <c r="B2657" s="22"/>
      <c r="C2657" s="22"/>
      <c r="D2657" s="38" t="str" cm="1">
        <f t="array" ref="D2657">IFERROR(IF(A2657="","",LOOKUP(2,1/(Entradas!$B$3:$B$5000=Estoque!A2657),Entradas!$G$3:$G$5000)),"Preço não cadastrado")</f>
        <v/>
      </c>
      <c r="E2657" s="38" t="str" cm="1">
        <f t="array" ref="E2657">IFERROR(IF(A2657="","",LOOKUP(2,1/(Entradas!$B$3:$B$5000=Estoque!A2657),Entradas!$H$3:$H$5000)),"Preço não cadastrado")</f>
        <v/>
      </c>
      <c r="F2657" s="6" t="str">
        <f>IF(A2657="","",SUMIF(codigo_entrada,A2657,quantidade_entrada)-SUMIF(codigo_saida,Estoque!A2657,quantidade_saida))</f>
        <v/>
      </c>
      <c r="G2657" s="1" t="str">
        <f t="shared" si="41"/>
        <v/>
      </c>
    </row>
    <row r="2658" spans="1:7" x14ac:dyDescent="0.3">
      <c r="A2658" s="135"/>
      <c r="B2658" s="22"/>
      <c r="C2658" s="22"/>
      <c r="D2658" s="38" t="str" cm="1">
        <f t="array" ref="D2658">IFERROR(IF(A2658="","",LOOKUP(2,1/(Entradas!$B$3:$B$5000=Estoque!A2658),Entradas!$G$3:$G$5000)),"Preço não cadastrado")</f>
        <v/>
      </c>
      <c r="E2658" s="38" t="str" cm="1">
        <f t="array" ref="E2658">IFERROR(IF(A2658="","",LOOKUP(2,1/(Entradas!$B$3:$B$5000=Estoque!A2658),Entradas!$H$3:$H$5000)),"Preço não cadastrado")</f>
        <v/>
      </c>
      <c r="F2658" s="6" t="str">
        <f>IF(A2658="","",SUMIF(codigo_entrada,A2658,quantidade_entrada)-SUMIF(codigo_saida,Estoque!A2658,quantidade_saida))</f>
        <v/>
      </c>
      <c r="G2658" s="1" t="str">
        <f t="shared" si="41"/>
        <v/>
      </c>
    </row>
    <row r="2659" spans="1:7" x14ac:dyDescent="0.3">
      <c r="A2659" s="135"/>
      <c r="B2659" s="22"/>
      <c r="C2659" s="22"/>
      <c r="D2659" s="38" t="str" cm="1">
        <f t="array" ref="D2659">IFERROR(IF(A2659="","",LOOKUP(2,1/(Entradas!$B$3:$B$5000=Estoque!A2659),Entradas!$G$3:$G$5000)),"Preço não cadastrado")</f>
        <v/>
      </c>
      <c r="E2659" s="38" t="str" cm="1">
        <f t="array" ref="E2659">IFERROR(IF(A2659="","",LOOKUP(2,1/(Entradas!$B$3:$B$5000=Estoque!A2659),Entradas!$H$3:$H$5000)),"Preço não cadastrado")</f>
        <v/>
      </c>
      <c r="F2659" s="6" t="str">
        <f>IF(A2659="","",SUMIF(codigo_entrada,A2659,quantidade_entrada)-SUMIF(codigo_saida,Estoque!A2659,quantidade_saida))</f>
        <v/>
      </c>
      <c r="G2659" s="1" t="str">
        <f t="shared" si="41"/>
        <v/>
      </c>
    </row>
    <row r="2660" spans="1:7" x14ac:dyDescent="0.3">
      <c r="A2660" s="135"/>
      <c r="B2660" s="22"/>
      <c r="C2660" s="22"/>
      <c r="D2660" s="38" t="str" cm="1">
        <f t="array" ref="D2660">IFERROR(IF(A2660="","",LOOKUP(2,1/(Entradas!$B$3:$B$5000=Estoque!A2660),Entradas!$G$3:$G$5000)),"Preço não cadastrado")</f>
        <v/>
      </c>
      <c r="E2660" s="38" t="str" cm="1">
        <f t="array" ref="E2660">IFERROR(IF(A2660="","",LOOKUP(2,1/(Entradas!$B$3:$B$5000=Estoque!A2660),Entradas!$H$3:$H$5000)),"Preço não cadastrado")</f>
        <v/>
      </c>
      <c r="F2660" s="6" t="str">
        <f>IF(A2660="","",SUMIF(codigo_entrada,A2660,quantidade_entrada)-SUMIF(codigo_saida,Estoque!A2660,quantidade_saida))</f>
        <v/>
      </c>
      <c r="G2660" s="1" t="str">
        <f t="shared" si="41"/>
        <v/>
      </c>
    </row>
    <row r="2661" spans="1:7" x14ac:dyDescent="0.3">
      <c r="A2661" s="135"/>
      <c r="B2661" s="22"/>
      <c r="C2661" s="22"/>
      <c r="D2661" s="38" t="str" cm="1">
        <f t="array" ref="D2661">IFERROR(IF(A2661="","",LOOKUP(2,1/(Entradas!$B$3:$B$5000=Estoque!A2661),Entradas!$G$3:$G$5000)),"Preço não cadastrado")</f>
        <v/>
      </c>
      <c r="E2661" s="38" t="str" cm="1">
        <f t="array" ref="E2661">IFERROR(IF(A2661="","",LOOKUP(2,1/(Entradas!$B$3:$B$5000=Estoque!A2661),Entradas!$H$3:$H$5000)),"Preço não cadastrado")</f>
        <v/>
      </c>
      <c r="F2661" s="6" t="str">
        <f>IF(A2661="","",SUMIF(codigo_entrada,A2661,quantidade_entrada)-SUMIF(codigo_saida,Estoque!A2661,quantidade_saida))</f>
        <v/>
      </c>
      <c r="G2661" s="1" t="str">
        <f t="shared" si="41"/>
        <v/>
      </c>
    </row>
    <row r="2662" spans="1:7" x14ac:dyDescent="0.3">
      <c r="A2662" s="135"/>
      <c r="B2662" s="22"/>
      <c r="C2662" s="22"/>
      <c r="D2662" s="38" t="str" cm="1">
        <f t="array" ref="D2662">IFERROR(IF(A2662="","",LOOKUP(2,1/(Entradas!$B$3:$B$5000=Estoque!A2662),Entradas!$G$3:$G$5000)),"Preço não cadastrado")</f>
        <v/>
      </c>
      <c r="E2662" s="38" t="str" cm="1">
        <f t="array" ref="E2662">IFERROR(IF(A2662="","",LOOKUP(2,1/(Entradas!$B$3:$B$5000=Estoque!A2662),Entradas!$H$3:$H$5000)),"Preço não cadastrado")</f>
        <v/>
      </c>
      <c r="F2662" s="6" t="str">
        <f>IF(A2662="","",SUMIF(codigo_entrada,A2662,quantidade_entrada)-SUMIF(codigo_saida,Estoque!A2662,quantidade_saida))</f>
        <v/>
      </c>
      <c r="G2662" s="1" t="str">
        <f t="shared" si="41"/>
        <v/>
      </c>
    </row>
    <row r="2663" spans="1:7" x14ac:dyDescent="0.3">
      <c r="A2663" s="135"/>
      <c r="B2663" s="22"/>
      <c r="C2663" s="22"/>
      <c r="D2663" s="38" t="str" cm="1">
        <f t="array" ref="D2663">IFERROR(IF(A2663="","",LOOKUP(2,1/(Entradas!$B$3:$B$5000=Estoque!A2663),Entradas!$G$3:$G$5000)),"Preço não cadastrado")</f>
        <v/>
      </c>
      <c r="E2663" s="38" t="str" cm="1">
        <f t="array" ref="E2663">IFERROR(IF(A2663="","",LOOKUP(2,1/(Entradas!$B$3:$B$5000=Estoque!A2663),Entradas!$H$3:$H$5000)),"Preço não cadastrado")</f>
        <v/>
      </c>
      <c r="F2663" s="6" t="str">
        <f>IF(A2663="","",SUMIF(codigo_entrada,A2663,quantidade_entrada)-SUMIF(codigo_saida,Estoque!A2663,quantidade_saida))</f>
        <v/>
      </c>
      <c r="G2663" s="1" t="str">
        <f t="shared" si="41"/>
        <v/>
      </c>
    </row>
    <row r="2664" spans="1:7" x14ac:dyDescent="0.3">
      <c r="A2664" s="135"/>
      <c r="B2664" s="22"/>
      <c r="C2664" s="22"/>
      <c r="D2664" s="38" t="str" cm="1">
        <f t="array" ref="D2664">IFERROR(IF(A2664="","",LOOKUP(2,1/(Entradas!$B$3:$B$5000=Estoque!A2664),Entradas!$G$3:$G$5000)),"Preço não cadastrado")</f>
        <v/>
      </c>
      <c r="E2664" s="38" t="str" cm="1">
        <f t="array" ref="E2664">IFERROR(IF(A2664="","",LOOKUP(2,1/(Entradas!$B$3:$B$5000=Estoque!A2664),Entradas!$H$3:$H$5000)),"Preço não cadastrado")</f>
        <v/>
      </c>
      <c r="F2664" s="6" t="str">
        <f>IF(A2664="","",SUMIF(codigo_entrada,A2664,quantidade_entrada)-SUMIF(codigo_saida,Estoque!A2664,quantidade_saida))</f>
        <v/>
      </c>
      <c r="G2664" s="1" t="str">
        <f t="shared" si="41"/>
        <v/>
      </c>
    </row>
    <row r="2665" spans="1:7" x14ac:dyDescent="0.3">
      <c r="A2665" s="135"/>
      <c r="B2665" s="22"/>
      <c r="C2665" s="22"/>
      <c r="D2665" s="38" t="str" cm="1">
        <f t="array" ref="D2665">IFERROR(IF(A2665="","",LOOKUP(2,1/(Entradas!$B$3:$B$5000=Estoque!A2665),Entradas!$G$3:$G$5000)),"Preço não cadastrado")</f>
        <v/>
      </c>
      <c r="E2665" s="38" t="str" cm="1">
        <f t="array" ref="E2665">IFERROR(IF(A2665="","",LOOKUP(2,1/(Entradas!$B$3:$B$5000=Estoque!A2665),Entradas!$H$3:$H$5000)),"Preço não cadastrado")</f>
        <v/>
      </c>
      <c r="F2665" s="6" t="str">
        <f>IF(A2665="","",SUMIF(codigo_entrada,A2665,quantidade_entrada)-SUMIF(codigo_saida,Estoque!A2665,quantidade_saida))</f>
        <v/>
      </c>
      <c r="G2665" s="1" t="str">
        <f t="shared" si="41"/>
        <v/>
      </c>
    </row>
    <row r="2666" spans="1:7" x14ac:dyDescent="0.3">
      <c r="A2666" s="135"/>
      <c r="B2666" s="22"/>
      <c r="C2666" s="22"/>
      <c r="D2666" s="38" t="str" cm="1">
        <f t="array" ref="D2666">IFERROR(IF(A2666="","",LOOKUP(2,1/(Entradas!$B$3:$B$5000=Estoque!A2666),Entradas!$G$3:$G$5000)),"Preço não cadastrado")</f>
        <v/>
      </c>
      <c r="E2666" s="38" t="str" cm="1">
        <f t="array" ref="E2666">IFERROR(IF(A2666="","",LOOKUP(2,1/(Entradas!$B$3:$B$5000=Estoque!A2666),Entradas!$H$3:$H$5000)),"Preço não cadastrado")</f>
        <v/>
      </c>
      <c r="F2666" s="6" t="str">
        <f>IF(A2666="","",SUMIF(codigo_entrada,A2666,quantidade_entrada)-SUMIF(codigo_saida,Estoque!A2666,quantidade_saida))</f>
        <v/>
      </c>
      <c r="G2666" s="1" t="str">
        <f t="shared" si="41"/>
        <v/>
      </c>
    </row>
    <row r="2667" spans="1:7" x14ac:dyDescent="0.3">
      <c r="A2667" s="135"/>
      <c r="B2667" s="22"/>
      <c r="C2667" s="22"/>
      <c r="D2667" s="38" t="str" cm="1">
        <f t="array" ref="D2667">IFERROR(IF(A2667="","",LOOKUP(2,1/(Entradas!$B$3:$B$5000=Estoque!A2667),Entradas!$G$3:$G$5000)),"Preço não cadastrado")</f>
        <v/>
      </c>
      <c r="E2667" s="38" t="str" cm="1">
        <f t="array" ref="E2667">IFERROR(IF(A2667="","",LOOKUP(2,1/(Entradas!$B$3:$B$5000=Estoque!A2667),Entradas!$H$3:$H$5000)),"Preço não cadastrado")</f>
        <v/>
      </c>
      <c r="F2667" s="6" t="str">
        <f>IF(A2667="","",SUMIF(codigo_entrada,A2667,quantidade_entrada)-SUMIF(codigo_saida,Estoque!A2667,quantidade_saida))</f>
        <v/>
      </c>
      <c r="G2667" s="1" t="str">
        <f t="shared" si="41"/>
        <v/>
      </c>
    </row>
    <row r="2668" spans="1:7" x14ac:dyDescent="0.3">
      <c r="A2668" s="135"/>
      <c r="B2668" s="22"/>
      <c r="C2668" s="22"/>
      <c r="D2668" s="38" t="str" cm="1">
        <f t="array" ref="D2668">IFERROR(IF(A2668="","",LOOKUP(2,1/(Entradas!$B$3:$B$5000=Estoque!A2668),Entradas!$G$3:$G$5000)),"Preço não cadastrado")</f>
        <v/>
      </c>
      <c r="E2668" s="38" t="str" cm="1">
        <f t="array" ref="E2668">IFERROR(IF(A2668="","",LOOKUP(2,1/(Entradas!$B$3:$B$5000=Estoque!A2668),Entradas!$H$3:$H$5000)),"Preço não cadastrado")</f>
        <v/>
      </c>
      <c r="F2668" s="6" t="str">
        <f>IF(A2668="","",SUMIF(codigo_entrada,A2668,quantidade_entrada)-SUMIF(codigo_saida,Estoque!A2668,quantidade_saida))</f>
        <v/>
      </c>
      <c r="G2668" s="1" t="str">
        <f t="shared" si="41"/>
        <v/>
      </c>
    </row>
    <row r="2669" spans="1:7" x14ac:dyDescent="0.3">
      <c r="A2669" s="135"/>
      <c r="B2669" s="22"/>
      <c r="C2669" s="22"/>
      <c r="D2669" s="38" t="str" cm="1">
        <f t="array" ref="D2669">IFERROR(IF(A2669="","",LOOKUP(2,1/(Entradas!$B$3:$B$5000=Estoque!A2669),Entradas!$G$3:$G$5000)),"Preço não cadastrado")</f>
        <v/>
      </c>
      <c r="E2669" s="38" t="str" cm="1">
        <f t="array" ref="E2669">IFERROR(IF(A2669="","",LOOKUP(2,1/(Entradas!$B$3:$B$5000=Estoque!A2669),Entradas!$H$3:$H$5000)),"Preço não cadastrado")</f>
        <v/>
      </c>
      <c r="F2669" s="6" t="str">
        <f>IF(A2669="","",SUMIF(codigo_entrada,A2669,quantidade_entrada)-SUMIF(codigo_saida,Estoque!A2669,quantidade_saida))</f>
        <v/>
      </c>
      <c r="G2669" s="1" t="str">
        <f t="shared" si="41"/>
        <v/>
      </c>
    </row>
    <row r="2670" spans="1:7" x14ac:dyDescent="0.3">
      <c r="A2670" s="135"/>
      <c r="B2670" s="22"/>
      <c r="C2670" s="22"/>
      <c r="D2670" s="38" t="str" cm="1">
        <f t="array" ref="D2670">IFERROR(IF(A2670="","",LOOKUP(2,1/(Entradas!$B$3:$B$5000=Estoque!A2670),Entradas!$G$3:$G$5000)),"Preço não cadastrado")</f>
        <v/>
      </c>
      <c r="E2670" s="38" t="str" cm="1">
        <f t="array" ref="E2670">IFERROR(IF(A2670="","",LOOKUP(2,1/(Entradas!$B$3:$B$5000=Estoque!A2670),Entradas!$H$3:$H$5000)),"Preço não cadastrado")</f>
        <v/>
      </c>
      <c r="F2670" s="6" t="str">
        <f>IF(A2670="","",SUMIF(codigo_entrada,A2670,quantidade_entrada)-SUMIF(codigo_saida,Estoque!A2670,quantidade_saida))</f>
        <v/>
      </c>
      <c r="G2670" s="1" t="str">
        <f t="shared" si="41"/>
        <v/>
      </c>
    </row>
    <row r="2671" spans="1:7" x14ac:dyDescent="0.3">
      <c r="A2671" s="135"/>
      <c r="B2671" s="22"/>
      <c r="C2671" s="22"/>
      <c r="D2671" s="38" t="str" cm="1">
        <f t="array" ref="D2671">IFERROR(IF(A2671="","",LOOKUP(2,1/(Entradas!$B$3:$B$5000=Estoque!A2671),Entradas!$G$3:$G$5000)),"Preço não cadastrado")</f>
        <v/>
      </c>
      <c r="E2671" s="38" t="str" cm="1">
        <f t="array" ref="E2671">IFERROR(IF(A2671="","",LOOKUP(2,1/(Entradas!$B$3:$B$5000=Estoque!A2671),Entradas!$H$3:$H$5000)),"Preço não cadastrado")</f>
        <v/>
      </c>
      <c r="F2671" s="6" t="str">
        <f>IF(A2671="","",SUMIF(codigo_entrada,A2671,quantidade_entrada)-SUMIF(codigo_saida,Estoque!A2671,quantidade_saida))</f>
        <v/>
      </c>
      <c r="G2671" s="1" t="str">
        <f t="shared" si="41"/>
        <v/>
      </c>
    </row>
    <row r="2672" spans="1:7" x14ac:dyDescent="0.3">
      <c r="A2672" s="135"/>
      <c r="B2672" s="22"/>
      <c r="C2672" s="22"/>
      <c r="D2672" s="38" t="str" cm="1">
        <f t="array" ref="D2672">IFERROR(IF(A2672="","",LOOKUP(2,1/(Entradas!$B$3:$B$5000=Estoque!A2672),Entradas!$G$3:$G$5000)),"Preço não cadastrado")</f>
        <v/>
      </c>
      <c r="E2672" s="38" t="str" cm="1">
        <f t="array" ref="E2672">IFERROR(IF(A2672="","",LOOKUP(2,1/(Entradas!$B$3:$B$5000=Estoque!A2672),Entradas!$H$3:$H$5000)),"Preço não cadastrado")</f>
        <v/>
      </c>
      <c r="F2672" s="6" t="str">
        <f>IF(A2672="","",SUMIF(codigo_entrada,A2672,quantidade_entrada)-SUMIF(codigo_saida,Estoque!A2672,quantidade_saida))</f>
        <v/>
      </c>
      <c r="G2672" s="1" t="str">
        <f t="shared" si="41"/>
        <v/>
      </c>
    </row>
    <row r="2673" spans="1:7" x14ac:dyDescent="0.3">
      <c r="A2673" s="135"/>
      <c r="B2673" s="22"/>
      <c r="C2673" s="22"/>
      <c r="D2673" s="38" t="str" cm="1">
        <f t="array" ref="D2673">IFERROR(IF(A2673="","",LOOKUP(2,1/(Entradas!$B$3:$B$5000=Estoque!A2673),Entradas!$G$3:$G$5000)),"Preço não cadastrado")</f>
        <v/>
      </c>
      <c r="E2673" s="38" t="str" cm="1">
        <f t="array" ref="E2673">IFERROR(IF(A2673="","",LOOKUP(2,1/(Entradas!$B$3:$B$5000=Estoque!A2673),Entradas!$H$3:$H$5000)),"Preço não cadastrado")</f>
        <v/>
      </c>
      <c r="F2673" s="6" t="str">
        <f>IF(A2673="","",SUMIF(codigo_entrada,A2673,quantidade_entrada)-SUMIF(codigo_saida,Estoque!A2673,quantidade_saida))</f>
        <v/>
      </c>
      <c r="G2673" s="1" t="str">
        <f t="shared" si="41"/>
        <v/>
      </c>
    </row>
    <row r="2674" spans="1:7" x14ac:dyDescent="0.3">
      <c r="A2674" s="135"/>
      <c r="B2674" s="22"/>
      <c r="C2674" s="22"/>
      <c r="D2674" s="38" t="str" cm="1">
        <f t="array" ref="D2674">IFERROR(IF(A2674="","",LOOKUP(2,1/(Entradas!$B$3:$B$5000=Estoque!A2674),Entradas!$G$3:$G$5000)),"Preço não cadastrado")</f>
        <v/>
      </c>
      <c r="E2674" s="38" t="str" cm="1">
        <f t="array" ref="E2674">IFERROR(IF(A2674="","",LOOKUP(2,1/(Entradas!$B$3:$B$5000=Estoque!A2674),Entradas!$H$3:$H$5000)),"Preço não cadastrado")</f>
        <v/>
      </c>
      <c r="F2674" s="6" t="str">
        <f>IF(A2674="","",SUMIF(codigo_entrada,A2674,quantidade_entrada)-SUMIF(codigo_saida,Estoque!A2674,quantidade_saida))</f>
        <v/>
      </c>
      <c r="G2674" s="1" t="str">
        <f t="shared" si="41"/>
        <v/>
      </c>
    </row>
    <row r="2675" spans="1:7" x14ac:dyDescent="0.3">
      <c r="A2675" s="135"/>
      <c r="B2675" s="22"/>
      <c r="C2675" s="22"/>
      <c r="D2675" s="38" t="str" cm="1">
        <f t="array" ref="D2675">IFERROR(IF(A2675="","",LOOKUP(2,1/(Entradas!$B$3:$B$5000=Estoque!A2675),Entradas!$G$3:$G$5000)),"Preço não cadastrado")</f>
        <v/>
      </c>
      <c r="E2675" s="38" t="str" cm="1">
        <f t="array" ref="E2675">IFERROR(IF(A2675="","",LOOKUP(2,1/(Entradas!$B$3:$B$5000=Estoque!A2675),Entradas!$H$3:$H$5000)),"Preço não cadastrado")</f>
        <v/>
      </c>
      <c r="F2675" s="6" t="str">
        <f>IF(A2675="","",SUMIF(codigo_entrada,A2675,quantidade_entrada)-SUMIF(codigo_saida,Estoque!A2675,quantidade_saida))</f>
        <v/>
      </c>
      <c r="G2675" s="1" t="str">
        <f t="shared" si="41"/>
        <v/>
      </c>
    </row>
    <row r="2676" spans="1:7" x14ac:dyDescent="0.3">
      <c r="A2676" s="135"/>
      <c r="B2676" s="22"/>
      <c r="C2676" s="22"/>
      <c r="D2676" s="38" t="str" cm="1">
        <f t="array" ref="D2676">IFERROR(IF(A2676="","",LOOKUP(2,1/(Entradas!$B$3:$B$5000=Estoque!A2676),Entradas!$G$3:$G$5000)),"Preço não cadastrado")</f>
        <v/>
      </c>
      <c r="E2676" s="38" t="str" cm="1">
        <f t="array" ref="E2676">IFERROR(IF(A2676="","",LOOKUP(2,1/(Entradas!$B$3:$B$5000=Estoque!A2676),Entradas!$H$3:$H$5000)),"Preço não cadastrado")</f>
        <v/>
      </c>
      <c r="F2676" s="6" t="str">
        <f>IF(A2676="","",SUMIF(codigo_entrada,A2676,quantidade_entrada)-SUMIF(codigo_saida,Estoque!A2676,quantidade_saida))</f>
        <v/>
      </c>
      <c r="G2676" s="1" t="str">
        <f t="shared" si="41"/>
        <v/>
      </c>
    </row>
    <row r="2677" spans="1:7" x14ac:dyDescent="0.3">
      <c r="A2677" s="135"/>
      <c r="B2677" s="22"/>
      <c r="C2677" s="22"/>
      <c r="D2677" s="38" t="str" cm="1">
        <f t="array" ref="D2677">IFERROR(IF(A2677="","",LOOKUP(2,1/(Entradas!$B$3:$B$5000=Estoque!A2677),Entradas!$G$3:$G$5000)),"Preço não cadastrado")</f>
        <v/>
      </c>
      <c r="E2677" s="38" t="str" cm="1">
        <f t="array" ref="E2677">IFERROR(IF(A2677="","",LOOKUP(2,1/(Entradas!$B$3:$B$5000=Estoque!A2677),Entradas!$H$3:$H$5000)),"Preço não cadastrado")</f>
        <v/>
      </c>
      <c r="F2677" s="6" t="str">
        <f>IF(A2677="","",SUMIF(codigo_entrada,A2677,quantidade_entrada)-SUMIF(codigo_saida,Estoque!A2677,quantidade_saida))</f>
        <v/>
      </c>
      <c r="G2677" s="1" t="str">
        <f t="shared" si="41"/>
        <v/>
      </c>
    </row>
    <row r="2678" spans="1:7" x14ac:dyDescent="0.3">
      <c r="A2678" s="135"/>
      <c r="B2678" s="22"/>
      <c r="C2678" s="22"/>
      <c r="D2678" s="38" t="str" cm="1">
        <f t="array" ref="D2678">IFERROR(IF(A2678="","",LOOKUP(2,1/(Entradas!$B$3:$B$5000=Estoque!A2678),Entradas!$G$3:$G$5000)),"Preço não cadastrado")</f>
        <v/>
      </c>
      <c r="E2678" s="38" t="str" cm="1">
        <f t="array" ref="E2678">IFERROR(IF(A2678="","",LOOKUP(2,1/(Entradas!$B$3:$B$5000=Estoque!A2678),Entradas!$H$3:$H$5000)),"Preço não cadastrado")</f>
        <v/>
      </c>
      <c r="F2678" s="6" t="str">
        <f>IF(A2678="","",SUMIF(codigo_entrada,A2678,quantidade_entrada)-SUMIF(codigo_saida,Estoque!A2678,quantidade_saida))</f>
        <v/>
      </c>
      <c r="G2678" s="1" t="str">
        <f t="shared" si="41"/>
        <v/>
      </c>
    </row>
    <row r="2679" spans="1:7" x14ac:dyDescent="0.3">
      <c r="A2679" s="135"/>
      <c r="B2679" s="22"/>
      <c r="C2679" s="22"/>
      <c r="D2679" s="38" t="str" cm="1">
        <f t="array" ref="D2679">IFERROR(IF(A2679="","",LOOKUP(2,1/(Entradas!$B$3:$B$5000=Estoque!A2679),Entradas!$G$3:$G$5000)),"Preço não cadastrado")</f>
        <v/>
      </c>
      <c r="E2679" s="38" t="str" cm="1">
        <f t="array" ref="E2679">IFERROR(IF(A2679="","",LOOKUP(2,1/(Entradas!$B$3:$B$5000=Estoque!A2679),Entradas!$H$3:$H$5000)),"Preço não cadastrado")</f>
        <v/>
      </c>
      <c r="F2679" s="6" t="str">
        <f>IF(A2679="","",SUMIF(codigo_entrada,A2679,quantidade_entrada)-SUMIF(codigo_saida,Estoque!A2679,quantidade_saida))</f>
        <v/>
      </c>
      <c r="G2679" s="1" t="str">
        <f t="shared" si="41"/>
        <v/>
      </c>
    </row>
    <row r="2680" spans="1:7" x14ac:dyDescent="0.3">
      <c r="A2680" s="135"/>
      <c r="B2680" s="22"/>
      <c r="C2680" s="22"/>
      <c r="D2680" s="38" t="str" cm="1">
        <f t="array" ref="D2680">IFERROR(IF(A2680="","",LOOKUP(2,1/(Entradas!$B$3:$B$5000=Estoque!A2680),Entradas!$G$3:$G$5000)),"Preço não cadastrado")</f>
        <v/>
      </c>
      <c r="E2680" s="38" t="str" cm="1">
        <f t="array" ref="E2680">IFERROR(IF(A2680="","",LOOKUP(2,1/(Entradas!$B$3:$B$5000=Estoque!A2680),Entradas!$H$3:$H$5000)),"Preço não cadastrado")</f>
        <v/>
      </c>
      <c r="F2680" s="6" t="str">
        <f>IF(A2680="","",SUMIF(codigo_entrada,A2680,quantidade_entrada)-SUMIF(codigo_saida,Estoque!A2680,quantidade_saida))</f>
        <v/>
      </c>
      <c r="G2680" s="1" t="str">
        <f t="shared" si="41"/>
        <v/>
      </c>
    </row>
    <row r="2681" spans="1:7" x14ac:dyDescent="0.3">
      <c r="A2681" s="135"/>
      <c r="B2681" s="22"/>
      <c r="C2681" s="22"/>
      <c r="D2681" s="38" t="str" cm="1">
        <f t="array" ref="D2681">IFERROR(IF(A2681="","",LOOKUP(2,1/(Entradas!$B$3:$B$5000=Estoque!A2681),Entradas!$G$3:$G$5000)),"Preço não cadastrado")</f>
        <v/>
      </c>
      <c r="E2681" s="38" t="str" cm="1">
        <f t="array" ref="E2681">IFERROR(IF(A2681="","",LOOKUP(2,1/(Entradas!$B$3:$B$5000=Estoque!A2681),Entradas!$H$3:$H$5000)),"Preço não cadastrado")</f>
        <v/>
      </c>
      <c r="F2681" s="6" t="str">
        <f>IF(A2681="","",SUMIF(codigo_entrada,A2681,quantidade_entrada)-SUMIF(codigo_saida,Estoque!A2681,quantidade_saida))</f>
        <v/>
      </c>
      <c r="G2681" s="1" t="str">
        <f t="shared" si="41"/>
        <v/>
      </c>
    </row>
    <row r="2682" spans="1:7" x14ac:dyDescent="0.3">
      <c r="A2682" s="135"/>
      <c r="B2682" s="22"/>
      <c r="C2682" s="22"/>
      <c r="D2682" s="38" t="str" cm="1">
        <f t="array" ref="D2682">IFERROR(IF(A2682="","",LOOKUP(2,1/(Entradas!$B$3:$B$5000=Estoque!A2682),Entradas!$G$3:$G$5000)),"Preço não cadastrado")</f>
        <v/>
      </c>
      <c r="E2682" s="38" t="str" cm="1">
        <f t="array" ref="E2682">IFERROR(IF(A2682="","",LOOKUP(2,1/(Entradas!$B$3:$B$5000=Estoque!A2682),Entradas!$H$3:$H$5000)),"Preço não cadastrado")</f>
        <v/>
      </c>
      <c r="F2682" s="6" t="str">
        <f>IF(A2682="","",SUMIF(codigo_entrada,A2682,quantidade_entrada)-SUMIF(codigo_saida,Estoque!A2682,quantidade_saida))</f>
        <v/>
      </c>
      <c r="G2682" s="1" t="str">
        <f t="shared" si="41"/>
        <v/>
      </c>
    </row>
    <row r="2683" spans="1:7" x14ac:dyDescent="0.3">
      <c r="A2683" s="135"/>
      <c r="B2683" s="22"/>
      <c r="C2683" s="22"/>
      <c r="D2683" s="38" t="str" cm="1">
        <f t="array" ref="D2683">IFERROR(IF(A2683="","",LOOKUP(2,1/(Entradas!$B$3:$B$5000=Estoque!A2683),Entradas!$G$3:$G$5000)),"Preço não cadastrado")</f>
        <v/>
      </c>
      <c r="E2683" s="38" t="str" cm="1">
        <f t="array" ref="E2683">IFERROR(IF(A2683="","",LOOKUP(2,1/(Entradas!$B$3:$B$5000=Estoque!A2683),Entradas!$H$3:$H$5000)),"Preço não cadastrado")</f>
        <v/>
      </c>
      <c r="F2683" s="6" t="str">
        <f>IF(A2683="","",SUMIF(codigo_entrada,A2683,quantidade_entrada)-SUMIF(codigo_saida,Estoque!A2683,quantidade_saida))</f>
        <v/>
      </c>
      <c r="G2683" s="1" t="str">
        <f t="shared" si="41"/>
        <v/>
      </c>
    </row>
    <row r="2684" spans="1:7" x14ac:dyDescent="0.3">
      <c r="A2684" s="135"/>
      <c r="B2684" s="22"/>
      <c r="C2684" s="22"/>
      <c r="D2684" s="38" t="str" cm="1">
        <f t="array" ref="D2684">IFERROR(IF(A2684="","",LOOKUP(2,1/(Entradas!$B$3:$B$5000=Estoque!A2684),Entradas!$G$3:$G$5000)),"Preço não cadastrado")</f>
        <v/>
      </c>
      <c r="E2684" s="38" t="str" cm="1">
        <f t="array" ref="E2684">IFERROR(IF(A2684="","",LOOKUP(2,1/(Entradas!$B$3:$B$5000=Estoque!A2684),Entradas!$H$3:$H$5000)),"Preço não cadastrado")</f>
        <v/>
      </c>
      <c r="F2684" s="6" t="str">
        <f>IF(A2684="","",SUMIF(codigo_entrada,A2684,quantidade_entrada)-SUMIF(codigo_saida,Estoque!A2684,quantidade_saida))</f>
        <v/>
      </c>
      <c r="G2684" s="1" t="str">
        <f t="shared" si="41"/>
        <v/>
      </c>
    </row>
    <row r="2685" spans="1:7" x14ac:dyDescent="0.3">
      <c r="A2685" s="135"/>
      <c r="B2685" s="22"/>
      <c r="C2685" s="22"/>
      <c r="D2685" s="38" t="str" cm="1">
        <f t="array" ref="D2685">IFERROR(IF(A2685="","",LOOKUP(2,1/(Entradas!$B$3:$B$5000=Estoque!A2685),Entradas!$G$3:$G$5000)),"Preço não cadastrado")</f>
        <v/>
      </c>
      <c r="E2685" s="38" t="str" cm="1">
        <f t="array" ref="E2685">IFERROR(IF(A2685="","",LOOKUP(2,1/(Entradas!$B$3:$B$5000=Estoque!A2685),Entradas!$H$3:$H$5000)),"Preço não cadastrado")</f>
        <v/>
      </c>
      <c r="F2685" s="6" t="str">
        <f>IF(A2685="","",SUMIF(codigo_entrada,A2685,quantidade_entrada)-SUMIF(codigo_saida,Estoque!A2685,quantidade_saida))</f>
        <v/>
      </c>
      <c r="G2685" s="1" t="str">
        <f t="shared" si="41"/>
        <v/>
      </c>
    </row>
    <row r="2686" spans="1:7" x14ac:dyDescent="0.3">
      <c r="A2686" s="135"/>
      <c r="B2686" s="22"/>
      <c r="C2686" s="22"/>
      <c r="D2686" s="38" t="str" cm="1">
        <f t="array" ref="D2686">IFERROR(IF(A2686="","",LOOKUP(2,1/(Entradas!$B$3:$B$5000=Estoque!A2686),Entradas!$G$3:$G$5000)),"Preço não cadastrado")</f>
        <v/>
      </c>
      <c r="E2686" s="38" t="str" cm="1">
        <f t="array" ref="E2686">IFERROR(IF(A2686="","",LOOKUP(2,1/(Entradas!$B$3:$B$5000=Estoque!A2686),Entradas!$H$3:$H$5000)),"Preço não cadastrado")</f>
        <v/>
      </c>
      <c r="F2686" s="6" t="str">
        <f>IF(A2686="","",SUMIF(codigo_entrada,A2686,quantidade_entrada)-SUMIF(codigo_saida,Estoque!A2686,quantidade_saida))</f>
        <v/>
      </c>
      <c r="G2686" s="1" t="str">
        <f t="shared" si="41"/>
        <v/>
      </c>
    </row>
    <row r="2687" spans="1:7" x14ac:dyDescent="0.3">
      <c r="A2687" s="135"/>
      <c r="B2687" s="22"/>
      <c r="C2687" s="22"/>
      <c r="D2687" s="38" t="str" cm="1">
        <f t="array" ref="D2687">IFERROR(IF(A2687="","",LOOKUP(2,1/(Entradas!$B$3:$B$5000=Estoque!A2687),Entradas!$G$3:$G$5000)),"Preço não cadastrado")</f>
        <v/>
      </c>
      <c r="E2687" s="38" t="str" cm="1">
        <f t="array" ref="E2687">IFERROR(IF(A2687="","",LOOKUP(2,1/(Entradas!$B$3:$B$5000=Estoque!A2687),Entradas!$H$3:$H$5000)),"Preço não cadastrado")</f>
        <v/>
      </c>
      <c r="F2687" s="6" t="str">
        <f>IF(A2687="","",SUMIF(codigo_entrada,A2687,quantidade_entrada)-SUMIF(codigo_saida,Estoque!A2687,quantidade_saida))</f>
        <v/>
      </c>
      <c r="G2687" s="1" t="str">
        <f t="shared" si="41"/>
        <v/>
      </c>
    </row>
    <row r="2688" spans="1:7" x14ac:dyDescent="0.3">
      <c r="A2688" s="135"/>
      <c r="B2688" s="22"/>
      <c r="C2688" s="22"/>
      <c r="D2688" s="38" t="str" cm="1">
        <f t="array" ref="D2688">IFERROR(IF(A2688="","",LOOKUP(2,1/(Entradas!$B$3:$B$5000=Estoque!A2688),Entradas!$G$3:$G$5000)),"Preço não cadastrado")</f>
        <v/>
      </c>
      <c r="E2688" s="38" t="str" cm="1">
        <f t="array" ref="E2688">IFERROR(IF(A2688="","",LOOKUP(2,1/(Entradas!$B$3:$B$5000=Estoque!A2688),Entradas!$H$3:$H$5000)),"Preço não cadastrado")</f>
        <v/>
      </c>
      <c r="F2688" s="6" t="str">
        <f>IF(A2688="","",SUMIF(codigo_entrada,A2688,quantidade_entrada)-SUMIF(codigo_saida,Estoque!A2688,quantidade_saida))</f>
        <v/>
      </c>
      <c r="G2688" s="1" t="str">
        <f t="shared" si="41"/>
        <v/>
      </c>
    </row>
    <row r="2689" spans="1:7" x14ac:dyDescent="0.3">
      <c r="A2689" s="135"/>
      <c r="B2689" s="22"/>
      <c r="C2689" s="22"/>
      <c r="D2689" s="38" t="str" cm="1">
        <f t="array" ref="D2689">IFERROR(IF(A2689="","",LOOKUP(2,1/(Entradas!$B$3:$B$5000=Estoque!A2689),Entradas!$G$3:$G$5000)),"Preço não cadastrado")</f>
        <v/>
      </c>
      <c r="E2689" s="38" t="str" cm="1">
        <f t="array" ref="E2689">IFERROR(IF(A2689="","",LOOKUP(2,1/(Entradas!$B$3:$B$5000=Estoque!A2689),Entradas!$H$3:$H$5000)),"Preço não cadastrado")</f>
        <v/>
      </c>
      <c r="F2689" s="6" t="str">
        <f>IF(A2689="","",SUMIF(codigo_entrada,A2689,quantidade_entrada)-SUMIF(codigo_saida,Estoque!A2689,quantidade_saida))</f>
        <v/>
      </c>
      <c r="G2689" s="1" t="str">
        <f t="shared" si="41"/>
        <v/>
      </c>
    </row>
    <row r="2690" spans="1:7" x14ac:dyDescent="0.3">
      <c r="A2690" s="135"/>
      <c r="B2690" s="22"/>
      <c r="C2690" s="22"/>
      <c r="D2690" s="38" t="str" cm="1">
        <f t="array" ref="D2690">IFERROR(IF(A2690="","",LOOKUP(2,1/(Entradas!$B$3:$B$5000=Estoque!A2690),Entradas!$G$3:$G$5000)),"Preço não cadastrado")</f>
        <v/>
      </c>
      <c r="E2690" s="38" t="str" cm="1">
        <f t="array" ref="E2690">IFERROR(IF(A2690="","",LOOKUP(2,1/(Entradas!$B$3:$B$5000=Estoque!A2690),Entradas!$H$3:$H$5000)),"Preço não cadastrado")</f>
        <v/>
      </c>
      <c r="F2690" s="6" t="str">
        <f>IF(A2690="","",SUMIF(codigo_entrada,A2690,quantidade_entrada)-SUMIF(codigo_saida,Estoque!A2690,quantidade_saida))</f>
        <v/>
      </c>
      <c r="G2690" s="1" t="str">
        <f t="shared" si="41"/>
        <v/>
      </c>
    </row>
    <row r="2691" spans="1:7" x14ac:dyDescent="0.3">
      <c r="A2691" s="135"/>
      <c r="B2691" s="22"/>
      <c r="C2691" s="22"/>
      <c r="D2691" s="38" t="str" cm="1">
        <f t="array" ref="D2691">IFERROR(IF(A2691="","",LOOKUP(2,1/(Entradas!$B$3:$B$5000=Estoque!A2691),Entradas!$G$3:$G$5000)),"Preço não cadastrado")</f>
        <v/>
      </c>
      <c r="E2691" s="38" t="str" cm="1">
        <f t="array" ref="E2691">IFERROR(IF(A2691="","",LOOKUP(2,1/(Entradas!$B$3:$B$5000=Estoque!A2691),Entradas!$H$3:$H$5000)),"Preço não cadastrado")</f>
        <v/>
      </c>
      <c r="F2691" s="6" t="str">
        <f>IF(A2691="","",SUMIF(codigo_entrada,A2691,quantidade_entrada)-SUMIF(codigo_saida,Estoque!A2691,quantidade_saida))</f>
        <v/>
      </c>
      <c r="G2691" s="1" t="str">
        <f t="shared" si="41"/>
        <v/>
      </c>
    </row>
    <row r="2692" spans="1:7" x14ac:dyDescent="0.3">
      <c r="A2692" s="135"/>
      <c r="B2692" s="22"/>
      <c r="C2692" s="22"/>
      <c r="D2692" s="38" t="str" cm="1">
        <f t="array" ref="D2692">IFERROR(IF(A2692="","",LOOKUP(2,1/(Entradas!$B$3:$B$5000=Estoque!A2692),Entradas!$G$3:$G$5000)),"Preço não cadastrado")</f>
        <v/>
      </c>
      <c r="E2692" s="38" t="str" cm="1">
        <f t="array" ref="E2692">IFERROR(IF(A2692="","",LOOKUP(2,1/(Entradas!$B$3:$B$5000=Estoque!A2692),Entradas!$H$3:$H$5000)),"Preço não cadastrado")</f>
        <v/>
      </c>
      <c r="F2692" s="6" t="str">
        <f>IF(A2692="","",SUMIF(codigo_entrada,A2692,quantidade_entrada)-SUMIF(codigo_saida,Estoque!A2692,quantidade_saida))</f>
        <v/>
      </c>
      <c r="G2692" s="1" t="str">
        <f t="shared" ref="G2692:G2755" si="42">IF(F2692="","",IF(F2692&gt;0,"Em estoque","Fora de estoque"))</f>
        <v/>
      </c>
    </row>
    <row r="2693" spans="1:7" x14ac:dyDescent="0.3">
      <c r="A2693" s="135"/>
      <c r="B2693" s="22"/>
      <c r="C2693" s="22"/>
      <c r="D2693" s="38" t="str" cm="1">
        <f t="array" ref="D2693">IFERROR(IF(A2693="","",LOOKUP(2,1/(Entradas!$B$3:$B$5000=Estoque!A2693),Entradas!$G$3:$G$5000)),"Preço não cadastrado")</f>
        <v/>
      </c>
      <c r="E2693" s="38" t="str" cm="1">
        <f t="array" ref="E2693">IFERROR(IF(A2693="","",LOOKUP(2,1/(Entradas!$B$3:$B$5000=Estoque!A2693),Entradas!$H$3:$H$5000)),"Preço não cadastrado")</f>
        <v/>
      </c>
      <c r="F2693" s="6" t="str">
        <f>IF(A2693="","",SUMIF(codigo_entrada,A2693,quantidade_entrada)-SUMIF(codigo_saida,Estoque!A2693,quantidade_saida))</f>
        <v/>
      </c>
      <c r="G2693" s="1" t="str">
        <f t="shared" si="42"/>
        <v/>
      </c>
    </row>
    <row r="2694" spans="1:7" x14ac:dyDescent="0.3">
      <c r="A2694" s="135"/>
      <c r="B2694" s="22"/>
      <c r="C2694" s="22"/>
      <c r="D2694" s="38" t="str" cm="1">
        <f t="array" ref="D2694">IFERROR(IF(A2694="","",LOOKUP(2,1/(Entradas!$B$3:$B$5000=Estoque!A2694),Entradas!$G$3:$G$5000)),"Preço não cadastrado")</f>
        <v/>
      </c>
      <c r="E2694" s="38" t="str" cm="1">
        <f t="array" ref="E2694">IFERROR(IF(A2694="","",LOOKUP(2,1/(Entradas!$B$3:$B$5000=Estoque!A2694),Entradas!$H$3:$H$5000)),"Preço não cadastrado")</f>
        <v/>
      </c>
      <c r="F2694" s="6" t="str">
        <f>IF(A2694="","",SUMIF(codigo_entrada,A2694,quantidade_entrada)-SUMIF(codigo_saida,Estoque!A2694,quantidade_saida))</f>
        <v/>
      </c>
      <c r="G2694" s="1" t="str">
        <f t="shared" si="42"/>
        <v/>
      </c>
    </row>
    <row r="2695" spans="1:7" x14ac:dyDescent="0.3">
      <c r="A2695" s="135"/>
      <c r="B2695" s="22"/>
      <c r="C2695" s="22"/>
      <c r="D2695" s="38" t="str" cm="1">
        <f t="array" ref="D2695">IFERROR(IF(A2695="","",LOOKUP(2,1/(Entradas!$B$3:$B$5000=Estoque!A2695),Entradas!$G$3:$G$5000)),"Preço não cadastrado")</f>
        <v/>
      </c>
      <c r="E2695" s="38" t="str" cm="1">
        <f t="array" ref="E2695">IFERROR(IF(A2695="","",LOOKUP(2,1/(Entradas!$B$3:$B$5000=Estoque!A2695),Entradas!$H$3:$H$5000)),"Preço não cadastrado")</f>
        <v/>
      </c>
      <c r="F2695" s="6" t="str">
        <f>IF(A2695="","",SUMIF(codigo_entrada,A2695,quantidade_entrada)-SUMIF(codigo_saida,Estoque!A2695,quantidade_saida))</f>
        <v/>
      </c>
      <c r="G2695" s="1" t="str">
        <f t="shared" si="42"/>
        <v/>
      </c>
    </row>
    <row r="2696" spans="1:7" x14ac:dyDescent="0.3">
      <c r="A2696" s="135"/>
      <c r="B2696" s="22"/>
      <c r="C2696" s="22"/>
      <c r="D2696" s="38" t="str" cm="1">
        <f t="array" ref="D2696">IFERROR(IF(A2696="","",LOOKUP(2,1/(Entradas!$B$3:$B$5000=Estoque!A2696),Entradas!$G$3:$G$5000)),"Preço não cadastrado")</f>
        <v/>
      </c>
      <c r="E2696" s="38" t="str" cm="1">
        <f t="array" ref="E2696">IFERROR(IF(A2696="","",LOOKUP(2,1/(Entradas!$B$3:$B$5000=Estoque!A2696),Entradas!$H$3:$H$5000)),"Preço não cadastrado")</f>
        <v/>
      </c>
      <c r="F2696" s="6" t="str">
        <f>IF(A2696="","",SUMIF(codigo_entrada,A2696,quantidade_entrada)-SUMIF(codigo_saida,Estoque!A2696,quantidade_saida))</f>
        <v/>
      </c>
      <c r="G2696" s="1" t="str">
        <f t="shared" si="42"/>
        <v/>
      </c>
    </row>
    <row r="2697" spans="1:7" x14ac:dyDescent="0.3">
      <c r="A2697" s="135"/>
      <c r="B2697" s="22"/>
      <c r="C2697" s="22"/>
      <c r="D2697" s="38" t="str" cm="1">
        <f t="array" ref="D2697">IFERROR(IF(A2697="","",LOOKUP(2,1/(Entradas!$B$3:$B$5000=Estoque!A2697),Entradas!$G$3:$G$5000)),"Preço não cadastrado")</f>
        <v/>
      </c>
      <c r="E2697" s="38" t="str" cm="1">
        <f t="array" ref="E2697">IFERROR(IF(A2697="","",LOOKUP(2,1/(Entradas!$B$3:$B$5000=Estoque!A2697),Entradas!$H$3:$H$5000)),"Preço não cadastrado")</f>
        <v/>
      </c>
      <c r="F2697" s="6" t="str">
        <f>IF(A2697="","",SUMIF(codigo_entrada,A2697,quantidade_entrada)-SUMIF(codigo_saida,Estoque!A2697,quantidade_saida))</f>
        <v/>
      </c>
      <c r="G2697" s="1" t="str">
        <f t="shared" si="42"/>
        <v/>
      </c>
    </row>
    <row r="2698" spans="1:7" x14ac:dyDescent="0.3">
      <c r="A2698" s="135"/>
      <c r="B2698" s="22"/>
      <c r="C2698" s="22"/>
      <c r="D2698" s="38" t="str" cm="1">
        <f t="array" ref="D2698">IFERROR(IF(A2698="","",LOOKUP(2,1/(Entradas!$B$3:$B$5000=Estoque!A2698),Entradas!$G$3:$G$5000)),"Preço não cadastrado")</f>
        <v/>
      </c>
      <c r="E2698" s="38" t="str" cm="1">
        <f t="array" ref="E2698">IFERROR(IF(A2698="","",LOOKUP(2,1/(Entradas!$B$3:$B$5000=Estoque!A2698),Entradas!$H$3:$H$5000)),"Preço não cadastrado")</f>
        <v/>
      </c>
      <c r="F2698" s="6" t="str">
        <f>IF(A2698="","",SUMIF(codigo_entrada,A2698,quantidade_entrada)-SUMIF(codigo_saida,Estoque!A2698,quantidade_saida))</f>
        <v/>
      </c>
      <c r="G2698" s="1" t="str">
        <f t="shared" si="42"/>
        <v/>
      </c>
    </row>
    <row r="2699" spans="1:7" x14ac:dyDescent="0.3">
      <c r="A2699" s="135"/>
      <c r="B2699" s="22"/>
      <c r="C2699" s="22"/>
      <c r="D2699" s="38" t="str" cm="1">
        <f t="array" ref="D2699">IFERROR(IF(A2699="","",LOOKUP(2,1/(Entradas!$B$3:$B$5000=Estoque!A2699),Entradas!$G$3:$G$5000)),"Preço não cadastrado")</f>
        <v/>
      </c>
      <c r="E2699" s="38" t="str" cm="1">
        <f t="array" ref="E2699">IFERROR(IF(A2699="","",LOOKUP(2,1/(Entradas!$B$3:$B$5000=Estoque!A2699),Entradas!$H$3:$H$5000)),"Preço não cadastrado")</f>
        <v/>
      </c>
      <c r="F2699" s="6" t="str">
        <f>IF(A2699="","",SUMIF(codigo_entrada,A2699,quantidade_entrada)-SUMIF(codigo_saida,Estoque!A2699,quantidade_saida))</f>
        <v/>
      </c>
      <c r="G2699" s="1" t="str">
        <f t="shared" si="42"/>
        <v/>
      </c>
    </row>
    <row r="2700" spans="1:7" x14ac:dyDescent="0.3">
      <c r="A2700" s="135"/>
      <c r="B2700" s="22"/>
      <c r="C2700" s="22"/>
      <c r="D2700" s="38" t="str" cm="1">
        <f t="array" ref="D2700">IFERROR(IF(A2700="","",LOOKUP(2,1/(Entradas!$B$3:$B$5000=Estoque!A2700),Entradas!$G$3:$G$5000)),"Preço não cadastrado")</f>
        <v/>
      </c>
      <c r="E2700" s="38" t="str" cm="1">
        <f t="array" ref="E2700">IFERROR(IF(A2700="","",LOOKUP(2,1/(Entradas!$B$3:$B$5000=Estoque!A2700),Entradas!$H$3:$H$5000)),"Preço não cadastrado")</f>
        <v/>
      </c>
      <c r="F2700" s="6" t="str">
        <f>IF(A2700="","",SUMIF(codigo_entrada,A2700,quantidade_entrada)-SUMIF(codigo_saida,Estoque!A2700,quantidade_saida))</f>
        <v/>
      </c>
      <c r="G2700" s="1" t="str">
        <f t="shared" si="42"/>
        <v/>
      </c>
    </row>
    <row r="2701" spans="1:7" x14ac:dyDescent="0.3">
      <c r="A2701" s="135"/>
      <c r="B2701" s="22"/>
      <c r="C2701" s="22"/>
      <c r="D2701" s="38" t="str" cm="1">
        <f t="array" ref="D2701">IFERROR(IF(A2701="","",LOOKUP(2,1/(Entradas!$B$3:$B$5000=Estoque!A2701),Entradas!$G$3:$G$5000)),"Preço não cadastrado")</f>
        <v/>
      </c>
      <c r="E2701" s="38" t="str" cm="1">
        <f t="array" ref="E2701">IFERROR(IF(A2701="","",LOOKUP(2,1/(Entradas!$B$3:$B$5000=Estoque!A2701),Entradas!$H$3:$H$5000)),"Preço não cadastrado")</f>
        <v/>
      </c>
      <c r="F2701" s="6" t="str">
        <f>IF(A2701="","",SUMIF(codigo_entrada,A2701,quantidade_entrada)-SUMIF(codigo_saida,Estoque!A2701,quantidade_saida))</f>
        <v/>
      </c>
      <c r="G2701" s="1" t="str">
        <f t="shared" si="42"/>
        <v/>
      </c>
    </row>
    <row r="2702" spans="1:7" x14ac:dyDescent="0.3">
      <c r="A2702" s="135"/>
      <c r="B2702" s="22"/>
      <c r="C2702" s="22"/>
      <c r="D2702" s="38" t="str" cm="1">
        <f t="array" ref="D2702">IFERROR(IF(A2702="","",LOOKUP(2,1/(Entradas!$B$3:$B$5000=Estoque!A2702),Entradas!$G$3:$G$5000)),"Preço não cadastrado")</f>
        <v/>
      </c>
      <c r="E2702" s="38" t="str" cm="1">
        <f t="array" ref="E2702">IFERROR(IF(A2702="","",LOOKUP(2,1/(Entradas!$B$3:$B$5000=Estoque!A2702),Entradas!$H$3:$H$5000)),"Preço não cadastrado")</f>
        <v/>
      </c>
      <c r="F2702" s="6" t="str">
        <f>IF(A2702="","",SUMIF(codigo_entrada,A2702,quantidade_entrada)-SUMIF(codigo_saida,Estoque!A2702,quantidade_saida))</f>
        <v/>
      </c>
      <c r="G2702" s="1" t="str">
        <f t="shared" si="42"/>
        <v/>
      </c>
    </row>
    <row r="2703" spans="1:7" x14ac:dyDescent="0.3">
      <c r="A2703" s="135"/>
      <c r="B2703" s="22"/>
      <c r="C2703" s="22"/>
      <c r="D2703" s="38" t="str" cm="1">
        <f t="array" ref="D2703">IFERROR(IF(A2703="","",LOOKUP(2,1/(Entradas!$B$3:$B$5000=Estoque!A2703),Entradas!$G$3:$G$5000)),"Preço não cadastrado")</f>
        <v/>
      </c>
      <c r="E2703" s="38" t="str" cm="1">
        <f t="array" ref="E2703">IFERROR(IF(A2703="","",LOOKUP(2,1/(Entradas!$B$3:$B$5000=Estoque!A2703),Entradas!$H$3:$H$5000)),"Preço não cadastrado")</f>
        <v/>
      </c>
      <c r="F2703" s="6" t="str">
        <f>IF(A2703="","",SUMIF(codigo_entrada,A2703,quantidade_entrada)-SUMIF(codigo_saida,Estoque!A2703,quantidade_saida))</f>
        <v/>
      </c>
      <c r="G2703" s="1" t="str">
        <f t="shared" si="42"/>
        <v/>
      </c>
    </row>
    <row r="2704" spans="1:7" x14ac:dyDescent="0.3">
      <c r="A2704" s="135"/>
      <c r="B2704" s="22"/>
      <c r="C2704" s="22"/>
      <c r="D2704" s="38" t="str" cm="1">
        <f t="array" ref="D2704">IFERROR(IF(A2704="","",LOOKUP(2,1/(Entradas!$B$3:$B$5000=Estoque!A2704),Entradas!$G$3:$G$5000)),"Preço não cadastrado")</f>
        <v/>
      </c>
      <c r="E2704" s="38" t="str" cm="1">
        <f t="array" ref="E2704">IFERROR(IF(A2704="","",LOOKUP(2,1/(Entradas!$B$3:$B$5000=Estoque!A2704),Entradas!$H$3:$H$5000)),"Preço não cadastrado")</f>
        <v/>
      </c>
      <c r="F2704" s="6" t="str">
        <f>IF(A2704="","",SUMIF(codigo_entrada,A2704,quantidade_entrada)-SUMIF(codigo_saida,Estoque!A2704,quantidade_saida))</f>
        <v/>
      </c>
      <c r="G2704" s="1" t="str">
        <f t="shared" si="42"/>
        <v/>
      </c>
    </row>
    <row r="2705" spans="1:7" x14ac:dyDescent="0.3">
      <c r="A2705" s="135"/>
      <c r="B2705" s="22"/>
      <c r="C2705" s="22"/>
      <c r="D2705" s="38" t="str" cm="1">
        <f t="array" ref="D2705">IFERROR(IF(A2705="","",LOOKUP(2,1/(Entradas!$B$3:$B$5000=Estoque!A2705),Entradas!$G$3:$G$5000)),"Preço não cadastrado")</f>
        <v/>
      </c>
      <c r="E2705" s="38" t="str" cm="1">
        <f t="array" ref="E2705">IFERROR(IF(A2705="","",LOOKUP(2,1/(Entradas!$B$3:$B$5000=Estoque!A2705),Entradas!$H$3:$H$5000)),"Preço não cadastrado")</f>
        <v/>
      </c>
      <c r="F2705" s="6" t="str">
        <f>IF(A2705="","",SUMIF(codigo_entrada,A2705,quantidade_entrada)-SUMIF(codigo_saida,Estoque!A2705,quantidade_saida))</f>
        <v/>
      </c>
      <c r="G2705" s="1" t="str">
        <f t="shared" si="42"/>
        <v/>
      </c>
    </row>
    <row r="2706" spans="1:7" x14ac:dyDescent="0.3">
      <c r="A2706" s="135"/>
      <c r="B2706" s="22"/>
      <c r="C2706" s="22"/>
      <c r="D2706" s="38" t="str" cm="1">
        <f t="array" ref="D2706">IFERROR(IF(A2706="","",LOOKUP(2,1/(Entradas!$B$3:$B$5000=Estoque!A2706),Entradas!$G$3:$G$5000)),"Preço não cadastrado")</f>
        <v/>
      </c>
      <c r="E2706" s="38" t="str" cm="1">
        <f t="array" ref="E2706">IFERROR(IF(A2706="","",LOOKUP(2,1/(Entradas!$B$3:$B$5000=Estoque!A2706),Entradas!$H$3:$H$5000)),"Preço não cadastrado")</f>
        <v/>
      </c>
      <c r="F2706" s="6" t="str">
        <f>IF(A2706="","",SUMIF(codigo_entrada,A2706,quantidade_entrada)-SUMIF(codigo_saida,Estoque!A2706,quantidade_saida))</f>
        <v/>
      </c>
      <c r="G2706" s="1" t="str">
        <f t="shared" si="42"/>
        <v/>
      </c>
    </row>
    <row r="2707" spans="1:7" x14ac:dyDescent="0.3">
      <c r="A2707" s="135"/>
      <c r="B2707" s="22"/>
      <c r="C2707" s="22"/>
      <c r="D2707" s="38" t="str" cm="1">
        <f t="array" ref="D2707">IFERROR(IF(A2707="","",LOOKUP(2,1/(Entradas!$B$3:$B$5000=Estoque!A2707),Entradas!$G$3:$G$5000)),"Preço não cadastrado")</f>
        <v/>
      </c>
      <c r="E2707" s="38" t="str" cm="1">
        <f t="array" ref="E2707">IFERROR(IF(A2707="","",LOOKUP(2,1/(Entradas!$B$3:$B$5000=Estoque!A2707),Entradas!$H$3:$H$5000)),"Preço não cadastrado")</f>
        <v/>
      </c>
      <c r="F2707" s="6" t="str">
        <f>IF(A2707="","",SUMIF(codigo_entrada,A2707,quantidade_entrada)-SUMIF(codigo_saida,Estoque!A2707,quantidade_saida))</f>
        <v/>
      </c>
      <c r="G2707" s="1" t="str">
        <f t="shared" si="42"/>
        <v/>
      </c>
    </row>
    <row r="2708" spans="1:7" x14ac:dyDescent="0.3">
      <c r="A2708" s="135"/>
      <c r="B2708" s="22"/>
      <c r="C2708" s="22"/>
      <c r="D2708" s="38" t="str" cm="1">
        <f t="array" ref="D2708">IFERROR(IF(A2708="","",LOOKUP(2,1/(Entradas!$B$3:$B$5000=Estoque!A2708),Entradas!$G$3:$G$5000)),"Preço não cadastrado")</f>
        <v/>
      </c>
      <c r="E2708" s="38" t="str" cm="1">
        <f t="array" ref="E2708">IFERROR(IF(A2708="","",LOOKUP(2,1/(Entradas!$B$3:$B$5000=Estoque!A2708),Entradas!$H$3:$H$5000)),"Preço não cadastrado")</f>
        <v/>
      </c>
      <c r="F2708" s="6" t="str">
        <f>IF(A2708="","",SUMIF(codigo_entrada,A2708,quantidade_entrada)-SUMIF(codigo_saida,Estoque!A2708,quantidade_saida))</f>
        <v/>
      </c>
      <c r="G2708" s="1" t="str">
        <f t="shared" si="42"/>
        <v/>
      </c>
    </row>
    <row r="2709" spans="1:7" x14ac:dyDescent="0.3">
      <c r="A2709" s="135"/>
      <c r="B2709" s="22"/>
      <c r="C2709" s="22"/>
      <c r="D2709" s="38" t="str" cm="1">
        <f t="array" ref="D2709">IFERROR(IF(A2709="","",LOOKUP(2,1/(Entradas!$B$3:$B$5000=Estoque!A2709),Entradas!$G$3:$G$5000)),"Preço não cadastrado")</f>
        <v/>
      </c>
      <c r="E2709" s="38" t="str" cm="1">
        <f t="array" ref="E2709">IFERROR(IF(A2709="","",LOOKUP(2,1/(Entradas!$B$3:$B$5000=Estoque!A2709),Entradas!$H$3:$H$5000)),"Preço não cadastrado")</f>
        <v/>
      </c>
      <c r="F2709" s="6" t="str">
        <f>IF(A2709="","",SUMIF(codigo_entrada,A2709,quantidade_entrada)-SUMIF(codigo_saida,Estoque!A2709,quantidade_saida))</f>
        <v/>
      </c>
      <c r="G2709" s="1" t="str">
        <f t="shared" si="42"/>
        <v/>
      </c>
    </row>
    <row r="2710" spans="1:7" x14ac:dyDescent="0.3">
      <c r="A2710" s="135"/>
      <c r="B2710" s="22"/>
      <c r="C2710" s="22"/>
      <c r="D2710" s="38" t="str" cm="1">
        <f t="array" ref="D2710">IFERROR(IF(A2710="","",LOOKUP(2,1/(Entradas!$B$3:$B$5000=Estoque!A2710),Entradas!$G$3:$G$5000)),"Preço não cadastrado")</f>
        <v/>
      </c>
      <c r="E2710" s="38" t="str" cm="1">
        <f t="array" ref="E2710">IFERROR(IF(A2710="","",LOOKUP(2,1/(Entradas!$B$3:$B$5000=Estoque!A2710),Entradas!$H$3:$H$5000)),"Preço não cadastrado")</f>
        <v/>
      </c>
      <c r="F2710" s="6" t="str">
        <f>IF(A2710="","",SUMIF(codigo_entrada,A2710,quantidade_entrada)-SUMIF(codigo_saida,Estoque!A2710,quantidade_saida))</f>
        <v/>
      </c>
      <c r="G2710" s="1" t="str">
        <f t="shared" si="42"/>
        <v/>
      </c>
    </row>
    <row r="2711" spans="1:7" x14ac:dyDescent="0.3">
      <c r="A2711" s="135"/>
      <c r="B2711" s="22"/>
      <c r="C2711" s="22"/>
      <c r="D2711" s="38" t="str" cm="1">
        <f t="array" ref="D2711">IFERROR(IF(A2711="","",LOOKUP(2,1/(Entradas!$B$3:$B$5000=Estoque!A2711),Entradas!$G$3:$G$5000)),"Preço não cadastrado")</f>
        <v/>
      </c>
      <c r="E2711" s="38" t="str" cm="1">
        <f t="array" ref="E2711">IFERROR(IF(A2711="","",LOOKUP(2,1/(Entradas!$B$3:$B$5000=Estoque!A2711),Entradas!$H$3:$H$5000)),"Preço não cadastrado")</f>
        <v/>
      </c>
      <c r="F2711" s="6" t="str">
        <f>IF(A2711="","",SUMIF(codigo_entrada,A2711,quantidade_entrada)-SUMIF(codigo_saida,Estoque!A2711,quantidade_saida))</f>
        <v/>
      </c>
      <c r="G2711" s="1" t="str">
        <f t="shared" si="42"/>
        <v/>
      </c>
    </row>
    <row r="2712" spans="1:7" x14ac:dyDescent="0.3">
      <c r="A2712" s="135"/>
      <c r="B2712" s="22"/>
      <c r="C2712" s="22"/>
      <c r="D2712" s="38" t="str" cm="1">
        <f t="array" ref="D2712">IFERROR(IF(A2712="","",LOOKUP(2,1/(Entradas!$B$3:$B$5000=Estoque!A2712),Entradas!$G$3:$G$5000)),"Preço não cadastrado")</f>
        <v/>
      </c>
      <c r="E2712" s="38" t="str" cm="1">
        <f t="array" ref="E2712">IFERROR(IF(A2712="","",LOOKUP(2,1/(Entradas!$B$3:$B$5000=Estoque!A2712),Entradas!$H$3:$H$5000)),"Preço não cadastrado")</f>
        <v/>
      </c>
      <c r="F2712" s="6" t="str">
        <f>IF(A2712="","",SUMIF(codigo_entrada,A2712,quantidade_entrada)-SUMIF(codigo_saida,Estoque!A2712,quantidade_saida))</f>
        <v/>
      </c>
      <c r="G2712" s="1" t="str">
        <f t="shared" si="42"/>
        <v/>
      </c>
    </row>
    <row r="2713" spans="1:7" x14ac:dyDescent="0.3">
      <c r="A2713" s="135"/>
      <c r="B2713" s="22"/>
      <c r="C2713" s="22"/>
      <c r="D2713" s="38" t="str" cm="1">
        <f t="array" ref="D2713">IFERROR(IF(A2713="","",LOOKUP(2,1/(Entradas!$B$3:$B$5000=Estoque!A2713),Entradas!$G$3:$G$5000)),"Preço não cadastrado")</f>
        <v/>
      </c>
      <c r="E2713" s="38" t="str" cm="1">
        <f t="array" ref="E2713">IFERROR(IF(A2713="","",LOOKUP(2,1/(Entradas!$B$3:$B$5000=Estoque!A2713),Entradas!$H$3:$H$5000)),"Preço não cadastrado")</f>
        <v/>
      </c>
      <c r="F2713" s="6" t="str">
        <f>IF(A2713="","",SUMIF(codigo_entrada,A2713,quantidade_entrada)-SUMIF(codigo_saida,Estoque!A2713,quantidade_saida))</f>
        <v/>
      </c>
      <c r="G2713" s="1" t="str">
        <f t="shared" si="42"/>
        <v/>
      </c>
    </row>
    <row r="2714" spans="1:7" x14ac:dyDescent="0.3">
      <c r="A2714" s="135"/>
      <c r="B2714" s="22"/>
      <c r="C2714" s="22"/>
      <c r="D2714" s="38" t="str" cm="1">
        <f t="array" ref="D2714">IFERROR(IF(A2714="","",LOOKUP(2,1/(Entradas!$B$3:$B$5000=Estoque!A2714),Entradas!$G$3:$G$5000)),"Preço não cadastrado")</f>
        <v/>
      </c>
      <c r="E2714" s="38" t="str" cm="1">
        <f t="array" ref="E2714">IFERROR(IF(A2714="","",LOOKUP(2,1/(Entradas!$B$3:$B$5000=Estoque!A2714),Entradas!$H$3:$H$5000)),"Preço não cadastrado")</f>
        <v/>
      </c>
      <c r="F2714" s="6" t="str">
        <f>IF(A2714="","",SUMIF(codigo_entrada,A2714,quantidade_entrada)-SUMIF(codigo_saida,Estoque!A2714,quantidade_saida))</f>
        <v/>
      </c>
      <c r="G2714" s="1" t="str">
        <f t="shared" si="42"/>
        <v/>
      </c>
    </row>
    <row r="2715" spans="1:7" x14ac:dyDescent="0.3">
      <c r="A2715" s="135"/>
      <c r="B2715" s="22"/>
      <c r="C2715" s="22"/>
      <c r="D2715" s="38" t="str" cm="1">
        <f t="array" ref="D2715">IFERROR(IF(A2715="","",LOOKUP(2,1/(Entradas!$B$3:$B$5000=Estoque!A2715),Entradas!$G$3:$G$5000)),"Preço não cadastrado")</f>
        <v/>
      </c>
      <c r="E2715" s="38" t="str" cm="1">
        <f t="array" ref="E2715">IFERROR(IF(A2715="","",LOOKUP(2,1/(Entradas!$B$3:$B$5000=Estoque!A2715),Entradas!$H$3:$H$5000)),"Preço não cadastrado")</f>
        <v/>
      </c>
      <c r="F2715" s="6" t="str">
        <f>IF(A2715="","",SUMIF(codigo_entrada,A2715,quantidade_entrada)-SUMIF(codigo_saida,Estoque!A2715,quantidade_saida))</f>
        <v/>
      </c>
      <c r="G2715" s="1" t="str">
        <f t="shared" si="42"/>
        <v/>
      </c>
    </row>
    <row r="2716" spans="1:7" x14ac:dyDescent="0.3">
      <c r="A2716" s="135"/>
      <c r="B2716" s="22"/>
      <c r="C2716" s="22"/>
      <c r="D2716" s="38" t="str" cm="1">
        <f t="array" ref="D2716">IFERROR(IF(A2716="","",LOOKUP(2,1/(Entradas!$B$3:$B$5000=Estoque!A2716),Entradas!$G$3:$G$5000)),"Preço não cadastrado")</f>
        <v/>
      </c>
      <c r="E2716" s="38" t="str" cm="1">
        <f t="array" ref="E2716">IFERROR(IF(A2716="","",LOOKUP(2,1/(Entradas!$B$3:$B$5000=Estoque!A2716),Entradas!$H$3:$H$5000)),"Preço não cadastrado")</f>
        <v/>
      </c>
      <c r="F2716" s="6" t="str">
        <f>IF(A2716="","",SUMIF(codigo_entrada,A2716,quantidade_entrada)-SUMIF(codigo_saida,Estoque!A2716,quantidade_saida))</f>
        <v/>
      </c>
      <c r="G2716" s="1" t="str">
        <f t="shared" si="42"/>
        <v/>
      </c>
    </row>
    <row r="2717" spans="1:7" x14ac:dyDescent="0.3">
      <c r="A2717" s="135"/>
      <c r="B2717" s="22"/>
      <c r="C2717" s="22"/>
      <c r="D2717" s="38" t="str" cm="1">
        <f t="array" ref="D2717">IFERROR(IF(A2717="","",LOOKUP(2,1/(Entradas!$B$3:$B$5000=Estoque!A2717),Entradas!$G$3:$G$5000)),"Preço não cadastrado")</f>
        <v/>
      </c>
      <c r="E2717" s="38" t="str" cm="1">
        <f t="array" ref="E2717">IFERROR(IF(A2717="","",LOOKUP(2,1/(Entradas!$B$3:$B$5000=Estoque!A2717),Entradas!$H$3:$H$5000)),"Preço não cadastrado")</f>
        <v/>
      </c>
      <c r="F2717" s="6" t="str">
        <f>IF(A2717="","",SUMIF(codigo_entrada,A2717,quantidade_entrada)-SUMIF(codigo_saida,Estoque!A2717,quantidade_saida))</f>
        <v/>
      </c>
      <c r="G2717" s="1" t="str">
        <f t="shared" si="42"/>
        <v/>
      </c>
    </row>
    <row r="2718" spans="1:7" x14ac:dyDescent="0.3">
      <c r="A2718" s="135"/>
      <c r="B2718" s="22"/>
      <c r="C2718" s="22"/>
      <c r="D2718" s="38" t="str" cm="1">
        <f t="array" ref="D2718">IFERROR(IF(A2718="","",LOOKUP(2,1/(Entradas!$B$3:$B$5000=Estoque!A2718),Entradas!$G$3:$G$5000)),"Preço não cadastrado")</f>
        <v/>
      </c>
      <c r="E2718" s="38" t="str" cm="1">
        <f t="array" ref="E2718">IFERROR(IF(A2718="","",LOOKUP(2,1/(Entradas!$B$3:$B$5000=Estoque!A2718),Entradas!$H$3:$H$5000)),"Preço não cadastrado")</f>
        <v/>
      </c>
      <c r="F2718" s="6" t="str">
        <f>IF(A2718="","",SUMIF(codigo_entrada,A2718,quantidade_entrada)-SUMIF(codigo_saida,Estoque!A2718,quantidade_saida))</f>
        <v/>
      </c>
      <c r="G2718" s="1" t="str">
        <f t="shared" si="42"/>
        <v/>
      </c>
    </row>
    <row r="2719" spans="1:7" x14ac:dyDescent="0.3">
      <c r="A2719" s="135"/>
      <c r="B2719" s="22"/>
      <c r="C2719" s="22"/>
      <c r="D2719" s="38" t="str" cm="1">
        <f t="array" ref="D2719">IFERROR(IF(A2719="","",LOOKUP(2,1/(Entradas!$B$3:$B$5000=Estoque!A2719),Entradas!$G$3:$G$5000)),"Preço não cadastrado")</f>
        <v/>
      </c>
      <c r="E2719" s="38" t="str" cm="1">
        <f t="array" ref="E2719">IFERROR(IF(A2719="","",LOOKUP(2,1/(Entradas!$B$3:$B$5000=Estoque!A2719),Entradas!$H$3:$H$5000)),"Preço não cadastrado")</f>
        <v/>
      </c>
      <c r="F2719" s="6" t="str">
        <f>IF(A2719="","",SUMIF(codigo_entrada,A2719,quantidade_entrada)-SUMIF(codigo_saida,Estoque!A2719,quantidade_saida))</f>
        <v/>
      </c>
      <c r="G2719" s="1" t="str">
        <f t="shared" si="42"/>
        <v/>
      </c>
    </row>
    <row r="2720" spans="1:7" x14ac:dyDescent="0.3">
      <c r="A2720" s="135"/>
      <c r="B2720" s="22"/>
      <c r="C2720" s="22"/>
      <c r="D2720" s="38" t="str" cm="1">
        <f t="array" ref="D2720">IFERROR(IF(A2720="","",LOOKUP(2,1/(Entradas!$B$3:$B$5000=Estoque!A2720),Entradas!$G$3:$G$5000)),"Preço não cadastrado")</f>
        <v/>
      </c>
      <c r="E2720" s="38" t="str" cm="1">
        <f t="array" ref="E2720">IFERROR(IF(A2720="","",LOOKUP(2,1/(Entradas!$B$3:$B$5000=Estoque!A2720),Entradas!$H$3:$H$5000)),"Preço não cadastrado")</f>
        <v/>
      </c>
      <c r="F2720" s="6" t="str">
        <f>IF(A2720="","",SUMIF(codigo_entrada,A2720,quantidade_entrada)-SUMIF(codigo_saida,Estoque!A2720,quantidade_saida))</f>
        <v/>
      </c>
      <c r="G2720" s="1" t="str">
        <f t="shared" si="42"/>
        <v/>
      </c>
    </row>
    <row r="2721" spans="1:7" x14ac:dyDescent="0.3">
      <c r="A2721" s="135"/>
      <c r="B2721" s="22"/>
      <c r="C2721" s="22"/>
      <c r="D2721" s="38" t="str" cm="1">
        <f t="array" ref="D2721">IFERROR(IF(A2721="","",LOOKUP(2,1/(Entradas!$B$3:$B$5000=Estoque!A2721),Entradas!$G$3:$G$5000)),"Preço não cadastrado")</f>
        <v/>
      </c>
      <c r="E2721" s="38" t="str" cm="1">
        <f t="array" ref="E2721">IFERROR(IF(A2721="","",LOOKUP(2,1/(Entradas!$B$3:$B$5000=Estoque!A2721),Entradas!$H$3:$H$5000)),"Preço não cadastrado")</f>
        <v/>
      </c>
      <c r="F2721" s="6" t="str">
        <f>IF(A2721="","",SUMIF(codigo_entrada,A2721,quantidade_entrada)-SUMIF(codigo_saida,Estoque!A2721,quantidade_saida))</f>
        <v/>
      </c>
      <c r="G2721" s="1" t="str">
        <f t="shared" si="42"/>
        <v/>
      </c>
    </row>
    <row r="2722" spans="1:7" x14ac:dyDescent="0.3">
      <c r="A2722" s="135"/>
      <c r="B2722" s="22"/>
      <c r="C2722" s="22"/>
      <c r="D2722" s="38" t="str" cm="1">
        <f t="array" ref="D2722">IFERROR(IF(A2722="","",LOOKUP(2,1/(Entradas!$B$3:$B$5000=Estoque!A2722),Entradas!$G$3:$G$5000)),"Preço não cadastrado")</f>
        <v/>
      </c>
      <c r="E2722" s="38" t="str" cm="1">
        <f t="array" ref="E2722">IFERROR(IF(A2722="","",LOOKUP(2,1/(Entradas!$B$3:$B$5000=Estoque!A2722),Entradas!$H$3:$H$5000)),"Preço não cadastrado")</f>
        <v/>
      </c>
      <c r="F2722" s="6" t="str">
        <f>IF(A2722="","",SUMIF(codigo_entrada,A2722,quantidade_entrada)-SUMIF(codigo_saida,Estoque!A2722,quantidade_saida))</f>
        <v/>
      </c>
      <c r="G2722" s="1" t="str">
        <f t="shared" si="42"/>
        <v/>
      </c>
    </row>
    <row r="2723" spans="1:7" x14ac:dyDescent="0.3">
      <c r="A2723" s="135"/>
      <c r="B2723" s="22"/>
      <c r="C2723" s="22"/>
      <c r="D2723" s="38" t="str" cm="1">
        <f t="array" ref="D2723">IFERROR(IF(A2723="","",LOOKUP(2,1/(Entradas!$B$3:$B$5000=Estoque!A2723),Entradas!$G$3:$G$5000)),"Preço não cadastrado")</f>
        <v/>
      </c>
      <c r="E2723" s="38" t="str" cm="1">
        <f t="array" ref="E2723">IFERROR(IF(A2723="","",LOOKUP(2,1/(Entradas!$B$3:$B$5000=Estoque!A2723),Entradas!$H$3:$H$5000)),"Preço não cadastrado")</f>
        <v/>
      </c>
      <c r="F2723" s="6" t="str">
        <f>IF(A2723="","",SUMIF(codigo_entrada,A2723,quantidade_entrada)-SUMIF(codigo_saida,Estoque!A2723,quantidade_saida))</f>
        <v/>
      </c>
      <c r="G2723" s="1" t="str">
        <f t="shared" si="42"/>
        <v/>
      </c>
    </row>
    <row r="2724" spans="1:7" x14ac:dyDescent="0.3">
      <c r="A2724" s="135"/>
      <c r="B2724" s="22"/>
      <c r="C2724" s="22"/>
      <c r="D2724" s="38" t="str" cm="1">
        <f t="array" ref="D2724">IFERROR(IF(A2724="","",LOOKUP(2,1/(Entradas!$B$3:$B$5000=Estoque!A2724),Entradas!$G$3:$G$5000)),"Preço não cadastrado")</f>
        <v/>
      </c>
      <c r="E2724" s="38" t="str" cm="1">
        <f t="array" ref="E2724">IFERROR(IF(A2724="","",LOOKUP(2,1/(Entradas!$B$3:$B$5000=Estoque!A2724),Entradas!$H$3:$H$5000)),"Preço não cadastrado")</f>
        <v/>
      </c>
      <c r="F2724" s="6" t="str">
        <f>IF(A2724="","",SUMIF(codigo_entrada,A2724,quantidade_entrada)-SUMIF(codigo_saida,Estoque!A2724,quantidade_saida))</f>
        <v/>
      </c>
      <c r="G2724" s="1" t="str">
        <f t="shared" si="42"/>
        <v/>
      </c>
    </row>
    <row r="2725" spans="1:7" x14ac:dyDescent="0.3">
      <c r="A2725" s="135"/>
      <c r="B2725" s="22"/>
      <c r="C2725" s="22"/>
      <c r="D2725" s="38" t="str" cm="1">
        <f t="array" ref="D2725">IFERROR(IF(A2725="","",LOOKUP(2,1/(Entradas!$B$3:$B$5000=Estoque!A2725),Entradas!$G$3:$G$5000)),"Preço não cadastrado")</f>
        <v/>
      </c>
      <c r="E2725" s="38" t="str" cm="1">
        <f t="array" ref="E2725">IFERROR(IF(A2725="","",LOOKUP(2,1/(Entradas!$B$3:$B$5000=Estoque!A2725),Entradas!$H$3:$H$5000)),"Preço não cadastrado")</f>
        <v/>
      </c>
      <c r="F2725" s="6" t="str">
        <f>IF(A2725="","",SUMIF(codigo_entrada,A2725,quantidade_entrada)-SUMIF(codigo_saida,Estoque!A2725,quantidade_saida))</f>
        <v/>
      </c>
      <c r="G2725" s="1" t="str">
        <f t="shared" si="42"/>
        <v/>
      </c>
    </row>
    <row r="2726" spans="1:7" x14ac:dyDescent="0.3">
      <c r="A2726" s="135"/>
      <c r="B2726" s="22"/>
      <c r="C2726" s="22"/>
      <c r="D2726" s="38" t="str" cm="1">
        <f t="array" ref="D2726">IFERROR(IF(A2726="","",LOOKUP(2,1/(Entradas!$B$3:$B$5000=Estoque!A2726),Entradas!$G$3:$G$5000)),"Preço não cadastrado")</f>
        <v/>
      </c>
      <c r="E2726" s="38" t="str" cm="1">
        <f t="array" ref="E2726">IFERROR(IF(A2726="","",LOOKUP(2,1/(Entradas!$B$3:$B$5000=Estoque!A2726),Entradas!$H$3:$H$5000)),"Preço não cadastrado")</f>
        <v/>
      </c>
      <c r="F2726" s="6" t="str">
        <f>IF(A2726="","",SUMIF(codigo_entrada,A2726,quantidade_entrada)-SUMIF(codigo_saida,Estoque!A2726,quantidade_saida))</f>
        <v/>
      </c>
      <c r="G2726" s="1" t="str">
        <f t="shared" si="42"/>
        <v/>
      </c>
    </row>
    <row r="2727" spans="1:7" x14ac:dyDescent="0.3">
      <c r="A2727" s="135"/>
      <c r="B2727" s="22"/>
      <c r="C2727" s="22"/>
      <c r="D2727" s="38" t="str" cm="1">
        <f t="array" ref="D2727">IFERROR(IF(A2727="","",LOOKUP(2,1/(Entradas!$B$3:$B$5000=Estoque!A2727),Entradas!$G$3:$G$5000)),"Preço não cadastrado")</f>
        <v/>
      </c>
      <c r="E2727" s="38" t="str" cm="1">
        <f t="array" ref="E2727">IFERROR(IF(A2727="","",LOOKUP(2,1/(Entradas!$B$3:$B$5000=Estoque!A2727),Entradas!$H$3:$H$5000)),"Preço não cadastrado")</f>
        <v/>
      </c>
      <c r="F2727" s="6" t="str">
        <f>IF(A2727="","",SUMIF(codigo_entrada,A2727,quantidade_entrada)-SUMIF(codigo_saida,Estoque!A2727,quantidade_saida))</f>
        <v/>
      </c>
      <c r="G2727" s="1" t="str">
        <f t="shared" si="42"/>
        <v/>
      </c>
    </row>
    <row r="2728" spans="1:7" x14ac:dyDescent="0.3">
      <c r="A2728" s="135"/>
      <c r="B2728" s="22"/>
      <c r="C2728" s="22"/>
      <c r="D2728" s="38" t="str" cm="1">
        <f t="array" ref="D2728">IFERROR(IF(A2728="","",LOOKUP(2,1/(Entradas!$B$3:$B$5000=Estoque!A2728),Entradas!$G$3:$G$5000)),"Preço não cadastrado")</f>
        <v/>
      </c>
      <c r="E2728" s="38" t="str" cm="1">
        <f t="array" ref="E2728">IFERROR(IF(A2728="","",LOOKUP(2,1/(Entradas!$B$3:$B$5000=Estoque!A2728),Entradas!$H$3:$H$5000)),"Preço não cadastrado")</f>
        <v/>
      </c>
      <c r="F2728" s="6" t="str">
        <f>IF(A2728="","",SUMIF(codigo_entrada,A2728,quantidade_entrada)-SUMIF(codigo_saida,Estoque!A2728,quantidade_saida))</f>
        <v/>
      </c>
      <c r="G2728" s="1" t="str">
        <f t="shared" si="42"/>
        <v/>
      </c>
    </row>
    <row r="2729" spans="1:7" x14ac:dyDescent="0.3">
      <c r="A2729" s="135"/>
      <c r="B2729" s="22"/>
      <c r="C2729" s="22"/>
      <c r="D2729" s="38" t="str" cm="1">
        <f t="array" ref="D2729">IFERROR(IF(A2729="","",LOOKUP(2,1/(Entradas!$B$3:$B$5000=Estoque!A2729),Entradas!$G$3:$G$5000)),"Preço não cadastrado")</f>
        <v/>
      </c>
      <c r="E2729" s="38" t="str" cm="1">
        <f t="array" ref="E2729">IFERROR(IF(A2729="","",LOOKUP(2,1/(Entradas!$B$3:$B$5000=Estoque!A2729),Entradas!$H$3:$H$5000)),"Preço não cadastrado")</f>
        <v/>
      </c>
      <c r="F2729" s="6" t="str">
        <f>IF(A2729="","",SUMIF(codigo_entrada,A2729,quantidade_entrada)-SUMIF(codigo_saida,Estoque!A2729,quantidade_saida))</f>
        <v/>
      </c>
      <c r="G2729" s="1" t="str">
        <f t="shared" si="42"/>
        <v/>
      </c>
    </row>
    <row r="2730" spans="1:7" x14ac:dyDescent="0.3">
      <c r="A2730" s="135"/>
      <c r="B2730" s="22"/>
      <c r="C2730" s="22"/>
      <c r="D2730" s="38" t="str" cm="1">
        <f t="array" ref="D2730">IFERROR(IF(A2730="","",LOOKUP(2,1/(Entradas!$B$3:$B$5000=Estoque!A2730),Entradas!$G$3:$G$5000)),"Preço não cadastrado")</f>
        <v/>
      </c>
      <c r="E2730" s="38" t="str" cm="1">
        <f t="array" ref="E2730">IFERROR(IF(A2730="","",LOOKUP(2,1/(Entradas!$B$3:$B$5000=Estoque!A2730),Entradas!$H$3:$H$5000)),"Preço não cadastrado")</f>
        <v/>
      </c>
      <c r="F2730" s="6" t="str">
        <f>IF(A2730="","",SUMIF(codigo_entrada,A2730,quantidade_entrada)-SUMIF(codigo_saida,Estoque!A2730,quantidade_saida))</f>
        <v/>
      </c>
      <c r="G2730" s="1" t="str">
        <f t="shared" si="42"/>
        <v/>
      </c>
    </row>
    <row r="2731" spans="1:7" x14ac:dyDescent="0.3">
      <c r="A2731" s="135"/>
      <c r="B2731" s="22"/>
      <c r="C2731" s="22"/>
      <c r="D2731" s="38" t="str" cm="1">
        <f t="array" ref="D2731">IFERROR(IF(A2731="","",LOOKUP(2,1/(Entradas!$B$3:$B$5000=Estoque!A2731),Entradas!$G$3:$G$5000)),"Preço não cadastrado")</f>
        <v/>
      </c>
      <c r="E2731" s="38" t="str" cm="1">
        <f t="array" ref="E2731">IFERROR(IF(A2731="","",LOOKUP(2,1/(Entradas!$B$3:$B$5000=Estoque!A2731),Entradas!$H$3:$H$5000)),"Preço não cadastrado")</f>
        <v/>
      </c>
      <c r="F2731" s="6" t="str">
        <f>IF(A2731="","",SUMIF(codigo_entrada,A2731,quantidade_entrada)-SUMIF(codigo_saida,Estoque!A2731,quantidade_saida))</f>
        <v/>
      </c>
      <c r="G2731" s="1" t="str">
        <f t="shared" si="42"/>
        <v/>
      </c>
    </row>
    <row r="2732" spans="1:7" x14ac:dyDescent="0.3">
      <c r="A2732" s="135"/>
      <c r="B2732" s="22"/>
      <c r="C2732" s="22"/>
      <c r="D2732" s="38" t="str" cm="1">
        <f t="array" ref="D2732">IFERROR(IF(A2732="","",LOOKUP(2,1/(Entradas!$B$3:$B$5000=Estoque!A2732),Entradas!$G$3:$G$5000)),"Preço não cadastrado")</f>
        <v/>
      </c>
      <c r="E2732" s="38" t="str" cm="1">
        <f t="array" ref="E2732">IFERROR(IF(A2732="","",LOOKUP(2,1/(Entradas!$B$3:$B$5000=Estoque!A2732),Entradas!$H$3:$H$5000)),"Preço não cadastrado")</f>
        <v/>
      </c>
      <c r="F2732" s="6" t="str">
        <f>IF(A2732="","",SUMIF(codigo_entrada,A2732,quantidade_entrada)-SUMIF(codigo_saida,Estoque!A2732,quantidade_saida))</f>
        <v/>
      </c>
      <c r="G2732" s="1" t="str">
        <f t="shared" si="42"/>
        <v/>
      </c>
    </row>
    <row r="2733" spans="1:7" x14ac:dyDescent="0.3">
      <c r="A2733" s="135"/>
      <c r="B2733" s="22"/>
      <c r="C2733" s="22"/>
      <c r="D2733" s="38" t="str" cm="1">
        <f t="array" ref="D2733">IFERROR(IF(A2733="","",LOOKUP(2,1/(Entradas!$B$3:$B$5000=Estoque!A2733),Entradas!$G$3:$G$5000)),"Preço não cadastrado")</f>
        <v/>
      </c>
      <c r="E2733" s="38" t="str" cm="1">
        <f t="array" ref="E2733">IFERROR(IF(A2733="","",LOOKUP(2,1/(Entradas!$B$3:$B$5000=Estoque!A2733),Entradas!$H$3:$H$5000)),"Preço não cadastrado")</f>
        <v/>
      </c>
      <c r="F2733" s="6" t="str">
        <f>IF(A2733="","",SUMIF(codigo_entrada,A2733,quantidade_entrada)-SUMIF(codigo_saida,Estoque!A2733,quantidade_saida))</f>
        <v/>
      </c>
      <c r="G2733" s="1" t="str">
        <f t="shared" si="42"/>
        <v/>
      </c>
    </row>
    <row r="2734" spans="1:7" x14ac:dyDescent="0.3">
      <c r="A2734" s="135"/>
      <c r="B2734" s="22"/>
      <c r="C2734" s="22"/>
      <c r="D2734" s="38" t="str" cm="1">
        <f t="array" ref="D2734">IFERROR(IF(A2734="","",LOOKUP(2,1/(Entradas!$B$3:$B$5000=Estoque!A2734),Entradas!$G$3:$G$5000)),"Preço não cadastrado")</f>
        <v/>
      </c>
      <c r="E2734" s="38" t="str" cm="1">
        <f t="array" ref="E2734">IFERROR(IF(A2734="","",LOOKUP(2,1/(Entradas!$B$3:$B$5000=Estoque!A2734),Entradas!$H$3:$H$5000)),"Preço não cadastrado")</f>
        <v/>
      </c>
      <c r="F2734" s="6" t="str">
        <f>IF(A2734="","",SUMIF(codigo_entrada,A2734,quantidade_entrada)-SUMIF(codigo_saida,Estoque!A2734,quantidade_saida))</f>
        <v/>
      </c>
      <c r="G2734" s="1" t="str">
        <f t="shared" si="42"/>
        <v/>
      </c>
    </row>
    <row r="2735" spans="1:7" x14ac:dyDescent="0.3">
      <c r="A2735" s="135"/>
      <c r="B2735" s="22"/>
      <c r="C2735" s="22"/>
      <c r="D2735" s="38" t="str" cm="1">
        <f t="array" ref="D2735">IFERROR(IF(A2735="","",LOOKUP(2,1/(Entradas!$B$3:$B$5000=Estoque!A2735),Entradas!$G$3:$G$5000)),"Preço não cadastrado")</f>
        <v/>
      </c>
      <c r="E2735" s="38" t="str" cm="1">
        <f t="array" ref="E2735">IFERROR(IF(A2735="","",LOOKUP(2,1/(Entradas!$B$3:$B$5000=Estoque!A2735),Entradas!$H$3:$H$5000)),"Preço não cadastrado")</f>
        <v/>
      </c>
      <c r="F2735" s="6" t="str">
        <f>IF(A2735="","",SUMIF(codigo_entrada,A2735,quantidade_entrada)-SUMIF(codigo_saida,Estoque!A2735,quantidade_saida))</f>
        <v/>
      </c>
      <c r="G2735" s="1" t="str">
        <f t="shared" si="42"/>
        <v/>
      </c>
    </row>
    <row r="2736" spans="1:7" x14ac:dyDescent="0.3">
      <c r="A2736" s="135"/>
      <c r="B2736" s="22"/>
      <c r="C2736" s="22"/>
      <c r="D2736" s="38" t="str" cm="1">
        <f t="array" ref="D2736">IFERROR(IF(A2736="","",LOOKUP(2,1/(Entradas!$B$3:$B$5000=Estoque!A2736),Entradas!$G$3:$G$5000)),"Preço não cadastrado")</f>
        <v/>
      </c>
      <c r="E2736" s="38" t="str" cm="1">
        <f t="array" ref="E2736">IFERROR(IF(A2736="","",LOOKUP(2,1/(Entradas!$B$3:$B$5000=Estoque!A2736),Entradas!$H$3:$H$5000)),"Preço não cadastrado")</f>
        <v/>
      </c>
      <c r="F2736" s="6" t="str">
        <f>IF(A2736="","",SUMIF(codigo_entrada,A2736,quantidade_entrada)-SUMIF(codigo_saida,Estoque!A2736,quantidade_saida))</f>
        <v/>
      </c>
      <c r="G2736" s="1" t="str">
        <f t="shared" si="42"/>
        <v/>
      </c>
    </row>
    <row r="2737" spans="1:7" x14ac:dyDescent="0.3">
      <c r="A2737" s="135"/>
      <c r="B2737" s="22"/>
      <c r="C2737" s="22"/>
      <c r="D2737" s="38" t="str" cm="1">
        <f t="array" ref="D2737">IFERROR(IF(A2737="","",LOOKUP(2,1/(Entradas!$B$3:$B$5000=Estoque!A2737),Entradas!$G$3:$G$5000)),"Preço não cadastrado")</f>
        <v/>
      </c>
      <c r="E2737" s="38" t="str" cm="1">
        <f t="array" ref="E2737">IFERROR(IF(A2737="","",LOOKUP(2,1/(Entradas!$B$3:$B$5000=Estoque!A2737),Entradas!$H$3:$H$5000)),"Preço não cadastrado")</f>
        <v/>
      </c>
      <c r="F2737" s="6" t="str">
        <f>IF(A2737="","",SUMIF(codigo_entrada,A2737,quantidade_entrada)-SUMIF(codigo_saida,Estoque!A2737,quantidade_saida))</f>
        <v/>
      </c>
      <c r="G2737" s="1" t="str">
        <f t="shared" si="42"/>
        <v/>
      </c>
    </row>
    <row r="2738" spans="1:7" x14ac:dyDescent="0.3">
      <c r="A2738" s="135"/>
      <c r="B2738" s="22"/>
      <c r="C2738" s="22"/>
      <c r="D2738" s="38" t="str" cm="1">
        <f t="array" ref="D2738">IFERROR(IF(A2738="","",LOOKUP(2,1/(Entradas!$B$3:$B$5000=Estoque!A2738),Entradas!$G$3:$G$5000)),"Preço não cadastrado")</f>
        <v/>
      </c>
      <c r="E2738" s="38" t="str" cm="1">
        <f t="array" ref="E2738">IFERROR(IF(A2738="","",LOOKUP(2,1/(Entradas!$B$3:$B$5000=Estoque!A2738),Entradas!$H$3:$H$5000)),"Preço não cadastrado")</f>
        <v/>
      </c>
      <c r="F2738" s="6" t="str">
        <f>IF(A2738="","",SUMIF(codigo_entrada,A2738,quantidade_entrada)-SUMIF(codigo_saida,Estoque!A2738,quantidade_saida))</f>
        <v/>
      </c>
      <c r="G2738" s="1" t="str">
        <f t="shared" si="42"/>
        <v/>
      </c>
    </row>
    <row r="2739" spans="1:7" x14ac:dyDescent="0.3">
      <c r="A2739" s="135"/>
      <c r="B2739" s="22"/>
      <c r="C2739" s="22"/>
      <c r="D2739" s="38" t="str" cm="1">
        <f t="array" ref="D2739">IFERROR(IF(A2739="","",LOOKUP(2,1/(Entradas!$B$3:$B$5000=Estoque!A2739),Entradas!$G$3:$G$5000)),"Preço não cadastrado")</f>
        <v/>
      </c>
      <c r="E2739" s="38" t="str" cm="1">
        <f t="array" ref="E2739">IFERROR(IF(A2739="","",LOOKUP(2,1/(Entradas!$B$3:$B$5000=Estoque!A2739),Entradas!$H$3:$H$5000)),"Preço não cadastrado")</f>
        <v/>
      </c>
      <c r="F2739" s="6" t="str">
        <f>IF(A2739="","",SUMIF(codigo_entrada,A2739,quantidade_entrada)-SUMIF(codigo_saida,Estoque!A2739,quantidade_saida))</f>
        <v/>
      </c>
      <c r="G2739" s="1" t="str">
        <f t="shared" si="42"/>
        <v/>
      </c>
    </row>
    <row r="2740" spans="1:7" x14ac:dyDescent="0.3">
      <c r="A2740" s="135"/>
      <c r="B2740" s="22"/>
      <c r="C2740" s="22"/>
      <c r="D2740" s="38" t="str" cm="1">
        <f t="array" ref="D2740">IFERROR(IF(A2740="","",LOOKUP(2,1/(Entradas!$B$3:$B$5000=Estoque!A2740),Entradas!$G$3:$G$5000)),"Preço não cadastrado")</f>
        <v/>
      </c>
      <c r="E2740" s="38" t="str" cm="1">
        <f t="array" ref="E2740">IFERROR(IF(A2740="","",LOOKUP(2,1/(Entradas!$B$3:$B$5000=Estoque!A2740),Entradas!$H$3:$H$5000)),"Preço não cadastrado")</f>
        <v/>
      </c>
      <c r="F2740" s="6" t="str">
        <f>IF(A2740="","",SUMIF(codigo_entrada,A2740,quantidade_entrada)-SUMIF(codigo_saida,Estoque!A2740,quantidade_saida))</f>
        <v/>
      </c>
      <c r="G2740" s="1" t="str">
        <f t="shared" si="42"/>
        <v/>
      </c>
    </row>
    <row r="2741" spans="1:7" x14ac:dyDescent="0.3">
      <c r="A2741" s="135"/>
      <c r="B2741" s="22"/>
      <c r="C2741" s="22"/>
      <c r="D2741" s="38" t="str" cm="1">
        <f t="array" ref="D2741">IFERROR(IF(A2741="","",LOOKUP(2,1/(Entradas!$B$3:$B$5000=Estoque!A2741),Entradas!$G$3:$G$5000)),"Preço não cadastrado")</f>
        <v/>
      </c>
      <c r="E2741" s="38" t="str" cm="1">
        <f t="array" ref="E2741">IFERROR(IF(A2741="","",LOOKUP(2,1/(Entradas!$B$3:$B$5000=Estoque!A2741),Entradas!$H$3:$H$5000)),"Preço não cadastrado")</f>
        <v/>
      </c>
      <c r="F2741" s="6" t="str">
        <f>IF(A2741="","",SUMIF(codigo_entrada,A2741,quantidade_entrada)-SUMIF(codigo_saida,Estoque!A2741,quantidade_saida))</f>
        <v/>
      </c>
      <c r="G2741" s="1" t="str">
        <f t="shared" si="42"/>
        <v/>
      </c>
    </row>
    <row r="2742" spans="1:7" x14ac:dyDescent="0.3">
      <c r="A2742" s="135"/>
      <c r="B2742" s="22"/>
      <c r="C2742" s="22"/>
      <c r="D2742" s="38" t="str" cm="1">
        <f t="array" ref="D2742">IFERROR(IF(A2742="","",LOOKUP(2,1/(Entradas!$B$3:$B$5000=Estoque!A2742),Entradas!$G$3:$G$5000)),"Preço não cadastrado")</f>
        <v/>
      </c>
      <c r="E2742" s="38" t="str" cm="1">
        <f t="array" ref="E2742">IFERROR(IF(A2742="","",LOOKUP(2,1/(Entradas!$B$3:$B$5000=Estoque!A2742),Entradas!$H$3:$H$5000)),"Preço não cadastrado")</f>
        <v/>
      </c>
      <c r="F2742" s="6" t="str">
        <f>IF(A2742="","",SUMIF(codigo_entrada,A2742,quantidade_entrada)-SUMIF(codigo_saida,Estoque!A2742,quantidade_saida))</f>
        <v/>
      </c>
      <c r="G2742" s="1" t="str">
        <f t="shared" si="42"/>
        <v/>
      </c>
    </row>
    <row r="2743" spans="1:7" x14ac:dyDescent="0.3">
      <c r="A2743" s="135"/>
      <c r="B2743" s="22"/>
      <c r="C2743" s="22"/>
      <c r="D2743" s="38" t="str" cm="1">
        <f t="array" ref="D2743">IFERROR(IF(A2743="","",LOOKUP(2,1/(Entradas!$B$3:$B$5000=Estoque!A2743),Entradas!$G$3:$G$5000)),"Preço não cadastrado")</f>
        <v/>
      </c>
      <c r="E2743" s="38" t="str" cm="1">
        <f t="array" ref="E2743">IFERROR(IF(A2743="","",LOOKUP(2,1/(Entradas!$B$3:$B$5000=Estoque!A2743),Entradas!$H$3:$H$5000)),"Preço não cadastrado")</f>
        <v/>
      </c>
      <c r="F2743" s="6" t="str">
        <f>IF(A2743="","",SUMIF(codigo_entrada,A2743,quantidade_entrada)-SUMIF(codigo_saida,Estoque!A2743,quantidade_saida))</f>
        <v/>
      </c>
      <c r="G2743" s="1" t="str">
        <f t="shared" si="42"/>
        <v/>
      </c>
    </row>
    <row r="2744" spans="1:7" x14ac:dyDescent="0.3">
      <c r="A2744" s="135"/>
      <c r="B2744" s="22"/>
      <c r="C2744" s="22"/>
      <c r="D2744" s="38" t="str" cm="1">
        <f t="array" ref="D2744">IFERROR(IF(A2744="","",LOOKUP(2,1/(Entradas!$B$3:$B$5000=Estoque!A2744),Entradas!$G$3:$G$5000)),"Preço não cadastrado")</f>
        <v/>
      </c>
      <c r="E2744" s="38" t="str" cm="1">
        <f t="array" ref="E2744">IFERROR(IF(A2744="","",LOOKUP(2,1/(Entradas!$B$3:$B$5000=Estoque!A2744),Entradas!$H$3:$H$5000)),"Preço não cadastrado")</f>
        <v/>
      </c>
      <c r="F2744" s="6" t="str">
        <f>IF(A2744="","",SUMIF(codigo_entrada,A2744,quantidade_entrada)-SUMIF(codigo_saida,Estoque!A2744,quantidade_saida))</f>
        <v/>
      </c>
      <c r="G2744" s="1" t="str">
        <f t="shared" si="42"/>
        <v/>
      </c>
    </row>
    <row r="2745" spans="1:7" x14ac:dyDescent="0.3">
      <c r="A2745" s="135"/>
      <c r="B2745" s="22"/>
      <c r="C2745" s="22"/>
      <c r="D2745" s="38" t="str" cm="1">
        <f t="array" ref="D2745">IFERROR(IF(A2745="","",LOOKUP(2,1/(Entradas!$B$3:$B$5000=Estoque!A2745),Entradas!$G$3:$G$5000)),"Preço não cadastrado")</f>
        <v/>
      </c>
      <c r="E2745" s="38" t="str" cm="1">
        <f t="array" ref="E2745">IFERROR(IF(A2745="","",LOOKUP(2,1/(Entradas!$B$3:$B$5000=Estoque!A2745),Entradas!$H$3:$H$5000)),"Preço não cadastrado")</f>
        <v/>
      </c>
      <c r="F2745" s="6" t="str">
        <f>IF(A2745="","",SUMIF(codigo_entrada,A2745,quantidade_entrada)-SUMIF(codigo_saida,Estoque!A2745,quantidade_saida))</f>
        <v/>
      </c>
      <c r="G2745" s="1" t="str">
        <f t="shared" si="42"/>
        <v/>
      </c>
    </row>
    <row r="2746" spans="1:7" x14ac:dyDescent="0.3">
      <c r="A2746" s="135"/>
      <c r="B2746" s="22"/>
      <c r="C2746" s="22"/>
      <c r="D2746" s="38" t="str" cm="1">
        <f t="array" ref="D2746">IFERROR(IF(A2746="","",LOOKUP(2,1/(Entradas!$B$3:$B$5000=Estoque!A2746),Entradas!$G$3:$G$5000)),"Preço não cadastrado")</f>
        <v/>
      </c>
      <c r="E2746" s="38" t="str" cm="1">
        <f t="array" ref="E2746">IFERROR(IF(A2746="","",LOOKUP(2,1/(Entradas!$B$3:$B$5000=Estoque!A2746),Entradas!$H$3:$H$5000)),"Preço não cadastrado")</f>
        <v/>
      </c>
      <c r="F2746" s="6" t="str">
        <f>IF(A2746="","",SUMIF(codigo_entrada,A2746,quantidade_entrada)-SUMIF(codigo_saida,Estoque!A2746,quantidade_saida))</f>
        <v/>
      </c>
      <c r="G2746" s="1" t="str">
        <f t="shared" si="42"/>
        <v/>
      </c>
    </row>
    <row r="2747" spans="1:7" x14ac:dyDescent="0.3">
      <c r="A2747" s="135"/>
      <c r="B2747" s="22"/>
      <c r="C2747" s="22"/>
      <c r="D2747" s="38" t="str" cm="1">
        <f t="array" ref="D2747">IFERROR(IF(A2747="","",LOOKUP(2,1/(Entradas!$B$3:$B$5000=Estoque!A2747),Entradas!$G$3:$G$5000)),"Preço não cadastrado")</f>
        <v/>
      </c>
      <c r="E2747" s="38" t="str" cm="1">
        <f t="array" ref="E2747">IFERROR(IF(A2747="","",LOOKUP(2,1/(Entradas!$B$3:$B$5000=Estoque!A2747),Entradas!$H$3:$H$5000)),"Preço não cadastrado")</f>
        <v/>
      </c>
      <c r="F2747" s="6" t="str">
        <f>IF(A2747="","",SUMIF(codigo_entrada,A2747,quantidade_entrada)-SUMIF(codigo_saida,Estoque!A2747,quantidade_saida))</f>
        <v/>
      </c>
      <c r="G2747" s="1" t="str">
        <f t="shared" si="42"/>
        <v/>
      </c>
    </row>
    <row r="2748" spans="1:7" x14ac:dyDescent="0.3">
      <c r="A2748" s="135"/>
      <c r="B2748" s="22"/>
      <c r="C2748" s="22"/>
      <c r="D2748" s="38" t="str" cm="1">
        <f t="array" ref="D2748">IFERROR(IF(A2748="","",LOOKUP(2,1/(Entradas!$B$3:$B$5000=Estoque!A2748),Entradas!$G$3:$G$5000)),"Preço não cadastrado")</f>
        <v/>
      </c>
      <c r="E2748" s="38" t="str" cm="1">
        <f t="array" ref="E2748">IFERROR(IF(A2748="","",LOOKUP(2,1/(Entradas!$B$3:$B$5000=Estoque!A2748),Entradas!$H$3:$H$5000)),"Preço não cadastrado")</f>
        <v/>
      </c>
      <c r="F2748" s="6" t="str">
        <f>IF(A2748="","",SUMIF(codigo_entrada,A2748,quantidade_entrada)-SUMIF(codigo_saida,Estoque!A2748,quantidade_saida))</f>
        <v/>
      </c>
      <c r="G2748" s="1" t="str">
        <f t="shared" si="42"/>
        <v/>
      </c>
    </row>
    <row r="2749" spans="1:7" x14ac:dyDescent="0.3">
      <c r="A2749" s="135"/>
      <c r="B2749" s="22"/>
      <c r="C2749" s="22"/>
      <c r="D2749" s="38" t="str" cm="1">
        <f t="array" ref="D2749">IFERROR(IF(A2749="","",LOOKUP(2,1/(Entradas!$B$3:$B$5000=Estoque!A2749),Entradas!$G$3:$G$5000)),"Preço não cadastrado")</f>
        <v/>
      </c>
      <c r="E2749" s="38" t="str" cm="1">
        <f t="array" ref="E2749">IFERROR(IF(A2749="","",LOOKUP(2,1/(Entradas!$B$3:$B$5000=Estoque!A2749),Entradas!$H$3:$H$5000)),"Preço não cadastrado")</f>
        <v/>
      </c>
      <c r="F2749" s="6" t="str">
        <f>IF(A2749="","",SUMIF(codigo_entrada,A2749,quantidade_entrada)-SUMIF(codigo_saida,Estoque!A2749,quantidade_saida))</f>
        <v/>
      </c>
      <c r="G2749" s="1" t="str">
        <f t="shared" si="42"/>
        <v/>
      </c>
    </row>
    <row r="2750" spans="1:7" x14ac:dyDescent="0.3">
      <c r="A2750" s="135"/>
      <c r="B2750" s="22"/>
      <c r="C2750" s="22"/>
      <c r="D2750" s="38" t="str" cm="1">
        <f t="array" ref="D2750">IFERROR(IF(A2750="","",LOOKUP(2,1/(Entradas!$B$3:$B$5000=Estoque!A2750),Entradas!$G$3:$G$5000)),"Preço não cadastrado")</f>
        <v/>
      </c>
      <c r="E2750" s="38" t="str" cm="1">
        <f t="array" ref="E2750">IFERROR(IF(A2750="","",LOOKUP(2,1/(Entradas!$B$3:$B$5000=Estoque!A2750),Entradas!$H$3:$H$5000)),"Preço não cadastrado")</f>
        <v/>
      </c>
      <c r="F2750" s="6" t="str">
        <f>IF(A2750="","",SUMIF(codigo_entrada,A2750,quantidade_entrada)-SUMIF(codigo_saida,Estoque!A2750,quantidade_saida))</f>
        <v/>
      </c>
      <c r="G2750" s="1" t="str">
        <f t="shared" si="42"/>
        <v/>
      </c>
    </row>
    <row r="2751" spans="1:7" x14ac:dyDescent="0.3">
      <c r="A2751" s="135"/>
      <c r="B2751" s="22"/>
      <c r="C2751" s="22"/>
      <c r="D2751" s="38" t="str" cm="1">
        <f t="array" ref="D2751">IFERROR(IF(A2751="","",LOOKUP(2,1/(Entradas!$B$3:$B$5000=Estoque!A2751),Entradas!$G$3:$G$5000)),"Preço não cadastrado")</f>
        <v/>
      </c>
      <c r="E2751" s="38" t="str" cm="1">
        <f t="array" ref="E2751">IFERROR(IF(A2751="","",LOOKUP(2,1/(Entradas!$B$3:$B$5000=Estoque!A2751),Entradas!$H$3:$H$5000)),"Preço não cadastrado")</f>
        <v/>
      </c>
      <c r="F2751" s="6" t="str">
        <f>IF(A2751="","",SUMIF(codigo_entrada,A2751,quantidade_entrada)-SUMIF(codigo_saida,Estoque!A2751,quantidade_saida))</f>
        <v/>
      </c>
      <c r="G2751" s="1" t="str">
        <f t="shared" si="42"/>
        <v/>
      </c>
    </row>
    <row r="2752" spans="1:7" x14ac:dyDescent="0.3">
      <c r="A2752" s="135"/>
      <c r="B2752" s="22"/>
      <c r="C2752" s="22"/>
      <c r="D2752" s="38" t="str" cm="1">
        <f t="array" ref="D2752">IFERROR(IF(A2752="","",LOOKUP(2,1/(Entradas!$B$3:$B$5000=Estoque!A2752),Entradas!$G$3:$G$5000)),"Preço não cadastrado")</f>
        <v/>
      </c>
      <c r="E2752" s="38" t="str" cm="1">
        <f t="array" ref="E2752">IFERROR(IF(A2752="","",LOOKUP(2,1/(Entradas!$B$3:$B$5000=Estoque!A2752),Entradas!$H$3:$H$5000)),"Preço não cadastrado")</f>
        <v/>
      </c>
      <c r="F2752" s="6" t="str">
        <f>IF(A2752="","",SUMIF(codigo_entrada,A2752,quantidade_entrada)-SUMIF(codigo_saida,Estoque!A2752,quantidade_saida))</f>
        <v/>
      </c>
      <c r="G2752" s="1" t="str">
        <f t="shared" si="42"/>
        <v/>
      </c>
    </row>
    <row r="2753" spans="1:7" x14ac:dyDescent="0.3">
      <c r="A2753" s="135"/>
      <c r="B2753" s="22"/>
      <c r="C2753" s="22"/>
      <c r="D2753" s="38" t="str" cm="1">
        <f t="array" ref="D2753">IFERROR(IF(A2753="","",LOOKUP(2,1/(Entradas!$B$3:$B$5000=Estoque!A2753),Entradas!$G$3:$G$5000)),"Preço não cadastrado")</f>
        <v/>
      </c>
      <c r="E2753" s="38" t="str" cm="1">
        <f t="array" ref="E2753">IFERROR(IF(A2753="","",LOOKUP(2,1/(Entradas!$B$3:$B$5000=Estoque!A2753),Entradas!$H$3:$H$5000)),"Preço não cadastrado")</f>
        <v/>
      </c>
      <c r="F2753" s="6" t="str">
        <f>IF(A2753="","",SUMIF(codigo_entrada,A2753,quantidade_entrada)-SUMIF(codigo_saida,Estoque!A2753,quantidade_saida))</f>
        <v/>
      </c>
      <c r="G2753" s="1" t="str">
        <f t="shared" si="42"/>
        <v/>
      </c>
    </row>
    <row r="2754" spans="1:7" x14ac:dyDescent="0.3">
      <c r="A2754" s="135"/>
      <c r="B2754" s="22"/>
      <c r="C2754" s="22"/>
      <c r="D2754" s="38" t="str" cm="1">
        <f t="array" ref="D2754">IFERROR(IF(A2754="","",LOOKUP(2,1/(Entradas!$B$3:$B$5000=Estoque!A2754),Entradas!$G$3:$G$5000)),"Preço não cadastrado")</f>
        <v/>
      </c>
      <c r="E2754" s="38" t="str" cm="1">
        <f t="array" ref="E2754">IFERROR(IF(A2754="","",LOOKUP(2,1/(Entradas!$B$3:$B$5000=Estoque!A2754),Entradas!$H$3:$H$5000)),"Preço não cadastrado")</f>
        <v/>
      </c>
      <c r="F2754" s="6" t="str">
        <f>IF(A2754="","",SUMIF(codigo_entrada,A2754,quantidade_entrada)-SUMIF(codigo_saida,Estoque!A2754,quantidade_saida))</f>
        <v/>
      </c>
      <c r="G2754" s="1" t="str">
        <f t="shared" si="42"/>
        <v/>
      </c>
    </row>
    <row r="2755" spans="1:7" x14ac:dyDescent="0.3">
      <c r="A2755" s="135"/>
      <c r="B2755" s="22"/>
      <c r="C2755" s="22"/>
      <c r="D2755" s="38" t="str" cm="1">
        <f t="array" ref="D2755">IFERROR(IF(A2755="","",LOOKUP(2,1/(Entradas!$B$3:$B$5000=Estoque!A2755),Entradas!$G$3:$G$5000)),"Preço não cadastrado")</f>
        <v/>
      </c>
      <c r="E2755" s="38" t="str" cm="1">
        <f t="array" ref="E2755">IFERROR(IF(A2755="","",LOOKUP(2,1/(Entradas!$B$3:$B$5000=Estoque!A2755),Entradas!$H$3:$H$5000)),"Preço não cadastrado")</f>
        <v/>
      </c>
      <c r="F2755" s="6" t="str">
        <f>IF(A2755="","",SUMIF(codigo_entrada,A2755,quantidade_entrada)-SUMIF(codigo_saida,Estoque!A2755,quantidade_saida))</f>
        <v/>
      </c>
      <c r="G2755" s="1" t="str">
        <f t="shared" si="42"/>
        <v/>
      </c>
    </row>
    <row r="2756" spans="1:7" x14ac:dyDescent="0.3">
      <c r="A2756" s="135"/>
      <c r="B2756" s="22"/>
      <c r="C2756" s="22"/>
      <c r="D2756" s="38" t="str" cm="1">
        <f t="array" ref="D2756">IFERROR(IF(A2756="","",LOOKUP(2,1/(Entradas!$B$3:$B$5000=Estoque!A2756),Entradas!$G$3:$G$5000)),"Preço não cadastrado")</f>
        <v/>
      </c>
      <c r="E2756" s="38" t="str" cm="1">
        <f t="array" ref="E2756">IFERROR(IF(A2756="","",LOOKUP(2,1/(Entradas!$B$3:$B$5000=Estoque!A2756),Entradas!$H$3:$H$5000)),"Preço não cadastrado")</f>
        <v/>
      </c>
      <c r="F2756" s="6" t="str">
        <f>IF(A2756="","",SUMIF(codigo_entrada,A2756,quantidade_entrada)-SUMIF(codigo_saida,Estoque!A2756,quantidade_saida))</f>
        <v/>
      </c>
      <c r="G2756" s="1" t="str">
        <f t="shared" ref="G2756:G2819" si="43">IF(F2756="","",IF(F2756&gt;0,"Em estoque","Fora de estoque"))</f>
        <v/>
      </c>
    </row>
    <row r="2757" spans="1:7" x14ac:dyDescent="0.3">
      <c r="A2757" s="135"/>
      <c r="B2757" s="22"/>
      <c r="C2757" s="22"/>
      <c r="D2757" s="38" t="str" cm="1">
        <f t="array" ref="D2757">IFERROR(IF(A2757="","",LOOKUP(2,1/(Entradas!$B$3:$B$5000=Estoque!A2757),Entradas!$G$3:$G$5000)),"Preço não cadastrado")</f>
        <v/>
      </c>
      <c r="E2757" s="38" t="str" cm="1">
        <f t="array" ref="E2757">IFERROR(IF(A2757="","",LOOKUP(2,1/(Entradas!$B$3:$B$5000=Estoque!A2757),Entradas!$H$3:$H$5000)),"Preço não cadastrado")</f>
        <v/>
      </c>
      <c r="F2757" s="6" t="str">
        <f>IF(A2757="","",SUMIF(codigo_entrada,A2757,quantidade_entrada)-SUMIF(codigo_saida,Estoque!A2757,quantidade_saida))</f>
        <v/>
      </c>
      <c r="G2757" s="1" t="str">
        <f t="shared" si="43"/>
        <v/>
      </c>
    </row>
    <row r="2758" spans="1:7" x14ac:dyDescent="0.3">
      <c r="A2758" s="135"/>
      <c r="B2758" s="22"/>
      <c r="C2758" s="22"/>
      <c r="D2758" s="38" t="str" cm="1">
        <f t="array" ref="D2758">IFERROR(IF(A2758="","",LOOKUP(2,1/(Entradas!$B$3:$B$5000=Estoque!A2758),Entradas!$G$3:$G$5000)),"Preço não cadastrado")</f>
        <v/>
      </c>
      <c r="E2758" s="38" t="str" cm="1">
        <f t="array" ref="E2758">IFERROR(IF(A2758="","",LOOKUP(2,1/(Entradas!$B$3:$B$5000=Estoque!A2758),Entradas!$H$3:$H$5000)),"Preço não cadastrado")</f>
        <v/>
      </c>
      <c r="F2758" s="6" t="str">
        <f>IF(A2758="","",SUMIF(codigo_entrada,A2758,quantidade_entrada)-SUMIF(codigo_saida,Estoque!A2758,quantidade_saida))</f>
        <v/>
      </c>
      <c r="G2758" s="1" t="str">
        <f t="shared" si="43"/>
        <v/>
      </c>
    </row>
    <row r="2759" spans="1:7" x14ac:dyDescent="0.3">
      <c r="A2759" s="135"/>
      <c r="B2759" s="22"/>
      <c r="C2759" s="22"/>
      <c r="D2759" s="38" t="str" cm="1">
        <f t="array" ref="D2759">IFERROR(IF(A2759="","",LOOKUP(2,1/(Entradas!$B$3:$B$5000=Estoque!A2759),Entradas!$G$3:$G$5000)),"Preço não cadastrado")</f>
        <v/>
      </c>
      <c r="E2759" s="38" t="str" cm="1">
        <f t="array" ref="E2759">IFERROR(IF(A2759="","",LOOKUP(2,1/(Entradas!$B$3:$B$5000=Estoque!A2759),Entradas!$H$3:$H$5000)),"Preço não cadastrado")</f>
        <v/>
      </c>
      <c r="F2759" s="6" t="str">
        <f>IF(A2759="","",SUMIF(codigo_entrada,A2759,quantidade_entrada)-SUMIF(codigo_saida,Estoque!A2759,quantidade_saida))</f>
        <v/>
      </c>
      <c r="G2759" s="1" t="str">
        <f t="shared" si="43"/>
        <v/>
      </c>
    </row>
    <row r="2760" spans="1:7" x14ac:dyDescent="0.3">
      <c r="A2760" s="135"/>
      <c r="B2760" s="22"/>
      <c r="C2760" s="22"/>
      <c r="D2760" s="38" t="str" cm="1">
        <f t="array" ref="D2760">IFERROR(IF(A2760="","",LOOKUP(2,1/(Entradas!$B$3:$B$5000=Estoque!A2760),Entradas!$G$3:$G$5000)),"Preço não cadastrado")</f>
        <v/>
      </c>
      <c r="E2760" s="38" t="str" cm="1">
        <f t="array" ref="E2760">IFERROR(IF(A2760="","",LOOKUP(2,1/(Entradas!$B$3:$B$5000=Estoque!A2760),Entradas!$H$3:$H$5000)),"Preço não cadastrado")</f>
        <v/>
      </c>
      <c r="F2760" s="6" t="str">
        <f>IF(A2760="","",SUMIF(codigo_entrada,A2760,quantidade_entrada)-SUMIF(codigo_saida,Estoque!A2760,quantidade_saida))</f>
        <v/>
      </c>
      <c r="G2760" s="1" t="str">
        <f t="shared" si="43"/>
        <v/>
      </c>
    </row>
    <row r="2761" spans="1:7" x14ac:dyDescent="0.3">
      <c r="A2761" s="135"/>
      <c r="B2761" s="22"/>
      <c r="C2761" s="22"/>
      <c r="D2761" s="38" t="str" cm="1">
        <f t="array" ref="D2761">IFERROR(IF(A2761="","",LOOKUP(2,1/(Entradas!$B$3:$B$5000=Estoque!A2761),Entradas!$G$3:$G$5000)),"Preço não cadastrado")</f>
        <v/>
      </c>
      <c r="E2761" s="38" t="str" cm="1">
        <f t="array" ref="E2761">IFERROR(IF(A2761="","",LOOKUP(2,1/(Entradas!$B$3:$B$5000=Estoque!A2761),Entradas!$H$3:$H$5000)),"Preço não cadastrado")</f>
        <v/>
      </c>
      <c r="F2761" s="6" t="str">
        <f>IF(A2761="","",SUMIF(codigo_entrada,A2761,quantidade_entrada)-SUMIF(codigo_saida,Estoque!A2761,quantidade_saida))</f>
        <v/>
      </c>
      <c r="G2761" s="1" t="str">
        <f t="shared" si="43"/>
        <v/>
      </c>
    </row>
    <row r="2762" spans="1:7" x14ac:dyDescent="0.3">
      <c r="A2762" s="135"/>
      <c r="B2762" s="22"/>
      <c r="C2762" s="22"/>
      <c r="D2762" s="38" t="str" cm="1">
        <f t="array" ref="D2762">IFERROR(IF(A2762="","",LOOKUP(2,1/(Entradas!$B$3:$B$5000=Estoque!A2762),Entradas!$G$3:$G$5000)),"Preço não cadastrado")</f>
        <v/>
      </c>
      <c r="E2762" s="38" t="str" cm="1">
        <f t="array" ref="E2762">IFERROR(IF(A2762="","",LOOKUP(2,1/(Entradas!$B$3:$B$5000=Estoque!A2762),Entradas!$H$3:$H$5000)),"Preço não cadastrado")</f>
        <v/>
      </c>
      <c r="F2762" s="6" t="str">
        <f>IF(A2762="","",SUMIF(codigo_entrada,A2762,quantidade_entrada)-SUMIF(codigo_saida,Estoque!A2762,quantidade_saida))</f>
        <v/>
      </c>
      <c r="G2762" s="1" t="str">
        <f t="shared" si="43"/>
        <v/>
      </c>
    </row>
    <row r="2763" spans="1:7" x14ac:dyDescent="0.3">
      <c r="A2763" s="135"/>
      <c r="B2763" s="22"/>
      <c r="C2763" s="22"/>
      <c r="D2763" s="38" t="str" cm="1">
        <f t="array" ref="D2763">IFERROR(IF(A2763="","",LOOKUP(2,1/(Entradas!$B$3:$B$5000=Estoque!A2763),Entradas!$G$3:$G$5000)),"Preço não cadastrado")</f>
        <v/>
      </c>
      <c r="E2763" s="38" t="str" cm="1">
        <f t="array" ref="E2763">IFERROR(IF(A2763="","",LOOKUP(2,1/(Entradas!$B$3:$B$5000=Estoque!A2763),Entradas!$H$3:$H$5000)),"Preço não cadastrado")</f>
        <v/>
      </c>
      <c r="F2763" s="6" t="str">
        <f>IF(A2763="","",SUMIF(codigo_entrada,A2763,quantidade_entrada)-SUMIF(codigo_saida,Estoque!A2763,quantidade_saida))</f>
        <v/>
      </c>
      <c r="G2763" s="1" t="str">
        <f t="shared" si="43"/>
        <v/>
      </c>
    </row>
    <row r="2764" spans="1:7" x14ac:dyDescent="0.3">
      <c r="A2764" s="135"/>
      <c r="B2764" s="22"/>
      <c r="C2764" s="22"/>
      <c r="D2764" s="38" t="str" cm="1">
        <f t="array" ref="D2764">IFERROR(IF(A2764="","",LOOKUP(2,1/(Entradas!$B$3:$B$5000=Estoque!A2764),Entradas!$G$3:$G$5000)),"Preço não cadastrado")</f>
        <v/>
      </c>
      <c r="E2764" s="38" t="str" cm="1">
        <f t="array" ref="E2764">IFERROR(IF(A2764="","",LOOKUP(2,1/(Entradas!$B$3:$B$5000=Estoque!A2764),Entradas!$H$3:$H$5000)),"Preço não cadastrado")</f>
        <v/>
      </c>
      <c r="F2764" s="6" t="str">
        <f>IF(A2764="","",SUMIF(codigo_entrada,A2764,quantidade_entrada)-SUMIF(codigo_saida,Estoque!A2764,quantidade_saida))</f>
        <v/>
      </c>
      <c r="G2764" s="1" t="str">
        <f t="shared" si="43"/>
        <v/>
      </c>
    </row>
    <row r="2765" spans="1:7" x14ac:dyDescent="0.3">
      <c r="A2765" s="135"/>
      <c r="B2765" s="22"/>
      <c r="C2765" s="22"/>
      <c r="D2765" s="38" t="str" cm="1">
        <f t="array" ref="D2765">IFERROR(IF(A2765="","",LOOKUP(2,1/(Entradas!$B$3:$B$5000=Estoque!A2765),Entradas!$G$3:$G$5000)),"Preço não cadastrado")</f>
        <v/>
      </c>
      <c r="E2765" s="38" t="str" cm="1">
        <f t="array" ref="E2765">IFERROR(IF(A2765="","",LOOKUP(2,1/(Entradas!$B$3:$B$5000=Estoque!A2765),Entradas!$H$3:$H$5000)),"Preço não cadastrado")</f>
        <v/>
      </c>
      <c r="F2765" s="6" t="str">
        <f>IF(A2765="","",SUMIF(codigo_entrada,A2765,quantidade_entrada)-SUMIF(codigo_saida,Estoque!A2765,quantidade_saida))</f>
        <v/>
      </c>
      <c r="G2765" s="1" t="str">
        <f t="shared" si="43"/>
        <v/>
      </c>
    </row>
    <row r="2766" spans="1:7" x14ac:dyDescent="0.3">
      <c r="A2766" s="135"/>
      <c r="B2766" s="22"/>
      <c r="C2766" s="22"/>
      <c r="D2766" s="38" t="str" cm="1">
        <f t="array" ref="D2766">IFERROR(IF(A2766="","",LOOKUP(2,1/(Entradas!$B$3:$B$5000=Estoque!A2766),Entradas!$G$3:$G$5000)),"Preço não cadastrado")</f>
        <v/>
      </c>
      <c r="E2766" s="38" t="str" cm="1">
        <f t="array" ref="E2766">IFERROR(IF(A2766="","",LOOKUP(2,1/(Entradas!$B$3:$B$5000=Estoque!A2766),Entradas!$H$3:$H$5000)),"Preço não cadastrado")</f>
        <v/>
      </c>
      <c r="F2766" s="6" t="str">
        <f>IF(A2766="","",SUMIF(codigo_entrada,A2766,quantidade_entrada)-SUMIF(codigo_saida,Estoque!A2766,quantidade_saida))</f>
        <v/>
      </c>
      <c r="G2766" s="1" t="str">
        <f t="shared" si="43"/>
        <v/>
      </c>
    </row>
    <row r="2767" spans="1:7" x14ac:dyDescent="0.3">
      <c r="A2767" s="135"/>
      <c r="B2767" s="22"/>
      <c r="C2767" s="22"/>
      <c r="D2767" s="38" t="str" cm="1">
        <f t="array" ref="D2767">IFERROR(IF(A2767="","",LOOKUP(2,1/(Entradas!$B$3:$B$5000=Estoque!A2767),Entradas!$G$3:$G$5000)),"Preço não cadastrado")</f>
        <v/>
      </c>
      <c r="E2767" s="38" t="str" cm="1">
        <f t="array" ref="E2767">IFERROR(IF(A2767="","",LOOKUP(2,1/(Entradas!$B$3:$B$5000=Estoque!A2767),Entradas!$H$3:$H$5000)),"Preço não cadastrado")</f>
        <v/>
      </c>
      <c r="F2767" s="6" t="str">
        <f>IF(A2767="","",SUMIF(codigo_entrada,A2767,quantidade_entrada)-SUMIF(codigo_saida,Estoque!A2767,quantidade_saida))</f>
        <v/>
      </c>
      <c r="G2767" s="1" t="str">
        <f t="shared" si="43"/>
        <v/>
      </c>
    </row>
    <row r="2768" spans="1:7" x14ac:dyDescent="0.3">
      <c r="A2768" s="135"/>
      <c r="B2768" s="22"/>
      <c r="C2768" s="22"/>
      <c r="D2768" s="38" t="str" cm="1">
        <f t="array" ref="D2768">IFERROR(IF(A2768="","",LOOKUP(2,1/(Entradas!$B$3:$B$5000=Estoque!A2768),Entradas!$G$3:$G$5000)),"Preço não cadastrado")</f>
        <v/>
      </c>
      <c r="E2768" s="38" t="str" cm="1">
        <f t="array" ref="E2768">IFERROR(IF(A2768="","",LOOKUP(2,1/(Entradas!$B$3:$B$5000=Estoque!A2768),Entradas!$H$3:$H$5000)),"Preço não cadastrado")</f>
        <v/>
      </c>
      <c r="F2768" s="6" t="str">
        <f>IF(A2768="","",SUMIF(codigo_entrada,A2768,quantidade_entrada)-SUMIF(codigo_saida,Estoque!A2768,quantidade_saida))</f>
        <v/>
      </c>
      <c r="G2768" s="1" t="str">
        <f t="shared" si="43"/>
        <v/>
      </c>
    </row>
    <row r="2769" spans="1:7" x14ac:dyDescent="0.3">
      <c r="A2769" s="135"/>
      <c r="B2769" s="22"/>
      <c r="C2769" s="22"/>
      <c r="D2769" s="38" t="str" cm="1">
        <f t="array" ref="D2769">IFERROR(IF(A2769="","",LOOKUP(2,1/(Entradas!$B$3:$B$5000=Estoque!A2769),Entradas!$G$3:$G$5000)),"Preço não cadastrado")</f>
        <v/>
      </c>
      <c r="E2769" s="38" t="str" cm="1">
        <f t="array" ref="E2769">IFERROR(IF(A2769="","",LOOKUP(2,1/(Entradas!$B$3:$B$5000=Estoque!A2769),Entradas!$H$3:$H$5000)),"Preço não cadastrado")</f>
        <v/>
      </c>
      <c r="F2769" s="6" t="str">
        <f>IF(A2769="","",SUMIF(codigo_entrada,A2769,quantidade_entrada)-SUMIF(codigo_saida,Estoque!A2769,quantidade_saida))</f>
        <v/>
      </c>
      <c r="G2769" s="1" t="str">
        <f t="shared" si="43"/>
        <v/>
      </c>
    </row>
    <row r="2770" spans="1:7" x14ac:dyDescent="0.3">
      <c r="A2770" s="135"/>
      <c r="B2770" s="22"/>
      <c r="C2770" s="22"/>
      <c r="D2770" s="38" t="str" cm="1">
        <f t="array" ref="D2770">IFERROR(IF(A2770="","",LOOKUP(2,1/(Entradas!$B$3:$B$5000=Estoque!A2770),Entradas!$G$3:$G$5000)),"Preço não cadastrado")</f>
        <v/>
      </c>
      <c r="E2770" s="38" t="str" cm="1">
        <f t="array" ref="E2770">IFERROR(IF(A2770="","",LOOKUP(2,1/(Entradas!$B$3:$B$5000=Estoque!A2770),Entradas!$H$3:$H$5000)),"Preço não cadastrado")</f>
        <v/>
      </c>
      <c r="F2770" s="6" t="str">
        <f>IF(A2770="","",SUMIF(codigo_entrada,A2770,quantidade_entrada)-SUMIF(codigo_saida,Estoque!A2770,quantidade_saida))</f>
        <v/>
      </c>
      <c r="G2770" s="1" t="str">
        <f t="shared" si="43"/>
        <v/>
      </c>
    </row>
    <row r="2771" spans="1:7" x14ac:dyDescent="0.3">
      <c r="A2771" s="135"/>
      <c r="B2771" s="22"/>
      <c r="C2771" s="22"/>
      <c r="D2771" s="38" t="str" cm="1">
        <f t="array" ref="D2771">IFERROR(IF(A2771="","",LOOKUP(2,1/(Entradas!$B$3:$B$5000=Estoque!A2771),Entradas!$G$3:$G$5000)),"Preço não cadastrado")</f>
        <v/>
      </c>
      <c r="E2771" s="38" t="str" cm="1">
        <f t="array" ref="E2771">IFERROR(IF(A2771="","",LOOKUP(2,1/(Entradas!$B$3:$B$5000=Estoque!A2771),Entradas!$H$3:$H$5000)),"Preço não cadastrado")</f>
        <v/>
      </c>
      <c r="F2771" s="6" t="str">
        <f>IF(A2771="","",SUMIF(codigo_entrada,A2771,quantidade_entrada)-SUMIF(codigo_saida,Estoque!A2771,quantidade_saida))</f>
        <v/>
      </c>
      <c r="G2771" s="1" t="str">
        <f t="shared" si="43"/>
        <v/>
      </c>
    </row>
    <row r="2772" spans="1:7" x14ac:dyDescent="0.3">
      <c r="A2772" s="135"/>
      <c r="B2772" s="22"/>
      <c r="C2772" s="22"/>
      <c r="D2772" s="38" t="str" cm="1">
        <f t="array" ref="D2772">IFERROR(IF(A2772="","",LOOKUP(2,1/(Entradas!$B$3:$B$5000=Estoque!A2772),Entradas!$G$3:$G$5000)),"Preço não cadastrado")</f>
        <v/>
      </c>
      <c r="E2772" s="38" t="str" cm="1">
        <f t="array" ref="E2772">IFERROR(IF(A2772="","",LOOKUP(2,1/(Entradas!$B$3:$B$5000=Estoque!A2772),Entradas!$H$3:$H$5000)),"Preço não cadastrado")</f>
        <v/>
      </c>
      <c r="F2772" s="6" t="str">
        <f>IF(A2772="","",SUMIF(codigo_entrada,A2772,quantidade_entrada)-SUMIF(codigo_saida,Estoque!A2772,quantidade_saida))</f>
        <v/>
      </c>
      <c r="G2772" s="1" t="str">
        <f t="shared" si="43"/>
        <v/>
      </c>
    </row>
    <row r="2773" spans="1:7" x14ac:dyDescent="0.3">
      <c r="A2773" s="135"/>
      <c r="B2773" s="22"/>
      <c r="C2773" s="22"/>
      <c r="D2773" s="38" t="str" cm="1">
        <f t="array" ref="D2773">IFERROR(IF(A2773="","",LOOKUP(2,1/(Entradas!$B$3:$B$5000=Estoque!A2773),Entradas!$G$3:$G$5000)),"Preço não cadastrado")</f>
        <v/>
      </c>
      <c r="E2773" s="38" t="str" cm="1">
        <f t="array" ref="E2773">IFERROR(IF(A2773="","",LOOKUP(2,1/(Entradas!$B$3:$B$5000=Estoque!A2773),Entradas!$H$3:$H$5000)),"Preço não cadastrado")</f>
        <v/>
      </c>
      <c r="F2773" s="6" t="str">
        <f>IF(A2773="","",SUMIF(codigo_entrada,A2773,quantidade_entrada)-SUMIF(codigo_saida,Estoque!A2773,quantidade_saida))</f>
        <v/>
      </c>
      <c r="G2773" s="1" t="str">
        <f t="shared" si="43"/>
        <v/>
      </c>
    </row>
    <row r="2774" spans="1:7" x14ac:dyDescent="0.3">
      <c r="A2774" s="135"/>
      <c r="B2774" s="22"/>
      <c r="C2774" s="22"/>
      <c r="D2774" s="38" t="str" cm="1">
        <f t="array" ref="D2774">IFERROR(IF(A2774="","",LOOKUP(2,1/(Entradas!$B$3:$B$5000=Estoque!A2774),Entradas!$G$3:$G$5000)),"Preço não cadastrado")</f>
        <v/>
      </c>
      <c r="E2774" s="38" t="str" cm="1">
        <f t="array" ref="E2774">IFERROR(IF(A2774="","",LOOKUP(2,1/(Entradas!$B$3:$B$5000=Estoque!A2774),Entradas!$H$3:$H$5000)),"Preço não cadastrado")</f>
        <v/>
      </c>
      <c r="F2774" s="6" t="str">
        <f>IF(A2774="","",SUMIF(codigo_entrada,A2774,quantidade_entrada)-SUMIF(codigo_saida,Estoque!A2774,quantidade_saida))</f>
        <v/>
      </c>
      <c r="G2774" s="1" t="str">
        <f t="shared" si="43"/>
        <v/>
      </c>
    </row>
    <row r="2775" spans="1:7" x14ac:dyDescent="0.3">
      <c r="A2775" s="135"/>
      <c r="B2775" s="22"/>
      <c r="C2775" s="22"/>
      <c r="D2775" s="38" t="str" cm="1">
        <f t="array" ref="D2775">IFERROR(IF(A2775="","",LOOKUP(2,1/(Entradas!$B$3:$B$5000=Estoque!A2775),Entradas!$G$3:$G$5000)),"Preço não cadastrado")</f>
        <v/>
      </c>
      <c r="E2775" s="38" t="str" cm="1">
        <f t="array" ref="E2775">IFERROR(IF(A2775="","",LOOKUP(2,1/(Entradas!$B$3:$B$5000=Estoque!A2775),Entradas!$H$3:$H$5000)),"Preço não cadastrado")</f>
        <v/>
      </c>
      <c r="F2775" s="6" t="str">
        <f>IF(A2775="","",SUMIF(codigo_entrada,A2775,quantidade_entrada)-SUMIF(codigo_saida,Estoque!A2775,quantidade_saida))</f>
        <v/>
      </c>
      <c r="G2775" s="1" t="str">
        <f t="shared" si="43"/>
        <v/>
      </c>
    </row>
    <row r="2776" spans="1:7" x14ac:dyDescent="0.3">
      <c r="A2776" s="135"/>
      <c r="B2776" s="22"/>
      <c r="C2776" s="22"/>
      <c r="D2776" s="38" t="str" cm="1">
        <f t="array" ref="D2776">IFERROR(IF(A2776="","",LOOKUP(2,1/(Entradas!$B$3:$B$5000=Estoque!A2776),Entradas!$G$3:$G$5000)),"Preço não cadastrado")</f>
        <v/>
      </c>
      <c r="E2776" s="38" t="str" cm="1">
        <f t="array" ref="E2776">IFERROR(IF(A2776="","",LOOKUP(2,1/(Entradas!$B$3:$B$5000=Estoque!A2776),Entradas!$H$3:$H$5000)),"Preço não cadastrado")</f>
        <v/>
      </c>
      <c r="F2776" s="6" t="str">
        <f>IF(A2776="","",SUMIF(codigo_entrada,A2776,quantidade_entrada)-SUMIF(codigo_saida,Estoque!A2776,quantidade_saida))</f>
        <v/>
      </c>
      <c r="G2776" s="1" t="str">
        <f t="shared" si="43"/>
        <v/>
      </c>
    </row>
    <row r="2777" spans="1:7" x14ac:dyDescent="0.3">
      <c r="A2777" s="135"/>
      <c r="B2777" s="22"/>
      <c r="C2777" s="22"/>
      <c r="D2777" s="38" t="str" cm="1">
        <f t="array" ref="D2777">IFERROR(IF(A2777="","",LOOKUP(2,1/(Entradas!$B$3:$B$5000=Estoque!A2777),Entradas!$G$3:$G$5000)),"Preço não cadastrado")</f>
        <v/>
      </c>
      <c r="E2777" s="38" t="str" cm="1">
        <f t="array" ref="E2777">IFERROR(IF(A2777="","",LOOKUP(2,1/(Entradas!$B$3:$B$5000=Estoque!A2777),Entradas!$H$3:$H$5000)),"Preço não cadastrado")</f>
        <v/>
      </c>
      <c r="F2777" s="6" t="str">
        <f>IF(A2777="","",SUMIF(codigo_entrada,A2777,quantidade_entrada)-SUMIF(codigo_saida,Estoque!A2777,quantidade_saida))</f>
        <v/>
      </c>
      <c r="G2777" s="1" t="str">
        <f t="shared" si="43"/>
        <v/>
      </c>
    </row>
    <row r="2778" spans="1:7" x14ac:dyDescent="0.3">
      <c r="A2778" s="135"/>
      <c r="B2778" s="22"/>
      <c r="C2778" s="22"/>
      <c r="D2778" s="38" t="str" cm="1">
        <f t="array" ref="D2778">IFERROR(IF(A2778="","",LOOKUP(2,1/(Entradas!$B$3:$B$5000=Estoque!A2778),Entradas!$G$3:$G$5000)),"Preço não cadastrado")</f>
        <v/>
      </c>
      <c r="E2778" s="38" t="str" cm="1">
        <f t="array" ref="E2778">IFERROR(IF(A2778="","",LOOKUP(2,1/(Entradas!$B$3:$B$5000=Estoque!A2778),Entradas!$H$3:$H$5000)),"Preço não cadastrado")</f>
        <v/>
      </c>
      <c r="F2778" s="6" t="str">
        <f>IF(A2778="","",SUMIF(codigo_entrada,A2778,quantidade_entrada)-SUMIF(codigo_saida,Estoque!A2778,quantidade_saida))</f>
        <v/>
      </c>
      <c r="G2778" s="1" t="str">
        <f t="shared" si="43"/>
        <v/>
      </c>
    </row>
    <row r="2779" spans="1:7" x14ac:dyDescent="0.3">
      <c r="A2779" s="135"/>
      <c r="B2779" s="22"/>
      <c r="C2779" s="22"/>
      <c r="D2779" s="38" t="str" cm="1">
        <f t="array" ref="D2779">IFERROR(IF(A2779="","",LOOKUP(2,1/(Entradas!$B$3:$B$5000=Estoque!A2779),Entradas!$G$3:$G$5000)),"Preço não cadastrado")</f>
        <v/>
      </c>
      <c r="E2779" s="38" t="str" cm="1">
        <f t="array" ref="E2779">IFERROR(IF(A2779="","",LOOKUP(2,1/(Entradas!$B$3:$B$5000=Estoque!A2779),Entradas!$H$3:$H$5000)),"Preço não cadastrado")</f>
        <v/>
      </c>
      <c r="F2779" s="6" t="str">
        <f>IF(A2779="","",SUMIF(codigo_entrada,A2779,quantidade_entrada)-SUMIF(codigo_saida,Estoque!A2779,quantidade_saida))</f>
        <v/>
      </c>
      <c r="G2779" s="1" t="str">
        <f t="shared" si="43"/>
        <v/>
      </c>
    </row>
    <row r="2780" spans="1:7" x14ac:dyDescent="0.3">
      <c r="A2780" s="135"/>
      <c r="B2780" s="22"/>
      <c r="C2780" s="22"/>
      <c r="D2780" s="38" t="str" cm="1">
        <f t="array" ref="D2780">IFERROR(IF(A2780="","",LOOKUP(2,1/(Entradas!$B$3:$B$5000=Estoque!A2780),Entradas!$G$3:$G$5000)),"Preço não cadastrado")</f>
        <v/>
      </c>
      <c r="E2780" s="38" t="str" cm="1">
        <f t="array" ref="E2780">IFERROR(IF(A2780="","",LOOKUP(2,1/(Entradas!$B$3:$B$5000=Estoque!A2780),Entradas!$H$3:$H$5000)),"Preço não cadastrado")</f>
        <v/>
      </c>
      <c r="F2780" s="6" t="str">
        <f>IF(A2780="","",SUMIF(codigo_entrada,A2780,quantidade_entrada)-SUMIF(codigo_saida,Estoque!A2780,quantidade_saida))</f>
        <v/>
      </c>
      <c r="G2780" s="1" t="str">
        <f t="shared" si="43"/>
        <v/>
      </c>
    </row>
    <row r="2781" spans="1:7" x14ac:dyDescent="0.3">
      <c r="A2781" s="135"/>
      <c r="B2781" s="22"/>
      <c r="C2781" s="22"/>
      <c r="D2781" s="38" t="str" cm="1">
        <f t="array" ref="D2781">IFERROR(IF(A2781="","",LOOKUP(2,1/(Entradas!$B$3:$B$5000=Estoque!A2781),Entradas!$G$3:$G$5000)),"Preço não cadastrado")</f>
        <v/>
      </c>
      <c r="E2781" s="38" t="str" cm="1">
        <f t="array" ref="E2781">IFERROR(IF(A2781="","",LOOKUP(2,1/(Entradas!$B$3:$B$5000=Estoque!A2781),Entradas!$H$3:$H$5000)),"Preço não cadastrado")</f>
        <v/>
      </c>
      <c r="F2781" s="6" t="str">
        <f>IF(A2781="","",SUMIF(codigo_entrada,A2781,quantidade_entrada)-SUMIF(codigo_saida,Estoque!A2781,quantidade_saida))</f>
        <v/>
      </c>
      <c r="G2781" s="1" t="str">
        <f t="shared" si="43"/>
        <v/>
      </c>
    </row>
    <row r="2782" spans="1:7" x14ac:dyDescent="0.3">
      <c r="A2782" s="135"/>
      <c r="B2782" s="22"/>
      <c r="C2782" s="22"/>
      <c r="D2782" s="38" t="str" cm="1">
        <f t="array" ref="D2782">IFERROR(IF(A2782="","",LOOKUP(2,1/(Entradas!$B$3:$B$5000=Estoque!A2782),Entradas!$G$3:$G$5000)),"Preço não cadastrado")</f>
        <v/>
      </c>
      <c r="E2782" s="38" t="str" cm="1">
        <f t="array" ref="E2782">IFERROR(IF(A2782="","",LOOKUP(2,1/(Entradas!$B$3:$B$5000=Estoque!A2782),Entradas!$H$3:$H$5000)),"Preço não cadastrado")</f>
        <v/>
      </c>
      <c r="F2782" s="6" t="str">
        <f>IF(A2782="","",SUMIF(codigo_entrada,A2782,quantidade_entrada)-SUMIF(codigo_saida,Estoque!A2782,quantidade_saida))</f>
        <v/>
      </c>
      <c r="G2782" s="1" t="str">
        <f t="shared" si="43"/>
        <v/>
      </c>
    </row>
    <row r="2783" spans="1:7" x14ac:dyDescent="0.3">
      <c r="A2783" s="135"/>
      <c r="B2783" s="22"/>
      <c r="C2783" s="22"/>
      <c r="D2783" s="38" t="str" cm="1">
        <f t="array" ref="D2783">IFERROR(IF(A2783="","",LOOKUP(2,1/(Entradas!$B$3:$B$5000=Estoque!A2783),Entradas!$G$3:$G$5000)),"Preço não cadastrado")</f>
        <v/>
      </c>
      <c r="E2783" s="38" t="str" cm="1">
        <f t="array" ref="E2783">IFERROR(IF(A2783="","",LOOKUP(2,1/(Entradas!$B$3:$B$5000=Estoque!A2783),Entradas!$H$3:$H$5000)),"Preço não cadastrado")</f>
        <v/>
      </c>
      <c r="F2783" s="6" t="str">
        <f>IF(A2783="","",SUMIF(codigo_entrada,A2783,quantidade_entrada)-SUMIF(codigo_saida,Estoque!A2783,quantidade_saida))</f>
        <v/>
      </c>
      <c r="G2783" s="1" t="str">
        <f t="shared" si="43"/>
        <v/>
      </c>
    </row>
    <row r="2784" spans="1:7" x14ac:dyDescent="0.3">
      <c r="A2784" s="135"/>
      <c r="B2784" s="22"/>
      <c r="C2784" s="22"/>
      <c r="D2784" s="38" t="str" cm="1">
        <f t="array" ref="D2784">IFERROR(IF(A2784="","",LOOKUP(2,1/(Entradas!$B$3:$B$5000=Estoque!A2784),Entradas!$G$3:$G$5000)),"Preço não cadastrado")</f>
        <v/>
      </c>
      <c r="E2784" s="38" t="str" cm="1">
        <f t="array" ref="E2784">IFERROR(IF(A2784="","",LOOKUP(2,1/(Entradas!$B$3:$B$5000=Estoque!A2784),Entradas!$H$3:$H$5000)),"Preço não cadastrado")</f>
        <v/>
      </c>
      <c r="F2784" s="6" t="str">
        <f>IF(A2784="","",SUMIF(codigo_entrada,A2784,quantidade_entrada)-SUMIF(codigo_saida,Estoque!A2784,quantidade_saida))</f>
        <v/>
      </c>
      <c r="G2784" s="1" t="str">
        <f t="shared" si="43"/>
        <v/>
      </c>
    </row>
    <row r="2785" spans="1:7" x14ac:dyDescent="0.3">
      <c r="A2785" s="135"/>
      <c r="B2785" s="22"/>
      <c r="C2785" s="22"/>
      <c r="D2785" s="38" t="str" cm="1">
        <f t="array" ref="D2785">IFERROR(IF(A2785="","",LOOKUP(2,1/(Entradas!$B$3:$B$5000=Estoque!A2785),Entradas!$G$3:$G$5000)),"Preço não cadastrado")</f>
        <v/>
      </c>
      <c r="E2785" s="38" t="str" cm="1">
        <f t="array" ref="E2785">IFERROR(IF(A2785="","",LOOKUP(2,1/(Entradas!$B$3:$B$5000=Estoque!A2785),Entradas!$H$3:$H$5000)),"Preço não cadastrado")</f>
        <v/>
      </c>
      <c r="F2785" s="6" t="str">
        <f>IF(A2785="","",SUMIF(codigo_entrada,A2785,quantidade_entrada)-SUMIF(codigo_saida,Estoque!A2785,quantidade_saida))</f>
        <v/>
      </c>
      <c r="G2785" s="1" t="str">
        <f t="shared" si="43"/>
        <v/>
      </c>
    </row>
    <row r="2786" spans="1:7" x14ac:dyDescent="0.3">
      <c r="A2786" s="135"/>
      <c r="B2786" s="22"/>
      <c r="C2786" s="22"/>
      <c r="D2786" s="38" t="str" cm="1">
        <f t="array" ref="D2786">IFERROR(IF(A2786="","",LOOKUP(2,1/(Entradas!$B$3:$B$5000=Estoque!A2786),Entradas!$G$3:$G$5000)),"Preço não cadastrado")</f>
        <v/>
      </c>
      <c r="E2786" s="38" t="str" cm="1">
        <f t="array" ref="E2786">IFERROR(IF(A2786="","",LOOKUP(2,1/(Entradas!$B$3:$B$5000=Estoque!A2786),Entradas!$H$3:$H$5000)),"Preço não cadastrado")</f>
        <v/>
      </c>
      <c r="F2786" s="6" t="str">
        <f>IF(A2786="","",SUMIF(codigo_entrada,A2786,quantidade_entrada)-SUMIF(codigo_saida,Estoque!A2786,quantidade_saida))</f>
        <v/>
      </c>
      <c r="G2786" s="1" t="str">
        <f t="shared" si="43"/>
        <v/>
      </c>
    </row>
    <row r="2787" spans="1:7" x14ac:dyDescent="0.3">
      <c r="A2787" s="135"/>
      <c r="B2787" s="22"/>
      <c r="C2787" s="22"/>
      <c r="D2787" s="38" t="str" cm="1">
        <f t="array" ref="D2787">IFERROR(IF(A2787="","",LOOKUP(2,1/(Entradas!$B$3:$B$5000=Estoque!A2787),Entradas!$G$3:$G$5000)),"Preço não cadastrado")</f>
        <v/>
      </c>
      <c r="E2787" s="38" t="str" cm="1">
        <f t="array" ref="E2787">IFERROR(IF(A2787="","",LOOKUP(2,1/(Entradas!$B$3:$B$5000=Estoque!A2787),Entradas!$H$3:$H$5000)),"Preço não cadastrado")</f>
        <v/>
      </c>
      <c r="F2787" s="6" t="str">
        <f>IF(A2787="","",SUMIF(codigo_entrada,A2787,quantidade_entrada)-SUMIF(codigo_saida,Estoque!A2787,quantidade_saida))</f>
        <v/>
      </c>
      <c r="G2787" s="1" t="str">
        <f t="shared" si="43"/>
        <v/>
      </c>
    </row>
    <row r="2788" spans="1:7" x14ac:dyDescent="0.3">
      <c r="A2788" s="135"/>
      <c r="B2788" s="22"/>
      <c r="C2788" s="22"/>
      <c r="D2788" s="38" t="str" cm="1">
        <f t="array" ref="D2788">IFERROR(IF(A2788="","",LOOKUP(2,1/(Entradas!$B$3:$B$5000=Estoque!A2788),Entradas!$G$3:$G$5000)),"Preço não cadastrado")</f>
        <v/>
      </c>
      <c r="E2788" s="38" t="str" cm="1">
        <f t="array" ref="E2788">IFERROR(IF(A2788="","",LOOKUP(2,1/(Entradas!$B$3:$B$5000=Estoque!A2788),Entradas!$H$3:$H$5000)),"Preço não cadastrado")</f>
        <v/>
      </c>
      <c r="F2788" s="6" t="str">
        <f>IF(A2788="","",SUMIF(codigo_entrada,A2788,quantidade_entrada)-SUMIF(codigo_saida,Estoque!A2788,quantidade_saida))</f>
        <v/>
      </c>
      <c r="G2788" s="1" t="str">
        <f t="shared" si="43"/>
        <v/>
      </c>
    </row>
    <row r="2789" spans="1:7" x14ac:dyDescent="0.3">
      <c r="A2789" s="135"/>
      <c r="B2789" s="22"/>
      <c r="C2789" s="22"/>
      <c r="D2789" s="38" t="str" cm="1">
        <f t="array" ref="D2789">IFERROR(IF(A2789="","",LOOKUP(2,1/(Entradas!$B$3:$B$5000=Estoque!A2789),Entradas!$G$3:$G$5000)),"Preço não cadastrado")</f>
        <v/>
      </c>
      <c r="E2789" s="38" t="str" cm="1">
        <f t="array" ref="E2789">IFERROR(IF(A2789="","",LOOKUP(2,1/(Entradas!$B$3:$B$5000=Estoque!A2789),Entradas!$H$3:$H$5000)),"Preço não cadastrado")</f>
        <v/>
      </c>
      <c r="F2789" s="6" t="str">
        <f>IF(A2789="","",SUMIF(codigo_entrada,A2789,quantidade_entrada)-SUMIF(codigo_saida,Estoque!A2789,quantidade_saida))</f>
        <v/>
      </c>
      <c r="G2789" s="1" t="str">
        <f t="shared" si="43"/>
        <v/>
      </c>
    </row>
    <row r="2790" spans="1:7" x14ac:dyDescent="0.3">
      <c r="A2790" s="135"/>
      <c r="B2790" s="22"/>
      <c r="C2790" s="22"/>
      <c r="D2790" s="38" t="str" cm="1">
        <f t="array" ref="D2790">IFERROR(IF(A2790="","",LOOKUP(2,1/(Entradas!$B$3:$B$5000=Estoque!A2790),Entradas!$G$3:$G$5000)),"Preço não cadastrado")</f>
        <v/>
      </c>
      <c r="E2790" s="38" t="str" cm="1">
        <f t="array" ref="E2790">IFERROR(IF(A2790="","",LOOKUP(2,1/(Entradas!$B$3:$B$5000=Estoque!A2790),Entradas!$H$3:$H$5000)),"Preço não cadastrado")</f>
        <v/>
      </c>
      <c r="F2790" s="6" t="str">
        <f>IF(A2790="","",SUMIF(codigo_entrada,A2790,quantidade_entrada)-SUMIF(codigo_saida,Estoque!A2790,quantidade_saida))</f>
        <v/>
      </c>
      <c r="G2790" s="1" t="str">
        <f t="shared" si="43"/>
        <v/>
      </c>
    </row>
    <row r="2791" spans="1:7" x14ac:dyDescent="0.3">
      <c r="A2791" s="135"/>
      <c r="B2791" s="22"/>
      <c r="C2791" s="22"/>
      <c r="D2791" s="38" t="str" cm="1">
        <f t="array" ref="D2791">IFERROR(IF(A2791="","",LOOKUP(2,1/(Entradas!$B$3:$B$5000=Estoque!A2791),Entradas!$G$3:$G$5000)),"Preço não cadastrado")</f>
        <v/>
      </c>
      <c r="E2791" s="38" t="str" cm="1">
        <f t="array" ref="E2791">IFERROR(IF(A2791="","",LOOKUP(2,1/(Entradas!$B$3:$B$5000=Estoque!A2791),Entradas!$H$3:$H$5000)),"Preço não cadastrado")</f>
        <v/>
      </c>
      <c r="F2791" s="6" t="str">
        <f>IF(A2791="","",SUMIF(codigo_entrada,A2791,quantidade_entrada)-SUMIF(codigo_saida,Estoque!A2791,quantidade_saida))</f>
        <v/>
      </c>
      <c r="G2791" s="1" t="str">
        <f t="shared" si="43"/>
        <v/>
      </c>
    </row>
    <row r="2792" spans="1:7" x14ac:dyDescent="0.3">
      <c r="A2792" s="135"/>
      <c r="B2792" s="22"/>
      <c r="C2792" s="22"/>
      <c r="D2792" s="38" t="str" cm="1">
        <f t="array" ref="D2792">IFERROR(IF(A2792="","",LOOKUP(2,1/(Entradas!$B$3:$B$5000=Estoque!A2792),Entradas!$G$3:$G$5000)),"Preço não cadastrado")</f>
        <v/>
      </c>
      <c r="E2792" s="38" t="str" cm="1">
        <f t="array" ref="E2792">IFERROR(IF(A2792="","",LOOKUP(2,1/(Entradas!$B$3:$B$5000=Estoque!A2792),Entradas!$H$3:$H$5000)),"Preço não cadastrado")</f>
        <v/>
      </c>
      <c r="F2792" s="6" t="str">
        <f>IF(A2792="","",SUMIF(codigo_entrada,A2792,quantidade_entrada)-SUMIF(codigo_saida,Estoque!A2792,quantidade_saida))</f>
        <v/>
      </c>
      <c r="G2792" s="1" t="str">
        <f t="shared" si="43"/>
        <v/>
      </c>
    </row>
    <row r="2793" spans="1:7" x14ac:dyDescent="0.3">
      <c r="A2793" s="135"/>
      <c r="B2793" s="22"/>
      <c r="C2793" s="22"/>
      <c r="D2793" s="38" t="str" cm="1">
        <f t="array" ref="D2793">IFERROR(IF(A2793="","",LOOKUP(2,1/(Entradas!$B$3:$B$5000=Estoque!A2793),Entradas!$G$3:$G$5000)),"Preço não cadastrado")</f>
        <v/>
      </c>
      <c r="E2793" s="38" t="str" cm="1">
        <f t="array" ref="E2793">IFERROR(IF(A2793="","",LOOKUP(2,1/(Entradas!$B$3:$B$5000=Estoque!A2793),Entradas!$H$3:$H$5000)),"Preço não cadastrado")</f>
        <v/>
      </c>
      <c r="F2793" s="6" t="str">
        <f>IF(A2793="","",SUMIF(codigo_entrada,A2793,quantidade_entrada)-SUMIF(codigo_saida,Estoque!A2793,quantidade_saida))</f>
        <v/>
      </c>
      <c r="G2793" s="1" t="str">
        <f t="shared" si="43"/>
        <v/>
      </c>
    </row>
    <row r="2794" spans="1:7" x14ac:dyDescent="0.3">
      <c r="A2794" s="135"/>
      <c r="B2794" s="22"/>
      <c r="C2794" s="22"/>
      <c r="D2794" s="38" t="str" cm="1">
        <f t="array" ref="D2794">IFERROR(IF(A2794="","",LOOKUP(2,1/(Entradas!$B$3:$B$5000=Estoque!A2794),Entradas!$G$3:$G$5000)),"Preço não cadastrado")</f>
        <v/>
      </c>
      <c r="E2794" s="38" t="str" cm="1">
        <f t="array" ref="E2794">IFERROR(IF(A2794="","",LOOKUP(2,1/(Entradas!$B$3:$B$5000=Estoque!A2794),Entradas!$H$3:$H$5000)),"Preço não cadastrado")</f>
        <v/>
      </c>
      <c r="F2794" s="6" t="str">
        <f>IF(A2794="","",SUMIF(codigo_entrada,A2794,quantidade_entrada)-SUMIF(codigo_saida,Estoque!A2794,quantidade_saida))</f>
        <v/>
      </c>
      <c r="G2794" s="1" t="str">
        <f t="shared" si="43"/>
        <v/>
      </c>
    </row>
    <row r="2795" spans="1:7" x14ac:dyDescent="0.3">
      <c r="A2795" s="135"/>
      <c r="B2795" s="22"/>
      <c r="C2795" s="22"/>
      <c r="D2795" s="38" t="str" cm="1">
        <f t="array" ref="D2795">IFERROR(IF(A2795="","",LOOKUP(2,1/(Entradas!$B$3:$B$5000=Estoque!A2795),Entradas!$G$3:$G$5000)),"Preço não cadastrado")</f>
        <v/>
      </c>
      <c r="E2795" s="38" t="str" cm="1">
        <f t="array" ref="E2795">IFERROR(IF(A2795="","",LOOKUP(2,1/(Entradas!$B$3:$B$5000=Estoque!A2795),Entradas!$H$3:$H$5000)),"Preço não cadastrado")</f>
        <v/>
      </c>
      <c r="F2795" s="6" t="str">
        <f>IF(A2795="","",SUMIF(codigo_entrada,A2795,quantidade_entrada)-SUMIF(codigo_saida,Estoque!A2795,quantidade_saida))</f>
        <v/>
      </c>
      <c r="G2795" s="1" t="str">
        <f t="shared" si="43"/>
        <v/>
      </c>
    </row>
    <row r="2796" spans="1:7" x14ac:dyDescent="0.3">
      <c r="A2796" s="135"/>
      <c r="B2796" s="22"/>
      <c r="C2796" s="22"/>
      <c r="D2796" s="38" t="str" cm="1">
        <f t="array" ref="D2796">IFERROR(IF(A2796="","",LOOKUP(2,1/(Entradas!$B$3:$B$5000=Estoque!A2796),Entradas!$G$3:$G$5000)),"Preço não cadastrado")</f>
        <v/>
      </c>
      <c r="E2796" s="38" t="str" cm="1">
        <f t="array" ref="E2796">IFERROR(IF(A2796="","",LOOKUP(2,1/(Entradas!$B$3:$B$5000=Estoque!A2796),Entradas!$H$3:$H$5000)),"Preço não cadastrado")</f>
        <v/>
      </c>
      <c r="F2796" s="6" t="str">
        <f>IF(A2796="","",SUMIF(codigo_entrada,A2796,quantidade_entrada)-SUMIF(codigo_saida,Estoque!A2796,quantidade_saida))</f>
        <v/>
      </c>
      <c r="G2796" s="1" t="str">
        <f t="shared" si="43"/>
        <v/>
      </c>
    </row>
    <row r="2797" spans="1:7" x14ac:dyDescent="0.3">
      <c r="A2797" s="135"/>
      <c r="B2797" s="22"/>
      <c r="C2797" s="22"/>
      <c r="D2797" s="38" t="str" cm="1">
        <f t="array" ref="D2797">IFERROR(IF(A2797="","",LOOKUP(2,1/(Entradas!$B$3:$B$5000=Estoque!A2797),Entradas!$G$3:$G$5000)),"Preço não cadastrado")</f>
        <v/>
      </c>
      <c r="E2797" s="38" t="str" cm="1">
        <f t="array" ref="E2797">IFERROR(IF(A2797="","",LOOKUP(2,1/(Entradas!$B$3:$B$5000=Estoque!A2797),Entradas!$H$3:$H$5000)),"Preço não cadastrado")</f>
        <v/>
      </c>
      <c r="F2797" s="6" t="str">
        <f>IF(A2797="","",SUMIF(codigo_entrada,A2797,quantidade_entrada)-SUMIF(codigo_saida,Estoque!A2797,quantidade_saida))</f>
        <v/>
      </c>
      <c r="G2797" s="1" t="str">
        <f t="shared" si="43"/>
        <v/>
      </c>
    </row>
    <row r="2798" spans="1:7" x14ac:dyDescent="0.3">
      <c r="A2798" s="135"/>
      <c r="B2798" s="22"/>
      <c r="C2798" s="22"/>
      <c r="D2798" s="38" t="str" cm="1">
        <f t="array" ref="D2798">IFERROR(IF(A2798="","",LOOKUP(2,1/(Entradas!$B$3:$B$5000=Estoque!A2798),Entradas!$G$3:$G$5000)),"Preço não cadastrado")</f>
        <v/>
      </c>
      <c r="E2798" s="38" t="str" cm="1">
        <f t="array" ref="E2798">IFERROR(IF(A2798="","",LOOKUP(2,1/(Entradas!$B$3:$B$5000=Estoque!A2798),Entradas!$H$3:$H$5000)),"Preço não cadastrado")</f>
        <v/>
      </c>
      <c r="F2798" s="6" t="str">
        <f>IF(A2798="","",SUMIF(codigo_entrada,A2798,quantidade_entrada)-SUMIF(codigo_saida,Estoque!A2798,quantidade_saida))</f>
        <v/>
      </c>
      <c r="G2798" s="1" t="str">
        <f t="shared" si="43"/>
        <v/>
      </c>
    </row>
    <row r="2799" spans="1:7" x14ac:dyDescent="0.3">
      <c r="A2799" s="135"/>
      <c r="B2799" s="22"/>
      <c r="C2799" s="22"/>
      <c r="D2799" s="38" t="str" cm="1">
        <f t="array" ref="D2799">IFERROR(IF(A2799="","",LOOKUP(2,1/(Entradas!$B$3:$B$5000=Estoque!A2799),Entradas!$G$3:$G$5000)),"Preço não cadastrado")</f>
        <v/>
      </c>
      <c r="E2799" s="38" t="str" cm="1">
        <f t="array" ref="E2799">IFERROR(IF(A2799="","",LOOKUP(2,1/(Entradas!$B$3:$B$5000=Estoque!A2799),Entradas!$H$3:$H$5000)),"Preço não cadastrado")</f>
        <v/>
      </c>
      <c r="F2799" s="6" t="str">
        <f>IF(A2799="","",SUMIF(codigo_entrada,A2799,quantidade_entrada)-SUMIF(codigo_saida,Estoque!A2799,quantidade_saida))</f>
        <v/>
      </c>
      <c r="G2799" s="1" t="str">
        <f t="shared" si="43"/>
        <v/>
      </c>
    </row>
    <row r="2800" spans="1:7" x14ac:dyDescent="0.3">
      <c r="A2800" s="135"/>
      <c r="B2800" s="22"/>
      <c r="C2800" s="22"/>
      <c r="D2800" s="38" t="str" cm="1">
        <f t="array" ref="D2800">IFERROR(IF(A2800="","",LOOKUP(2,1/(Entradas!$B$3:$B$5000=Estoque!A2800),Entradas!$G$3:$G$5000)),"Preço não cadastrado")</f>
        <v/>
      </c>
      <c r="E2800" s="38" t="str" cm="1">
        <f t="array" ref="E2800">IFERROR(IF(A2800="","",LOOKUP(2,1/(Entradas!$B$3:$B$5000=Estoque!A2800),Entradas!$H$3:$H$5000)),"Preço não cadastrado")</f>
        <v/>
      </c>
      <c r="F2800" s="6" t="str">
        <f>IF(A2800="","",SUMIF(codigo_entrada,A2800,quantidade_entrada)-SUMIF(codigo_saida,Estoque!A2800,quantidade_saida))</f>
        <v/>
      </c>
      <c r="G2800" s="1" t="str">
        <f t="shared" si="43"/>
        <v/>
      </c>
    </row>
    <row r="2801" spans="1:7" x14ac:dyDescent="0.3">
      <c r="A2801" s="135"/>
      <c r="B2801" s="22"/>
      <c r="C2801" s="22"/>
      <c r="D2801" s="38" t="str" cm="1">
        <f t="array" ref="D2801">IFERROR(IF(A2801="","",LOOKUP(2,1/(Entradas!$B$3:$B$5000=Estoque!A2801),Entradas!$G$3:$G$5000)),"Preço não cadastrado")</f>
        <v/>
      </c>
      <c r="E2801" s="38" t="str" cm="1">
        <f t="array" ref="E2801">IFERROR(IF(A2801="","",LOOKUP(2,1/(Entradas!$B$3:$B$5000=Estoque!A2801),Entradas!$H$3:$H$5000)),"Preço não cadastrado")</f>
        <v/>
      </c>
      <c r="F2801" s="6" t="str">
        <f>IF(A2801="","",SUMIF(codigo_entrada,A2801,quantidade_entrada)-SUMIF(codigo_saida,Estoque!A2801,quantidade_saida))</f>
        <v/>
      </c>
      <c r="G2801" s="1" t="str">
        <f t="shared" si="43"/>
        <v/>
      </c>
    </row>
    <row r="2802" spans="1:7" x14ac:dyDescent="0.3">
      <c r="A2802" s="135"/>
      <c r="B2802" s="22"/>
      <c r="C2802" s="22"/>
      <c r="D2802" s="38" t="str" cm="1">
        <f t="array" ref="D2802">IFERROR(IF(A2802="","",LOOKUP(2,1/(Entradas!$B$3:$B$5000=Estoque!A2802),Entradas!$G$3:$G$5000)),"Preço não cadastrado")</f>
        <v/>
      </c>
      <c r="E2802" s="38" t="str" cm="1">
        <f t="array" ref="E2802">IFERROR(IF(A2802="","",LOOKUP(2,1/(Entradas!$B$3:$B$5000=Estoque!A2802),Entradas!$H$3:$H$5000)),"Preço não cadastrado")</f>
        <v/>
      </c>
      <c r="F2802" s="6" t="str">
        <f>IF(A2802="","",SUMIF(codigo_entrada,A2802,quantidade_entrada)-SUMIF(codigo_saida,Estoque!A2802,quantidade_saida))</f>
        <v/>
      </c>
      <c r="G2802" s="1" t="str">
        <f t="shared" si="43"/>
        <v/>
      </c>
    </row>
    <row r="2803" spans="1:7" x14ac:dyDescent="0.3">
      <c r="A2803" s="135"/>
      <c r="B2803" s="22"/>
      <c r="C2803" s="22"/>
      <c r="D2803" s="38" t="str" cm="1">
        <f t="array" ref="D2803">IFERROR(IF(A2803="","",LOOKUP(2,1/(Entradas!$B$3:$B$5000=Estoque!A2803),Entradas!$G$3:$G$5000)),"Preço não cadastrado")</f>
        <v/>
      </c>
      <c r="E2803" s="38" t="str" cm="1">
        <f t="array" ref="E2803">IFERROR(IF(A2803="","",LOOKUP(2,1/(Entradas!$B$3:$B$5000=Estoque!A2803),Entradas!$H$3:$H$5000)),"Preço não cadastrado")</f>
        <v/>
      </c>
      <c r="F2803" s="6" t="str">
        <f>IF(A2803="","",SUMIF(codigo_entrada,A2803,quantidade_entrada)-SUMIF(codigo_saida,Estoque!A2803,quantidade_saida))</f>
        <v/>
      </c>
      <c r="G2803" s="1" t="str">
        <f t="shared" si="43"/>
        <v/>
      </c>
    </row>
    <row r="2804" spans="1:7" x14ac:dyDescent="0.3">
      <c r="A2804" s="135"/>
      <c r="B2804" s="22"/>
      <c r="C2804" s="22"/>
      <c r="D2804" s="38" t="str" cm="1">
        <f t="array" ref="D2804">IFERROR(IF(A2804="","",LOOKUP(2,1/(Entradas!$B$3:$B$5000=Estoque!A2804),Entradas!$G$3:$G$5000)),"Preço não cadastrado")</f>
        <v/>
      </c>
      <c r="E2804" s="38" t="str" cm="1">
        <f t="array" ref="E2804">IFERROR(IF(A2804="","",LOOKUP(2,1/(Entradas!$B$3:$B$5000=Estoque!A2804),Entradas!$H$3:$H$5000)),"Preço não cadastrado")</f>
        <v/>
      </c>
      <c r="F2804" s="6" t="str">
        <f>IF(A2804="","",SUMIF(codigo_entrada,A2804,quantidade_entrada)-SUMIF(codigo_saida,Estoque!A2804,quantidade_saida))</f>
        <v/>
      </c>
      <c r="G2804" s="1" t="str">
        <f t="shared" si="43"/>
        <v/>
      </c>
    </row>
    <row r="2805" spans="1:7" x14ac:dyDescent="0.3">
      <c r="A2805" s="135"/>
      <c r="B2805" s="22"/>
      <c r="C2805" s="22"/>
      <c r="D2805" s="38" t="str" cm="1">
        <f t="array" ref="D2805">IFERROR(IF(A2805="","",LOOKUP(2,1/(Entradas!$B$3:$B$5000=Estoque!A2805),Entradas!$G$3:$G$5000)),"Preço não cadastrado")</f>
        <v/>
      </c>
      <c r="E2805" s="38" t="str" cm="1">
        <f t="array" ref="E2805">IFERROR(IF(A2805="","",LOOKUP(2,1/(Entradas!$B$3:$B$5000=Estoque!A2805),Entradas!$H$3:$H$5000)),"Preço não cadastrado")</f>
        <v/>
      </c>
      <c r="F2805" s="6" t="str">
        <f>IF(A2805="","",SUMIF(codigo_entrada,A2805,quantidade_entrada)-SUMIF(codigo_saida,Estoque!A2805,quantidade_saida))</f>
        <v/>
      </c>
      <c r="G2805" s="1" t="str">
        <f t="shared" si="43"/>
        <v/>
      </c>
    </row>
    <row r="2806" spans="1:7" x14ac:dyDescent="0.3">
      <c r="A2806" s="135"/>
      <c r="B2806" s="22"/>
      <c r="C2806" s="22"/>
      <c r="D2806" s="38" t="str" cm="1">
        <f t="array" ref="D2806">IFERROR(IF(A2806="","",LOOKUP(2,1/(Entradas!$B$3:$B$5000=Estoque!A2806),Entradas!$G$3:$G$5000)),"Preço não cadastrado")</f>
        <v/>
      </c>
      <c r="E2806" s="38" t="str" cm="1">
        <f t="array" ref="E2806">IFERROR(IF(A2806="","",LOOKUP(2,1/(Entradas!$B$3:$B$5000=Estoque!A2806),Entradas!$H$3:$H$5000)),"Preço não cadastrado")</f>
        <v/>
      </c>
      <c r="F2806" s="6" t="str">
        <f>IF(A2806="","",SUMIF(codigo_entrada,A2806,quantidade_entrada)-SUMIF(codigo_saida,Estoque!A2806,quantidade_saida))</f>
        <v/>
      </c>
      <c r="G2806" s="1" t="str">
        <f t="shared" si="43"/>
        <v/>
      </c>
    </row>
    <row r="2807" spans="1:7" x14ac:dyDescent="0.3">
      <c r="A2807" s="135"/>
      <c r="B2807" s="22"/>
      <c r="C2807" s="22"/>
      <c r="D2807" s="38" t="str" cm="1">
        <f t="array" ref="D2807">IFERROR(IF(A2807="","",LOOKUP(2,1/(Entradas!$B$3:$B$5000=Estoque!A2807),Entradas!$G$3:$G$5000)),"Preço não cadastrado")</f>
        <v/>
      </c>
      <c r="E2807" s="38" t="str" cm="1">
        <f t="array" ref="E2807">IFERROR(IF(A2807="","",LOOKUP(2,1/(Entradas!$B$3:$B$5000=Estoque!A2807),Entradas!$H$3:$H$5000)),"Preço não cadastrado")</f>
        <v/>
      </c>
      <c r="F2807" s="6" t="str">
        <f>IF(A2807="","",SUMIF(codigo_entrada,A2807,quantidade_entrada)-SUMIF(codigo_saida,Estoque!A2807,quantidade_saida))</f>
        <v/>
      </c>
      <c r="G2807" s="1" t="str">
        <f t="shared" si="43"/>
        <v/>
      </c>
    </row>
    <row r="2808" spans="1:7" x14ac:dyDescent="0.3">
      <c r="A2808" s="135"/>
      <c r="B2808" s="22"/>
      <c r="C2808" s="22"/>
      <c r="D2808" s="38" t="str" cm="1">
        <f t="array" ref="D2808">IFERROR(IF(A2808="","",LOOKUP(2,1/(Entradas!$B$3:$B$5000=Estoque!A2808),Entradas!$G$3:$G$5000)),"Preço não cadastrado")</f>
        <v/>
      </c>
      <c r="E2808" s="38" t="str" cm="1">
        <f t="array" ref="E2808">IFERROR(IF(A2808="","",LOOKUP(2,1/(Entradas!$B$3:$B$5000=Estoque!A2808),Entradas!$H$3:$H$5000)),"Preço não cadastrado")</f>
        <v/>
      </c>
      <c r="F2808" s="6" t="str">
        <f>IF(A2808="","",SUMIF(codigo_entrada,A2808,quantidade_entrada)-SUMIF(codigo_saida,Estoque!A2808,quantidade_saida))</f>
        <v/>
      </c>
      <c r="G2808" s="1" t="str">
        <f t="shared" si="43"/>
        <v/>
      </c>
    </row>
    <row r="2809" spans="1:7" x14ac:dyDescent="0.3">
      <c r="A2809" s="135"/>
      <c r="B2809" s="22"/>
      <c r="C2809" s="22"/>
      <c r="D2809" s="38" t="str" cm="1">
        <f t="array" ref="D2809">IFERROR(IF(A2809="","",LOOKUP(2,1/(Entradas!$B$3:$B$5000=Estoque!A2809),Entradas!$G$3:$G$5000)),"Preço não cadastrado")</f>
        <v/>
      </c>
      <c r="E2809" s="38" t="str" cm="1">
        <f t="array" ref="E2809">IFERROR(IF(A2809="","",LOOKUP(2,1/(Entradas!$B$3:$B$5000=Estoque!A2809),Entradas!$H$3:$H$5000)),"Preço não cadastrado")</f>
        <v/>
      </c>
      <c r="F2809" s="6" t="str">
        <f>IF(A2809="","",SUMIF(codigo_entrada,A2809,quantidade_entrada)-SUMIF(codigo_saida,Estoque!A2809,quantidade_saida))</f>
        <v/>
      </c>
      <c r="G2809" s="1" t="str">
        <f t="shared" si="43"/>
        <v/>
      </c>
    </row>
    <row r="2810" spans="1:7" x14ac:dyDescent="0.3">
      <c r="A2810" s="135"/>
      <c r="B2810" s="22"/>
      <c r="C2810" s="22"/>
      <c r="D2810" s="38" t="str" cm="1">
        <f t="array" ref="D2810">IFERROR(IF(A2810="","",LOOKUP(2,1/(Entradas!$B$3:$B$5000=Estoque!A2810),Entradas!$G$3:$G$5000)),"Preço não cadastrado")</f>
        <v/>
      </c>
      <c r="E2810" s="38" t="str" cm="1">
        <f t="array" ref="E2810">IFERROR(IF(A2810="","",LOOKUP(2,1/(Entradas!$B$3:$B$5000=Estoque!A2810),Entradas!$H$3:$H$5000)),"Preço não cadastrado")</f>
        <v/>
      </c>
      <c r="F2810" s="6" t="str">
        <f>IF(A2810="","",SUMIF(codigo_entrada,A2810,quantidade_entrada)-SUMIF(codigo_saida,Estoque!A2810,quantidade_saida))</f>
        <v/>
      </c>
      <c r="G2810" s="1" t="str">
        <f t="shared" si="43"/>
        <v/>
      </c>
    </row>
    <row r="2811" spans="1:7" x14ac:dyDescent="0.3">
      <c r="A2811" s="135"/>
      <c r="B2811" s="22"/>
      <c r="C2811" s="22"/>
      <c r="D2811" s="38" t="str" cm="1">
        <f t="array" ref="D2811">IFERROR(IF(A2811="","",LOOKUP(2,1/(Entradas!$B$3:$B$5000=Estoque!A2811),Entradas!$G$3:$G$5000)),"Preço não cadastrado")</f>
        <v/>
      </c>
      <c r="E2811" s="38" t="str" cm="1">
        <f t="array" ref="E2811">IFERROR(IF(A2811="","",LOOKUP(2,1/(Entradas!$B$3:$B$5000=Estoque!A2811),Entradas!$H$3:$H$5000)),"Preço não cadastrado")</f>
        <v/>
      </c>
      <c r="F2811" s="6" t="str">
        <f>IF(A2811="","",SUMIF(codigo_entrada,A2811,quantidade_entrada)-SUMIF(codigo_saida,Estoque!A2811,quantidade_saida))</f>
        <v/>
      </c>
      <c r="G2811" s="1" t="str">
        <f t="shared" si="43"/>
        <v/>
      </c>
    </row>
    <row r="2812" spans="1:7" x14ac:dyDescent="0.3">
      <c r="A2812" s="135"/>
      <c r="B2812" s="22"/>
      <c r="C2812" s="22"/>
      <c r="D2812" s="38" t="str" cm="1">
        <f t="array" ref="D2812">IFERROR(IF(A2812="","",LOOKUP(2,1/(Entradas!$B$3:$B$5000=Estoque!A2812),Entradas!$G$3:$G$5000)),"Preço não cadastrado")</f>
        <v/>
      </c>
      <c r="E2812" s="38" t="str" cm="1">
        <f t="array" ref="E2812">IFERROR(IF(A2812="","",LOOKUP(2,1/(Entradas!$B$3:$B$5000=Estoque!A2812),Entradas!$H$3:$H$5000)),"Preço não cadastrado")</f>
        <v/>
      </c>
      <c r="F2812" s="6" t="str">
        <f>IF(A2812="","",SUMIF(codigo_entrada,A2812,quantidade_entrada)-SUMIF(codigo_saida,Estoque!A2812,quantidade_saida))</f>
        <v/>
      </c>
      <c r="G2812" s="1" t="str">
        <f t="shared" si="43"/>
        <v/>
      </c>
    </row>
    <row r="2813" spans="1:7" x14ac:dyDescent="0.3">
      <c r="A2813" s="135"/>
      <c r="B2813" s="22"/>
      <c r="C2813" s="22"/>
      <c r="D2813" s="38" t="str" cm="1">
        <f t="array" ref="D2813">IFERROR(IF(A2813="","",LOOKUP(2,1/(Entradas!$B$3:$B$5000=Estoque!A2813),Entradas!$G$3:$G$5000)),"Preço não cadastrado")</f>
        <v/>
      </c>
      <c r="E2813" s="38" t="str" cm="1">
        <f t="array" ref="E2813">IFERROR(IF(A2813="","",LOOKUP(2,1/(Entradas!$B$3:$B$5000=Estoque!A2813),Entradas!$H$3:$H$5000)),"Preço não cadastrado")</f>
        <v/>
      </c>
      <c r="F2813" s="6" t="str">
        <f>IF(A2813="","",SUMIF(codigo_entrada,A2813,quantidade_entrada)-SUMIF(codigo_saida,Estoque!A2813,quantidade_saida))</f>
        <v/>
      </c>
      <c r="G2813" s="1" t="str">
        <f t="shared" si="43"/>
        <v/>
      </c>
    </row>
    <row r="2814" spans="1:7" x14ac:dyDescent="0.3">
      <c r="A2814" s="135"/>
      <c r="B2814" s="22"/>
      <c r="C2814" s="22"/>
      <c r="D2814" s="38" t="str" cm="1">
        <f t="array" ref="D2814">IFERROR(IF(A2814="","",LOOKUP(2,1/(Entradas!$B$3:$B$5000=Estoque!A2814),Entradas!$G$3:$G$5000)),"Preço não cadastrado")</f>
        <v/>
      </c>
      <c r="E2814" s="38" t="str" cm="1">
        <f t="array" ref="E2814">IFERROR(IF(A2814="","",LOOKUP(2,1/(Entradas!$B$3:$B$5000=Estoque!A2814),Entradas!$H$3:$H$5000)),"Preço não cadastrado")</f>
        <v/>
      </c>
      <c r="F2814" s="6" t="str">
        <f>IF(A2814="","",SUMIF(codigo_entrada,A2814,quantidade_entrada)-SUMIF(codigo_saida,Estoque!A2814,quantidade_saida))</f>
        <v/>
      </c>
      <c r="G2814" s="1" t="str">
        <f t="shared" si="43"/>
        <v/>
      </c>
    </row>
    <row r="2815" spans="1:7" x14ac:dyDescent="0.3">
      <c r="A2815" s="135"/>
      <c r="B2815" s="22"/>
      <c r="C2815" s="22"/>
      <c r="D2815" s="38" t="str" cm="1">
        <f t="array" ref="D2815">IFERROR(IF(A2815="","",LOOKUP(2,1/(Entradas!$B$3:$B$5000=Estoque!A2815),Entradas!$G$3:$G$5000)),"Preço não cadastrado")</f>
        <v/>
      </c>
      <c r="E2815" s="38" t="str" cm="1">
        <f t="array" ref="E2815">IFERROR(IF(A2815="","",LOOKUP(2,1/(Entradas!$B$3:$B$5000=Estoque!A2815),Entradas!$H$3:$H$5000)),"Preço não cadastrado")</f>
        <v/>
      </c>
      <c r="F2815" s="6" t="str">
        <f>IF(A2815="","",SUMIF(codigo_entrada,A2815,quantidade_entrada)-SUMIF(codigo_saida,Estoque!A2815,quantidade_saida))</f>
        <v/>
      </c>
      <c r="G2815" s="1" t="str">
        <f t="shared" si="43"/>
        <v/>
      </c>
    </row>
    <row r="2816" spans="1:7" x14ac:dyDescent="0.3">
      <c r="A2816" s="135"/>
      <c r="B2816" s="22"/>
      <c r="C2816" s="22"/>
      <c r="D2816" s="38" t="str" cm="1">
        <f t="array" ref="D2816">IFERROR(IF(A2816="","",LOOKUP(2,1/(Entradas!$B$3:$B$5000=Estoque!A2816),Entradas!$G$3:$G$5000)),"Preço não cadastrado")</f>
        <v/>
      </c>
      <c r="E2816" s="38" t="str" cm="1">
        <f t="array" ref="E2816">IFERROR(IF(A2816="","",LOOKUP(2,1/(Entradas!$B$3:$B$5000=Estoque!A2816),Entradas!$H$3:$H$5000)),"Preço não cadastrado")</f>
        <v/>
      </c>
      <c r="F2816" s="6" t="str">
        <f>IF(A2816="","",SUMIF(codigo_entrada,A2816,quantidade_entrada)-SUMIF(codigo_saida,Estoque!A2816,quantidade_saida))</f>
        <v/>
      </c>
      <c r="G2816" s="1" t="str">
        <f t="shared" si="43"/>
        <v/>
      </c>
    </row>
    <row r="2817" spans="1:7" x14ac:dyDescent="0.3">
      <c r="A2817" s="135"/>
      <c r="B2817" s="22"/>
      <c r="C2817" s="22"/>
      <c r="D2817" s="38" t="str" cm="1">
        <f t="array" ref="D2817">IFERROR(IF(A2817="","",LOOKUP(2,1/(Entradas!$B$3:$B$5000=Estoque!A2817),Entradas!$G$3:$G$5000)),"Preço não cadastrado")</f>
        <v/>
      </c>
      <c r="E2817" s="38" t="str" cm="1">
        <f t="array" ref="E2817">IFERROR(IF(A2817="","",LOOKUP(2,1/(Entradas!$B$3:$B$5000=Estoque!A2817),Entradas!$H$3:$H$5000)),"Preço não cadastrado")</f>
        <v/>
      </c>
      <c r="F2817" s="6" t="str">
        <f>IF(A2817="","",SUMIF(codigo_entrada,A2817,quantidade_entrada)-SUMIF(codigo_saida,Estoque!A2817,quantidade_saida))</f>
        <v/>
      </c>
      <c r="G2817" s="1" t="str">
        <f t="shared" si="43"/>
        <v/>
      </c>
    </row>
    <row r="2818" spans="1:7" x14ac:dyDescent="0.3">
      <c r="A2818" s="135"/>
      <c r="B2818" s="22"/>
      <c r="C2818" s="22"/>
      <c r="D2818" s="38" t="str" cm="1">
        <f t="array" ref="D2818">IFERROR(IF(A2818="","",LOOKUP(2,1/(Entradas!$B$3:$B$5000=Estoque!A2818),Entradas!$G$3:$G$5000)),"Preço não cadastrado")</f>
        <v/>
      </c>
      <c r="E2818" s="38" t="str" cm="1">
        <f t="array" ref="E2818">IFERROR(IF(A2818="","",LOOKUP(2,1/(Entradas!$B$3:$B$5000=Estoque!A2818),Entradas!$H$3:$H$5000)),"Preço não cadastrado")</f>
        <v/>
      </c>
      <c r="F2818" s="6" t="str">
        <f>IF(A2818="","",SUMIF(codigo_entrada,A2818,quantidade_entrada)-SUMIF(codigo_saida,Estoque!A2818,quantidade_saida))</f>
        <v/>
      </c>
      <c r="G2818" s="1" t="str">
        <f t="shared" si="43"/>
        <v/>
      </c>
    </row>
    <row r="2819" spans="1:7" x14ac:dyDescent="0.3">
      <c r="A2819" s="135"/>
      <c r="B2819" s="22"/>
      <c r="C2819" s="22"/>
      <c r="D2819" s="38" t="str" cm="1">
        <f t="array" ref="D2819">IFERROR(IF(A2819="","",LOOKUP(2,1/(Entradas!$B$3:$B$5000=Estoque!A2819),Entradas!$G$3:$G$5000)),"Preço não cadastrado")</f>
        <v/>
      </c>
      <c r="E2819" s="38" t="str" cm="1">
        <f t="array" ref="E2819">IFERROR(IF(A2819="","",LOOKUP(2,1/(Entradas!$B$3:$B$5000=Estoque!A2819),Entradas!$H$3:$H$5000)),"Preço não cadastrado")</f>
        <v/>
      </c>
      <c r="F2819" s="6" t="str">
        <f>IF(A2819="","",SUMIF(codigo_entrada,A2819,quantidade_entrada)-SUMIF(codigo_saida,Estoque!A2819,quantidade_saida))</f>
        <v/>
      </c>
      <c r="G2819" s="1" t="str">
        <f t="shared" si="43"/>
        <v/>
      </c>
    </row>
    <row r="2820" spans="1:7" x14ac:dyDescent="0.3">
      <c r="A2820" s="135"/>
      <c r="B2820" s="22"/>
      <c r="C2820" s="22"/>
      <c r="D2820" s="38" t="str" cm="1">
        <f t="array" ref="D2820">IFERROR(IF(A2820="","",LOOKUP(2,1/(Entradas!$B$3:$B$5000=Estoque!A2820),Entradas!$G$3:$G$5000)),"Preço não cadastrado")</f>
        <v/>
      </c>
      <c r="E2820" s="38" t="str" cm="1">
        <f t="array" ref="E2820">IFERROR(IF(A2820="","",LOOKUP(2,1/(Entradas!$B$3:$B$5000=Estoque!A2820),Entradas!$H$3:$H$5000)),"Preço não cadastrado")</f>
        <v/>
      </c>
      <c r="F2820" s="6" t="str">
        <f>IF(A2820="","",SUMIF(codigo_entrada,A2820,quantidade_entrada)-SUMIF(codigo_saida,Estoque!A2820,quantidade_saida))</f>
        <v/>
      </c>
      <c r="G2820" s="1" t="str">
        <f t="shared" ref="G2820:G2883" si="44">IF(F2820="","",IF(F2820&gt;0,"Em estoque","Fora de estoque"))</f>
        <v/>
      </c>
    </row>
    <row r="2821" spans="1:7" x14ac:dyDescent="0.3">
      <c r="A2821" s="135"/>
      <c r="B2821" s="22"/>
      <c r="C2821" s="22"/>
      <c r="D2821" s="38" t="str" cm="1">
        <f t="array" ref="D2821">IFERROR(IF(A2821="","",LOOKUP(2,1/(Entradas!$B$3:$B$5000=Estoque!A2821),Entradas!$G$3:$G$5000)),"Preço não cadastrado")</f>
        <v/>
      </c>
      <c r="E2821" s="38" t="str" cm="1">
        <f t="array" ref="E2821">IFERROR(IF(A2821="","",LOOKUP(2,1/(Entradas!$B$3:$B$5000=Estoque!A2821),Entradas!$H$3:$H$5000)),"Preço não cadastrado")</f>
        <v/>
      </c>
      <c r="F2821" s="6" t="str">
        <f>IF(A2821="","",SUMIF(codigo_entrada,A2821,quantidade_entrada)-SUMIF(codigo_saida,Estoque!A2821,quantidade_saida))</f>
        <v/>
      </c>
      <c r="G2821" s="1" t="str">
        <f t="shared" si="44"/>
        <v/>
      </c>
    </row>
    <row r="2822" spans="1:7" x14ac:dyDescent="0.3">
      <c r="A2822" s="135"/>
      <c r="B2822" s="22"/>
      <c r="C2822" s="22"/>
      <c r="D2822" s="38" t="str" cm="1">
        <f t="array" ref="D2822">IFERROR(IF(A2822="","",LOOKUP(2,1/(Entradas!$B$3:$B$5000=Estoque!A2822),Entradas!$G$3:$G$5000)),"Preço não cadastrado")</f>
        <v/>
      </c>
      <c r="E2822" s="38" t="str" cm="1">
        <f t="array" ref="E2822">IFERROR(IF(A2822="","",LOOKUP(2,1/(Entradas!$B$3:$B$5000=Estoque!A2822),Entradas!$H$3:$H$5000)),"Preço não cadastrado")</f>
        <v/>
      </c>
      <c r="F2822" s="6" t="str">
        <f>IF(A2822="","",SUMIF(codigo_entrada,A2822,quantidade_entrada)-SUMIF(codigo_saida,Estoque!A2822,quantidade_saida))</f>
        <v/>
      </c>
      <c r="G2822" s="1" t="str">
        <f t="shared" si="44"/>
        <v/>
      </c>
    </row>
    <row r="2823" spans="1:7" x14ac:dyDescent="0.3">
      <c r="A2823" s="135"/>
      <c r="B2823" s="22"/>
      <c r="C2823" s="22"/>
      <c r="D2823" s="38" t="str" cm="1">
        <f t="array" ref="D2823">IFERROR(IF(A2823="","",LOOKUP(2,1/(Entradas!$B$3:$B$5000=Estoque!A2823),Entradas!$G$3:$G$5000)),"Preço não cadastrado")</f>
        <v/>
      </c>
      <c r="E2823" s="38" t="str" cm="1">
        <f t="array" ref="E2823">IFERROR(IF(A2823="","",LOOKUP(2,1/(Entradas!$B$3:$B$5000=Estoque!A2823),Entradas!$H$3:$H$5000)),"Preço não cadastrado")</f>
        <v/>
      </c>
      <c r="F2823" s="6" t="str">
        <f>IF(A2823="","",SUMIF(codigo_entrada,A2823,quantidade_entrada)-SUMIF(codigo_saida,Estoque!A2823,quantidade_saida))</f>
        <v/>
      </c>
      <c r="G2823" s="1" t="str">
        <f t="shared" si="44"/>
        <v/>
      </c>
    </row>
    <row r="2824" spans="1:7" x14ac:dyDescent="0.3">
      <c r="A2824" s="135"/>
      <c r="B2824" s="22"/>
      <c r="C2824" s="22"/>
      <c r="D2824" s="38" t="str" cm="1">
        <f t="array" ref="D2824">IFERROR(IF(A2824="","",LOOKUP(2,1/(Entradas!$B$3:$B$5000=Estoque!A2824),Entradas!$G$3:$G$5000)),"Preço não cadastrado")</f>
        <v/>
      </c>
      <c r="E2824" s="38" t="str" cm="1">
        <f t="array" ref="E2824">IFERROR(IF(A2824="","",LOOKUP(2,1/(Entradas!$B$3:$B$5000=Estoque!A2824),Entradas!$H$3:$H$5000)),"Preço não cadastrado")</f>
        <v/>
      </c>
      <c r="F2824" s="6" t="str">
        <f>IF(A2824="","",SUMIF(codigo_entrada,A2824,quantidade_entrada)-SUMIF(codigo_saida,Estoque!A2824,quantidade_saida))</f>
        <v/>
      </c>
      <c r="G2824" s="1" t="str">
        <f t="shared" si="44"/>
        <v/>
      </c>
    </row>
    <row r="2825" spans="1:7" x14ac:dyDescent="0.3">
      <c r="A2825" s="135"/>
      <c r="B2825" s="22"/>
      <c r="C2825" s="22"/>
      <c r="D2825" s="38" t="str" cm="1">
        <f t="array" ref="D2825">IFERROR(IF(A2825="","",LOOKUP(2,1/(Entradas!$B$3:$B$5000=Estoque!A2825),Entradas!$G$3:$G$5000)),"Preço não cadastrado")</f>
        <v/>
      </c>
      <c r="E2825" s="38" t="str" cm="1">
        <f t="array" ref="E2825">IFERROR(IF(A2825="","",LOOKUP(2,1/(Entradas!$B$3:$B$5000=Estoque!A2825),Entradas!$H$3:$H$5000)),"Preço não cadastrado")</f>
        <v/>
      </c>
      <c r="F2825" s="6" t="str">
        <f>IF(A2825="","",SUMIF(codigo_entrada,A2825,quantidade_entrada)-SUMIF(codigo_saida,Estoque!A2825,quantidade_saida))</f>
        <v/>
      </c>
      <c r="G2825" s="1" t="str">
        <f t="shared" si="44"/>
        <v/>
      </c>
    </row>
    <row r="2826" spans="1:7" x14ac:dyDescent="0.3">
      <c r="A2826" s="135"/>
      <c r="B2826" s="22"/>
      <c r="C2826" s="22"/>
      <c r="D2826" s="38" t="str" cm="1">
        <f t="array" ref="D2826">IFERROR(IF(A2826="","",LOOKUP(2,1/(Entradas!$B$3:$B$5000=Estoque!A2826),Entradas!$G$3:$G$5000)),"Preço não cadastrado")</f>
        <v/>
      </c>
      <c r="E2826" s="38" t="str" cm="1">
        <f t="array" ref="E2826">IFERROR(IF(A2826="","",LOOKUP(2,1/(Entradas!$B$3:$B$5000=Estoque!A2826),Entradas!$H$3:$H$5000)),"Preço não cadastrado")</f>
        <v/>
      </c>
      <c r="F2826" s="6" t="str">
        <f>IF(A2826="","",SUMIF(codigo_entrada,A2826,quantidade_entrada)-SUMIF(codigo_saida,Estoque!A2826,quantidade_saida))</f>
        <v/>
      </c>
      <c r="G2826" s="1" t="str">
        <f t="shared" si="44"/>
        <v/>
      </c>
    </row>
    <row r="2827" spans="1:7" x14ac:dyDescent="0.3">
      <c r="A2827" s="135"/>
      <c r="B2827" s="22"/>
      <c r="C2827" s="22"/>
      <c r="D2827" s="38" t="str" cm="1">
        <f t="array" ref="D2827">IFERROR(IF(A2827="","",LOOKUP(2,1/(Entradas!$B$3:$B$5000=Estoque!A2827),Entradas!$G$3:$G$5000)),"Preço não cadastrado")</f>
        <v/>
      </c>
      <c r="E2827" s="38" t="str" cm="1">
        <f t="array" ref="E2827">IFERROR(IF(A2827="","",LOOKUP(2,1/(Entradas!$B$3:$B$5000=Estoque!A2827),Entradas!$H$3:$H$5000)),"Preço não cadastrado")</f>
        <v/>
      </c>
      <c r="F2827" s="6" t="str">
        <f>IF(A2827="","",SUMIF(codigo_entrada,A2827,quantidade_entrada)-SUMIF(codigo_saida,Estoque!A2827,quantidade_saida))</f>
        <v/>
      </c>
      <c r="G2827" s="1" t="str">
        <f t="shared" si="44"/>
        <v/>
      </c>
    </row>
    <row r="2828" spans="1:7" x14ac:dyDescent="0.3">
      <c r="A2828" s="135"/>
      <c r="B2828" s="22"/>
      <c r="C2828" s="22"/>
      <c r="D2828" s="38" t="str" cm="1">
        <f t="array" ref="D2828">IFERROR(IF(A2828="","",LOOKUP(2,1/(Entradas!$B$3:$B$5000=Estoque!A2828),Entradas!$G$3:$G$5000)),"Preço não cadastrado")</f>
        <v/>
      </c>
      <c r="E2828" s="38" t="str" cm="1">
        <f t="array" ref="E2828">IFERROR(IF(A2828="","",LOOKUP(2,1/(Entradas!$B$3:$B$5000=Estoque!A2828),Entradas!$H$3:$H$5000)),"Preço não cadastrado")</f>
        <v/>
      </c>
      <c r="F2828" s="6" t="str">
        <f>IF(A2828="","",SUMIF(codigo_entrada,A2828,quantidade_entrada)-SUMIF(codigo_saida,Estoque!A2828,quantidade_saida))</f>
        <v/>
      </c>
      <c r="G2828" s="1" t="str">
        <f t="shared" si="44"/>
        <v/>
      </c>
    </row>
    <row r="2829" spans="1:7" x14ac:dyDescent="0.3">
      <c r="A2829" s="135"/>
      <c r="B2829" s="22"/>
      <c r="C2829" s="22"/>
      <c r="D2829" s="38" t="str" cm="1">
        <f t="array" ref="D2829">IFERROR(IF(A2829="","",LOOKUP(2,1/(Entradas!$B$3:$B$5000=Estoque!A2829),Entradas!$G$3:$G$5000)),"Preço não cadastrado")</f>
        <v/>
      </c>
      <c r="E2829" s="38" t="str" cm="1">
        <f t="array" ref="E2829">IFERROR(IF(A2829="","",LOOKUP(2,1/(Entradas!$B$3:$B$5000=Estoque!A2829),Entradas!$H$3:$H$5000)),"Preço não cadastrado")</f>
        <v/>
      </c>
      <c r="F2829" s="6" t="str">
        <f>IF(A2829="","",SUMIF(codigo_entrada,A2829,quantidade_entrada)-SUMIF(codigo_saida,Estoque!A2829,quantidade_saida))</f>
        <v/>
      </c>
      <c r="G2829" s="1" t="str">
        <f t="shared" si="44"/>
        <v/>
      </c>
    </row>
    <row r="2830" spans="1:7" x14ac:dyDescent="0.3">
      <c r="A2830" s="135"/>
      <c r="B2830" s="22"/>
      <c r="C2830" s="22"/>
      <c r="D2830" s="38" t="str" cm="1">
        <f t="array" ref="D2830">IFERROR(IF(A2830="","",LOOKUP(2,1/(Entradas!$B$3:$B$5000=Estoque!A2830),Entradas!$G$3:$G$5000)),"Preço não cadastrado")</f>
        <v/>
      </c>
      <c r="E2830" s="38" t="str" cm="1">
        <f t="array" ref="E2830">IFERROR(IF(A2830="","",LOOKUP(2,1/(Entradas!$B$3:$B$5000=Estoque!A2830),Entradas!$H$3:$H$5000)),"Preço não cadastrado")</f>
        <v/>
      </c>
      <c r="F2830" s="6" t="str">
        <f>IF(A2830="","",SUMIF(codigo_entrada,A2830,quantidade_entrada)-SUMIF(codigo_saida,Estoque!A2830,quantidade_saida))</f>
        <v/>
      </c>
      <c r="G2830" s="1" t="str">
        <f t="shared" si="44"/>
        <v/>
      </c>
    </row>
    <row r="2831" spans="1:7" x14ac:dyDescent="0.3">
      <c r="A2831" s="135"/>
      <c r="B2831" s="22"/>
      <c r="C2831" s="22"/>
      <c r="D2831" s="38" t="str" cm="1">
        <f t="array" ref="D2831">IFERROR(IF(A2831="","",LOOKUP(2,1/(Entradas!$B$3:$B$5000=Estoque!A2831),Entradas!$G$3:$G$5000)),"Preço não cadastrado")</f>
        <v/>
      </c>
      <c r="E2831" s="38" t="str" cm="1">
        <f t="array" ref="E2831">IFERROR(IF(A2831="","",LOOKUP(2,1/(Entradas!$B$3:$B$5000=Estoque!A2831),Entradas!$H$3:$H$5000)),"Preço não cadastrado")</f>
        <v/>
      </c>
      <c r="F2831" s="6" t="str">
        <f>IF(A2831="","",SUMIF(codigo_entrada,A2831,quantidade_entrada)-SUMIF(codigo_saida,Estoque!A2831,quantidade_saida))</f>
        <v/>
      </c>
      <c r="G2831" s="1" t="str">
        <f t="shared" si="44"/>
        <v/>
      </c>
    </row>
    <row r="2832" spans="1:7" x14ac:dyDescent="0.3">
      <c r="A2832" s="135"/>
      <c r="B2832" s="22"/>
      <c r="C2832" s="22"/>
      <c r="D2832" s="38" t="str" cm="1">
        <f t="array" ref="D2832">IFERROR(IF(A2832="","",LOOKUP(2,1/(Entradas!$B$3:$B$5000=Estoque!A2832),Entradas!$G$3:$G$5000)),"Preço não cadastrado")</f>
        <v/>
      </c>
      <c r="E2832" s="38" t="str" cm="1">
        <f t="array" ref="E2832">IFERROR(IF(A2832="","",LOOKUP(2,1/(Entradas!$B$3:$B$5000=Estoque!A2832),Entradas!$H$3:$H$5000)),"Preço não cadastrado")</f>
        <v/>
      </c>
      <c r="F2832" s="6" t="str">
        <f>IF(A2832="","",SUMIF(codigo_entrada,A2832,quantidade_entrada)-SUMIF(codigo_saida,Estoque!A2832,quantidade_saida))</f>
        <v/>
      </c>
      <c r="G2832" s="1" t="str">
        <f t="shared" si="44"/>
        <v/>
      </c>
    </row>
    <row r="2833" spans="1:7" x14ac:dyDescent="0.3">
      <c r="A2833" s="135"/>
      <c r="B2833" s="22"/>
      <c r="C2833" s="22"/>
      <c r="D2833" s="38" t="str" cm="1">
        <f t="array" ref="D2833">IFERROR(IF(A2833="","",LOOKUP(2,1/(Entradas!$B$3:$B$5000=Estoque!A2833),Entradas!$G$3:$G$5000)),"Preço não cadastrado")</f>
        <v/>
      </c>
      <c r="E2833" s="38" t="str" cm="1">
        <f t="array" ref="E2833">IFERROR(IF(A2833="","",LOOKUP(2,1/(Entradas!$B$3:$B$5000=Estoque!A2833),Entradas!$H$3:$H$5000)),"Preço não cadastrado")</f>
        <v/>
      </c>
      <c r="F2833" s="6" t="str">
        <f>IF(A2833="","",SUMIF(codigo_entrada,A2833,quantidade_entrada)-SUMIF(codigo_saida,Estoque!A2833,quantidade_saida))</f>
        <v/>
      </c>
      <c r="G2833" s="1" t="str">
        <f t="shared" si="44"/>
        <v/>
      </c>
    </row>
    <row r="2834" spans="1:7" x14ac:dyDescent="0.3">
      <c r="A2834" s="135"/>
      <c r="B2834" s="22"/>
      <c r="C2834" s="22"/>
      <c r="D2834" s="38" t="str" cm="1">
        <f t="array" ref="D2834">IFERROR(IF(A2834="","",LOOKUP(2,1/(Entradas!$B$3:$B$5000=Estoque!A2834),Entradas!$G$3:$G$5000)),"Preço não cadastrado")</f>
        <v/>
      </c>
      <c r="E2834" s="38" t="str" cm="1">
        <f t="array" ref="E2834">IFERROR(IF(A2834="","",LOOKUP(2,1/(Entradas!$B$3:$B$5000=Estoque!A2834),Entradas!$H$3:$H$5000)),"Preço não cadastrado")</f>
        <v/>
      </c>
      <c r="F2834" s="6" t="str">
        <f>IF(A2834="","",SUMIF(codigo_entrada,A2834,quantidade_entrada)-SUMIF(codigo_saida,Estoque!A2834,quantidade_saida))</f>
        <v/>
      </c>
      <c r="G2834" s="1" t="str">
        <f t="shared" si="44"/>
        <v/>
      </c>
    </row>
    <row r="2835" spans="1:7" x14ac:dyDescent="0.3">
      <c r="A2835" s="135"/>
      <c r="B2835" s="22"/>
      <c r="C2835" s="22"/>
      <c r="D2835" s="38" t="str" cm="1">
        <f t="array" ref="D2835">IFERROR(IF(A2835="","",LOOKUP(2,1/(Entradas!$B$3:$B$5000=Estoque!A2835),Entradas!$G$3:$G$5000)),"Preço não cadastrado")</f>
        <v/>
      </c>
      <c r="E2835" s="38" t="str" cm="1">
        <f t="array" ref="E2835">IFERROR(IF(A2835="","",LOOKUP(2,1/(Entradas!$B$3:$B$5000=Estoque!A2835),Entradas!$H$3:$H$5000)),"Preço não cadastrado")</f>
        <v/>
      </c>
      <c r="F2835" s="6" t="str">
        <f>IF(A2835="","",SUMIF(codigo_entrada,A2835,quantidade_entrada)-SUMIF(codigo_saida,Estoque!A2835,quantidade_saida))</f>
        <v/>
      </c>
      <c r="G2835" s="1" t="str">
        <f t="shared" si="44"/>
        <v/>
      </c>
    </row>
    <row r="2836" spans="1:7" x14ac:dyDescent="0.3">
      <c r="A2836" s="135"/>
      <c r="B2836" s="22"/>
      <c r="C2836" s="22"/>
      <c r="D2836" s="38" t="str" cm="1">
        <f t="array" ref="D2836">IFERROR(IF(A2836="","",LOOKUP(2,1/(Entradas!$B$3:$B$5000=Estoque!A2836),Entradas!$G$3:$G$5000)),"Preço não cadastrado")</f>
        <v/>
      </c>
      <c r="E2836" s="38" t="str" cm="1">
        <f t="array" ref="E2836">IFERROR(IF(A2836="","",LOOKUP(2,1/(Entradas!$B$3:$B$5000=Estoque!A2836),Entradas!$H$3:$H$5000)),"Preço não cadastrado")</f>
        <v/>
      </c>
      <c r="F2836" s="6" t="str">
        <f>IF(A2836="","",SUMIF(codigo_entrada,A2836,quantidade_entrada)-SUMIF(codigo_saida,Estoque!A2836,quantidade_saida))</f>
        <v/>
      </c>
      <c r="G2836" s="1" t="str">
        <f t="shared" si="44"/>
        <v/>
      </c>
    </row>
    <row r="2837" spans="1:7" x14ac:dyDescent="0.3">
      <c r="A2837" s="135"/>
      <c r="B2837" s="22"/>
      <c r="C2837" s="22"/>
      <c r="D2837" s="38" t="str" cm="1">
        <f t="array" ref="D2837">IFERROR(IF(A2837="","",LOOKUP(2,1/(Entradas!$B$3:$B$5000=Estoque!A2837),Entradas!$G$3:$G$5000)),"Preço não cadastrado")</f>
        <v/>
      </c>
      <c r="E2837" s="38" t="str" cm="1">
        <f t="array" ref="E2837">IFERROR(IF(A2837="","",LOOKUP(2,1/(Entradas!$B$3:$B$5000=Estoque!A2837),Entradas!$H$3:$H$5000)),"Preço não cadastrado")</f>
        <v/>
      </c>
      <c r="F2837" s="6" t="str">
        <f>IF(A2837="","",SUMIF(codigo_entrada,A2837,quantidade_entrada)-SUMIF(codigo_saida,Estoque!A2837,quantidade_saida))</f>
        <v/>
      </c>
      <c r="G2837" s="1" t="str">
        <f t="shared" si="44"/>
        <v/>
      </c>
    </row>
    <row r="2838" spans="1:7" x14ac:dyDescent="0.3">
      <c r="A2838" s="135"/>
      <c r="B2838" s="22"/>
      <c r="C2838" s="22"/>
      <c r="D2838" s="38" t="str" cm="1">
        <f t="array" ref="D2838">IFERROR(IF(A2838="","",LOOKUP(2,1/(Entradas!$B$3:$B$5000=Estoque!A2838),Entradas!$G$3:$G$5000)),"Preço não cadastrado")</f>
        <v/>
      </c>
      <c r="E2838" s="38" t="str" cm="1">
        <f t="array" ref="E2838">IFERROR(IF(A2838="","",LOOKUP(2,1/(Entradas!$B$3:$B$5000=Estoque!A2838),Entradas!$H$3:$H$5000)),"Preço não cadastrado")</f>
        <v/>
      </c>
      <c r="F2838" s="6" t="str">
        <f>IF(A2838="","",SUMIF(codigo_entrada,A2838,quantidade_entrada)-SUMIF(codigo_saida,Estoque!A2838,quantidade_saida))</f>
        <v/>
      </c>
      <c r="G2838" s="1" t="str">
        <f t="shared" si="44"/>
        <v/>
      </c>
    </row>
    <row r="2839" spans="1:7" x14ac:dyDescent="0.3">
      <c r="A2839" s="135"/>
      <c r="B2839" s="22"/>
      <c r="C2839" s="22"/>
      <c r="D2839" s="38" t="str" cm="1">
        <f t="array" ref="D2839">IFERROR(IF(A2839="","",LOOKUP(2,1/(Entradas!$B$3:$B$5000=Estoque!A2839),Entradas!$G$3:$G$5000)),"Preço não cadastrado")</f>
        <v/>
      </c>
      <c r="E2839" s="38" t="str" cm="1">
        <f t="array" ref="E2839">IFERROR(IF(A2839="","",LOOKUP(2,1/(Entradas!$B$3:$B$5000=Estoque!A2839),Entradas!$H$3:$H$5000)),"Preço não cadastrado")</f>
        <v/>
      </c>
      <c r="F2839" s="6" t="str">
        <f>IF(A2839="","",SUMIF(codigo_entrada,A2839,quantidade_entrada)-SUMIF(codigo_saida,Estoque!A2839,quantidade_saida))</f>
        <v/>
      </c>
      <c r="G2839" s="1" t="str">
        <f t="shared" si="44"/>
        <v/>
      </c>
    </row>
    <row r="2840" spans="1:7" x14ac:dyDescent="0.3">
      <c r="A2840" s="135"/>
      <c r="B2840" s="22"/>
      <c r="C2840" s="22"/>
      <c r="D2840" s="38" t="str" cm="1">
        <f t="array" ref="D2840">IFERROR(IF(A2840="","",LOOKUP(2,1/(Entradas!$B$3:$B$5000=Estoque!A2840),Entradas!$G$3:$G$5000)),"Preço não cadastrado")</f>
        <v/>
      </c>
      <c r="E2840" s="38" t="str" cm="1">
        <f t="array" ref="E2840">IFERROR(IF(A2840="","",LOOKUP(2,1/(Entradas!$B$3:$B$5000=Estoque!A2840),Entradas!$H$3:$H$5000)),"Preço não cadastrado")</f>
        <v/>
      </c>
      <c r="F2840" s="6" t="str">
        <f>IF(A2840="","",SUMIF(codigo_entrada,A2840,quantidade_entrada)-SUMIF(codigo_saida,Estoque!A2840,quantidade_saida))</f>
        <v/>
      </c>
      <c r="G2840" s="1" t="str">
        <f t="shared" si="44"/>
        <v/>
      </c>
    </row>
    <row r="2841" spans="1:7" x14ac:dyDescent="0.3">
      <c r="A2841" s="135"/>
      <c r="B2841" s="22"/>
      <c r="C2841" s="22"/>
      <c r="D2841" s="38" t="str" cm="1">
        <f t="array" ref="D2841">IFERROR(IF(A2841="","",LOOKUP(2,1/(Entradas!$B$3:$B$5000=Estoque!A2841),Entradas!$G$3:$G$5000)),"Preço não cadastrado")</f>
        <v/>
      </c>
      <c r="E2841" s="38" t="str" cm="1">
        <f t="array" ref="E2841">IFERROR(IF(A2841="","",LOOKUP(2,1/(Entradas!$B$3:$B$5000=Estoque!A2841),Entradas!$H$3:$H$5000)),"Preço não cadastrado")</f>
        <v/>
      </c>
      <c r="F2841" s="6" t="str">
        <f>IF(A2841="","",SUMIF(codigo_entrada,A2841,quantidade_entrada)-SUMIF(codigo_saida,Estoque!A2841,quantidade_saida))</f>
        <v/>
      </c>
      <c r="G2841" s="1" t="str">
        <f t="shared" si="44"/>
        <v/>
      </c>
    </row>
    <row r="2842" spans="1:7" x14ac:dyDescent="0.3">
      <c r="A2842" s="135"/>
      <c r="B2842" s="22"/>
      <c r="C2842" s="22"/>
      <c r="D2842" s="38" t="str" cm="1">
        <f t="array" ref="D2842">IFERROR(IF(A2842="","",LOOKUP(2,1/(Entradas!$B$3:$B$5000=Estoque!A2842),Entradas!$G$3:$G$5000)),"Preço não cadastrado")</f>
        <v/>
      </c>
      <c r="E2842" s="38" t="str" cm="1">
        <f t="array" ref="E2842">IFERROR(IF(A2842="","",LOOKUP(2,1/(Entradas!$B$3:$B$5000=Estoque!A2842),Entradas!$H$3:$H$5000)),"Preço não cadastrado")</f>
        <v/>
      </c>
      <c r="F2842" s="6" t="str">
        <f>IF(A2842="","",SUMIF(codigo_entrada,A2842,quantidade_entrada)-SUMIF(codigo_saida,Estoque!A2842,quantidade_saida))</f>
        <v/>
      </c>
      <c r="G2842" s="1" t="str">
        <f t="shared" si="44"/>
        <v/>
      </c>
    </row>
    <row r="2843" spans="1:7" x14ac:dyDescent="0.3">
      <c r="A2843" s="135"/>
      <c r="B2843" s="22"/>
      <c r="C2843" s="22"/>
      <c r="D2843" s="38" t="str" cm="1">
        <f t="array" ref="D2843">IFERROR(IF(A2843="","",LOOKUP(2,1/(Entradas!$B$3:$B$5000=Estoque!A2843),Entradas!$G$3:$G$5000)),"Preço não cadastrado")</f>
        <v/>
      </c>
      <c r="E2843" s="38" t="str" cm="1">
        <f t="array" ref="E2843">IFERROR(IF(A2843="","",LOOKUP(2,1/(Entradas!$B$3:$B$5000=Estoque!A2843),Entradas!$H$3:$H$5000)),"Preço não cadastrado")</f>
        <v/>
      </c>
      <c r="F2843" s="6" t="str">
        <f>IF(A2843="","",SUMIF(codigo_entrada,A2843,quantidade_entrada)-SUMIF(codigo_saida,Estoque!A2843,quantidade_saida))</f>
        <v/>
      </c>
      <c r="G2843" s="1" t="str">
        <f t="shared" si="44"/>
        <v/>
      </c>
    </row>
    <row r="2844" spans="1:7" x14ac:dyDescent="0.3">
      <c r="A2844" s="135"/>
      <c r="B2844" s="22"/>
      <c r="C2844" s="22"/>
      <c r="D2844" s="38" t="str" cm="1">
        <f t="array" ref="D2844">IFERROR(IF(A2844="","",LOOKUP(2,1/(Entradas!$B$3:$B$5000=Estoque!A2844),Entradas!$G$3:$G$5000)),"Preço não cadastrado")</f>
        <v/>
      </c>
      <c r="E2844" s="38" t="str" cm="1">
        <f t="array" ref="E2844">IFERROR(IF(A2844="","",LOOKUP(2,1/(Entradas!$B$3:$B$5000=Estoque!A2844),Entradas!$H$3:$H$5000)),"Preço não cadastrado")</f>
        <v/>
      </c>
      <c r="F2844" s="6" t="str">
        <f>IF(A2844="","",SUMIF(codigo_entrada,A2844,quantidade_entrada)-SUMIF(codigo_saida,Estoque!A2844,quantidade_saida))</f>
        <v/>
      </c>
      <c r="G2844" s="1" t="str">
        <f t="shared" si="44"/>
        <v/>
      </c>
    </row>
    <row r="2845" spans="1:7" x14ac:dyDescent="0.3">
      <c r="A2845" s="135"/>
      <c r="B2845" s="22"/>
      <c r="C2845" s="22"/>
      <c r="D2845" s="38" t="str" cm="1">
        <f t="array" ref="D2845">IFERROR(IF(A2845="","",LOOKUP(2,1/(Entradas!$B$3:$B$5000=Estoque!A2845),Entradas!$G$3:$G$5000)),"Preço não cadastrado")</f>
        <v/>
      </c>
      <c r="E2845" s="38" t="str" cm="1">
        <f t="array" ref="E2845">IFERROR(IF(A2845="","",LOOKUP(2,1/(Entradas!$B$3:$B$5000=Estoque!A2845),Entradas!$H$3:$H$5000)),"Preço não cadastrado")</f>
        <v/>
      </c>
      <c r="F2845" s="6" t="str">
        <f>IF(A2845="","",SUMIF(codigo_entrada,A2845,quantidade_entrada)-SUMIF(codigo_saida,Estoque!A2845,quantidade_saida))</f>
        <v/>
      </c>
      <c r="G2845" s="1" t="str">
        <f t="shared" si="44"/>
        <v/>
      </c>
    </row>
    <row r="2846" spans="1:7" x14ac:dyDescent="0.3">
      <c r="A2846" s="135"/>
      <c r="B2846" s="22"/>
      <c r="C2846" s="22"/>
      <c r="D2846" s="38" t="str" cm="1">
        <f t="array" ref="D2846">IFERROR(IF(A2846="","",LOOKUP(2,1/(Entradas!$B$3:$B$5000=Estoque!A2846),Entradas!$G$3:$G$5000)),"Preço não cadastrado")</f>
        <v/>
      </c>
      <c r="E2846" s="38" t="str" cm="1">
        <f t="array" ref="E2846">IFERROR(IF(A2846="","",LOOKUP(2,1/(Entradas!$B$3:$B$5000=Estoque!A2846),Entradas!$H$3:$H$5000)),"Preço não cadastrado")</f>
        <v/>
      </c>
      <c r="F2846" s="6" t="str">
        <f>IF(A2846="","",SUMIF(codigo_entrada,A2846,quantidade_entrada)-SUMIF(codigo_saida,Estoque!A2846,quantidade_saida))</f>
        <v/>
      </c>
      <c r="G2846" s="1" t="str">
        <f t="shared" si="44"/>
        <v/>
      </c>
    </row>
    <row r="2847" spans="1:7" x14ac:dyDescent="0.3">
      <c r="A2847" s="135"/>
      <c r="B2847" s="22"/>
      <c r="C2847" s="22"/>
      <c r="D2847" s="38" t="str" cm="1">
        <f t="array" ref="D2847">IFERROR(IF(A2847="","",LOOKUP(2,1/(Entradas!$B$3:$B$5000=Estoque!A2847),Entradas!$G$3:$G$5000)),"Preço não cadastrado")</f>
        <v/>
      </c>
      <c r="E2847" s="38" t="str" cm="1">
        <f t="array" ref="E2847">IFERROR(IF(A2847="","",LOOKUP(2,1/(Entradas!$B$3:$B$5000=Estoque!A2847),Entradas!$H$3:$H$5000)),"Preço não cadastrado")</f>
        <v/>
      </c>
      <c r="F2847" s="6" t="str">
        <f>IF(A2847="","",SUMIF(codigo_entrada,A2847,quantidade_entrada)-SUMIF(codigo_saida,Estoque!A2847,quantidade_saida))</f>
        <v/>
      </c>
      <c r="G2847" s="1" t="str">
        <f t="shared" si="44"/>
        <v/>
      </c>
    </row>
    <row r="2848" spans="1:7" x14ac:dyDescent="0.3">
      <c r="A2848" s="135"/>
      <c r="B2848" s="22"/>
      <c r="C2848" s="22"/>
      <c r="D2848" s="38" t="str" cm="1">
        <f t="array" ref="D2848">IFERROR(IF(A2848="","",LOOKUP(2,1/(Entradas!$B$3:$B$5000=Estoque!A2848),Entradas!$G$3:$G$5000)),"Preço não cadastrado")</f>
        <v/>
      </c>
      <c r="E2848" s="38" t="str" cm="1">
        <f t="array" ref="E2848">IFERROR(IF(A2848="","",LOOKUP(2,1/(Entradas!$B$3:$B$5000=Estoque!A2848),Entradas!$H$3:$H$5000)),"Preço não cadastrado")</f>
        <v/>
      </c>
      <c r="F2848" s="6" t="str">
        <f>IF(A2848="","",SUMIF(codigo_entrada,A2848,quantidade_entrada)-SUMIF(codigo_saida,Estoque!A2848,quantidade_saida))</f>
        <v/>
      </c>
      <c r="G2848" s="1" t="str">
        <f t="shared" si="44"/>
        <v/>
      </c>
    </row>
    <row r="2849" spans="1:7" x14ac:dyDescent="0.3">
      <c r="A2849" s="135"/>
      <c r="B2849" s="22"/>
      <c r="C2849" s="22"/>
      <c r="D2849" s="38" t="str" cm="1">
        <f t="array" ref="D2849">IFERROR(IF(A2849="","",LOOKUP(2,1/(Entradas!$B$3:$B$5000=Estoque!A2849),Entradas!$G$3:$G$5000)),"Preço não cadastrado")</f>
        <v/>
      </c>
      <c r="E2849" s="38" t="str" cm="1">
        <f t="array" ref="E2849">IFERROR(IF(A2849="","",LOOKUP(2,1/(Entradas!$B$3:$B$5000=Estoque!A2849),Entradas!$H$3:$H$5000)),"Preço não cadastrado")</f>
        <v/>
      </c>
      <c r="F2849" s="6" t="str">
        <f>IF(A2849="","",SUMIF(codigo_entrada,A2849,quantidade_entrada)-SUMIF(codigo_saida,Estoque!A2849,quantidade_saida))</f>
        <v/>
      </c>
      <c r="G2849" s="1" t="str">
        <f t="shared" si="44"/>
        <v/>
      </c>
    </row>
    <row r="2850" spans="1:7" x14ac:dyDescent="0.3">
      <c r="A2850" s="135"/>
      <c r="B2850" s="22"/>
      <c r="C2850" s="22"/>
      <c r="D2850" s="38" t="str" cm="1">
        <f t="array" ref="D2850">IFERROR(IF(A2850="","",LOOKUP(2,1/(Entradas!$B$3:$B$5000=Estoque!A2850),Entradas!$G$3:$G$5000)),"Preço não cadastrado")</f>
        <v/>
      </c>
      <c r="E2850" s="38" t="str" cm="1">
        <f t="array" ref="E2850">IFERROR(IF(A2850="","",LOOKUP(2,1/(Entradas!$B$3:$B$5000=Estoque!A2850),Entradas!$H$3:$H$5000)),"Preço não cadastrado")</f>
        <v/>
      </c>
      <c r="F2850" s="6" t="str">
        <f>IF(A2850="","",SUMIF(codigo_entrada,A2850,quantidade_entrada)-SUMIF(codigo_saida,Estoque!A2850,quantidade_saida))</f>
        <v/>
      </c>
      <c r="G2850" s="1" t="str">
        <f t="shared" si="44"/>
        <v/>
      </c>
    </row>
    <row r="2851" spans="1:7" x14ac:dyDescent="0.3">
      <c r="A2851" s="135"/>
      <c r="B2851" s="22"/>
      <c r="C2851" s="22"/>
      <c r="D2851" s="38" t="str" cm="1">
        <f t="array" ref="D2851">IFERROR(IF(A2851="","",LOOKUP(2,1/(Entradas!$B$3:$B$5000=Estoque!A2851),Entradas!$G$3:$G$5000)),"Preço não cadastrado")</f>
        <v/>
      </c>
      <c r="E2851" s="38" t="str" cm="1">
        <f t="array" ref="E2851">IFERROR(IF(A2851="","",LOOKUP(2,1/(Entradas!$B$3:$B$5000=Estoque!A2851),Entradas!$H$3:$H$5000)),"Preço não cadastrado")</f>
        <v/>
      </c>
      <c r="F2851" s="6" t="str">
        <f>IF(A2851="","",SUMIF(codigo_entrada,A2851,quantidade_entrada)-SUMIF(codigo_saida,Estoque!A2851,quantidade_saida))</f>
        <v/>
      </c>
      <c r="G2851" s="1" t="str">
        <f t="shared" si="44"/>
        <v/>
      </c>
    </row>
    <row r="2852" spans="1:7" x14ac:dyDescent="0.3">
      <c r="A2852" s="135"/>
      <c r="B2852" s="22"/>
      <c r="C2852" s="22"/>
      <c r="D2852" s="38" t="str" cm="1">
        <f t="array" ref="D2852">IFERROR(IF(A2852="","",LOOKUP(2,1/(Entradas!$B$3:$B$5000=Estoque!A2852),Entradas!$G$3:$G$5000)),"Preço não cadastrado")</f>
        <v/>
      </c>
      <c r="E2852" s="38" t="str" cm="1">
        <f t="array" ref="E2852">IFERROR(IF(A2852="","",LOOKUP(2,1/(Entradas!$B$3:$B$5000=Estoque!A2852),Entradas!$H$3:$H$5000)),"Preço não cadastrado")</f>
        <v/>
      </c>
      <c r="F2852" s="6" t="str">
        <f>IF(A2852="","",SUMIF(codigo_entrada,A2852,quantidade_entrada)-SUMIF(codigo_saida,Estoque!A2852,quantidade_saida))</f>
        <v/>
      </c>
      <c r="G2852" s="1" t="str">
        <f t="shared" si="44"/>
        <v/>
      </c>
    </row>
    <row r="2853" spans="1:7" x14ac:dyDescent="0.3">
      <c r="A2853" s="135"/>
      <c r="B2853" s="22"/>
      <c r="C2853" s="22"/>
      <c r="D2853" s="38" t="str" cm="1">
        <f t="array" ref="D2853">IFERROR(IF(A2853="","",LOOKUP(2,1/(Entradas!$B$3:$B$5000=Estoque!A2853),Entradas!$G$3:$G$5000)),"Preço não cadastrado")</f>
        <v/>
      </c>
      <c r="E2853" s="38" t="str" cm="1">
        <f t="array" ref="E2853">IFERROR(IF(A2853="","",LOOKUP(2,1/(Entradas!$B$3:$B$5000=Estoque!A2853),Entradas!$H$3:$H$5000)),"Preço não cadastrado")</f>
        <v/>
      </c>
      <c r="F2853" s="6" t="str">
        <f>IF(A2853="","",SUMIF(codigo_entrada,A2853,quantidade_entrada)-SUMIF(codigo_saida,Estoque!A2853,quantidade_saida))</f>
        <v/>
      </c>
      <c r="G2853" s="1" t="str">
        <f t="shared" si="44"/>
        <v/>
      </c>
    </row>
    <row r="2854" spans="1:7" x14ac:dyDescent="0.3">
      <c r="A2854" s="135"/>
      <c r="B2854" s="22"/>
      <c r="C2854" s="22"/>
      <c r="D2854" s="38" t="str" cm="1">
        <f t="array" ref="D2854">IFERROR(IF(A2854="","",LOOKUP(2,1/(Entradas!$B$3:$B$5000=Estoque!A2854),Entradas!$G$3:$G$5000)),"Preço não cadastrado")</f>
        <v/>
      </c>
      <c r="E2854" s="38" t="str" cm="1">
        <f t="array" ref="E2854">IFERROR(IF(A2854="","",LOOKUP(2,1/(Entradas!$B$3:$B$5000=Estoque!A2854),Entradas!$H$3:$H$5000)),"Preço não cadastrado")</f>
        <v/>
      </c>
      <c r="F2854" s="6" t="str">
        <f>IF(A2854="","",SUMIF(codigo_entrada,A2854,quantidade_entrada)-SUMIF(codigo_saida,Estoque!A2854,quantidade_saida))</f>
        <v/>
      </c>
      <c r="G2854" s="1" t="str">
        <f t="shared" si="44"/>
        <v/>
      </c>
    </row>
    <row r="2855" spans="1:7" x14ac:dyDescent="0.3">
      <c r="A2855" s="135"/>
      <c r="B2855" s="22"/>
      <c r="C2855" s="22"/>
      <c r="D2855" s="38" t="str" cm="1">
        <f t="array" ref="D2855">IFERROR(IF(A2855="","",LOOKUP(2,1/(Entradas!$B$3:$B$5000=Estoque!A2855),Entradas!$G$3:$G$5000)),"Preço não cadastrado")</f>
        <v/>
      </c>
      <c r="E2855" s="38" t="str" cm="1">
        <f t="array" ref="E2855">IFERROR(IF(A2855="","",LOOKUP(2,1/(Entradas!$B$3:$B$5000=Estoque!A2855),Entradas!$H$3:$H$5000)),"Preço não cadastrado")</f>
        <v/>
      </c>
      <c r="F2855" s="6" t="str">
        <f>IF(A2855="","",SUMIF(codigo_entrada,A2855,quantidade_entrada)-SUMIF(codigo_saida,Estoque!A2855,quantidade_saida))</f>
        <v/>
      </c>
      <c r="G2855" s="1" t="str">
        <f t="shared" si="44"/>
        <v/>
      </c>
    </row>
    <row r="2856" spans="1:7" x14ac:dyDescent="0.3">
      <c r="A2856" s="135"/>
      <c r="B2856" s="22"/>
      <c r="C2856" s="22"/>
      <c r="D2856" s="38" t="str" cm="1">
        <f t="array" ref="D2856">IFERROR(IF(A2856="","",LOOKUP(2,1/(Entradas!$B$3:$B$5000=Estoque!A2856),Entradas!$G$3:$G$5000)),"Preço não cadastrado")</f>
        <v/>
      </c>
      <c r="E2856" s="38" t="str" cm="1">
        <f t="array" ref="E2856">IFERROR(IF(A2856="","",LOOKUP(2,1/(Entradas!$B$3:$B$5000=Estoque!A2856),Entradas!$H$3:$H$5000)),"Preço não cadastrado")</f>
        <v/>
      </c>
      <c r="F2856" s="6" t="str">
        <f>IF(A2856="","",SUMIF(codigo_entrada,A2856,quantidade_entrada)-SUMIF(codigo_saida,Estoque!A2856,quantidade_saida))</f>
        <v/>
      </c>
      <c r="G2856" s="1" t="str">
        <f t="shared" si="44"/>
        <v/>
      </c>
    </row>
    <row r="2857" spans="1:7" x14ac:dyDescent="0.3">
      <c r="A2857" s="135"/>
      <c r="B2857" s="22"/>
      <c r="C2857" s="22"/>
      <c r="D2857" s="38" t="str" cm="1">
        <f t="array" ref="D2857">IFERROR(IF(A2857="","",LOOKUP(2,1/(Entradas!$B$3:$B$5000=Estoque!A2857),Entradas!$G$3:$G$5000)),"Preço não cadastrado")</f>
        <v/>
      </c>
      <c r="E2857" s="38" t="str" cm="1">
        <f t="array" ref="E2857">IFERROR(IF(A2857="","",LOOKUP(2,1/(Entradas!$B$3:$B$5000=Estoque!A2857),Entradas!$H$3:$H$5000)),"Preço não cadastrado")</f>
        <v/>
      </c>
      <c r="F2857" s="6" t="str">
        <f>IF(A2857="","",SUMIF(codigo_entrada,A2857,quantidade_entrada)-SUMIF(codigo_saida,Estoque!A2857,quantidade_saida))</f>
        <v/>
      </c>
      <c r="G2857" s="1" t="str">
        <f t="shared" si="44"/>
        <v/>
      </c>
    </row>
    <row r="2858" spans="1:7" x14ac:dyDescent="0.3">
      <c r="A2858" s="135"/>
      <c r="B2858" s="22"/>
      <c r="C2858" s="22"/>
      <c r="D2858" s="38" t="str" cm="1">
        <f t="array" ref="D2858">IFERROR(IF(A2858="","",LOOKUP(2,1/(Entradas!$B$3:$B$5000=Estoque!A2858),Entradas!$G$3:$G$5000)),"Preço não cadastrado")</f>
        <v/>
      </c>
      <c r="E2858" s="38" t="str" cm="1">
        <f t="array" ref="E2858">IFERROR(IF(A2858="","",LOOKUP(2,1/(Entradas!$B$3:$B$5000=Estoque!A2858),Entradas!$H$3:$H$5000)),"Preço não cadastrado")</f>
        <v/>
      </c>
      <c r="F2858" s="6" t="str">
        <f>IF(A2858="","",SUMIF(codigo_entrada,A2858,quantidade_entrada)-SUMIF(codigo_saida,Estoque!A2858,quantidade_saida))</f>
        <v/>
      </c>
      <c r="G2858" s="1" t="str">
        <f t="shared" si="44"/>
        <v/>
      </c>
    </row>
    <row r="2859" spans="1:7" x14ac:dyDescent="0.3">
      <c r="A2859" s="135"/>
      <c r="B2859" s="22"/>
      <c r="C2859" s="22"/>
      <c r="D2859" s="38" t="str" cm="1">
        <f t="array" ref="D2859">IFERROR(IF(A2859="","",LOOKUP(2,1/(Entradas!$B$3:$B$5000=Estoque!A2859),Entradas!$G$3:$G$5000)),"Preço não cadastrado")</f>
        <v/>
      </c>
      <c r="E2859" s="38" t="str" cm="1">
        <f t="array" ref="E2859">IFERROR(IF(A2859="","",LOOKUP(2,1/(Entradas!$B$3:$B$5000=Estoque!A2859),Entradas!$H$3:$H$5000)),"Preço não cadastrado")</f>
        <v/>
      </c>
      <c r="F2859" s="6" t="str">
        <f>IF(A2859="","",SUMIF(codigo_entrada,A2859,quantidade_entrada)-SUMIF(codigo_saida,Estoque!A2859,quantidade_saida))</f>
        <v/>
      </c>
      <c r="G2859" s="1" t="str">
        <f t="shared" si="44"/>
        <v/>
      </c>
    </row>
    <row r="2860" spans="1:7" x14ac:dyDescent="0.3">
      <c r="A2860" s="135"/>
      <c r="B2860" s="22"/>
      <c r="C2860" s="22"/>
      <c r="D2860" s="38" t="str" cm="1">
        <f t="array" ref="D2860">IFERROR(IF(A2860="","",LOOKUP(2,1/(Entradas!$B$3:$B$5000=Estoque!A2860),Entradas!$G$3:$G$5000)),"Preço não cadastrado")</f>
        <v/>
      </c>
      <c r="E2860" s="38" t="str" cm="1">
        <f t="array" ref="E2860">IFERROR(IF(A2860="","",LOOKUP(2,1/(Entradas!$B$3:$B$5000=Estoque!A2860),Entradas!$H$3:$H$5000)),"Preço não cadastrado")</f>
        <v/>
      </c>
      <c r="F2860" s="6" t="str">
        <f>IF(A2860="","",SUMIF(codigo_entrada,A2860,quantidade_entrada)-SUMIF(codigo_saida,Estoque!A2860,quantidade_saida))</f>
        <v/>
      </c>
      <c r="G2860" s="1" t="str">
        <f t="shared" si="44"/>
        <v/>
      </c>
    </row>
    <row r="2861" spans="1:7" x14ac:dyDescent="0.3">
      <c r="A2861" s="135"/>
      <c r="B2861" s="22"/>
      <c r="C2861" s="22"/>
      <c r="D2861" s="38" t="str" cm="1">
        <f t="array" ref="D2861">IFERROR(IF(A2861="","",LOOKUP(2,1/(Entradas!$B$3:$B$5000=Estoque!A2861),Entradas!$G$3:$G$5000)),"Preço não cadastrado")</f>
        <v/>
      </c>
      <c r="E2861" s="38" t="str" cm="1">
        <f t="array" ref="E2861">IFERROR(IF(A2861="","",LOOKUP(2,1/(Entradas!$B$3:$B$5000=Estoque!A2861),Entradas!$H$3:$H$5000)),"Preço não cadastrado")</f>
        <v/>
      </c>
      <c r="F2861" s="6" t="str">
        <f>IF(A2861="","",SUMIF(codigo_entrada,A2861,quantidade_entrada)-SUMIF(codigo_saida,Estoque!A2861,quantidade_saida))</f>
        <v/>
      </c>
      <c r="G2861" s="1" t="str">
        <f t="shared" si="44"/>
        <v/>
      </c>
    </row>
    <row r="2862" spans="1:7" x14ac:dyDescent="0.3">
      <c r="A2862" s="135"/>
      <c r="B2862" s="22"/>
      <c r="C2862" s="22"/>
      <c r="D2862" s="38" t="str" cm="1">
        <f t="array" ref="D2862">IFERROR(IF(A2862="","",LOOKUP(2,1/(Entradas!$B$3:$B$5000=Estoque!A2862),Entradas!$G$3:$G$5000)),"Preço não cadastrado")</f>
        <v/>
      </c>
      <c r="E2862" s="38" t="str" cm="1">
        <f t="array" ref="E2862">IFERROR(IF(A2862="","",LOOKUP(2,1/(Entradas!$B$3:$B$5000=Estoque!A2862),Entradas!$H$3:$H$5000)),"Preço não cadastrado")</f>
        <v/>
      </c>
      <c r="F2862" s="6" t="str">
        <f>IF(A2862="","",SUMIF(codigo_entrada,A2862,quantidade_entrada)-SUMIF(codigo_saida,Estoque!A2862,quantidade_saida))</f>
        <v/>
      </c>
      <c r="G2862" s="1" t="str">
        <f t="shared" si="44"/>
        <v/>
      </c>
    </row>
    <row r="2863" spans="1:7" x14ac:dyDescent="0.3">
      <c r="A2863" s="135"/>
      <c r="B2863" s="22"/>
      <c r="C2863" s="22"/>
      <c r="D2863" s="38" t="str" cm="1">
        <f t="array" ref="D2863">IFERROR(IF(A2863="","",LOOKUP(2,1/(Entradas!$B$3:$B$5000=Estoque!A2863),Entradas!$G$3:$G$5000)),"Preço não cadastrado")</f>
        <v/>
      </c>
      <c r="E2863" s="38" t="str" cm="1">
        <f t="array" ref="E2863">IFERROR(IF(A2863="","",LOOKUP(2,1/(Entradas!$B$3:$B$5000=Estoque!A2863),Entradas!$H$3:$H$5000)),"Preço não cadastrado")</f>
        <v/>
      </c>
      <c r="F2863" s="6" t="str">
        <f>IF(A2863="","",SUMIF(codigo_entrada,A2863,quantidade_entrada)-SUMIF(codigo_saida,Estoque!A2863,quantidade_saida))</f>
        <v/>
      </c>
      <c r="G2863" s="1" t="str">
        <f t="shared" si="44"/>
        <v/>
      </c>
    </row>
    <row r="2864" spans="1:7" x14ac:dyDescent="0.3">
      <c r="A2864" s="135"/>
      <c r="B2864" s="22"/>
      <c r="C2864" s="22"/>
      <c r="D2864" s="38" t="str" cm="1">
        <f t="array" ref="D2864">IFERROR(IF(A2864="","",LOOKUP(2,1/(Entradas!$B$3:$B$5000=Estoque!A2864),Entradas!$G$3:$G$5000)),"Preço não cadastrado")</f>
        <v/>
      </c>
      <c r="E2864" s="38" t="str" cm="1">
        <f t="array" ref="E2864">IFERROR(IF(A2864="","",LOOKUP(2,1/(Entradas!$B$3:$B$5000=Estoque!A2864),Entradas!$H$3:$H$5000)),"Preço não cadastrado")</f>
        <v/>
      </c>
      <c r="F2864" s="6" t="str">
        <f>IF(A2864="","",SUMIF(codigo_entrada,A2864,quantidade_entrada)-SUMIF(codigo_saida,Estoque!A2864,quantidade_saida))</f>
        <v/>
      </c>
      <c r="G2864" s="1" t="str">
        <f t="shared" si="44"/>
        <v/>
      </c>
    </row>
    <row r="2865" spans="1:7" x14ac:dyDescent="0.3">
      <c r="A2865" s="135"/>
      <c r="B2865" s="22"/>
      <c r="C2865" s="22"/>
      <c r="D2865" s="38" t="str" cm="1">
        <f t="array" ref="D2865">IFERROR(IF(A2865="","",LOOKUP(2,1/(Entradas!$B$3:$B$5000=Estoque!A2865),Entradas!$G$3:$G$5000)),"Preço não cadastrado")</f>
        <v/>
      </c>
      <c r="E2865" s="38" t="str" cm="1">
        <f t="array" ref="E2865">IFERROR(IF(A2865="","",LOOKUP(2,1/(Entradas!$B$3:$B$5000=Estoque!A2865),Entradas!$H$3:$H$5000)),"Preço não cadastrado")</f>
        <v/>
      </c>
      <c r="F2865" s="6" t="str">
        <f>IF(A2865="","",SUMIF(codigo_entrada,A2865,quantidade_entrada)-SUMIF(codigo_saida,Estoque!A2865,quantidade_saida))</f>
        <v/>
      </c>
      <c r="G2865" s="1" t="str">
        <f t="shared" si="44"/>
        <v/>
      </c>
    </row>
    <row r="2866" spans="1:7" x14ac:dyDescent="0.3">
      <c r="A2866" s="135"/>
      <c r="B2866" s="22"/>
      <c r="C2866" s="22"/>
      <c r="D2866" s="38" t="str" cm="1">
        <f t="array" ref="D2866">IFERROR(IF(A2866="","",LOOKUP(2,1/(Entradas!$B$3:$B$5000=Estoque!A2866),Entradas!$G$3:$G$5000)),"Preço não cadastrado")</f>
        <v/>
      </c>
      <c r="E2866" s="38" t="str" cm="1">
        <f t="array" ref="E2866">IFERROR(IF(A2866="","",LOOKUP(2,1/(Entradas!$B$3:$B$5000=Estoque!A2866),Entradas!$H$3:$H$5000)),"Preço não cadastrado")</f>
        <v/>
      </c>
      <c r="F2866" s="6" t="str">
        <f>IF(A2866="","",SUMIF(codigo_entrada,A2866,quantidade_entrada)-SUMIF(codigo_saida,Estoque!A2866,quantidade_saida))</f>
        <v/>
      </c>
      <c r="G2866" s="1" t="str">
        <f t="shared" si="44"/>
        <v/>
      </c>
    </row>
    <row r="2867" spans="1:7" x14ac:dyDescent="0.3">
      <c r="A2867" s="135"/>
      <c r="B2867" s="22"/>
      <c r="C2867" s="22"/>
      <c r="D2867" s="38" t="str" cm="1">
        <f t="array" ref="D2867">IFERROR(IF(A2867="","",LOOKUP(2,1/(Entradas!$B$3:$B$5000=Estoque!A2867),Entradas!$G$3:$G$5000)),"Preço não cadastrado")</f>
        <v/>
      </c>
      <c r="E2867" s="38" t="str" cm="1">
        <f t="array" ref="E2867">IFERROR(IF(A2867="","",LOOKUP(2,1/(Entradas!$B$3:$B$5000=Estoque!A2867),Entradas!$H$3:$H$5000)),"Preço não cadastrado")</f>
        <v/>
      </c>
      <c r="F2867" s="6" t="str">
        <f>IF(A2867="","",SUMIF(codigo_entrada,A2867,quantidade_entrada)-SUMIF(codigo_saida,Estoque!A2867,quantidade_saida))</f>
        <v/>
      </c>
      <c r="G2867" s="1" t="str">
        <f t="shared" si="44"/>
        <v/>
      </c>
    </row>
    <row r="2868" spans="1:7" x14ac:dyDescent="0.3">
      <c r="A2868" s="135"/>
      <c r="B2868" s="22"/>
      <c r="C2868" s="22"/>
      <c r="D2868" s="38" t="str" cm="1">
        <f t="array" ref="D2868">IFERROR(IF(A2868="","",LOOKUP(2,1/(Entradas!$B$3:$B$5000=Estoque!A2868),Entradas!$G$3:$G$5000)),"Preço não cadastrado")</f>
        <v/>
      </c>
      <c r="E2868" s="38" t="str" cm="1">
        <f t="array" ref="E2868">IFERROR(IF(A2868="","",LOOKUP(2,1/(Entradas!$B$3:$B$5000=Estoque!A2868),Entradas!$H$3:$H$5000)),"Preço não cadastrado")</f>
        <v/>
      </c>
      <c r="F2868" s="6" t="str">
        <f>IF(A2868="","",SUMIF(codigo_entrada,A2868,quantidade_entrada)-SUMIF(codigo_saida,Estoque!A2868,quantidade_saida))</f>
        <v/>
      </c>
      <c r="G2868" s="1" t="str">
        <f t="shared" si="44"/>
        <v/>
      </c>
    </row>
    <row r="2869" spans="1:7" x14ac:dyDescent="0.3">
      <c r="A2869" s="135"/>
      <c r="B2869" s="22"/>
      <c r="C2869" s="22"/>
      <c r="D2869" s="38" t="str" cm="1">
        <f t="array" ref="D2869">IFERROR(IF(A2869="","",LOOKUP(2,1/(Entradas!$B$3:$B$5000=Estoque!A2869),Entradas!$G$3:$G$5000)),"Preço não cadastrado")</f>
        <v/>
      </c>
      <c r="E2869" s="38" t="str" cm="1">
        <f t="array" ref="E2869">IFERROR(IF(A2869="","",LOOKUP(2,1/(Entradas!$B$3:$B$5000=Estoque!A2869),Entradas!$H$3:$H$5000)),"Preço não cadastrado")</f>
        <v/>
      </c>
      <c r="F2869" s="6" t="str">
        <f>IF(A2869="","",SUMIF(codigo_entrada,A2869,quantidade_entrada)-SUMIF(codigo_saida,Estoque!A2869,quantidade_saida))</f>
        <v/>
      </c>
      <c r="G2869" s="1" t="str">
        <f t="shared" si="44"/>
        <v/>
      </c>
    </row>
    <row r="2870" spans="1:7" x14ac:dyDescent="0.3">
      <c r="A2870" s="135"/>
      <c r="B2870" s="22"/>
      <c r="C2870" s="22"/>
      <c r="D2870" s="38" t="str" cm="1">
        <f t="array" ref="D2870">IFERROR(IF(A2870="","",LOOKUP(2,1/(Entradas!$B$3:$B$5000=Estoque!A2870),Entradas!$G$3:$G$5000)),"Preço não cadastrado")</f>
        <v/>
      </c>
      <c r="E2870" s="38" t="str" cm="1">
        <f t="array" ref="E2870">IFERROR(IF(A2870="","",LOOKUP(2,1/(Entradas!$B$3:$B$5000=Estoque!A2870),Entradas!$H$3:$H$5000)),"Preço não cadastrado")</f>
        <v/>
      </c>
      <c r="F2870" s="6" t="str">
        <f>IF(A2870="","",SUMIF(codigo_entrada,A2870,quantidade_entrada)-SUMIF(codigo_saida,Estoque!A2870,quantidade_saida))</f>
        <v/>
      </c>
      <c r="G2870" s="1" t="str">
        <f t="shared" si="44"/>
        <v/>
      </c>
    </row>
    <row r="2871" spans="1:7" x14ac:dyDescent="0.3">
      <c r="A2871" s="135"/>
      <c r="B2871" s="22"/>
      <c r="C2871" s="22"/>
      <c r="D2871" s="38" t="str" cm="1">
        <f t="array" ref="D2871">IFERROR(IF(A2871="","",LOOKUP(2,1/(Entradas!$B$3:$B$5000=Estoque!A2871),Entradas!$G$3:$G$5000)),"Preço não cadastrado")</f>
        <v/>
      </c>
      <c r="E2871" s="38" t="str" cm="1">
        <f t="array" ref="E2871">IFERROR(IF(A2871="","",LOOKUP(2,1/(Entradas!$B$3:$B$5000=Estoque!A2871),Entradas!$H$3:$H$5000)),"Preço não cadastrado")</f>
        <v/>
      </c>
      <c r="F2871" s="6" t="str">
        <f>IF(A2871="","",SUMIF(codigo_entrada,A2871,quantidade_entrada)-SUMIF(codigo_saida,Estoque!A2871,quantidade_saida))</f>
        <v/>
      </c>
      <c r="G2871" s="1" t="str">
        <f t="shared" si="44"/>
        <v/>
      </c>
    </row>
    <row r="2872" spans="1:7" x14ac:dyDescent="0.3">
      <c r="A2872" s="135"/>
      <c r="B2872" s="22"/>
      <c r="C2872" s="22"/>
      <c r="D2872" s="38" t="str" cm="1">
        <f t="array" ref="D2872">IFERROR(IF(A2872="","",LOOKUP(2,1/(Entradas!$B$3:$B$5000=Estoque!A2872),Entradas!$G$3:$G$5000)),"Preço não cadastrado")</f>
        <v/>
      </c>
      <c r="E2872" s="38" t="str" cm="1">
        <f t="array" ref="E2872">IFERROR(IF(A2872="","",LOOKUP(2,1/(Entradas!$B$3:$B$5000=Estoque!A2872),Entradas!$H$3:$H$5000)),"Preço não cadastrado")</f>
        <v/>
      </c>
      <c r="F2872" s="6" t="str">
        <f>IF(A2872="","",SUMIF(codigo_entrada,A2872,quantidade_entrada)-SUMIF(codigo_saida,Estoque!A2872,quantidade_saida))</f>
        <v/>
      </c>
      <c r="G2872" s="1" t="str">
        <f t="shared" si="44"/>
        <v/>
      </c>
    </row>
    <row r="2873" spans="1:7" x14ac:dyDescent="0.3">
      <c r="A2873" s="135"/>
      <c r="B2873" s="22"/>
      <c r="C2873" s="22"/>
      <c r="D2873" s="38" t="str" cm="1">
        <f t="array" ref="D2873">IFERROR(IF(A2873="","",LOOKUP(2,1/(Entradas!$B$3:$B$5000=Estoque!A2873),Entradas!$G$3:$G$5000)),"Preço não cadastrado")</f>
        <v/>
      </c>
      <c r="E2873" s="38" t="str" cm="1">
        <f t="array" ref="E2873">IFERROR(IF(A2873="","",LOOKUP(2,1/(Entradas!$B$3:$B$5000=Estoque!A2873),Entradas!$H$3:$H$5000)),"Preço não cadastrado")</f>
        <v/>
      </c>
      <c r="F2873" s="6" t="str">
        <f>IF(A2873="","",SUMIF(codigo_entrada,A2873,quantidade_entrada)-SUMIF(codigo_saida,Estoque!A2873,quantidade_saida))</f>
        <v/>
      </c>
      <c r="G2873" s="1" t="str">
        <f t="shared" si="44"/>
        <v/>
      </c>
    </row>
    <row r="2874" spans="1:7" x14ac:dyDescent="0.3">
      <c r="A2874" s="135"/>
      <c r="B2874" s="22"/>
      <c r="C2874" s="22"/>
      <c r="D2874" s="38" t="str" cm="1">
        <f t="array" ref="D2874">IFERROR(IF(A2874="","",LOOKUP(2,1/(Entradas!$B$3:$B$5000=Estoque!A2874),Entradas!$G$3:$G$5000)),"Preço não cadastrado")</f>
        <v/>
      </c>
      <c r="E2874" s="38" t="str" cm="1">
        <f t="array" ref="E2874">IFERROR(IF(A2874="","",LOOKUP(2,1/(Entradas!$B$3:$B$5000=Estoque!A2874),Entradas!$H$3:$H$5000)),"Preço não cadastrado")</f>
        <v/>
      </c>
      <c r="F2874" s="6" t="str">
        <f>IF(A2874="","",SUMIF(codigo_entrada,A2874,quantidade_entrada)-SUMIF(codigo_saida,Estoque!A2874,quantidade_saida))</f>
        <v/>
      </c>
      <c r="G2874" s="1" t="str">
        <f t="shared" si="44"/>
        <v/>
      </c>
    </row>
    <row r="2875" spans="1:7" x14ac:dyDescent="0.3">
      <c r="A2875" s="135"/>
      <c r="B2875" s="22"/>
      <c r="C2875" s="22"/>
      <c r="D2875" s="38" t="str" cm="1">
        <f t="array" ref="D2875">IFERROR(IF(A2875="","",LOOKUP(2,1/(Entradas!$B$3:$B$5000=Estoque!A2875),Entradas!$G$3:$G$5000)),"Preço não cadastrado")</f>
        <v/>
      </c>
      <c r="E2875" s="38" t="str" cm="1">
        <f t="array" ref="E2875">IFERROR(IF(A2875="","",LOOKUP(2,1/(Entradas!$B$3:$B$5000=Estoque!A2875),Entradas!$H$3:$H$5000)),"Preço não cadastrado")</f>
        <v/>
      </c>
      <c r="F2875" s="6" t="str">
        <f>IF(A2875="","",SUMIF(codigo_entrada,A2875,quantidade_entrada)-SUMIF(codigo_saida,Estoque!A2875,quantidade_saida))</f>
        <v/>
      </c>
      <c r="G2875" s="1" t="str">
        <f t="shared" si="44"/>
        <v/>
      </c>
    </row>
    <row r="2876" spans="1:7" x14ac:dyDescent="0.3">
      <c r="A2876" s="135"/>
      <c r="B2876" s="22"/>
      <c r="C2876" s="22"/>
      <c r="D2876" s="38" t="str" cm="1">
        <f t="array" ref="D2876">IFERROR(IF(A2876="","",LOOKUP(2,1/(Entradas!$B$3:$B$5000=Estoque!A2876),Entradas!$G$3:$G$5000)),"Preço não cadastrado")</f>
        <v/>
      </c>
      <c r="E2876" s="38" t="str" cm="1">
        <f t="array" ref="E2876">IFERROR(IF(A2876="","",LOOKUP(2,1/(Entradas!$B$3:$B$5000=Estoque!A2876),Entradas!$H$3:$H$5000)),"Preço não cadastrado")</f>
        <v/>
      </c>
      <c r="F2876" s="6" t="str">
        <f>IF(A2876="","",SUMIF(codigo_entrada,A2876,quantidade_entrada)-SUMIF(codigo_saida,Estoque!A2876,quantidade_saida))</f>
        <v/>
      </c>
      <c r="G2876" s="1" t="str">
        <f t="shared" si="44"/>
        <v/>
      </c>
    </row>
    <row r="2877" spans="1:7" x14ac:dyDescent="0.3">
      <c r="A2877" s="135"/>
      <c r="B2877" s="22"/>
      <c r="C2877" s="22"/>
      <c r="D2877" s="38" t="str" cm="1">
        <f t="array" ref="D2877">IFERROR(IF(A2877="","",LOOKUP(2,1/(Entradas!$B$3:$B$5000=Estoque!A2877),Entradas!$G$3:$G$5000)),"Preço não cadastrado")</f>
        <v/>
      </c>
      <c r="E2877" s="38" t="str" cm="1">
        <f t="array" ref="E2877">IFERROR(IF(A2877="","",LOOKUP(2,1/(Entradas!$B$3:$B$5000=Estoque!A2877),Entradas!$H$3:$H$5000)),"Preço não cadastrado")</f>
        <v/>
      </c>
      <c r="F2877" s="6" t="str">
        <f>IF(A2877="","",SUMIF(codigo_entrada,A2877,quantidade_entrada)-SUMIF(codigo_saida,Estoque!A2877,quantidade_saida))</f>
        <v/>
      </c>
      <c r="G2877" s="1" t="str">
        <f t="shared" si="44"/>
        <v/>
      </c>
    </row>
    <row r="2878" spans="1:7" x14ac:dyDescent="0.3">
      <c r="A2878" s="135"/>
      <c r="B2878" s="22"/>
      <c r="C2878" s="22"/>
      <c r="D2878" s="38" t="str" cm="1">
        <f t="array" ref="D2878">IFERROR(IF(A2878="","",LOOKUP(2,1/(Entradas!$B$3:$B$5000=Estoque!A2878),Entradas!$G$3:$G$5000)),"Preço não cadastrado")</f>
        <v/>
      </c>
      <c r="E2878" s="38" t="str" cm="1">
        <f t="array" ref="E2878">IFERROR(IF(A2878="","",LOOKUP(2,1/(Entradas!$B$3:$B$5000=Estoque!A2878),Entradas!$H$3:$H$5000)),"Preço não cadastrado")</f>
        <v/>
      </c>
      <c r="F2878" s="6" t="str">
        <f>IF(A2878="","",SUMIF(codigo_entrada,A2878,quantidade_entrada)-SUMIF(codigo_saida,Estoque!A2878,quantidade_saida))</f>
        <v/>
      </c>
      <c r="G2878" s="1" t="str">
        <f t="shared" si="44"/>
        <v/>
      </c>
    </row>
    <row r="2879" spans="1:7" x14ac:dyDescent="0.3">
      <c r="A2879" s="135"/>
      <c r="B2879" s="22"/>
      <c r="C2879" s="22"/>
      <c r="D2879" s="38" t="str" cm="1">
        <f t="array" ref="D2879">IFERROR(IF(A2879="","",LOOKUP(2,1/(Entradas!$B$3:$B$5000=Estoque!A2879),Entradas!$G$3:$G$5000)),"Preço não cadastrado")</f>
        <v/>
      </c>
      <c r="E2879" s="38" t="str" cm="1">
        <f t="array" ref="E2879">IFERROR(IF(A2879="","",LOOKUP(2,1/(Entradas!$B$3:$B$5000=Estoque!A2879),Entradas!$H$3:$H$5000)),"Preço não cadastrado")</f>
        <v/>
      </c>
      <c r="F2879" s="6" t="str">
        <f>IF(A2879="","",SUMIF(codigo_entrada,A2879,quantidade_entrada)-SUMIF(codigo_saida,Estoque!A2879,quantidade_saida))</f>
        <v/>
      </c>
      <c r="G2879" s="1" t="str">
        <f t="shared" si="44"/>
        <v/>
      </c>
    </row>
    <row r="2880" spans="1:7" x14ac:dyDescent="0.3">
      <c r="A2880" s="135"/>
      <c r="B2880" s="22"/>
      <c r="C2880" s="22"/>
      <c r="D2880" s="38" t="str" cm="1">
        <f t="array" ref="D2880">IFERROR(IF(A2880="","",LOOKUP(2,1/(Entradas!$B$3:$B$5000=Estoque!A2880),Entradas!$G$3:$G$5000)),"Preço não cadastrado")</f>
        <v/>
      </c>
      <c r="E2880" s="38" t="str" cm="1">
        <f t="array" ref="E2880">IFERROR(IF(A2880="","",LOOKUP(2,1/(Entradas!$B$3:$B$5000=Estoque!A2880),Entradas!$H$3:$H$5000)),"Preço não cadastrado")</f>
        <v/>
      </c>
      <c r="F2880" s="6" t="str">
        <f>IF(A2880="","",SUMIF(codigo_entrada,A2880,quantidade_entrada)-SUMIF(codigo_saida,Estoque!A2880,quantidade_saida))</f>
        <v/>
      </c>
      <c r="G2880" s="1" t="str">
        <f t="shared" si="44"/>
        <v/>
      </c>
    </row>
    <row r="2881" spans="1:7" x14ac:dyDescent="0.3">
      <c r="A2881" s="135"/>
      <c r="B2881" s="22"/>
      <c r="C2881" s="22"/>
      <c r="D2881" s="38" t="str" cm="1">
        <f t="array" ref="D2881">IFERROR(IF(A2881="","",LOOKUP(2,1/(Entradas!$B$3:$B$5000=Estoque!A2881),Entradas!$G$3:$G$5000)),"Preço não cadastrado")</f>
        <v/>
      </c>
      <c r="E2881" s="38" t="str" cm="1">
        <f t="array" ref="E2881">IFERROR(IF(A2881="","",LOOKUP(2,1/(Entradas!$B$3:$B$5000=Estoque!A2881),Entradas!$H$3:$H$5000)),"Preço não cadastrado")</f>
        <v/>
      </c>
      <c r="F2881" s="6" t="str">
        <f>IF(A2881="","",SUMIF(codigo_entrada,A2881,quantidade_entrada)-SUMIF(codigo_saida,Estoque!A2881,quantidade_saida))</f>
        <v/>
      </c>
      <c r="G2881" s="1" t="str">
        <f t="shared" si="44"/>
        <v/>
      </c>
    </row>
    <row r="2882" spans="1:7" x14ac:dyDescent="0.3">
      <c r="A2882" s="135"/>
      <c r="B2882" s="22"/>
      <c r="C2882" s="22"/>
      <c r="D2882" s="38" t="str" cm="1">
        <f t="array" ref="D2882">IFERROR(IF(A2882="","",LOOKUP(2,1/(Entradas!$B$3:$B$5000=Estoque!A2882),Entradas!$G$3:$G$5000)),"Preço não cadastrado")</f>
        <v/>
      </c>
      <c r="E2882" s="38" t="str" cm="1">
        <f t="array" ref="E2882">IFERROR(IF(A2882="","",LOOKUP(2,1/(Entradas!$B$3:$B$5000=Estoque!A2882),Entradas!$H$3:$H$5000)),"Preço não cadastrado")</f>
        <v/>
      </c>
      <c r="F2882" s="6" t="str">
        <f>IF(A2882="","",SUMIF(codigo_entrada,A2882,quantidade_entrada)-SUMIF(codigo_saida,Estoque!A2882,quantidade_saida))</f>
        <v/>
      </c>
      <c r="G2882" s="1" t="str">
        <f t="shared" si="44"/>
        <v/>
      </c>
    </row>
    <row r="2883" spans="1:7" x14ac:dyDescent="0.3">
      <c r="A2883" s="135"/>
      <c r="B2883" s="22"/>
      <c r="C2883" s="22"/>
      <c r="D2883" s="38" t="str" cm="1">
        <f t="array" ref="D2883">IFERROR(IF(A2883="","",LOOKUP(2,1/(Entradas!$B$3:$B$5000=Estoque!A2883),Entradas!$G$3:$G$5000)),"Preço não cadastrado")</f>
        <v/>
      </c>
      <c r="E2883" s="38" t="str" cm="1">
        <f t="array" ref="E2883">IFERROR(IF(A2883="","",LOOKUP(2,1/(Entradas!$B$3:$B$5000=Estoque!A2883),Entradas!$H$3:$H$5000)),"Preço não cadastrado")</f>
        <v/>
      </c>
      <c r="F2883" s="6" t="str">
        <f>IF(A2883="","",SUMIF(codigo_entrada,A2883,quantidade_entrada)-SUMIF(codigo_saida,Estoque!A2883,quantidade_saida))</f>
        <v/>
      </c>
      <c r="G2883" s="1" t="str">
        <f t="shared" si="44"/>
        <v/>
      </c>
    </row>
    <row r="2884" spans="1:7" x14ac:dyDescent="0.3">
      <c r="A2884" s="135"/>
      <c r="B2884" s="22"/>
      <c r="C2884" s="22"/>
      <c r="D2884" s="38" t="str" cm="1">
        <f t="array" ref="D2884">IFERROR(IF(A2884="","",LOOKUP(2,1/(Entradas!$B$3:$B$5000=Estoque!A2884),Entradas!$G$3:$G$5000)),"Preço não cadastrado")</f>
        <v/>
      </c>
      <c r="E2884" s="38" t="str" cm="1">
        <f t="array" ref="E2884">IFERROR(IF(A2884="","",LOOKUP(2,1/(Entradas!$B$3:$B$5000=Estoque!A2884),Entradas!$H$3:$H$5000)),"Preço não cadastrado")</f>
        <v/>
      </c>
      <c r="F2884" s="6" t="str">
        <f>IF(A2884="","",SUMIF(codigo_entrada,A2884,quantidade_entrada)-SUMIF(codigo_saida,Estoque!A2884,quantidade_saida))</f>
        <v/>
      </c>
      <c r="G2884" s="1" t="str">
        <f t="shared" ref="G2884:G2947" si="45">IF(F2884="","",IF(F2884&gt;0,"Em estoque","Fora de estoque"))</f>
        <v/>
      </c>
    </row>
    <row r="2885" spans="1:7" x14ac:dyDescent="0.3">
      <c r="A2885" s="135"/>
      <c r="B2885" s="22"/>
      <c r="C2885" s="22"/>
      <c r="D2885" s="38" t="str" cm="1">
        <f t="array" ref="D2885">IFERROR(IF(A2885="","",LOOKUP(2,1/(Entradas!$B$3:$B$5000=Estoque!A2885),Entradas!$G$3:$G$5000)),"Preço não cadastrado")</f>
        <v/>
      </c>
      <c r="E2885" s="38" t="str" cm="1">
        <f t="array" ref="E2885">IFERROR(IF(A2885="","",LOOKUP(2,1/(Entradas!$B$3:$B$5000=Estoque!A2885),Entradas!$H$3:$H$5000)),"Preço não cadastrado")</f>
        <v/>
      </c>
      <c r="F2885" s="6" t="str">
        <f>IF(A2885="","",SUMIF(codigo_entrada,A2885,quantidade_entrada)-SUMIF(codigo_saida,Estoque!A2885,quantidade_saida))</f>
        <v/>
      </c>
      <c r="G2885" s="1" t="str">
        <f t="shared" si="45"/>
        <v/>
      </c>
    </row>
    <row r="2886" spans="1:7" x14ac:dyDescent="0.3">
      <c r="A2886" s="135"/>
      <c r="B2886" s="22"/>
      <c r="C2886" s="22"/>
      <c r="D2886" s="38" t="str" cm="1">
        <f t="array" ref="D2886">IFERROR(IF(A2886="","",LOOKUP(2,1/(Entradas!$B$3:$B$5000=Estoque!A2886),Entradas!$G$3:$G$5000)),"Preço não cadastrado")</f>
        <v/>
      </c>
      <c r="E2886" s="38" t="str" cm="1">
        <f t="array" ref="E2886">IFERROR(IF(A2886="","",LOOKUP(2,1/(Entradas!$B$3:$B$5000=Estoque!A2886),Entradas!$H$3:$H$5000)),"Preço não cadastrado")</f>
        <v/>
      </c>
      <c r="F2886" s="6" t="str">
        <f>IF(A2886="","",SUMIF(codigo_entrada,A2886,quantidade_entrada)-SUMIF(codigo_saida,Estoque!A2886,quantidade_saida))</f>
        <v/>
      </c>
      <c r="G2886" s="1" t="str">
        <f t="shared" si="45"/>
        <v/>
      </c>
    </row>
    <row r="2887" spans="1:7" x14ac:dyDescent="0.3">
      <c r="A2887" s="135"/>
      <c r="B2887" s="22"/>
      <c r="C2887" s="22"/>
      <c r="D2887" s="38" t="str" cm="1">
        <f t="array" ref="D2887">IFERROR(IF(A2887="","",LOOKUP(2,1/(Entradas!$B$3:$B$5000=Estoque!A2887),Entradas!$G$3:$G$5000)),"Preço não cadastrado")</f>
        <v/>
      </c>
      <c r="E2887" s="38" t="str" cm="1">
        <f t="array" ref="E2887">IFERROR(IF(A2887="","",LOOKUP(2,1/(Entradas!$B$3:$B$5000=Estoque!A2887),Entradas!$H$3:$H$5000)),"Preço não cadastrado")</f>
        <v/>
      </c>
      <c r="F2887" s="6" t="str">
        <f>IF(A2887="","",SUMIF(codigo_entrada,A2887,quantidade_entrada)-SUMIF(codigo_saida,Estoque!A2887,quantidade_saida))</f>
        <v/>
      </c>
      <c r="G2887" s="1" t="str">
        <f t="shared" si="45"/>
        <v/>
      </c>
    </row>
    <row r="2888" spans="1:7" x14ac:dyDescent="0.3">
      <c r="A2888" s="135"/>
      <c r="B2888" s="22"/>
      <c r="C2888" s="22"/>
      <c r="D2888" s="38" t="str" cm="1">
        <f t="array" ref="D2888">IFERROR(IF(A2888="","",LOOKUP(2,1/(Entradas!$B$3:$B$5000=Estoque!A2888),Entradas!$G$3:$G$5000)),"Preço não cadastrado")</f>
        <v/>
      </c>
      <c r="E2888" s="38" t="str" cm="1">
        <f t="array" ref="E2888">IFERROR(IF(A2888="","",LOOKUP(2,1/(Entradas!$B$3:$B$5000=Estoque!A2888),Entradas!$H$3:$H$5000)),"Preço não cadastrado")</f>
        <v/>
      </c>
      <c r="F2888" s="6" t="str">
        <f>IF(A2888="","",SUMIF(codigo_entrada,A2888,quantidade_entrada)-SUMIF(codigo_saida,Estoque!A2888,quantidade_saida))</f>
        <v/>
      </c>
      <c r="G2888" s="1" t="str">
        <f t="shared" si="45"/>
        <v/>
      </c>
    </row>
    <row r="2889" spans="1:7" x14ac:dyDescent="0.3">
      <c r="A2889" s="135"/>
      <c r="B2889" s="22"/>
      <c r="C2889" s="22"/>
      <c r="D2889" s="38" t="str" cm="1">
        <f t="array" ref="D2889">IFERROR(IF(A2889="","",LOOKUP(2,1/(Entradas!$B$3:$B$5000=Estoque!A2889),Entradas!$G$3:$G$5000)),"Preço não cadastrado")</f>
        <v/>
      </c>
      <c r="E2889" s="38" t="str" cm="1">
        <f t="array" ref="E2889">IFERROR(IF(A2889="","",LOOKUP(2,1/(Entradas!$B$3:$B$5000=Estoque!A2889),Entradas!$H$3:$H$5000)),"Preço não cadastrado")</f>
        <v/>
      </c>
      <c r="F2889" s="6" t="str">
        <f>IF(A2889="","",SUMIF(codigo_entrada,A2889,quantidade_entrada)-SUMIF(codigo_saida,Estoque!A2889,quantidade_saida))</f>
        <v/>
      </c>
      <c r="G2889" s="1" t="str">
        <f t="shared" si="45"/>
        <v/>
      </c>
    </row>
    <row r="2890" spans="1:7" x14ac:dyDescent="0.3">
      <c r="A2890" s="135"/>
      <c r="B2890" s="22"/>
      <c r="C2890" s="22"/>
      <c r="D2890" s="38" t="str" cm="1">
        <f t="array" ref="D2890">IFERROR(IF(A2890="","",LOOKUP(2,1/(Entradas!$B$3:$B$5000=Estoque!A2890),Entradas!$G$3:$G$5000)),"Preço não cadastrado")</f>
        <v/>
      </c>
      <c r="E2890" s="38" t="str" cm="1">
        <f t="array" ref="E2890">IFERROR(IF(A2890="","",LOOKUP(2,1/(Entradas!$B$3:$B$5000=Estoque!A2890),Entradas!$H$3:$H$5000)),"Preço não cadastrado")</f>
        <v/>
      </c>
      <c r="F2890" s="6" t="str">
        <f>IF(A2890="","",SUMIF(codigo_entrada,A2890,quantidade_entrada)-SUMIF(codigo_saida,Estoque!A2890,quantidade_saida))</f>
        <v/>
      </c>
      <c r="G2890" s="1" t="str">
        <f t="shared" si="45"/>
        <v/>
      </c>
    </row>
    <row r="2891" spans="1:7" x14ac:dyDescent="0.3">
      <c r="A2891" s="135"/>
      <c r="B2891" s="22"/>
      <c r="C2891" s="22"/>
      <c r="D2891" s="38" t="str" cm="1">
        <f t="array" ref="D2891">IFERROR(IF(A2891="","",LOOKUP(2,1/(Entradas!$B$3:$B$5000=Estoque!A2891),Entradas!$G$3:$G$5000)),"Preço não cadastrado")</f>
        <v/>
      </c>
      <c r="E2891" s="38" t="str" cm="1">
        <f t="array" ref="E2891">IFERROR(IF(A2891="","",LOOKUP(2,1/(Entradas!$B$3:$B$5000=Estoque!A2891),Entradas!$H$3:$H$5000)),"Preço não cadastrado")</f>
        <v/>
      </c>
      <c r="F2891" s="6" t="str">
        <f>IF(A2891="","",SUMIF(codigo_entrada,A2891,quantidade_entrada)-SUMIF(codigo_saida,Estoque!A2891,quantidade_saida))</f>
        <v/>
      </c>
      <c r="G2891" s="1" t="str">
        <f t="shared" si="45"/>
        <v/>
      </c>
    </row>
    <row r="2892" spans="1:7" x14ac:dyDescent="0.3">
      <c r="A2892" s="135"/>
      <c r="B2892" s="22"/>
      <c r="C2892" s="22"/>
      <c r="D2892" s="38" t="str" cm="1">
        <f t="array" ref="D2892">IFERROR(IF(A2892="","",LOOKUP(2,1/(Entradas!$B$3:$B$5000=Estoque!A2892),Entradas!$G$3:$G$5000)),"Preço não cadastrado")</f>
        <v/>
      </c>
      <c r="E2892" s="38" t="str" cm="1">
        <f t="array" ref="E2892">IFERROR(IF(A2892="","",LOOKUP(2,1/(Entradas!$B$3:$B$5000=Estoque!A2892),Entradas!$H$3:$H$5000)),"Preço não cadastrado")</f>
        <v/>
      </c>
      <c r="F2892" s="6" t="str">
        <f>IF(A2892="","",SUMIF(codigo_entrada,A2892,quantidade_entrada)-SUMIF(codigo_saida,Estoque!A2892,quantidade_saida))</f>
        <v/>
      </c>
      <c r="G2892" s="1" t="str">
        <f t="shared" si="45"/>
        <v/>
      </c>
    </row>
    <row r="2893" spans="1:7" x14ac:dyDescent="0.3">
      <c r="A2893" s="135"/>
      <c r="B2893" s="22"/>
      <c r="C2893" s="22"/>
      <c r="D2893" s="38" t="str" cm="1">
        <f t="array" ref="D2893">IFERROR(IF(A2893="","",LOOKUP(2,1/(Entradas!$B$3:$B$5000=Estoque!A2893),Entradas!$G$3:$G$5000)),"Preço não cadastrado")</f>
        <v/>
      </c>
      <c r="E2893" s="38" t="str" cm="1">
        <f t="array" ref="E2893">IFERROR(IF(A2893="","",LOOKUP(2,1/(Entradas!$B$3:$B$5000=Estoque!A2893),Entradas!$H$3:$H$5000)),"Preço não cadastrado")</f>
        <v/>
      </c>
      <c r="F2893" s="6" t="str">
        <f>IF(A2893="","",SUMIF(codigo_entrada,A2893,quantidade_entrada)-SUMIF(codigo_saida,Estoque!A2893,quantidade_saida))</f>
        <v/>
      </c>
      <c r="G2893" s="1" t="str">
        <f t="shared" si="45"/>
        <v/>
      </c>
    </row>
    <row r="2894" spans="1:7" x14ac:dyDescent="0.3">
      <c r="A2894" s="135"/>
      <c r="B2894" s="22"/>
      <c r="C2894" s="22"/>
      <c r="D2894" s="38" t="str" cm="1">
        <f t="array" ref="D2894">IFERROR(IF(A2894="","",LOOKUP(2,1/(Entradas!$B$3:$B$5000=Estoque!A2894),Entradas!$G$3:$G$5000)),"Preço não cadastrado")</f>
        <v/>
      </c>
      <c r="E2894" s="38" t="str" cm="1">
        <f t="array" ref="E2894">IFERROR(IF(A2894="","",LOOKUP(2,1/(Entradas!$B$3:$B$5000=Estoque!A2894),Entradas!$H$3:$H$5000)),"Preço não cadastrado")</f>
        <v/>
      </c>
      <c r="F2894" s="6" t="str">
        <f>IF(A2894="","",SUMIF(codigo_entrada,A2894,quantidade_entrada)-SUMIF(codigo_saida,Estoque!A2894,quantidade_saida))</f>
        <v/>
      </c>
      <c r="G2894" s="1" t="str">
        <f t="shared" si="45"/>
        <v/>
      </c>
    </row>
    <row r="2895" spans="1:7" x14ac:dyDescent="0.3">
      <c r="A2895" s="135"/>
      <c r="B2895" s="22"/>
      <c r="C2895" s="22"/>
      <c r="D2895" s="38" t="str" cm="1">
        <f t="array" ref="D2895">IFERROR(IF(A2895="","",LOOKUP(2,1/(Entradas!$B$3:$B$5000=Estoque!A2895),Entradas!$G$3:$G$5000)),"Preço não cadastrado")</f>
        <v/>
      </c>
      <c r="E2895" s="38" t="str" cm="1">
        <f t="array" ref="E2895">IFERROR(IF(A2895="","",LOOKUP(2,1/(Entradas!$B$3:$B$5000=Estoque!A2895),Entradas!$H$3:$H$5000)),"Preço não cadastrado")</f>
        <v/>
      </c>
      <c r="F2895" s="6" t="str">
        <f>IF(A2895="","",SUMIF(codigo_entrada,A2895,quantidade_entrada)-SUMIF(codigo_saida,Estoque!A2895,quantidade_saida))</f>
        <v/>
      </c>
      <c r="G2895" s="1" t="str">
        <f t="shared" si="45"/>
        <v/>
      </c>
    </row>
    <row r="2896" spans="1:7" x14ac:dyDescent="0.3">
      <c r="A2896" s="135"/>
      <c r="B2896" s="22"/>
      <c r="C2896" s="22"/>
      <c r="D2896" s="38" t="str" cm="1">
        <f t="array" ref="D2896">IFERROR(IF(A2896="","",LOOKUP(2,1/(Entradas!$B$3:$B$5000=Estoque!A2896),Entradas!$G$3:$G$5000)),"Preço não cadastrado")</f>
        <v/>
      </c>
      <c r="E2896" s="38" t="str" cm="1">
        <f t="array" ref="E2896">IFERROR(IF(A2896="","",LOOKUP(2,1/(Entradas!$B$3:$B$5000=Estoque!A2896),Entradas!$H$3:$H$5000)),"Preço não cadastrado")</f>
        <v/>
      </c>
      <c r="F2896" s="6" t="str">
        <f>IF(A2896="","",SUMIF(codigo_entrada,A2896,quantidade_entrada)-SUMIF(codigo_saida,Estoque!A2896,quantidade_saida))</f>
        <v/>
      </c>
      <c r="G2896" s="1" t="str">
        <f t="shared" si="45"/>
        <v/>
      </c>
    </row>
    <row r="2897" spans="1:7" x14ac:dyDescent="0.3">
      <c r="A2897" s="135"/>
      <c r="B2897" s="22"/>
      <c r="C2897" s="22"/>
      <c r="D2897" s="38" t="str" cm="1">
        <f t="array" ref="D2897">IFERROR(IF(A2897="","",LOOKUP(2,1/(Entradas!$B$3:$B$5000=Estoque!A2897),Entradas!$G$3:$G$5000)),"Preço não cadastrado")</f>
        <v/>
      </c>
      <c r="E2897" s="38" t="str" cm="1">
        <f t="array" ref="E2897">IFERROR(IF(A2897="","",LOOKUP(2,1/(Entradas!$B$3:$B$5000=Estoque!A2897),Entradas!$H$3:$H$5000)),"Preço não cadastrado")</f>
        <v/>
      </c>
      <c r="F2897" s="6" t="str">
        <f>IF(A2897="","",SUMIF(codigo_entrada,A2897,quantidade_entrada)-SUMIF(codigo_saida,Estoque!A2897,quantidade_saida))</f>
        <v/>
      </c>
      <c r="G2897" s="1" t="str">
        <f t="shared" si="45"/>
        <v/>
      </c>
    </row>
    <row r="2898" spans="1:7" x14ac:dyDescent="0.3">
      <c r="A2898" s="135"/>
      <c r="B2898" s="22"/>
      <c r="C2898" s="22"/>
      <c r="D2898" s="38" t="str" cm="1">
        <f t="array" ref="D2898">IFERROR(IF(A2898="","",LOOKUP(2,1/(Entradas!$B$3:$B$5000=Estoque!A2898),Entradas!$G$3:$G$5000)),"Preço não cadastrado")</f>
        <v/>
      </c>
      <c r="E2898" s="38" t="str" cm="1">
        <f t="array" ref="E2898">IFERROR(IF(A2898="","",LOOKUP(2,1/(Entradas!$B$3:$B$5000=Estoque!A2898),Entradas!$H$3:$H$5000)),"Preço não cadastrado")</f>
        <v/>
      </c>
      <c r="F2898" s="6" t="str">
        <f>IF(A2898="","",SUMIF(codigo_entrada,A2898,quantidade_entrada)-SUMIF(codigo_saida,Estoque!A2898,quantidade_saida))</f>
        <v/>
      </c>
      <c r="G2898" s="1" t="str">
        <f t="shared" si="45"/>
        <v/>
      </c>
    </row>
    <row r="2899" spans="1:7" x14ac:dyDescent="0.3">
      <c r="A2899" s="135"/>
      <c r="B2899" s="22"/>
      <c r="C2899" s="22"/>
      <c r="D2899" s="38" t="str" cm="1">
        <f t="array" ref="D2899">IFERROR(IF(A2899="","",LOOKUP(2,1/(Entradas!$B$3:$B$5000=Estoque!A2899),Entradas!$G$3:$G$5000)),"Preço não cadastrado")</f>
        <v/>
      </c>
      <c r="E2899" s="38" t="str" cm="1">
        <f t="array" ref="E2899">IFERROR(IF(A2899="","",LOOKUP(2,1/(Entradas!$B$3:$B$5000=Estoque!A2899),Entradas!$H$3:$H$5000)),"Preço não cadastrado")</f>
        <v/>
      </c>
      <c r="F2899" s="6" t="str">
        <f>IF(A2899="","",SUMIF(codigo_entrada,A2899,quantidade_entrada)-SUMIF(codigo_saida,Estoque!A2899,quantidade_saida))</f>
        <v/>
      </c>
      <c r="G2899" s="1" t="str">
        <f t="shared" si="45"/>
        <v/>
      </c>
    </row>
    <row r="2900" spans="1:7" x14ac:dyDescent="0.3">
      <c r="A2900" s="135"/>
      <c r="B2900" s="22"/>
      <c r="C2900" s="22"/>
      <c r="D2900" s="38" t="str" cm="1">
        <f t="array" ref="D2900">IFERROR(IF(A2900="","",LOOKUP(2,1/(Entradas!$B$3:$B$5000=Estoque!A2900),Entradas!$G$3:$G$5000)),"Preço não cadastrado")</f>
        <v/>
      </c>
      <c r="E2900" s="38" t="str" cm="1">
        <f t="array" ref="E2900">IFERROR(IF(A2900="","",LOOKUP(2,1/(Entradas!$B$3:$B$5000=Estoque!A2900),Entradas!$H$3:$H$5000)),"Preço não cadastrado")</f>
        <v/>
      </c>
      <c r="F2900" s="6" t="str">
        <f>IF(A2900="","",SUMIF(codigo_entrada,A2900,quantidade_entrada)-SUMIF(codigo_saida,Estoque!A2900,quantidade_saida))</f>
        <v/>
      </c>
      <c r="G2900" s="1" t="str">
        <f t="shared" si="45"/>
        <v/>
      </c>
    </row>
    <row r="2901" spans="1:7" x14ac:dyDescent="0.3">
      <c r="A2901" s="135"/>
      <c r="B2901" s="22"/>
      <c r="C2901" s="22"/>
      <c r="D2901" s="38" t="str" cm="1">
        <f t="array" ref="D2901">IFERROR(IF(A2901="","",LOOKUP(2,1/(Entradas!$B$3:$B$5000=Estoque!A2901),Entradas!$G$3:$G$5000)),"Preço não cadastrado")</f>
        <v/>
      </c>
      <c r="E2901" s="38" t="str" cm="1">
        <f t="array" ref="E2901">IFERROR(IF(A2901="","",LOOKUP(2,1/(Entradas!$B$3:$B$5000=Estoque!A2901),Entradas!$H$3:$H$5000)),"Preço não cadastrado")</f>
        <v/>
      </c>
      <c r="F2901" s="6" t="str">
        <f>IF(A2901="","",SUMIF(codigo_entrada,A2901,quantidade_entrada)-SUMIF(codigo_saida,Estoque!A2901,quantidade_saida))</f>
        <v/>
      </c>
      <c r="G2901" s="1" t="str">
        <f t="shared" si="45"/>
        <v/>
      </c>
    </row>
    <row r="2902" spans="1:7" x14ac:dyDescent="0.3">
      <c r="A2902" s="135"/>
      <c r="B2902" s="22"/>
      <c r="C2902" s="22"/>
      <c r="D2902" s="38" t="str" cm="1">
        <f t="array" ref="D2902">IFERROR(IF(A2902="","",LOOKUP(2,1/(Entradas!$B$3:$B$5000=Estoque!A2902),Entradas!$G$3:$G$5000)),"Preço não cadastrado")</f>
        <v/>
      </c>
      <c r="E2902" s="38" t="str" cm="1">
        <f t="array" ref="E2902">IFERROR(IF(A2902="","",LOOKUP(2,1/(Entradas!$B$3:$B$5000=Estoque!A2902),Entradas!$H$3:$H$5000)),"Preço não cadastrado")</f>
        <v/>
      </c>
      <c r="F2902" s="6" t="str">
        <f>IF(A2902="","",SUMIF(codigo_entrada,A2902,quantidade_entrada)-SUMIF(codigo_saida,Estoque!A2902,quantidade_saida))</f>
        <v/>
      </c>
      <c r="G2902" s="1" t="str">
        <f t="shared" si="45"/>
        <v/>
      </c>
    </row>
    <row r="2903" spans="1:7" x14ac:dyDescent="0.3">
      <c r="A2903" s="135"/>
      <c r="B2903" s="22"/>
      <c r="C2903" s="22"/>
      <c r="D2903" s="38" t="str" cm="1">
        <f t="array" ref="D2903">IFERROR(IF(A2903="","",LOOKUP(2,1/(Entradas!$B$3:$B$5000=Estoque!A2903),Entradas!$G$3:$G$5000)),"Preço não cadastrado")</f>
        <v/>
      </c>
      <c r="E2903" s="38" t="str" cm="1">
        <f t="array" ref="E2903">IFERROR(IF(A2903="","",LOOKUP(2,1/(Entradas!$B$3:$B$5000=Estoque!A2903),Entradas!$H$3:$H$5000)),"Preço não cadastrado")</f>
        <v/>
      </c>
      <c r="F2903" s="6" t="str">
        <f>IF(A2903="","",SUMIF(codigo_entrada,A2903,quantidade_entrada)-SUMIF(codigo_saida,Estoque!A2903,quantidade_saida))</f>
        <v/>
      </c>
      <c r="G2903" s="1" t="str">
        <f t="shared" si="45"/>
        <v/>
      </c>
    </row>
    <row r="2904" spans="1:7" x14ac:dyDescent="0.3">
      <c r="A2904" s="135"/>
      <c r="B2904" s="22"/>
      <c r="C2904" s="22"/>
      <c r="D2904" s="38" t="str" cm="1">
        <f t="array" ref="D2904">IFERROR(IF(A2904="","",LOOKUP(2,1/(Entradas!$B$3:$B$5000=Estoque!A2904),Entradas!$G$3:$G$5000)),"Preço não cadastrado")</f>
        <v/>
      </c>
      <c r="E2904" s="38" t="str" cm="1">
        <f t="array" ref="E2904">IFERROR(IF(A2904="","",LOOKUP(2,1/(Entradas!$B$3:$B$5000=Estoque!A2904),Entradas!$H$3:$H$5000)),"Preço não cadastrado")</f>
        <v/>
      </c>
      <c r="F2904" s="6" t="str">
        <f>IF(A2904="","",SUMIF(codigo_entrada,A2904,quantidade_entrada)-SUMIF(codigo_saida,Estoque!A2904,quantidade_saida))</f>
        <v/>
      </c>
      <c r="G2904" s="1" t="str">
        <f t="shared" si="45"/>
        <v/>
      </c>
    </row>
    <row r="2905" spans="1:7" x14ac:dyDescent="0.3">
      <c r="A2905" s="135"/>
      <c r="B2905" s="22"/>
      <c r="C2905" s="22"/>
      <c r="D2905" s="38" t="str" cm="1">
        <f t="array" ref="D2905">IFERROR(IF(A2905="","",LOOKUP(2,1/(Entradas!$B$3:$B$5000=Estoque!A2905),Entradas!$G$3:$G$5000)),"Preço não cadastrado")</f>
        <v/>
      </c>
      <c r="E2905" s="38" t="str" cm="1">
        <f t="array" ref="E2905">IFERROR(IF(A2905="","",LOOKUP(2,1/(Entradas!$B$3:$B$5000=Estoque!A2905),Entradas!$H$3:$H$5000)),"Preço não cadastrado")</f>
        <v/>
      </c>
      <c r="F2905" s="6" t="str">
        <f>IF(A2905="","",SUMIF(codigo_entrada,A2905,quantidade_entrada)-SUMIF(codigo_saida,Estoque!A2905,quantidade_saida))</f>
        <v/>
      </c>
      <c r="G2905" s="1" t="str">
        <f t="shared" si="45"/>
        <v/>
      </c>
    </row>
    <row r="2906" spans="1:7" x14ac:dyDescent="0.3">
      <c r="A2906" s="135"/>
      <c r="B2906" s="22"/>
      <c r="C2906" s="22"/>
      <c r="D2906" s="38" t="str" cm="1">
        <f t="array" ref="D2906">IFERROR(IF(A2906="","",LOOKUP(2,1/(Entradas!$B$3:$B$5000=Estoque!A2906),Entradas!$G$3:$G$5000)),"Preço não cadastrado")</f>
        <v/>
      </c>
      <c r="E2906" s="38" t="str" cm="1">
        <f t="array" ref="E2906">IFERROR(IF(A2906="","",LOOKUP(2,1/(Entradas!$B$3:$B$5000=Estoque!A2906),Entradas!$H$3:$H$5000)),"Preço não cadastrado")</f>
        <v/>
      </c>
      <c r="F2906" s="6" t="str">
        <f>IF(A2906="","",SUMIF(codigo_entrada,A2906,quantidade_entrada)-SUMIF(codigo_saida,Estoque!A2906,quantidade_saida))</f>
        <v/>
      </c>
      <c r="G2906" s="1" t="str">
        <f t="shared" si="45"/>
        <v/>
      </c>
    </row>
    <row r="2907" spans="1:7" x14ac:dyDescent="0.3">
      <c r="A2907" s="135"/>
      <c r="B2907" s="22"/>
      <c r="C2907" s="22"/>
      <c r="D2907" s="38" t="str" cm="1">
        <f t="array" ref="D2907">IFERROR(IF(A2907="","",LOOKUP(2,1/(Entradas!$B$3:$B$5000=Estoque!A2907),Entradas!$G$3:$G$5000)),"Preço não cadastrado")</f>
        <v/>
      </c>
      <c r="E2907" s="38" t="str" cm="1">
        <f t="array" ref="E2907">IFERROR(IF(A2907="","",LOOKUP(2,1/(Entradas!$B$3:$B$5000=Estoque!A2907),Entradas!$H$3:$H$5000)),"Preço não cadastrado")</f>
        <v/>
      </c>
      <c r="F2907" s="6" t="str">
        <f>IF(A2907="","",SUMIF(codigo_entrada,A2907,quantidade_entrada)-SUMIF(codigo_saida,Estoque!A2907,quantidade_saida))</f>
        <v/>
      </c>
      <c r="G2907" s="1" t="str">
        <f t="shared" si="45"/>
        <v/>
      </c>
    </row>
    <row r="2908" spans="1:7" x14ac:dyDescent="0.3">
      <c r="A2908" s="135"/>
      <c r="B2908" s="22"/>
      <c r="C2908" s="22"/>
      <c r="D2908" s="38" t="str" cm="1">
        <f t="array" ref="D2908">IFERROR(IF(A2908="","",LOOKUP(2,1/(Entradas!$B$3:$B$5000=Estoque!A2908),Entradas!$G$3:$G$5000)),"Preço não cadastrado")</f>
        <v/>
      </c>
      <c r="E2908" s="38" t="str" cm="1">
        <f t="array" ref="E2908">IFERROR(IF(A2908="","",LOOKUP(2,1/(Entradas!$B$3:$B$5000=Estoque!A2908),Entradas!$H$3:$H$5000)),"Preço não cadastrado")</f>
        <v/>
      </c>
      <c r="F2908" s="6" t="str">
        <f>IF(A2908="","",SUMIF(codigo_entrada,A2908,quantidade_entrada)-SUMIF(codigo_saida,Estoque!A2908,quantidade_saida))</f>
        <v/>
      </c>
      <c r="G2908" s="1" t="str">
        <f t="shared" si="45"/>
        <v/>
      </c>
    </row>
    <row r="2909" spans="1:7" x14ac:dyDescent="0.3">
      <c r="A2909" s="135"/>
      <c r="B2909" s="22"/>
      <c r="C2909" s="22"/>
      <c r="D2909" s="38" t="str" cm="1">
        <f t="array" ref="D2909">IFERROR(IF(A2909="","",LOOKUP(2,1/(Entradas!$B$3:$B$5000=Estoque!A2909),Entradas!$G$3:$G$5000)),"Preço não cadastrado")</f>
        <v/>
      </c>
      <c r="E2909" s="38" t="str" cm="1">
        <f t="array" ref="E2909">IFERROR(IF(A2909="","",LOOKUP(2,1/(Entradas!$B$3:$B$5000=Estoque!A2909),Entradas!$H$3:$H$5000)),"Preço não cadastrado")</f>
        <v/>
      </c>
      <c r="F2909" s="6" t="str">
        <f>IF(A2909="","",SUMIF(codigo_entrada,A2909,quantidade_entrada)-SUMIF(codigo_saida,Estoque!A2909,quantidade_saida))</f>
        <v/>
      </c>
      <c r="G2909" s="1" t="str">
        <f t="shared" si="45"/>
        <v/>
      </c>
    </row>
    <row r="2910" spans="1:7" x14ac:dyDescent="0.3">
      <c r="A2910" s="135"/>
      <c r="B2910" s="22"/>
      <c r="C2910" s="22"/>
      <c r="D2910" s="38" t="str" cm="1">
        <f t="array" ref="D2910">IFERROR(IF(A2910="","",LOOKUP(2,1/(Entradas!$B$3:$B$5000=Estoque!A2910),Entradas!$G$3:$G$5000)),"Preço não cadastrado")</f>
        <v/>
      </c>
      <c r="E2910" s="38" t="str" cm="1">
        <f t="array" ref="E2910">IFERROR(IF(A2910="","",LOOKUP(2,1/(Entradas!$B$3:$B$5000=Estoque!A2910),Entradas!$H$3:$H$5000)),"Preço não cadastrado")</f>
        <v/>
      </c>
      <c r="F2910" s="6" t="str">
        <f>IF(A2910="","",SUMIF(codigo_entrada,A2910,quantidade_entrada)-SUMIF(codigo_saida,Estoque!A2910,quantidade_saida))</f>
        <v/>
      </c>
      <c r="G2910" s="1" t="str">
        <f t="shared" si="45"/>
        <v/>
      </c>
    </row>
    <row r="2911" spans="1:7" x14ac:dyDescent="0.3">
      <c r="A2911" s="135"/>
      <c r="B2911" s="22"/>
      <c r="C2911" s="22"/>
      <c r="D2911" s="38" t="str" cm="1">
        <f t="array" ref="D2911">IFERROR(IF(A2911="","",LOOKUP(2,1/(Entradas!$B$3:$B$5000=Estoque!A2911),Entradas!$G$3:$G$5000)),"Preço não cadastrado")</f>
        <v/>
      </c>
      <c r="E2911" s="38" t="str" cm="1">
        <f t="array" ref="E2911">IFERROR(IF(A2911="","",LOOKUP(2,1/(Entradas!$B$3:$B$5000=Estoque!A2911),Entradas!$H$3:$H$5000)),"Preço não cadastrado")</f>
        <v/>
      </c>
      <c r="F2911" s="6" t="str">
        <f>IF(A2911="","",SUMIF(codigo_entrada,A2911,quantidade_entrada)-SUMIF(codigo_saida,Estoque!A2911,quantidade_saida))</f>
        <v/>
      </c>
      <c r="G2911" s="1" t="str">
        <f t="shared" si="45"/>
        <v/>
      </c>
    </row>
    <row r="2912" spans="1:7" x14ac:dyDescent="0.3">
      <c r="A2912" s="135"/>
      <c r="B2912" s="22"/>
      <c r="C2912" s="22"/>
      <c r="D2912" s="38" t="str" cm="1">
        <f t="array" ref="D2912">IFERROR(IF(A2912="","",LOOKUP(2,1/(Entradas!$B$3:$B$5000=Estoque!A2912),Entradas!$G$3:$G$5000)),"Preço não cadastrado")</f>
        <v/>
      </c>
      <c r="E2912" s="38" t="str" cm="1">
        <f t="array" ref="E2912">IFERROR(IF(A2912="","",LOOKUP(2,1/(Entradas!$B$3:$B$5000=Estoque!A2912),Entradas!$H$3:$H$5000)),"Preço não cadastrado")</f>
        <v/>
      </c>
      <c r="F2912" s="6" t="str">
        <f>IF(A2912="","",SUMIF(codigo_entrada,A2912,quantidade_entrada)-SUMIF(codigo_saida,Estoque!A2912,quantidade_saida))</f>
        <v/>
      </c>
      <c r="G2912" s="1" t="str">
        <f t="shared" si="45"/>
        <v/>
      </c>
    </row>
    <row r="2913" spans="1:7" x14ac:dyDescent="0.3">
      <c r="A2913" s="135"/>
      <c r="B2913" s="22"/>
      <c r="C2913" s="22"/>
      <c r="D2913" s="38" t="str" cm="1">
        <f t="array" ref="D2913">IFERROR(IF(A2913="","",LOOKUP(2,1/(Entradas!$B$3:$B$5000=Estoque!A2913),Entradas!$G$3:$G$5000)),"Preço não cadastrado")</f>
        <v/>
      </c>
      <c r="E2913" s="38" t="str" cm="1">
        <f t="array" ref="E2913">IFERROR(IF(A2913="","",LOOKUP(2,1/(Entradas!$B$3:$B$5000=Estoque!A2913),Entradas!$H$3:$H$5000)),"Preço não cadastrado")</f>
        <v/>
      </c>
      <c r="F2913" s="6" t="str">
        <f>IF(A2913="","",SUMIF(codigo_entrada,A2913,quantidade_entrada)-SUMIF(codigo_saida,Estoque!A2913,quantidade_saida))</f>
        <v/>
      </c>
      <c r="G2913" s="1" t="str">
        <f t="shared" si="45"/>
        <v/>
      </c>
    </row>
    <row r="2914" spans="1:7" x14ac:dyDescent="0.3">
      <c r="A2914" s="135"/>
      <c r="B2914" s="22"/>
      <c r="C2914" s="22"/>
      <c r="D2914" s="38" t="str" cm="1">
        <f t="array" ref="D2914">IFERROR(IF(A2914="","",LOOKUP(2,1/(Entradas!$B$3:$B$5000=Estoque!A2914),Entradas!$G$3:$G$5000)),"Preço não cadastrado")</f>
        <v/>
      </c>
      <c r="E2914" s="38" t="str" cm="1">
        <f t="array" ref="E2914">IFERROR(IF(A2914="","",LOOKUP(2,1/(Entradas!$B$3:$B$5000=Estoque!A2914),Entradas!$H$3:$H$5000)),"Preço não cadastrado")</f>
        <v/>
      </c>
      <c r="F2914" s="6" t="str">
        <f>IF(A2914="","",SUMIF(codigo_entrada,A2914,quantidade_entrada)-SUMIF(codigo_saida,Estoque!A2914,quantidade_saida))</f>
        <v/>
      </c>
      <c r="G2914" s="1" t="str">
        <f t="shared" si="45"/>
        <v/>
      </c>
    </row>
    <row r="2915" spans="1:7" x14ac:dyDescent="0.3">
      <c r="A2915" s="135"/>
      <c r="B2915" s="22"/>
      <c r="C2915" s="22"/>
      <c r="D2915" s="38" t="str" cm="1">
        <f t="array" ref="D2915">IFERROR(IF(A2915="","",LOOKUP(2,1/(Entradas!$B$3:$B$5000=Estoque!A2915),Entradas!$G$3:$G$5000)),"Preço não cadastrado")</f>
        <v/>
      </c>
      <c r="E2915" s="38" t="str" cm="1">
        <f t="array" ref="E2915">IFERROR(IF(A2915="","",LOOKUP(2,1/(Entradas!$B$3:$B$5000=Estoque!A2915),Entradas!$H$3:$H$5000)),"Preço não cadastrado")</f>
        <v/>
      </c>
      <c r="F2915" s="6" t="str">
        <f>IF(A2915="","",SUMIF(codigo_entrada,A2915,quantidade_entrada)-SUMIF(codigo_saida,Estoque!A2915,quantidade_saida))</f>
        <v/>
      </c>
      <c r="G2915" s="1" t="str">
        <f t="shared" si="45"/>
        <v/>
      </c>
    </row>
    <row r="2916" spans="1:7" x14ac:dyDescent="0.3">
      <c r="A2916" s="135"/>
      <c r="B2916" s="22"/>
      <c r="C2916" s="22"/>
      <c r="D2916" s="38" t="str" cm="1">
        <f t="array" ref="D2916">IFERROR(IF(A2916="","",LOOKUP(2,1/(Entradas!$B$3:$B$5000=Estoque!A2916),Entradas!$G$3:$G$5000)),"Preço não cadastrado")</f>
        <v/>
      </c>
      <c r="E2916" s="38" t="str" cm="1">
        <f t="array" ref="E2916">IFERROR(IF(A2916="","",LOOKUP(2,1/(Entradas!$B$3:$B$5000=Estoque!A2916),Entradas!$H$3:$H$5000)),"Preço não cadastrado")</f>
        <v/>
      </c>
      <c r="F2916" s="6" t="str">
        <f>IF(A2916="","",SUMIF(codigo_entrada,A2916,quantidade_entrada)-SUMIF(codigo_saida,Estoque!A2916,quantidade_saida))</f>
        <v/>
      </c>
      <c r="G2916" s="1" t="str">
        <f t="shared" si="45"/>
        <v/>
      </c>
    </row>
    <row r="2917" spans="1:7" x14ac:dyDescent="0.3">
      <c r="A2917" s="135"/>
      <c r="B2917" s="22"/>
      <c r="C2917" s="22"/>
      <c r="D2917" s="38" t="str" cm="1">
        <f t="array" ref="D2917">IFERROR(IF(A2917="","",LOOKUP(2,1/(Entradas!$B$3:$B$5000=Estoque!A2917),Entradas!$G$3:$G$5000)),"Preço não cadastrado")</f>
        <v/>
      </c>
      <c r="E2917" s="38" t="str" cm="1">
        <f t="array" ref="E2917">IFERROR(IF(A2917="","",LOOKUP(2,1/(Entradas!$B$3:$B$5000=Estoque!A2917),Entradas!$H$3:$H$5000)),"Preço não cadastrado")</f>
        <v/>
      </c>
      <c r="F2917" s="6" t="str">
        <f>IF(A2917="","",SUMIF(codigo_entrada,A2917,quantidade_entrada)-SUMIF(codigo_saida,Estoque!A2917,quantidade_saida))</f>
        <v/>
      </c>
      <c r="G2917" s="1" t="str">
        <f t="shared" si="45"/>
        <v/>
      </c>
    </row>
    <row r="2918" spans="1:7" x14ac:dyDescent="0.3">
      <c r="A2918" s="135"/>
      <c r="B2918" s="22"/>
      <c r="C2918" s="22"/>
      <c r="D2918" s="38" t="str" cm="1">
        <f t="array" ref="D2918">IFERROR(IF(A2918="","",LOOKUP(2,1/(Entradas!$B$3:$B$5000=Estoque!A2918),Entradas!$G$3:$G$5000)),"Preço não cadastrado")</f>
        <v/>
      </c>
      <c r="E2918" s="38" t="str" cm="1">
        <f t="array" ref="E2918">IFERROR(IF(A2918="","",LOOKUP(2,1/(Entradas!$B$3:$B$5000=Estoque!A2918),Entradas!$H$3:$H$5000)),"Preço não cadastrado")</f>
        <v/>
      </c>
      <c r="F2918" s="6" t="str">
        <f>IF(A2918="","",SUMIF(codigo_entrada,A2918,quantidade_entrada)-SUMIF(codigo_saida,Estoque!A2918,quantidade_saida))</f>
        <v/>
      </c>
      <c r="G2918" s="1" t="str">
        <f t="shared" si="45"/>
        <v/>
      </c>
    </row>
    <row r="2919" spans="1:7" x14ac:dyDescent="0.3">
      <c r="A2919" s="135"/>
      <c r="B2919" s="22"/>
      <c r="C2919" s="22"/>
      <c r="D2919" s="38" t="str" cm="1">
        <f t="array" ref="D2919">IFERROR(IF(A2919="","",LOOKUP(2,1/(Entradas!$B$3:$B$5000=Estoque!A2919),Entradas!$G$3:$G$5000)),"Preço não cadastrado")</f>
        <v/>
      </c>
      <c r="E2919" s="38" t="str" cm="1">
        <f t="array" ref="E2919">IFERROR(IF(A2919="","",LOOKUP(2,1/(Entradas!$B$3:$B$5000=Estoque!A2919),Entradas!$H$3:$H$5000)),"Preço não cadastrado")</f>
        <v/>
      </c>
      <c r="F2919" s="6" t="str">
        <f>IF(A2919="","",SUMIF(codigo_entrada,A2919,quantidade_entrada)-SUMIF(codigo_saida,Estoque!A2919,quantidade_saida))</f>
        <v/>
      </c>
      <c r="G2919" s="1" t="str">
        <f t="shared" si="45"/>
        <v/>
      </c>
    </row>
    <row r="2920" spans="1:7" x14ac:dyDescent="0.3">
      <c r="A2920" s="135"/>
      <c r="B2920" s="22"/>
      <c r="C2920" s="22"/>
      <c r="D2920" s="38" t="str" cm="1">
        <f t="array" ref="D2920">IFERROR(IF(A2920="","",LOOKUP(2,1/(Entradas!$B$3:$B$5000=Estoque!A2920),Entradas!$G$3:$G$5000)),"Preço não cadastrado")</f>
        <v/>
      </c>
      <c r="E2920" s="38" t="str" cm="1">
        <f t="array" ref="E2920">IFERROR(IF(A2920="","",LOOKUP(2,1/(Entradas!$B$3:$B$5000=Estoque!A2920),Entradas!$H$3:$H$5000)),"Preço não cadastrado")</f>
        <v/>
      </c>
      <c r="F2920" s="6" t="str">
        <f>IF(A2920="","",SUMIF(codigo_entrada,A2920,quantidade_entrada)-SUMIF(codigo_saida,Estoque!A2920,quantidade_saida))</f>
        <v/>
      </c>
      <c r="G2920" s="1" t="str">
        <f t="shared" si="45"/>
        <v/>
      </c>
    </row>
    <row r="2921" spans="1:7" x14ac:dyDescent="0.3">
      <c r="A2921" s="135"/>
      <c r="B2921" s="22"/>
      <c r="C2921" s="22"/>
      <c r="D2921" s="38" t="str" cm="1">
        <f t="array" ref="D2921">IFERROR(IF(A2921="","",LOOKUP(2,1/(Entradas!$B$3:$B$5000=Estoque!A2921),Entradas!$G$3:$G$5000)),"Preço não cadastrado")</f>
        <v/>
      </c>
      <c r="E2921" s="38" t="str" cm="1">
        <f t="array" ref="E2921">IFERROR(IF(A2921="","",LOOKUP(2,1/(Entradas!$B$3:$B$5000=Estoque!A2921),Entradas!$H$3:$H$5000)),"Preço não cadastrado")</f>
        <v/>
      </c>
      <c r="F2921" s="6" t="str">
        <f>IF(A2921="","",SUMIF(codigo_entrada,A2921,quantidade_entrada)-SUMIF(codigo_saida,Estoque!A2921,quantidade_saida))</f>
        <v/>
      </c>
      <c r="G2921" s="1" t="str">
        <f t="shared" si="45"/>
        <v/>
      </c>
    </row>
    <row r="2922" spans="1:7" x14ac:dyDescent="0.3">
      <c r="A2922" s="135"/>
      <c r="B2922" s="22"/>
      <c r="C2922" s="22"/>
      <c r="D2922" s="38" t="str" cm="1">
        <f t="array" ref="D2922">IFERROR(IF(A2922="","",LOOKUP(2,1/(Entradas!$B$3:$B$5000=Estoque!A2922),Entradas!$G$3:$G$5000)),"Preço não cadastrado")</f>
        <v/>
      </c>
      <c r="E2922" s="38" t="str" cm="1">
        <f t="array" ref="E2922">IFERROR(IF(A2922="","",LOOKUP(2,1/(Entradas!$B$3:$B$5000=Estoque!A2922),Entradas!$H$3:$H$5000)),"Preço não cadastrado")</f>
        <v/>
      </c>
      <c r="F2922" s="6" t="str">
        <f>IF(A2922="","",SUMIF(codigo_entrada,A2922,quantidade_entrada)-SUMIF(codigo_saida,Estoque!A2922,quantidade_saida))</f>
        <v/>
      </c>
      <c r="G2922" s="1" t="str">
        <f t="shared" si="45"/>
        <v/>
      </c>
    </row>
    <row r="2923" spans="1:7" x14ac:dyDescent="0.3">
      <c r="A2923" s="135"/>
      <c r="B2923" s="22"/>
      <c r="C2923" s="22"/>
      <c r="D2923" s="38" t="str" cm="1">
        <f t="array" ref="D2923">IFERROR(IF(A2923="","",LOOKUP(2,1/(Entradas!$B$3:$B$5000=Estoque!A2923),Entradas!$G$3:$G$5000)),"Preço não cadastrado")</f>
        <v/>
      </c>
      <c r="E2923" s="38" t="str" cm="1">
        <f t="array" ref="E2923">IFERROR(IF(A2923="","",LOOKUP(2,1/(Entradas!$B$3:$B$5000=Estoque!A2923),Entradas!$H$3:$H$5000)),"Preço não cadastrado")</f>
        <v/>
      </c>
      <c r="F2923" s="6" t="str">
        <f>IF(A2923="","",SUMIF(codigo_entrada,A2923,quantidade_entrada)-SUMIF(codigo_saida,Estoque!A2923,quantidade_saida))</f>
        <v/>
      </c>
      <c r="G2923" s="1" t="str">
        <f t="shared" si="45"/>
        <v/>
      </c>
    </row>
    <row r="2924" spans="1:7" x14ac:dyDescent="0.3">
      <c r="A2924" s="135"/>
      <c r="B2924" s="22"/>
      <c r="C2924" s="22"/>
      <c r="D2924" s="38" t="str" cm="1">
        <f t="array" ref="D2924">IFERROR(IF(A2924="","",LOOKUP(2,1/(Entradas!$B$3:$B$5000=Estoque!A2924),Entradas!$G$3:$G$5000)),"Preço não cadastrado")</f>
        <v/>
      </c>
      <c r="E2924" s="38" t="str" cm="1">
        <f t="array" ref="E2924">IFERROR(IF(A2924="","",LOOKUP(2,1/(Entradas!$B$3:$B$5000=Estoque!A2924),Entradas!$H$3:$H$5000)),"Preço não cadastrado")</f>
        <v/>
      </c>
      <c r="F2924" s="6" t="str">
        <f>IF(A2924="","",SUMIF(codigo_entrada,A2924,quantidade_entrada)-SUMIF(codigo_saida,Estoque!A2924,quantidade_saida))</f>
        <v/>
      </c>
      <c r="G2924" s="1" t="str">
        <f t="shared" si="45"/>
        <v/>
      </c>
    </row>
    <row r="2925" spans="1:7" x14ac:dyDescent="0.3">
      <c r="A2925" s="135"/>
      <c r="B2925" s="22"/>
      <c r="C2925" s="22"/>
      <c r="D2925" s="38" t="str" cm="1">
        <f t="array" ref="D2925">IFERROR(IF(A2925="","",LOOKUP(2,1/(Entradas!$B$3:$B$5000=Estoque!A2925),Entradas!$G$3:$G$5000)),"Preço não cadastrado")</f>
        <v/>
      </c>
      <c r="E2925" s="38" t="str" cm="1">
        <f t="array" ref="E2925">IFERROR(IF(A2925="","",LOOKUP(2,1/(Entradas!$B$3:$B$5000=Estoque!A2925),Entradas!$H$3:$H$5000)),"Preço não cadastrado")</f>
        <v/>
      </c>
      <c r="F2925" s="6" t="str">
        <f>IF(A2925="","",SUMIF(codigo_entrada,A2925,quantidade_entrada)-SUMIF(codigo_saida,Estoque!A2925,quantidade_saida))</f>
        <v/>
      </c>
      <c r="G2925" s="1" t="str">
        <f t="shared" si="45"/>
        <v/>
      </c>
    </row>
    <row r="2926" spans="1:7" x14ac:dyDescent="0.3">
      <c r="A2926" s="135"/>
      <c r="B2926" s="22"/>
      <c r="C2926" s="22"/>
      <c r="D2926" s="38" t="str" cm="1">
        <f t="array" ref="D2926">IFERROR(IF(A2926="","",LOOKUP(2,1/(Entradas!$B$3:$B$5000=Estoque!A2926),Entradas!$G$3:$G$5000)),"Preço não cadastrado")</f>
        <v/>
      </c>
      <c r="E2926" s="38" t="str" cm="1">
        <f t="array" ref="E2926">IFERROR(IF(A2926="","",LOOKUP(2,1/(Entradas!$B$3:$B$5000=Estoque!A2926),Entradas!$H$3:$H$5000)),"Preço não cadastrado")</f>
        <v/>
      </c>
      <c r="F2926" s="6" t="str">
        <f>IF(A2926="","",SUMIF(codigo_entrada,A2926,quantidade_entrada)-SUMIF(codigo_saida,Estoque!A2926,quantidade_saida))</f>
        <v/>
      </c>
      <c r="G2926" s="1" t="str">
        <f t="shared" si="45"/>
        <v/>
      </c>
    </row>
    <row r="2927" spans="1:7" x14ac:dyDescent="0.3">
      <c r="A2927" s="135"/>
      <c r="B2927" s="22"/>
      <c r="C2927" s="22"/>
      <c r="D2927" s="38" t="str" cm="1">
        <f t="array" ref="D2927">IFERROR(IF(A2927="","",LOOKUP(2,1/(Entradas!$B$3:$B$5000=Estoque!A2927),Entradas!$G$3:$G$5000)),"Preço não cadastrado")</f>
        <v/>
      </c>
      <c r="E2927" s="38" t="str" cm="1">
        <f t="array" ref="E2927">IFERROR(IF(A2927="","",LOOKUP(2,1/(Entradas!$B$3:$B$5000=Estoque!A2927),Entradas!$H$3:$H$5000)),"Preço não cadastrado")</f>
        <v/>
      </c>
      <c r="F2927" s="6" t="str">
        <f>IF(A2927="","",SUMIF(codigo_entrada,A2927,quantidade_entrada)-SUMIF(codigo_saida,Estoque!A2927,quantidade_saida))</f>
        <v/>
      </c>
      <c r="G2927" s="1" t="str">
        <f t="shared" si="45"/>
        <v/>
      </c>
    </row>
    <row r="2928" spans="1:7" x14ac:dyDescent="0.3">
      <c r="A2928" s="135"/>
      <c r="B2928" s="22"/>
      <c r="C2928" s="22"/>
      <c r="D2928" s="38" t="str" cm="1">
        <f t="array" ref="D2928">IFERROR(IF(A2928="","",LOOKUP(2,1/(Entradas!$B$3:$B$5000=Estoque!A2928),Entradas!$G$3:$G$5000)),"Preço não cadastrado")</f>
        <v/>
      </c>
      <c r="E2928" s="38" t="str" cm="1">
        <f t="array" ref="E2928">IFERROR(IF(A2928="","",LOOKUP(2,1/(Entradas!$B$3:$B$5000=Estoque!A2928),Entradas!$H$3:$H$5000)),"Preço não cadastrado")</f>
        <v/>
      </c>
      <c r="F2928" s="6" t="str">
        <f>IF(A2928="","",SUMIF(codigo_entrada,A2928,quantidade_entrada)-SUMIF(codigo_saida,Estoque!A2928,quantidade_saida))</f>
        <v/>
      </c>
      <c r="G2928" s="1" t="str">
        <f t="shared" si="45"/>
        <v/>
      </c>
    </row>
    <row r="2929" spans="1:7" x14ac:dyDescent="0.3">
      <c r="A2929" s="135"/>
      <c r="B2929" s="22"/>
      <c r="C2929" s="22"/>
      <c r="D2929" s="38" t="str" cm="1">
        <f t="array" ref="D2929">IFERROR(IF(A2929="","",LOOKUP(2,1/(Entradas!$B$3:$B$5000=Estoque!A2929),Entradas!$G$3:$G$5000)),"Preço não cadastrado")</f>
        <v/>
      </c>
      <c r="E2929" s="38" t="str" cm="1">
        <f t="array" ref="E2929">IFERROR(IF(A2929="","",LOOKUP(2,1/(Entradas!$B$3:$B$5000=Estoque!A2929),Entradas!$H$3:$H$5000)),"Preço não cadastrado")</f>
        <v/>
      </c>
      <c r="F2929" s="6" t="str">
        <f>IF(A2929="","",SUMIF(codigo_entrada,A2929,quantidade_entrada)-SUMIF(codigo_saida,Estoque!A2929,quantidade_saida))</f>
        <v/>
      </c>
      <c r="G2929" s="1" t="str">
        <f t="shared" si="45"/>
        <v/>
      </c>
    </row>
    <row r="2930" spans="1:7" x14ac:dyDescent="0.3">
      <c r="A2930" s="135"/>
      <c r="B2930" s="22"/>
      <c r="C2930" s="22"/>
      <c r="D2930" s="38" t="str" cm="1">
        <f t="array" ref="D2930">IFERROR(IF(A2930="","",LOOKUP(2,1/(Entradas!$B$3:$B$5000=Estoque!A2930),Entradas!$G$3:$G$5000)),"Preço não cadastrado")</f>
        <v/>
      </c>
      <c r="E2930" s="38" t="str" cm="1">
        <f t="array" ref="E2930">IFERROR(IF(A2930="","",LOOKUP(2,1/(Entradas!$B$3:$B$5000=Estoque!A2930),Entradas!$H$3:$H$5000)),"Preço não cadastrado")</f>
        <v/>
      </c>
      <c r="F2930" s="6" t="str">
        <f>IF(A2930="","",SUMIF(codigo_entrada,A2930,quantidade_entrada)-SUMIF(codigo_saida,Estoque!A2930,quantidade_saida))</f>
        <v/>
      </c>
      <c r="G2930" s="1" t="str">
        <f t="shared" si="45"/>
        <v/>
      </c>
    </row>
    <row r="2931" spans="1:7" x14ac:dyDescent="0.3">
      <c r="A2931" s="135"/>
      <c r="B2931" s="22"/>
      <c r="C2931" s="22"/>
      <c r="D2931" s="38" t="str" cm="1">
        <f t="array" ref="D2931">IFERROR(IF(A2931="","",LOOKUP(2,1/(Entradas!$B$3:$B$5000=Estoque!A2931),Entradas!$G$3:$G$5000)),"Preço não cadastrado")</f>
        <v/>
      </c>
      <c r="E2931" s="38" t="str" cm="1">
        <f t="array" ref="E2931">IFERROR(IF(A2931="","",LOOKUP(2,1/(Entradas!$B$3:$B$5000=Estoque!A2931),Entradas!$H$3:$H$5000)),"Preço não cadastrado")</f>
        <v/>
      </c>
      <c r="F2931" s="6" t="str">
        <f>IF(A2931="","",SUMIF(codigo_entrada,A2931,quantidade_entrada)-SUMIF(codigo_saida,Estoque!A2931,quantidade_saida))</f>
        <v/>
      </c>
      <c r="G2931" s="1" t="str">
        <f t="shared" si="45"/>
        <v/>
      </c>
    </row>
    <row r="2932" spans="1:7" x14ac:dyDescent="0.3">
      <c r="A2932" s="135"/>
      <c r="B2932" s="22"/>
      <c r="C2932" s="22"/>
      <c r="D2932" s="38" t="str" cm="1">
        <f t="array" ref="D2932">IFERROR(IF(A2932="","",LOOKUP(2,1/(Entradas!$B$3:$B$5000=Estoque!A2932),Entradas!$G$3:$G$5000)),"Preço não cadastrado")</f>
        <v/>
      </c>
      <c r="E2932" s="38" t="str" cm="1">
        <f t="array" ref="E2932">IFERROR(IF(A2932="","",LOOKUP(2,1/(Entradas!$B$3:$B$5000=Estoque!A2932),Entradas!$H$3:$H$5000)),"Preço não cadastrado")</f>
        <v/>
      </c>
      <c r="F2932" s="6" t="str">
        <f>IF(A2932="","",SUMIF(codigo_entrada,A2932,quantidade_entrada)-SUMIF(codigo_saida,Estoque!A2932,quantidade_saida))</f>
        <v/>
      </c>
      <c r="G2932" s="1" t="str">
        <f t="shared" si="45"/>
        <v/>
      </c>
    </row>
    <row r="2933" spans="1:7" x14ac:dyDescent="0.3">
      <c r="A2933" s="135"/>
      <c r="B2933" s="22"/>
      <c r="C2933" s="22"/>
      <c r="D2933" s="38" t="str" cm="1">
        <f t="array" ref="D2933">IFERROR(IF(A2933="","",LOOKUP(2,1/(Entradas!$B$3:$B$5000=Estoque!A2933),Entradas!$G$3:$G$5000)),"Preço não cadastrado")</f>
        <v/>
      </c>
      <c r="E2933" s="38" t="str" cm="1">
        <f t="array" ref="E2933">IFERROR(IF(A2933="","",LOOKUP(2,1/(Entradas!$B$3:$B$5000=Estoque!A2933),Entradas!$H$3:$H$5000)),"Preço não cadastrado")</f>
        <v/>
      </c>
      <c r="F2933" s="6" t="str">
        <f>IF(A2933="","",SUMIF(codigo_entrada,A2933,quantidade_entrada)-SUMIF(codigo_saida,Estoque!A2933,quantidade_saida))</f>
        <v/>
      </c>
      <c r="G2933" s="1" t="str">
        <f t="shared" si="45"/>
        <v/>
      </c>
    </row>
    <row r="2934" spans="1:7" x14ac:dyDescent="0.3">
      <c r="A2934" s="135"/>
      <c r="B2934" s="22"/>
      <c r="C2934" s="22"/>
      <c r="D2934" s="38" t="str" cm="1">
        <f t="array" ref="D2934">IFERROR(IF(A2934="","",LOOKUP(2,1/(Entradas!$B$3:$B$5000=Estoque!A2934),Entradas!$G$3:$G$5000)),"Preço não cadastrado")</f>
        <v/>
      </c>
      <c r="E2934" s="38" t="str" cm="1">
        <f t="array" ref="E2934">IFERROR(IF(A2934="","",LOOKUP(2,1/(Entradas!$B$3:$B$5000=Estoque!A2934),Entradas!$H$3:$H$5000)),"Preço não cadastrado")</f>
        <v/>
      </c>
      <c r="F2934" s="6" t="str">
        <f>IF(A2934="","",SUMIF(codigo_entrada,A2934,quantidade_entrada)-SUMIF(codigo_saida,Estoque!A2934,quantidade_saida))</f>
        <v/>
      </c>
      <c r="G2934" s="1" t="str">
        <f t="shared" si="45"/>
        <v/>
      </c>
    </row>
    <row r="2935" spans="1:7" x14ac:dyDescent="0.3">
      <c r="A2935" s="135"/>
      <c r="B2935" s="22"/>
      <c r="C2935" s="22"/>
      <c r="D2935" s="38" t="str" cm="1">
        <f t="array" ref="D2935">IFERROR(IF(A2935="","",LOOKUP(2,1/(Entradas!$B$3:$B$5000=Estoque!A2935),Entradas!$G$3:$G$5000)),"Preço não cadastrado")</f>
        <v/>
      </c>
      <c r="E2935" s="38" t="str" cm="1">
        <f t="array" ref="E2935">IFERROR(IF(A2935="","",LOOKUP(2,1/(Entradas!$B$3:$B$5000=Estoque!A2935),Entradas!$H$3:$H$5000)),"Preço não cadastrado")</f>
        <v/>
      </c>
      <c r="F2935" s="6" t="str">
        <f>IF(A2935="","",SUMIF(codigo_entrada,A2935,quantidade_entrada)-SUMIF(codigo_saida,Estoque!A2935,quantidade_saida))</f>
        <v/>
      </c>
      <c r="G2935" s="1" t="str">
        <f t="shared" si="45"/>
        <v/>
      </c>
    </row>
    <row r="2936" spans="1:7" x14ac:dyDescent="0.3">
      <c r="A2936" s="135"/>
      <c r="B2936" s="22"/>
      <c r="C2936" s="22"/>
      <c r="D2936" s="38" t="str" cm="1">
        <f t="array" ref="D2936">IFERROR(IF(A2936="","",LOOKUP(2,1/(Entradas!$B$3:$B$5000=Estoque!A2936),Entradas!$G$3:$G$5000)),"Preço não cadastrado")</f>
        <v/>
      </c>
      <c r="E2936" s="38" t="str" cm="1">
        <f t="array" ref="E2936">IFERROR(IF(A2936="","",LOOKUP(2,1/(Entradas!$B$3:$B$5000=Estoque!A2936),Entradas!$H$3:$H$5000)),"Preço não cadastrado")</f>
        <v/>
      </c>
      <c r="F2936" s="6" t="str">
        <f>IF(A2936="","",SUMIF(codigo_entrada,A2936,quantidade_entrada)-SUMIF(codigo_saida,Estoque!A2936,quantidade_saida))</f>
        <v/>
      </c>
      <c r="G2936" s="1" t="str">
        <f t="shared" si="45"/>
        <v/>
      </c>
    </row>
    <row r="2937" spans="1:7" x14ac:dyDescent="0.3">
      <c r="A2937" s="135"/>
      <c r="B2937" s="22"/>
      <c r="C2937" s="22"/>
      <c r="D2937" s="38" t="str" cm="1">
        <f t="array" ref="D2937">IFERROR(IF(A2937="","",LOOKUP(2,1/(Entradas!$B$3:$B$5000=Estoque!A2937),Entradas!$G$3:$G$5000)),"Preço não cadastrado")</f>
        <v/>
      </c>
      <c r="E2937" s="38" t="str" cm="1">
        <f t="array" ref="E2937">IFERROR(IF(A2937="","",LOOKUP(2,1/(Entradas!$B$3:$B$5000=Estoque!A2937),Entradas!$H$3:$H$5000)),"Preço não cadastrado")</f>
        <v/>
      </c>
      <c r="F2937" s="6" t="str">
        <f>IF(A2937="","",SUMIF(codigo_entrada,A2937,quantidade_entrada)-SUMIF(codigo_saida,Estoque!A2937,quantidade_saida))</f>
        <v/>
      </c>
      <c r="G2937" s="1" t="str">
        <f t="shared" si="45"/>
        <v/>
      </c>
    </row>
    <row r="2938" spans="1:7" x14ac:dyDescent="0.3">
      <c r="A2938" s="135"/>
      <c r="B2938" s="22"/>
      <c r="C2938" s="22"/>
      <c r="D2938" s="38" t="str" cm="1">
        <f t="array" ref="D2938">IFERROR(IF(A2938="","",LOOKUP(2,1/(Entradas!$B$3:$B$5000=Estoque!A2938),Entradas!$G$3:$G$5000)),"Preço não cadastrado")</f>
        <v/>
      </c>
      <c r="E2938" s="38" t="str" cm="1">
        <f t="array" ref="E2938">IFERROR(IF(A2938="","",LOOKUP(2,1/(Entradas!$B$3:$B$5000=Estoque!A2938),Entradas!$H$3:$H$5000)),"Preço não cadastrado")</f>
        <v/>
      </c>
      <c r="F2938" s="6" t="str">
        <f>IF(A2938="","",SUMIF(codigo_entrada,A2938,quantidade_entrada)-SUMIF(codigo_saida,Estoque!A2938,quantidade_saida))</f>
        <v/>
      </c>
      <c r="G2938" s="1" t="str">
        <f t="shared" si="45"/>
        <v/>
      </c>
    </row>
    <row r="2939" spans="1:7" x14ac:dyDescent="0.3">
      <c r="A2939" s="135"/>
      <c r="B2939" s="22"/>
      <c r="C2939" s="22"/>
      <c r="D2939" s="38" t="str" cm="1">
        <f t="array" ref="D2939">IFERROR(IF(A2939="","",LOOKUP(2,1/(Entradas!$B$3:$B$5000=Estoque!A2939),Entradas!$G$3:$G$5000)),"Preço não cadastrado")</f>
        <v/>
      </c>
      <c r="E2939" s="38" t="str" cm="1">
        <f t="array" ref="E2939">IFERROR(IF(A2939="","",LOOKUP(2,1/(Entradas!$B$3:$B$5000=Estoque!A2939),Entradas!$H$3:$H$5000)),"Preço não cadastrado")</f>
        <v/>
      </c>
      <c r="F2939" s="6" t="str">
        <f>IF(A2939="","",SUMIF(codigo_entrada,A2939,quantidade_entrada)-SUMIF(codigo_saida,Estoque!A2939,quantidade_saida))</f>
        <v/>
      </c>
      <c r="G2939" s="1" t="str">
        <f t="shared" si="45"/>
        <v/>
      </c>
    </row>
    <row r="2940" spans="1:7" x14ac:dyDescent="0.3">
      <c r="A2940" s="135"/>
      <c r="B2940" s="22"/>
      <c r="C2940" s="22"/>
      <c r="D2940" s="38" t="str" cm="1">
        <f t="array" ref="D2940">IFERROR(IF(A2940="","",LOOKUP(2,1/(Entradas!$B$3:$B$5000=Estoque!A2940),Entradas!$G$3:$G$5000)),"Preço não cadastrado")</f>
        <v/>
      </c>
      <c r="E2940" s="38" t="str" cm="1">
        <f t="array" ref="E2940">IFERROR(IF(A2940="","",LOOKUP(2,1/(Entradas!$B$3:$B$5000=Estoque!A2940),Entradas!$H$3:$H$5000)),"Preço não cadastrado")</f>
        <v/>
      </c>
      <c r="F2940" s="6" t="str">
        <f>IF(A2940="","",SUMIF(codigo_entrada,A2940,quantidade_entrada)-SUMIF(codigo_saida,Estoque!A2940,quantidade_saida))</f>
        <v/>
      </c>
      <c r="G2940" s="1" t="str">
        <f t="shared" si="45"/>
        <v/>
      </c>
    </row>
    <row r="2941" spans="1:7" x14ac:dyDescent="0.3">
      <c r="A2941" s="135"/>
      <c r="B2941" s="22"/>
      <c r="C2941" s="22"/>
      <c r="D2941" s="38" t="str" cm="1">
        <f t="array" ref="D2941">IFERROR(IF(A2941="","",LOOKUP(2,1/(Entradas!$B$3:$B$5000=Estoque!A2941),Entradas!$G$3:$G$5000)),"Preço não cadastrado")</f>
        <v/>
      </c>
      <c r="E2941" s="38" t="str" cm="1">
        <f t="array" ref="E2941">IFERROR(IF(A2941="","",LOOKUP(2,1/(Entradas!$B$3:$B$5000=Estoque!A2941),Entradas!$H$3:$H$5000)),"Preço não cadastrado")</f>
        <v/>
      </c>
      <c r="F2941" s="6" t="str">
        <f>IF(A2941="","",SUMIF(codigo_entrada,A2941,quantidade_entrada)-SUMIF(codigo_saida,Estoque!A2941,quantidade_saida))</f>
        <v/>
      </c>
      <c r="G2941" s="1" t="str">
        <f t="shared" si="45"/>
        <v/>
      </c>
    </row>
    <row r="2942" spans="1:7" x14ac:dyDescent="0.3">
      <c r="A2942" s="135"/>
      <c r="B2942" s="22"/>
      <c r="C2942" s="22"/>
      <c r="D2942" s="38" t="str" cm="1">
        <f t="array" ref="D2942">IFERROR(IF(A2942="","",LOOKUP(2,1/(Entradas!$B$3:$B$5000=Estoque!A2942),Entradas!$G$3:$G$5000)),"Preço não cadastrado")</f>
        <v/>
      </c>
      <c r="E2942" s="38" t="str" cm="1">
        <f t="array" ref="E2942">IFERROR(IF(A2942="","",LOOKUP(2,1/(Entradas!$B$3:$B$5000=Estoque!A2942),Entradas!$H$3:$H$5000)),"Preço não cadastrado")</f>
        <v/>
      </c>
      <c r="F2942" s="6" t="str">
        <f>IF(A2942="","",SUMIF(codigo_entrada,A2942,quantidade_entrada)-SUMIF(codigo_saida,Estoque!A2942,quantidade_saida))</f>
        <v/>
      </c>
      <c r="G2942" s="1" t="str">
        <f t="shared" si="45"/>
        <v/>
      </c>
    </row>
    <row r="2943" spans="1:7" x14ac:dyDescent="0.3">
      <c r="A2943" s="135"/>
      <c r="B2943" s="22"/>
      <c r="C2943" s="22"/>
      <c r="D2943" s="38" t="str" cm="1">
        <f t="array" ref="D2943">IFERROR(IF(A2943="","",LOOKUP(2,1/(Entradas!$B$3:$B$5000=Estoque!A2943),Entradas!$G$3:$G$5000)),"Preço não cadastrado")</f>
        <v/>
      </c>
      <c r="E2943" s="38" t="str" cm="1">
        <f t="array" ref="E2943">IFERROR(IF(A2943="","",LOOKUP(2,1/(Entradas!$B$3:$B$5000=Estoque!A2943),Entradas!$H$3:$H$5000)),"Preço não cadastrado")</f>
        <v/>
      </c>
      <c r="F2943" s="6" t="str">
        <f>IF(A2943="","",SUMIF(codigo_entrada,A2943,quantidade_entrada)-SUMIF(codigo_saida,Estoque!A2943,quantidade_saida))</f>
        <v/>
      </c>
      <c r="G2943" s="1" t="str">
        <f t="shared" si="45"/>
        <v/>
      </c>
    </row>
    <row r="2944" spans="1:7" x14ac:dyDescent="0.3">
      <c r="A2944" s="135"/>
      <c r="B2944" s="22"/>
      <c r="C2944" s="22"/>
      <c r="D2944" s="38" t="str" cm="1">
        <f t="array" ref="D2944">IFERROR(IF(A2944="","",LOOKUP(2,1/(Entradas!$B$3:$B$5000=Estoque!A2944),Entradas!$G$3:$G$5000)),"Preço não cadastrado")</f>
        <v/>
      </c>
      <c r="E2944" s="38" t="str" cm="1">
        <f t="array" ref="E2944">IFERROR(IF(A2944="","",LOOKUP(2,1/(Entradas!$B$3:$B$5000=Estoque!A2944),Entradas!$H$3:$H$5000)),"Preço não cadastrado")</f>
        <v/>
      </c>
      <c r="F2944" s="6" t="str">
        <f>IF(A2944="","",SUMIF(codigo_entrada,A2944,quantidade_entrada)-SUMIF(codigo_saida,Estoque!A2944,quantidade_saida))</f>
        <v/>
      </c>
      <c r="G2944" s="1" t="str">
        <f t="shared" si="45"/>
        <v/>
      </c>
    </row>
    <row r="2945" spans="1:7" x14ac:dyDescent="0.3">
      <c r="A2945" s="135"/>
      <c r="B2945" s="22"/>
      <c r="C2945" s="22"/>
      <c r="D2945" s="38" t="str" cm="1">
        <f t="array" ref="D2945">IFERROR(IF(A2945="","",LOOKUP(2,1/(Entradas!$B$3:$B$5000=Estoque!A2945),Entradas!$G$3:$G$5000)),"Preço não cadastrado")</f>
        <v/>
      </c>
      <c r="E2945" s="38" t="str" cm="1">
        <f t="array" ref="E2945">IFERROR(IF(A2945="","",LOOKUP(2,1/(Entradas!$B$3:$B$5000=Estoque!A2945),Entradas!$H$3:$H$5000)),"Preço não cadastrado")</f>
        <v/>
      </c>
      <c r="F2945" s="6" t="str">
        <f>IF(A2945="","",SUMIF(codigo_entrada,A2945,quantidade_entrada)-SUMIF(codigo_saida,Estoque!A2945,quantidade_saida))</f>
        <v/>
      </c>
      <c r="G2945" s="1" t="str">
        <f t="shared" si="45"/>
        <v/>
      </c>
    </row>
    <row r="2946" spans="1:7" x14ac:dyDescent="0.3">
      <c r="A2946" s="135"/>
      <c r="B2946" s="22"/>
      <c r="C2946" s="22"/>
      <c r="D2946" s="38" t="str" cm="1">
        <f t="array" ref="D2946">IFERROR(IF(A2946="","",LOOKUP(2,1/(Entradas!$B$3:$B$5000=Estoque!A2946),Entradas!$G$3:$G$5000)),"Preço não cadastrado")</f>
        <v/>
      </c>
      <c r="E2946" s="38" t="str" cm="1">
        <f t="array" ref="E2946">IFERROR(IF(A2946="","",LOOKUP(2,1/(Entradas!$B$3:$B$5000=Estoque!A2946),Entradas!$H$3:$H$5000)),"Preço não cadastrado")</f>
        <v/>
      </c>
      <c r="F2946" s="6" t="str">
        <f>IF(A2946="","",SUMIF(codigo_entrada,A2946,quantidade_entrada)-SUMIF(codigo_saida,Estoque!A2946,quantidade_saida))</f>
        <v/>
      </c>
      <c r="G2946" s="1" t="str">
        <f t="shared" si="45"/>
        <v/>
      </c>
    </row>
    <row r="2947" spans="1:7" x14ac:dyDescent="0.3">
      <c r="A2947" s="135"/>
      <c r="B2947" s="22"/>
      <c r="C2947" s="22"/>
      <c r="D2947" s="38" t="str" cm="1">
        <f t="array" ref="D2947">IFERROR(IF(A2947="","",LOOKUP(2,1/(Entradas!$B$3:$B$5000=Estoque!A2947),Entradas!$G$3:$G$5000)),"Preço não cadastrado")</f>
        <v/>
      </c>
      <c r="E2947" s="38" t="str" cm="1">
        <f t="array" ref="E2947">IFERROR(IF(A2947="","",LOOKUP(2,1/(Entradas!$B$3:$B$5000=Estoque!A2947),Entradas!$H$3:$H$5000)),"Preço não cadastrado")</f>
        <v/>
      </c>
      <c r="F2947" s="6" t="str">
        <f>IF(A2947="","",SUMIF(codigo_entrada,A2947,quantidade_entrada)-SUMIF(codigo_saida,Estoque!A2947,quantidade_saida))</f>
        <v/>
      </c>
      <c r="G2947" s="1" t="str">
        <f t="shared" si="45"/>
        <v/>
      </c>
    </row>
    <row r="2948" spans="1:7" x14ac:dyDescent="0.3">
      <c r="A2948" s="135"/>
      <c r="B2948" s="22"/>
      <c r="C2948" s="22"/>
      <c r="D2948" s="38" t="str" cm="1">
        <f t="array" ref="D2948">IFERROR(IF(A2948="","",LOOKUP(2,1/(Entradas!$B$3:$B$5000=Estoque!A2948),Entradas!$G$3:$G$5000)),"Preço não cadastrado")</f>
        <v/>
      </c>
      <c r="E2948" s="38" t="str" cm="1">
        <f t="array" ref="E2948">IFERROR(IF(A2948="","",LOOKUP(2,1/(Entradas!$B$3:$B$5000=Estoque!A2948),Entradas!$H$3:$H$5000)),"Preço não cadastrado")</f>
        <v/>
      </c>
      <c r="F2948" s="6" t="str">
        <f>IF(A2948="","",SUMIF(codigo_entrada,A2948,quantidade_entrada)-SUMIF(codigo_saida,Estoque!A2948,quantidade_saida))</f>
        <v/>
      </c>
      <c r="G2948" s="1" t="str">
        <f t="shared" ref="G2948:G3011" si="46">IF(F2948="","",IF(F2948&gt;0,"Em estoque","Fora de estoque"))</f>
        <v/>
      </c>
    </row>
    <row r="2949" spans="1:7" x14ac:dyDescent="0.3">
      <c r="A2949" s="135"/>
      <c r="B2949" s="22"/>
      <c r="C2949" s="22"/>
      <c r="D2949" s="38" t="str" cm="1">
        <f t="array" ref="D2949">IFERROR(IF(A2949="","",LOOKUP(2,1/(Entradas!$B$3:$B$5000=Estoque!A2949),Entradas!$G$3:$G$5000)),"Preço não cadastrado")</f>
        <v/>
      </c>
      <c r="E2949" s="38" t="str" cm="1">
        <f t="array" ref="E2949">IFERROR(IF(A2949="","",LOOKUP(2,1/(Entradas!$B$3:$B$5000=Estoque!A2949),Entradas!$H$3:$H$5000)),"Preço não cadastrado")</f>
        <v/>
      </c>
      <c r="F2949" s="6" t="str">
        <f>IF(A2949="","",SUMIF(codigo_entrada,A2949,quantidade_entrada)-SUMIF(codigo_saida,Estoque!A2949,quantidade_saida))</f>
        <v/>
      </c>
      <c r="G2949" s="1" t="str">
        <f t="shared" si="46"/>
        <v/>
      </c>
    </row>
    <row r="2950" spans="1:7" x14ac:dyDescent="0.3">
      <c r="A2950" s="135"/>
      <c r="B2950" s="22"/>
      <c r="C2950" s="22"/>
      <c r="D2950" s="38" t="str" cm="1">
        <f t="array" ref="D2950">IFERROR(IF(A2950="","",LOOKUP(2,1/(Entradas!$B$3:$B$5000=Estoque!A2950),Entradas!$G$3:$G$5000)),"Preço não cadastrado")</f>
        <v/>
      </c>
      <c r="E2950" s="38" t="str" cm="1">
        <f t="array" ref="E2950">IFERROR(IF(A2950="","",LOOKUP(2,1/(Entradas!$B$3:$B$5000=Estoque!A2950),Entradas!$H$3:$H$5000)),"Preço não cadastrado")</f>
        <v/>
      </c>
      <c r="F2950" s="6" t="str">
        <f>IF(A2950="","",SUMIF(codigo_entrada,A2950,quantidade_entrada)-SUMIF(codigo_saida,Estoque!A2950,quantidade_saida))</f>
        <v/>
      </c>
      <c r="G2950" s="1" t="str">
        <f t="shared" si="46"/>
        <v/>
      </c>
    </row>
    <row r="2951" spans="1:7" x14ac:dyDescent="0.3">
      <c r="A2951" s="135"/>
      <c r="B2951" s="22"/>
      <c r="C2951" s="22"/>
      <c r="D2951" s="38" t="str" cm="1">
        <f t="array" ref="D2951">IFERROR(IF(A2951="","",LOOKUP(2,1/(Entradas!$B$3:$B$5000=Estoque!A2951),Entradas!$G$3:$G$5000)),"Preço não cadastrado")</f>
        <v/>
      </c>
      <c r="E2951" s="38" t="str" cm="1">
        <f t="array" ref="E2951">IFERROR(IF(A2951="","",LOOKUP(2,1/(Entradas!$B$3:$B$5000=Estoque!A2951),Entradas!$H$3:$H$5000)),"Preço não cadastrado")</f>
        <v/>
      </c>
      <c r="F2951" s="6" t="str">
        <f>IF(A2951="","",SUMIF(codigo_entrada,A2951,quantidade_entrada)-SUMIF(codigo_saida,Estoque!A2951,quantidade_saida))</f>
        <v/>
      </c>
      <c r="G2951" s="1" t="str">
        <f t="shared" si="46"/>
        <v/>
      </c>
    </row>
    <row r="2952" spans="1:7" x14ac:dyDescent="0.3">
      <c r="A2952" s="135"/>
      <c r="B2952" s="22"/>
      <c r="C2952" s="22"/>
      <c r="D2952" s="38" t="str" cm="1">
        <f t="array" ref="D2952">IFERROR(IF(A2952="","",LOOKUP(2,1/(Entradas!$B$3:$B$5000=Estoque!A2952),Entradas!$G$3:$G$5000)),"Preço não cadastrado")</f>
        <v/>
      </c>
      <c r="E2952" s="38" t="str" cm="1">
        <f t="array" ref="E2952">IFERROR(IF(A2952="","",LOOKUP(2,1/(Entradas!$B$3:$B$5000=Estoque!A2952),Entradas!$H$3:$H$5000)),"Preço não cadastrado")</f>
        <v/>
      </c>
      <c r="F2952" s="6" t="str">
        <f>IF(A2952="","",SUMIF(codigo_entrada,A2952,quantidade_entrada)-SUMIF(codigo_saida,Estoque!A2952,quantidade_saida))</f>
        <v/>
      </c>
      <c r="G2952" s="1" t="str">
        <f t="shared" si="46"/>
        <v/>
      </c>
    </row>
    <row r="2953" spans="1:7" x14ac:dyDescent="0.3">
      <c r="A2953" s="135"/>
      <c r="B2953" s="22"/>
      <c r="C2953" s="22"/>
      <c r="D2953" s="38" t="str" cm="1">
        <f t="array" ref="D2953">IFERROR(IF(A2953="","",LOOKUP(2,1/(Entradas!$B$3:$B$5000=Estoque!A2953),Entradas!$G$3:$G$5000)),"Preço não cadastrado")</f>
        <v/>
      </c>
      <c r="E2953" s="38" t="str" cm="1">
        <f t="array" ref="E2953">IFERROR(IF(A2953="","",LOOKUP(2,1/(Entradas!$B$3:$B$5000=Estoque!A2953),Entradas!$H$3:$H$5000)),"Preço não cadastrado")</f>
        <v/>
      </c>
      <c r="F2953" s="6" t="str">
        <f>IF(A2953="","",SUMIF(codigo_entrada,A2953,quantidade_entrada)-SUMIF(codigo_saida,Estoque!A2953,quantidade_saida))</f>
        <v/>
      </c>
      <c r="G2953" s="1" t="str">
        <f t="shared" si="46"/>
        <v/>
      </c>
    </row>
    <row r="2954" spans="1:7" x14ac:dyDescent="0.3">
      <c r="A2954" s="135"/>
      <c r="B2954" s="22"/>
      <c r="C2954" s="22"/>
      <c r="D2954" s="38" t="str" cm="1">
        <f t="array" ref="D2954">IFERROR(IF(A2954="","",LOOKUP(2,1/(Entradas!$B$3:$B$5000=Estoque!A2954),Entradas!$G$3:$G$5000)),"Preço não cadastrado")</f>
        <v/>
      </c>
      <c r="E2954" s="38" t="str" cm="1">
        <f t="array" ref="E2954">IFERROR(IF(A2954="","",LOOKUP(2,1/(Entradas!$B$3:$B$5000=Estoque!A2954),Entradas!$H$3:$H$5000)),"Preço não cadastrado")</f>
        <v/>
      </c>
      <c r="F2954" s="6" t="str">
        <f>IF(A2954="","",SUMIF(codigo_entrada,A2954,quantidade_entrada)-SUMIF(codigo_saida,Estoque!A2954,quantidade_saida))</f>
        <v/>
      </c>
      <c r="G2954" s="1" t="str">
        <f t="shared" si="46"/>
        <v/>
      </c>
    </row>
    <row r="2955" spans="1:7" x14ac:dyDescent="0.3">
      <c r="A2955" s="135"/>
      <c r="B2955" s="22"/>
      <c r="C2955" s="22"/>
      <c r="D2955" s="38" t="str" cm="1">
        <f t="array" ref="D2955">IFERROR(IF(A2955="","",LOOKUP(2,1/(Entradas!$B$3:$B$5000=Estoque!A2955),Entradas!$G$3:$G$5000)),"Preço não cadastrado")</f>
        <v/>
      </c>
      <c r="E2955" s="38" t="str" cm="1">
        <f t="array" ref="E2955">IFERROR(IF(A2955="","",LOOKUP(2,1/(Entradas!$B$3:$B$5000=Estoque!A2955),Entradas!$H$3:$H$5000)),"Preço não cadastrado")</f>
        <v/>
      </c>
      <c r="F2955" s="6" t="str">
        <f>IF(A2955="","",SUMIF(codigo_entrada,A2955,quantidade_entrada)-SUMIF(codigo_saida,Estoque!A2955,quantidade_saida))</f>
        <v/>
      </c>
      <c r="G2955" s="1" t="str">
        <f t="shared" si="46"/>
        <v/>
      </c>
    </row>
    <row r="2956" spans="1:7" x14ac:dyDescent="0.3">
      <c r="A2956" s="135"/>
      <c r="B2956" s="22"/>
      <c r="C2956" s="22"/>
      <c r="D2956" s="38" t="str" cm="1">
        <f t="array" ref="D2956">IFERROR(IF(A2956="","",LOOKUP(2,1/(Entradas!$B$3:$B$5000=Estoque!A2956),Entradas!$G$3:$G$5000)),"Preço não cadastrado")</f>
        <v/>
      </c>
      <c r="E2956" s="38" t="str" cm="1">
        <f t="array" ref="E2956">IFERROR(IF(A2956="","",LOOKUP(2,1/(Entradas!$B$3:$B$5000=Estoque!A2956),Entradas!$H$3:$H$5000)),"Preço não cadastrado")</f>
        <v/>
      </c>
      <c r="F2956" s="6" t="str">
        <f>IF(A2956="","",SUMIF(codigo_entrada,A2956,quantidade_entrada)-SUMIF(codigo_saida,Estoque!A2956,quantidade_saida))</f>
        <v/>
      </c>
      <c r="G2956" s="1" t="str">
        <f t="shared" si="46"/>
        <v/>
      </c>
    </row>
    <row r="2957" spans="1:7" x14ac:dyDescent="0.3">
      <c r="A2957" s="135"/>
      <c r="B2957" s="22"/>
      <c r="C2957" s="22"/>
      <c r="D2957" s="38" t="str" cm="1">
        <f t="array" ref="D2957">IFERROR(IF(A2957="","",LOOKUP(2,1/(Entradas!$B$3:$B$5000=Estoque!A2957),Entradas!$G$3:$G$5000)),"Preço não cadastrado")</f>
        <v/>
      </c>
      <c r="E2957" s="38" t="str" cm="1">
        <f t="array" ref="E2957">IFERROR(IF(A2957="","",LOOKUP(2,1/(Entradas!$B$3:$B$5000=Estoque!A2957),Entradas!$H$3:$H$5000)),"Preço não cadastrado")</f>
        <v/>
      </c>
      <c r="F2957" s="6" t="str">
        <f>IF(A2957="","",SUMIF(codigo_entrada,A2957,quantidade_entrada)-SUMIF(codigo_saida,Estoque!A2957,quantidade_saida))</f>
        <v/>
      </c>
      <c r="G2957" s="1" t="str">
        <f t="shared" si="46"/>
        <v/>
      </c>
    </row>
    <row r="2958" spans="1:7" x14ac:dyDescent="0.3">
      <c r="A2958" s="135"/>
      <c r="B2958" s="22"/>
      <c r="C2958" s="22"/>
      <c r="D2958" s="38" t="str" cm="1">
        <f t="array" ref="D2958">IFERROR(IF(A2958="","",LOOKUP(2,1/(Entradas!$B$3:$B$5000=Estoque!A2958),Entradas!$G$3:$G$5000)),"Preço não cadastrado")</f>
        <v/>
      </c>
      <c r="E2958" s="38" t="str" cm="1">
        <f t="array" ref="E2958">IFERROR(IF(A2958="","",LOOKUP(2,1/(Entradas!$B$3:$B$5000=Estoque!A2958),Entradas!$H$3:$H$5000)),"Preço não cadastrado")</f>
        <v/>
      </c>
      <c r="F2958" s="6" t="str">
        <f>IF(A2958="","",SUMIF(codigo_entrada,A2958,quantidade_entrada)-SUMIF(codigo_saida,Estoque!A2958,quantidade_saida))</f>
        <v/>
      </c>
      <c r="G2958" s="1" t="str">
        <f t="shared" si="46"/>
        <v/>
      </c>
    </row>
    <row r="2959" spans="1:7" x14ac:dyDescent="0.3">
      <c r="A2959" s="135"/>
      <c r="B2959" s="22"/>
      <c r="C2959" s="22"/>
      <c r="D2959" s="38" t="str" cm="1">
        <f t="array" ref="D2959">IFERROR(IF(A2959="","",LOOKUP(2,1/(Entradas!$B$3:$B$5000=Estoque!A2959),Entradas!$G$3:$G$5000)),"Preço não cadastrado")</f>
        <v/>
      </c>
      <c r="E2959" s="38" t="str" cm="1">
        <f t="array" ref="E2959">IFERROR(IF(A2959="","",LOOKUP(2,1/(Entradas!$B$3:$B$5000=Estoque!A2959),Entradas!$H$3:$H$5000)),"Preço não cadastrado")</f>
        <v/>
      </c>
      <c r="F2959" s="6" t="str">
        <f>IF(A2959="","",SUMIF(codigo_entrada,A2959,quantidade_entrada)-SUMIF(codigo_saida,Estoque!A2959,quantidade_saida))</f>
        <v/>
      </c>
      <c r="G2959" s="1" t="str">
        <f t="shared" si="46"/>
        <v/>
      </c>
    </row>
    <row r="2960" spans="1:7" x14ac:dyDescent="0.3">
      <c r="A2960" s="135"/>
      <c r="B2960" s="22"/>
      <c r="C2960" s="22"/>
      <c r="D2960" s="38" t="str" cm="1">
        <f t="array" ref="D2960">IFERROR(IF(A2960="","",LOOKUP(2,1/(Entradas!$B$3:$B$5000=Estoque!A2960),Entradas!$G$3:$G$5000)),"Preço não cadastrado")</f>
        <v/>
      </c>
      <c r="E2960" s="38" t="str" cm="1">
        <f t="array" ref="E2960">IFERROR(IF(A2960="","",LOOKUP(2,1/(Entradas!$B$3:$B$5000=Estoque!A2960),Entradas!$H$3:$H$5000)),"Preço não cadastrado")</f>
        <v/>
      </c>
      <c r="F2960" s="6" t="str">
        <f>IF(A2960="","",SUMIF(codigo_entrada,A2960,quantidade_entrada)-SUMIF(codigo_saida,Estoque!A2960,quantidade_saida))</f>
        <v/>
      </c>
      <c r="G2960" s="1" t="str">
        <f t="shared" si="46"/>
        <v/>
      </c>
    </row>
    <row r="2961" spans="1:7" x14ac:dyDescent="0.3">
      <c r="A2961" s="135"/>
      <c r="B2961" s="22"/>
      <c r="C2961" s="22"/>
      <c r="D2961" s="38" t="str" cm="1">
        <f t="array" ref="D2961">IFERROR(IF(A2961="","",LOOKUP(2,1/(Entradas!$B$3:$B$5000=Estoque!A2961),Entradas!$G$3:$G$5000)),"Preço não cadastrado")</f>
        <v/>
      </c>
      <c r="E2961" s="38" t="str" cm="1">
        <f t="array" ref="E2961">IFERROR(IF(A2961="","",LOOKUP(2,1/(Entradas!$B$3:$B$5000=Estoque!A2961),Entradas!$H$3:$H$5000)),"Preço não cadastrado")</f>
        <v/>
      </c>
      <c r="F2961" s="6" t="str">
        <f>IF(A2961="","",SUMIF(codigo_entrada,A2961,quantidade_entrada)-SUMIF(codigo_saida,Estoque!A2961,quantidade_saida))</f>
        <v/>
      </c>
      <c r="G2961" s="1" t="str">
        <f t="shared" si="46"/>
        <v/>
      </c>
    </row>
    <row r="2962" spans="1:7" x14ac:dyDescent="0.3">
      <c r="A2962" s="135"/>
      <c r="B2962" s="22"/>
      <c r="C2962" s="22"/>
      <c r="D2962" s="38" t="str" cm="1">
        <f t="array" ref="D2962">IFERROR(IF(A2962="","",LOOKUP(2,1/(Entradas!$B$3:$B$5000=Estoque!A2962),Entradas!$G$3:$G$5000)),"Preço não cadastrado")</f>
        <v/>
      </c>
      <c r="E2962" s="38" t="str" cm="1">
        <f t="array" ref="E2962">IFERROR(IF(A2962="","",LOOKUP(2,1/(Entradas!$B$3:$B$5000=Estoque!A2962),Entradas!$H$3:$H$5000)),"Preço não cadastrado")</f>
        <v/>
      </c>
      <c r="F2962" s="6" t="str">
        <f>IF(A2962="","",SUMIF(codigo_entrada,A2962,quantidade_entrada)-SUMIF(codigo_saida,Estoque!A2962,quantidade_saida))</f>
        <v/>
      </c>
      <c r="G2962" s="1" t="str">
        <f t="shared" si="46"/>
        <v/>
      </c>
    </row>
    <row r="2963" spans="1:7" x14ac:dyDescent="0.3">
      <c r="A2963" s="135"/>
      <c r="B2963" s="22"/>
      <c r="C2963" s="22"/>
      <c r="D2963" s="38" t="str" cm="1">
        <f t="array" ref="D2963">IFERROR(IF(A2963="","",LOOKUP(2,1/(Entradas!$B$3:$B$5000=Estoque!A2963),Entradas!$G$3:$G$5000)),"Preço não cadastrado")</f>
        <v/>
      </c>
      <c r="E2963" s="38" t="str" cm="1">
        <f t="array" ref="E2963">IFERROR(IF(A2963="","",LOOKUP(2,1/(Entradas!$B$3:$B$5000=Estoque!A2963),Entradas!$H$3:$H$5000)),"Preço não cadastrado")</f>
        <v/>
      </c>
      <c r="F2963" s="6" t="str">
        <f>IF(A2963="","",SUMIF(codigo_entrada,A2963,quantidade_entrada)-SUMIF(codigo_saida,Estoque!A2963,quantidade_saida))</f>
        <v/>
      </c>
      <c r="G2963" s="1" t="str">
        <f t="shared" si="46"/>
        <v/>
      </c>
    </row>
    <row r="2964" spans="1:7" x14ac:dyDescent="0.3">
      <c r="A2964" s="135"/>
      <c r="B2964" s="22"/>
      <c r="C2964" s="22"/>
      <c r="D2964" s="38" t="str" cm="1">
        <f t="array" ref="D2964">IFERROR(IF(A2964="","",LOOKUP(2,1/(Entradas!$B$3:$B$5000=Estoque!A2964),Entradas!$G$3:$G$5000)),"Preço não cadastrado")</f>
        <v/>
      </c>
      <c r="E2964" s="38" t="str" cm="1">
        <f t="array" ref="E2964">IFERROR(IF(A2964="","",LOOKUP(2,1/(Entradas!$B$3:$B$5000=Estoque!A2964),Entradas!$H$3:$H$5000)),"Preço não cadastrado")</f>
        <v/>
      </c>
      <c r="F2964" s="6" t="str">
        <f>IF(A2964="","",SUMIF(codigo_entrada,A2964,quantidade_entrada)-SUMIF(codigo_saida,Estoque!A2964,quantidade_saida))</f>
        <v/>
      </c>
      <c r="G2964" s="1" t="str">
        <f t="shared" si="46"/>
        <v/>
      </c>
    </row>
    <row r="2965" spans="1:7" x14ac:dyDescent="0.3">
      <c r="A2965" s="135"/>
      <c r="B2965" s="22"/>
      <c r="C2965" s="22"/>
      <c r="D2965" s="38" t="str" cm="1">
        <f t="array" ref="D2965">IFERROR(IF(A2965="","",LOOKUP(2,1/(Entradas!$B$3:$B$5000=Estoque!A2965),Entradas!$G$3:$G$5000)),"Preço não cadastrado")</f>
        <v/>
      </c>
      <c r="E2965" s="38" t="str" cm="1">
        <f t="array" ref="E2965">IFERROR(IF(A2965="","",LOOKUP(2,1/(Entradas!$B$3:$B$5000=Estoque!A2965),Entradas!$H$3:$H$5000)),"Preço não cadastrado")</f>
        <v/>
      </c>
      <c r="F2965" s="6" t="str">
        <f>IF(A2965="","",SUMIF(codigo_entrada,A2965,quantidade_entrada)-SUMIF(codigo_saida,Estoque!A2965,quantidade_saida))</f>
        <v/>
      </c>
      <c r="G2965" s="1" t="str">
        <f t="shared" si="46"/>
        <v/>
      </c>
    </row>
    <row r="2966" spans="1:7" x14ac:dyDescent="0.3">
      <c r="A2966" s="135"/>
      <c r="B2966" s="22"/>
      <c r="C2966" s="22"/>
      <c r="D2966" s="38" t="str" cm="1">
        <f t="array" ref="D2966">IFERROR(IF(A2966="","",LOOKUP(2,1/(Entradas!$B$3:$B$5000=Estoque!A2966),Entradas!$G$3:$G$5000)),"Preço não cadastrado")</f>
        <v/>
      </c>
      <c r="E2966" s="38" t="str" cm="1">
        <f t="array" ref="E2966">IFERROR(IF(A2966="","",LOOKUP(2,1/(Entradas!$B$3:$B$5000=Estoque!A2966),Entradas!$H$3:$H$5000)),"Preço não cadastrado")</f>
        <v/>
      </c>
      <c r="F2966" s="6" t="str">
        <f>IF(A2966="","",SUMIF(codigo_entrada,A2966,quantidade_entrada)-SUMIF(codigo_saida,Estoque!A2966,quantidade_saida))</f>
        <v/>
      </c>
      <c r="G2966" s="1" t="str">
        <f t="shared" si="46"/>
        <v/>
      </c>
    </row>
    <row r="2967" spans="1:7" x14ac:dyDescent="0.3">
      <c r="A2967" s="135"/>
      <c r="B2967" s="22"/>
      <c r="C2967" s="22"/>
      <c r="D2967" s="38" t="str" cm="1">
        <f t="array" ref="D2967">IFERROR(IF(A2967="","",LOOKUP(2,1/(Entradas!$B$3:$B$5000=Estoque!A2967),Entradas!$G$3:$G$5000)),"Preço não cadastrado")</f>
        <v/>
      </c>
      <c r="E2967" s="38" t="str" cm="1">
        <f t="array" ref="E2967">IFERROR(IF(A2967="","",LOOKUP(2,1/(Entradas!$B$3:$B$5000=Estoque!A2967),Entradas!$H$3:$H$5000)),"Preço não cadastrado")</f>
        <v/>
      </c>
      <c r="F2967" s="6" t="str">
        <f>IF(A2967="","",SUMIF(codigo_entrada,A2967,quantidade_entrada)-SUMIF(codigo_saida,Estoque!A2967,quantidade_saida))</f>
        <v/>
      </c>
      <c r="G2967" s="1" t="str">
        <f t="shared" si="46"/>
        <v/>
      </c>
    </row>
    <row r="2968" spans="1:7" x14ac:dyDescent="0.3">
      <c r="A2968" s="135"/>
      <c r="B2968" s="22"/>
      <c r="C2968" s="22"/>
      <c r="D2968" s="38" t="str" cm="1">
        <f t="array" ref="D2968">IFERROR(IF(A2968="","",LOOKUP(2,1/(Entradas!$B$3:$B$5000=Estoque!A2968),Entradas!$G$3:$G$5000)),"Preço não cadastrado")</f>
        <v/>
      </c>
      <c r="E2968" s="38" t="str" cm="1">
        <f t="array" ref="E2968">IFERROR(IF(A2968="","",LOOKUP(2,1/(Entradas!$B$3:$B$5000=Estoque!A2968),Entradas!$H$3:$H$5000)),"Preço não cadastrado")</f>
        <v/>
      </c>
      <c r="F2968" s="6" t="str">
        <f>IF(A2968="","",SUMIF(codigo_entrada,A2968,quantidade_entrada)-SUMIF(codigo_saida,Estoque!A2968,quantidade_saida))</f>
        <v/>
      </c>
      <c r="G2968" s="1" t="str">
        <f t="shared" si="46"/>
        <v/>
      </c>
    </row>
    <row r="2969" spans="1:7" x14ac:dyDescent="0.3">
      <c r="A2969" s="135"/>
      <c r="B2969" s="22"/>
      <c r="C2969" s="22"/>
      <c r="D2969" s="38" t="str" cm="1">
        <f t="array" ref="D2969">IFERROR(IF(A2969="","",LOOKUP(2,1/(Entradas!$B$3:$B$5000=Estoque!A2969),Entradas!$G$3:$G$5000)),"Preço não cadastrado")</f>
        <v/>
      </c>
      <c r="E2969" s="38" t="str" cm="1">
        <f t="array" ref="E2969">IFERROR(IF(A2969="","",LOOKUP(2,1/(Entradas!$B$3:$B$5000=Estoque!A2969),Entradas!$H$3:$H$5000)),"Preço não cadastrado")</f>
        <v/>
      </c>
      <c r="F2969" s="6" t="str">
        <f>IF(A2969="","",SUMIF(codigo_entrada,A2969,quantidade_entrada)-SUMIF(codigo_saida,Estoque!A2969,quantidade_saida))</f>
        <v/>
      </c>
      <c r="G2969" s="1" t="str">
        <f t="shared" si="46"/>
        <v/>
      </c>
    </row>
    <row r="2970" spans="1:7" x14ac:dyDescent="0.3">
      <c r="A2970" s="135"/>
      <c r="B2970" s="22"/>
      <c r="C2970" s="22"/>
      <c r="D2970" s="38" t="str" cm="1">
        <f t="array" ref="D2970">IFERROR(IF(A2970="","",LOOKUP(2,1/(Entradas!$B$3:$B$5000=Estoque!A2970),Entradas!$G$3:$G$5000)),"Preço não cadastrado")</f>
        <v/>
      </c>
      <c r="E2970" s="38" t="str" cm="1">
        <f t="array" ref="E2970">IFERROR(IF(A2970="","",LOOKUP(2,1/(Entradas!$B$3:$B$5000=Estoque!A2970),Entradas!$H$3:$H$5000)),"Preço não cadastrado")</f>
        <v/>
      </c>
      <c r="F2970" s="6" t="str">
        <f>IF(A2970="","",SUMIF(codigo_entrada,A2970,quantidade_entrada)-SUMIF(codigo_saida,Estoque!A2970,quantidade_saida))</f>
        <v/>
      </c>
      <c r="G2970" s="1" t="str">
        <f t="shared" si="46"/>
        <v/>
      </c>
    </row>
    <row r="2971" spans="1:7" x14ac:dyDescent="0.3">
      <c r="A2971" s="135"/>
      <c r="B2971" s="22"/>
      <c r="C2971" s="22"/>
      <c r="D2971" s="38" t="str" cm="1">
        <f t="array" ref="D2971">IFERROR(IF(A2971="","",LOOKUP(2,1/(Entradas!$B$3:$B$5000=Estoque!A2971),Entradas!$G$3:$G$5000)),"Preço não cadastrado")</f>
        <v/>
      </c>
      <c r="E2971" s="38" t="str" cm="1">
        <f t="array" ref="E2971">IFERROR(IF(A2971="","",LOOKUP(2,1/(Entradas!$B$3:$B$5000=Estoque!A2971),Entradas!$H$3:$H$5000)),"Preço não cadastrado")</f>
        <v/>
      </c>
      <c r="F2971" s="6" t="str">
        <f>IF(A2971="","",SUMIF(codigo_entrada,A2971,quantidade_entrada)-SUMIF(codigo_saida,Estoque!A2971,quantidade_saida))</f>
        <v/>
      </c>
      <c r="G2971" s="1" t="str">
        <f t="shared" si="46"/>
        <v/>
      </c>
    </row>
    <row r="2972" spans="1:7" x14ac:dyDescent="0.3">
      <c r="A2972" s="135"/>
      <c r="B2972" s="22"/>
      <c r="C2972" s="22"/>
      <c r="D2972" s="38" t="str" cm="1">
        <f t="array" ref="D2972">IFERROR(IF(A2972="","",LOOKUP(2,1/(Entradas!$B$3:$B$5000=Estoque!A2972),Entradas!$G$3:$G$5000)),"Preço não cadastrado")</f>
        <v/>
      </c>
      <c r="E2972" s="38" t="str" cm="1">
        <f t="array" ref="E2972">IFERROR(IF(A2972="","",LOOKUP(2,1/(Entradas!$B$3:$B$5000=Estoque!A2972),Entradas!$H$3:$H$5000)),"Preço não cadastrado")</f>
        <v/>
      </c>
      <c r="F2972" s="6" t="str">
        <f>IF(A2972="","",SUMIF(codigo_entrada,A2972,quantidade_entrada)-SUMIF(codigo_saida,Estoque!A2972,quantidade_saida))</f>
        <v/>
      </c>
      <c r="G2972" s="1" t="str">
        <f t="shared" si="46"/>
        <v/>
      </c>
    </row>
    <row r="2973" spans="1:7" x14ac:dyDescent="0.3">
      <c r="A2973" s="135"/>
      <c r="B2973" s="22"/>
      <c r="C2973" s="22"/>
      <c r="D2973" s="38" t="str" cm="1">
        <f t="array" ref="D2973">IFERROR(IF(A2973="","",LOOKUP(2,1/(Entradas!$B$3:$B$5000=Estoque!A2973),Entradas!$G$3:$G$5000)),"Preço não cadastrado")</f>
        <v/>
      </c>
      <c r="E2973" s="38" t="str" cm="1">
        <f t="array" ref="E2973">IFERROR(IF(A2973="","",LOOKUP(2,1/(Entradas!$B$3:$B$5000=Estoque!A2973),Entradas!$H$3:$H$5000)),"Preço não cadastrado")</f>
        <v/>
      </c>
      <c r="F2973" s="6" t="str">
        <f>IF(A2973="","",SUMIF(codigo_entrada,A2973,quantidade_entrada)-SUMIF(codigo_saida,Estoque!A2973,quantidade_saida))</f>
        <v/>
      </c>
      <c r="G2973" s="1" t="str">
        <f t="shared" si="46"/>
        <v/>
      </c>
    </row>
    <row r="2974" spans="1:7" x14ac:dyDescent="0.3">
      <c r="A2974" s="135"/>
      <c r="B2974" s="22"/>
      <c r="C2974" s="22"/>
      <c r="D2974" s="38" t="str" cm="1">
        <f t="array" ref="D2974">IFERROR(IF(A2974="","",LOOKUP(2,1/(Entradas!$B$3:$B$5000=Estoque!A2974),Entradas!$G$3:$G$5000)),"Preço não cadastrado")</f>
        <v/>
      </c>
      <c r="E2974" s="38" t="str" cm="1">
        <f t="array" ref="E2974">IFERROR(IF(A2974="","",LOOKUP(2,1/(Entradas!$B$3:$B$5000=Estoque!A2974),Entradas!$H$3:$H$5000)),"Preço não cadastrado")</f>
        <v/>
      </c>
      <c r="F2974" s="6" t="str">
        <f>IF(A2974="","",SUMIF(codigo_entrada,A2974,quantidade_entrada)-SUMIF(codigo_saida,Estoque!A2974,quantidade_saida))</f>
        <v/>
      </c>
      <c r="G2974" s="1" t="str">
        <f t="shared" si="46"/>
        <v/>
      </c>
    </row>
    <row r="2975" spans="1:7" x14ac:dyDescent="0.3">
      <c r="A2975" s="135"/>
      <c r="B2975" s="22"/>
      <c r="C2975" s="22"/>
      <c r="D2975" s="38" t="str" cm="1">
        <f t="array" ref="D2975">IFERROR(IF(A2975="","",LOOKUP(2,1/(Entradas!$B$3:$B$5000=Estoque!A2975),Entradas!$G$3:$G$5000)),"Preço não cadastrado")</f>
        <v/>
      </c>
      <c r="E2975" s="38" t="str" cm="1">
        <f t="array" ref="E2975">IFERROR(IF(A2975="","",LOOKUP(2,1/(Entradas!$B$3:$B$5000=Estoque!A2975),Entradas!$H$3:$H$5000)),"Preço não cadastrado")</f>
        <v/>
      </c>
      <c r="F2975" s="6" t="str">
        <f>IF(A2975="","",SUMIF(codigo_entrada,A2975,quantidade_entrada)-SUMIF(codigo_saida,Estoque!A2975,quantidade_saida))</f>
        <v/>
      </c>
      <c r="G2975" s="1" t="str">
        <f t="shared" si="46"/>
        <v/>
      </c>
    </row>
    <row r="2976" spans="1:7" x14ac:dyDescent="0.3">
      <c r="A2976" s="135"/>
      <c r="B2976" s="22"/>
      <c r="C2976" s="22"/>
      <c r="D2976" s="38" t="str" cm="1">
        <f t="array" ref="D2976">IFERROR(IF(A2976="","",LOOKUP(2,1/(Entradas!$B$3:$B$5000=Estoque!A2976),Entradas!$G$3:$G$5000)),"Preço não cadastrado")</f>
        <v/>
      </c>
      <c r="E2976" s="38" t="str" cm="1">
        <f t="array" ref="E2976">IFERROR(IF(A2976="","",LOOKUP(2,1/(Entradas!$B$3:$B$5000=Estoque!A2976),Entradas!$H$3:$H$5000)),"Preço não cadastrado")</f>
        <v/>
      </c>
      <c r="F2976" s="6" t="str">
        <f>IF(A2976="","",SUMIF(codigo_entrada,A2976,quantidade_entrada)-SUMIF(codigo_saida,Estoque!A2976,quantidade_saida))</f>
        <v/>
      </c>
      <c r="G2976" s="1" t="str">
        <f t="shared" si="46"/>
        <v/>
      </c>
    </row>
    <row r="2977" spans="1:7" x14ac:dyDescent="0.3">
      <c r="A2977" s="135"/>
      <c r="B2977" s="22"/>
      <c r="C2977" s="22"/>
      <c r="D2977" s="38" t="str" cm="1">
        <f t="array" ref="D2977">IFERROR(IF(A2977="","",LOOKUP(2,1/(Entradas!$B$3:$B$5000=Estoque!A2977),Entradas!$G$3:$G$5000)),"Preço não cadastrado")</f>
        <v/>
      </c>
      <c r="E2977" s="38" t="str" cm="1">
        <f t="array" ref="E2977">IFERROR(IF(A2977="","",LOOKUP(2,1/(Entradas!$B$3:$B$5000=Estoque!A2977),Entradas!$H$3:$H$5000)),"Preço não cadastrado")</f>
        <v/>
      </c>
      <c r="F2977" s="6" t="str">
        <f>IF(A2977="","",SUMIF(codigo_entrada,A2977,quantidade_entrada)-SUMIF(codigo_saida,Estoque!A2977,quantidade_saida))</f>
        <v/>
      </c>
      <c r="G2977" s="1" t="str">
        <f t="shared" si="46"/>
        <v/>
      </c>
    </row>
    <row r="2978" spans="1:7" x14ac:dyDescent="0.3">
      <c r="A2978" s="135"/>
      <c r="B2978" s="22"/>
      <c r="C2978" s="22"/>
      <c r="D2978" s="38" t="str" cm="1">
        <f t="array" ref="D2978">IFERROR(IF(A2978="","",LOOKUP(2,1/(Entradas!$B$3:$B$5000=Estoque!A2978),Entradas!$G$3:$G$5000)),"Preço não cadastrado")</f>
        <v/>
      </c>
      <c r="E2978" s="38" t="str" cm="1">
        <f t="array" ref="E2978">IFERROR(IF(A2978="","",LOOKUP(2,1/(Entradas!$B$3:$B$5000=Estoque!A2978),Entradas!$H$3:$H$5000)),"Preço não cadastrado")</f>
        <v/>
      </c>
      <c r="F2978" s="6" t="str">
        <f>IF(A2978="","",SUMIF(codigo_entrada,A2978,quantidade_entrada)-SUMIF(codigo_saida,Estoque!A2978,quantidade_saida))</f>
        <v/>
      </c>
      <c r="G2978" s="1" t="str">
        <f t="shared" si="46"/>
        <v/>
      </c>
    </row>
    <row r="2979" spans="1:7" x14ac:dyDescent="0.3">
      <c r="A2979" s="135"/>
      <c r="B2979" s="22"/>
      <c r="C2979" s="22"/>
      <c r="D2979" s="38" t="str" cm="1">
        <f t="array" ref="D2979">IFERROR(IF(A2979="","",LOOKUP(2,1/(Entradas!$B$3:$B$5000=Estoque!A2979),Entradas!$G$3:$G$5000)),"Preço não cadastrado")</f>
        <v/>
      </c>
      <c r="E2979" s="38" t="str" cm="1">
        <f t="array" ref="E2979">IFERROR(IF(A2979="","",LOOKUP(2,1/(Entradas!$B$3:$B$5000=Estoque!A2979),Entradas!$H$3:$H$5000)),"Preço não cadastrado")</f>
        <v/>
      </c>
      <c r="F2979" s="6" t="str">
        <f>IF(A2979="","",SUMIF(codigo_entrada,A2979,quantidade_entrada)-SUMIF(codigo_saida,Estoque!A2979,quantidade_saida))</f>
        <v/>
      </c>
      <c r="G2979" s="1" t="str">
        <f t="shared" si="46"/>
        <v/>
      </c>
    </row>
    <row r="2980" spans="1:7" x14ac:dyDescent="0.3">
      <c r="A2980" s="135"/>
      <c r="B2980" s="22"/>
      <c r="C2980" s="22"/>
      <c r="D2980" s="38" t="str" cm="1">
        <f t="array" ref="D2980">IFERROR(IF(A2980="","",LOOKUP(2,1/(Entradas!$B$3:$B$5000=Estoque!A2980),Entradas!$G$3:$G$5000)),"Preço não cadastrado")</f>
        <v/>
      </c>
      <c r="E2980" s="38" t="str" cm="1">
        <f t="array" ref="E2980">IFERROR(IF(A2980="","",LOOKUP(2,1/(Entradas!$B$3:$B$5000=Estoque!A2980),Entradas!$H$3:$H$5000)),"Preço não cadastrado")</f>
        <v/>
      </c>
      <c r="F2980" s="6" t="str">
        <f>IF(A2980="","",SUMIF(codigo_entrada,A2980,quantidade_entrada)-SUMIF(codigo_saida,Estoque!A2980,quantidade_saida))</f>
        <v/>
      </c>
      <c r="G2980" s="1" t="str">
        <f t="shared" si="46"/>
        <v/>
      </c>
    </row>
    <row r="2981" spans="1:7" x14ac:dyDescent="0.3">
      <c r="A2981" s="135"/>
      <c r="B2981" s="22"/>
      <c r="C2981" s="22"/>
      <c r="D2981" s="38" t="str" cm="1">
        <f t="array" ref="D2981">IFERROR(IF(A2981="","",LOOKUP(2,1/(Entradas!$B$3:$B$5000=Estoque!A2981),Entradas!$G$3:$G$5000)),"Preço não cadastrado")</f>
        <v/>
      </c>
      <c r="E2981" s="38" t="str" cm="1">
        <f t="array" ref="E2981">IFERROR(IF(A2981="","",LOOKUP(2,1/(Entradas!$B$3:$B$5000=Estoque!A2981),Entradas!$H$3:$H$5000)),"Preço não cadastrado")</f>
        <v/>
      </c>
      <c r="F2981" s="6" t="str">
        <f>IF(A2981="","",SUMIF(codigo_entrada,A2981,quantidade_entrada)-SUMIF(codigo_saida,Estoque!A2981,quantidade_saida))</f>
        <v/>
      </c>
      <c r="G2981" s="1" t="str">
        <f t="shared" si="46"/>
        <v/>
      </c>
    </row>
    <row r="2982" spans="1:7" x14ac:dyDescent="0.3">
      <c r="A2982" s="135"/>
      <c r="B2982" s="22"/>
      <c r="C2982" s="22"/>
      <c r="D2982" s="38" t="str" cm="1">
        <f t="array" ref="D2982">IFERROR(IF(A2982="","",LOOKUP(2,1/(Entradas!$B$3:$B$5000=Estoque!A2982),Entradas!$G$3:$G$5000)),"Preço não cadastrado")</f>
        <v/>
      </c>
      <c r="E2982" s="38" t="str" cm="1">
        <f t="array" ref="E2982">IFERROR(IF(A2982="","",LOOKUP(2,1/(Entradas!$B$3:$B$5000=Estoque!A2982),Entradas!$H$3:$H$5000)),"Preço não cadastrado")</f>
        <v/>
      </c>
      <c r="F2982" s="6" t="str">
        <f>IF(A2982="","",SUMIF(codigo_entrada,A2982,quantidade_entrada)-SUMIF(codigo_saida,Estoque!A2982,quantidade_saida))</f>
        <v/>
      </c>
      <c r="G2982" s="1" t="str">
        <f t="shared" si="46"/>
        <v/>
      </c>
    </row>
    <row r="2983" spans="1:7" x14ac:dyDescent="0.3">
      <c r="A2983" s="135"/>
      <c r="B2983" s="22"/>
      <c r="C2983" s="22"/>
      <c r="D2983" s="38" t="str" cm="1">
        <f t="array" ref="D2983">IFERROR(IF(A2983="","",LOOKUP(2,1/(Entradas!$B$3:$B$5000=Estoque!A2983),Entradas!$G$3:$G$5000)),"Preço não cadastrado")</f>
        <v/>
      </c>
      <c r="E2983" s="38" t="str" cm="1">
        <f t="array" ref="E2983">IFERROR(IF(A2983="","",LOOKUP(2,1/(Entradas!$B$3:$B$5000=Estoque!A2983),Entradas!$H$3:$H$5000)),"Preço não cadastrado")</f>
        <v/>
      </c>
      <c r="F2983" s="6" t="str">
        <f>IF(A2983="","",SUMIF(codigo_entrada,A2983,quantidade_entrada)-SUMIF(codigo_saida,Estoque!A2983,quantidade_saida))</f>
        <v/>
      </c>
      <c r="G2983" s="1" t="str">
        <f t="shared" si="46"/>
        <v/>
      </c>
    </row>
    <row r="2984" spans="1:7" x14ac:dyDescent="0.3">
      <c r="A2984" s="135"/>
      <c r="B2984" s="22"/>
      <c r="C2984" s="22"/>
      <c r="D2984" s="38" t="str" cm="1">
        <f t="array" ref="D2984">IFERROR(IF(A2984="","",LOOKUP(2,1/(Entradas!$B$3:$B$5000=Estoque!A2984),Entradas!$G$3:$G$5000)),"Preço não cadastrado")</f>
        <v/>
      </c>
      <c r="E2984" s="38" t="str" cm="1">
        <f t="array" ref="E2984">IFERROR(IF(A2984="","",LOOKUP(2,1/(Entradas!$B$3:$B$5000=Estoque!A2984),Entradas!$H$3:$H$5000)),"Preço não cadastrado")</f>
        <v/>
      </c>
      <c r="F2984" s="6" t="str">
        <f>IF(A2984="","",SUMIF(codigo_entrada,A2984,quantidade_entrada)-SUMIF(codigo_saida,Estoque!A2984,quantidade_saida))</f>
        <v/>
      </c>
      <c r="G2984" s="1" t="str">
        <f t="shared" si="46"/>
        <v/>
      </c>
    </row>
    <row r="2985" spans="1:7" x14ac:dyDescent="0.3">
      <c r="A2985" s="135"/>
      <c r="B2985" s="22"/>
      <c r="C2985" s="22"/>
      <c r="D2985" s="38" t="str" cm="1">
        <f t="array" ref="D2985">IFERROR(IF(A2985="","",LOOKUP(2,1/(Entradas!$B$3:$B$5000=Estoque!A2985),Entradas!$G$3:$G$5000)),"Preço não cadastrado")</f>
        <v/>
      </c>
      <c r="E2985" s="38" t="str" cm="1">
        <f t="array" ref="E2985">IFERROR(IF(A2985="","",LOOKUP(2,1/(Entradas!$B$3:$B$5000=Estoque!A2985),Entradas!$H$3:$H$5000)),"Preço não cadastrado")</f>
        <v/>
      </c>
      <c r="F2985" s="6" t="str">
        <f>IF(A2985="","",SUMIF(codigo_entrada,A2985,quantidade_entrada)-SUMIF(codigo_saida,Estoque!A2985,quantidade_saida))</f>
        <v/>
      </c>
      <c r="G2985" s="1" t="str">
        <f t="shared" si="46"/>
        <v/>
      </c>
    </row>
    <row r="2986" spans="1:7" x14ac:dyDescent="0.3">
      <c r="A2986" s="135"/>
      <c r="B2986" s="22"/>
      <c r="C2986" s="22"/>
      <c r="D2986" s="38" t="str" cm="1">
        <f t="array" ref="D2986">IFERROR(IF(A2986="","",LOOKUP(2,1/(Entradas!$B$3:$B$5000=Estoque!A2986),Entradas!$G$3:$G$5000)),"Preço não cadastrado")</f>
        <v/>
      </c>
      <c r="E2986" s="38" t="str" cm="1">
        <f t="array" ref="E2986">IFERROR(IF(A2986="","",LOOKUP(2,1/(Entradas!$B$3:$B$5000=Estoque!A2986),Entradas!$H$3:$H$5000)),"Preço não cadastrado")</f>
        <v/>
      </c>
      <c r="F2986" s="6" t="str">
        <f>IF(A2986="","",SUMIF(codigo_entrada,A2986,quantidade_entrada)-SUMIF(codigo_saida,Estoque!A2986,quantidade_saida))</f>
        <v/>
      </c>
      <c r="G2986" s="1" t="str">
        <f t="shared" si="46"/>
        <v/>
      </c>
    </row>
    <row r="2987" spans="1:7" x14ac:dyDescent="0.3">
      <c r="A2987" s="135"/>
      <c r="B2987" s="22"/>
      <c r="C2987" s="22"/>
      <c r="D2987" s="38" t="str" cm="1">
        <f t="array" ref="D2987">IFERROR(IF(A2987="","",LOOKUP(2,1/(Entradas!$B$3:$B$5000=Estoque!A2987),Entradas!$G$3:$G$5000)),"Preço não cadastrado")</f>
        <v/>
      </c>
      <c r="E2987" s="38" t="str" cm="1">
        <f t="array" ref="E2987">IFERROR(IF(A2987="","",LOOKUP(2,1/(Entradas!$B$3:$B$5000=Estoque!A2987),Entradas!$H$3:$H$5000)),"Preço não cadastrado")</f>
        <v/>
      </c>
      <c r="F2987" s="6" t="str">
        <f>IF(A2987="","",SUMIF(codigo_entrada,A2987,quantidade_entrada)-SUMIF(codigo_saida,Estoque!A2987,quantidade_saida))</f>
        <v/>
      </c>
      <c r="G2987" s="1" t="str">
        <f t="shared" si="46"/>
        <v/>
      </c>
    </row>
    <row r="2988" spans="1:7" x14ac:dyDescent="0.3">
      <c r="A2988" s="135"/>
      <c r="B2988" s="22"/>
      <c r="C2988" s="22"/>
      <c r="D2988" s="38" t="str" cm="1">
        <f t="array" ref="D2988">IFERROR(IF(A2988="","",LOOKUP(2,1/(Entradas!$B$3:$B$5000=Estoque!A2988),Entradas!$G$3:$G$5000)),"Preço não cadastrado")</f>
        <v/>
      </c>
      <c r="E2988" s="38" t="str" cm="1">
        <f t="array" ref="E2988">IFERROR(IF(A2988="","",LOOKUP(2,1/(Entradas!$B$3:$B$5000=Estoque!A2988),Entradas!$H$3:$H$5000)),"Preço não cadastrado")</f>
        <v/>
      </c>
      <c r="F2988" s="6" t="str">
        <f>IF(A2988="","",SUMIF(codigo_entrada,A2988,quantidade_entrada)-SUMIF(codigo_saida,Estoque!A2988,quantidade_saida))</f>
        <v/>
      </c>
      <c r="G2988" s="1" t="str">
        <f t="shared" si="46"/>
        <v/>
      </c>
    </row>
    <row r="2989" spans="1:7" x14ac:dyDescent="0.3">
      <c r="A2989" s="135"/>
      <c r="B2989" s="22"/>
      <c r="C2989" s="22"/>
      <c r="D2989" s="38" t="str" cm="1">
        <f t="array" ref="D2989">IFERROR(IF(A2989="","",LOOKUP(2,1/(Entradas!$B$3:$B$5000=Estoque!A2989),Entradas!$G$3:$G$5000)),"Preço não cadastrado")</f>
        <v/>
      </c>
      <c r="E2989" s="38" t="str" cm="1">
        <f t="array" ref="E2989">IFERROR(IF(A2989="","",LOOKUP(2,1/(Entradas!$B$3:$B$5000=Estoque!A2989),Entradas!$H$3:$H$5000)),"Preço não cadastrado")</f>
        <v/>
      </c>
      <c r="F2989" s="6" t="str">
        <f>IF(A2989="","",SUMIF(codigo_entrada,A2989,quantidade_entrada)-SUMIF(codigo_saida,Estoque!A2989,quantidade_saida))</f>
        <v/>
      </c>
      <c r="G2989" s="1" t="str">
        <f t="shared" si="46"/>
        <v/>
      </c>
    </row>
    <row r="2990" spans="1:7" x14ac:dyDescent="0.3">
      <c r="A2990" s="135"/>
      <c r="B2990" s="22"/>
      <c r="C2990" s="22"/>
      <c r="D2990" s="38" t="str" cm="1">
        <f t="array" ref="D2990">IFERROR(IF(A2990="","",LOOKUP(2,1/(Entradas!$B$3:$B$5000=Estoque!A2990),Entradas!$G$3:$G$5000)),"Preço não cadastrado")</f>
        <v/>
      </c>
      <c r="E2990" s="38" t="str" cm="1">
        <f t="array" ref="E2990">IFERROR(IF(A2990="","",LOOKUP(2,1/(Entradas!$B$3:$B$5000=Estoque!A2990),Entradas!$H$3:$H$5000)),"Preço não cadastrado")</f>
        <v/>
      </c>
      <c r="F2990" s="6" t="str">
        <f>IF(A2990="","",SUMIF(codigo_entrada,A2990,quantidade_entrada)-SUMIF(codigo_saida,Estoque!A2990,quantidade_saida))</f>
        <v/>
      </c>
      <c r="G2990" s="1" t="str">
        <f t="shared" si="46"/>
        <v/>
      </c>
    </row>
    <row r="2991" spans="1:7" x14ac:dyDescent="0.3">
      <c r="A2991" s="135"/>
      <c r="B2991" s="22"/>
      <c r="C2991" s="22"/>
      <c r="D2991" s="38" t="str" cm="1">
        <f t="array" ref="D2991">IFERROR(IF(A2991="","",LOOKUP(2,1/(Entradas!$B$3:$B$5000=Estoque!A2991),Entradas!$G$3:$G$5000)),"Preço não cadastrado")</f>
        <v/>
      </c>
      <c r="E2991" s="38" t="str" cm="1">
        <f t="array" ref="E2991">IFERROR(IF(A2991="","",LOOKUP(2,1/(Entradas!$B$3:$B$5000=Estoque!A2991),Entradas!$H$3:$H$5000)),"Preço não cadastrado")</f>
        <v/>
      </c>
      <c r="F2991" s="6" t="str">
        <f>IF(A2991="","",SUMIF(codigo_entrada,A2991,quantidade_entrada)-SUMIF(codigo_saida,Estoque!A2991,quantidade_saida))</f>
        <v/>
      </c>
      <c r="G2991" s="1" t="str">
        <f t="shared" si="46"/>
        <v/>
      </c>
    </row>
    <row r="2992" spans="1:7" x14ac:dyDescent="0.3">
      <c r="A2992" s="135"/>
      <c r="B2992" s="22"/>
      <c r="C2992" s="22"/>
      <c r="D2992" s="38" t="str" cm="1">
        <f t="array" ref="D2992">IFERROR(IF(A2992="","",LOOKUP(2,1/(Entradas!$B$3:$B$5000=Estoque!A2992),Entradas!$G$3:$G$5000)),"Preço não cadastrado")</f>
        <v/>
      </c>
      <c r="E2992" s="38" t="str" cm="1">
        <f t="array" ref="E2992">IFERROR(IF(A2992="","",LOOKUP(2,1/(Entradas!$B$3:$B$5000=Estoque!A2992),Entradas!$H$3:$H$5000)),"Preço não cadastrado")</f>
        <v/>
      </c>
      <c r="F2992" s="6" t="str">
        <f>IF(A2992="","",SUMIF(codigo_entrada,A2992,quantidade_entrada)-SUMIF(codigo_saida,Estoque!A2992,quantidade_saida))</f>
        <v/>
      </c>
      <c r="G2992" s="1" t="str">
        <f t="shared" si="46"/>
        <v/>
      </c>
    </row>
    <row r="2993" spans="1:7" x14ac:dyDescent="0.3">
      <c r="A2993" s="135"/>
      <c r="B2993" s="22"/>
      <c r="C2993" s="22"/>
      <c r="D2993" s="38" t="str" cm="1">
        <f t="array" ref="D2993">IFERROR(IF(A2993="","",LOOKUP(2,1/(Entradas!$B$3:$B$5000=Estoque!A2993),Entradas!$G$3:$G$5000)),"Preço não cadastrado")</f>
        <v/>
      </c>
      <c r="E2993" s="38" t="str" cm="1">
        <f t="array" ref="E2993">IFERROR(IF(A2993="","",LOOKUP(2,1/(Entradas!$B$3:$B$5000=Estoque!A2993),Entradas!$H$3:$H$5000)),"Preço não cadastrado")</f>
        <v/>
      </c>
      <c r="F2993" s="6" t="str">
        <f>IF(A2993="","",SUMIF(codigo_entrada,A2993,quantidade_entrada)-SUMIF(codigo_saida,Estoque!A2993,quantidade_saida))</f>
        <v/>
      </c>
      <c r="G2993" s="1" t="str">
        <f t="shared" si="46"/>
        <v/>
      </c>
    </row>
    <row r="2994" spans="1:7" x14ac:dyDescent="0.3">
      <c r="A2994" s="135"/>
      <c r="B2994" s="22"/>
      <c r="C2994" s="22"/>
      <c r="D2994" s="38" t="str" cm="1">
        <f t="array" ref="D2994">IFERROR(IF(A2994="","",LOOKUP(2,1/(Entradas!$B$3:$B$5000=Estoque!A2994),Entradas!$G$3:$G$5000)),"Preço não cadastrado")</f>
        <v/>
      </c>
      <c r="E2994" s="38" t="str" cm="1">
        <f t="array" ref="E2994">IFERROR(IF(A2994="","",LOOKUP(2,1/(Entradas!$B$3:$B$5000=Estoque!A2994),Entradas!$H$3:$H$5000)),"Preço não cadastrado")</f>
        <v/>
      </c>
      <c r="F2994" s="6" t="str">
        <f>IF(A2994="","",SUMIF(codigo_entrada,A2994,quantidade_entrada)-SUMIF(codigo_saida,Estoque!A2994,quantidade_saida))</f>
        <v/>
      </c>
      <c r="G2994" s="1" t="str">
        <f t="shared" si="46"/>
        <v/>
      </c>
    </row>
    <row r="2995" spans="1:7" x14ac:dyDescent="0.3">
      <c r="A2995" s="135"/>
      <c r="B2995" s="22"/>
      <c r="C2995" s="22"/>
      <c r="D2995" s="38" t="str" cm="1">
        <f t="array" ref="D2995">IFERROR(IF(A2995="","",LOOKUP(2,1/(Entradas!$B$3:$B$5000=Estoque!A2995),Entradas!$G$3:$G$5000)),"Preço não cadastrado")</f>
        <v/>
      </c>
      <c r="E2995" s="38" t="str" cm="1">
        <f t="array" ref="E2995">IFERROR(IF(A2995="","",LOOKUP(2,1/(Entradas!$B$3:$B$5000=Estoque!A2995),Entradas!$H$3:$H$5000)),"Preço não cadastrado")</f>
        <v/>
      </c>
      <c r="F2995" s="6" t="str">
        <f>IF(A2995="","",SUMIF(codigo_entrada,A2995,quantidade_entrada)-SUMIF(codigo_saida,Estoque!A2995,quantidade_saida))</f>
        <v/>
      </c>
      <c r="G2995" s="1" t="str">
        <f t="shared" si="46"/>
        <v/>
      </c>
    </row>
    <row r="2996" spans="1:7" x14ac:dyDescent="0.3">
      <c r="A2996" s="135"/>
      <c r="B2996" s="22"/>
      <c r="C2996" s="22"/>
      <c r="D2996" s="38" t="str" cm="1">
        <f t="array" ref="D2996">IFERROR(IF(A2996="","",LOOKUP(2,1/(Entradas!$B$3:$B$5000=Estoque!A2996),Entradas!$G$3:$G$5000)),"Preço não cadastrado")</f>
        <v/>
      </c>
      <c r="E2996" s="38" t="str" cm="1">
        <f t="array" ref="E2996">IFERROR(IF(A2996="","",LOOKUP(2,1/(Entradas!$B$3:$B$5000=Estoque!A2996),Entradas!$H$3:$H$5000)),"Preço não cadastrado")</f>
        <v/>
      </c>
      <c r="F2996" s="6" t="str">
        <f>IF(A2996="","",SUMIF(codigo_entrada,A2996,quantidade_entrada)-SUMIF(codigo_saida,Estoque!A2996,quantidade_saida))</f>
        <v/>
      </c>
      <c r="G2996" s="1" t="str">
        <f t="shared" si="46"/>
        <v/>
      </c>
    </row>
    <row r="2997" spans="1:7" x14ac:dyDescent="0.3">
      <c r="A2997" s="135"/>
      <c r="B2997" s="22"/>
      <c r="C2997" s="22"/>
      <c r="D2997" s="38" t="str" cm="1">
        <f t="array" ref="D2997">IFERROR(IF(A2997="","",LOOKUP(2,1/(Entradas!$B$3:$B$5000=Estoque!A2997),Entradas!$G$3:$G$5000)),"Preço não cadastrado")</f>
        <v/>
      </c>
      <c r="E2997" s="38" t="str" cm="1">
        <f t="array" ref="E2997">IFERROR(IF(A2997="","",LOOKUP(2,1/(Entradas!$B$3:$B$5000=Estoque!A2997),Entradas!$H$3:$H$5000)),"Preço não cadastrado")</f>
        <v/>
      </c>
      <c r="F2997" s="6" t="str">
        <f>IF(A2997="","",SUMIF(codigo_entrada,A2997,quantidade_entrada)-SUMIF(codigo_saida,Estoque!A2997,quantidade_saida))</f>
        <v/>
      </c>
      <c r="G2997" s="1" t="str">
        <f t="shared" si="46"/>
        <v/>
      </c>
    </row>
    <row r="2998" spans="1:7" x14ac:dyDescent="0.3">
      <c r="A2998" s="135"/>
      <c r="B2998" s="22"/>
      <c r="C2998" s="22"/>
      <c r="D2998" s="38" t="str" cm="1">
        <f t="array" ref="D2998">IFERROR(IF(A2998="","",LOOKUP(2,1/(Entradas!$B$3:$B$5000=Estoque!A2998),Entradas!$G$3:$G$5000)),"Preço não cadastrado")</f>
        <v/>
      </c>
      <c r="E2998" s="38" t="str" cm="1">
        <f t="array" ref="E2998">IFERROR(IF(A2998="","",LOOKUP(2,1/(Entradas!$B$3:$B$5000=Estoque!A2998),Entradas!$H$3:$H$5000)),"Preço não cadastrado")</f>
        <v/>
      </c>
      <c r="F2998" s="6" t="str">
        <f>IF(A2998="","",SUMIF(codigo_entrada,A2998,quantidade_entrada)-SUMIF(codigo_saida,Estoque!A2998,quantidade_saida))</f>
        <v/>
      </c>
      <c r="G2998" s="1" t="str">
        <f t="shared" si="46"/>
        <v/>
      </c>
    </row>
    <row r="2999" spans="1:7" x14ac:dyDescent="0.3">
      <c r="A2999" s="135"/>
      <c r="B2999" s="22"/>
      <c r="C2999" s="22"/>
      <c r="D2999" s="38" t="str" cm="1">
        <f t="array" ref="D2999">IFERROR(IF(A2999="","",LOOKUP(2,1/(Entradas!$B$3:$B$5000=Estoque!A2999),Entradas!$G$3:$G$5000)),"Preço não cadastrado")</f>
        <v/>
      </c>
      <c r="E2999" s="38" t="str" cm="1">
        <f t="array" ref="E2999">IFERROR(IF(A2999="","",LOOKUP(2,1/(Entradas!$B$3:$B$5000=Estoque!A2999),Entradas!$H$3:$H$5000)),"Preço não cadastrado")</f>
        <v/>
      </c>
      <c r="F2999" s="6" t="str">
        <f>IF(A2999="","",SUMIF(codigo_entrada,A2999,quantidade_entrada)-SUMIF(codigo_saida,Estoque!A2999,quantidade_saida))</f>
        <v/>
      </c>
      <c r="G2999" s="1" t="str">
        <f t="shared" si="46"/>
        <v/>
      </c>
    </row>
    <row r="3000" spans="1:7" x14ac:dyDescent="0.3">
      <c r="A3000" s="135"/>
      <c r="B3000" s="22"/>
      <c r="C3000" s="22"/>
      <c r="D3000" s="38" t="str" cm="1">
        <f t="array" ref="D3000">IFERROR(IF(A3000="","",LOOKUP(2,1/(Entradas!$B$3:$B$5000=Estoque!A3000),Entradas!$G$3:$G$5000)),"Preço não cadastrado")</f>
        <v/>
      </c>
      <c r="E3000" s="38" t="str" cm="1">
        <f t="array" ref="E3000">IFERROR(IF(A3000="","",LOOKUP(2,1/(Entradas!$B$3:$B$5000=Estoque!A3000),Entradas!$H$3:$H$5000)),"Preço não cadastrado")</f>
        <v/>
      </c>
      <c r="F3000" s="6" t="str">
        <f>IF(A3000="","",SUMIF(codigo_entrada,A3000,quantidade_entrada)-SUMIF(codigo_saida,Estoque!A3000,quantidade_saida))</f>
        <v/>
      </c>
      <c r="G3000" s="1" t="str">
        <f t="shared" si="46"/>
        <v/>
      </c>
    </row>
    <row r="3001" spans="1:7" x14ac:dyDescent="0.3">
      <c r="A3001" s="135"/>
      <c r="B3001" s="22"/>
      <c r="C3001" s="22"/>
      <c r="D3001" s="38" t="str" cm="1">
        <f t="array" ref="D3001">IFERROR(IF(A3001="","",LOOKUP(2,1/(Entradas!$B$3:$B$5000=Estoque!A3001),Entradas!$G$3:$G$5000)),"Preço não cadastrado")</f>
        <v/>
      </c>
      <c r="E3001" s="38" t="str" cm="1">
        <f t="array" ref="E3001">IFERROR(IF(A3001="","",LOOKUP(2,1/(Entradas!$B$3:$B$5000=Estoque!A3001),Entradas!$H$3:$H$5000)),"Preço não cadastrado")</f>
        <v/>
      </c>
      <c r="F3001" s="6" t="str">
        <f>IF(A3001="","",SUMIF(codigo_entrada,A3001,quantidade_entrada)-SUMIF(codigo_saida,Estoque!A3001,quantidade_saida))</f>
        <v/>
      </c>
      <c r="G3001" s="1" t="str">
        <f t="shared" si="46"/>
        <v/>
      </c>
    </row>
    <row r="3002" spans="1:7" x14ac:dyDescent="0.3">
      <c r="A3002" s="135"/>
      <c r="B3002" s="22"/>
      <c r="C3002" s="22"/>
      <c r="D3002" s="38" t="str" cm="1">
        <f t="array" ref="D3002">IFERROR(IF(A3002="","",LOOKUP(2,1/(Entradas!$B$3:$B$5000=Estoque!A3002),Entradas!$G$3:$G$5000)),"Preço não cadastrado")</f>
        <v/>
      </c>
      <c r="E3002" s="38" t="str" cm="1">
        <f t="array" ref="E3002">IFERROR(IF(A3002="","",LOOKUP(2,1/(Entradas!$B$3:$B$5000=Estoque!A3002),Entradas!$H$3:$H$5000)),"Preço não cadastrado")</f>
        <v/>
      </c>
      <c r="F3002" s="6" t="str">
        <f>IF(A3002="","",SUMIF(codigo_entrada,A3002,quantidade_entrada)-SUMIF(codigo_saida,Estoque!A3002,quantidade_saida))</f>
        <v/>
      </c>
      <c r="G3002" s="1" t="str">
        <f t="shared" si="46"/>
        <v/>
      </c>
    </row>
    <row r="3003" spans="1:7" x14ac:dyDescent="0.3">
      <c r="A3003" s="135"/>
      <c r="B3003" s="22"/>
      <c r="C3003" s="22"/>
      <c r="D3003" s="38" t="str" cm="1">
        <f t="array" ref="D3003">IFERROR(IF(A3003="","",LOOKUP(2,1/(Entradas!$B$3:$B$5000=Estoque!A3003),Entradas!$G$3:$G$5000)),"Preço não cadastrado")</f>
        <v/>
      </c>
      <c r="E3003" s="38" t="str" cm="1">
        <f t="array" ref="E3003">IFERROR(IF(A3003="","",LOOKUP(2,1/(Entradas!$B$3:$B$5000=Estoque!A3003),Entradas!$H$3:$H$5000)),"Preço não cadastrado")</f>
        <v/>
      </c>
      <c r="F3003" s="6" t="str">
        <f>IF(A3003="","",SUMIF(codigo_entrada,A3003,quantidade_entrada)-SUMIF(codigo_saida,Estoque!A3003,quantidade_saida))</f>
        <v/>
      </c>
      <c r="G3003" s="1" t="str">
        <f t="shared" si="46"/>
        <v/>
      </c>
    </row>
    <row r="3004" spans="1:7" x14ac:dyDescent="0.3">
      <c r="A3004" s="135"/>
      <c r="B3004" s="22"/>
      <c r="C3004" s="22"/>
      <c r="D3004" s="38" t="str" cm="1">
        <f t="array" ref="D3004">IFERROR(IF(A3004="","",LOOKUP(2,1/(Entradas!$B$3:$B$5000=Estoque!A3004),Entradas!$G$3:$G$5000)),"Preço não cadastrado")</f>
        <v/>
      </c>
      <c r="E3004" s="38" t="str" cm="1">
        <f t="array" ref="E3004">IFERROR(IF(A3004="","",LOOKUP(2,1/(Entradas!$B$3:$B$5000=Estoque!A3004),Entradas!$H$3:$H$5000)),"Preço não cadastrado")</f>
        <v/>
      </c>
      <c r="F3004" s="6" t="str">
        <f>IF(A3004="","",SUMIF(codigo_entrada,A3004,quantidade_entrada)-SUMIF(codigo_saida,Estoque!A3004,quantidade_saida))</f>
        <v/>
      </c>
      <c r="G3004" s="1" t="str">
        <f t="shared" si="46"/>
        <v/>
      </c>
    </row>
    <row r="3005" spans="1:7" x14ac:dyDescent="0.3">
      <c r="A3005" s="135"/>
      <c r="B3005" s="22"/>
      <c r="C3005" s="22"/>
      <c r="D3005" s="38" t="str" cm="1">
        <f t="array" ref="D3005">IFERROR(IF(A3005="","",LOOKUP(2,1/(Entradas!$B$3:$B$5000=Estoque!A3005),Entradas!$G$3:$G$5000)),"Preço não cadastrado")</f>
        <v/>
      </c>
      <c r="E3005" s="38" t="str" cm="1">
        <f t="array" ref="E3005">IFERROR(IF(A3005="","",LOOKUP(2,1/(Entradas!$B$3:$B$5000=Estoque!A3005),Entradas!$H$3:$H$5000)),"Preço não cadastrado")</f>
        <v/>
      </c>
      <c r="F3005" s="6" t="str">
        <f>IF(A3005="","",SUMIF(codigo_entrada,A3005,quantidade_entrada)-SUMIF(codigo_saida,Estoque!A3005,quantidade_saida))</f>
        <v/>
      </c>
      <c r="G3005" s="1" t="str">
        <f t="shared" si="46"/>
        <v/>
      </c>
    </row>
    <row r="3006" spans="1:7" x14ac:dyDescent="0.3">
      <c r="A3006" s="135"/>
      <c r="B3006" s="22"/>
      <c r="C3006" s="22"/>
      <c r="D3006" s="38" t="str" cm="1">
        <f t="array" ref="D3006">IFERROR(IF(A3006="","",LOOKUP(2,1/(Entradas!$B$3:$B$5000=Estoque!A3006),Entradas!$G$3:$G$5000)),"Preço não cadastrado")</f>
        <v/>
      </c>
      <c r="E3006" s="38" t="str" cm="1">
        <f t="array" ref="E3006">IFERROR(IF(A3006="","",LOOKUP(2,1/(Entradas!$B$3:$B$5000=Estoque!A3006),Entradas!$H$3:$H$5000)),"Preço não cadastrado")</f>
        <v/>
      </c>
      <c r="F3006" s="6" t="str">
        <f>IF(A3006="","",SUMIF(codigo_entrada,A3006,quantidade_entrada)-SUMIF(codigo_saida,Estoque!A3006,quantidade_saida))</f>
        <v/>
      </c>
      <c r="G3006" s="1" t="str">
        <f t="shared" si="46"/>
        <v/>
      </c>
    </row>
    <row r="3007" spans="1:7" x14ac:dyDescent="0.3">
      <c r="A3007" s="135"/>
      <c r="B3007" s="22"/>
      <c r="C3007" s="22"/>
      <c r="D3007" s="38" t="str" cm="1">
        <f t="array" ref="D3007">IFERROR(IF(A3007="","",LOOKUP(2,1/(Entradas!$B$3:$B$5000=Estoque!A3007),Entradas!$G$3:$G$5000)),"Preço não cadastrado")</f>
        <v/>
      </c>
      <c r="E3007" s="38" t="str" cm="1">
        <f t="array" ref="E3007">IFERROR(IF(A3007="","",LOOKUP(2,1/(Entradas!$B$3:$B$5000=Estoque!A3007),Entradas!$H$3:$H$5000)),"Preço não cadastrado")</f>
        <v/>
      </c>
      <c r="F3007" s="6" t="str">
        <f>IF(A3007="","",SUMIF(codigo_entrada,A3007,quantidade_entrada)-SUMIF(codigo_saida,Estoque!A3007,quantidade_saida))</f>
        <v/>
      </c>
      <c r="G3007" s="1" t="str">
        <f t="shared" si="46"/>
        <v/>
      </c>
    </row>
    <row r="3008" spans="1:7" x14ac:dyDescent="0.3">
      <c r="A3008" s="135"/>
      <c r="B3008" s="22"/>
      <c r="C3008" s="22"/>
      <c r="D3008" s="38" t="str" cm="1">
        <f t="array" ref="D3008">IFERROR(IF(A3008="","",LOOKUP(2,1/(Entradas!$B$3:$B$5000=Estoque!A3008),Entradas!$G$3:$G$5000)),"Preço não cadastrado")</f>
        <v/>
      </c>
      <c r="E3008" s="38" t="str" cm="1">
        <f t="array" ref="E3008">IFERROR(IF(A3008="","",LOOKUP(2,1/(Entradas!$B$3:$B$5000=Estoque!A3008),Entradas!$H$3:$H$5000)),"Preço não cadastrado")</f>
        <v/>
      </c>
      <c r="F3008" s="6" t="str">
        <f>IF(A3008="","",SUMIF(codigo_entrada,A3008,quantidade_entrada)-SUMIF(codigo_saida,Estoque!A3008,quantidade_saida))</f>
        <v/>
      </c>
      <c r="G3008" s="1" t="str">
        <f t="shared" si="46"/>
        <v/>
      </c>
    </row>
    <row r="3009" spans="1:7" x14ac:dyDescent="0.3">
      <c r="A3009" s="135"/>
      <c r="B3009" s="22"/>
      <c r="C3009" s="22"/>
      <c r="D3009" s="38" t="str" cm="1">
        <f t="array" ref="D3009">IFERROR(IF(A3009="","",LOOKUP(2,1/(Entradas!$B$3:$B$5000=Estoque!A3009),Entradas!$G$3:$G$5000)),"Preço não cadastrado")</f>
        <v/>
      </c>
      <c r="E3009" s="38" t="str" cm="1">
        <f t="array" ref="E3009">IFERROR(IF(A3009="","",LOOKUP(2,1/(Entradas!$B$3:$B$5000=Estoque!A3009),Entradas!$H$3:$H$5000)),"Preço não cadastrado")</f>
        <v/>
      </c>
      <c r="F3009" s="6" t="str">
        <f>IF(A3009="","",SUMIF(codigo_entrada,A3009,quantidade_entrada)-SUMIF(codigo_saida,Estoque!A3009,quantidade_saida))</f>
        <v/>
      </c>
      <c r="G3009" s="1" t="str">
        <f t="shared" si="46"/>
        <v/>
      </c>
    </row>
    <row r="3010" spans="1:7" x14ac:dyDescent="0.3">
      <c r="A3010" s="135"/>
      <c r="B3010" s="22"/>
      <c r="C3010" s="22"/>
      <c r="D3010" s="38" t="str" cm="1">
        <f t="array" ref="D3010">IFERROR(IF(A3010="","",LOOKUP(2,1/(Entradas!$B$3:$B$5000=Estoque!A3010),Entradas!$G$3:$G$5000)),"Preço não cadastrado")</f>
        <v/>
      </c>
      <c r="E3010" s="38" t="str" cm="1">
        <f t="array" ref="E3010">IFERROR(IF(A3010="","",LOOKUP(2,1/(Entradas!$B$3:$B$5000=Estoque!A3010),Entradas!$H$3:$H$5000)),"Preço não cadastrado")</f>
        <v/>
      </c>
      <c r="F3010" s="6" t="str">
        <f>IF(A3010="","",SUMIF(codigo_entrada,A3010,quantidade_entrada)-SUMIF(codigo_saida,Estoque!A3010,quantidade_saida))</f>
        <v/>
      </c>
      <c r="G3010" s="1" t="str">
        <f t="shared" si="46"/>
        <v/>
      </c>
    </row>
    <row r="3011" spans="1:7" x14ac:dyDescent="0.3">
      <c r="A3011" s="135"/>
      <c r="B3011" s="22"/>
      <c r="C3011" s="22"/>
      <c r="D3011" s="38" t="str" cm="1">
        <f t="array" ref="D3011">IFERROR(IF(A3011="","",LOOKUP(2,1/(Entradas!$B$3:$B$5000=Estoque!A3011),Entradas!$G$3:$G$5000)),"Preço não cadastrado")</f>
        <v/>
      </c>
      <c r="E3011" s="38" t="str" cm="1">
        <f t="array" ref="E3011">IFERROR(IF(A3011="","",LOOKUP(2,1/(Entradas!$B$3:$B$5000=Estoque!A3011),Entradas!$H$3:$H$5000)),"Preço não cadastrado")</f>
        <v/>
      </c>
      <c r="F3011" s="6" t="str">
        <f>IF(A3011="","",SUMIF(codigo_entrada,A3011,quantidade_entrada)-SUMIF(codigo_saida,Estoque!A3011,quantidade_saida))</f>
        <v/>
      </c>
      <c r="G3011" s="1" t="str">
        <f t="shared" si="46"/>
        <v/>
      </c>
    </row>
    <row r="3012" spans="1:7" x14ac:dyDescent="0.3">
      <c r="A3012" s="135"/>
      <c r="B3012" s="22"/>
      <c r="C3012" s="22"/>
      <c r="D3012" s="38" t="str" cm="1">
        <f t="array" ref="D3012">IFERROR(IF(A3012="","",LOOKUP(2,1/(Entradas!$B$3:$B$5000=Estoque!A3012),Entradas!$G$3:$G$5000)),"Preço não cadastrado")</f>
        <v/>
      </c>
      <c r="E3012" s="38" t="str" cm="1">
        <f t="array" ref="E3012">IFERROR(IF(A3012="","",LOOKUP(2,1/(Entradas!$B$3:$B$5000=Estoque!A3012),Entradas!$H$3:$H$5000)),"Preço não cadastrado")</f>
        <v/>
      </c>
      <c r="F3012" s="6" t="str">
        <f>IF(A3012="","",SUMIF(codigo_entrada,A3012,quantidade_entrada)-SUMIF(codigo_saida,Estoque!A3012,quantidade_saida))</f>
        <v/>
      </c>
      <c r="G3012" s="1" t="str">
        <f t="shared" ref="G3012:G3075" si="47">IF(F3012="","",IF(F3012&gt;0,"Em estoque","Fora de estoque"))</f>
        <v/>
      </c>
    </row>
    <row r="3013" spans="1:7" x14ac:dyDescent="0.3">
      <c r="A3013" s="135"/>
      <c r="B3013" s="22"/>
      <c r="C3013" s="22"/>
      <c r="D3013" s="38" t="str" cm="1">
        <f t="array" ref="D3013">IFERROR(IF(A3013="","",LOOKUP(2,1/(Entradas!$B$3:$B$5000=Estoque!A3013),Entradas!$G$3:$G$5000)),"Preço não cadastrado")</f>
        <v/>
      </c>
      <c r="E3013" s="38" t="str" cm="1">
        <f t="array" ref="E3013">IFERROR(IF(A3013="","",LOOKUP(2,1/(Entradas!$B$3:$B$5000=Estoque!A3013),Entradas!$H$3:$H$5000)),"Preço não cadastrado")</f>
        <v/>
      </c>
      <c r="F3013" s="6" t="str">
        <f>IF(A3013="","",SUMIF(codigo_entrada,A3013,quantidade_entrada)-SUMIF(codigo_saida,Estoque!A3013,quantidade_saida))</f>
        <v/>
      </c>
      <c r="G3013" s="1" t="str">
        <f t="shared" si="47"/>
        <v/>
      </c>
    </row>
    <row r="3014" spans="1:7" x14ac:dyDescent="0.3">
      <c r="A3014" s="135"/>
      <c r="B3014" s="22"/>
      <c r="C3014" s="22"/>
      <c r="D3014" s="38" t="str" cm="1">
        <f t="array" ref="D3014">IFERROR(IF(A3014="","",LOOKUP(2,1/(Entradas!$B$3:$B$5000=Estoque!A3014),Entradas!$G$3:$G$5000)),"Preço não cadastrado")</f>
        <v/>
      </c>
      <c r="E3014" s="38" t="str" cm="1">
        <f t="array" ref="E3014">IFERROR(IF(A3014="","",LOOKUP(2,1/(Entradas!$B$3:$B$5000=Estoque!A3014),Entradas!$H$3:$H$5000)),"Preço não cadastrado")</f>
        <v/>
      </c>
      <c r="F3014" s="6" t="str">
        <f>IF(A3014="","",SUMIF(codigo_entrada,A3014,quantidade_entrada)-SUMIF(codigo_saida,Estoque!A3014,quantidade_saida))</f>
        <v/>
      </c>
      <c r="G3014" s="1" t="str">
        <f t="shared" si="47"/>
        <v/>
      </c>
    </row>
    <row r="3015" spans="1:7" x14ac:dyDescent="0.3">
      <c r="A3015" s="135"/>
      <c r="B3015" s="22"/>
      <c r="C3015" s="22"/>
      <c r="D3015" s="38" t="str" cm="1">
        <f t="array" ref="D3015">IFERROR(IF(A3015="","",LOOKUP(2,1/(Entradas!$B$3:$B$5000=Estoque!A3015),Entradas!$G$3:$G$5000)),"Preço não cadastrado")</f>
        <v/>
      </c>
      <c r="E3015" s="38" t="str" cm="1">
        <f t="array" ref="E3015">IFERROR(IF(A3015="","",LOOKUP(2,1/(Entradas!$B$3:$B$5000=Estoque!A3015),Entradas!$H$3:$H$5000)),"Preço não cadastrado")</f>
        <v/>
      </c>
      <c r="F3015" s="6" t="str">
        <f>IF(A3015="","",SUMIF(codigo_entrada,A3015,quantidade_entrada)-SUMIF(codigo_saida,Estoque!A3015,quantidade_saida))</f>
        <v/>
      </c>
      <c r="G3015" s="1" t="str">
        <f t="shared" si="47"/>
        <v/>
      </c>
    </row>
    <row r="3016" spans="1:7" x14ac:dyDescent="0.3">
      <c r="A3016" s="135"/>
      <c r="B3016" s="22"/>
      <c r="C3016" s="22"/>
      <c r="D3016" s="38" t="str" cm="1">
        <f t="array" ref="D3016">IFERROR(IF(A3016="","",LOOKUP(2,1/(Entradas!$B$3:$B$5000=Estoque!A3016),Entradas!$G$3:$G$5000)),"Preço não cadastrado")</f>
        <v/>
      </c>
      <c r="E3016" s="38" t="str" cm="1">
        <f t="array" ref="E3016">IFERROR(IF(A3016="","",LOOKUP(2,1/(Entradas!$B$3:$B$5000=Estoque!A3016),Entradas!$H$3:$H$5000)),"Preço não cadastrado")</f>
        <v/>
      </c>
      <c r="F3016" s="6" t="str">
        <f>IF(A3016="","",SUMIF(codigo_entrada,A3016,quantidade_entrada)-SUMIF(codigo_saida,Estoque!A3016,quantidade_saida))</f>
        <v/>
      </c>
      <c r="G3016" s="1" t="str">
        <f t="shared" si="47"/>
        <v/>
      </c>
    </row>
    <row r="3017" spans="1:7" x14ac:dyDescent="0.3">
      <c r="A3017" s="135"/>
      <c r="B3017" s="22"/>
      <c r="C3017" s="22"/>
      <c r="D3017" s="38" t="str" cm="1">
        <f t="array" ref="D3017">IFERROR(IF(A3017="","",LOOKUP(2,1/(Entradas!$B$3:$B$5000=Estoque!A3017),Entradas!$G$3:$G$5000)),"Preço não cadastrado")</f>
        <v/>
      </c>
      <c r="E3017" s="38" t="str" cm="1">
        <f t="array" ref="E3017">IFERROR(IF(A3017="","",LOOKUP(2,1/(Entradas!$B$3:$B$5000=Estoque!A3017),Entradas!$H$3:$H$5000)),"Preço não cadastrado")</f>
        <v/>
      </c>
      <c r="F3017" s="6" t="str">
        <f>IF(A3017="","",SUMIF(codigo_entrada,A3017,quantidade_entrada)-SUMIF(codigo_saida,Estoque!A3017,quantidade_saida))</f>
        <v/>
      </c>
      <c r="G3017" s="1" t="str">
        <f t="shared" si="47"/>
        <v/>
      </c>
    </row>
    <row r="3018" spans="1:7" x14ac:dyDescent="0.3">
      <c r="A3018" s="135"/>
      <c r="B3018" s="22"/>
      <c r="C3018" s="22"/>
      <c r="D3018" s="38" t="str" cm="1">
        <f t="array" ref="D3018">IFERROR(IF(A3018="","",LOOKUP(2,1/(Entradas!$B$3:$B$5000=Estoque!A3018),Entradas!$G$3:$G$5000)),"Preço não cadastrado")</f>
        <v/>
      </c>
      <c r="E3018" s="38" t="str" cm="1">
        <f t="array" ref="E3018">IFERROR(IF(A3018="","",LOOKUP(2,1/(Entradas!$B$3:$B$5000=Estoque!A3018),Entradas!$H$3:$H$5000)),"Preço não cadastrado")</f>
        <v/>
      </c>
      <c r="F3018" s="6" t="str">
        <f>IF(A3018="","",SUMIF(codigo_entrada,A3018,quantidade_entrada)-SUMIF(codigo_saida,Estoque!A3018,quantidade_saida))</f>
        <v/>
      </c>
      <c r="G3018" s="1" t="str">
        <f t="shared" si="47"/>
        <v/>
      </c>
    </row>
    <row r="3019" spans="1:7" x14ac:dyDescent="0.3">
      <c r="A3019" s="135"/>
      <c r="B3019" s="22"/>
      <c r="C3019" s="22"/>
      <c r="D3019" s="38" t="str" cm="1">
        <f t="array" ref="D3019">IFERROR(IF(A3019="","",LOOKUP(2,1/(Entradas!$B$3:$B$5000=Estoque!A3019),Entradas!$G$3:$G$5000)),"Preço não cadastrado")</f>
        <v/>
      </c>
      <c r="E3019" s="38" t="str" cm="1">
        <f t="array" ref="E3019">IFERROR(IF(A3019="","",LOOKUP(2,1/(Entradas!$B$3:$B$5000=Estoque!A3019),Entradas!$H$3:$H$5000)),"Preço não cadastrado")</f>
        <v/>
      </c>
      <c r="F3019" s="6" t="str">
        <f>IF(A3019="","",SUMIF(codigo_entrada,A3019,quantidade_entrada)-SUMIF(codigo_saida,Estoque!A3019,quantidade_saida))</f>
        <v/>
      </c>
      <c r="G3019" s="1" t="str">
        <f t="shared" si="47"/>
        <v/>
      </c>
    </row>
    <row r="3020" spans="1:7" x14ac:dyDescent="0.3">
      <c r="A3020" s="135"/>
      <c r="B3020" s="22"/>
      <c r="C3020" s="22"/>
      <c r="D3020" s="38" t="str" cm="1">
        <f t="array" ref="D3020">IFERROR(IF(A3020="","",LOOKUP(2,1/(Entradas!$B$3:$B$5000=Estoque!A3020),Entradas!$G$3:$G$5000)),"Preço não cadastrado")</f>
        <v/>
      </c>
      <c r="E3020" s="38" t="str" cm="1">
        <f t="array" ref="E3020">IFERROR(IF(A3020="","",LOOKUP(2,1/(Entradas!$B$3:$B$5000=Estoque!A3020),Entradas!$H$3:$H$5000)),"Preço não cadastrado")</f>
        <v/>
      </c>
      <c r="F3020" s="6" t="str">
        <f>IF(A3020="","",SUMIF(codigo_entrada,A3020,quantidade_entrada)-SUMIF(codigo_saida,Estoque!A3020,quantidade_saida))</f>
        <v/>
      </c>
      <c r="G3020" s="1" t="str">
        <f t="shared" si="47"/>
        <v/>
      </c>
    </row>
    <row r="3021" spans="1:7" x14ac:dyDescent="0.3">
      <c r="A3021" s="135"/>
      <c r="B3021" s="22"/>
      <c r="C3021" s="22"/>
      <c r="D3021" s="38" t="str" cm="1">
        <f t="array" ref="D3021">IFERROR(IF(A3021="","",LOOKUP(2,1/(Entradas!$B$3:$B$5000=Estoque!A3021),Entradas!$G$3:$G$5000)),"Preço não cadastrado")</f>
        <v/>
      </c>
      <c r="E3021" s="38" t="str" cm="1">
        <f t="array" ref="E3021">IFERROR(IF(A3021="","",LOOKUP(2,1/(Entradas!$B$3:$B$5000=Estoque!A3021),Entradas!$H$3:$H$5000)),"Preço não cadastrado")</f>
        <v/>
      </c>
      <c r="F3021" s="6" t="str">
        <f>IF(A3021="","",SUMIF(codigo_entrada,A3021,quantidade_entrada)-SUMIF(codigo_saida,Estoque!A3021,quantidade_saida))</f>
        <v/>
      </c>
      <c r="G3021" s="1" t="str">
        <f t="shared" si="47"/>
        <v/>
      </c>
    </row>
    <row r="3022" spans="1:7" x14ac:dyDescent="0.3">
      <c r="A3022" s="135"/>
      <c r="B3022" s="22"/>
      <c r="C3022" s="22"/>
      <c r="D3022" s="38" t="str" cm="1">
        <f t="array" ref="D3022">IFERROR(IF(A3022="","",LOOKUP(2,1/(Entradas!$B$3:$B$5000=Estoque!A3022),Entradas!$G$3:$G$5000)),"Preço não cadastrado")</f>
        <v/>
      </c>
      <c r="E3022" s="38" t="str" cm="1">
        <f t="array" ref="E3022">IFERROR(IF(A3022="","",LOOKUP(2,1/(Entradas!$B$3:$B$5000=Estoque!A3022),Entradas!$H$3:$H$5000)),"Preço não cadastrado")</f>
        <v/>
      </c>
      <c r="F3022" s="6" t="str">
        <f>IF(A3022="","",SUMIF(codigo_entrada,A3022,quantidade_entrada)-SUMIF(codigo_saida,Estoque!A3022,quantidade_saida))</f>
        <v/>
      </c>
      <c r="G3022" s="1" t="str">
        <f t="shared" si="47"/>
        <v/>
      </c>
    </row>
    <row r="3023" spans="1:7" x14ac:dyDescent="0.3">
      <c r="A3023" s="135"/>
      <c r="B3023" s="22"/>
      <c r="C3023" s="22"/>
      <c r="D3023" s="38" t="str" cm="1">
        <f t="array" ref="D3023">IFERROR(IF(A3023="","",LOOKUP(2,1/(Entradas!$B$3:$B$5000=Estoque!A3023),Entradas!$G$3:$G$5000)),"Preço não cadastrado")</f>
        <v/>
      </c>
      <c r="E3023" s="38" t="str" cm="1">
        <f t="array" ref="E3023">IFERROR(IF(A3023="","",LOOKUP(2,1/(Entradas!$B$3:$B$5000=Estoque!A3023),Entradas!$H$3:$H$5000)),"Preço não cadastrado")</f>
        <v/>
      </c>
      <c r="F3023" s="6" t="str">
        <f>IF(A3023="","",SUMIF(codigo_entrada,A3023,quantidade_entrada)-SUMIF(codigo_saida,Estoque!A3023,quantidade_saida))</f>
        <v/>
      </c>
      <c r="G3023" s="1" t="str">
        <f t="shared" si="47"/>
        <v/>
      </c>
    </row>
    <row r="3024" spans="1:7" x14ac:dyDescent="0.3">
      <c r="A3024" s="135"/>
      <c r="B3024" s="22"/>
      <c r="C3024" s="22"/>
      <c r="D3024" s="38" t="str" cm="1">
        <f t="array" ref="D3024">IFERROR(IF(A3024="","",LOOKUP(2,1/(Entradas!$B$3:$B$5000=Estoque!A3024),Entradas!$G$3:$G$5000)),"Preço não cadastrado")</f>
        <v/>
      </c>
      <c r="E3024" s="38" t="str" cm="1">
        <f t="array" ref="E3024">IFERROR(IF(A3024="","",LOOKUP(2,1/(Entradas!$B$3:$B$5000=Estoque!A3024),Entradas!$H$3:$H$5000)),"Preço não cadastrado")</f>
        <v/>
      </c>
      <c r="F3024" s="6" t="str">
        <f>IF(A3024="","",SUMIF(codigo_entrada,A3024,quantidade_entrada)-SUMIF(codigo_saida,Estoque!A3024,quantidade_saida))</f>
        <v/>
      </c>
      <c r="G3024" s="1" t="str">
        <f t="shared" si="47"/>
        <v/>
      </c>
    </row>
    <row r="3025" spans="1:7" x14ac:dyDescent="0.3">
      <c r="A3025" s="135"/>
      <c r="B3025" s="22"/>
      <c r="C3025" s="22"/>
      <c r="D3025" s="38" t="str" cm="1">
        <f t="array" ref="D3025">IFERROR(IF(A3025="","",LOOKUP(2,1/(Entradas!$B$3:$B$5000=Estoque!A3025),Entradas!$G$3:$G$5000)),"Preço não cadastrado")</f>
        <v/>
      </c>
      <c r="E3025" s="38" t="str" cm="1">
        <f t="array" ref="E3025">IFERROR(IF(A3025="","",LOOKUP(2,1/(Entradas!$B$3:$B$5000=Estoque!A3025),Entradas!$H$3:$H$5000)),"Preço não cadastrado")</f>
        <v/>
      </c>
      <c r="F3025" s="6" t="str">
        <f>IF(A3025="","",SUMIF(codigo_entrada,A3025,quantidade_entrada)-SUMIF(codigo_saida,Estoque!A3025,quantidade_saida))</f>
        <v/>
      </c>
      <c r="G3025" s="1" t="str">
        <f t="shared" si="47"/>
        <v/>
      </c>
    </row>
    <row r="3026" spans="1:7" x14ac:dyDescent="0.3">
      <c r="A3026" s="135"/>
      <c r="B3026" s="22"/>
      <c r="C3026" s="22"/>
      <c r="D3026" s="38" t="str" cm="1">
        <f t="array" ref="D3026">IFERROR(IF(A3026="","",LOOKUP(2,1/(Entradas!$B$3:$B$5000=Estoque!A3026),Entradas!$G$3:$G$5000)),"Preço não cadastrado")</f>
        <v/>
      </c>
      <c r="E3026" s="38" t="str" cm="1">
        <f t="array" ref="E3026">IFERROR(IF(A3026="","",LOOKUP(2,1/(Entradas!$B$3:$B$5000=Estoque!A3026),Entradas!$H$3:$H$5000)),"Preço não cadastrado")</f>
        <v/>
      </c>
      <c r="F3026" s="6" t="str">
        <f>IF(A3026="","",SUMIF(codigo_entrada,A3026,quantidade_entrada)-SUMIF(codigo_saida,Estoque!A3026,quantidade_saida))</f>
        <v/>
      </c>
      <c r="G3026" s="1" t="str">
        <f t="shared" si="47"/>
        <v/>
      </c>
    </row>
    <row r="3027" spans="1:7" x14ac:dyDescent="0.3">
      <c r="A3027" s="135"/>
      <c r="B3027" s="22"/>
      <c r="C3027" s="22"/>
      <c r="D3027" s="38" t="str" cm="1">
        <f t="array" ref="D3027">IFERROR(IF(A3027="","",LOOKUP(2,1/(Entradas!$B$3:$B$5000=Estoque!A3027),Entradas!$G$3:$G$5000)),"Preço não cadastrado")</f>
        <v/>
      </c>
      <c r="E3027" s="38" t="str" cm="1">
        <f t="array" ref="E3027">IFERROR(IF(A3027="","",LOOKUP(2,1/(Entradas!$B$3:$B$5000=Estoque!A3027),Entradas!$H$3:$H$5000)),"Preço não cadastrado")</f>
        <v/>
      </c>
      <c r="F3027" s="6" t="str">
        <f>IF(A3027="","",SUMIF(codigo_entrada,A3027,quantidade_entrada)-SUMIF(codigo_saida,Estoque!A3027,quantidade_saida))</f>
        <v/>
      </c>
      <c r="G3027" s="1" t="str">
        <f t="shared" si="47"/>
        <v/>
      </c>
    </row>
    <row r="3028" spans="1:7" x14ac:dyDescent="0.3">
      <c r="A3028" s="135"/>
      <c r="B3028" s="22"/>
      <c r="C3028" s="22"/>
      <c r="D3028" s="38" t="str" cm="1">
        <f t="array" ref="D3028">IFERROR(IF(A3028="","",LOOKUP(2,1/(Entradas!$B$3:$B$5000=Estoque!A3028),Entradas!$G$3:$G$5000)),"Preço não cadastrado")</f>
        <v/>
      </c>
      <c r="E3028" s="38" t="str" cm="1">
        <f t="array" ref="E3028">IFERROR(IF(A3028="","",LOOKUP(2,1/(Entradas!$B$3:$B$5000=Estoque!A3028),Entradas!$H$3:$H$5000)),"Preço não cadastrado")</f>
        <v/>
      </c>
      <c r="F3028" s="6" t="str">
        <f>IF(A3028="","",SUMIF(codigo_entrada,A3028,quantidade_entrada)-SUMIF(codigo_saida,Estoque!A3028,quantidade_saida))</f>
        <v/>
      </c>
      <c r="G3028" s="1" t="str">
        <f t="shared" si="47"/>
        <v/>
      </c>
    </row>
    <row r="3029" spans="1:7" x14ac:dyDescent="0.3">
      <c r="A3029" s="135"/>
      <c r="B3029" s="22"/>
      <c r="C3029" s="22"/>
      <c r="D3029" s="38" t="str" cm="1">
        <f t="array" ref="D3029">IFERROR(IF(A3029="","",LOOKUP(2,1/(Entradas!$B$3:$B$5000=Estoque!A3029),Entradas!$G$3:$G$5000)),"Preço não cadastrado")</f>
        <v/>
      </c>
      <c r="E3029" s="38" t="str" cm="1">
        <f t="array" ref="E3029">IFERROR(IF(A3029="","",LOOKUP(2,1/(Entradas!$B$3:$B$5000=Estoque!A3029),Entradas!$H$3:$H$5000)),"Preço não cadastrado")</f>
        <v/>
      </c>
      <c r="F3029" s="6" t="str">
        <f>IF(A3029="","",SUMIF(codigo_entrada,A3029,quantidade_entrada)-SUMIF(codigo_saida,Estoque!A3029,quantidade_saida))</f>
        <v/>
      </c>
      <c r="G3029" s="1" t="str">
        <f t="shared" si="47"/>
        <v/>
      </c>
    </row>
    <row r="3030" spans="1:7" x14ac:dyDescent="0.3">
      <c r="A3030" s="135"/>
      <c r="B3030" s="22"/>
      <c r="C3030" s="22"/>
      <c r="D3030" s="38" t="str" cm="1">
        <f t="array" ref="D3030">IFERROR(IF(A3030="","",LOOKUP(2,1/(Entradas!$B$3:$B$5000=Estoque!A3030),Entradas!$G$3:$G$5000)),"Preço não cadastrado")</f>
        <v/>
      </c>
      <c r="E3030" s="38" t="str" cm="1">
        <f t="array" ref="E3030">IFERROR(IF(A3030="","",LOOKUP(2,1/(Entradas!$B$3:$B$5000=Estoque!A3030),Entradas!$H$3:$H$5000)),"Preço não cadastrado")</f>
        <v/>
      </c>
      <c r="F3030" s="6" t="str">
        <f>IF(A3030="","",SUMIF(codigo_entrada,A3030,quantidade_entrada)-SUMIF(codigo_saida,Estoque!A3030,quantidade_saida))</f>
        <v/>
      </c>
      <c r="G3030" s="1" t="str">
        <f t="shared" si="47"/>
        <v/>
      </c>
    </row>
    <row r="3031" spans="1:7" x14ac:dyDescent="0.3">
      <c r="A3031" s="135"/>
      <c r="B3031" s="22"/>
      <c r="C3031" s="22"/>
      <c r="D3031" s="38" t="str" cm="1">
        <f t="array" ref="D3031">IFERROR(IF(A3031="","",LOOKUP(2,1/(Entradas!$B$3:$B$5000=Estoque!A3031),Entradas!$G$3:$G$5000)),"Preço não cadastrado")</f>
        <v/>
      </c>
      <c r="E3031" s="38" t="str" cm="1">
        <f t="array" ref="E3031">IFERROR(IF(A3031="","",LOOKUP(2,1/(Entradas!$B$3:$B$5000=Estoque!A3031),Entradas!$H$3:$H$5000)),"Preço não cadastrado")</f>
        <v/>
      </c>
      <c r="F3031" s="6" t="str">
        <f>IF(A3031="","",SUMIF(codigo_entrada,A3031,quantidade_entrada)-SUMIF(codigo_saida,Estoque!A3031,quantidade_saida))</f>
        <v/>
      </c>
      <c r="G3031" s="1" t="str">
        <f t="shared" si="47"/>
        <v/>
      </c>
    </row>
    <row r="3032" spans="1:7" x14ac:dyDescent="0.3">
      <c r="A3032" s="135"/>
      <c r="B3032" s="22"/>
      <c r="C3032" s="22"/>
      <c r="D3032" s="38" t="str" cm="1">
        <f t="array" ref="D3032">IFERROR(IF(A3032="","",LOOKUP(2,1/(Entradas!$B$3:$B$5000=Estoque!A3032),Entradas!$G$3:$G$5000)),"Preço não cadastrado")</f>
        <v/>
      </c>
      <c r="E3032" s="38" t="str" cm="1">
        <f t="array" ref="E3032">IFERROR(IF(A3032="","",LOOKUP(2,1/(Entradas!$B$3:$B$5000=Estoque!A3032),Entradas!$H$3:$H$5000)),"Preço não cadastrado")</f>
        <v/>
      </c>
      <c r="F3032" s="6" t="str">
        <f>IF(A3032="","",SUMIF(codigo_entrada,A3032,quantidade_entrada)-SUMIF(codigo_saida,Estoque!A3032,quantidade_saida))</f>
        <v/>
      </c>
      <c r="G3032" s="1" t="str">
        <f t="shared" si="47"/>
        <v/>
      </c>
    </row>
    <row r="3033" spans="1:7" x14ac:dyDescent="0.3">
      <c r="A3033" s="135"/>
      <c r="B3033" s="22"/>
      <c r="C3033" s="22"/>
      <c r="D3033" s="38" t="str" cm="1">
        <f t="array" ref="D3033">IFERROR(IF(A3033="","",LOOKUP(2,1/(Entradas!$B$3:$B$5000=Estoque!A3033),Entradas!$G$3:$G$5000)),"Preço não cadastrado")</f>
        <v/>
      </c>
      <c r="E3033" s="38" t="str" cm="1">
        <f t="array" ref="E3033">IFERROR(IF(A3033="","",LOOKUP(2,1/(Entradas!$B$3:$B$5000=Estoque!A3033),Entradas!$H$3:$H$5000)),"Preço não cadastrado")</f>
        <v/>
      </c>
      <c r="F3033" s="6" t="str">
        <f>IF(A3033="","",SUMIF(codigo_entrada,A3033,quantidade_entrada)-SUMIF(codigo_saida,Estoque!A3033,quantidade_saida))</f>
        <v/>
      </c>
      <c r="G3033" s="1" t="str">
        <f t="shared" si="47"/>
        <v/>
      </c>
    </row>
    <row r="3034" spans="1:7" x14ac:dyDescent="0.3">
      <c r="A3034" s="135"/>
      <c r="B3034" s="22"/>
      <c r="C3034" s="22"/>
      <c r="D3034" s="38" t="str" cm="1">
        <f t="array" ref="D3034">IFERROR(IF(A3034="","",LOOKUP(2,1/(Entradas!$B$3:$B$5000=Estoque!A3034),Entradas!$G$3:$G$5000)),"Preço não cadastrado")</f>
        <v/>
      </c>
      <c r="E3034" s="38" t="str" cm="1">
        <f t="array" ref="E3034">IFERROR(IF(A3034="","",LOOKUP(2,1/(Entradas!$B$3:$B$5000=Estoque!A3034),Entradas!$H$3:$H$5000)),"Preço não cadastrado")</f>
        <v/>
      </c>
      <c r="F3034" s="6" t="str">
        <f>IF(A3034="","",SUMIF(codigo_entrada,A3034,quantidade_entrada)-SUMIF(codigo_saida,Estoque!A3034,quantidade_saida))</f>
        <v/>
      </c>
      <c r="G3034" s="1" t="str">
        <f t="shared" si="47"/>
        <v/>
      </c>
    </row>
    <row r="3035" spans="1:7" x14ac:dyDescent="0.3">
      <c r="A3035" s="135"/>
      <c r="B3035" s="22"/>
      <c r="C3035" s="22"/>
      <c r="D3035" s="38" t="str" cm="1">
        <f t="array" ref="D3035">IFERROR(IF(A3035="","",LOOKUP(2,1/(Entradas!$B$3:$B$5000=Estoque!A3035),Entradas!$G$3:$G$5000)),"Preço não cadastrado")</f>
        <v/>
      </c>
      <c r="E3035" s="38" t="str" cm="1">
        <f t="array" ref="E3035">IFERROR(IF(A3035="","",LOOKUP(2,1/(Entradas!$B$3:$B$5000=Estoque!A3035),Entradas!$H$3:$H$5000)),"Preço não cadastrado")</f>
        <v/>
      </c>
      <c r="F3035" s="6" t="str">
        <f>IF(A3035="","",SUMIF(codigo_entrada,A3035,quantidade_entrada)-SUMIF(codigo_saida,Estoque!A3035,quantidade_saida))</f>
        <v/>
      </c>
      <c r="G3035" s="1" t="str">
        <f t="shared" si="47"/>
        <v/>
      </c>
    </row>
    <row r="3036" spans="1:7" x14ac:dyDescent="0.3">
      <c r="A3036" s="135"/>
      <c r="B3036" s="22"/>
      <c r="C3036" s="22"/>
      <c r="D3036" s="38" t="str" cm="1">
        <f t="array" ref="D3036">IFERROR(IF(A3036="","",LOOKUP(2,1/(Entradas!$B$3:$B$5000=Estoque!A3036),Entradas!$G$3:$G$5000)),"Preço não cadastrado")</f>
        <v/>
      </c>
      <c r="E3036" s="38" t="str" cm="1">
        <f t="array" ref="E3036">IFERROR(IF(A3036="","",LOOKUP(2,1/(Entradas!$B$3:$B$5000=Estoque!A3036),Entradas!$H$3:$H$5000)),"Preço não cadastrado")</f>
        <v/>
      </c>
      <c r="F3036" s="6" t="str">
        <f>IF(A3036="","",SUMIF(codigo_entrada,A3036,quantidade_entrada)-SUMIF(codigo_saida,Estoque!A3036,quantidade_saida))</f>
        <v/>
      </c>
      <c r="G3036" s="1" t="str">
        <f t="shared" si="47"/>
        <v/>
      </c>
    </row>
    <row r="3037" spans="1:7" x14ac:dyDescent="0.3">
      <c r="A3037" s="135"/>
      <c r="B3037" s="22"/>
      <c r="C3037" s="22"/>
      <c r="D3037" s="38" t="str" cm="1">
        <f t="array" ref="D3037">IFERROR(IF(A3037="","",LOOKUP(2,1/(Entradas!$B$3:$B$5000=Estoque!A3037),Entradas!$G$3:$G$5000)),"Preço não cadastrado")</f>
        <v/>
      </c>
      <c r="E3037" s="38" t="str" cm="1">
        <f t="array" ref="E3037">IFERROR(IF(A3037="","",LOOKUP(2,1/(Entradas!$B$3:$B$5000=Estoque!A3037),Entradas!$H$3:$H$5000)),"Preço não cadastrado")</f>
        <v/>
      </c>
      <c r="F3037" s="6" t="str">
        <f>IF(A3037="","",SUMIF(codigo_entrada,A3037,quantidade_entrada)-SUMIF(codigo_saida,Estoque!A3037,quantidade_saida))</f>
        <v/>
      </c>
      <c r="G3037" s="1" t="str">
        <f t="shared" si="47"/>
        <v/>
      </c>
    </row>
    <row r="3038" spans="1:7" x14ac:dyDescent="0.3">
      <c r="A3038" s="135"/>
      <c r="B3038" s="22"/>
      <c r="C3038" s="22"/>
      <c r="D3038" s="38" t="str" cm="1">
        <f t="array" ref="D3038">IFERROR(IF(A3038="","",LOOKUP(2,1/(Entradas!$B$3:$B$5000=Estoque!A3038),Entradas!$G$3:$G$5000)),"Preço não cadastrado")</f>
        <v/>
      </c>
      <c r="E3038" s="38" t="str" cm="1">
        <f t="array" ref="E3038">IFERROR(IF(A3038="","",LOOKUP(2,1/(Entradas!$B$3:$B$5000=Estoque!A3038),Entradas!$H$3:$H$5000)),"Preço não cadastrado")</f>
        <v/>
      </c>
      <c r="F3038" s="6" t="str">
        <f>IF(A3038="","",SUMIF(codigo_entrada,A3038,quantidade_entrada)-SUMIF(codigo_saida,Estoque!A3038,quantidade_saida))</f>
        <v/>
      </c>
      <c r="G3038" s="1" t="str">
        <f t="shared" si="47"/>
        <v/>
      </c>
    </row>
    <row r="3039" spans="1:7" x14ac:dyDescent="0.3">
      <c r="A3039" s="135"/>
      <c r="B3039" s="22"/>
      <c r="C3039" s="22"/>
      <c r="D3039" s="38" t="str" cm="1">
        <f t="array" ref="D3039">IFERROR(IF(A3039="","",LOOKUP(2,1/(Entradas!$B$3:$B$5000=Estoque!A3039),Entradas!$G$3:$G$5000)),"Preço não cadastrado")</f>
        <v/>
      </c>
      <c r="E3039" s="38" t="str" cm="1">
        <f t="array" ref="E3039">IFERROR(IF(A3039="","",LOOKUP(2,1/(Entradas!$B$3:$B$5000=Estoque!A3039),Entradas!$H$3:$H$5000)),"Preço não cadastrado")</f>
        <v/>
      </c>
      <c r="F3039" s="6" t="str">
        <f>IF(A3039="","",SUMIF(codigo_entrada,A3039,quantidade_entrada)-SUMIF(codigo_saida,Estoque!A3039,quantidade_saida))</f>
        <v/>
      </c>
      <c r="G3039" s="1" t="str">
        <f t="shared" si="47"/>
        <v/>
      </c>
    </row>
    <row r="3040" spans="1:7" x14ac:dyDescent="0.3">
      <c r="A3040" s="135"/>
      <c r="B3040" s="22"/>
      <c r="C3040" s="22"/>
      <c r="D3040" s="38" t="str" cm="1">
        <f t="array" ref="D3040">IFERROR(IF(A3040="","",LOOKUP(2,1/(Entradas!$B$3:$B$5000=Estoque!A3040),Entradas!$G$3:$G$5000)),"Preço não cadastrado")</f>
        <v/>
      </c>
      <c r="E3040" s="38" t="str" cm="1">
        <f t="array" ref="E3040">IFERROR(IF(A3040="","",LOOKUP(2,1/(Entradas!$B$3:$B$5000=Estoque!A3040),Entradas!$H$3:$H$5000)),"Preço não cadastrado")</f>
        <v/>
      </c>
      <c r="F3040" s="6" t="str">
        <f>IF(A3040="","",SUMIF(codigo_entrada,A3040,quantidade_entrada)-SUMIF(codigo_saida,Estoque!A3040,quantidade_saida))</f>
        <v/>
      </c>
      <c r="G3040" s="1" t="str">
        <f t="shared" si="47"/>
        <v/>
      </c>
    </row>
    <row r="3041" spans="1:7" x14ac:dyDescent="0.3">
      <c r="A3041" s="135"/>
      <c r="B3041" s="22"/>
      <c r="C3041" s="22"/>
      <c r="D3041" s="38" t="str" cm="1">
        <f t="array" ref="D3041">IFERROR(IF(A3041="","",LOOKUP(2,1/(Entradas!$B$3:$B$5000=Estoque!A3041),Entradas!$G$3:$G$5000)),"Preço não cadastrado")</f>
        <v/>
      </c>
      <c r="E3041" s="38" t="str" cm="1">
        <f t="array" ref="E3041">IFERROR(IF(A3041="","",LOOKUP(2,1/(Entradas!$B$3:$B$5000=Estoque!A3041),Entradas!$H$3:$H$5000)),"Preço não cadastrado")</f>
        <v/>
      </c>
      <c r="F3041" s="6" t="str">
        <f>IF(A3041="","",SUMIF(codigo_entrada,A3041,quantidade_entrada)-SUMIF(codigo_saida,Estoque!A3041,quantidade_saida))</f>
        <v/>
      </c>
      <c r="G3041" s="1" t="str">
        <f t="shared" si="47"/>
        <v/>
      </c>
    </row>
    <row r="3042" spans="1:7" x14ac:dyDescent="0.3">
      <c r="A3042" s="135"/>
      <c r="B3042" s="22"/>
      <c r="C3042" s="22"/>
      <c r="D3042" s="38" t="str" cm="1">
        <f t="array" ref="D3042">IFERROR(IF(A3042="","",LOOKUP(2,1/(Entradas!$B$3:$B$5000=Estoque!A3042),Entradas!$G$3:$G$5000)),"Preço não cadastrado")</f>
        <v/>
      </c>
      <c r="E3042" s="38" t="str" cm="1">
        <f t="array" ref="E3042">IFERROR(IF(A3042="","",LOOKUP(2,1/(Entradas!$B$3:$B$5000=Estoque!A3042),Entradas!$H$3:$H$5000)),"Preço não cadastrado")</f>
        <v/>
      </c>
      <c r="F3042" s="6" t="str">
        <f>IF(A3042="","",SUMIF(codigo_entrada,A3042,quantidade_entrada)-SUMIF(codigo_saida,Estoque!A3042,quantidade_saida))</f>
        <v/>
      </c>
      <c r="G3042" s="1" t="str">
        <f t="shared" si="47"/>
        <v/>
      </c>
    </row>
    <row r="3043" spans="1:7" x14ac:dyDescent="0.3">
      <c r="A3043" s="135"/>
      <c r="B3043" s="22"/>
      <c r="C3043" s="22"/>
      <c r="D3043" s="38" t="str" cm="1">
        <f t="array" ref="D3043">IFERROR(IF(A3043="","",LOOKUP(2,1/(Entradas!$B$3:$B$5000=Estoque!A3043),Entradas!$G$3:$G$5000)),"Preço não cadastrado")</f>
        <v/>
      </c>
      <c r="E3043" s="38" t="str" cm="1">
        <f t="array" ref="E3043">IFERROR(IF(A3043="","",LOOKUP(2,1/(Entradas!$B$3:$B$5000=Estoque!A3043),Entradas!$H$3:$H$5000)),"Preço não cadastrado")</f>
        <v/>
      </c>
      <c r="F3043" s="6" t="str">
        <f>IF(A3043="","",SUMIF(codigo_entrada,A3043,quantidade_entrada)-SUMIF(codigo_saida,Estoque!A3043,quantidade_saida))</f>
        <v/>
      </c>
      <c r="G3043" s="1" t="str">
        <f t="shared" si="47"/>
        <v/>
      </c>
    </row>
    <row r="3044" spans="1:7" x14ac:dyDescent="0.3">
      <c r="A3044" s="135"/>
      <c r="B3044" s="22"/>
      <c r="C3044" s="22"/>
      <c r="D3044" s="38" t="str" cm="1">
        <f t="array" ref="D3044">IFERROR(IF(A3044="","",LOOKUP(2,1/(Entradas!$B$3:$B$5000=Estoque!A3044),Entradas!$G$3:$G$5000)),"Preço não cadastrado")</f>
        <v/>
      </c>
      <c r="E3044" s="38" t="str" cm="1">
        <f t="array" ref="E3044">IFERROR(IF(A3044="","",LOOKUP(2,1/(Entradas!$B$3:$B$5000=Estoque!A3044),Entradas!$H$3:$H$5000)),"Preço não cadastrado")</f>
        <v/>
      </c>
      <c r="F3044" s="6" t="str">
        <f>IF(A3044="","",SUMIF(codigo_entrada,A3044,quantidade_entrada)-SUMIF(codigo_saida,Estoque!A3044,quantidade_saida))</f>
        <v/>
      </c>
      <c r="G3044" s="1" t="str">
        <f t="shared" si="47"/>
        <v/>
      </c>
    </row>
    <row r="3045" spans="1:7" x14ac:dyDescent="0.3">
      <c r="A3045" s="135"/>
      <c r="B3045" s="22"/>
      <c r="C3045" s="22"/>
      <c r="D3045" s="38" t="str" cm="1">
        <f t="array" ref="D3045">IFERROR(IF(A3045="","",LOOKUP(2,1/(Entradas!$B$3:$B$5000=Estoque!A3045),Entradas!$G$3:$G$5000)),"Preço não cadastrado")</f>
        <v/>
      </c>
      <c r="E3045" s="38" t="str" cm="1">
        <f t="array" ref="E3045">IFERROR(IF(A3045="","",LOOKUP(2,1/(Entradas!$B$3:$B$5000=Estoque!A3045),Entradas!$H$3:$H$5000)),"Preço não cadastrado")</f>
        <v/>
      </c>
      <c r="F3045" s="6" t="str">
        <f>IF(A3045="","",SUMIF(codigo_entrada,A3045,quantidade_entrada)-SUMIF(codigo_saida,Estoque!A3045,quantidade_saida))</f>
        <v/>
      </c>
      <c r="G3045" s="1" t="str">
        <f t="shared" si="47"/>
        <v/>
      </c>
    </row>
    <row r="3046" spans="1:7" x14ac:dyDescent="0.3">
      <c r="A3046" s="135"/>
      <c r="B3046" s="22"/>
      <c r="C3046" s="22"/>
      <c r="D3046" s="38" t="str" cm="1">
        <f t="array" ref="D3046">IFERROR(IF(A3046="","",LOOKUP(2,1/(Entradas!$B$3:$B$5000=Estoque!A3046),Entradas!$G$3:$G$5000)),"Preço não cadastrado")</f>
        <v/>
      </c>
      <c r="E3046" s="38" t="str" cm="1">
        <f t="array" ref="E3046">IFERROR(IF(A3046="","",LOOKUP(2,1/(Entradas!$B$3:$B$5000=Estoque!A3046),Entradas!$H$3:$H$5000)),"Preço não cadastrado")</f>
        <v/>
      </c>
      <c r="F3046" s="6" t="str">
        <f>IF(A3046="","",SUMIF(codigo_entrada,A3046,quantidade_entrada)-SUMIF(codigo_saida,Estoque!A3046,quantidade_saida))</f>
        <v/>
      </c>
      <c r="G3046" s="1" t="str">
        <f t="shared" si="47"/>
        <v/>
      </c>
    </row>
    <row r="3047" spans="1:7" x14ac:dyDescent="0.3">
      <c r="A3047" s="135"/>
      <c r="B3047" s="22"/>
      <c r="C3047" s="22"/>
      <c r="D3047" s="38" t="str" cm="1">
        <f t="array" ref="D3047">IFERROR(IF(A3047="","",LOOKUP(2,1/(Entradas!$B$3:$B$5000=Estoque!A3047),Entradas!$G$3:$G$5000)),"Preço não cadastrado")</f>
        <v/>
      </c>
      <c r="E3047" s="38" t="str" cm="1">
        <f t="array" ref="E3047">IFERROR(IF(A3047="","",LOOKUP(2,1/(Entradas!$B$3:$B$5000=Estoque!A3047),Entradas!$H$3:$H$5000)),"Preço não cadastrado")</f>
        <v/>
      </c>
      <c r="F3047" s="6" t="str">
        <f>IF(A3047="","",SUMIF(codigo_entrada,A3047,quantidade_entrada)-SUMIF(codigo_saida,Estoque!A3047,quantidade_saida))</f>
        <v/>
      </c>
      <c r="G3047" s="1" t="str">
        <f t="shared" si="47"/>
        <v/>
      </c>
    </row>
    <row r="3048" spans="1:7" x14ac:dyDescent="0.3">
      <c r="A3048" s="135"/>
      <c r="B3048" s="22"/>
      <c r="C3048" s="22"/>
      <c r="D3048" s="38" t="str" cm="1">
        <f t="array" ref="D3048">IFERROR(IF(A3048="","",LOOKUP(2,1/(Entradas!$B$3:$B$5000=Estoque!A3048),Entradas!$G$3:$G$5000)),"Preço não cadastrado")</f>
        <v/>
      </c>
      <c r="E3048" s="38" t="str" cm="1">
        <f t="array" ref="E3048">IFERROR(IF(A3048="","",LOOKUP(2,1/(Entradas!$B$3:$B$5000=Estoque!A3048),Entradas!$H$3:$H$5000)),"Preço não cadastrado")</f>
        <v/>
      </c>
      <c r="F3048" s="6" t="str">
        <f>IF(A3048="","",SUMIF(codigo_entrada,A3048,quantidade_entrada)-SUMIF(codigo_saida,Estoque!A3048,quantidade_saida))</f>
        <v/>
      </c>
      <c r="G3048" s="1" t="str">
        <f t="shared" si="47"/>
        <v/>
      </c>
    </row>
    <row r="3049" spans="1:7" x14ac:dyDescent="0.3">
      <c r="A3049" s="135"/>
      <c r="B3049" s="22"/>
      <c r="C3049" s="22"/>
      <c r="D3049" s="38" t="str" cm="1">
        <f t="array" ref="D3049">IFERROR(IF(A3049="","",LOOKUP(2,1/(Entradas!$B$3:$B$5000=Estoque!A3049),Entradas!$G$3:$G$5000)),"Preço não cadastrado")</f>
        <v/>
      </c>
      <c r="E3049" s="38" t="str" cm="1">
        <f t="array" ref="E3049">IFERROR(IF(A3049="","",LOOKUP(2,1/(Entradas!$B$3:$B$5000=Estoque!A3049),Entradas!$H$3:$H$5000)),"Preço não cadastrado")</f>
        <v/>
      </c>
      <c r="F3049" s="6" t="str">
        <f>IF(A3049="","",SUMIF(codigo_entrada,A3049,quantidade_entrada)-SUMIF(codigo_saida,Estoque!A3049,quantidade_saida))</f>
        <v/>
      </c>
      <c r="G3049" s="1" t="str">
        <f t="shared" si="47"/>
        <v/>
      </c>
    </row>
    <row r="3050" spans="1:7" x14ac:dyDescent="0.3">
      <c r="A3050" s="135"/>
      <c r="B3050" s="22"/>
      <c r="C3050" s="22"/>
      <c r="D3050" s="38" t="str" cm="1">
        <f t="array" ref="D3050">IFERROR(IF(A3050="","",LOOKUP(2,1/(Entradas!$B$3:$B$5000=Estoque!A3050),Entradas!$G$3:$G$5000)),"Preço não cadastrado")</f>
        <v/>
      </c>
      <c r="E3050" s="38" t="str" cm="1">
        <f t="array" ref="E3050">IFERROR(IF(A3050="","",LOOKUP(2,1/(Entradas!$B$3:$B$5000=Estoque!A3050),Entradas!$H$3:$H$5000)),"Preço não cadastrado")</f>
        <v/>
      </c>
      <c r="F3050" s="6" t="str">
        <f>IF(A3050="","",SUMIF(codigo_entrada,A3050,quantidade_entrada)-SUMIF(codigo_saida,Estoque!A3050,quantidade_saida))</f>
        <v/>
      </c>
      <c r="G3050" s="1" t="str">
        <f t="shared" si="47"/>
        <v/>
      </c>
    </row>
    <row r="3051" spans="1:7" x14ac:dyDescent="0.3">
      <c r="A3051" s="135"/>
      <c r="B3051" s="22"/>
      <c r="C3051" s="22"/>
      <c r="D3051" s="38" t="str" cm="1">
        <f t="array" ref="D3051">IFERROR(IF(A3051="","",LOOKUP(2,1/(Entradas!$B$3:$B$5000=Estoque!A3051),Entradas!$G$3:$G$5000)),"Preço não cadastrado")</f>
        <v/>
      </c>
      <c r="E3051" s="38" t="str" cm="1">
        <f t="array" ref="E3051">IFERROR(IF(A3051="","",LOOKUP(2,1/(Entradas!$B$3:$B$5000=Estoque!A3051),Entradas!$H$3:$H$5000)),"Preço não cadastrado")</f>
        <v/>
      </c>
      <c r="F3051" s="6" t="str">
        <f>IF(A3051="","",SUMIF(codigo_entrada,A3051,quantidade_entrada)-SUMIF(codigo_saida,Estoque!A3051,quantidade_saida))</f>
        <v/>
      </c>
      <c r="G3051" s="1" t="str">
        <f t="shared" si="47"/>
        <v/>
      </c>
    </row>
    <row r="3052" spans="1:7" x14ac:dyDescent="0.3">
      <c r="A3052" s="135"/>
      <c r="B3052" s="22"/>
      <c r="C3052" s="22"/>
      <c r="D3052" s="38" t="str" cm="1">
        <f t="array" ref="D3052">IFERROR(IF(A3052="","",LOOKUP(2,1/(Entradas!$B$3:$B$5000=Estoque!A3052),Entradas!$G$3:$G$5000)),"Preço não cadastrado")</f>
        <v/>
      </c>
      <c r="E3052" s="38" t="str" cm="1">
        <f t="array" ref="E3052">IFERROR(IF(A3052="","",LOOKUP(2,1/(Entradas!$B$3:$B$5000=Estoque!A3052),Entradas!$H$3:$H$5000)),"Preço não cadastrado")</f>
        <v/>
      </c>
      <c r="F3052" s="6" t="str">
        <f>IF(A3052="","",SUMIF(codigo_entrada,A3052,quantidade_entrada)-SUMIF(codigo_saida,Estoque!A3052,quantidade_saida))</f>
        <v/>
      </c>
      <c r="G3052" s="1" t="str">
        <f t="shared" si="47"/>
        <v/>
      </c>
    </row>
    <row r="3053" spans="1:7" x14ac:dyDescent="0.3">
      <c r="A3053" s="135"/>
      <c r="B3053" s="22"/>
      <c r="C3053" s="22"/>
      <c r="D3053" s="38" t="str" cm="1">
        <f t="array" ref="D3053">IFERROR(IF(A3053="","",LOOKUP(2,1/(Entradas!$B$3:$B$5000=Estoque!A3053),Entradas!$G$3:$G$5000)),"Preço não cadastrado")</f>
        <v/>
      </c>
      <c r="E3053" s="38" t="str" cm="1">
        <f t="array" ref="E3053">IFERROR(IF(A3053="","",LOOKUP(2,1/(Entradas!$B$3:$B$5000=Estoque!A3053),Entradas!$H$3:$H$5000)),"Preço não cadastrado")</f>
        <v/>
      </c>
      <c r="F3053" s="6" t="str">
        <f>IF(A3053="","",SUMIF(codigo_entrada,A3053,quantidade_entrada)-SUMIF(codigo_saida,Estoque!A3053,quantidade_saida))</f>
        <v/>
      </c>
      <c r="G3053" s="1" t="str">
        <f t="shared" si="47"/>
        <v/>
      </c>
    </row>
    <row r="3054" spans="1:7" x14ac:dyDescent="0.3">
      <c r="A3054" s="135"/>
      <c r="B3054" s="22"/>
      <c r="C3054" s="22"/>
      <c r="D3054" s="38" t="str" cm="1">
        <f t="array" ref="D3054">IFERROR(IF(A3054="","",LOOKUP(2,1/(Entradas!$B$3:$B$5000=Estoque!A3054),Entradas!$G$3:$G$5000)),"Preço não cadastrado")</f>
        <v/>
      </c>
      <c r="E3054" s="38" t="str" cm="1">
        <f t="array" ref="E3054">IFERROR(IF(A3054="","",LOOKUP(2,1/(Entradas!$B$3:$B$5000=Estoque!A3054),Entradas!$H$3:$H$5000)),"Preço não cadastrado")</f>
        <v/>
      </c>
      <c r="F3054" s="6" t="str">
        <f>IF(A3054="","",SUMIF(codigo_entrada,A3054,quantidade_entrada)-SUMIF(codigo_saida,Estoque!A3054,quantidade_saida))</f>
        <v/>
      </c>
      <c r="G3054" s="1" t="str">
        <f t="shared" si="47"/>
        <v/>
      </c>
    </row>
    <row r="3055" spans="1:7" x14ac:dyDescent="0.3">
      <c r="A3055" s="135"/>
      <c r="B3055" s="22"/>
      <c r="C3055" s="22"/>
      <c r="D3055" s="38" t="str" cm="1">
        <f t="array" ref="D3055">IFERROR(IF(A3055="","",LOOKUP(2,1/(Entradas!$B$3:$B$5000=Estoque!A3055),Entradas!$G$3:$G$5000)),"Preço não cadastrado")</f>
        <v/>
      </c>
      <c r="E3055" s="38" t="str" cm="1">
        <f t="array" ref="E3055">IFERROR(IF(A3055="","",LOOKUP(2,1/(Entradas!$B$3:$B$5000=Estoque!A3055),Entradas!$H$3:$H$5000)),"Preço não cadastrado")</f>
        <v/>
      </c>
      <c r="F3055" s="6" t="str">
        <f>IF(A3055="","",SUMIF(codigo_entrada,A3055,quantidade_entrada)-SUMIF(codigo_saida,Estoque!A3055,quantidade_saida))</f>
        <v/>
      </c>
      <c r="G3055" s="1" t="str">
        <f t="shared" si="47"/>
        <v/>
      </c>
    </row>
    <row r="3056" spans="1:7" x14ac:dyDescent="0.3">
      <c r="A3056" s="135"/>
      <c r="B3056" s="22"/>
      <c r="C3056" s="22"/>
      <c r="D3056" s="38" t="str" cm="1">
        <f t="array" ref="D3056">IFERROR(IF(A3056="","",LOOKUP(2,1/(Entradas!$B$3:$B$5000=Estoque!A3056),Entradas!$G$3:$G$5000)),"Preço não cadastrado")</f>
        <v/>
      </c>
      <c r="E3056" s="38" t="str" cm="1">
        <f t="array" ref="E3056">IFERROR(IF(A3056="","",LOOKUP(2,1/(Entradas!$B$3:$B$5000=Estoque!A3056),Entradas!$H$3:$H$5000)),"Preço não cadastrado")</f>
        <v/>
      </c>
      <c r="F3056" s="6" t="str">
        <f>IF(A3056="","",SUMIF(codigo_entrada,A3056,quantidade_entrada)-SUMIF(codigo_saida,Estoque!A3056,quantidade_saida))</f>
        <v/>
      </c>
      <c r="G3056" s="1" t="str">
        <f t="shared" si="47"/>
        <v/>
      </c>
    </row>
    <row r="3057" spans="1:7" x14ac:dyDescent="0.3">
      <c r="A3057" s="135"/>
      <c r="B3057" s="22"/>
      <c r="C3057" s="22"/>
      <c r="D3057" s="38" t="str" cm="1">
        <f t="array" ref="D3057">IFERROR(IF(A3057="","",LOOKUP(2,1/(Entradas!$B$3:$B$5000=Estoque!A3057),Entradas!$G$3:$G$5000)),"Preço não cadastrado")</f>
        <v/>
      </c>
      <c r="E3057" s="38" t="str" cm="1">
        <f t="array" ref="E3057">IFERROR(IF(A3057="","",LOOKUP(2,1/(Entradas!$B$3:$B$5000=Estoque!A3057),Entradas!$H$3:$H$5000)),"Preço não cadastrado")</f>
        <v/>
      </c>
      <c r="F3057" s="6" t="str">
        <f>IF(A3057="","",SUMIF(codigo_entrada,A3057,quantidade_entrada)-SUMIF(codigo_saida,Estoque!A3057,quantidade_saida))</f>
        <v/>
      </c>
      <c r="G3057" s="1" t="str">
        <f t="shared" si="47"/>
        <v/>
      </c>
    </row>
    <row r="3058" spans="1:7" x14ac:dyDescent="0.3">
      <c r="A3058" s="135"/>
      <c r="B3058" s="22"/>
      <c r="C3058" s="22"/>
      <c r="D3058" s="38" t="str" cm="1">
        <f t="array" ref="D3058">IFERROR(IF(A3058="","",LOOKUP(2,1/(Entradas!$B$3:$B$5000=Estoque!A3058),Entradas!$G$3:$G$5000)),"Preço não cadastrado")</f>
        <v/>
      </c>
      <c r="E3058" s="38" t="str" cm="1">
        <f t="array" ref="E3058">IFERROR(IF(A3058="","",LOOKUP(2,1/(Entradas!$B$3:$B$5000=Estoque!A3058),Entradas!$H$3:$H$5000)),"Preço não cadastrado")</f>
        <v/>
      </c>
      <c r="F3058" s="6" t="str">
        <f>IF(A3058="","",SUMIF(codigo_entrada,A3058,quantidade_entrada)-SUMIF(codigo_saida,Estoque!A3058,quantidade_saida))</f>
        <v/>
      </c>
      <c r="G3058" s="1" t="str">
        <f t="shared" si="47"/>
        <v/>
      </c>
    </row>
    <row r="3059" spans="1:7" x14ac:dyDescent="0.3">
      <c r="A3059" s="135"/>
      <c r="B3059" s="22"/>
      <c r="C3059" s="22"/>
      <c r="D3059" s="38" t="str" cm="1">
        <f t="array" ref="D3059">IFERROR(IF(A3059="","",LOOKUP(2,1/(Entradas!$B$3:$B$5000=Estoque!A3059),Entradas!$G$3:$G$5000)),"Preço não cadastrado")</f>
        <v/>
      </c>
      <c r="E3059" s="38" t="str" cm="1">
        <f t="array" ref="E3059">IFERROR(IF(A3059="","",LOOKUP(2,1/(Entradas!$B$3:$B$5000=Estoque!A3059),Entradas!$H$3:$H$5000)),"Preço não cadastrado")</f>
        <v/>
      </c>
      <c r="F3059" s="6" t="str">
        <f>IF(A3059="","",SUMIF(codigo_entrada,A3059,quantidade_entrada)-SUMIF(codigo_saida,Estoque!A3059,quantidade_saida))</f>
        <v/>
      </c>
      <c r="G3059" s="1" t="str">
        <f t="shared" si="47"/>
        <v/>
      </c>
    </row>
    <row r="3060" spans="1:7" x14ac:dyDescent="0.3">
      <c r="A3060" s="135"/>
      <c r="B3060" s="22"/>
      <c r="C3060" s="22"/>
      <c r="D3060" s="38" t="str" cm="1">
        <f t="array" ref="D3060">IFERROR(IF(A3060="","",LOOKUP(2,1/(Entradas!$B$3:$B$5000=Estoque!A3060),Entradas!$G$3:$G$5000)),"Preço não cadastrado")</f>
        <v/>
      </c>
      <c r="E3060" s="38" t="str" cm="1">
        <f t="array" ref="E3060">IFERROR(IF(A3060="","",LOOKUP(2,1/(Entradas!$B$3:$B$5000=Estoque!A3060),Entradas!$H$3:$H$5000)),"Preço não cadastrado")</f>
        <v/>
      </c>
      <c r="F3060" s="6" t="str">
        <f>IF(A3060="","",SUMIF(codigo_entrada,A3060,quantidade_entrada)-SUMIF(codigo_saida,Estoque!A3060,quantidade_saida))</f>
        <v/>
      </c>
      <c r="G3060" s="1" t="str">
        <f t="shared" si="47"/>
        <v/>
      </c>
    </row>
    <row r="3061" spans="1:7" x14ac:dyDescent="0.3">
      <c r="A3061" s="135"/>
      <c r="B3061" s="22"/>
      <c r="C3061" s="22"/>
      <c r="D3061" s="38" t="str" cm="1">
        <f t="array" ref="D3061">IFERROR(IF(A3061="","",LOOKUP(2,1/(Entradas!$B$3:$B$5000=Estoque!A3061),Entradas!$G$3:$G$5000)),"Preço não cadastrado")</f>
        <v/>
      </c>
      <c r="E3061" s="38" t="str" cm="1">
        <f t="array" ref="E3061">IFERROR(IF(A3061="","",LOOKUP(2,1/(Entradas!$B$3:$B$5000=Estoque!A3061),Entradas!$H$3:$H$5000)),"Preço não cadastrado")</f>
        <v/>
      </c>
      <c r="F3061" s="6" t="str">
        <f>IF(A3061="","",SUMIF(codigo_entrada,A3061,quantidade_entrada)-SUMIF(codigo_saida,Estoque!A3061,quantidade_saida))</f>
        <v/>
      </c>
      <c r="G3061" s="1" t="str">
        <f t="shared" si="47"/>
        <v/>
      </c>
    </row>
    <row r="3062" spans="1:7" x14ac:dyDescent="0.3">
      <c r="A3062" s="135"/>
      <c r="B3062" s="22"/>
      <c r="C3062" s="22"/>
      <c r="D3062" s="38" t="str" cm="1">
        <f t="array" ref="D3062">IFERROR(IF(A3062="","",LOOKUP(2,1/(Entradas!$B$3:$B$5000=Estoque!A3062),Entradas!$G$3:$G$5000)),"Preço não cadastrado")</f>
        <v/>
      </c>
      <c r="E3062" s="38" t="str" cm="1">
        <f t="array" ref="E3062">IFERROR(IF(A3062="","",LOOKUP(2,1/(Entradas!$B$3:$B$5000=Estoque!A3062),Entradas!$H$3:$H$5000)),"Preço não cadastrado")</f>
        <v/>
      </c>
      <c r="F3062" s="6" t="str">
        <f>IF(A3062="","",SUMIF(codigo_entrada,A3062,quantidade_entrada)-SUMIF(codigo_saida,Estoque!A3062,quantidade_saida))</f>
        <v/>
      </c>
      <c r="G3062" s="1" t="str">
        <f t="shared" si="47"/>
        <v/>
      </c>
    </row>
    <row r="3063" spans="1:7" x14ac:dyDescent="0.3">
      <c r="A3063" s="135"/>
      <c r="B3063" s="22"/>
      <c r="C3063" s="22"/>
      <c r="D3063" s="38" t="str" cm="1">
        <f t="array" ref="D3063">IFERROR(IF(A3063="","",LOOKUP(2,1/(Entradas!$B$3:$B$5000=Estoque!A3063),Entradas!$G$3:$G$5000)),"Preço não cadastrado")</f>
        <v/>
      </c>
      <c r="E3063" s="38" t="str" cm="1">
        <f t="array" ref="E3063">IFERROR(IF(A3063="","",LOOKUP(2,1/(Entradas!$B$3:$B$5000=Estoque!A3063),Entradas!$H$3:$H$5000)),"Preço não cadastrado")</f>
        <v/>
      </c>
      <c r="F3063" s="6" t="str">
        <f>IF(A3063="","",SUMIF(codigo_entrada,A3063,quantidade_entrada)-SUMIF(codigo_saida,Estoque!A3063,quantidade_saida))</f>
        <v/>
      </c>
      <c r="G3063" s="1" t="str">
        <f t="shared" si="47"/>
        <v/>
      </c>
    </row>
    <row r="3064" spans="1:7" x14ac:dyDescent="0.3">
      <c r="A3064" s="135"/>
      <c r="B3064" s="22"/>
      <c r="C3064" s="22"/>
      <c r="D3064" s="38" t="str" cm="1">
        <f t="array" ref="D3064">IFERROR(IF(A3064="","",LOOKUP(2,1/(Entradas!$B$3:$B$5000=Estoque!A3064),Entradas!$G$3:$G$5000)),"Preço não cadastrado")</f>
        <v/>
      </c>
      <c r="E3064" s="38" t="str" cm="1">
        <f t="array" ref="E3064">IFERROR(IF(A3064="","",LOOKUP(2,1/(Entradas!$B$3:$B$5000=Estoque!A3064),Entradas!$H$3:$H$5000)),"Preço não cadastrado")</f>
        <v/>
      </c>
      <c r="F3064" s="6" t="str">
        <f>IF(A3064="","",SUMIF(codigo_entrada,A3064,quantidade_entrada)-SUMIF(codigo_saida,Estoque!A3064,quantidade_saida))</f>
        <v/>
      </c>
      <c r="G3064" s="1" t="str">
        <f t="shared" si="47"/>
        <v/>
      </c>
    </row>
    <row r="3065" spans="1:7" x14ac:dyDescent="0.3">
      <c r="A3065" s="135"/>
      <c r="B3065" s="22"/>
      <c r="C3065" s="22"/>
      <c r="D3065" s="38" t="str" cm="1">
        <f t="array" ref="D3065">IFERROR(IF(A3065="","",LOOKUP(2,1/(Entradas!$B$3:$B$5000=Estoque!A3065),Entradas!$G$3:$G$5000)),"Preço não cadastrado")</f>
        <v/>
      </c>
      <c r="E3065" s="38" t="str" cm="1">
        <f t="array" ref="E3065">IFERROR(IF(A3065="","",LOOKUP(2,1/(Entradas!$B$3:$B$5000=Estoque!A3065),Entradas!$H$3:$H$5000)),"Preço não cadastrado")</f>
        <v/>
      </c>
      <c r="F3065" s="6" t="str">
        <f>IF(A3065="","",SUMIF(codigo_entrada,A3065,quantidade_entrada)-SUMIF(codigo_saida,Estoque!A3065,quantidade_saida))</f>
        <v/>
      </c>
      <c r="G3065" s="1" t="str">
        <f t="shared" si="47"/>
        <v/>
      </c>
    </row>
    <row r="3066" spans="1:7" x14ac:dyDescent="0.3">
      <c r="A3066" s="135"/>
      <c r="B3066" s="22"/>
      <c r="C3066" s="22"/>
      <c r="D3066" s="38" t="str" cm="1">
        <f t="array" ref="D3066">IFERROR(IF(A3066="","",LOOKUP(2,1/(Entradas!$B$3:$B$5000=Estoque!A3066),Entradas!$G$3:$G$5000)),"Preço não cadastrado")</f>
        <v/>
      </c>
      <c r="E3066" s="38" t="str" cm="1">
        <f t="array" ref="E3066">IFERROR(IF(A3066="","",LOOKUP(2,1/(Entradas!$B$3:$B$5000=Estoque!A3066),Entradas!$H$3:$H$5000)),"Preço não cadastrado")</f>
        <v/>
      </c>
      <c r="F3066" s="6" t="str">
        <f>IF(A3066="","",SUMIF(codigo_entrada,A3066,quantidade_entrada)-SUMIF(codigo_saida,Estoque!A3066,quantidade_saida))</f>
        <v/>
      </c>
      <c r="G3066" s="1" t="str">
        <f t="shared" si="47"/>
        <v/>
      </c>
    </row>
    <row r="3067" spans="1:7" x14ac:dyDescent="0.3">
      <c r="A3067" s="135"/>
      <c r="B3067" s="22"/>
      <c r="C3067" s="22"/>
      <c r="D3067" s="38" t="str" cm="1">
        <f t="array" ref="D3067">IFERROR(IF(A3067="","",LOOKUP(2,1/(Entradas!$B$3:$B$5000=Estoque!A3067),Entradas!$G$3:$G$5000)),"Preço não cadastrado")</f>
        <v/>
      </c>
      <c r="E3067" s="38" t="str" cm="1">
        <f t="array" ref="E3067">IFERROR(IF(A3067="","",LOOKUP(2,1/(Entradas!$B$3:$B$5000=Estoque!A3067),Entradas!$H$3:$H$5000)),"Preço não cadastrado")</f>
        <v/>
      </c>
      <c r="F3067" s="6" t="str">
        <f>IF(A3067="","",SUMIF(codigo_entrada,A3067,quantidade_entrada)-SUMIF(codigo_saida,Estoque!A3067,quantidade_saida))</f>
        <v/>
      </c>
      <c r="G3067" s="1" t="str">
        <f t="shared" si="47"/>
        <v/>
      </c>
    </row>
    <row r="3068" spans="1:7" x14ac:dyDescent="0.3">
      <c r="A3068" s="135"/>
      <c r="B3068" s="22"/>
      <c r="C3068" s="22"/>
      <c r="D3068" s="38" t="str" cm="1">
        <f t="array" ref="D3068">IFERROR(IF(A3068="","",LOOKUP(2,1/(Entradas!$B$3:$B$5000=Estoque!A3068),Entradas!$G$3:$G$5000)),"Preço não cadastrado")</f>
        <v/>
      </c>
      <c r="E3068" s="38" t="str" cm="1">
        <f t="array" ref="E3068">IFERROR(IF(A3068="","",LOOKUP(2,1/(Entradas!$B$3:$B$5000=Estoque!A3068),Entradas!$H$3:$H$5000)),"Preço não cadastrado")</f>
        <v/>
      </c>
      <c r="F3068" s="6" t="str">
        <f>IF(A3068="","",SUMIF(codigo_entrada,A3068,quantidade_entrada)-SUMIF(codigo_saida,Estoque!A3068,quantidade_saida))</f>
        <v/>
      </c>
      <c r="G3068" s="1" t="str">
        <f t="shared" si="47"/>
        <v/>
      </c>
    </row>
    <row r="3069" spans="1:7" x14ac:dyDescent="0.3">
      <c r="A3069" s="135"/>
      <c r="B3069" s="22"/>
      <c r="C3069" s="22"/>
      <c r="D3069" s="38" t="str" cm="1">
        <f t="array" ref="D3069">IFERROR(IF(A3069="","",LOOKUP(2,1/(Entradas!$B$3:$B$5000=Estoque!A3069),Entradas!$G$3:$G$5000)),"Preço não cadastrado")</f>
        <v/>
      </c>
      <c r="E3069" s="38" t="str" cm="1">
        <f t="array" ref="E3069">IFERROR(IF(A3069="","",LOOKUP(2,1/(Entradas!$B$3:$B$5000=Estoque!A3069),Entradas!$H$3:$H$5000)),"Preço não cadastrado")</f>
        <v/>
      </c>
      <c r="F3069" s="6" t="str">
        <f>IF(A3069="","",SUMIF(codigo_entrada,A3069,quantidade_entrada)-SUMIF(codigo_saida,Estoque!A3069,quantidade_saida))</f>
        <v/>
      </c>
      <c r="G3069" s="1" t="str">
        <f t="shared" si="47"/>
        <v/>
      </c>
    </row>
    <row r="3070" spans="1:7" x14ac:dyDescent="0.3">
      <c r="A3070" s="135"/>
      <c r="B3070" s="22"/>
      <c r="C3070" s="22"/>
      <c r="D3070" s="38" t="str" cm="1">
        <f t="array" ref="D3070">IFERROR(IF(A3070="","",LOOKUP(2,1/(Entradas!$B$3:$B$5000=Estoque!A3070),Entradas!$G$3:$G$5000)),"Preço não cadastrado")</f>
        <v/>
      </c>
      <c r="E3070" s="38" t="str" cm="1">
        <f t="array" ref="E3070">IFERROR(IF(A3070="","",LOOKUP(2,1/(Entradas!$B$3:$B$5000=Estoque!A3070),Entradas!$H$3:$H$5000)),"Preço não cadastrado")</f>
        <v/>
      </c>
      <c r="F3070" s="6" t="str">
        <f>IF(A3070="","",SUMIF(codigo_entrada,A3070,quantidade_entrada)-SUMIF(codigo_saida,Estoque!A3070,quantidade_saida))</f>
        <v/>
      </c>
      <c r="G3070" s="1" t="str">
        <f t="shared" si="47"/>
        <v/>
      </c>
    </row>
    <row r="3071" spans="1:7" x14ac:dyDescent="0.3">
      <c r="A3071" s="135"/>
      <c r="B3071" s="22"/>
      <c r="C3071" s="22"/>
      <c r="D3071" s="38" t="str" cm="1">
        <f t="array" ref="D3071">IFERROR(IF(A3071="","",LOOKUP(2,1/(Entradas!$B$3:$B$5000=Estoque!A3071),Entradas!$G$3:$G$5000)),"Preço não cadastrado")</f>
        <v/>
      </c>
      <c r="E3071" s="38" t="str" cm="1">
        <f t="array" ref="E3071">IFERROR(IF(A3071="","",LOOKUP(2,1/(Entradas!$B$3:$B$5000=Estoque!A3071),Entradas!$H$3:$H$5000)),"Preço não cadastrado")</f>
        <v/>
      </c>
      <c r="F3071" s="6" t="str">
        <f>IF(A3071="","",SUMIF(codigo_entrada,A3071,quantidade_entrada)-SUMIF(codigo_saida,Estoque!A3071,quantidade_saida))</f>
        <v/>
      </c>
      <c r="G3071" s="1" t="str">
        <f t="shared" si="47"/>
        <v/>
      </c>
    </row>
    <row r="3072" spans="1:7" x14ac:dyDescent="0.3">
      <c r="A3072" s="135"/>
      <c r="B3072" s="22"/>
      <c r="C3072" s="22"/>
      <c r="D3072" s="38" t="str" cm="1">
        <f t="array" ref="D3072">IFERROR(IF(A3072="","",LOOKUP(2,1/(Entradas!$B$3:$B$5000=Estoque!A3072),Entradas!$G$3:$G$5000)),"Preço não cadastrado")</f>
        <v/>
      </c>
      <c r="E3072" s="38" t="str" cm="1">
        <f t="array" ref="E3072">IFERROR(IF(A3072="","",LOOKUP(2,1/(Entradas!$B$3:$B$5000=Estoque!A3072),Entradas!$H$3:$H$5000)),"Preço não cadastrado")</f>
        <v/>
      </c>
      <c r="F3072" s="6" t="str">
        <f>IF(A3072="","",SUMIF(codigo_entrada,A3072,quantidade_entrada)-SUMIF(codigo_saida,Estoque!A3072,quantidade_saida))</f>
        <v/>
      </c>
      <c r="G3072" s="1" t="str">
        <f t="shared" si="47"/>
        <v/>
      </c>
    </row>
    <row r="3073" spans="1:7" x14ac:dyDescent="0.3">
      <c r="A3073" s="135"/>
      <c r="B3073" s="22"/>
      <c r="C3073" s="22"/>
      <c r="D3073" s="38" t="str" cm="1">
        <f t="array" ref="D3073">IFERROR(IF(A3073="","",LOOKUP(2,1/(Entradas!$B$3:$B$5000=Estoque!A3073),Entradas!$G$3:$G$5000)),"Preço não cadastrado")</f>
        <v/>
      </c>
      <c r="E3073" s="38" t="str" cm="1">
        <f t="array" ref="E3073">IFERROR(IF(A3073="","",LOOKUP(2,1/(Entradas!$B$3:$B$5000=Estoque!A3073),Entradas!$H$3:$H$5000)),"Preço não cadastrado")</f>
        <v/>
      </c>
      <c r="F3073" s="6" t="str">
        <f>IF(A3073="","",SUMIF(codigo_entrada,A3073,quantidade_entrada)-SUMIF(codigo_saida,Estoque!A3073,quantidade_saida))</f>
        <v/>
      </c>
      <c r="G3073" s="1" t="str">
        <f t="shared" si="47"/>
        <v/>
      </c>
    </row>
    <row r="3074" spans="1:7" x14ac:dyDescent="0.3">
      <c r="A3074" s="135"/>
      <c r="B3074" s="22"/>
      <c r="C3074" s="22"/>
      <c r="D3074" s="38" t="str" cm="1">
        <f t="array" ref="D3074">IFERROR(IF(A3074="","",LOOKUP(2,1/(Entradas!$B$3:$B$5000=Estoque!A3074),Entradas!$G$3:$G$5000)),"Preço não cadastrado")</f>
        <v/>
      </c>
      <c r="E3074" s="38" t="str" cm="1">
        <f t="array" ref="E3074">IFERROR(IF(A3074="","",LOOKUP(2,1/(Entradas!$B$3:$B$5000=Estoque!A3074),Entradas!$H$3:$H$5000)),"Preço não cadastrado")</f>
        <v/>
      </c>
      <c r="F3074" s="6" t="str">
        <f>IF(A3074="","",SUMIF(codigo_entrada,A3074,quantidade_entrada)-SUMIF(codigo_saida,Estoque!A3074,quantidade_saida))</f>
        <v/>
      </c>
      <c r="G3074" s="1" t="str">
        <f t="shared" si="47"/>
        <v/>
      </c>
    </row>
    <row r="3075" spans="1:7" x14ac:dyDescent="0.3">
      <c r="A3075" s="135"/>
      <c r="B3075" s="22"/>
      <c r="C3075" s="22"/>
      <c r="D3075" s="38" t="str" cm="1">
        <f t="array" ref="D3075">IFERROR(IF(A3075="","",LOOKUP(2,1/(Entradas!$B$3:$B$5000=Estoque!A3075),Entradas!$G$3:$G$5000)),"Preço não cadastrado")</f>
        <v/>
      </c>
      <c r="E3075" s="38" t="str" cm="1">
        <f t="array" ref="E3075">IFERROR(IF(A3075="","",LOOKUP(2,1/(Entradas!$B$3:$B$5000=Estoque!A3075),Entradas!$H$3:$H$5000)),"Preço não cadastrado")</f>
        <v/>
      </c>
      <c r="F3075" s="6" t="str">
        <f>IF(A3075="","",SUMIF(codigo_entrada,A3075,quantidade_entrada)-SUMIF(codigo_saida,Estoque!A3075,quantidade_saida))</f>
        <v/>
      </c>
      <c r="G3075" s="1" t="str">
        <f t="shared" si="47"/>
        <v/>
      </c>
    </row>
    <row r="3076" spans="1:7" x14ac:dyDescent="0.3">
      <c r="A3076" s="135"/>
      <c r="B3076" s="22"/>
      <c r="C3076" s="22"/>
      <c r="D3076" s="38" t="str" cm="1">
        <f t="array" ref="D3076">IFERROR(IF(A3076="","",LOOKUP(2,1/(Entradas!$B$3:$B$5000=Estoque!A3076),Entradas!$G$3:$G$5000)),"Preço não cadastrado")</f>
        <v/>
      </c>
      <c r="E3076" s="38" t="str" cm="1">
        <f t="array" ref="E3076">IFERROR(IF(A3076="","",LOOKUP(2,1/(Entradas!$B$3:$B$5000=Estoque!A3076),Entradas!$H$3:$H$5000)),"Preço não cadastrado")</f>
        <v/>
      </c>
      <c r="F3076" s="6" t="str">
        <f>IF(A3076="","",SUMIF(codigo_entrada,A3076,quantidade_entrada)-SUMIF(codigo_saida,Estoque!A3076,quantidade_saida))</f>
        <v/>
      </c>
      <c r="G3076" s="1" t="str">
        <f t="shared" ref="G3076:G3139" si="48">IF(F3076="","",IF(F3076&gt;0,"Em estoque","Fora de estoque"))</f>
        <v/>
      </c>
    </row>
    <row r="3077" spans="1:7" x14ac:dyDescent="0.3">
      <c r="A3077" s="135"/>
      <c r="B3077" s="22"/>
      <c r="C3077" s="22"/>
      <c r="D3077" s="38" t="str" cm="1">
        <f t="array" ref="D3077">IFERROR(IF(A3077="","",LOOKUP(2,1/(Entradas!$B$3:$B$5000=Estoque!A3077),Entradas!$G$3:$G$5000)),"Preço não cadastrado")</f>
        <v/>
      </c>
      <c r="E3077" s="38" t="str" cm="1">
        <f t="array" ref="E3077">IFERROR(IF(A3077="","",LOOKUP(2,1/(Entradas!$B$3:$B$5000=Estoque!A3077),Entradas!$H$3:$H$5000)),"Preço não cadastrado")</f>
        <v/>
      </c>
      <c r="F3077" s="6" t="str">
        <f>IF(A3077="","",SUMIF(codigo_entrada,A3077,quantidade_entrada)-SUMIF(codigo_saida,Estoque!A3077,quantidade_saida))</f>
        <v/>
      </c>
      <c r="G3077" s="1" t="str">
        <f t="shared" si="48"/>
        <v/>
      </c>
    </row>
    <row r="3078" spans="1:7" x14ac:dyDescent="0.3">
      <c r="A3078" s="135"/>
      <c r="B3078" s="22"/>
      <c r="C3078" s="22"/>
      <c r="D3078" s="38" t="str" cm="1">
        <f t="array" ref="D3078">IFERROR(IF(A3078="","",LOOKUP(2,1/(Entradas!$B$3:$B$5000=Estoque!A3078),Entradas!$G$3:$G$5000)),"Preço não cadastrado")</f>
        <v/>
      </c>
      <c r="E3078" s="38" t="str" cm="1">
        <f t="array" ref="E3078">IFERROR(IF(A3078="","",LOOKUP(2,1/(Entradas!$B$3:$B$5000=Estoque!A3078),Entradas!$H$3:$H$5000)),"Preço não cadastrado")</f>
        <v/>
      </c>
      <c r="F3078" s="6" t="str">
        <f>IF(A3078="","",SUMIF(codigo_entrada,A3078,quantidade_entrada)-SUMIF(codigo_saida,Estoque!A3078,quantidade_saida))</f>
        <v/>
      </c>
      <c r="G3078" s="1" t="str">
        <f t="shared" si="48"/>
        <v/>
      </c>
    </row>
    <row r="3079" spans="1:7" x14ac:dyDescent="0.3">
      <c r="A3079" s="135"/>
      <c r="B3079" s="22"/>
      <c r="C3079" s="22"/>
      <c r="D3079" s="38" t="str" cm="1">
        <f t="array" ref="D3079">IFERROR(IF(A3079="","",LOOKUP(2,1/(Entradas!$B$3:$B$5000=Estoque!A3079),Entradas!$G$3:$G$5000)),"Preço não cadastrado")</f>
        <v/>
      </c>
      <c r="E3079" s="38" t="str" cm="1">
        <f t="array" ref="E3079">IFERROR(IF(A3079="","",LOOKUP(2,1/(Entradas!$B$3:$B$5000=Estoque!A3079),Entradas!$H$3:$H$5000)),"Preço não cadastrado")</f>
        <v/>
      </c>
      <c r="F3079" s="6" t="str">
        <f>IF(A3079="","",SUMIF(codigo_entrada,A3079,quantidade_entrada)-SUMIF(codigo_saida,Estoque!A3079,quantidade_saida))</f>
        <v/>
      </c>
      <c r="G3079" s="1" t="str">
        <f t="shared" si="48"/>
        <v/>
      </c>
    </row>
    <row r="3080" spans="1:7" x14ac:dyDescent="0.3">
      <c r="A3080" s="135"/>
      <c r="B3080" s="22"/>
      <c r="C3080" s="22"/>
      <c r="D3080" s="38" t="str" cm="1">
        <f t="array" ref="D3080">IFERROR(IF(A3080="","",LOOKUP(2,1/(Entradas!$B$3:$B$5000=Estoque!A3080),Entradas!$G$3:$G$5000)),"Preço não cadastrado")</f>
        <v/>
      </c>
      <c r="E3080" s="38" t="str" cm="1">
        <f t="array" ref="E3080">IFERROR(IF(A3080="","",LOOKUP(2,1/(Entradas!$B$3:$B$5000=Estoque!A3080),Entradas!$H$3:$H$5000)),"Preço não cadastrado")</f>
        <v/>
      </c>
      <c r="F3080" s="6" t="str">
        <f>IF(A3080="","",SUMIF(codigo_entrada,A3080,quantidade_entrada)-SUMIF(codigo_saida,Estoque!A3080,quantidade_saida))</f>
        <v/>
      </c>
      <c r="G3080" s="1" t="str">
        <f t="shared" si="48"/>
        <v/>
      </c>
    </row>
    <row r="3081" spans="1:7" x14ac:dyDescent="0.3">
      <c r="A3081" s="135"/>
      <c r="B3081" s="22"/>
      <c r="C3081" s="22"/>
      <c r="D3081" s="38" t="str" cm="1">
        <f t="array" ref="D3081">IFERROR(IF(A3081="","",LOOKUP(2,1/(Entradas!$B$3:$B$5000=Estoque!A3081),Entradas!$G$3:$G$5000)),"Preço não cadastrado")</f>
        <v/>
      </c>
      <c r="E3081" s="38" t="str" cm="1">
        <f t="array" ref="E3081">IFERROR(IF(A3081="","",LOOKUP(2,1/(Entradas!$B$3:$B$5000=Estoque!A3081),Entradas!$H$3:$H$5000)),"Preço não cadastrado")</f>
        <v/>
      </c>
      <c r="F3081" s="6" t="str">
        <f>IF(A3081="","",SUMIF(codigo_entrada,A3081,quantidade_entrada)-SUMIF(codigo_saida,Estoque!A3081,quantidade_saida))</f>
        <v/>
      </c>
      <c r="G3081" s="1" t="str">
        <f t="shared" si="48"/>
        <v/>
      </c>
    </row>
    <row r="3082" spans="1:7" x14ac:dyDescent="0.3">
      <c r="A3082" s="135"/>
      <c r="B3082" s="22"/>
      <c r="C3082" s="22"/>
      <c r="D3082" s="38" t="str" cm="1">
        <f t="array" ref="D3082">IFERROR(IF(A3082="","",LOOKUP(2,1/(Entradas!$B$3:$B$5000=Estoque!A3082),Entradas!$G$3:$G$5000)),"Preço não cadastrado")</f>
        <v/>
      </c>
      <c r="E3082" s="38" t="str" cm="1">
        <f t="array" ref="E3082">IFERROR(IF(A3082="","",LOOKUP(2,1/(Entradas!$B$3:$B$5000=Estoque!A3082),Entradas!$H$3:$H$5000)),"Preço não cadastrado")</f>
        <v/>
      </c>
      <c r="F3082" s="6" t="str">
        <f>IF(A3082="","",SUMIF(codigo_entrada,A3082,quantidade_entrada)-SUMIF(codigo_saida,Estoque!A3082,quantidade_saida))</f>
        <v/>
      </c>
      <c r="G3082" s="1" t="str">
        <f t="shared" si="48"/>
        <v/>
      </c>
    </row>
    <row r="3083" spans="1:7" x14ac:dyDescent="0.3">
      <c r="A3083" s="135"/>
      <c r="B3083" s="22"/>
      <c r="C3083" s="22"/>
      <c r="D3083" s="38" t="str" cm="1">
        <f t="array" ref="D3083">IFERROR(IF(A3083="","",LOOKUP(2,1/(Entradas!$B$3:$B$5000=Estoque!A3083),Entradas!$G$3:$G$5000)),"Preço não cadastrado")</f>
        <v/>
      </c>
      <c r="E3083" s="38" t="str" cm="1">
        <f t="array" ref="E3083">IFERROR(IF(A3083="","",LOOKUP(2,1/(Entradas!$B$3:$B$5000=Estoque!A3083),Entradas!$H$3:$H$5000)),"Preço não cadastrado")</f>
        <v/>
      </c>
      <c r="F3083" s="6" t="str">
        <f>IF(A3083="","",SUMIF(codigo_entrada,A3083,quantidade_entrada)-SUMIF(codigo_saida,Estoque!A3083,quantidade_saida))</f>
        <v/>
      </c>
      <c r="G3083" s="1" t="str">
        <f t="shared" si="48"/>
        <v/>
      </c>
    </row>
    <row r="3084" spans="1:7" x14ac:dyDescent="0.3">
      <c r="A3084" s="135"/>
      <c r="B3084" s="22"/>
      <c r="C3084" s="22"/>
      <c r="D3084" s="38" t="str" cm="1">
        <f t="array" ref="D3084">IFERROR(IF(A3084="","",LOOKUP(2,1/(Entradas!$B$3:$B$5000=Estoque!A3084),Entradas!$G$3:$G$5000)),"Preço não cadastrado")</f>
        <v/>
      </c>
      <c r="E3084" s="38" t="str" cm="1">
        <f t="array" ref="E3084">IFERROR(IF(A3084="","",LOOKUP(2,1/(Entradas!$B$3:$B$5000=Estoque!A3084),Entradas!$H$3:$H$5000)),"Preço não cadastrado")</f>
        <v/>
      </c>
      <c r="F3084" s="6" t="str">
        <f>IF(A3084="","",SUMIF(codigo_entrada,A3084,quantidade_entrada)-SUMIF(codigo_saida,Estoque!A3084,quantidade_saida))</f>
        <v/>
      </c>
      <c r="G3084" s="1" t="str">
        <f t="shared" si="48"/>
        <v/>
      </c>
    </row>
    <row r="3085" spans="1:7" x14ac:dyDescent="0.3">
      <c r="A3085" s="135"/>
      <c r="B3085" s="22"/>
      <c r="C3085" s="22"/>
      <c r="D3085" s="38" t="str" cm="1">
        <f t="array" ref="D3085">IFERROR(IF(A3085="","",LOOKUP(2,1/(Entradas!$B$3:$B$5000=Estoque!A3085),Entradas!$G$3:$G$5000)),"Preço não cadastrado")</f>
        <v/>
      </c>
      <c r="E3085" s="38" t="str" cm="1">
        <f t="array" ref="E3085">IFERROR(IF(A3085="","",LOOKUP(2,1/(Entradas!$B$3:$B$5000=Estoque!A3085),Entradas!$H$3:$H$5000)),"Preço não cadastrado")</f>
        <v/>
      </c>
      <c r="F3085" s="6" t="str">
        <f>IF(A3085="","",SUMIF(codigo_entrada,A3085,quantidade_entrada)-SUMIF(codigo_saida,Estoque!A3085,quantidade_saida))</f>
        <v/>
      </c>
      <c r="G3085" s="1" t="str">
        <f t="shared" si="48"/>
        <v/>
      </c>
    </row>
    <row r="3086" spans="1:7" x14ac:dyDescent="0.3">
      <c r="A3086" s="135"/>
      <c r="B3086" s="22"/>
      <c r="C3086" s="22"/>
      <c r="D3086" s="38" t="str" cm="1">
        <f t="array" ref="D3086">IFERROR(IF(A3086="","",LOOKUP(2,1/(Entradas!$B$3:$B$5000=Estoque!A3086),Entradas!$G$3:$G$5000)),"Preço não cadastrado")</f>
        <v/>
      </c>
      <c r="E3086" s="38" t="str" cm="1">
        <f t="array" ref="E3086">IFERROR(IF(A3086="","",LOOKUP(2,1/(Entradas!$B$3:$B$5000=Estoque!A3086),Entradas!$H$3:$H$5000)),"Preço não cadastrado")</f>
        <v/>
      </c>
      <c r="F3086" s="6" t="str">
        <f>IF(A3086="","",SUMIF(codigo_entrada,A3086,quantidade_entrada)-SUMIF(codigo_saida,Estoque!A3086,quantidade_saida))</f>
        <v/>
      </c>
      <c r="G3086" s="1" t="str">
        <f t="shared" si="48"/>
        <v/>
      </c>
    </row>
    <row r="3087" spans="1:7" x14ac:dyDescent="0.3">
      <c r="A3087" s="135"/>
      <c r="B3087" s="22"/>
      <c r="C3087" s="22"/>
      <c r="D3087" s="38" t="str" cm="1">
        <f t="array" ref="D3087">IFERROR(IF(A3087="","",LOOKUP(2,1/(Entradas!$B$3:$B$5000=Estoque!A3087),Entradas!$G$3:$G$5000)),"Preço não cadastrado")</f>
        <v/>
      </c>
      <c r="E3087" s="38" t="str" cm="1">
        <f t="array" ref="E3087">IFERROR(IF(A3087="","",LOOKUP(2,1/(Entradas!$B$3:$B$5000=Estoque!A3087),Entradas!$H$3:$H$5000)),"Preço não cadastrado")</f>
        <v/>
      </c>
      <c r="F3087" s="6" t="str">
        <f>IF(A3087="","",SUMIF(codigo_entrada,A3087,quantidade_entrada)-SUMIF(codigo_saida,Estoque!A3087,quantidade_saida))</f>
        <v/>
      </c>
      <c r="G3087" s="1" t="str">
        <f t="shared" si="48"/>
        <v/>
      </c>
    </row>
    <row r="3088" spans="1:7" x14ac:dyDescent="0.3">
      <c r="A3088" s="135"/>
      <c r="B3088" s="22"/>
      <c r="C3088" s="22"/>
      <c r="D3088" s="38" t="str" cm="1">
        <f t="array" ref="D3088">IFERROR(IF(A3088="","",LOOKUP(2,1/(Entradas!$B$3:$B$5000=Estoque!A3088),Entradas!$G$3:$G$5000)),"Preço não cadastrado")</f>
        <v/>
      </c>
      <c r="E3088" s="38" t="str" cm="1">
        <f t="array" ref="E3088">IFERROR(IF(A3088="","",LOOKUP(2,1/(Entradas!$B$3:$B$5000=Estoque!A3088),Entradas!$H$3:$H$5000)),"Preço não cadastrado")</f>
        <v/>
      </c>
      <c r="F3088" s="6" t="str">
        <f>IF(A3088="","",SUMIF(codigo_entrada,A3088,quantidade_entrada)-SUMIF(codigo_saida,Estoque!A3088,quantidade_saida))</f>
        <v/>
      </c>
      <c r="G3088" s="1" t="str">
        <f t="shared" si="48"/>
        <v/>
      </c>
    </row>
    <row r="3089" spans="1:7" x14ac:dyDescent="0.3">
      <c r="A3089" s="135"/>
      <c r="B3089" s="22"/>
      <c r="C3089" s="22"/>
      <c r="D3089" s="38" t="str" cm="1">
        <f t="array" ref="D3089">IFERROR(IF(A3089="","",LOOKUP(2,1/(Entradas!$B$3:$B$5000=Estoque!A3089),Entradas!$G$3:$G$5000)),"Preço não cadastrado")</f>
        <v/>
      </c>
      <c r="E3089" s="38" t="str" cm="1">
        <f t="array" ref="E3089">IFERROR(IF(A3089="","",LOOKUP(2,1/(Entradas!$B$3:$B$5000=Estoque!A3089),Entradas!$H$3:$H$5000)),"Preço não cadastrado")</f>
        <v/>
      </c>
      <c r="F3089" s="6" t="str">
        <f>IF(A3089="","",SUMIF(codigo_entrada,A3089,quantidade_entrada)-SUMIF(codigo_saida,Estoque!A3089,quantidade_saida))</f>
        <v/>
      </c>
      <c r="G3089" s="1" t="str">
        <f t="shared" si="48"/>
        <v/>
      </c>
    </row>
    <row r="3090" spans="1:7" x14ac:dyDescent="0.3">
      <c r="A3090" s="135"/>
      <c r="B3090" s="22"/>
      <c r="C3090" s="22"/>
      <c r="D3090" s="38" t="str" cm="1">
        <f t="array" ref="D3090">IFERROR(IF(A3090="","",LOOKUP(2,1/(Entradas!$B$3:$B$5000=Estoque!A3090),Entradas!$G$3:$G$5000)),"Preço não cadastrado")</f>
        <v/>
      </c>
      <c r="E3090" s="38" t="str" cm="1">
        <f t="array" ref="E3090">IFERROR(IF(A3090="","",LOOKUP(2,1/(Entradas!$B$3:$B$5000=Estoque!A3090),Entradas!$H$3:$H$5000)),"Preço não cadastrado")</f>
        <v/>
      </c>
      <c r="F3090" s="6" t="str">
        <f>IF(A3090="","",SUMIF(codigo_entrada,A3090,quantidade_entrada)-SUMIF(codigo_saida,Estoque!A3090,quantidade_saida))</f>
        <v/>
      </c>
      <c r="G3090" s="1" t="str">
        <f t="shared" si="48"/>
        <v/>
      </c>
    </row>
    <row r="3091" spans="1:7" x14ac:dyDescent="0.3">
      <c r="A3091" s="135"/>
      <c r="B3091" s="22"/>
      <c r="C3091" s="22"/>
      <c r="D3091" s="38" t="str" cm="1">
        <f t="array" ref="D3091">IFERROR(IF(A3091="","",LOOKUP(2,1/(Entradas!$B$3:$B$5000=Estoque!A3091),Entradas!$G$3:$G$5000)),"Preço não cadastrado")</f>
        <v/>
      </c>
      <c r="E3091" s="38" t="str" cm="1">
        <f t="array" ref="E3091">IFERROR(IF(A3091="","",LOOKUP(2,1/(Entradas!$B$3:$B$5000=Estoque!A3091),Entradas!$H$3:$H$5000)),"Preço não cadastrado")</f>
        <v/>
      </c>
      <c r="F3091" s="6" t="str">
        <f>IF(A3091="","",SUMIF(codigo_entrada,A3091,quantidade_entrada)-SUMIF(codigo_saida,Estoque!A3091,quantidade_saida))</f>
        <v/>
      </c>
      <c r="G3091" s="1" t="str">
        <f t="shared" si="48"/>
        <v/>
      </c>
    </row>
    <row r="3092" spans="1:7" x14ac:dyDescent="0.3">
      <c r="A3092" s="135"/>
      <c r="B3092" s="22"/>
      <c r="C3092" s="22"/>
      <c r="D3092" s="38" t="str" cm="1">
        <f t="array" ref="D3092">IFERROR(IF(A3092="","",LOOKUP(2,1/(Entradas!$B$3:$B$5000=Estoque!A3092),Entradas!$G$3:$G$5000)),"Preço não cadastrado")</f>
        <v/>
      </c>
      <c r="E3092" s="38" t="str" cm="1">
        <f t="array" ref="E3092">IFERROR(IF(A3092="","",LOOKUP(2,1/(Entradas!$B$3:$B$5000=Estoque!A3092),Entradas!$H$3:$H$5000)),"Preço não cadastrado")</f>
        <v/>
      </c>
      <c r="F3092" s="6" t="str">
        <f>IF(A3092="","",SUMIF(codigo_entrada,A3092,quantidade_entrada)-SUMIF(codigo_saida,Estoque!A3092,quantidade_saida))</f>
        <v/>
      </c>
      <c r="G3092" s="1" t="str">
        <f t="shared" si="48"/>
        <v/>
      </c>
    </row>
    <row r="3093" spans="1:7" x14ac:dyDescent="0.3">
      <c r="A3093" s="135"/>
      <c r="B3093" s="22"/>
      <c r="C3093" s="22"/>
      <c r="D3093" s="38" t="str" cm="1">
        <f t="array" ref="D3093">IFERROR(IF(A3093="","",LOOKUP(2,1/(Entradas!$B$3:$B$5000=Estoque!A3093),Entradas!$G$3:$G$5000)),"Preço não cadastrado")</f>
        <v/>
      </c>
      <c r="E3093" s="38" t="str" cm="1">
        <f t="array" ref="E3093">IFERROR(IF(A3093="","",LOOKUP(2,1/(Entradas!$B$3:$B$5000=Estoque!A3093),Entradas!$H$3:$H$5000)),"Preço não cadastrado")</f>
        <v/>
      </c>
      <c r="F3093" s="6" t="str">
        <f>IF(A3093="","",SUMIF(codigo_entrada,A3093,quantidade_entrada)-SUMIF(codigo_saida,Estoque!A3093,quantidade_saida))</f>
        <v/>
      </c>
      <c r="G3093" s="1" t="str">
        <f t="shared" si="48"/>
        <v/>
      </c>
    </row>
    <row r="3094" spans="1:7" x14ac:dyDescent="0.3">
      <c r="A3094" s="135"/>
      <c r="B3094" s="22"/>
      <c r="C3094" s="22"/>
      <c r="D3094" s="38" t="str" cm="1">
        <f t="array" ref="D3094">IFERROR(IF(A3094="","",LOOKUP(2,1/(Entradas!$B$3:$B$5000=Estoque!A3094),Entradas!$G$3:$G$5000)),"Preço não cadastrado")</f>
        <v/>
      </c>
      <c r="E3094" s="38" t="str" cm="1">
        <f t="array" ref="E3094">IFERROR(IF(A3094="","",LOOKUP(2,1/(Entradas!$B$3:$B$5000=Estoque!A3094),Entradas!$H$3:$H$5000)),"Preço não cadastrado")</f>
        <v/>
      </c>
      <c r="F3094" s="6" t="str">
        <f>IF(A3094="","",SUMIF(codigo_entrada,A3094,quantidade_entrada)-SUMIF(codigo_saida,Estoque!A3094,quantidade_saida))</f>
        <v/>
      </c>
      <c r="G3094" s="1" t="str">
        <f t="shared" si="48"/>
        <v/>
      </c>
    </row>
    <row r="3095" spans="1:7" x14ac:dyDescent="0.3">
      <c r="A3095" s="135"/>
      <c r="B3095" s="22"/>
      <c r="C3095" s="22"/>
      <c r="D3095" s="38" t="str" cm="1">
        <f t="array" ref="D3095">IFERROR(IF(A3095="","",LOOKUP(2,1/(Entradas!$B$3:$B$5000=Estoque!A3095),Entradas!$G$3:$G$5000)),"Preço não cadastrado")</f>
        <v/>
      </c>
      <c r="E3095" s="38" t="str" cm="1">
        <f t="array" ref="E3095">IFERROR(IF(A3095="","",LOOKUP(2,1/(Entradas!$B$3:$B$5000=Estoque!A3095),Entradas!$H$3:$H$5000)),"Preço não cadastrado")</f>
        <v/>
      </c>
      <c r="F3095" s="6" t="str">
        <f>IF(A3095="","",SUMIF(codigo_entrada,A3095,quantidade_entrada)-SUMIF(codigo_saida,Estoque!A3095,quantidade_saida))</f>
        <v/>
      </c>
      <c r="G3095" s="1" t="str">
        <f t="shared" si="48"/>
        <v/>
      </c>
    </row>
    <row r="3096" spans="1:7" x14ac:dyDescent="0.3">
      <c r="A3096" s="135"/>
      <c r="B3096" s="22"/>
      <c r="C3096" s="22"/>
      <c r="D3096" s="38" t="str" cm="1">
        <f t="array" ref="D3096">IFERROR(IF(A3096="","",LOOKUP(2,1/(Entradas!$B$3:$B$5000=Estoque!A3096),Entradas!$G$3:$G$5000)),"Preço não cadastrado")</f>
        <v/>
      </c>
      <c r="E3096" s="38" t="str" cm="1">
        <f t="array" ref="E3096">IFERROR(IF(A3096="","",LOOKUP(2,1/(Entradas!$B$3:$B$5000=Estoque!A3096),Entradas!$H$3:$H$5000)),"Preço não cadastrado")</f>
        <v/>
      </c>
      <c r="F3096" s="6" t="str">
        <f>IF(A3096="","",SUMIF(codigo_entrada,A3096,quantidade_entrada)-SUMIF(codigo_saida,Estoque!A3096,quantidade_saida))</f>
        <v/>
      </c>
      <c r="G3096" s="1" t="str">
        <f t="shared" si="48"/>
        <v/>
      </c>
    </row>
    <row r="3097" spans="1:7" x14ac:dyDescent="0.3">
      <c r="A3097" s="135"/>
      <c r="B3097" s="22"/>
      <c r="C3097" s="22"/>
      <c r="D3097" s="38" t="str" cm="1">
        <f t="array" ref="D3097">IFERROR(IF(A3097="","",LOOKUP(2,1/(Entradas!$B$3:$B$5000=Estoque!A3097),Entradas!$G$3:$G$5000)),"Preço não cadastrado")</f>
        <v/>
      </c>
      <c r="E3097" s="38" t="str" cm="1">
        <f t="array" ref="E3097">IFERROR(IF(A3097="","",LOOKUP(2,1/(Entradas!$B$3:$B$5000=Estoque!A3097),Entradas!$H$3:$H$5000)),"Preço não cadastrado")</f>
        <v/>
      </c>
      <c r="F3097" s="6" t="str">
        <f>IF(A3097="","",SUMIF(codigo_entrada,A3097,quantidade_entrada)-SUMIF(codigo_saida,Estoque!A3097,quantidade_saida))</f>
        <v/>
      </c>
      <c r="G3097" s="1" t="str">
        <f t="shared" si="48"/>
        <v/>
      </c>
    </row>
    <row r="3098" spans="1:7" x14ac:dyDescent="0.3">
      <c r="A3098" s="135"/>
      <c r="B3098" s="22"/>
      <c r="C3098" s="22"/>
      <c r="D3098" s="38" t="str" cm="1">
        <f t="array" ref="D3098">IFERROR(IF(A3098="","",LOOKUP(2,1/(Entradas!$B$3:$B$5000=Estoque!A3098),Entradas!$G$3:$G$5000)),"Preço não cadastrado")</f>
        <v/>
      </c>
      <c r="E3098" s="38" t="str" cm="1">
        <f t="array" ref="E3098">IFERROR(IF(A3098="","",LOOKUP(2,1/(Entradas!$B$3:$B$5000=Estoque!A3098),Entradas!$H$3:$H$5000)),"Preço não cadastrado")</f>
        <v/>
      </c>
      <c r="F3098" s="6" t="str">
        <f>IF(A3098="","",SUMIF(codigo_entrada,A3098,quantidade_entrada)-SUMIF(codigo_saida,Estoque!A3098,quantidade_saida))</f>
        <v/>
      </c>
      <c r="G3098" s="1" t="str">
        <f t="shared" si="48"/>
        <v/>
      </c>
    </row>
    <row r="3099" spans="1:7" x14ac:dyDescent="0.3">
      <c r="A3099" s="135"/>
      <c r="B3099" s="22"/>
      <c r="C3099" s="22"/>
      <c r="D3099" s="38" t="str" cm="1">
        <f t="array" ref="D3099">IFERROR(IF(A3099="","",LOOKUP(2,1/(Entradas!$B$3:$B$5000=Estoque!A3099),Entradas!$G$3:$G$5000)),"Preço não cadastrado")</f>
        <v/>
      </c>
      <c r="E3099" s="38" t="str" cm="1">
        <f t="array" ref="E3099">IFERROR(IF(A3099="","",LOOKUP(2,1/(Entradas!$B$3:$B$5000=Estoque!A3099),Entradas!$H$3:$H$5000)),"Preço não cadastrado")</f>
        <v/>
      </c>
      <c r="F3099" s="6" t="str">
        <f>IF(A3099="","",SUMIF(codigo_entrada,A3099,quantidade_entrada)-SUMIF(codigo_saida,Estoque!A3099,quantidade_saida))</f>
        <v/>
      </c>
      <c r="G3099" s="1" t="str">
        <f t="shared" si="48"/>
        <v/>
      </c>
    </row>
    <row r="3100" spans="1:7" x14ac:dyDescent="0.3">
      <c r="A3100" s="135"/>
      <c r="B3100" s="22"/>
      <c r="C3100" s="22"/>
      <c r="D3100" s="38" t="str" cm="1">
        <f t="array" ref="D3100">IFERROR(IF(A3100="","",LOOKUP(2,1/(Entradas!$B$3:$B$5000=Estoque!A3100),Entradas!$G$3:$G$5000)),"Preço não cadastrado")</f>
        <v/>
      </c>
      <c r="E3100" s="38" t="str" cm="1">
        <f t="array" ref="E3100">IFERROR(IF(A3100="","",LOOKUP(2,1/(Entradas!$B$3:$B$5000=Estoque!A3100),Entradas!$H$3:$H$5000)),"Preço não cadastrado")</f>
        <v/>
      </c>
      <c r="F3100" s="6" t="str">
        <f>IF(A3100="","",SUMIF(codigo_entrada,A3100,quantidade_entrada)-SUMIF(codigo_saida,Estoque!A3100,quantidade_saida))</f>
        <v/>
      </c>
      <c r="G3100" s="1" t="str">
        <f t="shared" si="48"/>
        <v/>
      </c>
    </row>
    <row r="3101" spans="1:7" x14ac:dyDescent="0.3">
      <c r="A3101" s="135"/>
      <c r="B3101" s="22"/>
      <c r="C3101" s="22"/>
      <c r="D3101" s="38" t="str" cm="1">
        <f t="array" ref="D3101">IFERROR(IF(A3101="","",LOOKUP(2,1/(Entradas!$B$3:$B$5000=Estoque!A3101),Entradas!$G$3:$G$5000)),"Preço não cadastrado")</f>
        <v/>
      </c>
      <c r="E3101" s="38" t="str" cm="1">
        <f t="array" ref="E3101">IFERROR(IF(A3101="","",LOOKUP(2,1/(Entradas!$B$3:$B$5000=Estoque!A3101),Entradas!$H$3:$H$5000)),"Preço não cadastrado")</f>
        <v/>
      </c>
      <c r="F3101" s="6" t="str">
        <f>IF(A3101="","",SUMIF(codigo_entrada,A3101,quantidade_entrada)-SUMIF(codigo_saida,Estoque!A3101,quantidade_saida))</f>
        <v/>
      </c>
      <c r="G3101" s="1" t="str">
        <f t="shared" si="48"/>
        <v/>
      </c>
    </row>
    <row r="3102" spans="1:7" x14ac:dyDescent="0.3">
      <c r="A3102" s="135"/>
      <c r="B3102" s="22"/>
      <c r="C3102" s="22"/>
      <c r="D3102" s="38" t="str" cm="1">
        <f t="array" ref="D3102">IFERROR(IF(A3102="","",LOOKUP(2,1/(Entradas!$B$3:$B$5000=Estoque!A3102),Entradas!$G$3:$G$5000)),"Preço não cadastrado")</f>
        <v/>
      </c>
      <c r="E3102" s="38" t="str" cm="1">
        <f t="array" ref="E3102">IFERROR(IF(A3102="","",LOOKUP(2,1/(Entradas!$B$3:$B$5000=Estoque!A3102),Entradas!$H$3:$H$5000)),"Preço não cadastrado")</f>
        <v/>
      </c>
      <c r="F3102" s="6" t="str">
        <f>IF(A3102="","",SUMIF(codigo_entrada,A3102,quantidade_entrada)-SUMIF(codigo_saida,Estoque!A3102,quantidade_saida))</f>
        <v/>
      </c>
      <c r="G3102" s="1" t="str">
        <f t="shared" si="48"/>
        <v/>
      </c>
    </row>
    <row r="3103" spans="1:7" x14ac:dyDescent="0.3">
      <c r="A3103" s="135"/>
      <c r="B3103" s="22"/>
      <c r="C3103" s="22"/>
      <c r="D3103" s="38" t="str" cm="1">
        <f t="array" ref="D3103">IFERROR(IF(A3103="","",LOOKUP(2,1/(Entradas!$B$3:$B$5000=Estoque!A3103),Entradas!$G$3:$G$5000)),"Preço não cadastrado")</f>
        <v/>
      </c>
      <c r="E3103" s="38" t="str" cm="1">
        <f t="array" ref="E3103">IFERROR(IF(A3103="","",LOOKUP(2,1/(Entradas!$B$3:$B$5000=Estoque!A3103),Entradas!$H$3:$H$5000)),"Preço não cadastrado")</f>
        <v/>
      </c>
      <c r="F3103" s="6" t="str">
        <f>IF(A3103="","",SUMIF(codigo_entrada,A3103,quantidade_entrada)-SUMIF(codigo_saida,Estoque!A3103,quantidade_saida))</f>
        <v/>
      </c>
      <c r="G3103" s="1" t="str">
        <f t="shared" si="48"/>
        <v/>
      </c>
    </row>
    <row r="3104" spans="1:7" x14ac:dyDescent="0.3">
      <c r="A3104" s="135"/>
      <c r="B3104" s="22"/>
      <c r="C3104" s="22"/>
      <c r="D3104" s="38" t="str" cm="1">
        <f t="array" ref="D3104">IFERROR(IF(A3104="","",LOOKUP(2,1/(Entradas!$B$3:$B$5000=Estoque!A3104),Entradas!$G$3:$G$5000)),"Preço não cadastrado")</f>
        <v/>
      </c>
      <c r="E3104" s="38" t="str" cm="1">
        <f t="array" ref="E3104">IFERROR(IF(A3104="","",LOOKUP(2,1/(Entradas!$B$3:$B$5000=Estoque!A3104),Entradas!$H$3:$H$5000)),"Preço não cadastrado")</f>
        <v/>
      </c>
      <c r="F3104" s="6" t="str">
        <f>IF(A3104="","",SUMIF(codigo_entrada,A3104,quantidade_entrada)-SUMIF(codigo_saida,Estoque!A3104,quantidade_saida))</f>
        <v/>
      </c>
      <c r="G3104" s="1" t="str">
        <f t="shared" si="48"/>
        <v/>
      </c>
    </row>
    <row r="3105" spans="1:7" x14ac:dyDescent="0.3">
      <c r="A3105" s="135"/>
      <c r="B3105" s="22"/>
      <c r="C3105" s="22"/>
      <c r="D3105" s="38" t="str" cm="1">
        <f t="array" ref="D3105">IFERROR(IF(A3105="","",LOOKUP(2,1/(Entradas!$B$3:$B$5000=Estoque!A3105),Entradas!$G$3:$G$5000)),"Preço não cadastrado")</f>
        <v/>
      </c>
      <c r="E3105" s="38" t="str" cm="1">
        <f t="array" ref="E3105">IFERROR(IF(A3105="","",LOOKUP(2,1/(Entradas!$B$3:$B$5000=Estoque!A3105),Entradas!$H$3:$H$5000)),"Preço não cadastrado")</f>
        <v/>
      </c>
      <c r="F3105" s="6" t="str">
        <f>IF(A3105="","",SUMIF(codigo_entrada,A3105,quantidade_entrada)-SUMIF(codigo_saida,Estoque!A3105,quantidade_saida))</f>
        <v/>
      </c>
      <c r="G3105" s="1" t="str">
        <f t="shared" si="48"/>
        <v/>
      </c>
    </row>
    <row r="3106" spans="1:7" x14ac:dyDescent="0.3">
      <c r="A3106" s="135"/>
      <c r="B3106" s="22"/>
      <c r="C3106" s="22"/>
      <c r="D3106" s="38" t="str" cm="1">
        <f t="array" ref="D3106">IFERROR(IF(A3106="","",LOOKUP(2,1/(Entradas!$B$3:$B$5000=Estoque!A3106),Entradas!$G$3:$G$5000)),"Preço não cadastrado")</f>
        <v/>
      </c>
      <c r="E3106" s="38" t="str" cm="1">
        <f t="array" ref="E3106">IFERROR(IF(A3106="","",LOOKUP(2,1/(Entradas!$B$3:$B$5000=Estoque!A3106),Entradas!$H$3:$H$5000)),"Preço não cadastrado")</f>
        <v/>
      </c>
      <c r="F3106" s="6" t="str">
        <f>IF(A3106="","",SUMIF(codigo_entrada,A3106,quantidade_entrada)-SUMIF(codigo_saida,Estoque!A3106,quantidade_saida))</f>
        <v/>
      </c>
      <c r="G3106" s="1" t="str">
        <f t="shared" si="48"/>
        <v/>
      </c>
    </row>
    <row r="3107" spans="1:7" x14ac:dyDescent="0.3">
      <c r="A3107" s="135"/>
      <c r="B3107" s="22"/>
      <c r="C3107" s="22"/>
      <c r="D3107" s="38" t="str" cm="1">
        <f t="array" ref="D3107">IFERROR(IF(A3107="","",LOOKUP(2,1/(Entradas!$B$3:$B$5000=Estoque!A3107),Entradas!$G$3:$G$5000)),"Preço não cadastrado")</f>
        <v/>
      </c>
      <c r="E3107" s="38" t="str" cm="1">
        <f t="array" ref="E3107">IFERROR(IF(A3107="","",LOOKUP(2,1/(Entradas!$B$3:$B$5000=Estoque!A3107),Entradas!$H$3:$H$5000)),"Preço não cadastrado")</f>
        <v/>
      </c>
      <c r="F3107" s="6" t="str">
        <f>IF(A3107="","",SUMIF(codigo_entrada,A3107,quantidade_entrada)-SUMIF(codigo_saida,Estoque!A3107,quantidade_saida))</f>
        <v/>
      </c>
      <c r="G3107" s="1" t="str">
        <f t="shared" si="48"/>
        <v/>
      </c>
    </row>
    <row r="3108" spans="1:7" x14ac:dyDescent="0.3">
      <c r="A3108" s="135"/>
      <c r="B3108" s="22"/>
      <c r="C3108" s="22"/>
      <c r="D3108" s="38" t="str" cm="1">
        <f t="array" ref="D3108">IFERROR(IF(A3108="","",LOOKUP(2,1/(Entradas!$B$3:$B$5000=Estoque!A3108),Entradas!$G$3:$G$5000)),"Preço não cadastrado")</f>
        <v/>
      </c>
      <c r="E3108" s="38" t="str" cm="1">
        <f t="array" ref="E3108">IFERROR(IF(A3108="","",LOOKUP(2,1/(Entradas!$B$3:$B$5000=Estoque!A3108),Entradas!$H$3:$H$5000)),"Preço não cadastrado")</f>
        <v/>
      </c>
      <c r="F3108" s="6" t="str">
        <f>IF(A3108="","",SUMIF(codigo_entrada,A3108,quantidade_entrada)-SUMIF(codigo_saida,Estoque!A3108,quantidade_saida))</f>
        <v/>
      </c>
      <c r="G3108" s="1" t="str">
        <f t="shared" si="48"/>
        <v/>
      </c>
    </row>
    <row r="3109" spans="1:7" x14ac:dyDescent="0.3">
      <c r="A3109" s="135"/>
      <c r="B3109" s="22"/>
      <c r="C3109" s="22"/>
      <c r="D3109" s="38" t="str" cm="1">
        <f t="array" ref="D3109">IFERROR(IF(A3109="","",LOOKUP(2,1/(Entradas!$B$3:$B$5000=Estoque!A3109),Entradas!$G$3:$G$5000)),"Preço não cadastrado")</f>
        <v/>
      </c>
      <c r="E3109" s="38" t="str" cm="1">
        <f t="array" ref="E3109">IFERROR(IF(A3109="","",LOOKUP(2,1/(Entradas!$B$3:$B$5000=Estoque!A3109),Entradas!$H$3:$H$5000)),"Preço não cadastrado")</f>
        <v/>
      </c>
      <c r="F3109" s="6" t="str">
        <f>IF(A3109="","",SUMIF(codigo_entrada,A3109,quantidade_entrada)-SUMIF(codigo_saida,Estoque!A3109,quantidade_saida))</f>
        <v/>
      </c>
      <c r="G3109" s="1" t="str">
        <f t="shared" si="48"/>
        <v/>
      </c>
    </row>
    <row r="3110" spans="1:7" x14ac:dyDescent="0.3">
      <c r="A3110" s="135"/>
      <c r="B3110" s="22"/>
      <c r="C3110" s="22"/>
      <c r="D3110" s="38" t="str" cm="1">
        <f t="array" ref="D3110">IFERROR(IF(A3110="","",LOOKUP(2,1/(Entradas!$B$3:$B$5000=Estoque!A3110),Entradas!$G$3:$G$5000)),"Preço não cadastrado")</f>
        <v/>
      </c>
      <c r="E3110" s="38" t="str" cm="1">
        <f t="array" ref="E3110">IFERROR(IF(A3110="","",LOOKUP(2,1/(Entradas!$B$3:$B$5000=Estoque!A3110),Entradas!$H$3:$H$5000)),"Preço não cadastrado")</f>
        <v/>
      </c>
      <c r="F3110" s="6" t="str">
        <f>IF(A3110="","",SUMIF(codigo_entrada,A3110,quantidade_entrada)-SUMIF(codigo_saida,Estoque!A3110,quantidade_saida))</f>
        <v/>
      </c>
      <c r="G3110" s="1" t="str">
        <f t="shared" si="48"/>
        <v/>
      </c>
    </row>
    <row r="3111" spans="1:7" x14ac:dyDescent="0.3">
      <c r="A3111" s="135"/>
      <c r="B3111" s="22"/>
      <c r="C3111" s="22"/>
      <c r="D3111" s="38" t="str" cm="1">
        <f t="array" ref="D3111">IFERROR(IF(A3111="","",LOOKUP(2,1/(Entradas!$B$3:$B$5000=Estoque!A3111),Entradas!$G$3:$G$5000)),"Preço não cadastrado")</f>
        <v/>
      </c>
      <c r="E3111" s="38" t="str" cm="1">
        <f t="array" ref="E3111">IFERROR(IF(A3111="","",LOOKUP(2,1/(Entradas!$B$3:$B$5000=Estoque!A3111),Entradas!$H$3:$H$5000)),"Preço não cadastrado")</f>
        <v/>
      </c>
      <c r="F3111" s="6" t="str">
        <f>IF(A3111="","",SUMIF(codigo_entrada,A3111,quantidade_entrada)-SUMIF(codigo_saida,Estoque!A3111,quantidade_saida))</f>
        <v/>
      </c>
      <c r="G3111" s="1" t="str">
        <f t="shared" si="48"/>
        <v/>
      </c>
    </row>
    <row r="3112" spans="1:7" x14ac:dyDescent="0.3">
      <c r="A3112" s="135"/>
      <c r="B3112" s="22"/>
      <c r="C3112" s="22"/>
      <c r="D3112" s="38" t="str" cm="1">
        <f t="array" ref="D3112">IFERROR(IF(A3112="","",LOOKUP(2,1/(Entradas!$B$3:$B$5000=Estoque!A3112),Entradas!$G$3:$G$5000)),"Preço não cadastrado")</f>
        <v/>
      </c>
      <c r="E3112" s="38" t="str" cm="1">
        <f t="array" ref="E3112">IFERROR(IF(A3112="","",LOOKUP(2,1/(Entradas!$B$3:$B$5000=Estoque!A3112),Entradas!$H$3:$H$5000)),"Preço não cadastrado")</f>
        <v/>
      </c>
      <c r="F3112" s="6" t="str">
        <f>IF(A3112="","",SUMIF(codigo_entrada,A3112,quantidade_entrada)-SUMIF(codigo_saida,Estoque!A3112,quantidade_saida))</f>
        <v/>
      </c>
      <c r="G3112" s="1" t="str">
        <f t="shared" si="48"/>
        <v/>
      </c>
    </row>
    <row r="3113" spans="1:7" x14ac:dyDescent="0.3">
      <c r="A3113" s="135"/>
      <c r="B3113" s="22"/>
      <c r="C3113" s="22"/>
      <c r="D3113" s="38" t="str" cm="1">
        <f t="array" ref="D3113">IFERROR(IF(A3113="","",LOOKUP(2,1/(Entradas!$B$3:$B$5000=Estoque!A3113),Entradas!$G$3:$G$5000)),"Preço não cadastrado")</f>
        <v/>
      </c>
      <c r="E3113" s="38" t="str" cm="1">
        <f t="array" ref="E3113">IFERROR(IF(A3113="","",LOOKUP(2,1/(Entradas!$B$3:$B$5000=Estoque!A3113),Entradas!$H$3:$H$5000)),"Preço não cadastrado")</f>
        <v/>
      </c>
      <c r="F3113" s="6" t="str">
        <f>IF(A3113="","",SUMIF(codigo_entrada,A3113,quantidade_entrada)-SUMIF(codigo_saida,Estoque!A3113,quantidade_saida))</f>
        <v/>
      </c>
      <c r="G3113" s="1" t="str">
        <f t="shared" si="48"/>
        <v/>
      </c>
    </row>
    <row r="3114" spans="1:7" x14ac:dyDescent="0.3">
      <c r="A3114" s="135"/>
      <c r="B3114" s="22"/>
      <c r="C3114" s="22"/>
      <c r="D3114" s="38" t="str" cm="1">
        <f t="array" ref="D3114">IFERROR(IF(A3114="","",LOOKUP(2,1/(Entradas!$B$3:$B$5000=Estoque!A3114),Entradas!$G$3:$G$5000)),"Preço não cadastrado")</f>
        <v/>
      </c>
      <c r="E3114" s="38" t="str" cm="1">
        <f t="array" ref="E3114">IFERROR(IF(A3114="","",LOOKUP(2,1/(Entradas!$B$3:$B$5000=Estoque!A3114),Entradas!$H$3:$H$5000)),"Preço não cadastrado")</f>
        <v/>
      </c>
      <c r="F3114" s="6" t="str">
        <f>IF(A3114="","",SUMIF(codigo_entrada,A3114,quantidade_entrada)-SUMIF(codigo_saida,Estoque!A3114,quantidade_saida))</f>
        <v/>
      </c>
      <c r="G3114" s="1" t="str">
        <f t="shared" si="48"/>
        <v/>
      </c>
    </row>
    <row r="3115" spans="1:7" x14ac:dyDescent="0.3">
      <c r="A3115" s="135"/>
      <c r="B3115" s="22"/>
      <c r="C3115" s="22"/>
      <c r="D3115" s="38" t="str" cm="1">
        <f t="array" ref="D3115">IFERROR(IF(A3115="","",LOOKUP(2,1/(Entradas!$B$3:$B$5000=Estoque!A3115),Entradas!$G$3:$G$5000)),"Preço não cadastrado")</f>
        <v/>
      </c>
      <c r="E3115" s="38" t="str" cm="1">
        <f t="array" ref="E3115">IFERROR(IF(A3115="","",LOOKUP(2,1/(Entradas!$B$3:$B$5000=Estoque!A3115),Entradas!$H$3:$H$5000)),"Preço não cadastrado")</f>
        <v/>
      </c>
      <c r="F3115" s="6" t="str">
        <f>IF(A3115="","",SUMIF(codigo_entrada,A3115,quantidade_entrada)-SUMIF(codigo_saida,Estoque!A3115,quantidade_saida))</f>
        <v/>
      </c>
      <c r="G3115" s="1" t="str">
        <f t="shared" si="48"/>
        <v/>
      </c>
    </row>
    <row r="3116" spans="1:7" x14ac:dyDescent="0.3">
      <c r="A3116" s="135"/>
      <c r="B3116" s="22"/>
      <c r="C3116" s="22"/>
      <c r="D3116" s="38" t="str" cm="1">
        <f t="array" ref="D3116">IFERROR(IF(A3116="","",LOOKUP(2,1/(Entradas!$B$3:$B$5000=Estoque!A3116),Entradas!$G$3:$G$5000)),"Preço não cadastrado")</f>
        <v/>
      </c>
      <c r="E3116" s="38" t="str" cm="1">
        <f t="array" ref="E3116">IFERROR(IF(A3116="","",LOOKUP(2,1/(Entradas!$B$3:$B$5000=Estoque!A3116),Entradas!$H$3:$H$5000)),"Preço não cadastrado")</f>
        <v/>
      </c>
      <c r="F3116" s="6" t="str">
        <f>IF(A3116="","",SUMIF(codigo_entrada,A3116,quantidade_entrada)-SUMIF(codigo_saida,Estoque!A3116,quantidade_saida))</f>
        <v/>
      </c>
      <c r="G3116" s="1" t="str">
        <f t="shared" si="48"/>
        <v/>
      </c>
    </row>
    <row r="3117" spans="1:7" x14ac:dyDescent="0.3">
      <c r="A3117" s="135"/>
      <c r="B3117" s="22"/>
      <c r="C3117" s="22"/>
      <c r="D3117" s="38" t="str" cm="1">
        <f t="array" ref="D3117">IFERROR(IF(A3117="","",LOOKUP(2,1/(Entradas!$B$3:$B$5000=Estoque!A3117),Entradas!$G$3:$G$5000)),"Preço não cadastrado")</f>
        <v/>
      </c>
      <c r="E3117" s="38" t="str" cm="1">
        <f t="array" ref="E3117">IFERROR(IF(A3117="","",LOOKUP(2,1/(Entradas!$B$3:$B$5000=Estoque!A3117),Entradas!$H$3:$H$5000)),"Preço não cadastrado")</f>
        <v/>
      </c>
      <c r="F3117" s="6" t="str">
        <f>IF(A3117="","",SUMIF(codigo_entrada,A3117,quantidade_entrada)-SUMIF(codigo_saida,Estoque!A3117,quantidade_saida))</f>
        <v/>
      </c>
      <c r="G3117" s="1" t="str">
        <f t="shared" si="48"/>
        <v/>
      </c>
    </row>
    <row r="3118" spans="1:7" x14ac:dyDescent="0.3">
      <c r="A3118" s="135"/>
      <c r="B3118" s="22"/>
      <c r="C3118" s="22"/>
      <c r="D3118" s="38" t="str" cm="1">
        <f t="array" ref="D3118">IFERROR(IF(A3118="","",LOOKUP(2,1/(Entradas!$B$3:$B$5000=Estoque!A3118),Entradas!$G$3:$G$5000)),"Preço não cadastrado")</f>
        <v/>
      </c>
      <c r="E3118" s="38" t="str" cm="1">
        <f t="array" ref="E3118">IFERROR(IF(A3118="","",LOOKUP(2,1/(Entradas!$B$3:$B$5000=Estoque!A3118),Entradas!$H$3:$H$5000)),"Preço não cadastrado")</f>
        <v/>
      </c>
      <c r="F3118" s="6" t="str">
        <f>IF(A3118="","",SUMIF(codigo_entrada,A3118,quantidade_entrada)-SUMIF(codigo_saida,Estoque!A3118,quantidade_saida))</f>
        <v/>
      </c>
      <c r="G3118" s="1" t="str">
        <f t="shared" si="48"/>
        <v/>
      </c>
    </row>
    <row r="3119" spans="1:7" x14ac:dyDescent="0.3">
      <c r="A3119" s="135"/>
      <c r="B3119" s="22"/>
      <c r="C3119" s="22"/>
      <c r="D3119" s="38" t="str" cm="1">
        <f t="array" ref="D3119">IFERROR(IF(A3119="","",LOOKUP(2,1/(Entradas!$B$3:$B$5000=Estoque!A3119),Entradas!$G$3:$G$5000)),"Preço não cadastrado")</f>
        <v/>
      </c>
      <c r="E3119" s="38" t="str" cm="1">
        <f t="array" ref="E3119">IFERROR(IF(A3119="","",LOOKUP(2,1/(Entradas!$B$3:$B$5000=Estoque!A3119),Entradas!$H$3:$H$5000)),"Preço não cadastrado")</f>
        <v/>
      </c>
      <c r="F3119" s="6" t="str">
        <f>IF(A3119="","",SUMIF(codigo_entrada,A3119,quantidade_entrada)-SUMIF(codigo_saida,Estoque!A3119,quantidade_saida))</f>
        <v/>
      </c>
      <c r="G3119" s="1" t="str">
        <f t="shared" si="48"/>
        <v/>
      </c>
    </row>
    <row r="3120" spans="1:7" x14ac:dyDescent="0.3">
      <c r="A3120" s="135"/>
      <c r="B3120" s="22"/>
      <c r="C3120" s="22"/>
      <c r="D3120" s="38" t="str" cm="1">
        <f t="array" ref="D3120">IFERROR(IF(A3120="","",LOOKUP(2,1/(Entradas!$B$3:$B$5000=Estoque!A3120),Entradas!$G$3:$G$5000)),"Preço não cadastrado")</f>
        <v/>
      </c>
      <c r="E3120" s="38" t="str" cm="1">
        <f t="array" ref="E3120">IFERROR(IF(A3120="","",LOOKUP(2,1/(Entradas!$B$3:$B$5000=Estoque!A3120),Entradas!$H$3:$H$5000)),"Preço não cadastrado")</f>
        <v/>
      </c>
      <c r="F3120" s="6" t="str">
        <f>IF(A3120="","",SUMIF(codigo_entrada,A3120,quantidade_entrada)-SUMIF(codigo_saida,Estoque!A3120,quantidade_saida))</f>
        <v/>
      </c>
      <c r="G3120" s="1" t="str">
        <f t="shared" si="48"/>
        <v/>
      </c>
    </row>
    <row r="3121" spans="1:7" x14ac:dyDescent="0.3">
      <c r="A3121" s="135"/>
      <c r="B3121" s="22"/>
      <c r="C3121" s="22"/>
      <c r="D3121" s="38" t="str" cm="1">
        <f t="array" ref="D3121">IFERROR(IF(A3121="","",LOOKUP(2,1/(Entradas!$B$3:$B$5000=Estoque!A3121),Entradas!$G$3:$G$5000)),"Preço não cadastrado")</f>
        <v/>
      </c>
      <c r="E3121" s="38" t="str" cm="1">
        <f t="array" ref="E3121">IFERROR(IF(A3121="","",LOOKUP(2,1/(Entradas!$B$3:$B$5000=Estoque!A3121),Entradas!$H$3:$H$5000)),"Preço não cadastrado")</f>
        <v/>
      </c>
      <c r="F3121" s="6" t="str">
        <f>IF(A3121="","",SUMIF(codigo_entrada,A3121,quantidade_entrada)-SUMIF(codigo_saida,Estoque!A3121,quantidade_saida))</f>
        <v/>
      </c>
      <c r="G3121" s="1" t="str">
        <f t="shared" si="48"/>
        <v/>
      </c>
    </row>
    <row r="3122" spans="1:7" x14ac:dyDescent="0.3">
      <c r="A3122" s="135"/>
      <c r="B3122" s="22"/>
      <c r="C3122" s="22"/>
      <c r="D3122" s="38" t="str" cm="1">
        <f t="array" ref="D3122">IFERROR(IF(A3122="","",LOOKUP(2,1/(Entradas!$B$3:$B$5000=Estoque!A3122),Entradas!$G$3:$G$5000)),"Preço não cadastrado")</f>
        <v/>
      </c>
      <c r="E3122" s="38" t="str" cm="1">
        <f t="array" ref="E3122">IFERROR(IF(A3122="","",LOOKUP(2,1/(Entradas!$B$3:$B$5000=Estoque!A3122),Entradas!$H$3:$H$5000)),"Preço não cadastrado")</f>
        <v/>
      </c>
      <c r="F3122" s="6" t="str">
        <f>IF(A3122="","",SUMIF(codigo_entrada,A3122,quantidade_entrada)-SUMIF(codigo_saida,Estoque!A3122,quantidade_saida))</f>
        <v/>
      </c>
      <c r="G3122" s="1" t="str">
        <f t="shared" si="48"/>
        <v/>
      </c>
    </row>
    <row r="3123" spans="1:7" x14ac:dyDescent="0.3">
      <c r="A3123" s="135"/>
      <c r="B3123" s="22"/>
      <c r="C3123" s="22"/>
      <c r="D3123" s="38" t="str" cm="1">
        <f t="array" ref="D3123">IFERROR(IF(A3123="","",LOOKUP(2,1/(Entradas!$B$3:$B$5000=Estoque!A3123),Entradas!$G$3:$G$5000)),"Preço não cadastrado")</f>
        <v/>
      </c>
      <c r="E3123" s="38" t="str" cm="1">
        <f t="array" ref="E3123">IFERROR(IF(A3123="","",LOOKUP(2,1/(Entradas!$B$3:$B$5000=Estoque!A3123),Entradas!$H$3:$H$5000)),"Preço não cadastrado")</f>
        <v/>
      </c>
      <c r="F3123" s="6" t="str">
        <f>IF(A3123="","",SUMIF(codigo_entrada,A3123,quantidade_entrada)-SUMIF(codigo_saida,Estoque!A3123,quantidade_saida))</f>
        <v/>
      </c>
      <c r="G3123" s="1" t="str">
        <f t="shared" si="48"/>
        <v/>
      </c>
    </row>
    <row r="3124" spans="1:7" x14ac:dyDescent="0.3">
      <c r="A3124" s="135"/>
      <c r="B3124" s="22"/>
      <c r="C3124" s="22"/>
      <c r="D3124" s="38" t="str" cm="1">
        <f t="array" ref="D3124">IFERROR(IF(A3124="","",LOOKUP(2,1/(Entradas!$B$3:$B$5000=Estoque!A3124),Entradas!$G$3:$G$5000)),"Preço não cadastrado")</f>
        <v/>
      </c>
      <c r="E3124" s="38" t="str" cm="1">
        <f t="array" ref="E3124">IFERROR(IF(A3124="","",LOOKUP(2,1/(Entradas!$B$3:$B$5000=Estoque!A3124),Entradas!$H$3:$H$5000)),"Preço não cadastrado")</f>
        <v/>
      </c>
      <c r="F3124" s="6" t="str">
        <f>IF(A3124="","",SUMIF(codigo_entrada,A3124,quantidade_entrada)-SUMIF(codigo_saida,Estoque!A3124,quantidade_saida))</f>
        <v/>
      </c>
      <c r="G3124" s="1" t="str">
        <f t="shared" si="48"/>
        <v/>
      </c>
    </row>
    <row r="3125" spans="1:7" x14ac:dyDescent="0.3">
      <c r="A3125" s="135"/>
      <c r="B3125" s="22"/>
      <c r="C3125" s="22"/>
      <c r="D3125" s="38" t="str" cm="1">
        <f t="array" ref="D3125">IFERROR(IF(A3125="","",LOOKUP(2,1/(Entradas!$B$3:$B$5000=Estoque!A3125),Entradas!$G$3:$G$5000)),"Preço não cadastrado")</f>
        <v/>
      </c>
      <c r="E3125" s="38" t="str" cm="1">
        <f t="array" ref="E3125">IFERROR(IF(A3125="","",LOOKUP(2,1/(Entradas!$B$3:$B$5000=Estoque!A3125),Entradas!$H$3:$H$5000)),"Preço não cadastrado")</f>
        <v/>
      </c>
      <c r="F3125" s="6" t="str">
        <f>IF(A3125="","",SUMIF(codigo_entrada,A3125,quantidade_entrada)-SUMIF(codigo_saida,Estoque!A3125,quantidade_saida))</f>
        <v/>
      </c>
      <c r="G3125" s="1" t="str">
        <f t="shared" si="48"/>
        <v/>
      </c>
    </row>
    <row r="3126" spans="1:7" x14ac:dyDescent="0.3">
      <c r="A3126" s="135"/>
      <c r="B3126" s="22"/>
      <c r="C3126" s="22"/>
      <c r="D3126" s="38" t="str" cm="1">
        <f t="array" ref="D3126">IFERROR(IF(A3126="","",LOOKUP(2,1/(Entradas!$B$3:$B$5000=Estoque!A3126),Entradas!$G$3:$G$5000)),"Preço não cadastrado")</f>
        <v/>
      </c>
      <c r="E3126" s="38" t="str" cm="1">
        <f t="array" ref="E3126">IFERROR(IF(A3126="","",LOOKUP(2,1/(Entradas!$B$3:$B$5000=Estoque!A3126),Entradas!$H$3:$H$5000)),"Preço não cadastrado")</f>
        <v/>
      </c>
      <c r="F3126" s="6" t="str">
        <f>IF(A3126="","",SUMIF(codigo_entrada,A3126,quantidade_entrada)-SUMIF(codigo_saida,Estoque!A3126,quantidade_saida))</f>
        <v/>
      </c>
      <c r="G3126" s="1" t="str">
        <f t="shared" si="48"/>
        <v/>
      </c>
    </row>
    <row r="3127" spans="1:7" x14ac:dyDescent="0.3">
      <c r="A3127" s="135"/>
      <c r="B3127" s="22"/>
      <c r="C3127" s="22"/>
      <c r="D3127" s="38" t="str" cm="1">
        <f t="array" ref="D3127">IFERROR(IF(A3127="","",LOOKUP(2,1/(Entradas!$B$3:$B$5000=Estoque!A3127),Entradas!$G$3:$G$5000)),"Preço não cadastrado")</f>
        <v/>
      </c>
      <c r="E3127" s="38" t="str" cm="1">
        <f t="array" ref="E3127">IFERROR(IF(A3127="","",LOOKUP(2,1/(Entradas!$B$3:$B$5000=Estoque!A3127),Entradas!$H$3:$H$5000)),"Preço não cadastrado")</f>
        <v/>
      </c>
      <c r="F3127" s="6" t="str">
        <f>IF(A3127="","",SUMIF(codigo_entrada,A3127,quantidade_entrada)-SUMIF(codigo_saida,Estoque!A3127,quantidade_saida))</f>
        <v/>
      </c>
      <c r="G3127" s="1" t="str">
        <f t="shared" si="48"/>
        <v/>
      </c>
    </row>
    <row r="3128" spans="1:7" x14ac:dyDescent="0.3">
      <c r="A3128" s="135"/>
      <c r="B3128" s="22"/>
      <c r="C3128" s="22"/>
      <c r="D3128" s="38" t="str" cm="1">
        <f t="array" ref="D3128">IFERROR(IF(A3128="","",LOOKUP(2,1/(Entradas!$B$3:$B$5000=Estoque!A3128),Entradas!$G$3:$G$5000)),"Preço não cadastrado")</f>
        <v/>
      </c>
      <c r="E3128" s="38" t="str" cm="1">
        <f t="array" ref="E3128">IFERROR(IF(A3128="","",LOOKUP(2,1/(Entradas!$B$3:$B$5000=Estoque!A3128),Entradas!$H$3:$H$5000)),"Preço não cadastrado")</f>
        <v/>
      </c>
      <c r="F3128" s="6" t="str">
        <f>IF(A3128="","",SUMIF(codigo_entrada,A3128,quantidade_entrada)-SUMIF(codigo_saida,Estoque!A3128,quantidade_saida))</f>
        <v/>
      </c>
      <c r="G3128" s="1" t="str">
        <f t="shared" si="48"/>
        <v/>
      </c>
    </row>
    <row r="3129" spans="1:7" x14ac:dyDescent="0.3">
      <c r="A3129" s="135"/>
      <c r="B3129" s="22"/>
      <c r="C3129" s="22"/>
      <c r="D3129" s="38" t="str" cm="1">
        <f t="array" ref="D3129">IFERROR(IF(A3129="","",LOOKUP(2,1/(Entradas!$B$3:$B$5000=Estoque!A3129),Entradas!$G$3:$G$5000)),"Preço não cadastrado")</f>
        <v/>
      </c>
      <c r="E3129" s="38" t="str" cm="1">
        <f t="array" ref="E3129">IFERROR(IF(A3129="","",LOOKUP(2,1/(Entradas!$B$3:$B$5000=Estoque!A3129),Entradas!$H$3:$H$5000)),"Preço não cadastrado")</f>
        <v/>
      </c>
      <c r="F3129" s="6" t="str">
        <f>IF(A3129="","",SUMIF(codigo_entrada,A3129,quantidade_entrada)-SUMIF(codigo_saida,Estoque!A3129,quantidade_saida))</f>
        <v/>
      </c>
      <c r="G3129" s="1" t="str">
        <f t="shared" si="48"/>
        <v/>
      </c>
    </row>
    <row r="3130" spans="1:7" x14ac:dyDescent="0.3">
      <c r="A3130" s="135"/>
      <c r="B3130" s="22"/>
      <c r="C3130" s="22"/>
      <c r="D3130" s="38" t="str" cm="1">
        <f t="array" ref="D3130">IFERROR(IF(A3130="","",LOOKUP(2,1/(Entradas!$B$3:$B$5000=Estoque!A3130),Entradas!$G$3:$G$5000)),"Preço não cadastrado")</f>
        <v/>
      </c>
      <c r="E3130" s="38" t="str" cm="1">
        <f t="array" ref="E3130">IFERROR(IF(A3130="","",LOOKUP(2,1/(Entradas!$B$3:$B$5000=Estoque!A3130),Entradas!$H$3:$H$5000)),"Preço não cadastrado")</f>
        <v/>
      </c>
      <c r="F3130" s="6" t="str">
        <f>IF(A3130="","",SUMIF(codigo_entrada,A3130,quantidade_entrada)-SUMIF(codigo_saida,Estoque!A3130,quantidade_saida))</f>
        <v/>
      </c>
      <c r="G3130" s="1" t="str">
        <f t="shared" si="48"/>
        <v/>
      </c>
    </row>
    <row r="3131" spans="1:7" x14ac:dyDescent="0.3">
      <c r="A3131" s="135"/>
      <c r="B3131" s="22"/>
      <c r="C3131" s="22"/>
      <c r="D3131" s="38" t="str" cm="1">
        <f t="array" ref="D3131">IFERROR(IF(A3131="","",LOOKUP(2,1/(Entradas!$B$3:$B$5000=Estoque!A3131),Entradas!$G$3:$G$5000)),"Preço não cadastrado")</f>
        <v/>
      </c>
      <c r="E3131" s="38" t="str" cm="1">
        <f t="array" ref="E3131">IFERROR(IF(A3131="","",LOOKUP(2,1/(Entradas!$B$3:$B$5000=Estoque!A3131),Entradas!$H$3:$H$5000)),"Preço não cadastrado")</f>
        <v/>
      </c>
      <c r="F3131" s="6" t="str">
        <f>IF(A3131="","",SUMIF(codigo_entrada,A3131,quantidade_entrada)-SUMIF(codigo_saida,Estoque!A3131,quantidade_saida))</f>
        <v/>
      </c>
      <c r="G3131" s="1" t="str">
        <f t="shared" si="48"/>
        <v/>
      </c>
    </row>
    <row r="3132" spans="1:7" x14ac:dyDescent="0.3">
      <c r="A3132" s="135"/>
      <c r="B3132" s="22"/>
      <c r="C3132" s="22"/>
      <c r="D3132" s="38" t="str" cm="1">
        <f t="array" ref="D3132">IFERROR(IF(A3132="","",LOOKUP(2,1/(Entradas!$B$3:$B$5000=Estoque!A3132),Entradas!$G$3:$G$5000)),"Preço não cadastrado")</f>
        <v/>
      </c>
      <c r="E3132" s="38" t="str" cm="1">
        <f t="array" ref="E3132">IFERROR(IF(A3132="","",LOOKUP(2,1/(Entradas!$B$3:$B$5000=Estoque!A3132),Entradas!$H$3:$H$5000)),"Preço não cadastrado")</f>
        <v/>
      </c>
      <c r="F3132" s="6" t="str">
        <f>IF(A3132="","",SUMIF(codigo_entrada,A3132,quantidade_entrada)-SUMIF(codigo_saida,Estoque!A3132,quantidade_saida))</f>
        <v/>
      </c>
      <c r="G3132" s="1" t="str">
        <f t="shared" si="48"/>
        <v/>
      </c>
    </row>
    <row r="3133" spans="1:7" x14ac:dyDescent="0.3">
      <c r="A3133" s="135"/>
      <c r="B3133" s="22"/>
      <c r="C3133" s="22"/>
      <c r="D3133" s="38" t="str" cm="1">
        <f t="array" ref="D3133">IFERROR(IF(A3133="","",LOOKUP(2,1/(Entradas!$B$3:$B$5000=Estoque!A3133),Entradas!$G$3:$G$5000)),"Preço não cadastrado")</f>
        <v/>
      </c>
      <c r="E3133" s="38" t="str" cm="1">
        <f t="array" ref="E3133">IFERROR(IF(A3133="","",LOOKUP(2,1/(Entradas!$B$3:$B$5000=Estoque!A3133),Entradas!$H$3:$H$5000)),"Preço não cadastrado")</f>
        <v/>
      </c>
      <c r="F3133" s="6" t="str">
        <f>IF(A3133="","",SUMIF(codigo_entrada,A3133,quantidade_entrada)-SUMIF(codigo_saida,Estoque!A3133,quantidade_saida))</f>
        <v/>
      </c>
      <c r="G3133" s="1" t="str">
        <f t="shared" si="48"/>
        <v/>
      </c>
    </row>
    <row r="3134" spans="1:7" x14ac:dyDescent="0.3">
      <c r="A3134" s="135"/>
      <c r="B3134" s="22"/>
      <c r="C3134" s="22"/>
      <c r="D3134" s="38" t="str" cm="1">
        <f t="array" ref="D3134">IFERROR(IF(A3134="","",LOOKUP(2,1/(Entradas!$B$3:$B$5000=Estoque!A3134),Entradas!$G$3:$G$5000)),"Preço não cadastrado")</f>
        <v/>
      </c>
      <c r="E3134" s="38" t="str" cm="1">
        <f t="array" ref="E3134">IFERROR(IF(A3134="","",LOOKUP(2,1/(Entradas!$B$3:$B$5000=Estoque!A3134),Entradas!$H$3:$H$5000)),"Preço não cadastrado")</f>
        <v/>
      </c>
      <c r="F3134" s="6" t="str">
        <f>IF(A3134="","",SUMIF(codigo_entrada,A3134,quantidade_entrada)-SUMIF(codigo_saida,Estoque!A3134,quantidade_saida))</f>
        <v/>
      </c>
      <c r="G3134" s="1" t="str">
        <f t="shared" si="48"/>
        <v/>
      </c>
    </row>
    <row r="3135" spans="1:7" x14ac:dyDescent="0.3">
      <c r="A3135" s="135"/>
      <c r="B3135" s="22"/>
      <c r="C3135" s="22"/>
      <c r="D3135" s="38" t="str" cm="1">
        <f t="array" ref="D3135">IFERROR(IF(A3135="","",LOOKUP(2,1/(Entradas!$B$3:$B$5000=Estoque!A3135),Entradas!$G$3:$G$5000)),"Preço não cadastrado")</f>
        <v/>
      </c>
      <c r="E3135" s="38" t="str" cm="1">
        <f t="array" ref="E3135">IFERROR(IF(A3135="","",LOOKUP(2,1/(Entradas!$B$3:$B$5000=Estoque!A3135),Entradas!$H$3:$H$5000)),"Preço não cadastrado")</f>
        <v/>
      </c>
      <c r="F3135" s="6" t="str">
        <f>IF(A3135="","",SUMIF(codigo_entrada,A3135,quantidade_entrada)-SUMIF(codigo_saida,Estoque!A3135,quantidade_saida))</f>
        <v/>
      </c>
      <c r="G3135" s="1" t="str">
        <f t="shared" si="48"/>
        <v/>
      </c>
    </row>
    <row r="3136" spans="1:7" x14ac:dyDescent="0.3">
      <c r="A3136" s="135"/>
      <c r="B3136" s="22"/>
      <c r="C3136" s="22"/>
      <c r="D3136" s="38" t="str" cm="1">
        <f t="array" ref="D3136">IFERROR(IF(A3136="","",LOOKUP(2,1/(Entradas!$B$3:$B$5000=Estoque!A3136),Entradas!$G$3:$G$5000)),"Preço não cadastrado")</f>
        <v/>
      </c>
      <c r="E3136" s="38" t="str" cm="1">
        <f t="array" ref="E3136">IFERROR(IF(A3136="","",LOOKUP(2,1/(Entradas!$B$3:$B$5000=Estoque!A3136),Entradas!$H$3:$H$5000)),"Preço não cadastrado")</f>
        <v/>
      </c>
      <c r="F3136" s="6" t="str">
        <f>IF(A3136="","",SUMIF(codigo_entrada,A3136,quantidade_entrada)-SUMIF(codigo_saida,Estoque!A3136,quantidade_saida))</f>
        <v/>
      </c>
      <c r="G3136" s="1" t="str">
        <f t="shared" si="48"/>
        <v/>
      </c>
    </row>
    <row r="3137" spans="1:7" x14ac:dyDescent="0.3">
      <c r="A3137" s="135"/>
      <c r="B3137" s="22"/>
      <c r="C3137" s="22"/>
      <c r="D3137" s="38" t="str" cm="1">
        <f t="array" ref="D3137">IFERROR(IF(A3137="","",LOOKUP(2,1/(Entradas!$B$3:$B$5000=Estoque!A3137),Entradas!$G$3:$G$5000)),"Preço não cadastrado")</f>
        <v/>
      </c>
      <c r="E3137" s="38" t="str" cm="1">
        <f t="array" ref="E3137">IFERROR(IF(A3137="","",LOOKUP(2,1/(Entradas!$B$3:$B$5000=Estoque!A3137),Entradas!$H$3:$H$5000)),"Preço não cadastrado")</f>
        <v/>
      </c>
      <c r="F3137" s="6" t="str">
        <f>IF(A3137="","",SUMIF(codigo_entrada,A3137,quantidade_entrada)-SUMIF(codigo_saida,Estoque!A3137,quantidade_saida))</f>
        <v/>
      </c>
      <c r="G3137" s="1" t="str">
        <f t="shared" si="48"/>
        <v/>
      </c>
    </row>
    <row r="3138" spans="1:7" x14ac:dyDescent="0.3">
      <c r="A3138" s="135"/>
      <c r="B3138" s="22"/>
      <c r="C3138" s="22"/>
      <c r="D3138" s="38" t="str" cm="1">
        <f t="array" ref="D3138">IFERROR(IF(A3138="","",LOOKUP(2,1/(Entradas!$B$3:$B$5000=Estoque!A3138),Entradas!$G$3:$G$5000)),"Preço não cadastrado")</f>
        <v/>
      </c>
      <c r="E3138" s="38" t="str" cm="1">
        <f t="array" ref="E3138">IFERROR(IF(A3138="","",LOOKUP(2,1/(Entradas!$B$3:$B$5000=Estoque!A3138),Entradas!$H$3:$H$5000)),"Preço não cadastrado")</f>
        <v/>
      </c>
      <c r="F3138" s="6" t="str">
        <f>IF(A3138="","",SUMIF(codigo_entrada,A3138,quantidade_entrada)-SUMIF(codigo_saida,Estoque!A3138,quantidade_saida))</f>
        <v/>
      </c>
      <c r="G3138" s="1" t="str">
        <f t="shared" si="48"/>
        <v/>
      </c>
    </row>
    <row r="3139" spans="1:7" x14ac:dyDescent="0.3">
      <c r="A3139" s="135"/>
      <c r="B3139" s="22"/>
      <c r="C3139" s="22"/>
      <c r="D3139" s="38" t="str" cm="1">
        <f t="array" ref="D3139">IFERROR(IF(A3139="","",LOOKUP(2,1/(Entradas!$B$3:$B$5000=Estoque!A3139),Entradas!$G$3:$G$5000)),"Preço não cadastrado")</f>
        <v/>
      </c>
      <c r="E3139" s="38" t="str" cm="1">
        <f t="array" ref="E3139">IFERROR(IF(A3139="","",LOOKUP(2,1/(Entradas!$B$3:$B$5000=Estoque!A3139),Entradas!$H$3:$H$5000)),"Preço não cadastrado")</f>
        <v/>
      </c>
      <c r="F3139" s="6" t="str">
        <f>IF(A3139="","",SUMIF(codigo_entrada,A3139,quantidade_entrada)-SUMIF(codigo_saida,Estoque!A3139,quantidade_saida))</f>
        <v/>
      </c>
      <c r="G3139" s="1" t="str">
        <f t="shared" si="48"/>
        <v/>
      </c>
    </row>
    <row r="3140" spans="1:7" x14ac:dyDescent="0.3">
      <c r="A3140" s="135"/>
      <c r="B3140" s="22"/>
      <c r="C3140" s="22"/>
      <c r="D3140" s="38" t="str" cm="1">
        <f t="array" ref="D3140">IFERROR(IF(A3140="","",LOOKUP(2,1/(Entradas!$B$3:$B$5000=Estoque!A3140),Entradas!$G$3:$G$5000)),"Preço não cadastrado")</f>
        <v/>
      </c>
      <c r="E3140" s="38" t="str" cm="1">
        <f t="array" ref="E3140">IFERROR(IF(A3140="","",LOOKUP(2,1/(Entradas!$B$3:$B$5000=Estoque!A3140),Entradas!$H$3:$H$5000)),"Preço não cadastrado")</f>
        <v/>
      </c>
      <c r="F3140" s="6" t="str">
        <f>IF(A3140="","",SUMIF(codigo_entrada,A3140,quantidade_entrada)-SUMIF(codigo_saida,Estoque!A3140,quantidade_saida))</f>
        <v/>
      </c>
      <c r="G3140" s="1" t="str">
        <f t="shared" ref="G3140:G3203" si="49">IF(F3140="","",IF(F3140&gt;0,"Em estoque","Fora de estoque"))</f>
        <v/>
      </c>
    </row>
    <row r="3141" spans="1:7" x14ac:dyDescent="0.3">
      <c r="A3141" s="135"/>
      <c r="B3141" s="22"/>
      <c r="C3141" s="22"/>
      <c r="D3141" s="38" t="str" cm="1">
        <f t="array" ref="D3141">IFERROR(IF(A3141="","",LOOKUP(2,1/(Entradas!$B$3:$B$5000=Estoque!A3141),Entradas!$G$3:$G$5000)),"Preço não cadastrado")</f>
        <v/>
      </c>
      <c r="E3141" s="38" t="str" cm="1">
        <f t="array" ref="E3141">IFERROR(IF(A3141="","",LOOKUP(2,1/(Entradas!$B$3:$B$5000=Estoque!A3141),Entradas!$H$3:$H$5000)),"Preço não cadastrado")</f>
        <v/>
      </c>
      <c r="F3141" s="6" t="str">
        <f>IF(A3141="","",SUMIF(codigo_entrada,A3141,quantidade_entrada)-SUMIF(codigo_saida,Estoque!A3141,quantidade_saida))</f>
        <v/>
      </c>
      <c r="G3141" s="1" t="str">
        <f t="shared" si="49"/>
        <v/>
      </c>
    </row>
    <row r="3142" spans="1:7" x14ac:dyDescent="0.3">
      <c r="A3142" s="135"/>
      <c r="B3142" s="22"/>
      <c r="C3142" s="22"/>
      <c r="D3142" s="38" t="str" cm="1">
        <f t="array" ref="D3142">IFERROR(IF(A3142="","",LOOKUP(2,1/(Entradas!$B$3:$B$5000=Estoque!A3142),Entradas!$G$3:$G$5000)),"Preço não cadastrado")</f>
        <v/>
      </c>
      <c r="E3142" s="38" t="str" cm="1">
        <f t="array" ref="E3142">IFERROR(IF(A3142="","",LOOKUP(2,1/(Entradas!$B$3:$B$5000=Estoque!A3142),Entradas!$H$3:$H$5000)),"Preço não cadastrado")</f>
        <v/>
      </c>
      <c r="F3142" s="6" t="str">
        <f>IF(A3142="","",SUMIF(codigo_entrada,A3142,quantidade_entrada)-SUMIF(codigo_saida,Estoque!A3142,quantidade_saida))</f>
        <v/>
      </c>
      <c r="G3142" s="1" t="str">
        <f t="shared" si="49"/>
        <v/>
      </c>
    </row>
    <row r="3143" spans="1:7" x14ac:dyDescent="0.3">
      <c r="A3143" s="135"/>
      <c r="B3143" s="22"/>
      <c r="C3143" s="22"/>
      <c r="D3143" s="38" t="str" cm="1">
        <f t="array" ref="D3143">IFERROR(IF(A3143="","",LOOKUP(2,1/(Entradas!$B$3:$B$5000=Estoque!A3143),Entradas!$G$3:$G$5000)),"Preço não cadastrado")</f>
        <v/>
      </c>
      <c r="E3143" s="38" t="str" cm="1">
        <f t="array" ref="E3143">IFERROR(IF(A3143="","",LOOKUP(2,1/(Entradas!$B$3:$B$5000=Estoque!A3143),Entradas!$H$3:$H$5000)),"Preço não cadastrado")</f>
        <v/>
      </c>
      <c r="F3143" s="6" t="str">
        <f>IF(A3143="","",SUMIF(codigo_entrada,A3143,quantidade_entrada)-SUMIF(codigo_saida,Estoque!A3143,quantidade_saida))</f>
        <v/>
      </c>
      <c r="G3143" s="1" t="str">
        <f t="shared" si="49"/>
        <v/>
      </c>
    </row>
    <row r="3144" spans="1:7" x14ac:dyDescent="0.3">
      <c r="A3144" s="135"/>
      <c r="B3144" s="22"/>
      <c r="C3144" s="22"/>
      <c r="D3144" s="38" t="str" cm="1">
        <f t="array" ref="D3144">IFERROR(IF(A3144="","",LOOKUP(2,1/(Entradas!$B$3:$B$5000=Estoque!A3144),Entradas!$G$3:$G$5000)),"Preço não cadastrado")</f>
        <v/>
      </c>
      <c r="E3144" s="38" t="str" cm="1">
        <f t="array" ref="E3144">IFERROR(IF(A3144="","",LOOKUP(2,1/(Entradas!$B$3:$B$5000=Estoque!A3144),Entradas!$H$3:$H$5000)),"Preço não cadastrado")</f>
        <v/>
      </c>
      <c r="F3144" s="6" t="str">
        <f>IF(A3144="","",SUMIF(codigo_entrada,A3144,quantidade_entrada)-SUMIF(codigo_saida,Estoque!A3144,quantidade_saida))</f>
        <v/>
      </c>
      <c r="G3144" s="1" t="str">
        <f t="shared" si="49"/>
        <v/>
      </c>
    </row>
    <row r="3145" spans="1:7" x14ac:dyDescent="0.3">
      <c r="A3145" s="135"/>
      <c r="B3145" s="22"/>
      <c r="C3145" s="22"/>
      <c r="D3145" s="38" t="str" cm="1">
        <f t="array" ref="D3145">IFERROR(IF(A3145="","",LOOKUP(2,1/(Entradas!$B$3:$B$5000=Estoque!A3145),Entradas!$G$3:$G$5000)),"Preço não cadastrado")</f>
        <v/>
      </c>
      <c r="E3145" s="38" t="str" cm="1">
        <f t="array" ref="E3145">IFERROR(IF(A3145="","",LOOKUP(2,1/(Entradas!$B$3:$B$5000=Estoque!A3145),Entradas!$H$3:$H$5000)),"Preço não cadastrado")</f>
        <v/>
      </c>
      <c r="F3145" s="6" t="str">
        <f>IF(A3145="","",SUMIF(codigo_entrada,A3145,quantidade_entrada)-SUMIF(codigo_saida,Estoque!A3145,quantidade_saida))</f>
        <v/>
      </c>
      <c r="G3145" s="1" t="str">
        <f t="shared" si="49"/>
        <v/>
      </c>
    </row>
    <row r="3146" spans="1:7" x14ac:dyDescent="0.3">
      <c r="A3146" s="135"/>
      <c r="B3146" s="22"/>
      <c r="C3146" s="22"/>
      <c r="D3146" s="38" t="str" cm="1">
        <f t="array" ref="D3146">IFERROR(IF(A3146="","",LOOKUP(2,1/(Entradas!$B$3:$B$5000=Estoque!A3146),Entradas!$G$3:$G$5000)),"Preço não cadastrado")</f>
        <v/>
      </c>
      <c r="E3146" s="38" t="str" cm="1">
        <f t="array" ref="E3146">IFERROR(IF(A3146="","",LOOKUP(2,1/(Entradas!$B$3:$B$5000=Estoque!A3146),Entradas!$H$3:$H$5000)),"Preço não cadastrado")</f>
        <v/>
      </c>
      <c r="F3146" s="6" t="str">
        <f>IF(A3146="","",SUMIF(codigo_entrada,A3146,quantidade_entrada)-SUMIF(codigo_saida,Estoque!A3146,quantidade_saida))</f>
        <v/>
      </c>
      <c r="G3146" s="1" t="str">
        <f t="shared" si="49"/>
        <v/>
      </c>
    </row>
    <row r="3147" spans="1:7" x14ac:dyDescent="0.3">
      <c r="A3147" s="135"/>
      <c r="B3147" s="22"/>
      <c r="C3147" s="22"/>
      <c r="D3147" s="38" t="str" cm="1">
        <f t="array" ref="D3147">IFERROR(IF(A3147="","",LOOKUP(2,1/(Entradas!$B$3:$B$5000=Estoque!A3147),Entradas!$G$3:$G$5000)),"Preço não cadastrado")</f>
        <v/>
      </c>
      <c r="E3147" s="38" t="str" cm="1">
        <f t="array" ref="E3147">IFERROR(IF(A3147="","",LOOKUP(2,1/(Entradas!$B$3:$B$5000=Estoque!A3147),Entradas!$H$3:$H$5000)),"Preço não cadastrado")</f>
        <v/>
      </c>
      <c r="F3147" s="6" t="str">
        <f>IF(A3147="","",SUMIF(codigo_entrada,A3147,quantidade_entrada)-SUMIF(codigo_saida,Estoque!A3147,quantidade_saida))</f>
        <v/>
      </c>
      <c r="G3147" s="1" t="str">
        <f t="shared" si="49"/>
        <v/>
      </c>
    </row>
    <row r="3148" spans="1:7" x14ac:dyDescent="0.3">
      <c r="A3148" s="135"/>
      <c r="B3148" s="22"/>
      <c r="C3148" s="22"/>
      <c r="D3148" s="38" t="str" cm="1">
        <f t="array" ref="D3148">IFERROR(IF(A3148="","",LOOKUP(2,1/(Entradas!$B$3:$B$5000=Estoque!A3148),Entradas!$G$3:$G$5000)),"Preço não cadastrado")</f>
        <v/>
      </c>
      <c r="E3148" s="38" t="str" cm="1">
        <f t="array" ref="E3148">IFERROR(IF(A3148="","",LOOKUP(2,1/(Entradas!$B$3:$B$5000=Estoque!A3148),Entradas!$H$3:$H$5000)),"Preço não cadastrado")</f>
        <v/>
      </c>
      <c r="F3148" s="6" t="str">
        <f>IF(A3148="","",SUMIF(codigo_entrada,A3148,quantidade_entrada)-SUMIF(codigo_saida,Estoque!A3148,quantidade_saida))</f>
        <v/>
      </c>
      <c r="G3148" s="1" t="str">
        <f t="shared" si="49"/>
        <v/>
      </c>
    </row>
    <row r="3149" spans="1:7" x14ac:dyDescent="0.3">
      <c r="A3149" s="135"/>
      <c r="B3149" s="22"/>
      <c r="C3149" s="22"/>
      <c r="D3149" s="38" t="str" cm="1">
        <f t="array" ref="D3149">IFERROR(IF(A3149="","",LOOKUP(2,1/(Entradas!$B$3:$B$5000=Estoque!A3149),Entradas!$G$3:$G$5000)),"Preço não cadastrado")</f>
        <v/>
      </c>
      <c r="E3149" s="38" t="str" cm="1">
        <f t="array" ref="E3149">IFERROR(IF(A3149="","",LOOKUP(2,1/(Entradas!$B$3:$B$5000=Estoque!A3149),Entradas!$H$3:$H$5000)),"Preço não cadastrado")</f>
        <v/>
      </c>
      <c r="F3149" s="6" t="str">
        <f>IF(A3149="","",SUMIF(codigo_entrada,A3149,quantidade_entrada)-SUMIF(codigo_saida,Estoque!A3149,quantidade_saida))</f>
        <v/>
      </c>
      <c r="G3149" s="1" t="str">
        <f t="shared" si="49"/>
        <v/>
      </c>
    </row>
    <row r="3150" spans="1:7" x14ac:dyDescent="0.3">
      <c r="A3150" s="135"/>
      <c r="B3150" s="22"/>
      <c r="C3150" s="22"/>
      <c r="D3150" s="38" t="str" cm="1">
        <f t="array" ref="D3150">IFERROR(IF(A3150="","",LOOKUP(2,1/(Entradas!$B$3:$B$5000=Estoque!A3150),Entradas!$G$3:$G$5000)),"Preço não cadastrado")</f>
        <v/>
      </c>
      <c r="E3150" s="38" t="str" cm="1">
        <f t="array" ref="E3150">IFERROR(IF(A3150="","",LOOKUP(2,1/(Entradas!$B$3:$B$5000=Estoque!A3150),Entradas!$H$3:$H$5000)),"Preço não cadastrado")</f>
        <v/>
      </c>
      <c r="F3150" s="6" t="str">
        <f>IF(A3150="","",SUMIF(codigo_entrada,A3150,quantidade_entrada)-SUMIF(codigo_saida,Estoque!A3150,quantidade_saida))</f>
        <v/>
      </c>
      <c r="G3150" s="1" t="str">
        <f t="shared" si="49"/>
        <v/>
      </c>
    </row>
    <row r="3151" spans="1:7" x14ac:dyDescent="0.3">
      <c r="A3151" s="135"/>
      <c r="B3151" s="22"/>
      <c r="C3151" s="22"/>
      <c r="D3151" s="38" t="str" cm="1">
        <f t="array" ref="D3151">IFERROR(IF(A3151="","",LOOKUP(2,1/(Entradas!$B$3:$B$5000=Estoque!A3151),Entradas!$G$3:$G$5000)),"Preço não cadastrado")</f>
        <v/>
      </c>
      <c r="E3151" s="38" t="str" cm="1">
        <f t="array" ref="E3151">IFERROR(IF(A3151="","",LOOKUP(2,1/(Entradas!$B$3:$B$5000=Estoque!A3151),Entradas!$H$3:$H$5000)),"Preço não cadastrado")</f>
        <v/>
      </c>
      <c r="F3151" s="6" t="str">
        <f>IF(A3151="","",SUMIF(codigo_entrada,A3151,quantidade_entrada)-SUMIF(codigo_saida,Estoque!A3151,quantidade_saida))</f>
        <v/>
      </c>
      <c r="G3151" s="1" t="str">
        <f t="shared" si="49"/>
        <v/>
      </c>
    </row>
    <row r="3152" spans="1:7" x14ac:dyDescent="0.3">
      <c r="A3152" s="135"/>
      <c r="B3152" s="22"/>
      <c r="C3152" s="22"/>
      <c r="D3152" s="38" t="str" cm="1">
        <f t="array" ref="D3152">IFERROR(IF(A3152="","",LOOKUP(2,1/(Entradas!$B$3:$B$5000=Estoque!A3152),Entradas!$G$3:$G$5000)),"Preço não cadastrado")</f>
        <v/>
      </c>
      <c r="E3152" s="38" t="str" cm="1">
        <f t="array" ref="E3152">IFERROR(IF(A3152="","",LOOKUP(2,1/(Entradas!$B$3:$B$5000=Estoque!A3152),Entradas!$H$3:$H$5000)),"Preço não cadastrado")</f>
        <v/>
      </c>
      <c r="F3152" s="6" t="str">
        <f>IF(A3152="","",SUMIF(codigo_entrada,A3152,quantidade_entrada)-SUMIF(codigo_saida,Estoque!A3152,quantidade_saida))</f>
        <v/>
      </c>
      <c r="G3152" s="1" t="str">
        <f t="shared" si="49"/>
        <v/>
      </c>
    </row>
    <row r="3153" spans="1:7" x14ac:dyDescent="0.3">
      <c r="A3153" s="135"/>
      <c r="B3153" s="22"/>
      <c r="C3153" s="22"/>
      <c r="D3153" s="38" t="str" cm="1">
        <f t="array" ref="D3153">IFERROR(IF(A3153="","",LOOKUP(2,1/(Entradas!$B$3:$B$5000=Estoque!A3153),Entradas!$G$3:$G$5000)),"Preço não cadastrado")</f>
        <v/>
      </c>
      <c r="E3153" s="38" t="str" cm="1">
        <f t="array" ref="E3153">IFERROR(IF(A3153="","",LOOKUP(2,1/(Entradas!$B$3:$B$5000=Estoque!A3153),Entradas!$H$3:$H$5000)),"Preço não cadastrado")</f>
        <v/>
      </c>
      <c r="F3153" s="6" t="str">
        <f>IF(A3153="","",SUMIF(codigo_entrada,A3153,quantidade_entrada)-SUMIF(codigo_saida,Estoque!A3153,quantidade_saida))</f>
        <v/>
      </c>
      <c r="G3153" s="1" t="str">
        <f t="shared" si="49"/>
        <v/>
      </c>
    </row>
    <row r="3154" spans="1:7" x14ac:dyDescent="0.3">
      <c r="A3154" s="135"/>
      <c r="B3154" s="22"/>
      <c r="C3154" s="22"/>
      <c r="D3154" s="38" t="str" cm="1">
        <f t="array" ref="D3154">IFERROR(IF(A3154="","",LOOKUP(2,1/(Entradas!$B$3:$B$5000=Estoque!A3154),Entradas!$G$3:$G$5000)),"Preço não cadastrado")</f>
        <v/>
      </c>
      <c r="E3154" s="38" t="str" cm="1">
        <f t="array" ref="E3154">IFERROR(IF(A3154="","",LOOKUP(2,1/(Entradas!$B$3:$B$5000=Estoque!A3154),Entradas!$H$3:$H$5000)),"Preço não cadastrado")</f>
        <v/>
      </c>
      <c r="F3154" s="6" t="str">
        <f>IF(A3154="","",SUMIF(codigo_entrada,A3154,quantidade_entrada)-SUMIF(codigo_saida,Estoque!A3154,quantidade_saida))</f>
        <v/>
      </c>
      <c r="G3154" s="1" t="str">
        <f t="shared" si="49"/>
        <v/>
      </c>
    </row>
    <row r="3155" spans="1:7" x14ac:dyDescent="0.3">
      <c r="A3155" s="135"/>
      <c r="B3155" s="22"/>
      <c r="C3155" s="22"/>
      <c r="D3155" s="38" t="str" cm="1">
        <f t="array" ref="D3155">IFERROR(IF(A3155="","",LOOKUP(2,1/(Entradas!$B$3:$B$5000=Estoque!A3155),Entradas!$G$3:$G$5000)),"Preço não cadastrado")</f>
        <v/>
      </c>
      <c r="E3155" s="38" t="str" cm="1">
        <f t="array" ref="E3155">IFERROR(IF(A3155="","",LOOKUP(2,1/(Entradas!$B$3:$B$5000=Estoque!A3155),Entradas!$H$3:$H$5000)),"Preço não cadastrado")</f>
        <v/>
      </c>
      <c r="F3155" s="6" t="str">
        <f>IF(A3155="","",SUMIF(codigo_entrada,A3155,quantidade_entrada)-SUMIF(codigo_saida,Estoque!A3155,quantidade_saida))</f>
        <v/>
      </c>
      <c r="G3155" s="1" t="str">
        <f t="shared" si="49"/>
        <v/>
      </c>
    </row>
    <row r="3156" spans="1:7" x14ac:dyDescent="0.3">
      <c r="A3156" s="135"/>
      <c r="B3156" s="22"/>
      <c r="C3156" s="22"/>
      <c r="D3156" s="38" t="str" cm="1">
        <f t="array" ref="D3156">IFERROR(IF(A3156="","",LOOKUP(2,1/(Entradas!$B$3:$B$5000=Estoque!A3156),Entradas!$G$3:$G$5000)),"Preço não cadastrado")</f>
        <v/>
      </c>
      <c r="E3156" s="38" t="str" cm="1">
        <f t="array" ref="E3156">IFERROR(IF(A3156="","",LOOKUP(2,1/(Entradas!$B$3:$B$5000=Estoque!A3156),Entradas!$H$3:$H$5000)),"Preço não cadastrado")</f>
        <v/>
      </c>
      <c r="F3156" s="6" t="str">
        <f>IF(A3156="","",SUMIF(codigo_entrada,A3156,quantidade_entrada)-SUMIF(codigo_saida,Estoque!A3156,quantidade_saida))</f>
        <v/>
      </c>
      <c r="G3156" s="1" t="str">
        <f t="shared" si="49"/>
        <v/>
      </c>
    </row>
    <row r="3157" spans="1:7" x14ac:dyDescent="0.3">
      <c r="A3157" s="135"/>
      <c r="B3157" s="22"/>
      <c r="C3157" s="22"/>
      <c r="D3157" s="38" t="str" cm="1">
        <f t="array" ref="D3157">IFERROR(IF(A3157="","",LOOKUP(2,1/(Entradas!$B$3:$B$5000=Estoque!A3157),Entradas!$G$3:$G$5000)),"Preço não cadastrado")</f>
        <v/>
      </c>
      <c r="E3157" s="38" t="str" cm="1">
        <f t="array" ref="E3157">IFERROR(IF(A3157="","",LOOKUP(2,1/(Entradas!$B$3:$B$5000=Estoque!A3157),Entradas!$H$3:$H$5000)),"Preço não cadastrado")</f>
        <v/>
      </c>
      <c r="F3157" s="6" t="str">
        <f>IF(A3157="","",SUMIF(codigo_entrada,A3157,quantidade_entrada)-SUMIF(codigo_saida,Estoque!A3157,quantidade_saida))</f>
        <v/>
      </c>
      <c r="G3157" s="1" t="str">
        <f t="shared" si="49"/>
        <v/>
      </c>
    </row>
    <row r="3158" spans="1:7" x14ac:dyDescent="0.3">
      <c r="A3158" s="135"/>
      <c r="B3158" s="22"/>
      <c r="C3158" s="22"/>
      <c r="D3158" s="38" t="str" cm="1">
        <f t="array" ref="D3158">IFERROR(IF(A3158="","",LOOKUP(2,1/(Entradas!$B$3:$B$5000=Estoque!A3158),Entradas!$G$3:$G$5000)),"Preço não cadastrado")</f>
        <v/>
      </c>
      <c r="E3158" s="38" t="str" cm="1">
        <f t="array" ref="E3158">IFERROR(IF(A3158="","",LOOKUP(2,1/(Entradas!$B$3:$B$5000=Estoque!A3158),Entradas!$H$3:$H$5000)),"Preço não cadastrado")</f>
        <v/>
      </c>
      <c r="F3158" s="6" t="str">
        <f>IF(A3158="","",SUMIF(codigo_entrada,A3158,quantidade_entrada)-SUMIF(codigo_saida,Estoque!A3158,quantidade_saida))</f>
        <v/>
      </c>
      <c r="G3158" s="1" t="str">
        <f t="shared" si="49"/>
        <v/>
      </c>
    </row>
    <row r="3159" spans="1:7" x14ac:dyDescent="0.3">
      <c r="A3159" s="135"/>
      <c r="B3159" s="22"/>
      <c r="C3159" s="22"/>
      <c r="D3159" s="38" t="str" cm="1">
        <f t="array" ref="D3159">IFERROR(IF(A3159="","",LOOKUP(2,1/(Entradas!$B$3:$B$5000=Estoque!A3159),Entradas!$G$3:$G$5000)),"Preço não cadastrado")</f>
        <v/>
      </c>
      <c r="E3159" s="38" t="str" cm="1">
        <f t="array" ref="E3159">IFERROR(IF(A3159="","",LOOKUP(2,1/(Entradas!$B$3:$B$5000=Estoque!A3159),Entradas!$H$3:$H$5000)),"Preço não cadastrado")</f>
        <v/>
      </c>
      <c r="F3159" s="6" t="str">
        <f>IF(A3159="","",SUMIF(codigo_entrada,A3159,quantidade_entrada)-SUMIF(codigo_saida,Estoque!A3159,quantidade_saida))</f>
        <v/>
      </c>
      <c r="G3159" s="1" t="str">
        <f t="shared" si="49"/>
        <v/>
      </c>
    </row>
    <row r="3160" spans="1:7" x14ac:dyDescent="0.3">
      <c r="A3160" s="135"/>
      <c r="B3160" s="22"/>
      <c r="C3160" s="22"/>
      <c r="D3160" s="38" t="str" cm="1">
        <f t="array" ref="D3160">IFERROR(IF(A3160="","",LOOKUP(2,1/(Entradas!$B$3:$B$5000=Estoque!A3160),Entradas!$G$3:$G$5000)),"Preço não cadastrado")</f>
        <v/>
      </c>
      <c r="E3160" s="38" t="str" cm="1">
        <f t="array" ref="E3160">IFERROR(IF(A3160="","",LOOKUP(2,1/(Entradas!$B$3:$B$5000=Estoque!A3160),Entradas!$H$3:$H$5000)),"Preço não cadastrado")</f>
        <v/>
      </c>
      <c r="F3160" s="6" t="str">
        <f>IF(A3160="","",SUMIF(codigo_entrada,A3160,quantidade_entrada)-SUMIF(codigo_saida,Estoque!A3160,quantidade_saida))</f>
        <v/>
      </c>
      <c r="G3160" s="1" t="str">
        <f t="shared" si="49"/>
        <v/>
      </c>
    </row>
    <row r="3161" spans="1:7" x14ac:dyDescent="0.3">
      <c r="A3161" s="135"/>
      <c r="B3161" s="22"/>
      <c r="C3161" s="22"/>
      <c r="D3161" s="38" t="str" cm="1">
        <f t="array" ref="D3161">IFERROR(IF(A3161="","",LOOKUP(2,1/(Entradas!$B$3:$B$5000=Estoque!A3161),Entradas!$G$3:$G$5000)),"Preço não cadastrado")</f>
        <v/>
      </c>
      <c r="E3161" s="38" t="str" cm="1">
        <f t="array" ref="E3161">IFERROR(IF(A3161="","",LOOKUP(2,1/(Entradas!$B$3:$B$5000=Estoque!A3161),Entradas!$H$3:$H$5000)),"Preço não cadastrado")</f>
        <v/>
      </c>
      <c r="F3161" s="6" t="str">
        <f>IF(A3161="","",SUMIF(codigo_entrada,A3161,quantidade_entrada)-SUMIF(codigo_saida,Estoque!A3161,quantidade_saida))</f>
        <v/>
      </c>
      <c r="G3161" s="1" t="str">
        <f t="shared" si="49"/>
        <v/>
      </c>
    </row>
    <row r="3162" spans="1:7" x14ac:dyDescent="0.3">
      <c r="A3162" s="135"/>
      <c r="B3162" s="22"/>
      <c r="C3162" s="22"/>
      <c r="D3162" s="38" t="str" cm="1">
        <f t="array" ref="D3162">IFERROR(IF(A3162="","",LOOKUP(2,1/(Entradas!$B$3:$B$5000=Estoque!A3162),Entradas!$G$3:$G$5000)),"Preço não cadastrado")</f>
        <v/>
      </c>
      <c r="E3162" s="38" t="str" cm="1">
        <f t="array" ref="E3162">IFERROR(IF(A3162="","",LOOKUP(2,1/(Entradas!$B$3:$B$5000=Estoque!A3162),Entradas!$H$3:$H$5000)),"Preço não cadastrado")</f>
        <v/>
      </c>
      <c r="F3162" s="6" t="str">
        <f>IF(A3162="","",SUMIF(codigo_entrada,A3162,quantidade_entrada)-SUMIF(codigo_saida,Estoque!A3162,quantidade_saida))</f>
        <v/>
      </c>
      <c r="G3162" s="1" t="str">
        <f t="shared" si="49"/>
        <v/>
      </c>
    </row>
    <row r="3163" spans="1:7" x14ac:dyDescent="0.3">
      <c r="A3163" s="135"/>
      <c r="B3163" s="22"/>
      <c r="C3163" s="22"/>
      <c r="D3163" s="38" t="str" cm="1">
        <f t="array" ref="D3163">IFERROR(IF(A3163="","",LOOKUP(2,1/(Entradas!$B$3:$B$5000=Estoque!A3163),Entradas!$G$3:$G$5000)),"Preço não cadastrado")</f>
        <v/>
      </c>
      <c r="E3163" s="38" t="str" cm="1">
        <f t="array" ref="E3163">IFERROR(IF(A3163="","",LOOKUP(2,1/(Entradas!$B$3:$B$5000=Estoque!A3163),Entradas!$H$3:$H$5000)),"Preço não cadastrado")</f>
        <v/>
      </c>
      <c r="F3163" s="6" t="str">
        <f>IF(A3163="","",SUMIF(codigo_entrada,A3163,quantidade_entrada)-SUMIF(codigo_saida,Estoque!A3163,quantidade_saida))</f>
        <v/>
      </c>
      <c r="G3163" s="1" t="str">
        <f t="shared" si="49"/>
        <v/>
      </c>
    </row>
    <row r="3164" spans="1:7" x14ac:dyDescent="0.3">
      <c r="A3164" s="135"/>
      <c r="B3164" s="22"/>
      <c r="C3164" s="22"/>
      <c r="D3164" s="38" t="str" cm="1">
        <f t="array" ref="D3164">IFERROR(IF(A3164="","",LOOKUP(2,1/(Entradas!$B$3:$B$5000=Estoque!A3164),Entradas!$G$3:$G$5000)),"Preço não cadastrado")</f>
        <v/>
      </c>
      <c r="E3164" s="38" t="str" cm="1">
        <f t="array" ref="E3164">IFERROR(IF(A3164="","",LOOKUP(2,1/(Entradas!$B$3:$B$5000=Estoque!A3164),Entradas!$H$3:$H$5000)),"Preço não cadastrado")</f>
        <v/>
      </c>
      <c r="F3164" s="6" t="str">
        <f>IF(A3164="","",SUMIF(codigo_entrada,A3164,quantidade_entrada)-SUMIF(codigo_saida,Estoque!A3164,quantidade_saida))</f>
        <v/>
      </c>
      <c r="G3164" s="1" t="str">
        <f t="shared" si="49"/>
        <v/>
      </c>
    </row>
    <row r="3165" spans="1:7" x14ac:dyDescent="0.3">
      <c r="A3165" s="135"/>
      <c r="B3165" s="22"/>
      <c r="C3165" s="22"/>
      <c r="D3165" s="38" t="str" cm="1">
        <f t="array" ref="D3165">IFERROR(IF(A3165="","",LOOKUP(2,1/(Entradas!$B$3:$B$5000=Estoque!A3165),Entradas!$G$3:$G$5000)),"Preço não cadastrado")</f>
        <v/>
      </c>
      <c r="E3165" s="38" t="str" cm="1">
        <f t="array" ref="E3165">IFERROR(IF(A3165="","",LOOKUP(2,1/(Entradas!$B$3:$B$5000=Estoque!A3165),Entradas!$H$3:$H$5000)),"Preço não cadastrado")</f>
        <v/>
      </c>
      <c r="F3165" s="6" t="str">
        <f>IF(A3165="","",SUMIF(codigo_entrada,A3165,quantidade_entrada)-SUMIF(codigo_saida,Estoque!A3165,quantidade_saida))</f>
        <v/>
      </c>
      <c r="G3165" s="1" t="str">
        <f t="shared" si="49"/>
        <v/>
      </c>
    </row>
    <row r="3166" spans="1:7" x14ac:dyDescent="0.3">
      <c r="A3166" s="135"/>
      <c r="B3166" s="22"/>
      <c r="C3166" s="22"/>
      <c r="D3166" s="38" t="str" cm="1">
        <f t="array" ref="D3166">IFERROR(IF(A3166="","",LOOKUP(2,1/(Entradas!$B$3:$B$5000=Estoque!A3166),Entradas!$G$3:$G$5000)),"Preço não cadastrado")</f>
        <v/>
      </c>
      <c r="E3166" s="38" t="str" cm="1">
        <f t="array" ref="E3166">IFERROR(IF(A3166="","",LOOKUP(2,1/(Entradas!$B$3:$B$5000=Estoque!A3166),Entradas!$H$3:$H$5000)),"Preço não cadastrado")</f>
        <v/>
      </c>
      <c r="F3166" s="6" t="str">
        <f>IF(A3166="","",SUMIF(codigo_entrada,A3166,quantidade_entrada)-SUMIF(codigo_saida,Estoque!A3166,quantidade_saida))</f>
        <v/>
      </c>
      <c r="G3166" s="1" t="str">
        <f t="shared" si="49"/>
        <v/>
      </c>
    </row>
    <row r="3167" spans="1:7" x14ac:dyDescent="0.3">
      <c r="A3167" s="135"/>
      <c r="B3167" s="22"/>
      <c r="C3167" s="22"/>
      <c r="D3167" s="38" t="str" cm="1">
        <f t="array" ref="D3167">IFERROR(IF(A3167="","",LOOKUP(2,1/(Entradas!$B$3:$B$5000=Estoque!A3167),Entradas!$G$3:$G$5000)),"Preço não cadastrado")</f>
        <v/>
      </c>
      <c r="E3167" s="38" t="str" cm="1">
        <f t="array" ref="E3167">IFERROR(IF(A3167="","",LOOKUP(2,1/(Entradas!$B$3:$B$5000=Estoque!A3167),Entradas!$H$3:$H$5000)),"Preço não cadastrado")</f>
        <v/>
      </c>
      <c r="F3167" s="6" t="str">
        <f>IF(A3167="","",SUMIF(codigo_entrada,A3167,quantidade_entrada)-SUMIF(codigo_saida,Estoque!A3167,quantidade_saida))</f>
        <v/>
      </c>
      <c r="G3167" s="1" t="str">
        <f t="shared" si="49"/>
        <v/>
      </c>
    </row>
    <row r="3168" spans="1:7" x14ac:dyDescent="0.3">
      <c r="A3168" s="135"/>
      <c r="B3168" s="22"/>
      <c r="C3168" s="22"/>
      <c r="D3168" s="38" t="str" cm="1">
        <f t="array" ref="D3168">IFERROR(IF(A3168="","",LOOKUP(2,1/(Entradas!$B$3:$B$5000=Estoque!A3168),Entradas!$G$3:$G$5000)),"Preço não cadastrado")</f>
        <v/>
      </c>
      <c r="E3168" s="38" t="str" cm="1">
        <f t="array" ref="E3168">IFERROR(IF(A3168="","",LOOKUP(2,1/(Entradas!$B$3:$B$5000=Estoque!A3168),Entradas!$H$3:$H$5000)),"Preço não cadastrado")</f>
        <v/>
      </c>
      <c r="F3168" s="6" t="str">
        <f>IF(A3168="","",SUMIF(codigo_entrada,A3168,quantidade_entrada)-SUMIF(codigo_saida,Estoque!A3168,quantidade_saida))</f>
        <v/>
      </c>
      <c r="G3168" s="1" t="str">
        <f t="shared" si="49"/>
        <v/>
      </c>
    </row>
    <row r="3169" spans="1:7" x14ac:dyDescent="0.3">
      <c r="A3169" s="135"/>
      <c r="B3169" s="22"/>
      <c r="C3169" s="22"/>
      <c r="D3169" s="38" t="str" cm="1">
        <f t="array" ref="D3169">IFERROR(IF(A3169="","",LOOKUP(2,1/(Entradas!$B$3:$B$5000=Estoque!A3169),Entradas!$G$3:$G$5000)),"Preço não cadastrado")</f>
        <v/>
      </c>
      <c r="E3169" s="38" t="str" cm="1">
        <f t="array" ref="E3169">IFERROR(IF(A3169="","",LOOKUP(2,1/(Entradas!$B$3:$B$5000=Estoque!A3169),Entradas!$H$3:$H$5000)),"Preço não cadastrado")</f>
        <v/>
      </c>
      <c r="F3169" s="6" t="str">
        <f>IF(A3169="","",SUMIF(codigo_entrada,A3169,quantidade_entrada)-SUMIF(codigo_saida,Estoque!A3169,quantidade_saida))</f>
        <v/>
      </c>
      <c r="G3169" s="1" t="str">
        <f t="shared" si="49"/>
        <v/>
      </c>
    </row>
    <row r="3170" spans="1:7" x14ac:dyDescent="0.3">
      <c r="A3170" s="135"/>
      <c r="B3170" s="22"/>
      <c r="C3170" s="22"/>
      <c r="D3170" s="38" t="str" cm="1">
        <f t="array" ref="D3170">IFERROR(IF(A3170="","",LOOKUP(2,1/(Entradas!$B$3:$B$5000=Estoque!A3170),Entradas!$G$3:$G$5000)),"Preço não cadastrado")</f>
        <v/>
      </c>
      <c r="E3170" s="38" t="str" cm="1">
        <f t="array" ref="E3170">IFERROR(IF(A3170="","",LOOKUP(2,1/(Entradas!$B$3:$B$5000=Estoque!A3170),Entradas!$H$3:$H$5000)),"Preço não cadastrado")</f>
        <v/>
      </c>
      <c r="F3170" s="6" t="str">
        <f>IF(A3170="","",SUMIF(codigo_entrada,A3170,quantidade_entrada)-SUMIF(codigo_saida,Estoque!A3170,quantidade_saida))</f>
        <v/>
      </c>
      <c r="G3170" s="1" t="str">
        <f t="shared" si="49"/>
        <v/>
      </c>
    </row>
    <row r="3171" spans="1:7" x14ac:dyDescent="0.3">
      <c r="A3171" s="135"/>
      <c r="B3171" s="22"/>
      <c r="C3171" s="22"/>
      <c r="D3171" s="38" t="str" cm="1">
        <f t="array" ref="D3171">IFERROR(IF(A3171="","",LOOKUP(2,1/(Entradas!$B$3:$B$5000=Estoque!A3171),Entradas!$G$3:$G$5000)),"Preço não cadastrado")</f>
        <v/>
      </c>
      <c r="E3171" s="38" t="str" cm="1">
        <f t="array" ref="E3171">IFERROR(IF(A3171="","",LOOKUP(2,1/(Entradas!$B$3:$B$5000=Estoque!A3171),Entradas!$H$3:$H$5000)),"Preço não cadastrado")</f>
        <v/>
      </c>
      <c r="F3171" s="6" t="str">
        <f>IF(A3171="","",SUMIF(codigo_entrada,A3171,quantidade_entrada)-SUMIF(codigo_saida,Estoque!A3171,quantidade_saida))</f>
        <v/>
      </c>
      <c r="G3171" s="1" t="str">
        <f t="shared" si="49"/>
        <v/>
      </c>
    </row>
    <row r="3172" spans="1:7" x14ac:dyDescent="0.3">
      <c r="A3172" s="135"/>
      <c r="B3172" s="22"/>
      <c r="C3172" s="22"/>
      <c r="D3172" s="38" t="str" cm="1">
        <f t="array" ref="D3172">IFERROR(IF(A3172="","",LOOKUP(2,1/(Entradas!$B$3:$B$5000=Estoque!A3172),Entradas!$G$3:$G$5000)),"Preço não cadastrado")</f>
        <v/>
      </c>
      <c r="E3172" s="38" t="str" cm="1">
        <f t="array" ref="E3172">IFERROR(IF(A3172="","",LOOKUP(2,1/(Entradas!$B$3:$B$5000=Estoque!A3172),Entradas!$H$3:$H$5000)),"Preço não cadastrado")</f>
        <v/>
      </c>
      <c r="F3172" s="6" t="str">
        <f>IF(A3172="","",SUMIF(codigo_entrada,A3172,quantidade_entrada)-SUMIF(codigo_saida,Estoque!A3172,quantidade_saida))</f>
        <v/>
      </c>
      <c r="G3172" s="1" t="str">
        <f t="shared" si="49"/>
        <v/>
      </c>
    </row>
    <row r="3173" spans="1:7" x14ac:dyDescent="0.3">
      <c r="A3173" s="135"/>
      <c r="B3173" s="22"/>
      <c r="C3173" s="22"/>
      <c r="D3173" s="38" t="str" cm="1">
        <f t="array" ref="D3173">IFERROR(IF(A3173="","",LOOKUP(2,1/(Entradas!$B$3:$B$5000=Estoque!A3173),Entradas!$G$3:$G$5000)),"Preço não cadastrado")</f>
        <v/>
      </c>
      <c r="E3173" s="38" t="str" cm="1">
        <f t="array" ref="E3173">IFERROR(IF(A3173="","",LOOKUP(2,1/(Entradas!$B$3:$B$5000=Estoque!A3173),Entradas!$H$3:$H$5000)),"Preço não cadastrado")</f>
        <v/>
      </c>
      <c r="F3173" s="6" t="str">
        <f>IF(A3173="","",SUMIF(codigo_entrada,A3173,quantidade_entrada)-SUMIF(codigo_saida,Estoque!A3173,quantidade_saida))</f>
        <v/>
      </c>
      <c r="G3173" s="1" t="str">
        <f t="shared" si="49"/>
        <v/>
      </c>
    </row>
    <row r="3174" spans="1:7" x14ac:dyDescent="0.3">
      <c r="A3174" s="135"/>
      <c r="B3174" s="22"/>
      <c r="C3174" s="22"/>
      <c r="D3174" s="38" t="str" cm="1">
        <f t="array" ref="D3174">IFERROR(IF(A3174="","",LOOKUP(2,1/(Entradas!$B$3:$B$5000=Estoque!A3174),Entradas!$G$3:$G$5000)),"Preço não cadastrado")</f>
        <v/>
      </c>
      <c r="E3174" s="38" t="str" cm="1">
        <f t="array" ref="E3174">IFERROR(IF(A3174="","",LOOKUP(2,1/(Entradas!$B$3:$B$5000=Estoque!A3174),Entradas!$H$3:$H$5000)),"Preço não cadastrado")</f>
        <v/>
      </c>
      <c r="F3174" s="6" t="str">
        <f>IF(A3174="","",SUMIF(codigo_entrada,A3174,quantidade_entrada)-SUMIF(codigo_saida,Estoque!A3174,quantidade_saida))</f>
        <v/>
      </c>
      <c r="G3174" s="1" t="str">
        <f t="shared" si="49"/>
        <v/>
      </c>
    </row>
    <row r="3175" spans="1:7" x14ac:dyDescent="0.3">
      <c r="A3175" s="135"/>
      <c r="B3175" s="22"/>
      <c r="C3175" s="22"/>
      <c r="D3175" s="38" t="str" cm="1">
        <f t="array" ref="D3175">IFERROR(IF(A3175="","",LOOKUP(2,1/(Entradas!$B$3:$B$5000=Estoque!A3175),Entradas!$G$3:$G$5000)),"Preço não cadastrado")</f>
        <v/>
      </c>
      <c r="E3175" s="38" t="str" cm="1">
        <f t="array" ref="E3175">IFERROR(IF(A3175="","",LOOKUP(2,1/(Entradas!$B$3:$B$5000=Estoque!A3175),Entradas!$H$3:$H$5000)),"Preço não cadastrado")</f>
        <v/>
      </c>
      <c r="F3175" s="6" t="str">
        <f>IF(A3175="","",SUMIF(codigo_entrada,A3175,quantidade_entrada)-SUMIF(codigo_saida,Estoque!A3175,quantidade_saida))</f>
        <v/>
      </c>
      <c r="G3175" s="1" t="str">
        <f t="shared" si="49"/>
        <v/>
      </c>
    </row>
    <row r="3176" spans="1:7" x14ac:dyDescent="0.3">
      <c r="A3176" s="135"/>
      <c r="B3176" s="22"/>
      <c r="C3176" s="22"/>
      <c r="D3176" s="38" t="str" cm="1">
        <f t="array" ref="D3176">IFERROR(IF(A3176="","",LOOKUP(2,1/(Entradas!$B$3:$B$5000=Estoque!A3176),Entradas!$G$3:$G$5000)),"Preço não cadastrado")</f>
        <v/>
      </c>
      <c r="E3176" s="38" t="str" cm="1">
        <f t="array" ref="E3176">IFERROR(IF(A3176="","",LOOKUP(2,1/(Entradas!$B$3:$B$5000=Estoque!A3176),Entradas!$H$3:$H$5000)),"Preço não cadastrado")</f>
        <v/>
      </c>
      <c r="F3176" s="6" t="str">
        <f>IF(A3176="","",SUMIF(codigo_entrada,A3176,quantidade_entrada)-SUMIF(codigo_saida,Estoque!A3176,quantidade_saida))</f>
        <v/>
      </c>
      <c r="G3176" s="1" t="str">
        <f t="shared" si="49"/>
        <v/>
      </c>
    </row>
    <row r="3177" spans="1:7" x14ac:dyDescent="0.3">
      <c r="A3177" s="135"/>
      <c r="B3177" s="22"/>
      <c r="C3177" s="22"/>
      <c r="D3177" s="38" t="str" cm="1">
        <f t="array" ref="D3177">IFERROR(IF(A3177="","",LOOKUP(2,1/(Entradas!$B$3:$B$5000=Estoque!A3177),Entradas!$G$3:$G$5000)),"Preço não cadastrado")</f>
        <v/>
      </c>
      <c r="E3177" s="38" t="str" cm="1">
        <f t="array" ref="E3177">IFERROR(IF(A3177="","",LOOKUP(2,1/(Entradas!$B$3:$B$5000=Estoque!A3177),Entradas!$H$3:$H$5000)),"Preço não cadastrado")</f>
        <v/>
      </c>
      <c r="F3177" s="6" t="str">
        <f>IF(A3177="","",SUMIF(codigo_entrada,A3177,quantidade_entrada)-SUMIF(codigo_saida,Estoque!A3177,quantidade_saida))</f>
        <v/>
      </c>
      <c r="G3177" s="1" t="str">
        <f t="shared" si="49"/>
        <v/>
      </c>
    </row>
    <row r="3178" spans="1:7" x14ac:dyDescent="0.3">
      <c r="A3178" s="135"/>
      <c r="B3178" s="22"/>
      <c r="C3178" s="22"/>
      <c r="D3178" s="38" t="str" cm="1">
        <f t="array" ref="D3178">IFERROR(IF(A3178="","",LOOKUP(2,1/(Entradas!$B$3:$B$5000=Estoque!A3178),Entradas!$G$3:$G$5000)),"Preço não cadastrado")</f>
        <v/>
      </c>
      <c r="E3178" s="38" t="str" cm="1">
        <f t="array" ref="E3178">IFERROR(IF(A3178="","",LOOKUP(2,1/(Entradas!$B$3:$B$5000=Estoque!A3178),Entradas!$H$3:$H$5000)),"Preço não cadastrado")</f>
        <v/>
      </c>
      <c r="F3178" s="6" t="str">
        <f>IF(A3178="","",SUMIF(codigo_entrada,A3178,quantidade_entrada)-SUMIF(codigo_saida,Estoque!A3178,quantidade_saida))</f>
        <v/>
      </c>
      <c r="G3178" s="1" t="str">
        <f t="shared" si="49"/>
        <v/>
      </c>
    </row>
    <row r="3179" spans="1:7" x14ac:dyDescent="0.3">
      <c r="A3179" s="135"/>
      <c r="B3179" s="22"/>
      <c r="C3179" s="22"/>
      <c r="D3179" s="38" t="str" cm="1">
        <f t="array" ref="D3179">IFERROR(IF(A3179="","",LOOKUP(2,1/(Entradas!$B$3:$B$5000=Estoque!A3179),Entradas!$G$3:$G$5000)),"Preço não cadastrado")</f>
        <v/>
      </c>
      <c r="E3179" s="38" t="str" cm="1">
        <f t="array" ref="E3179">IFERROR(IF(A3179="","",LOOKUP(2,1/(Entradas!$B$3:$B$5000=Estoque!A3179),Entradas!$H$3:$H$5000)),"Preço não cadastrado")</f>
        <v/>
      </c>
      <c r="F3179" s="6" t="str">
        <f>IF(A3179="","",SUMIF(codigo_entrada,A3179,quantidade_entrada)-SUMIF(codigo_saida,Estoque!A3179,quantidade_saida))</f>
        <v/>
      </c>
      <c r="G3179" s="1" t="str">
        <f t="shared" si="49"/>
        <v/>
      </c>
    </row>
    <row r="3180" spans="1:7" x14ac:dyDescent="0.3">
      <c r="A3180" s="135"/>
      <c r="B3180" s="22"/>
      <c r="C3180" s="22"/>
      <c r="D3180" s="38" t="str" cm="1">
        <f t="array" ref="D3180">IFERROR(IF(A3180="","",LOOKUP(2,1/(Entradas!$B$3:$B$5000=Estoque!A3180),Entradas!$G$3:$G$5000)),"Preço não cadastrado")</f>
        <v/>
      </c>
      <c r="E3180" s="38" t="str" cm="1">
        <f t="array" ref="E3180">IFERROR(IF(A3180="","",LOOKUP(2,1/(Entradas!$B$3:$B$5000=Estoque!A3180),Entradas!$H$3:$H$5000)),"Preço não cadastrado")</f>
        <v/>
      </c>
      <c r="F3180" s="6" t="str">
        <f>IF(A3180="","",SUMIF(codigo_entrada,A3180,quantidade_entrada)-SUMIF(codigo_saida,Estoque!A3180,quantidade_saida))</f>
        <v/>
      </c>
      <c r="G3180" s="1" t="str">
        <f t="shared" si="49"/>
        <v/>
      </c>
    </row>
    <row r="3181" spans="1:7" x14ac:dyDescent="0.3">
      <c r="A3181" s="135"/>
      <c r="B3181" s="22"/>
      <c r="C3181" s="22"/>
      <c r="D3181" s="38" t="str" cm="1">
        <f t="array" ref="D3181">IFERROR(IF(A3181="","",LOOKUP(2,1/(Entradas!$B$3:$B$5000=Estoque!A3181),Entradas!$G$3:$G$5000)),"Preço não cadastrado")</f>
        <v/>
      </c>
      <c r="E3181" s="38" t="str" cm="1">
        <f t="array" ref="E3181">IFERROR(IF(A3181="","",LOOKUP(2,1/(Entradas!$B$3:$B$5000=Estoque!A3181),Entradas!$H$3:$H$5000)),"Preço não cadastrado")</f>
        <v/>
      </c>
      <c r="F3181" s="6" t="str">
        <f>IF(A3181="","",SUMIF(codigo_entrada,A3181,quantidade_entrada)-SUMIF(codigo_saida,Estoque!A3181,quantidade_saida))</f>
        <v/>
      </c>
      <c r="G3181" s="1" t="str">
        <f t="shared" si="49"/>
        <v/>
      </c>
    </row>
    <row r="3182" spans="1:7" x14ac:dyDescent="0.3">
      <c r="A3182" s="135"/>
      <c r="B3182" s="22"/>
      <c r="C3182" s="22"/>
      <c r="D3182" s="38" t="str" cm="1">
        <f t="array" ref="D3182">IFERROR(IF(A3182="","",LOOKUP(2,1/(Entradas!$B$3:$B$5000=Estoque!A3182),Entradas!$G$3:$G$5000)),"Preço não cadastrado")</f>
        <v/>
      </c>
      <c r="E3182" s="38" t="str" cm="1">
        <f t="array" ref="E3182">IFERROR(IF(A3182="","",LOOKUP(2,1/(Entradas!$B$3:$B$5000=Estoque!A3182),Entradas!$H$3:$H$5000)),"Preço não cadastrado")</f>
        <v/>
      </c>
      <c r="F3182" s="6" t="str">
        <f>IF(A3182="","",SUMIF(codigo_entrada,A3182,quantidade_entrada)-SUMIF(codigo_saida,Estoque!A3182,quantidade_saida))</f>
        <v/>
      </c>
      <c r="G3182" s="1" t="str">
        <f t="shared" si="49"/>
        <v/>
      </c>
    </row>
    <row r="3183" spans="1:7" x14ac:dyDescent="0.3">
      <c r="A3183" s="135"/>
      <c r="B3183" s="22"/>
      <c r="C3183" s="22"/>
      <c r="D3183" s="38" t="str" cm="1">
        <f t="array" ref="D3183">IFERROR(IF(A3183="","",LOOKUP(2,1/(Entradas!$B$3:$B$5000=Estoque!A3183),Entradas!$G$3:$G$5000)),"Preço não cadastrado")</f>
        <v/>
      </c>
      <c r="E3183" s="38" t="str" cm="1">
        <f t="array" ref="E3183">IFERROR(IF(A3183="","",LOOKUP(2,1/(Entradas!$B$3:$B$5000=Estoque!A3183),Entradas!$H$3:$H$5000)),"Preço não cadastrado")</f>
        <v/>
      </c>
      <c r="F3183" s="6" t="str">
        <f>IF(A3183="","",SUMIF(codigo_entrada,A3183,quantidade_entrada)-SUMIF(codigo_saida,Estoque!A3183,quantidade_saida))</f>
        <v/>
      </c>
      <c r="G3183" s="1" t="str">
        <f t="shared" si="49"/>
        <v/>
      </c>
    </row>
    <row r="3184" spans="1:7" x14ac:dyDescent="0.3">
      <c r="A3184" s="135"/>
      <c r="B3184" s="22"/>
      <c r="C3184" s="22"/>
      <c r="D3184" s="38" t="str" cm="1">
        <f t="array" ref="D3184">IFERROR(IF(A3184="","",LOOKUP(2,1/(Entradas!$B$3:$B$5000=Estoque!A3184),Entradas!$G$3:$G$5000)),"Preço não cadastrado")</f>
        <v/>
      </c>
      <c r="E3184" s="38" t="str" cm="1">
        <f t="array" ref="E3184">IFERROR(IF(A3184="","",LOOKUP(2,1/(Entradas!$B$3:$B$5000=Estoque!A3184),Entradas!$H$3:$H$5000)),"Preço não cadastrado")</f>
        <v/>
      </c>
      <c r="F3184" s="6" t="str">
        <f>IF(A3184="","",SUMIF(codigo_entrada,A3184,quantidade_entrada)-SUMIF(codigo_saida,Estoque!A3184,quantidade_saida))</f>
        <v/>
      </c>
      <c r="G3184" s="1" t="str">
        <f t="shared" si="49"/>
        <v/>
      </c>
    </row>
    <row r="3185" spans="1:7" x14ac:dyDescent="0.3">
      <c r="A3185" s="135"/>
      <c r="B3185" s="22"/>
      <c r="C3185" s="22"/>
      <c r="D3185" s="38" t="str" cm="1">
        <f t="array" ref="D3185">IFERROR(IF(A3185="","",LOOKUP(2,1/(Entradas!$B$3:$B$5000=Estoque!A3185),Entradas!$G$3:$G$5000)),"Preço não cadastrado")</f>
        <v/>
      </c>
      <c r="E3185" s="38" t="str" cm="1">
        <f t="array" ref="E3185">IFERROR(IF(A3185="","",LOOKUP(2,1/(Entradas!$B$3:$B$5000=Estoque!A3185),Entradas!$H$3:$H$5000)),"Preço não cadastrado")</f>
        <v/>
      </c>
      <c r="F3185" s="6" t="str">
        <f>IF(A3185="","",SUMIF(codigo_entrada,A3185,quantidade_entrada)-SUMIF(codigo_saida,Estoque!A3185,quantidade_saida))</f>
        <v/>
      </c>
      <c r="G3185" s="1" t="str">
        <f t="shared" si="49"/>
        <v/>
      </c>
    </row>
    <row r="3186" spans="1:7" x14ac:dyDescent="0.3">
      <c r="A3186" s="135"/>
      <c r="B3186" s="22"/>
      <c r="C3186" s="22"/>
      <c r="D3186" s="38" t="str" cm="1">
        <f t="array" ref="D3186">IFERROR(IF(A3186="","",LOOKUP(2,1/(Entradas!$B$3:$B$5000=Estoque!A3186),Entradas!$G$3:$G$5000)),"Preço não cadastrado")</f>
        <v/>
      </c>
      <c r="E3186" s="38" t="str" cm="1">
        <f t="array" ref="E3186">IFERROR(IF(A3186="","",LOOKUP(2,1/(Entradas!$B$3:$B$5000=Estoque!A3186),Entradas!$H$3:$H$5000)),"Preço não cadastrado")</f>
        <v/>
      </c>
      <c r="F3186" s="6" t="str">
        <f>IF(A3186="","",SUMIF(codigo_entrada,A3186,quantidade_entrada)-SUMIF(codigo_saida,Estoque!A3186,quantidade_saida))</f>
        <v/>
      </c>
      <c r="G3186" s="1" t="str">
        <f t="shared" si="49"/>
        <v/>
      </c>
    </row>
    <row r="3187" spans="1:7" x14ac:dyDescent="0.3">
      <c r="A3187" s="135"/>
      <c r="B3187" s="22"/>
      <c r="C3187" s="22"/>
      <c r="D3187" s="38" t="str" cm="1">
        <f t="array" ref="D3187">IFERROR(IF(A3187="","",LOOKUP(2,1/(Entradas!$B$3:$B$5000=Estoque!A3187),Entradas!$G$3:$G$5000)),"Preço não cadastrado")</f>
        <v/>
      </c>
      <c r="E3187" s="38" t="str" cm="1">
        <f t="array" ref="E3187">IFERROR(IF(A3187="","",LOOKUP(2,1/(Entradas!$B$3:$B$5000=Estoque!A3187),Entradas!$H$3:$H$5000)),"Preço não cadastrado")</f>
        <v/>
      </c>
      <c r="F3187" s="6" t="str">
        <f>IF(A3187="","",SUMIF(codigo_entrada,A3187,quantidade_entrada)-SUMIF(codigo_saida,Estoque!A3187,quantidade_saida))</f>
        <v/>
      </c>
      <c r="G3187" s="1" t="str">
        <f t="shared" si="49"/>
        <v/>
      </c>
    </row>
    <row r="3188" spans="1:7" x14ac:dyDescent="0.3">
      <c r="A3188" s="135"/>
      <c r="B3188" s="22"/>
      <c r="C3188" s="22"/>
      <c r="D3188" s="38" t="str" cm="1">
        <f t="array" ref="D3188">IFERROR(IF(A3188="","",LOOKUP(2,1/(Entradas!$B$3:$B$5000=Estoque!A3188),Entradas!$G$3:$G$5000)),"Preço não cadastrado")</f>
        <v/>
      </c>
      <c r="E3188" s="38" t="str" cm="1">
        <f t="array" ref="E3188">IFERROR(IF(A3188="","",LOOKUP(2,1/(Entradas!$B$3:$B$5000=Estoque!A3188),Entradas!$H$3:$H$5000)),"Preço não cadastrado")</f>
        <v/>
      </c>
      <c r="F3188" s="6" t="str">
        <f>IF(A3188="","",SUMIF(codigo_entrada,A3188,quantidade_entrada)-SUMIF(codigo_saida,Estoque!A3188,quantidade_saida))</f>
        <v/>
      </c>
      <c r="G3188" s="1" t="str">
        <f t="shared" si="49"/>
        <v/>
      </c>
    </row>
    <row r="3189" spans="1:7" x14ac:dyDescent="0.3">
      <c r="A3189" s="135"/>
      <c r="B3189" s="22"/>
      <c r="C3189" s="22"/>
      <c r="D3189" s="38" t="str" cm="1">
        <f t="array" ref="D3189">IFERROR(IF(A3189="","",LOOKUP(2,1/(Entradas!$B$3:$B$5000=Estoque!A3189),Entradas!$G$3:$G$5000)),"Preço não cadastrado")</f>
        <v/>
      </c>
      <c r="E3189" s="38" t="str" cm="1">
        <f t="array" ref="E3189">IFERROR(IF(A3189="","",LOOKUP(2,1/(Entradas!$B$3:$B$5000=Estoque!A3189),Entradas!$H$3:$H$5000)),"Preço não cadastrado")</f>
        <v/>
      </c>
      <c r="F3189" s="6" t="str">
        <f>IF(A3189="","",SUMIF(codigo_entrada,A3189,quantidade_entrada)-SUMIF(codigo_saida,Estoque!A3189,quantidade_saida))</f>
        <v/>
      </c>
      <c r="G3189" s="1" t="str">
        <f t="shared" si="49"/>
        <v/>
      </c>
    </row>
    <row r="3190" spans="1:7" x14ac:dyDescent="0.3">
      <c r="A3190" s="135"/>
      <c r="B3190" s="22"/>
      <c r="C3190" s="22"/>
      <c r="D3190" s="38" t="str" cm="1">
        <f t="array" ref="D3190">IFERROR(IF(A3190="","",LOOKUP(2,1/(Entradas!$B$3:$B$5000=Estoque!A3190),Entradas!$G$3:$G$5000)),"Preço não cadastrado")</f>
        <v/>
      </c>
      <c r="E3190" s="38" t="str" cm="1">
        <f t="array" ref="E3190">IFERROR(IF(A3190="","",LOOKUP(2,1/(Entradas!$B$3:$B$5000=Estoque!A3190),Entradas!$H$3:$H$5000)),"Preço não cadastrado")</f>
        <v/>
      </c>
      <c r="F3190" s="6" t="str">
        <f>IF(A3190="","",SUMIF(codigo_entrada,A3190,quantidade_entrada)-SUMIF(codigo_saida,Estoque!A3190,quantidade_saida))</f>
        <v/>
      </c>
      <c r="G3190" s="1" t="str">
        <f t="shared" si="49"/>
        <v/>
      </c>
    </row>
    <row r="3191" spans="1:7" x14ac:dyDescent="0.3">
      <c r="A3191" s="135"/>
      <c r="B3191" s="22"/>
      <c r="C3191" s="22"/>
      <c r="D3191" s="38" t="str" cm="1">
        <f t="array" ref="D3191">IFERROR(IF(A3191="","",LOOKUP(2,1/(Entradas!$B$3:$B$5000=Estoque!A3191),Entradas!$G$3:$G$5000)),"Preço não cadastrado")</f>
        <v/>
      </c>
      <c r="E3191" s="38" t="str" cm="1">
        <f t="array" ref="E3191">IFERROR(IF(A3191="","",LOOKUP(2,1/(Entradas!$B$3:$B$5000=Estoque!A3191),Entradas!$H$3:$H$5000)),"Preço não cadastrado")</f>
        <v/>
      </c>
      <c r="F3191" s="6" t="str">
        <f>IF(A3191="","",SUMIF(codigo_entrada,A3191,quantidade_entrada)-SUMIF(codigo_saida,Estoque!A3191,quantidade_saida))</f>
        <v/>
      </c>
      <c r="G3191" s="1" t="str">
        <f t="shared" si="49"/>
        <v/>
      </c>
    </row>
    <row r="3192" spans="1:7" x14ac:dyDescent="0.3">
      <c r="A3192" s="135"/>
      <c r="B3192" s="22"/>
      <c r="C3192" s="22"/>
      <c r="D3192" s="38" t="str" cm="1">
        <f t="array" ref="D3192">IFERROR(IF(A3192="","",LOOKUP(2,1/(Entradas!$B$3:$B$5000=Estoque!A3192),Entradas!$G$3:$G$5000)),"Preço não cadastrado")</f>
        <v/>
      </c>
      <c r="E3192" s="38" t="str" cm="1">
        <f t="array" ref="E3192">IFERROR(IF(A3192="","",LOOKUP(2,1/(Entradas!$B$3:$B$5000=Estoque!A3192),Entradas!$H$3:$H$5000)),"Preço não cadastrado")</f>
        <v/>
      </c>
      <c r="F3192" s="6" t="str">
        <f>IF(A3192="","",SUMIF(codigo_entrada,A3192,quantidade_entrada)-SUMIF(codigo_saida,Estoque!A3192,quantidade_saida))</f>
        <v/>
      </c>
      <c r="G3192" s="1" t="str">
        <f t="shared" si="49"/>
        <v/>
      </c>
    </row>
    <row r="3193" spans="1:7" x14ac:dyDescent="0.3">
      <c r="A3193" s="135"/>
      <c r="B3193" s="22"/>
      <c r="C3193" s="22"/>
      <c r="D3193" s="38" t="str" cm="1">
        <f t="array" ref="D3193">IFERROR(IF(A3193="","",LOOKUP(2,1/(Entradas!$B$3:$B$5000=Estoque!A3193),Entradas!$G$3:$G$5000)),"Preço não cadastrado")</f>
        <v/>
      </c>
      <c r="E3193" s="38" t="str" cm="1">
        <f t="array" ref="E3193">IFERROR(IF(A3193="","",LOOKUP(2,1/(Entradas!$B$3:$B$5000=Estoque!A3193),Entradas!$H$3:$H$5000)),"Preço não cadastrado")</f>
        <v/>
      </c>
      <c r="F3193" s="6" t="str">
        <f>IF(A3193="","",SUMIF(codigo_entrada,A3193,quantidade_entrada)-SUMIF(codigo_saida,Estoque!A3193,quantidade_saida))</f>
        <v/>
      </c>
      <c r="G3193" s="1" t="str">
        <f t="shared" si="49"/>
        <v/>
      </c>
    </row>
    <row r="3194" spans="1:7" x14ac:dyDescent="0.3">
      <c r="A3194" s="135"/>
      <c r="B3194" s="22"/>
      <c r="C3194" s="22"/>
      <c r="D3194" s="38" t="str" cm="1">
        <f t="array" ref="D3194">IFERROR(IF(A3194="","",LOOKUP(2,1/(Entradas!$B$3:$B$5000=Estoque!A3194),Entradas!$G$3:$G$5000)),"Preço não cadastrado")</f>
        <v/>
      </c>
      <c r="E3194" s="38" t="str" cm="1">
        <f t="array" ref="E3194">IFERROR(IF(A3194="","",LOOKUP(2,1/(Entradas!$B$3:$B$5000=Estoque!A3194),Entradas!$H$3:$H$5000)),"Preço não cadastrado")</f>
        <v/>
      </c>
      <c r="F3194" s="6" t="str">
        <f>IF(A3194="","",SUMIF(codigo_entrada,A3194,quantidade_entrada)-SUMIF(codigo_saida,Estoque!A3194,quantidade_saida))</f>
        <v/>
      </c>
      <c r="G3194" s="1" t="str">
        <f t="shared" si="49"/>
        <v/>
      </c>
    </row>
    <row r="3195" spans="1:7" x14ac:dyDescent="0.3">
      <c r="A3195" s="135"/>
      <c r="B3195" s="22"/>
      <c r="C3195" s="22"/>
      <c r="D3195" s="38" t="str" cm="1">
        <f t="array" ref="D3195">IFERROR(IF(A3195="","",LOOKUP(2,1/(Entradas!$B$3:$B$5000=Estoque!A3195),Entradas!$G$3:$G$5000)),"Preço não cadastrado")</f>
        <v/>
      </c>
      <c r="E3195" s="38" t="str" cm="1">
        <f t="array" ref="E3195">IFERROR(IF(A3195="","",LOOKUP(2,1/(Entradas!$B$3:$B$5000=Estoque!A3195),Entradas!$H$3:$H$5000)),"Preço não cadastrado")</f>
        <v/>
      </c>
      <c r="F3195" s="6" t="str">
        <f>IF(A3195="","",SUMIF(codigo_entrada,A3195,quantidade_entrada)-SUMIF(codigo_saida,Estoque!A3195,quantidade_saida))</f>
        <v/>
      </c>
      <c r="G3195" s="1" t="str">
        <f t="shared" si="49"/>
        <v/>
      </c>
    </row>
    <row r="3196" spans="1:7" x14ac:dyDescent="0.3">
      <c r="A3196" s="135"/>
      <c r="B3196" s="22"/>
      <c r="C3196" s="22"/>
      <c r="D3196" s="38" t="str" cm="1">
        <f t="array" ref="D3196">IFERROR(IF(A3196="","",LOOKUP(2,1/(Entradas!$B$3:$B$5000=Estoque!A3196),Entradas!$G$3:$G$5000)),"Preço não cadastrado")</f>
        <v/>
      </c>
      <c r="E3196" s="38" t="str" cm="1">
        <f t="array" ref="E3196">IFERROR(IF(A3196="","",LOOKUP(2,1/(Entradas!$B$3:$B$5000=Estoque!A3196),Entradas!$H$3:$H$5000)),"Preço não cadastrado")</f>
        <v/>
      </c>
      <c r="F3196" s="6" t="str">
        <f>IF(A3196="","",SUMIF(codigo_entrada,A3196,quantidade_entrada)-SUMIF(codigo_saida,Estoque!A3196,quantidade_saida))</f>
        <v/>
      </c>
      <c r="G3196" s="1" t="str">
        <f t="shared" si="49"/>
        <v/>
      </c>
    </row>
    <row r="3197" spans="1:7" x14ac:dyDescent="0.3">
      <c r="A3197" s="135"/>
      <c r="B3197" s="22"/>
      <c r="C3197" s="22"/>
      <c r="D3197" s="38" t="str" cm="1">
        <f t="array" ref="D3197">IFERROR(IF(A3197="","",LOOKUP(2,1/(Entradas!$B$3:$B$5000=Estoque!A3197),Entradas!$G$3:$G$5000)),"Preço não cadastrado")</f>
        <v/>
      </c>
      <c r="E3197" s="38" t="str" cm="1">
        <f t="array" ref="E3197">IFERROR(IF(A3197="","",LOOKUP(2,1/(Entradas!$B$3:$B$5000=Estoque!A3197),Entradas!$H$3:$H$5000)),"Preço não cadastrado")</f>
        <v/>
      </c>
      <c r="F3197" s="6" t="str">
        <f>IF(A3197="","",SUMIF(codigo_entrada,A3197,quantidade_entrada)-SUMIF(codigo_saida,Estoque!A3197,quantidade_saida))</f>
        <v/>
      </c>
      <c r="G3197" s="1" t="str">
        <f t="shared" si="49"/>
        <v/>
      </c>
    </row>
    <row r="3198" spans="1:7" x14ac:dyDescent="0.3">
      <c r="A3198" s="135"/>
      <c r="B3198" s="22"/>
      <c r="C3198" s="22"/>
      <c r="D3198" s="38" t="str" cm="1">
        <f t="array" ref="D3198">IFERROR(IF(A3198="","",LOOKUP(2,1/(Entradas!$B$3:$B$5000=Estoque!A3198),Entradas!$G$3:$G$5000)),"Preço não cadastrado")</f>
        <v/>
      </c>
      <c r="E3198" s="38" t="str" cm="1">
        <f t="array" ref="E3198">IFERROR(IF(A3198="","",LOOKUP(2,1/(Entradas!$B$3:$B$5000=Estoque!A3198),Entradas!$H$3:$H$5000)),"Preço não cadastrado")</f>
        <v/>
      </c>
      <c r="F3198" s="6" t="str">
        <f>IF(A3198="","",SUMIF(codigo_entrada,A3198,quantidade_entrada)-SUMIF(codigo_saida,Estoque!A3198,quantidade_saida))</f>
        <v/>
      </c>
      <c r="G3198" s="1" t="str">
        <f t="shared" si="49"/>
        <v/>
      </c>
    </row>
    <row r="3199" spans="1:7" x14ac:dyDescent="0.3">
      <c r="A3199" s="135"/>
      <c r="B3199" s="22"/>
      <c r="C3199" s="22"/>
      <c r="D3199" s="38" t="str" cm="1">
        <f t="array" ref="D3199">IFERROR(IF(A3199="","",LOOKUP(2,1/(Entradas!$B$3:$B$5000=Estoque!A3199),Entradas!$G$3:$G$5000)),"Preço não cadastrado")</f>
        <v/>
      </c>
      <c r="E3199" s="38" t="str" cm="1">
        <f t="array" ref="E3199">IFERROR(IF(A3199="","",LOOKUP(2,1/(Entradas!$B$3:$B$5000=Estoque!A3199),Entradas!$H$3:$H$5000)),"Preço não cadastrado")</f>
        <v/>
      </c>
      <c r="F3199" s="6" t="str">
        <f>IF(A3199="","",SUMIF(codigo_entrada,A3199,quantidade_entrada)-SUMIF(codigo_saida,Estoque!A3199,quantidade_saida))</f>
        <v/>
      </c>
      <c r="G3199" s="1" t="str">
        <f t="shared" si="49"/>
        <v/>
      </c>
    </row>
    <row r="3200" spans="1:7" x14ac:dyDescent="0.3">
      <c r="A3200" s="135"/>
      <c r="B3200" s="22"/>
      <c r="C3200" s="22"/>
      <c r="D3200" s="38" t="str" cm="1">
        <f t="array" ref="D3200">IFERROR(IF(A3200="","",LOOKUP(2,1/(Entradas!$B$3:$B$5000=Estoque!A3200),Entradas!$G$3:$G$5000)),"Preço não cadastrado")</f>
        <v/>
      </c>
      <c r="E3200" s="38" t="str" cm="1">
        <f t="array" ref="E3200">IFERROR(IF(A3200="","",LOOKUP(2,1/(Entradas!$B$3:$B$5000=Estoque!A3200),Entradas!$H$3:$H$5000)),"Preço não cadastrado")</f>
        <v/>
      </c>
      <c r="F3200" s="6" t="str">
        <f>IF(A3200="","",SUMIF(codigo_entrada,A3200,quantidade_entrada)-SUMIF(codigo_saida,Estoque!A3200,quantidade_saida))</f>
        <v/>
      </c>
      <c r="G3200" s="1" t="str">
        <f t="shared" si="49"/>
        <v/>
      </c>
    </row>
    <row r="3201" spans="1:7" x14ac:dyDescent="0.3">
      <c r="A3201" s="135"/>
      <c r="B3201" s="22"/>
      <c r="C3201" s="22"/>
      <c r="D3201" s="38" t="str" cm="1">
        <f t="array" ref="D3201">IFERROR(IF(A3201="","",LOOKUP(2,1/(Entradas!$B$3:$B$5000=Estoque!A3201),Entradas!$G$3:$G$5000)),"Preço não cadastrado")</f>
        <v/>
      </c>
      <c r="E3201" s="38" t="str" cm="1">
        <f t="array" ref="E3201">IFERROR(IF(A3201="","",LOOKUP(2,1/(Entradas!$B$3:$B$5000=Estoque!A3201),Entradas!$H$3:$H$5000)),"Preço não cadastrado")</f>
        <v/>
      </c>
      <c r="F3201" s="6" t="str">
        <f>IF(A3201="","",SUMIF(codigo_entrada,A3201,quantidade_entrada)-SUMIF(codigo_saida,Estoque!A3201,quantidade_saida))</f>
        <v/>
      </c>
      <c r="G3201" s="1" t="str">
        <f t="shared" si="49"/>
        <v/>
      </c>
    </row>
    <row r="3202" spans="1:7" x14ac:dyDescent="0.3">
      <c r="A3202" s="135"/>
      <c r="B3202" s="22"/>
      <c r="C3202" s="22"/>
      <c r="D3202" s="38" t="str" cm="1">
        <f t="array" ref="D3202">IFERROR(IF(A3202="","",LOOKUP(2,1/(Entradas!$B$3:$B$5000=Estoque!A3202),Entradas!$G$3:$G$5000)),"Preço não cadastrado")</f>
        <v/>
      </c>
      <c r="E3202" s="38" t="str" cm="1">
        <f t="array" ref="E3202">IFERROR(IF(A3202="","",LOOKUP(2,1/(Entradas!$B$3:$B$5000=Estoque!A3202),Entradas!$H$3:$H$5000)),"Preço não cadastrado")</f>
        <v/>
      </c>
      <c r="F3202" s="6" t="str">
        <f>IF(A3202="","",SUMIF(codigo_entrada,A3202,quantidade_entrada)-SUMIF(codigo_saida,Estoque!A3202,quantidade_saida))</f>
        <v/>
      </c>
      <c r="G3202" s="1" t="str">
        <f t="shared" si="49"/>
        <v/>
      </c>
    </row>
    <row r="3203" spans="1:7" x14ac:dyDescent="0.3">
      <c r="A3203" s="135"/>
      <c r="B3203" s="22"/>
      <c r="C3203" s="22"/>
      <c r="D3203" s="38" t="str" cm="1">
        <f t="array" ref="D3203">IFERROR(IF(A3203="","",LOOKUP(2,1/(Entradas!$B$3:$B$5000=Estoque!A3203),Entradas!$G$3:$G$5000)),"Preço não cadastrado")</f>
        <v/>
      </c>
      <c r="E3203" s="38" t="str" cm="1">
        <f t="array" ref="E3203">IFERROR(IF(A3203="","",LOOKUP(2,1/(Entradas!$B$3:$B$5000=Estoque!A3203),Entradas!$H$3:$H$5000)),"Preço não cadastrado")</f>
        <v/>
      </c>
      <c r="F3203" s="6" t="str">
        <f>IF(A3203="","",SUMIF(codigo_entrada,A3203,quantidade_entrada)-SUMIF(codigo_saida,Estoque!A3203,quantidade_saida))</f>
        <v/>
      </c>
      <c r="G3203" s="1" t="str">
        <f t="shared" si="49"/>
        <v/>
      </c>
    </row>
    <row r="3204" spans="1:7" x14ac:dyDescent="0.3">
      <c r="A3204" s="135"/>
      <c r="B3204" s="22"/>
      <c r="C3204" s="22"/>
      <c r="D3204" s="38" t="str" cm="1">
        <f t="array" ref="D3204">IFERROR(IF(A3204="","",LOOKUP(2,1/(Entradas!$B$3:$B$5000=Estoque!A3204),Entradas!$G$3:$G$5000)),"Preço não cadastrado")</f>
        <v/>
      </c>
      <c r="E3204" s="38" t="str" cm="1">
        <f t="array" ref="E3204">IFERROR(IF(A3204="","",LOOKUP(2,1/(Entradas!$B$3:$B$5000=Estoque!A3204),Entradas!$H$3:$H$5000)),"Preço não cadastrado")</f>
        <v/>
      </c>
      <c r="F3204" s="6" t="str">
        <f>IF(A3204="","",SUMIF(codigo_entrada,A3204,quantidade_entrada)-SUMIF(codigo_saida,Estoque!A3204,quantidade_saida))</f>
        <v/>
      </c>
      <c r="G3204" s="1" t="str">
        <f t="shared" ref="G3204:G3267" si="50">IF(F3204="","",IF(F3204&gt;0,"Em estoque","Fora de estoque"))</f>
        <v/>
      </c>
    </row>
    <row r="3205" spans="1:7" x14ac:dyDescent="0.3">
      <c r="A3205" s="135"/>
      <c r="B3205" s="22"/>
      <c r="C3205" s="22"/>
      <c r="D3205" s="38" t="str" cm="1">
        <f t="array" ref="D3205">IFERROR(IF(A3205="","",LOOKUP(2,1/(Entradas!$B$3:$B$5000=Estoque!A3205),Entradas!$G$3:$G$5000)),"Preço não cadastrado")</f>
        <v/>
      </c>
      <c r="E3205" s="38" t="str" cm="1">
        <f t="array" ref="E3205">IFERROR(IF(A3205="","",LOOKUP(2,1/(Entradas!$B$3:$B$5000=Estoque!A3205),Entradas!$H$3:$H$5000)),"Preço não cadastrado")</f>
        <v/>
      </c>
      <c r="F3205" s="6" t="str">
        <f>IF(A3205="","",SUMIF(codigo_entrada,A3205,quantidade_entrada)-SUMIF(codigo_saida,Estoque!A3205,quantidade_saida))</f>
        <v/>
      </c>
      <c r="G3205" s="1" t="str">
        <f t="shared" si="50"/>
        <v/>
      </c>
    </row>
    <row r="3206" spans="1:7" x14ac:dyDescent="0.3">
      <c r="A3206" s="135"/>
      <c r="B3206" s="22"/>
      <c r="C3206" s="22"/>
      <c r="D3206" s="38" t="str" cm="1">
        <f t="array" ref="D3206">IFERROR(IF(A3206="","",LOOKUP(2,1/(Entradas!$B$3:$B$5000=Estoque!A3206),Entradas!$G$3:$G$5000)),"Preço não cadastrado")</f>
        <v/>
      </c>
      <c r="E3206" s="38" t="str" cm="1">
        <f t="array" ref="E3206">IFERROR(IF(A3206="","",LOOKUP(2,1/(Entradas!$B$3:$B$5000=Estoque!A3206),Entradas!$H$3:$H$5000)),"Preço não cadastrado")</f>
        <v/>
      </c>
      <c r="F3206" s="6" t="str">
        <f>IF(A3206="","",SUMIF(codigo_entrada,A3206,quantidade_entrada)-SUMIF(codigo_saida,Estoque!A3206,quantidade_saida))</f>
        <v/>
      </c>
      <c r="G3206" s="1" t="str">
        <f t="shared" si="50"/>
        <v/>
      </c>
    </row>
    <row r="3207" spans="1:7" x14ac:dyDescent="0.3">
      <c r="A3207" s="135"/>
      <c r="B3207" s="22"/>
      <c r="C3207" s="22"/>
      <c r="D3207" s="38" t="str" cm="1">
        <f t="array" ref="D3207">IFERROR(IF(A3207="","",LOOKUP(2,1/(Entradas!$B$3:$B$5000=Estoque!A3207),Entradas!$G$3:$G$5000)),"Preço não cadastrado")</f>
        <v/>
      </c>
      <c r="E3207" s="38" t="str" cm="1">
        <f t="array" ref="E3207">IFERROR(IF(A3207="","",LOOKUP(2,1/(Entradas!$B$3:$B$5000=Estoque!A3207),Entradas!$H$3:$H$5000)),"Preço não cadastrado")</f>
        <v/>
      </c>
      <c r="F3207" s="6" t="str">
        <f>IF(A3207="","",SUMIF(codigo_entrada,A3207,quantidade_entrada)-SUMIF(codigo_saida,Estoque!A3207,quantidade_saida))</f>
        <v/>
      </c>
      <c r="G3207" s="1" t="str">
        <f t="shared" si="50"/>
        <v/>
      </c>
    </row>
    <row r="3208" spans="1:7" x14ac:dyDescent="0.3">
      <c r="A3208" s="135"/>
      <c r="B3208" s="22"/>
      <c r="C3208" s="22"/>
      <c r="D3208" s="38" t="str" cm="1">
        <f t="array" ref="D3208">IFERROR(IF(A3208="","",LOOKUP(2,1/(Entradas!$B$3:$B$5000=Estoque!A3208),Entradas!$G$3:$G$5000)),"Preço não cadastrado")</f>
        <v/>
      </c>
      <c r="E3208" s="38" t="str" cm="1">
        <f t="array" ref="E3208">IFERROR(IF(A3208="","",LOOKUP(2,1/(Entradas!$B$3:$B$5000=Estoque!A3208),Entradas!$H$3:$H$5000)),"Preço não cadastrado")</f>
        <v/>
      </c>
      <c r="F3208" s="6" t="str">
        <f>IF(A3208="","",SUMIF(codigo_entrada,A3208,quantidade_entrada)-SUMIF(codigo_saida,Estoque!A3208,quantidade_saida))</f>
        <v/>
      </c>
      <c r="G3208" s="1" t="str">
        <f t="shared" si="50"/>
        <v/>
      </c>
    </row>
    <row r="3209" spans="1:7" x14ac:dyDescent="0.3">
      <c r="A3209" s="135"/>
      <c r="B3209" s="22"/>
      <c r="C3209" s="22"/>
      <c r="D3209" s="38" t="str" cm="1">
        <f t="array" ref="D3209">IFERROR(IF(A3209="","",LOOKUP(2,1/(Entradas!$B$3:$B$5000=Estoque!A3209),Entradas!$G$3:$G$5000)),"Preço não cadastrado")</f>
        <v/>
      </c>
      <c r="E3209" s="38" t="str" cm="1">
        <f t="array" ref="E3209">IFERROR(IF(A3209="","",LOOKUP(2,1/(Entradas!$B$3:$B$5000=Estoque!A3209),Entradas!$H$3:$H$5000)),"Preço não cadastrado")</f>
        <v/>
      </c>
      <c r="F3209" s="6" t="str">
        <f>IF(A3209="","",SUMIF(codigo_entrada,A3209,quantidade_entrada)-SUMIF(codigo_saida,Estoque!A3209,quantidade_saida))</f>
        <v/>
      </c>
      <c r="G3209" s="1" t="str">
        <f t="shared" si="50"/>
        <v/>
      </c>
    </row>
    <row r="3210" spans="1:7" x14ac:dyDescent="0.3">
      <c r="A3210" s="135"/>
      <c r="B3210" s="22"/>
      <c r="C3210" s="22"/>
      <c r="D3210" s="38" t="str" cm="1">
        <f t="array" ref="D3210">IFERROR(IF(A3210="","",LOOKUP(2,1/(Entradas!$B$3:$B$5000=Estoque!A3210),Entradas!$G$3:$G$5000)),"Preço não cadastrado")</f>
        <v/>
      </c>
      <c r="E3210" s="38" t="str" cm="1">
        <f t="array" ref="E3210">IFERROR(IF(A3210="","",LOOKUP(2,1/(Entradas!$B$3:$B$5000=Estoque!A3210),Entradas!$H$3:$H$5000)),"Preço não cadastrado")</f>
        <v/>
      </c>
      <c r="F3210" s="6" t="str">
        <f>IF(A3210="","",SUMIF(codigo_entrada,A3210,quantidade_entrada)-SUMIF(codigo_saida,Estoque!A3210,quantidade_saida))</f>
        <v/>
      </c>
      <c r="G3210" s="1" t="str">
        <f t="shared" si="50"/>
        <v/>
      </c>
    </row>
    <row r="3211" spans="1:7" x14ac:dyDescent="0.3">
      <c r="A3211" s="135"/>
      <c r="B3211" s="22"/>
      <c r="C3211" s="22"/>
      <c r="D3211" s="38" t="str" cm="1">
        <f t="array" ref="D3211">IFERROR(IF(A3211="","",LOOKUP(2,1/(Entradas!$B$3:$B$5000=Estoque!A3211),Entradas!$G$3:$G$5000)),"Preço não cadastrado")</f>
        <v/>
      </c>
      <c r="E3211" s="38" t="str" cm="1">
        <f t="array" ref="E3211">IFERROR(IF(A3211="","",LOOKUP(2,1/(Entradas!$B$3:$B$5000=Estoque!A3211),Entradas!$H$3:$H$5000)),"Preço não cadastrado")</f>
        <v/>
      </c>
      <c r="F3211" s="6" t="str">
        <f>IF(A3211="","",SUMIF(codigo_entrada,A3211,quantidade_entrada)-SUMIF(codigo_saida,Estoque!A3211,quantidade_saida))</f>
        <v/>
      </c>
      <c r="G3211" s="1" t="str">
        <f t="shared" si="50"/>
        <v/>
      </c>
    </row>
    <row r="3212" spans="1:7" x14ac:dyDescent="0.3">
      <c r="A3212" s="135"/>
      <c r="B3212" s="22"/>
      <c r="C3212" s="22"/>
      <c r="D3212" s="38" t="str" cm="1">
        <f t="array" ref="D3212">IFERROR(IF(A3212="","",LOOKUP(2,1/(Entradas!$B$3:$B$5000=Estoque!A3212),Entradas!$G$3:$G$5000)),"Preço não cadastrado")</f>
        <v/>
      </c>
      <c r="E3212" s="38" t="str" cm="1">
        <f t="array" ref="E3212">IFERROR(IF(A3212="","",LOOKUP(2,1/(Entradas!$B$3:$B$5000=Estoque!A3212),Entradas!$H$3:$H$5000)),"Preço não cadastrado")</f>
        <v/>
      </c>
      <c r="F3212" s="6" t="str">
        <f>IF(A3212="","",SUMIF(codigo_entrada,A3212,quantidade_entrada)-SUMIF(codigo_saida,Estoque!A3212,quantidade_saida))</f>
        <v/>
      </c>
      <c r="G3212" s="1" t="str">
        <f t="shared" si="50"/>
        <v/>
      </c>
    </row>
    <row r="3213" spans="1:7" x14ac:dyDescent="0.3">
      <c r="A3213" s="135"/>
      <c r="B3213" s="22"/>
      <c r="C3213" s="22"/>
      <c r="D3213" s="38" t="str" cm="1">
        <f t="array" ref="D3213">IFERROR(IF(A3213="","",LOOKUP(2,1/(Entradas!$B$3:$B$5000=Estoque!A3213),Entradas!$G$3:$G$5000)),"Preço não cadastrado")</f>
        <v/>
      </c>
      <c r="E3213" s="38" t="str" cm="1">
        <f t="array" ref="E3213">IFERROR(IF(A3213="","",LOOKUP(2,1/(Entradas!$B$3:$B$5000=Estoque!A3213),Entradas!$H$3:$H$5000)),"Preço não cadastrado")</f>
        <v/>
      </c>
      <c r="F3213" s="6" t="str">
        <f>IF(A3213="","",SUMIF(codigo_entrada,A3213,quantidade_entrada)-SUMIF(codigo_saida,Estoque!A3213,quantidade_saida))</f>
        <v/>
      </c>
      <c r="G3213" s="1" t="str">
        <f t="shared" si="50"/>
        <v/>
      </c>
    </row>
    <row r="3214" spans="1:7" x14ac:dyDescent="0.3">
      <c r="A3214" s="135"/>
      <c r="B3214" s="22"/>
      <c r="C3214" s="22"/>
      <c r="D3214" s="38" t="str" cm="1">
        <f t="array" ref="D3214">IFERROR(IF(A3214="","",LOOKUP(2,1/(Entradas!$B$3:$B$5000=Estoque!A3214),Entradas!$G$3:$G$5000)),"Preço não cadastrado")</f>
        <v/>
      </c>
      <c r="E3214" s="38" t="str" cm="1">
        <f t="array" ref="E3214">IFERROR(IF(A3214="","",LOOKUP(2,1/(Entradas!$B$3:$B$5000=Estoque!A3214),Entradas!$H$3:$H$5000)),"Preço não cadastrado")</f>
        <v/>
      </c>
      <c r="F3214" s="6" t="str">
        <f>IF(A3214="","",SUMIF(codigo_entrada,A3214,quantidade_entrada)-SUMIF(codigo_saida,Estoque!A3214,quantidade_saida))</f>
        <v/>
      </c>
      <c r="G3214" s="1" t="str">
        <f t="shared" si="50"/>
        <v/>
      </c>
    </row>
    <row r="3215" spans="1:7" x14ac:dyDescent="0.3">
      <c r="A3215" s="135"/>
      <c r="B3215" s="22"/>
      <c r="C3215" s="22"/>
      <c r="D3215" s="38" t="str" cm="1">
        <f t="array" ref="D3215">IFERROR(IF(A3215="","",LOOKUP(2,1/(Entradas!$B$3:$B$5000=Estoque!A3215),Entradas!$G$3:$G$5000)),"Preço não cadastrado")</f>
        <v/>
      </c>
      <c r="E3215" s="38" t="str" cm="1">
        <f t="array" ref="E3215">IFERROR(IF(A3215="","",LOOKUP(2,1/(Entradas!$B$3:$B$5000=Estoque!A3215),Entradas!$H$3:$H$5000)),"Preço não cadastrado")</f>
        <v/>
      </c>
      <c r="F3215" s="6" t="str">
        <f>IF(A3215="","",SUMIF(codigo_entrada,A3215,quantidade_entrada)-SUMIF(codigo_saida,Estoque!A3215,quantidade_saida))</f>
        <v/>
      </c>
      <c r="G3215" s="1" t="str">
        <f t="shared" si="50"/>
        <v/>
      </c>
    </row>
    <row r="3216" spans="1:7" x14ac:dyDescent="0.3">
      <c r="A3216" s="135"/>
      <c r="B3216" s="22"/>
      <c r="C3216" s="22"/>
      <c r="D3216" s="38" t="str" cm="1">
        <f t="array" ref="D3216">IFERROR(IF(A3216="","",LOOKUP(2,1/(Entradas!$B$3:$B$5000=Estoque!A3216),Entradas!$G$3:$G$5000)),"Preço não cadastrado")</f>
        <v/>
      </c>
      <c r="E3216" s="38" t="str" cm="1">
        <f t="array" ref="E3216">IFERROR(IF(A3216="","",LOOKUP(2,1/(Entradas!$B$3:$B$5000=Estoque!A3216),Entradas!$H$3:$H$5000)),"Preço não cadastrado")</f>
        <v/>
      </c>
      <c r="F3216" s="6" t="str">
        <f>IF(A3216="","",SUMIF(codigo_entrada,A3216,quantidade_entrada)-SUMIF(codigo_saida,Estoque!A3216,quantidade_saida))</f>
        <v/>
      </c>
      <c r="G3216" s="1" t="str">
        <f t="shared" si="50"/>
        <v/>
      </c>
    </row>
    <row r="3217" spans="1:7" x14ac:dyDescent="0.3">
      <c r="A3217" s="135"/>
      <c r="B3217" s="22"/>
      <c r="C3217" s="22"/>
      <c r="D3217" s="38" t="str" cm="1">
        <f t="array" ref="D3217">IFERROR(IF(A3217="","",LOOKUP(2,1/(Entradas!$B$3:$B$5000=Estoque!A3217),Entradas!$G$3:$G$5000)),"Preço não cadastrado")</f>
        <v/>
      </c>
      <c r="E3217" s="38" t="str" cm="1">
        <f t="array" ref="E3217">IFERROR(IF(A3217="","",LOOKUP(2,1/(Entradas!$B$3:$B$5000=Estoque!A3217),Entradas!$H$3:$H$5000)),"Preço não cadastrado")</f>
        <v/>
      </c>
      <c r="F3217" s="6" t="str">
        <f>IF(A3217="","",SUMIF(codigo_entrada,A3217,quantidade_entrada)-SUMIF(codigo_saida,Estoque!A3217,quantidade_saida))</f>
        <v/>
      </c>
      <c r="G3217" s="1" t="str">
        <f t="shared" si="50"/>
        <v/>
      </c>
    </row>
    <row r="3218" spans="1:7" x14ac:dyDescent="0.3">
      <c r="A3218" s="135"/>
      <c r="B3218" s="22"/>
      <c r="C3218" s="22"/>
      <c r="D3218" s="38" t="str" cm="1">
        <f t="array" ref="D3218">IFERROR(IF(A3218="","",LOOKUP(2,1/(Entradas!$B$3:$B$5000=Estoque!A3218),Entradas!$G$3:$G$5000)),"Preço não cadastrado")</f>
        <v/>
      </c>
      <c r="E3218" s="38" t="str" cm="1">
        <f t="array" ref="E3218">IFERROR(IF(A3218="","",LOOKUP(2,1/(Entradas!$B$3:$B$5000=Estoque!A3218),Entradas!$H$3:$H$5000)),"Preço não cadastrado")</f>
        <v/>
      </c>
      <c r="F3218" s="6" t="str">
        <f>IF(A3218="","",SUMIF(codigo_entrada,A3218,quantidade_entrada)-SUMIF(codigo_saida,Estoque!A3218,quantidade_saida))</f>
        <v/>
      </c>
      <c r="G3218" s="1" t="str">
        <f t="shared" si="50"/>
        <v/>
      </c>
    </row>
    <row r="3219" spans="1:7" x14ac:dyDescent="0.3">
      <c r="A3219" s="135"/>
      <c r="B3219" s="22"/>
      <c r="C3219" s="22"/>
      <c r="D3219" s="38" t="str" cm="1">
        <f t="array" ref="D3219">IFERROR(IF(A3219="","",LOOKUP(2,1/(Entradas!$B$3:$B$5000=Estoque!A3219),Entradas!$G$3:$G$5000)),"Preço não cadastrado")</f>
        <v/>
      </c>
      <c r="E3219" s="38" t="str" cm="1">
        <f t="array" ref="E3219">IFERROR(IF(A3219="","",LOOKUP(2,1/(Entradas!$B$3:$B$5000=Estoque!A3219),Entradas!$H$3:$H$5000)),"Preço não cadastrado")</f>
        <v/>
      </c>
      <c r="F3219" s="6" t="str">
        <f>IF(A3219="","",SUMIF(codigo_entrada,A3219,quantidade_entrada)-SUMIF(codigo_saida,Estoque!A3219,quantidade_saida))</f>
        <v/>
      </c>
      <c r="G3219" s="1" t="str">
        <f t="shared" si="50"/>
        <v/>
      </c>
    </row>
    <row r="3220" spans="1:7" x14ac:dyDescent="0.3">
      <c r="A3220" s="135"/>
      <c r="B3220" s="22"/>
      <c r="C3220" s="22"/>
      <c r="D3220" s="38" t="str" cm="1">
        <f t="array" ref="D3220">IFERROR(IF(A3220="","",LOOKUP(2,1/(Entradas!$B$3:$B$5000=Estoque!A3220),Entradas!$G$3:$G$5000)),"Preço não cadastrado")</f>
        <v/>
      </c>
      <c r="E3220" s="38" t="str" cm="1">
        <f t="array" ref="E3220">IFERROR(IF(A3220="","",LOOKUP(2,1/(Entradas!$B$3:$B$5000=Estoque!A3220),Entradas!$H$3:$H$5000)),"Preço não cadastrado")</f>
        <v/>
      </c>
      <c r="F3220" s="6" t="str">
        <f>IF(A3220="","",SUMIF(codigo_entrada,A3220,quantidade_entrada)-SUMIF(codigo_saida,Estoque!A3220,quantidade_saida))</f>
        <v/>
      </c>
      <c r="G3220" s="1" t="str">
        <f t="shared" si="50"/>
        <v/>
      </c>
    </row>
    <row r="3221" spans="1:7" x14ac:dyDescent="0.3">
      <c r="A3221" s="135"/>
      <c r="B3221" s="22"/>
      <c r="C3221" s="22"/>
      <c r="D3221" s="38" t="str" cm="1">
        <f t="array" ref="D3221">IFERROR(IF(A3221="","",LOOKUP(2,1/(Entradas!$B$3:$B$5000=Estoque!A3221),Entradas!$G$3:$G$5000)),"Preço não cadastrado")</f>
        <v/>
      </c>
      <c r="E3221" s="38" t="str" cm="1">
        <f t="array" ref="E3221">IFERROR(IF(A3221="","",LOOKUP(2,1/(Entradas!$B$3:$B$5000=Estoque!A3221),Entradas!$H$3:$H$5000)),"Preço não cadastrado")</f>
        <v/>
      </c>
      <c r="F3221" s="6" t="str">
        <f>IF(A3221="","",SUMIF(codigo_entrada,A3221,quantidade_entrada)-SUMIF(codigo_saida,Estoque!A3221,quantidade_saida))</f>
        <v/>
      </c>
      <c r="G3221" s="1" t="str">
        <f t="shared" si="50"/>
        <v/>
      </c>
    </row>
    <row r="3222" spans="1:7" x14ac:dyDescent="0.3">
      <c r="A3222" s="135"/>
      <c r="B3222" s="22"/>
      <c r="C3222" s="22"/>
      <c r="D3222" s="38" t="str" cm="1">
        <f t="array" ref="D3222">IFERROR(IF(A3222="","",LOOKUP(2,1/(Entradas!$B$3:$B$5000=Estoque!A3222),Entradas!$G$3:$G$5000)),"Preço não cadastrado")</f>
        <v/>
      </c>
      <c r="E3222" s="38" t="str" cm="1">
        <f t="array" ref="E3222">IFERROR(IF(A3222="","",LOOKUP(2,1/(Entradas!$B$3:$B$5000=Estoque!A3222),Entradas!$H$3:$H$5000)),"Preço não cadastrado")</f>
        <v/>
      </c>
      <c r="F3222" s="6" t="str">
        <f>IF(A3222="","",SUMIF(codigo_entrada,A3222,quantidade_entrada)-SUMIF(codigo_saida,Estoque!A3222,quantidade_saida))</f>
        <v/>
      </c>
      <c r="G3222" s="1" t="str">
        <f t="shared" si="50"/>
        <v/>
      </c>
    </row>
    <row r="3223" spans="1:7" x14ac:dyDescent="0.3">
      <c r="A3223" s="135"/>
      <c r="B3223" s="22"/>
      <c r="C3223" s="22"/>
      <c r="D3223" s="38" t="str" cm="1">
        <f t="array" ref="D3223">IFERROR(IF(A3223="","",LOOKUP(2,1/(Entradas!$B$3:$B$5000=Estoque!A3223),Entradas!$G$3:$G$5000)),"Preço não cadastrado")</f>
        <v/>
      </c>
      <c r="E3223" s="38" t="str" cm="1">
        <f t="array" ref="E3223">IFERROR(IF(A3223="","",LOOKUP(2,1/(Entradas!$B$3:$B$5000=Estoque!A3223),Entradas!$H$3:$H$5000)),"Preço não cadastrado")</f>
        <v/>
      </c>
      <c r="F3223" s="6" t="str">
        <f>IF(A3223="","",SUMIF(codigo_entrada,A3223,quantidade_entrada)-SUMIF(codigo_saida,Estoque!A3223,quantidade_saida))</f>
        <v/>
      </c>
      <c r="G3223" s="1" t="str">
        <f t="shared" si="50"/>
        <v/>
      </c>
    </row>
    <row r="3224" spans="1:7" x14ac:dyDescent="0.3">
      <c r="A3224" s="135"/>
      <c r="B3224" s="22"/>
      <c r="C3224" s="22"/>
      <c r="D3224" s="38" t="str" cm="1">
        <f t="array" ref="D3224">IFERROR(IF(A3224="","",LOOKUP(2,1/(Entradas!$B$3:$B$5000=Estoque!A3224),Entradas!$G$3:$G$5000)),"Preço não cadastrado")</f>
        <v/>
      </c>
      <c r="E3224" s="38" t="str" cm="1">
        <f t="array" ref="E3224">IFERROR(IF(A3224="","",LOOKUP(2,1/(Entradas!$B$3:$B$5000=Estoque!A3224),Entradas!$H$3:$H$5000)),"Preço não cadastrado")</f>
        <v/>
      </c>
      <c r="F3224" s="6" t="str">
        <f>IF(A3224="","",SUMIF(codigo_entrada,A3224,quantidade_entrada)-SUMIF(codigo_saida,Estoque!A3224,quantidade_saida))</f>
        <v/>
      </c>
      <c r="G3224" s="1" t="str">
        <f t="shared" si="50"/>
        <v/>
      </c>
    </row>
    <row r="3225" spans="1:7" x14ac:dyDescent="0.3">
      <c r="A3225" s="135"/>
      <c r="B3225" s="22"/>
      <c r="C3225" s="22"/>
      <c r="D3225" s="38" t="str" cm="1">
        <f t="array" ref="D3225">IFERROR(IF(A3225="","",LOOKUP(2,1/(Entradas!$B$3:$B$5000=Estoque!A3225),Entradas!$G$3:$G$5000)),"Preço não cadastrado")</f>
        <v/>
      </c>
      <c r="E3225" s="38" t="str" cm="1">
        <f t="array" ref="E3225">IFERROR(IF(A3225="","",LOOKUP(2,1/(Entradas!$B$3:$B$5000=Estoque!A3225),Entradas!$H$3:$H$5000)),"Preço não cadastrado")</f>
        <v/>
      </c>
      <c r="F3225" s="6" t="str">
        <f>IF(A3225="","",SUMIF(codigo_entrada,A3225,quantidade_entrada)-SUMIF(codigo_saida,Estoque!A3225,quantidade_saida))</f>
        <v/>
      </c>
      <c r="G3225" s="1" t="str">
        <f t="shared" si="50"/>
        <v/>
      </c>
    </row>
    <row r="3226" spans="1:7" x14ac:dyDescent="0.3">
      <c r="A3226" s="135"/>
      <c r="B3226" s="22"/>
      <c r="C3226" s="22"/>
      <c r="D3226" s="38" t="str" cm="1">
        <f t="array" ref="D3226">IFERROR(IF(A3226="","",LOOKUP(2,1/(Entradas!$B$3:$B$5000=Estoque!A3226),Entradas!$G$3:$G$5000)),"Preço não cadastrado")</f>
        <v/>
      </c>
      <c r="E3226" s="38" t="str" cm="1">
        <f t="array" ref="E3226">IFERROR(IF(A3226="","",LOOKUP(2,1/(Entradas!$B$3:$B$5000=Estoque!A3226),Entradas!$H$3:$H$5000)),"Preço não cadastrado")</f>
        <v/>
      </c>
      <c r="F3226" s="6" t="str">
        <f>IF(A3226="","",SUMIF(codigo_entrada,A3226,quantidade_entrada)-SUMIF(codigo_saida,Estoque!A3226,quantidade_saida))</f>
        <v/>
      </c>
      <c r="G3226" s="1" t="str">
        <f t="shared" si="50"/>
        <v/>
      </c>
    </row>
    <row r="3227" spans="1:7" x14ac:dyDescent="0.3">
      <c r="A3227" s="135"/>
      <c r="B3227" s="22"/>
      <c r="C3227" s="22"/>
      <c r="D3227" s="38" t="str" cm="1">
        <f t="array" ref="D3227">IFERROR(IF(A3227="","",LOOKUP(2,1/(Entradas!$B$3:$B$5000=Estoque!A3227),Entradas!$G$3:$G$5000)),"Preço não cadastrado")</f>
        <v/>
      </c>
      <c r="E3227" s="38" t="str" cm="1">
        <f t="array" ref="E3227">IFERROR(IF(A3227="","",LOOKUP(2,1/(Entradas!$B$3:$B$5000=Estoque!A3227),Entradas!$H$3:$H$5000)),"Preço não cadastrado")</f>
        <v/>
      </c>
      <c r="F3227" s="6" t="str">
        <f>IF(A3227="","",SUMIF(codigo_entrada,A3227,quantidade_entrada)-SUMIF(codigo_saida,Estoque!A3227,quantidade_saida))</f>
        <v/>
      </c>
      <c r="G3227" s="1" t="str">
        <f t="shared" si="50"/>
        <v/>
      </c>
    </row>
    <row r="3228" spans="1:7" x14ac:dyDescent="0.3">
      <c r="A3228" s="135"/>
      <c r="B3228" s="22"/>
      <c r="C3228" s="22"/>
      <c r="D3228" s="38" t="str" cm="1">
        <f t="array" ref="D3228">IFERROR(IF(A3228="","",LOOKUP(2,1/(Entradas!$B$3:$B$5000=Estoque!A3228),Entradas!$G$3:$G$5000)),"Preço não cadastrado")</f>
        <v/>
      </c>
      <c r="E3228" s="38" t="str" cm="1">
        <f t="array" ref="E3228">IFERROR(IF(A3228="","",LOOKUP(2,1/(Entradas!$B$3:$B$5000=Estoque!A3228),Entradas!$H$3:$H$5000)),"Preço não cadastrado")</f>
        <v/>
      </c>
      <c r="F3228" s="6" t="str">
        <f>IF(A3228="","",SUMIF(codigo_entrada,A3228,quantidade_entrada)-SUMIF(codigo_saida,Estoque!A3228,quantidade_saida))</f>
        <v/>
      </c>
      <c r="G3228" s="1" t="str">
        <f t="shared" si="50"/>
        <v/>
      </c>
    </row>
    <row r="3229" spans="1:7" x14ac:dyDescent="0.3">
      <c r="A3229" s="135"/>
      <c r="B3229" s="22"/>
      <c r="C3229" s="22"/>
      <c r="D3229" s="38" t="str" cm="1">
        <f t="array" ref="D3229">IFERROR(IF(A3229="","",LOOKUP(2,1/(Entradas!$B$3:$B$5000=Estoque!A3229),Entradas!$G$3:$G$5000)),"Preço não cadastrado")</f>
        <v/>
      </c>
      <c r="E3229" s="38" t="str" cm="1">
        <f t="array" ref="E3229">IFERROR(IF(A3229="","",LOOKUP(2,1/(Entradas!$B$3:$B$5000=Estoque!A3229),Entradas!$H$3:$H$5000)),"Preço não cadastrado")</f>
        <v/>
      </c>
      <c r="F3229" s="6" t="str">
        <f>IF(A3229="","",SUMIF(codigo_entrada,A3229,quantidade_entrada)-SUMIF(codigo_saida,Estoque!A3229,quantidade_saida))</f>
        <v/>
      </c>
      <c r="G3229" s="1" t="str">
        <f t="shared" si="50"/>
        <v/>
      </c>
    </row>
    <row r="3230" spans="1:7" x14ac:dyDescent="0.3">
      <c r="A3230" s="135"/>
      <c r="B3230" s="22"/>
      <c r="C3230" s="22"/>
      <c r="D3230" s="38" t="str" cm="1">
        <f t="array" ref="D3230">IFERROR(IF(A3230="","",LOOKUP(2,1/(Entradas!$B$3:$B$5000=Estoque!A3230),Entradas!$G$3:$G$5000)),"Preço não cadastrado")</f>
        <v/>
      </c>
      <c r="E3230" s="38" t="str" cm="1">
        <f t="array" ref="E3230">IFERROR(IF(A3230="","",LOOKUP(2,1/(Entradas!$B$3:$B$5000=Estoque!A3230),Entradas!$H$3:$H$5000)),"Preço não cadastrado")</f>
        <v/>
      </c>
      <c r="F3230" s="6" t="str">
        <f>IF(A3230="","",SUMIF(codigo_entrada,A3230,quantidade_entrada)-SUMIF(codigo_saida,Estoque!A3230,quantidade_saida))</f>
        <v/>
      </c>
      <c r="G3230" s="1" t="str">
        <f t="shared" si="50"/>
        <v/>
      </c>
    </row>
    <row r="3231" spans="1:7" x14ac:dyDescent="0.3">
      <c r="A3231" s="135"/>
      <c r="B3231" s="22"/>
      <c r="C3231" s="22"/>
      <c r="D3231" s="38" t="str" cm="1">
        <f t="array" ref="D3231">IFERROR(IF(A3231="","",LOOKUP(2,1/(Entradas!$B$3:$B$5000=Estoque!A3231),Entradas!$G$3:$G$5000)),"Preço não cadastrado")</f>
        <v/>
      </c>
      <c r="E3231" s="38" t="str" cm="1">
        <f t="array" ref="E3231">IFERROR(IF(A3231="","",LOOKUP(2,1/(Entradas!$B$3:$B$5000=Estoque!A3231),Entradas!$H$3:$H$5000)),"Preço não cadastrado")</f>
        <v/>
      </c>
      <c r="F3231" s="6" t="str">
        <f>IF(A3231="","",SUMIF(codigo_entrada,A3231,quantidade_entrada)-SUMIF(codigo_saida,Estoque!A3231,quantidade_saida))</f>
        <v/>
      </c>
      <c r="G3231" s="1" t="str">
        <f t="shared" si="50"/>
        <v/>
      </c>
    </row>
    <row r="3232" spans="1:7" x14ac:dyDescent="0.3">
      <c r="A3232" s="135"/>
      <c r="B3232" s="22"/>
      <c r="C3232" s="22"/>
      <c r="D3232" s="38" t="str" cm="1">
        <f t="array" ref="D3232">IFERROR(IF(A3232="","",LOOKUP(2,1/(Entradas!$B$3:$B$5000=Estoque!A3232),Entradas!$G$3:$G$5000)),"Preço não cadastrado")</f>
        <v/>
      </c>
      <c r="E3232" s="38" t="str" cm="1">
        <f t="array" ref="E3232">IFERROR(IF(A3232="","",LOOKUP(2,1/(Entradas!$B$3:$B$5000=Estoque!A3232),Entradas!$H$3:$H$5000)),"Preço não cadastrado")</f>
        <v/>
      </c>
      <c r="F3232" s="6" t="str">
        <f>IF(A3232="","",SUMIF(codigo_entrada,A3232,quantidade_entrada)-SUMIF(codigo_saida,Estoque!A3232,quantidade_saida))</f>
        <v/>
      </c>
      <c r="G3232" s="1" t="str">
        <f t="shared" si="50"/>
        <v/>
      </c>
    </row>
    <row r="3233" spans="1:7" x14ac:dyDescent="0.3">
      <c r="A3233" s="135"/>
      <c r="B3233" s="22"/>
      <c r="C3233" s="22"/>
      <c r="D3233" s="38" t="str" cm="1">
        <f t="array" ref="D3233">IFERROR(IF(A3233="","",LOOKUP(2,1/(Entradas!$B$3:$B$5000=Estoque!A3233),Entradas!$G$3:$G$5000)),"Preço não cadastrado")</f>
        <v/>
      </c>
      <c r="E3233" s="38" t="str" cm="1">
        <f t="array" ref="E3233">IFERROR(IF(A3233="","",LOOKUP(2,1/(Entradas!$B$3:$B$5000=Estoque!A3233),Entradas!$H$3:$H$5000)),"Preço não cadastrado")</f>
        <v/>
      </c>
      <c r="F3233" s="6" t="str">
        <f>IF(A3233="","",SUMIF(codigo_entrada,A3233,quantidade_entrada)-SUMIF(codigo_saida,Estoque!A3233,quantidade_saida))</f>
        <v/>
      </c>
      <c r="G3233" s="1" t="str">
        <f t="shared" si="50"/>
        <v/>
      </c>
    </row>
    <row r="3234" spans="1:7" x14ac:dyDescent="0.3">
      <c r="A3234" s="135"/>
      <c r="B3234" s="22"/>
      <c r="C3234" s="22"/>
      <c r="D3234" s="38" t="str" cm="1">
        <f t="array" ref="D3234">IFERROR(IF(A3234="","",LOOKUP(2,1/(Entradas!$B$3:$B$5000=Estoque!A3234),Entradas!$G$3:$G$5000)),"Preço não cadastrado")</f>
        <v/>
      </c>
      <c r="E3234" s="38" t="str" cm="1">
        <f t="array" ref="E3234">IFERROR(IF(A3234="","",LOOKUP(2,1/(Entradas!$B$3:$B$5000=Estoque!A3234),Entradas!$H$3:$H$5000)),"Preço não cadastrado")</f>
        <v/>
      </c>
      <c r="F3234" s="6" t="str">
        <f>IF(A3234="","",SUMIF(codigo_entrada,A3234,quantidade_entrada)-SUMIF(codigo_saida,Estoque!A3234,quantidade_saida))</f>
        <v/>
      </c>
      <c r="G3234" s="1" t="str">
        <f t="shared" si="50"/>
        <v/>
      </c>
    </row>
    <row r="3235" spans="1:7" x14ac:dyDescent="0.3">
      <c r="A3235" s="135"/>
      <c r="B3235" s="22"/>
      <c r="C3235" s="22"/>
      <c r="D3235" s="38" t="str" cm="1">
        <f t="array" ref="D3235">IFERROR(IF(A3235="","",LOOKUP(2,1/(Entradas!$B$3:$B$5000=Estoque!A3235),Entradas!$G$3:$G$5000)),"Preço não cadastrado")</f>
        <v/>
      </c>
      <c r="E3235" s="38" t="str" cm="1">
        <f t="array" ref="E3235">IFERROR(IF(A3235="","",LOOKUP(2,1/(Entradas!$B$3:$B$5000=Estoque!A3235),Entradas!$H$3:$H$5000)),"Preço não cadastrado")</f>
        <v/>
      </c>
      <c r="F3235" s="6" t="str">
        <f>IF(A3235="","",SUMIF(codigo_entrada,A3235,quantidade_entrada)-SUMIF(codigo_saida,Estoque!A3235,quantidade_saida))</f>
        <v/>
      </c>
      <c r="G3235" s="1" t="str">
        <f t="shared" si="50"/>
        <v/>
      </c>
    </row>
    <row r="3236" spans="1:7" x14ac:dyDescent="0.3">
      <c r="A3236" s="135"/>
      <c r="B3236" s="22"/>
      <c r="C3236" s="22"/>
      <c r="D3236" s="38" t="str" cm="1">
        <f t="array" ref="D3236">IFERROR(IF(A3236="","",LOOKUP(2,1/(Entradas!$B$3:$B$5000=Estoque!A3236),Entradas!$G$3:$G$5000)),"Preço não cadastrado")</f>
        <v/>
      </c>
      <c r="E3236" s="38" t="str" cm="1">
        <f t="array" ref="E3236">IFERROR(IF(A3236="","",LOOKUP(2,1/(Entradas!$B$3:$B$5000=Estoque!A3236),Entradas!$H$3:$H$5000)),"Preço não cadastrado")</f>
        <v/>
      </c>
      <c r="F3236" s="6" t="str">
        <f>IF(A3236="","",SUMIF(codigo_entrada,A3236,quantidade_entrada)-SUMIF(codigo_saida,Estoque!A3236,quantidade_saida))</f>
        <v/>
      </c>
      <c r="G3236" s="1" t="str">
        <f t="shared" si="50"/>
        <v/>
      </c>
    </row>
    <row r="3237" spans="1:7" x14ac:dyDescent="0.3">
      <c r="A3237" s="135"/>
      <c r="B3237" s="22"/>
      <c r="C3237" s="22"/>
      <c r="D3237" s="38" t="str" cm="1">
        <f t="array" ref="D3237">IFERROR(IF(A3237="","",LOOKUP(2,1/(Entradas!$B$3:$B$5000=Estoque!A3237),Entradas!$G$3:$G$5000)),"Preço não cadastrado")</f>
        <v/>
      </c>
      <c r="E3237" s="38" t="str" cm="1">
        <f t="array" ref="E3237">IFERROR(IF(A3237="","",LOOKUP(2,1/(Entradas!$B$3:$B$5000=Estoque!A3237),Entradas!$H$3:$H$5000)),"Preço não cadastrado")</f>
        <v/>
      </c>
      <c r="F3237" s="6" t="str">
        <f>IF(A3237="","",SUMIF(codigo_entrada,A3237,quantidade_entrada)-SUMIF(codigo_saida,Estoque!A3237,quantidade_saida))</f>
        <v/>
      </c>
      <c r="G3237" s="1" t="str">
        <f t="shared" si="50"/>
        <v/>
      </c>
    </row>
    <row r="3238" spans="1:7" x14ac:dyDescent="0.3">
      <c r="A3238" s="135"/>
      <c r="B3238" s="22"/>
      <c r="C3238" s="22"/>
      <c r="D3238" s="38" t="str" cm="1">
        <f t="array" ref="D3238">IFERROR(IF(A3238="","",LOOKUP(2,1/(Entradas!$B$3:$B$5000=Estoque!A3238),Entradas!$G$3:$G$5000)),"Preço não cadastrado")</f>
        <v/>
      </c>
      <c r="E3238" s="38" t="str" cm="1">
        <f t="array" ref="E3238">IFERROR(IF(A3238="","",LOOKUP(2,1/(Entradas!$B$3:$B$5000=Estoque!A3238),Entradas!$H$3:$H$5000)),"Preço não cadastrado")</f>
        <v/>
      </c>
      <c r="F3238" s="6" t="str">
        <f>IF(A3238="","",SUMIF(codigo_entrada,A3238,quantidade_entrada)-SUMIF(codigo_saida,Estoque!A3238,quantidade_saida))</f>
        <v/>
      </c>
      <c r="G3238" s="1" t="str">
        <f t="shared" si="50"/>
        <v/>
      </c>
    </row>
    <row r="3239" spans="1:7" x14ac:dyDescent="0.3">
      <c r="A3239" s="135"/>
      <c r="B3239" s="22"/>
      <c r="C3239" s="22"/>
      <c r="D3239" s="38" t="str" cm="1">
        <f t="array" ref="D3239">IFERROR(IF(A3239="","",LOOKUP(2,1/(Entradas!$B$3:$B$5000=Estoque!A3239),Entradas!$G$3:$G$5000)),"Preço não cadastrado")</f>
        <v/>
      </c>
      <c r="E3239" s="38" t="str" cm="1">
        <f t="array" ref="E3239">IFERROR(IF(A3239="","",LOOKUP(2,1/(Entradas!$B$3:$B$5000=Estoque!A3239),Entradas!$H$3:$H$5000)),"Preço não cadastrado")</f>
        <v/>
      </c>
      <c r="F3239" s="6" t="str">
        <f>IF(A3239="","",SUMIF(codigo_entrada,A3239,quantidade_entrada)-SUMIF(codigo_saida,Estoque!A3239,quantidade_saida))</f>
        <v/>
      </c>
      <c r="G3239" s="1" t="str">
        <f t="shared" si="50"/>
        <v/>
      </c>
    </row>
    <row r="3240" spans="1:7" x14ac:dyDescent="0.3">
      <c r="A3240" s="135"/>
      <c r="B3240" s="22"/>
      <c r="C3240" s="22"/>
      <c r="D3240" s="38" t="str" cm="1">
        <f t="array" ref="D3240">IFERROR(IF(A3240="","",LOOKUP(2,1/(Entradas!$B$3:$B$5000=Estoque!A3240),Entradas!$G$3:$G$5000)),"Preço não cadastrado")</f>
        <v/>
      </c>
      <c r="E3240" s="38" t="str" cm="1">
        <f t="array" ref="E3240">IFERROR(IF(A3240="","",LOOKUP(2,1/(Entradas!$B$3:$B$5000=Estoque!A3240),Entradas!$H$3:$H$5000)),"Preço não cadastrado")</f>
        <v/>
      </c>
      <c r="F3240" s="6" t="str">
        <f>IF(A3240="","",SUMIF(codigo_entrada,A3240,quantidade_entrada)-SUMIF(codigo_saida,Estoque!A3240,quantidade_saida))</f>
        <v/>
      </c>
      <c r="G3240" s="1" t="str">
        <f t="shared" si="50"/>
        <v/>
      </c>
    </row>
    <row r="3241" spans="1:7" x14ac:dyDescent="0.3">
      <c r="A3241" s="135"/>
      <c r="B3241" s="22"/>
      <c r="C3241" s="22"/>
      <c r="D3241" s="38" t="str" cm="1">
        <f t="array" ref="D3241">IFERROR(IF(A3241="","",LOOKUP(2,1/(Entradas!$B$3:$B$5000=Estoque!A3241),Entradas!$G$3:$G$5000)),"Preço não cadastrado")</f>
        <v/>
      </c>
      <c r="E3241" s="38" t="str" cm="1">
        <f t="array" ref="E3241">IFERROR(IF(A3241="","",LOOKUP(2,1/(Entradas!$B$3:$B$5000=Estoque!A3241),Entradas!$H$3:$H$5000)),"Preço não cadastrado")</f>
        <v/>
      </c>
      <c r="F3241" s="6" t="str">
        <f>IF(A3241="","",SUMIF(codigo_entrada,A3241,quantidade_entrada)-SUMIF(codigo_saida,Estoque!A3241,quantidade_saida))</f>
        <v/>
      </c>
      <c r="G3241" s="1" t="str">
        <f t="shared" si="50"/>
        <v/>
      </c>
    </row>
    <row r="3242" spans="1:7" x14ac:dyDescent="0.3">
      <c r="A3242" s="135"/>
      <c r="B3242" s="22"/>
      <c r="C3242" s="22"/>
      <c r="D3242" s="38" t="str" cm="1">
        <f t="array" ref="D3242">IFERROR(IF(A3242="","",LOOKUP(2,1/(Entradas!$B$3:$B$5000=Estoque!A3242),Entradas!$G$3:$G$5000)),"Preço não cadastrado")</f>
        <v/>
      </c>
      <c r="E3242" s="38" t="str" cm="1">
        <f t="array" ref="E3242">IFERROR(IF(A3242="","",LOOKUP(2,1/(Entradas!$B$3:$B$5000=Estoque!A3242),Entradas!$H$3:$H$5000)),"Preço não cadastrado")</f>
        <v/>
      </c>
      <c r="F3242" s="6" t="str">
        <f>IF(A3242="","",SUMIF(codigo_entrada,A3242,quantidade_entrada)-SUMIF(codigo_saida,Estoque!A3242,quantidade_saida))</f>
        <v/>
      </c>
      <c r="G3242" s="1" t="str">
        <f t="shared" si="50"/>
        <v/>
      </c>
    </row>
    <row r="3243" spans="1:7" x14ac:dyDescent="0.3">
      <c r="A3243" s="135"/>
      <c r="B3243" s="22"/>
      <c r="C3243" s="22"/>
      <c r="D3243" s="38" t="str" cm="1">
        <f t="array" ref="D3243">IFERROR(IF(A3243="","",LOOKUP(2,1/(Entradas!$B$3:$B$5000=Estoque!A3243),Entradas!$G$3:$G$5000)),"Preço não cadastrado")</f>
        <v/>
      </c>
      <c r="E3243" s="38" t="str" cm="1">
        <f t="array" ref="E3243">IFERROR(IF(A3243="","",LOOKUP(2,1/(Entradas!$B$3:$B$5000=Estoque!A3243),Entradas!$H$3:$H$5000)),"Preço não cadastrado")</f>
        <v/>
      </c>
      <c r="F3243" s="6" t="str">
        <f>IF(A3243="","",SUMIF(codigo_entrada,A3243,quantidade_entrada)-SUMIF(codigo_saida,Estoque!A3243,quantidade_saida))</f>
        <v/>
      </c>
      <c r="G3243" s="1" t="str">
        <f t="shared" si="50"/>
        <v/>
      </c>
    </row>
    <row r="3244" spans="1:7" x14ac:dyDescent="0.3">
      <c r="A3244" s="135"/>
      <c r="B3244" s="22"/>
      <c r="C3244" s="22"/>
      <c r="D3244" s="38" t="str" cm="1">
        <f t="array" ref="D3244">IFERROR(IF(A3244="","",LOOKUP(2,1/(Entradas!$B$3:$B$5000=Estoque!A3244),Entradas!$G$3:$G$5000)),"Preço não cadastrado")</f>
        <v/>
      </c>
      <c r="E3244" s="38" t="str" cm="1">
        <f t="array" ref="E3244">IFERROR(IF(A3244="","",LOOKUP(2,1/(Entradas!$B$3:$B$5000=Estoque!A3244),Entradas!$H$3:$H$5000)),"Preço não cadastrado")</f>
        <v/>
      </c>
      <c r="F3244" s="6" t="str">
        <f>IF(A3244="","",SUMIF(codigo_entrada,A3244,quantidade_entrada)-SUMIF(codigo_saida,Estoque!A3244,quantidade_saida))</f>
        <v/>
      </c>
      <c r="G3244" s="1" t="str">
        <f t="shared" si="50"/>
        <v/>
      </c>
    </row>
    <row r="3245" spans="1:7" x14ac:dyDescent="0.3">
      <c r="A3245" s="135"/>
      <c r="B3245" s="22"/>
      <c r="C3245" s="22"/>
      <c r="D3245" s="38" t="str" cm="1">
        <f t="array" ref="D3245">IFERROR(IF(A3245="","",LOOKUP(2,1/(Entradas!$B$3:$B$5000=Estoque!A3245),Entradas!$G$3:$G$5000)),"Preço não cadastrado")</f>
        <v/>
      </c>
      <c r="E3245" s="38" t="str" cm="1">
        <f t="array" ref="E3245">IFERROR(IF(A3245="","",LOOKUP(2,1/(Entradas!$B$3:$B$5000=Estoque!A3245),Entradas!$H$3:$H$5000)),"Preço não cadastrado")</f>
        <v/>
      </c>
      <c r="F3245" s="6" t="str">
        <f>IF(A3245="","",SUMIF(codigo_entrada,A3245,quantidade_entrada)-SUMIF(codigo_saida,Estoque!A3245,quantidade_saida))</f>
        <v/>
      </c>
      <c r="G3245" s="1" t="str">
        <f t="shared" si="50"/>
        <v/>
      </c>
    </row>
    <row r="3246" spans="1:7" x14ac:dyDescent="0.3">
      <c r="A3246" s="135"/>
      <c r="B3246" s="22"/>
      <c r="C3246" s="22"/>
      <c r="D3246" s="38" t="str" cm="1">
        <f t="array" ref="D3246">IFERROR(IF(A3246="","",LOOKUP(2,1/(Entradas!$B$3:$B$5000=Estoque!A3246),Entradas!$G$3:$G$5000)),"Preço não cadastrado")</f>
        <v/>
      </c>
      <c r="E3246" s="38" t="str" cm="1">
        <f t="array" ref="E3246">IFERROR(IF(A3246="","",LOOKUP(2,1/(Entradas!$B$3:$B$5000=Estoque!A3246),Entradas!$H$3:$H$5000)),"Preço não cadastrado")</f>
        <v/>
      </c>
      <c r="F3246" s="6" t="str">
        <f>IF(A3246="","",SUMIF(codigo_entrada,A3246,quantidade_entrada)-SUMIF(codigo_saida,Estoque!A3246,quantidade_saida))</f>
        <v/>
      </c>
      <c r="G3246" s="1" t="str">
        <f t="shared" si="50"/>
        <v/>
      </c>
    </row>
    <row r="3247" spans="1:7" x14ac:dyDescent="0.3">
      <c r="A3247" s="135"/>
      <c r="B3247" s="22"/>
      <c r="C3247" s="22"/>
      <c r="D3247" s="38" t="str" cm="1">
        <f t="array" ref="D3247">IFERROR(IF(A3247="","",LOOKUP(2,1/(Entradas!$B$3:$B$5000=Estoque!A3247),Entradas!$G$3:$G$5000)),"Preço não cadastrado")</f>
        <v/>
      </c>
      <c r="E3247" s="38" t="str" cm="1">
        <f t="array" ref="E3247">IFERROR(IF(A3247="","",LOOKUP(2,1/(Entradas!$B$3:$B$5000=Estoque!A3247),Entradas!$H$3:$H$5000)),"Preço não cadastrado")</f>
        <v/>
      </c>
      <c r="F3247" s="6" t="str">
        <f>IF(A3247="","",SUMIF(codigo_entrada,A3247,quantidade_entrada)-SUMIF(codigo_saida,Estoque!A3247,quantidade_saida))</f>
        <v/>
      </c>
      <c r="G3247" s="1" t="str">
        <f t="shared" si="50"/>
        <v/>
      </c>
    </row>
    <row r="3248" spans="1:7" x14ac:dyDescent="0.3">
      <c r="A3248" s="135"/>
      <c r="B3248" s="22"/>
      <c r="C3248" s="22"/>
      <c r="D3248" s="38" t="str" cm="1">
        <f t="array" ref="D3248">IFERROR(IF(A3248="","",LOOKUP(2,1/(Entradas!$B$3:$B$5000=Estoque!A3248),Entradas!$G$3:$G$5000)),"Preço não cadastrado")</f>
        <v/>
      </c>
      <c r="E3248" s="38" t="str" cm="1">
        <f t="array" ref="E3248">IFERROR(IF(A3248="","",LOOKUP(2,1/(Entradas!$B$3:$B$5000=Estoque!A3248),Entradas!$H$3:$H$5000)),"Preço não cadastrado")</f>
        <v/>
      </c>
      <c r="F3248" s="6" t="str">
        <f>IF(A3248="","",SUMIF(codigo_entrada,A3248,quantidade_entrada)-SUMIF(codigo_saida,Estoque!A3248,quantidade_saida))</f>
        <v/>
      </c>
      <c r="G3248" s="1" t="str">
        <f t="shared" si="50"/>
        <v/>
      </c>
    </row>
    <row r="3249" spans="1:7" x14ac:dyDescent="0.3">
      <c r="A3249" s="135"/>
      <c r="B3249" s="22"/>
      <c r="C3249" s="22"/>
      <c r="D3249" s="38" t="str" cm="1">
        <f t="array" ref="D3249">IFERROR(IF(A3249="","",LOOKUP(2,1/(Entradas!$B$3:$B$5000=Estoque!A3249),Entradas!$G$3:$G$5000)),"Preço não cadastrado")</f>
        <v/>
      </c>
      <c r="E3249" s="38" t="str" cm="1">
        <f t="array" ref="E3249">IFERROR(IF(A3249="","",LOOKUP(2,1/(Entradas!$B$3:$B$5000=Estoque!A3249),Entradas!$H$3:$H$5000)),"Preço não cadastrado")</f>
        <v/>
      </c>
      <c r="F3249" s="6" t="str">
        <f>IF(A3249="","",SUMIF(codigo_entrada,A3249,quantidade_entrada)-SUMIF(codigo_saida,Estoque!A3249,quantidade_saida))</f>
        <v/>
      </c>
      <c r="G3249" s="1" t="str">
        <f t="shared" si="50"/>
        <v/>
      </c>
    </row>
    <row r="3250" spans="1:7" x14ac:dyDescent="0.3">
      <c r="A3250" s="135"/>
      <c r="B3250" s="22"/>
      <c r="C3250" s="22"/>
      <c r="D3250" s="38" t="str" cm="1">
        <f t="array" ref="D3250">IFERROR(IF(A3250="","",LOOKUP(2,1/(Entradas!$B$3:$B$5000=Estoque!A3250),Entradas!$G$3:$G$5000)),"Preço não cadastrado")</f>
        <v/>
      </c>
      <c r="E3250" s="38" t="str" cm="1">
        <f t="array" ref="E3250">IFERROR(IF(A3250="","",LOOKUP(2,1/(Entradas!$B$3:$B$5000=Estoque!A3250),Entradas!$H$3:$H$5000)),"Preço não cadastrado")</f>
        <v/>
      </c>
      <c r="F3250" s="6" t="str">
        <f>IF(A3250="","",SUMIF(codigo_entrada,A3250,quantidade_entrada)-SUMIF(codigo_saida,Estoque!A3250,quantidade_saida))</f>
        <v/>
      </c>
      <c r="G3250" s="1" t="str">
        <f t="shared" si="50"/>
        <v/>
      </c>
    </row>
    <row r="3251" spans="1:7" x14ac:dyDescent="0.3">
      <c r="A3251" s="135"/>
      <c r="B3251" s="22"/>
      <c r="C3251" s="22"/>
      <c r="D3251" s="38" t="str" cm="1">
        <f t="array" ref="D3251">IFERROR(IF(A3251="","",LOOKUP(2,1/(Entradas!$B$3:$B$5000=Estoque!A3251),Entradas!$G$3:$G$5000)),"Preço não cadastrado")</f>
        <v/>
      </c>
      <c r="E3251" s="38" t="str" cm="1">
        <f t="array" ref="E3251">IFERROR(IF(A3251="","",LOOKUP(2,1/(Entradas!$B$3:$B$5000=Estoque!A3251),Entradas!$H$3:$H$5000)),"Preço não cadastrado")</f>
        <v/>
      </c>
      <c r="F3251" s="6" t="str">
        <f>IF(A3251="","",SUMIF(codigo_entrada,A3251,quantidade_entrada)-SUMIF(codigo_saida,Estoque!A3251,quantidade_saida))</f>
        <v/>
      </c>
      <c r="G3251" s="1" t="str">
        <f t="shared" si="50"/>
        <v/>
      </c>
    </row>
    <row r="3252" spans="1:7" x14ac:dyDescent="0.3">
      <c r="A3252" s="135"/>
      <c r="B3252" s="22"/>
      <c r="C3252" s="22"/>
      <c r="D3252" s="38" t="str" cm="1">
        <f t="array" ref="D3252">IFERROR(IF(A3252="","",LOOKUP(2,1/(Entradas!$B$3:$B$5000=Estoque!A3252),Entradas!$G$3:$G$5000)),"Preço não cadastrado")</f>
        <v/>
      </c>
      <c r="E3252" s="38" t="str" cm="1">
        <f t="array" ref="E3252">IFERROR(IF(A3252="","",LOOKUP(2,1/(Entradas!$B$3:$B$5000=Estoque!A3252),Entradas!$H$3:$H$5000)),"Preço não cadastrado")</f>
        <v/>
      </c>
      <c r="F3252" s="6" t="str">
        <f>IF(A3252="","",SUMIF(codigo_entrada,A3252,quantidade_entrada)-SUMIF(codigo_saida,Estoque!A3252,quantidade_saida))</f>
        <v/>
      </c>
      <c r="G3252" s="1" t="str">
        <f t="shared" si="50"/>
        <v/>
      </c>
    </row>
    <row r="3253" spans="1:7" x14ac:dyDescent="0.3">
      <c r="A3253" s="135"/>
      <c r="B3253" s="22"/>
      <c r="C3253" s="22"/>
      <c r="D3253" s="38" t="str" cm="1">
        <f t="array" ref="D3253">IFERROR(IF(A3253="","",LOOKUP(2,1/(Entradas!$B$3:$B$5000=Estoque!A3253),Entradas!$G$3:$G$5000)),"Preço não cadastrado")</f>
        <v/>
      </c>
      <c r="E3253" s="38" t="str" cm="1">
        <f t="array" ref="E3253">IFERROR(IF(A3253="","",LOOKUP(2,1/(Entradas!$B$3:$B$5000=Estoque!A3253),Entradas!$H$3:$H$5000)),"Preço não cadastrado")</f>
        <v/>
      </c>
      <c r="F3253" s="6" t="str">
        <f>IF(A3253="","",SUMIF(codigo_entrada,A3253,quantidade_entrada)-SUMIF(codigo_saida,Estoque!A3253,quantidade_saida))</f>
        <v/>
      </c>
      <c r="G3253" s="1" t="str">
        <f t="shared" si="50"/>
        <v/>
      </c>
    </row>
    <row r="3254" spans="1:7" x14ac:dyDescent="0.3">
      <c r="A3254" s="135"/>
      <c r="B3254" s="22"/>
      <c r="C3254" s="22"/>
      <c r="D3254" s="38" t="str" cm="1">
        <f t="array" ref="D3254">IFERROR(IF(A3254="","",LOOKUP(2,1/(Entradas!$B$3:$B$5000=Estoque!A3254),Entradas!$G$3:$G$5000)),"Preço não cadastrado")</f>
        <v/>
      </c>
      <c r="E3254" s="38" t="str" cm="1">
        <f t="array" ref="E3254">IFERROR(IF(A3254="","",LOOKUP(2,1/(Entradas!$B$3:$B$5000=Estoque!A3254),Entradas!$H$3:$H$5000)),"Preço não cadastrado")</f>
        <v/>
      </c>
      <c r="F3254" s="6" t="str">
        <f>IF(A3254="","",SUMIF(codigo_entrada,A3254,quantidade_entrada)-SUMIF(codigo_saida,Estoque!A3254,quantidade_saida))</f>
        <v/>
      </c>
      <c r="G3254" s="1" t="str">
        <f t="shared" si="50"/>
        <v/>
      </c>
    </row>
    <row r="3255" spans="1:7" x14ac:dyDescent="0.3">
      <c r="A3255" s="135"/>
      <c r="B3255" s="22"/>
      <c r="C3255" s="22"/>
      <c r="D3255" s="38" t="str" cm="1">
        <f t="array" ref="D3255">IFERROR(IF(A3255="","",LOOKUP(2,1/(Entradas!$B$3:$B$5000=Estoque!A3255),Entradas!$G$3:$G$5000)),"Preço não cadastrado")</f>
        <v/>
      </c>
      <c r="E3255" s="38" t="str" cm="1">
        <f t="array" ref="E3255">IFERROR(IF(A3255="","",LOOKUP(2,1/(Entradas!$B$3:$B$5000=Estoque!A3255),Entradas!$H$3:$H$5000)),"Preço não cadastrado")</f>
        <v/>
      </c>
      <c r="F3255" s="6" t="str">
        <f>IF(A3255="","",SUMIF(codigo_entrada,A3255,quantidade_entrada)-SUMIF(codigo_saida,Estoque!A3255,quantidade_saida))</f>
        <v/>
      </c>
      <c r="G3255" s="1" t="str">
        <f t="shared" si="50"/>
        <v/>
      </c>
    </row>
    <row r="3256" spans="1:7" x14ac:dyDescent="0.3">
      <c r="A3256" s="135"/>
      <c r="B3256" s="22"/>
      <c r="C3256" s="22"/>
      <c r="D3256" s="38" t="str" cm="1">
        <f t="array" ref="D3256">IFERROR(IF(A3256="","",LOOKUP(2,1/(Entradas!$B$3:$B$5000=Estoque!A3256),Entradas!$G$3:$G$5000)),"Preço não cadastrado")</f>
        <v/>
      </c>
      <c r="E3256" s="38" t="str" cm="1">
        <f t="array" ref="E3256">IFERROR(IF(A3256="","",LOOKUP(2,1/(Entradas!$B$3:$B$5000=Estoque!A3256),Entradas!$H$3:$H$5000)),"Preço não cadastrado")</f>
        <v/>
      </c>
      <c r="F3256" s="6" t="str">
        <f>IF(A3256="","",SUMIF(codigo_entrada,A3256,quantidade_entrada)-SUMIF(codigo_saida,Estoque!A3256,quantidade_saida))</f>
        <v/>
      </c>
      <c r="G3256" s="1" t="str">
        <f t="shared" si="50"/>
        <v/>
      </c>
    </row>
    <row r="3257" spans="1:7" x14ac:dyDescent="0.3">
      <c r="A3257" s="135"/>
      <c r="B3257" s="22"/>
      <c r="C3257" s="22"/>
      <c r="D3257" s="38" t="str" cm="1">
        <f t="array" ref="D3257">IFERROR(IF(A3257="","",LOOKUP(2,1/(Entradas!$B$3:$B$5000=Estoque!A3257),Entradas!$G$3:$G$5000)),"Preço não cadastrado")</f>
        <v/>
      </c>
      <c r="E3257" s="38" t="str" cm="1">
        <f t="array" ref="E3257">IFERROR(IF(A3257="","",LOOKUP(2,1/(Entradas!$B$3:$B$5000=Estoque!A3257),Entradas!$H$3:$H$5000)),"Preço não cadastrado")</f>
        <v/>
      </c>
      <c r="F3257" s="6" t="str">
        <f>IF(A3257="","",SUMIF(codigo_entrada,A3257,quantidade_entrada)-SUMIF(codigo_saida,Estoque!A3257,quantidade_saida))</f>
        <v/>
      </c>
      <c r="G3257" s="1" t="str">
        <f t="shared" si="50"/>
        <v/>
      </c>
    </row>
    <row r="3258" spans="1:7" x14ac:dyDescent="0.3">
      <c r="A3258" s="135"/>
      <c r="B3258" s="22"/>
      <c r="C3258" s="22"/>
      <c r="D3258" s="38" t="str" cm="1">
        <f t="array" ref="D3258">IFERROR(IF(A3258="","",LOOKUP(2,1/(Entradas!$B$3:$B$5000=Estoque!A3258),Entradas!$G$3:$G$5000)),"Preço não cadastrado")</f>
        <v/>
      </c>
      <c r="E3258" s="38" t="str" cm="1">
        <f t="array" ref="E3258">IFERROR(IF(A3258="","",LOOKUP(2,1/(Entradas!$B$3:$B$5000=Estoque!A3258),Entradas!$H$3:$H$5000)),"Preço não cadastrado")</f>
        <v/>
      </c>
      <c r="F3258" s="6" t="str">
        <f>IF(A3258="","",SUMIF(codigo_entrada,A3258,quantidade_entrada)-SUMIF(codigo_saida,Estoque!A3258,quantidade_saida))</f>
        <v/>
      </c>
      <c r="G3258" s="1" t="str">
        <f t="shared" si="50"/>
        <v/>
      </c>
    </row>
    <row r="3259" spans="1:7" x14ac:dyDescent="0.3">
      <c r="A3259" s="135"/>
      <c r="B3259" s="22"/>
      <c r="C3259" s="22"/>
      <c r="D3259" s="38" t="str" cm="1">
        <f t="array" ref="D3259">IFERROR(IF(A3259="","",LOOKUP(2,1/(Entradas!$B$3:$B$5000=Estoque!A3259),Entradas!$G$3:$G$5000)),"Preço não cadastrado")</f>
        <v/>
      </c>
      <c r="E3259" s="38" t="str" cm="1">
        <f t="array" ref="E3259">IFERROR(IF(A3259="","",LOOKUP(2,1/(Entradas!$B$3:$B$5000=Estoque!A3259),Entradas!$H$3:$H$5000)),"Preço não cadastrado")</f>
        <v/>
      </c>
      <c r="F3259" s="6" t="str">
        <f>IF(A3259="","",SUMIF(codigo_entrada,A3259,quantidade_entrada)-SUMIF(codigo_saida,Estoque!A3259,quantidade_saida))</f>
        <v/>
      </c>
      <c r="G3259" s="1" t="str">
        <f t="shared" si="50"/>
        <v/>
      </c>
    </row>
    <row r="3260" spans="1:7" x14ac:dyDescent="0.3">
      <c r="A3260" s="135"/>
      <c r="B3260" s="22"/>
      <c r="C3260" s="22"/>
      <c r="D3260" s="38" t="str" cm="1">
        <f t="array" ref="D3260">IFERROR(IF(A3260="","",LOOKUP(2,1/(Entradas!$B$3:$B$5000=Estoque!A3260),Entradas!$G$3:$G$5000)),"Preço não cadastrado")</f>
        <v/>
      </c>
      <c r="E3260" s="38" t="str" cm="1">
        <f t="array" ref="E3260">IFERROR(IF(A3260="","",LOOKUP(2,1/(Entradas!$B$3:$B$5000=Estoque!A3260),Entradas!$H$3:$H$5000)),"Preço não cadastrado")</f>
        <v/>
      </c>
      <c r="F3260" s="6" t="str">
        <f>IF(A3260="","",SUMIF(codigo_entrada,A3260,quantidade_entrada)-SUMIF(codigo_saida,Estoque!A3260,quantidade_saida))</f>
        <v/>
      </c>
      <c r="G3260" s="1" t="str">
        <f t="shared" si="50"/>
        <v/>
      </c>
    </row>
    <row r="3261" spans="1:7" x14ac:dyDescent="0.3">
      <c r="A3261" s="135"/>
      <c r="B3261" s="22"/>
      <c r="C3261" s="22"/>
      <c r="D3261" s="38" t="str" cm="1">
        <f t="array" ref="D3261">IFERROR(IF(A3261="","",LOOKUP(2,1/(Entradas!$B$3:$B$5000=Estoque!A3261),Entradas!$G$3:$G$5000)),"Preço não cadastrado")</f>
        <v/>
      </c>
      <c r="E3261" s="38" t="str" cm="1">
        <f t="array" ref="E3261">IFERROR(IF(A3261="","",LOOKUP(2,1/(Entradas!$B$3:$B$5000=Estoque!A3261),Entradas!$H$3:$H$5000)),"Preço não cadastrado")</f>
        <v/>
      </c>
      <c r="F3261" s="6" t="str">
        <f>IF(A3261="","",SUMIF(codigo_entrada,A3261,quantidade_entrada)-SUMIF(codigo_saida,Estoque!A3261,quantidade_saida))</f>
        <v/>
      </c>
      <c r="G3261" s="1" t="str">
        <f t="shared" si="50"/>
        <v/>
      </c>
    </row>
    <row r="3262" spans="1:7" x14ac:dyDescent="0.3">
      <c r="A3262" s="135"/>
      <c r="B3262" s="22"/>
      <c r="C3262" s="22"/>
      <c r="D3262" s="38" t="str" cm="1">
        <f t="array" ref="D3262">IFERROR(IF(A3262="","",LOOKUP(2,1/(Entradas!$B$3:$B$5000=Estoque!A3262),Entradas!$G$3:$G$5000)),"Preço não cadastrado")</f>
        <v/>
      </c>
      <c r="E3262" s="38" t="str" cm="1">
        <f t="array" ref="E3262">IFERROR(IF(A3262="","",LOOKUP(2,1/(Entradas!$B$3:$B$5000=Estoque!A3262),Entradas!$H$3:$H$5000)),"Preço não cadastrado")</f>
        <v/>
      </c>
      <c r="F3262" s="6" t="str">
        <f>IF(A3262="","",SUMIF(codigo_entrada,A3262,quantidade_entrada)-SUMIF(codigo_saida,Estoque!A3262,quantidade_saida))</f>
        <v/>
      </c>
      <c r="G3262" s="1" t="str">
        <f t="shared" si="50"/>
        <v/>
      </c>
    </row>
    <row r="3263" spans="1:7" x14ac:dyDescent="0.3">
      <c r="A3263" s="135"/>
      <c r="B3263" s="22"/>
      <c r="C3263" s="22"/>
      <c r="D3263" s="38" t="str" cm="1">
        <f t="array" ref="D3263">IFERROR(IF(A3263="","",LOOKUP(2,1/(Entradas!$B$3:$B$5000=Estoque!A3263),Entradas!$G$3:$G$5000)),"Preço não cadastrado")</f>
        <v/>
      </c>
      <c r="E3263" s="38" t="str" cm="1">
        <f t="array" ref="E3263">IFERROR(IF(A3263="","",LOOKUP(2,1/(Entradas!$B$3:$B$5000=Estoque!A3263),Entradas!$H$3:$H$5000)),"Preço não cadastrado")</f>
        <v/>
      </c>
      <c r="F3263" s="6" t="str">
        <f>IF(A3263="","",SUMIF(codigo_entrada,A3263,quantidade_entrada)-SUMIF(codigo_saida,Estoque!A3263,quantidade_saida))</f>
        <v/>
      </c>
      <c r="G3263" s="1" t="str">
        <f t="shared" si="50"/>
        <v/>
      </c>
    </row>
    <row r="3264" spans="1:7" x14ac:dyDescent="0.3">
      <c r="A3264" s="135"/>
      <c r="B3264" s="22"/>
      <c r="C3264" s="22"/>
      <c r="D3264" s="38" t="str" cm="1">
        <f t="array" ref="D3264">IFERROR(IF(A3264="","",LOOKUP(2,1/(Entradas!$B$3:$B$5000=Estoque!A3264),Entradas!$G$3:$G$5000)),"Preço não cadastrado")</f>
        <v/>
      </c>
      <c r="E3264" s="38" t="str" cm="1">
        <f t="array" ref="E3264">IFERROR(IF(A3264="","",LOOKUP(2,1/(Entradas!$B$3:$B$5000=Estoque!A3264),Entradas!$H$3:$H$5000)),"Preço não cadastrado")</f>
        <v/>
      </c>
      <c r="F3264" s="6" t="str">
        <f>IF(A3264="","",SUMIF(codigo_entrada,A3264,quantidade_entrada)-SUMIF(codigo_saida,Estoque!A3264,quantidade_saida))</f>
        <v/>
      </c>
      <c r="G3264" s="1" t="str">
        <f t="shared" si="50"/>
        <v/>
      </c>
    </row>
    <row r="3265" spans="1:7" x14ac:dyDescent="0.3">
      <c r="A3265" s="135"/>
      <c r="B3265" s="22"/>
      <c r="C3265" s="22"/>
      <c r="D3265" s="38" t="str" cm="1">
        <f t="array" ref="D3265">IFERROR(IF(A3265="","",LOOKUP(2,1/(Entradas!$B$3:$B$5000=Estoque!A3265),Entradas!$G$3:$G$5000)),"Preço não cadastrado")</f>
        <v/>
      </c>
      <c r="E3265" s="38" t="str" cm="1">
        <f t="array" ref="E3265">IFERROR(IF(A3265="","",LOOKUP(2,1/(Entradas!$B$3:$B$5000=Estoque!A3265),Entradas!$H$3:$H$5000)),"Preço não cadastrado")</f>
        <v/>
      </c>
      <c r="F3265" s="6" t="str">
        <f>IF(A3265="","",SUMIF(codigo_entrada,A3265,quantidade_entrada)-SUMIF(codigo_saida,Estoque!A3265,quantidade_saida))</f>
        <v/>
      </c>
      <c r="G3265" s="1" t="str">
        <f t="shared" si="50"/>
        <v/>
      </c>
    </row>
    <row r="3266" spans="1:7" x14ac:dyDescent="0.3">
      <c r="A3266" s="135"/>
      <c r="B3266" s="22"/>
      <c r="C3266" s="22"/>
      <c r="D3266" s="38" t="str" cm="1">
        <f t="array" ref="D3266">IFERROR(IF(A3266="","",LOOKUP(2,1/(Entradas!$B$3:$B$5000=Estoque!A3266),Entradas!$G$3:$G$5000)),"Preço não cadastrado")</f>
        <v/>
      </c>
      <c r="E3266" s="38" t="str" cm="1">
        <f t="array" ref="E3266">IFERROR(IF(A3266="","",LOOKUP(2,1/(Entradas!$B$3:$B$5000=Estoque!A3266),Entradas!$H$3:$H$5000)),"Preço não cadastrado")</f>
        <v/>
      </c>
      <c r="F3266" s="6" t="str">
        <f>IF(A3266="","",SUMIF(codigo_entrada,A3266,quantidade_entrada)-SUMIF(codigo_saida,Estoque!A3266,quantidade_saida))</f>
        <v/>
      </c>
      <c r="G3266" s="1" t="str">
        <f t="shared" si="50"/>
        <v/>
      </c>
    </row>
    <row r="3267" spans="1:7" x14ac:dyDescent="0.3">
      <c r="A3267" s="135"/>
      <c r="B3267" s="22"/>
      <c r="C3267" s="22"/>
      <c r="D3267" s="38" t="str" cm="1">
        <f t="array" ref="D3267">IFERROR(IF(A3267="","",LOOKUP(2,1/(Entradas!$B$3:$B$5000=Estoque!A3267),Entradas!$G$3:$G$5000)),"Preço não cadastrado")</f>
        <v/>
      </c>
      <c r="E3267" s="38" t="str" cm="1">
        <f t="array" ref="E3267">IFERROR(IF(A3267="","",LOOKUP(2,1/(Entradas!$B$3:$B$5000=Estoque!A3267),Entradas!$H$3:$H$5000)),"Preço não cadastrado")</f>
        <v/>
      </c>
      <c r="F3267" s="6" t="str">
        <f>IF(A3267="","",SUMIF(codigo_entrada,A3267,quantidade_entrada)-SUMIF(codigo_saida,Estoque!A3267,quantidade_saida))</f>
        <v/>
      </c>
      <c r="G3267" s="1" t="str">
        <f t="shared" si="50"/>
        <v/>
      </c>
    </row>
    <row r="3268" spans="1:7" x14ac:dyDescent="0.3">
      <c r="A3268" s="135"/>
      <c r="B3268" s="22"/>
      <c r="C3268" s="22"/>
      <c r="D3268" s="38" t="str" cm="1">
        <f t="array" ref="D3268">IFERROR(IF(A3268="","",LOOKUP(2,1/(Entradas!$B$3:$B$5000=Estoque!A3268),Entradas!$G$3:$G$5000)),"Preço não cadastrado")</f>
        <v/>
      </c>
      <c r="E3268" s="38" t="str" cm="1">
        <f t="array" ref="E3268">IFERROR(IF(A3268="","",LOOKUP(2,1/(Entradas!$B$3:$B$5000=Estoque!A3268),Entradas!$H$3:$H$5000)),"Preço não cadastrado")</f>
        <v/>
      </c>
      <c r="F3268" s="6" t="str">
        <f>IF(A3268="","",SUMIF(codigo_entrada,A3268,quantidade_entrada)-SUMIF(codigo_saida,Estoque!A3268,quantidade_saida))</f>
        <v/>
      </c>
      <c r="G3268" s="1" t="str">
        <f t="shared" ref="G3268:G3331" si="51">IF(F3268="","",IF(F3268&gt;0,"Em estoque","Fora de estoque"))</f>
        <v/>
      </c>
    </row>
    <row r="3269" spans="1:7" x14ac:dyDescent="0.3">
      <c r="A3269" s="135"/>
      <c r="B3269" s="22"/>
      <c r="C3269" s="22"/>
      <c r="D3269" s="38" t="str" cm="1">
        <f t="array" ref="D3269">IFERROR(IF(A3269="","",LOOKUP(2,1/(Entradas!$B$3:$B$5000=Estoque!A3269),Entradas!$G$3:$G$5000)),"Preço não cadastrado")</f>
        <v/>
      </c>
      <c r="E3269" s="38" t="str" cm="1">
        <f t="array" ref="E3269">IFERROR(IF(A3269="","",LOOKUP(2,1/(Entradas!$B$3:$B$5000=Estoque!A3269),Entradas!$H$3:$H$5000)),"Preço não cadastrado")</f>
        <v/>
      </c>
      <c r="F3269" s="6" t="str">
        <f>IF(A3269="","",SUMIF(codigo_entrada,A3269,quantidade_entrada)-SUMIF(codigo_saida,Estoque!A3269,quantidade_saida))</f>
        <v/>
      </c>
      <c r="G3269" s="1" t="str">
        <f t="shared" si="51"/>
        <v/>
      </c>
    </row>
    <row r="3270" spans="1:7" x14ac:dyDescent="0.3">
      <c r="A3270" s="135"/>
      <c r="B3270" s="22"/>
      <c r="C3270" s="22"/>
      <c r="D3270" s="38" t="str" cm="1">
        <f t="array" ref="D3270">IFERROR(IF(A3270="","",LOOKUP(2,1/(Entradas!$B$3:$B$5000=Estoque!A3270),Entradas!$G$3:$G$5000)),"Preço não cadastrado")</f>
        <v/>
      </c>
      <c r="E3270" s="38" t="str" cm="1">
        <f t="array" ref="E3270">IFERROR(IF(A3270="","",LOOKUP(2,1/(Entradas!$B$3:$B$5000=Estoque!A3270),Entradas!$H$3:$H$5000)),"Preço não cadastrado")</f>
        <v/>
      </c>
      <c r="F3270" s="6" t="str">
        <f>IF(A3270="","",SUMIF(codigo_entrada,A3270,quantidade_entrada)-SUMIF(codigo_saida,Estoque!A3270,quantidade_saida))</f>
        <v/>
      </c>
      <c r="G3270" s="1" t="str">
        <f t="shared" si="51"/>
        <v/>
      </c>
    </row>
    <row r="3271" spans="1:7" x14ac:dyDescent="0.3">
      <c r="A3271" s="135"/>
      <c r="B3271" s="22"/>
      <c r="C3271" s="22"/>
      <c r="D3271" s="38" t="str" cm="1">
        <f t="array" ref="D3271">IFERROR(IF(A3271="","",LOOKUP(2,1/(Entradas!$B$3:$B$5000=Estoque!A3271),Entradas!$G$3:$G$5000)),"Preço não cadastrado")</f>
        <v/>
      </c>
      <c r="E3271" s="38" t="str" cm="1">
        <f t="array" ref="E3271">IFERROR(IF(A3271="","",LOOKUP(2,1/(Entradas!$B$3:$B$5000=Estoque!A3271),Entradas!$H$3:$H$5000)),"Preço não cadastrado")</f>
        <v/>
      </c>
      <c r="F3271" s="6" t="str">
        <f>IF(A3271="","",SUMIF(codigo_entrada,A3271,quantidade_entrada)-SUMIF(codigo_saida,Estoque!A3271,quantidade_saida))</f>
        <v/>
      </c>
      <c r="G3271" s="1" t="str">
        <f t="shared" si="51"/>
        <v/>
      </c>
    </row>
    <row r="3272" spans="1:7" x14ac:dyDescent="0.3">
      <c r="A3272" s="135"/>
      <c r="B3272" s="22"/>
      <c r="C3272" s="22"/>
      <c r="D3272" s="38" t="str" cm="1">
        <f t="array" ref="D3272">IFERROR(IF(A3272="","",LOOKUP(2,1/(Entradas!$B$3:$B$5000=Estoque!A3272),Entradas!$G$3:$G$5000)),"Preço não cadastrado")</f>
        <v/>
      </c>
      <c r="E3272" s="38" t="str" cm="1">
        <f t="array" ref="E3272">IFERROR(IF(A3272="","",LOOKUP(2,1/(Entradas!$B$3:$B$5000=Estoque!A3272),Entradas!$H$3:$H$5000)),"Preço não cadastrado")</f>
        <v/>
      </c>
      <c r="F3272" s="6" t="str">
        <f>IF(A3272="","",SUMIF(codigo_entrada,A3272,quantidade_entrada)-SUMIF(codigo_saida,Estoque!A3272,quantidade_saida))</f>
        <v/>
      </c>
      <c r="G3272" s="1" t="str">
        <f t="shared" si="51"/>
        <v/>
      </c>
    </row>
    <row r="3273" spans="1:7" x14ac:dyDescent="0.3">
      <c r="A3273" s="135"/>
      <c r="B3273" s="22"/>
      <c r="C3273" s="22"/>
      <c r="D3273" s="38" t="str" cm="1">
        <f t="array" ref="D3273">IFERROR(IF(A3273="","",LOOKUP(2,1/(Entradas!$B$3:$B$5000=Estoque!A3273),Entradas!$G$3:$G$5000)),"Preço não cadastrado")</f>
        <v/>
      </c>
      <c r="E3273" s="38" t="str" cm="1">
        <f t="array" ref="E3273">IFERROR(IF(A3273="","",LOOKUP(2,1/(Entradas!$B$3:$B$5000=Estoque!A3273),Entradas!$H$3:$H$5000)),"Preço não cadastrado")</f>
        <v/>
      </c>
      <c r="F3273" s="6" t="str">
        <f>IF(A3273="","",SUMIF(codigo_entrada,A3273,quantidade_entrada)-SUMIF(codigo_saida,Estoque!A3273,quantidade_saida))</f>
        <v/>
      </c>
      <c r="G3273" s="1" t="str">
        <f t="shared" si="51"/>
        <v/>
      </c>
    </row>
    <row r="3274" spans="1:7" x14ac:dyDescent="0.3">
      <c r="A3274" s="135"/>
      <c r="B3274" s="22"/>
      <c r="C3274" s="22"/>
      <c r="D3274" s="38" t="str" cm="1">
        <f t="array" ref="D3274">IFERROR(IF(A3274="","",LOOKUP(2,1/(Entradas!$B$3:$B$5000=Estoque!A3274),Entradas!$G$3:$G$5000)),"Preço não cadastrado")</f>
        <v/>
      </c>
      <c r="E3274" s="38" t="str" cm="1">
        <f t="array" ref="E3274">IFERROR(IF(A3274="","",LOOKUP(2,1/(Entradas!$B$3:$B$5000=Estoque!A3274),Entradas!$H$3:$H$5000)),"Preço não cadastrado")</f>
        <v/>
      </c>
      <c r="F3274" s="6" t="str">
        <f>IF(A3274="","",SUMIF(codigo_entrada,A3274,quantidade_entrada)-SUMIF(codigo_saida,Estoque!A3274,quantidade_saida))</f>
        <v/>
      </c>
      <c r="G3274" s="1" t="str">
        <f t="shared" si="51"/>
        <v/>
      </c>
    </row>
    <row r="3275" spans="1:7" x14ac:dyDescent="0.3">
      <c r="A3275" s="135"/>
      <c r="B3275" s="22"/>
      <c r="C3275" s="22"/>
      <c r="D3275" s="38" t="str" cm="1">
        <f t="array" ref="D3275">IFERROR(IF(A3275="","",LOOKUP(2,1/(Entradas!$B$3:$B$5000=Estoque!A3275),Entradas!$G$3:$G$5000)),"Preço não cadastrado")</f>
        <v/>
      </c>
      <c r="E3275" s="38" t="str" cm="1">
        <f t="array" ref="E3275">IFERROR(IF(A3275="","",LOOKUP(2,1/(Entradas!$B$3:$B$5000=Estoque!A3275),Entradas!$H$3:$H$5000)),"Preço não cadastrado")</f>
        <v/>
      </c>
      <c r="F3275" s="6" t="str">
        <f>IF(A3275="","",SUMIF(codigo_entrada,A3275,quantidade_entrada)-SUMIF(codigo_saida,Estoque!A3275,quantidade_saida))</f>
        <v/>
      </c>
      <c r="G3275" s="1" t="str">
        <f t="shared" si="51"/>
        <v/>
      </c>
    </row>
    <row r="3276" spans="1:7" x14ac:dyDescent="0.3">
      <c r="A3276" s="135"/>
      <c r="B3276" s="22"/>
      <c r="C3276" s="22"/>
      <c r="D3276" s="38" t="str" cm="1">
        <f t="array" ref="D3276">IFERROR(IF(A3276="","",LOOKUP(2,1/(Entradas!$B$3:$B$5000=Estoque!A3276),Entradas!$G$3:$G$5000)),"Preço não cadastrado")</f>
        <v/>
      </c>
      <c r="E3276" s="38" t="str" cm="1">
        <f t="array" ref="E3276">IFERROR(IF(A3276="","",LOOKUP(2,1/(Entradas!$B$3:$B$5000=Estoque!A3276),Entradas!$H$3:$H$5000)),"Preço não cadastrado")</f>
        <v/>
      </c>
      <c r="F3276" s="6" t="str">
        <f>IF(A3276="","",SUMIF(codigo_entrada,A3276,quantidade_entrada)-SUMIF(codigo_saida,Estoque!A3276,quantidade_saida))</f>
        <v/>
      </c>
      <c r="G3276" s="1" t="str">
        <f t="shared" si="51"/>
        <v/>
      </c>
    </row>
    <row r="3277" spans="1:7" x14ac:dyDescent="0.3">
      <c r="A3277" s="135"/>
      <c r="B3277" s="22"/>
      <c r="C3277" s="22"/>
      <c r="D3277" s="38" t="str" cm="1">
        <f t="array" ref="D3277">IFERROR(IF(A3277="","",LOOKUP(2,1/(Entradas!$B$3:$B$5000=Estoque!A3277),Entradas!$G$3:$G$5000)),"Preço não cadastrado")</f>
        <v/>
      </c>
      <c r="E3277" s="38" t="str" cm="1">
        <f t="array" ref="E3277">IFERROR(IF(A3277="","",LOOKUP(2,1/(Entradas!$B$3:$B$5000=Estoque!A3277),Entradas!$H$3:$H$5000)),"Preço não cadastrado")</f>
        <v/>
      </c>
      <c r="F3277" s="6" t="str">
        <f>IF(A3277="","",SUMIF(codigo_entrada,A3277,quantidade_entrada)-SUMIF(codigo_saida,Estoque!A3277,quantidade_saida))</f>
        <v/>
      </c>
      <c r="G3277" s="1" t="str">
        <f t="shared" si="51"/>
        <v/>
      </c>
    </row>
    <row r="3278" spans="1:7" x14ac:dyDescent="0.3">
      <c r="A3278" s="135"/>
      <c r="B3278" s="22"/>
      <c r="C3278" s="22"/>
      <c r="D3278" s="38" t="str" cm="1">
        <f t="array" ref="D3278">IFERROR(IF(A3278="","",LOOKUP(2,1/(Entradas!$B$3:$B$5000=Estoque!A3278),Entradas!$G$3:$G$5000)),"Preço não cadastrado")</f>
        <v/>
      </c>
      <c r="E3278" s="38" t="str" cm="1">
        <f t="array" ref="E3278">IFERROR(IF(A3278="","",LOOKUP(2,1/(Entradas!$B$3:$B$5000=Estoque!A3278),Entradas!$H$3:$H$5000)),"Preço não cadastrado")</f>
        <v/>
      </c>
      <c r="F3278" s="6" t="str">
        <f>IF(A3278="","",SUMIF(codigo_entrada,A3278,quantidade_entrada)-SUMIF(codigo_saida,Estoque!A3278,quantidade_saida))</f>
        <v/>
      </c>
      <c r="G3278" s="1" t="str">
        <f t="shared" si="51"/>
        <v/>
      </c>
    </row>
    <row r="3279" spans="1:7" x14ac:dyDescent="0.3">
      <c r="A3279" s="135"/>
      <c r="B3279" s="22"/>
      <c r="C3279" s="22"/>
      <c r="D3279" s="38" t="str" cm="1">
        <f t="array" ref="D3279">IFERROR(IF(A3279="","",LOOKUP(2,1/(Entradas!$B$3:$B$5000=Estoque!A3279),Entradas!$G$3:$G$5000)),"Preço não cadastrado")</f>
        <v/>
      </c>
      <c r="E3279" s="38" t="str" cm="1">
        <f t="array" ref="E3279">IFERROR(IF(A3279="","",LOOKUP(2,1/(Entradas!$B$3:$B$5000=Estoque!A3279),Entradas!$H$3:$H$5000)),"Preço não cadastrado")</f>
        <v/>
      </c>
      <c r="F3279" s="6" t="str">
        <f>IF(A3279="","",SUMIF(codigo_entrada,A3279,quantidade_entrada)-SUMIF(codigo_saida,Estoque!A3279,quantidade_saida))</f>
        <v/>
      </c>
      <c r="G3279" s="1" t="str">
        <f t="shared" si="51"/>
        <v/>
      </c>
    </row>
    <row r="3280" spans="1:7" x14ac:dyDescent="0.3">
      <c r="A3280" s="135"/>
      <c r="B3280" s="22"/>
      <c r="C3280" s="22"/>
      <c r="D3280" s="38" t="str" cm="1">
        <f t="array" ref="D3280">IFERROR(IF(A3280="","",LOOKUP(2,1/(Entradas!$B$3:$B$5000=Estoque!A3280),Entradas!$G$3:$G$5000)),"Preço não cadastrado")</f>
        <v/>
      </c>
      <c r="E3280" s="38" t="str" cm="1">
        <f t="array" ref="E3280">IFERROR(IF(A3280="","",LOOKUP(2,1/(Entradas!$B$3:$B$5000=Estoque!A3280),Entradas!$H$3:$H$5000)),"Preço não cadastrado")</f>
        <v/>
      </c>
      <c r="F3280" s="6" t="str">
        <f>IF(A3280="","",SUMIF(codigo_entrada,A3280,quantidade_entrada)-SUMIF(codigo_saida,Estoque!A3280,quantidade_saida))</f>
        <v/>
      </c>
      <c r="G3280" s="1" t="str">
        <f t="shared" si="51"/>
        <v/>
      </c>
    </row>
    <row r="3281" spans="1:7" x14ac:dyDescent="0.3">
      <c r="A3281" s="135"/>
      <c r="B3281" s="22"/>
      <c r="C3281" s="22"/>
      <c r="D3281" s="38" t="str" cm="1">
        <f t="array" ref="D3281">IFERROR(IF(A3281="","",LOOKUP(2,1/(Entradas!$B$3:$B$5000=Estoque!A3281),Entradas!$G$3:$G$5000)),"Preço não cadastrado")</f>
        <v/>
      </c>
      <c r="E3281" s="38" t="str" cm="1">
        <f t="array" ref="E3281">IFERROR(IF(A3281="","",LOOKUP(2,1/(Entradas!$B$3:$B$5000=Estoque!A3281),Entradas!$H$3:$H$5000)),"Preço não cadastrado")</f>
        <v/>
      </c>
      <c r="F3281" s="6" t="str">
        <f>IF(A3281="","",SUMIF(codigo_entrada,A3281,quantidade_entrada)-SUMIF(codigo_saida,Estoque!A3281,quantidade_saida))</f>
        <v/>
      </c>
      <c r="G3281" s="1" t="str">
        <f t="shared" si="51"/>
        <v/>
      </c>
    </row>
    <row r="3282" spans="1:7" x14ac:dyDescent="0.3">
      <c r="A3282" s="135"/>
      <c r="B3282" s="22"/>
      <c r="C3282" s="22"/>
      <c r="D3282" s="38" t="str" cm="1">
        <f t="array" ref="D3282">IFERROR(IF(A3282="","",LOOKUP(2,1/(Entradas!$B$3:$B$5000=Estoque!A3282),Entradas!$G$3:$G$5000)),"Preço não cadastrado")</f>
        <v/>
      </c>
      <c r="E3282" s="38" t="str" cm="1">
        <f t="array" ref="E3282">IFERROR(IF(A3282="","",LOOKUP(2,1/(Entradas!$B$3:$B$5000=Estoque!A3282),Entradas!$H$3:$H$5000)),"Preço não cadastrado")</f>
        <v/>
      </c>
      <c r="F3282" s="6" t="str">
        <f>IF(A3282="","",SUMIF(codigo_entrada,A3282,quantidade_entrada)-SUMIF(codigo_saida,Estoque!A3282,quantidade_saida))</f>
        <v/>
      </c>
      <c r="G3282" s="1" t="str">
        <f t="shared" si="51"/>
        <v/>
      </c>
    </row>
    <row r="3283" spans="1:7" x14ac:dyDescent="0.3">
      <c r="A3283" s="135"/>
      <c r="B3283" s="22"/>
      <c r="C3283" s="22"/>
      <c r="D3283" s="38" t="str" cm="1">
        <f t="array" ref="D3283">IFERROR(IF(A3283="","",LOOKUP(2,1/(Entradas!$B$3:$B$5000=Estoque!A3283),Entradas!$G$3:$G$5000)),"Preço não cadastrado")</f>
        <v/>
      </c>
      <c r="E3283" s="38" t="str" cm="1">
        <f t="array" ref="E3283">IFERROR(IF(A3283="","",LOOKUP(2,1/(Entradas!$B$3:$B$5000=Estoque!A3283),Entradas!$H$3:$H$5000)),"Preço não cadastrado")</f>
        <v/>
      </c>
      <c r="F3283" s="6" t="str">
        <f>IF(A3283="","",SUMIF(codigo_entrada,A3283,quantidade_entrada)-SUMIF(codigo_saida,Estoque!A3283,quantidade_saida))</f>
        <v/>
      </c>
      <c r="G3283" s="1" t="str">
        <f t="shared" si="51"/>
        <v/>
      </c>
    </row>
    <row r="3284" spans="1:7" x14ac:dyDescent="0.3">
      <c r="A3284" s="135"/>
      <c r="B3284" s="22"/>
      <c r="C3284" s="22"/>
      <c r="D3284" s="38" t="str" cm="1">
        <f t="array" ref="D3284">IFERROR(IF(A3284="","",LOOKUP(2,1/(Entradas!$B$3:$B$5000=Estoque!A3284),Entradas!$G$3:$G$5000)),"Preço não cadastrado")</f>
        <v/>
      </c>
      <c r="E3284" s="38" t="str" cm="1">
        <f t="array" ref="E3284">IFERROR(IF(A3284="","",LOOKUP(2,1/(Entradas!$B$3:$B$5000=Estoque!A3284),Entradas!$H$3:$H$5000)),"Preço não cadastrado")</f>
        <v/>
      </c>
      <c r="F3284" s="6" t="str">
        <f>IF(A3284="","",SUMIF(codigo_entrada,A3284,quantidade_entrada)-SUMIF(codigo_saida,Estoque!A3284,quantidade_saida))</f>
        <v/>
      </c>
      <c r="G3284" s="1" t="str">
        <f t="shared" si="51"/>
        <v/>
      </c>
    </row>
    <row r="3285" spans="1:7" x14ac:dyDescent="0.3">
      <c r="A3285" s="135"/>
      <c r="B3285" s="22"/>
      <c r="C3285" s="22"/>
      <c r="D3285" s="38" t="str" cm="1">
        <f t="array" ref="D3285">IFERROR(IF(A3285="","",LOOKUP(2,1/(Entradas!$B$3:$B$5000=Estoque!A3285),Entradas!$G$3:$G$5000)),"Preço não cadastrado")</f>
        <v/>
      </c>
      <c r="E3285" s="38" t="str" cm="1">
        <f t="array" ref="E3285">IFERROR(IF(A3285="","",LOOKUP(2,1/(Entradas!$B$3:$B$5000=Estoque!A3285),Entradas!$H$3:$H$5000)),"Preço não cadastrado")</f>
        <v/>
      </c>
      <c r="F3285" s="6" t="str">
        <f>IF(A3285="","",SUMIF(codigo_entrada,A3285,quantidade_entrada)-SUMIF(codigo_saida,Estoque!A3285,quantidade_saida))</f>
        <v/>
      </c>
      <c r="G3285" s="1" t="str">
        <f t="shared" si="51"/>
        <v/>
      </c>
    </row>
    <row r="3286" spans="1:7" x14ac:dyDescent="0.3">
      <c r="A3286" s="135"/>
      <c r="B3286" s="22"/>
      <c r="C3286" s="22"/>
      <c r="D3286" s="38" t="str" cm="1">
        <f t="array" ref="D3286">IFERROR(IF(A3286="","",LOOKUP(2,1/(Entradas!$B$3:$B$5000=Estoque!A3286),Entradas!$G$3:$G$5000)),"Preço não cadastrado")</f>
        <v/>
      </c>
      <c r="E3286" s="38" t="str" cm="1">
        <f t="array" ref="E3286">IFERROR(IF(A3286="","",LOOKUP(2,1/(Entradas!$B$3:$B$5000=Estoque!A3286),Entradas!$H$3:$H$5000)),"Preço não cadastrado")</f>
        <v/>
      </c>
      <c r="F3286" s="6" t="str">
        <f>IF(A3286="","",SUMIF(codigo_entrada,A3286,quantidade_entrada)-SUMIF(codigo_saida,Estoque!A3286,quantidade_saida))</f>
        <v/>
      </c>
      <c r="G3286" s="1" t="str">
        <f t="shared" si="51"/>
        <v/>
      </c>
    </row>
    <row r="3287" spans="1:7" x14ac:dyDescent="0.3">
      <c r="A3287" s="135"/>
      <c r="B3287" s="22"/>
      <c r="C3287" s="22"/>
      <c r="D3287" s="38" t="str" cm="1">
        <f t="array" ref="D3287">IFERROR(IF(A3287="","",LOOKUP(2,1/(Entradas!$B$3:$B$5000=Estoque!A3287),Entradas!$G$3:$G$5000)),"Preço não cadastrado")</f>
        <v/>
      </c>
      <c r="E3287" s="38" t="str" cm="1">
        <f t="array" ref="E3287">IFERROR(IF(A3287="","",LOOKUP(2,1/(Entradas!$B$3:$B$5000=Estoque!A3287),Entradas!$H$3:$H$5000)),"Preço não cadastrado")</f>
        <v/>
      </c>
      <c r="F3287" s="6" t="str">
        <f>IF(A3287="","",SUMIF(codigo_entrada,A3287,quantidade_entrada)-SUMIF(codigo_saida,Estoque!A3287,quantidade_saida))</f>
        <v/>
      </c>
      <c r="G3287" s="1" t="str">
        <f t="shared" si="51"/>
        <v/>
      </c>
    </row>
    <row r="3288" spans="1:7" x14ac:dyDescent="0.3">
      <c r="A3288" s="135"/>
      <c r="B3288" s="22"/>
      <c r="C3288" s="22"/>
      <c r="D3288" s="38" t="str" cm="1">
        <f t="array" ref="D3288">IFERROR(IF(A3288="","",LOOKUP(2,1/(Entradas!$B$3:$B$5000=Estoque!A3288),Entradas!$G$3:$G$5000)),"Preço não cadastrado")</f>
        <v/>
      </c>
      <c r="E3288" s="38" t="str" cm="1">
        <f t="array" ref="E3288">IFERROR(IF(A3288="","",LOOKUP(2,1/(Entradas!$B$3:$B$5000=Estoque!A3288),Entradas!$H$3:$H$5000)),"Preço não cadastrado")</f>
        <v/>
      </c>
      <c r="F3288" s="6" t="str">
        <f>IF(A3288="","",SUMIF(codigo_entrada,A3288,quantidade_entrada)-SUMIF(codigo_saida,Estoque!A3288,quantidade_saida))</f>
        <v/>
      </c>
      <c r="G3288" s="1" t="str">
        <f t="shared" si="51"/>
        <v/>
      </c>
    </row>
    <row r="3289" spans="1:7" x14ac:dyDescent="0.3">
      <c r="A3289" s="135"/>
      <c r="B3289" s="22"/>
      <c r="C3289" s="22"/>
      <c r="D3289" s="38" t="str" cm="1">
        <f t="array" ref="D3289">IFERROR(IF(A3289="","",LOOKUP(2,1/(Entradas!$B$3:$B$5000=Estoque!A3289),Entradas!$G$3:$G$5000)),"Preço não cadastrado")</f>
        <v/>
      </c>
      <c r="E3289" s="38" t="str" cm="1">
        <f t="array" ref="E3289">IFERROR(IF(A3289="","",LOOKUP(2,1/(Entradas!$B$3:$B$5000=Estoque!A3289),Entradas!$H$3:$H$5000)),"Preço não cadastrado")</f>
        <v/>
      </c>
      <c r="F3289" s="6" t="str">
        <f>IF(A3289="","",SUMIF(codigo_entrada,A3289,quantidade_entrada)-SUMIF(codigo_saida,Estoque!A3289,quantidade_saida))</f>
        <v/>
      </c>
      <c r="G3289" s="1" t="str">
        <f t="shared" si="51"/>
        <v/>
      </c>
    </row>
    <row r="3290" spans="1:7" x14ac:dyDescent="0.3">
      <c r="A3290" s="135"/>
      <c r="B3290" s="22"/>
      <c r="C3290" s="22"/>
      <c r="D3290" s="38" t="str" cm="1">
        <f t="array" ref="D3290">IFERROR(IF(A3290="","",LOOKUP(2,1/(Entradas!$B$3:$B$5000=Estoque!A3290),Entradas!$G$3:$G$5000)),"Preço não cadastrado")</f>
        <v/>
      </c>
      <c r="E3290" s="38" t="str" cm="1">
        <f t="array" ref="E3290">IFERROR(IF(A3290="","",LOOKUP(2,1/(Entradas!$B$3:$B$5000=Estoque!A3290),Entradas!$H$3:$H$5000)),"Preço não cadastrado")</f>
        <v/>
      </c>
      <c r="F3290" s="6" t="str">
        <f>IF(A3290="","",SUMIF(codigo_entrada,A3290,quantidade_entrada)-SUMIF(codigo_saida,Estoque!A3290,quantidade_saida))</f>
        <v/>
      </c>
      <c r="G3290" s="1" t="str">
        <f t="shared" si="51"/>
        <v/>
      </c>
    </row>
    <row r="3291" spans="1:7" x14ac:dyDescent="0.3">
      <c r="A3291" s="135"/>
      <c r="B3291" s="22"/>
      <c r="C3291" s="22"/>
      <c r="D3291" s="38" t="str" cm="1">
        <f t="array" ref="D3291">IFERROR(IF(A3291="","",LOOKUP(2,1/(Entradas!$B$3:$B$5000=Estoque!A3291),Entradas!$G$3:$G$5000)),"Preço não cadastrado")</f>
        <v/>
      </c>
      <c r="E3291" s="38" t="str" cm="1">
        <f t="array" ref="E3291">IFERROR(IF(A3291="","",LOOKUP(2,1/(Entradas!$B$3:$B$5000=Estoque!A3291),Entradas!$H$3:$H$5000)),"Preço não cadastrado")</f>
        <v/>
      </c>
      <c r="F3291" s="6" t="str">
        <f>IF(A3291="","",SUMIF(codigo_entrada,A3291,quantidade_entrada)-SUMIF(codigo_saida,Estoque!A3291,quantidade_saida))</f>
        <v/>
      </c>
      <c r="G3291" s="1" t="str">
        <f t="shared" si="51"/>
        <v/>
      </c>
    </row>
    <row r="3292" spans="1:7" x14ac:dyDescent="0.3">
      <c r="A3292" s="135"/>
      <c r="B3292" s="22"/>
      <c r="C3292" s="22"/>
      <c r="D3292" s="38" t="str" cm="1">
        <f t="array" ref="D3292">IFERROR(IF(A3292="","",LOOKUP(2,1/(Entradas!$B$3:$B$5000=Estoque!A3292),Entradas!$G$3:$G$5000)),"Preço não cadastrado")</f>
        <v/>
      </c>
      <c r="E3292" s="38" t="str" cm="1">
        <f t="array" ref="E3292">IFERROR(IF(A3292="","",LOOKUP(2,1/(Entradas!$B$3:$B$5000=Estoque!A3292),Entradas!$H$3:$H$5000)),"Preço não cadastrado")</f>
        <v/>
      </c>
      <c r="F3292" s="6" t="str">
        <f>IF(A3292="","",SUMIF(codigo_entrada,A3292,quantidade_entrada)-SUMIF(codigo_saida,Estoque!A3292,quantidade_saida))</f>
        <v/>
      </c>
      <c r="G3292" s="1" t="str">
        <f t="shared" si="51"/>
        <v/>
      </c>
    </row>
    <row r="3293" spans="1:7" x14ac:dyDescent="0.3">
      <c r="A3293" s="135"/>
      <c r="B3293" s="22"/>
      <c r="C3293" s="22"/>
      <c r="D3293" s="38" t="str" cm="1">
        <f t="array" ref="D3293">IFERROR(IF(A3293="","",LOOKUP(2,1/(Entradas!$B$3:$B$5000=Estoque!A3293),Entradas!$G$3:$G$5000)),"Preço não cadastrado")</f>
        <v/>
      </c>
      <c r="E3293" s="38" t="str" cm="1">
        <f t="array" ref="E3293">IFERROR(IF(A3293="","",LOOKUP(2,1/(Entradas!$B$3:$B$5000=Estoque!A3293),Entradas!$H$3:$H$5000)),"Preço não cadastrado")</f>
        <v/>
      </c>
      <c r="F3293" s="6" t="str">
        <f>IF(A3293="","",SUMIF(codigo_entrada,A3293,quantidade_entrada)-SUMIF(codigo_saida,Estoque!A3293,quantidade_saida))</f>
        <v/>
      </c>
      <c r="G3293" s="1" t="str">
        <f t="shared" si="51"/>
        <v/>
      </c>
    </row>
    <row r="3294" spans="1:7" x14ac:dyDescent="0.3">
      <c r="A3294" s="135"/>
      <c r="B3294" s="22"/>
      <c r="C3294" s="22"/>
      <c r="D3294" s="38" t="str" cm="1">
        <f t="array" ref="D3294">IFERROR(IF(A3294="","",LOOKUP(2,1/(Entradas!$B$3:$B$5000=Estoque!A3294),Entradas!$G$3:$G$5000)),"Preço não cadastrado")</f>
        <v/>
      </c>
      <c r="E3294" s="38" t="str" cm="1">
        <f t="array" ref="E3294">IFERROR(IF(A3294="","",LOOKUP(2,1/(Entradas!$B$3:$B$5000=Estoque!A3294),Entradas!$H$3:$H$5000)),"Preço não cadastrado")</f>
        <v/>
      </c>
      <c r="F3294" s="6" t="str">
        <f>IF(A3294="","",SUMIF(codigo_entrada,A3294,quantidade_entrada)-SUMIF(codigo_saida,Estoque!A3294,quantidade_saida))</f>
        <v/>
      </c>
      <c r="G3294" s="1" t="str">
        <f t="shared" si="51"/>
        <v/>
      </c>
    </row>
    <row r="3295" spans="1:7" x14ac:dyDescent="0.3">
      <c r="A3295" s="135"/>
      <c r="B3295" s="22"/>
      <c r="C3295" s="22"/>
      <c r="D3295" s="38" t="str" cm="1">
        <f t="array" ref="D3295">IFERROR(IF(A3295="","",LOOKUP(2,1/(Entradas!$B$3:$B$5000=Estoque!A3295),Entradas!$G$3:$G$5000)),"Preço não cadastrado")</f>
        <v/>
      </c>
      <c r="E3295" s="38" t="str" cm="1">
        <f t="array" ref="E3295">IFERROR(IF(A3295="","",LOOKUP(2,1/(Entradas!$B$3:$B$5000=Estoque!A3295),Entradas!$H$3:$H$5000)),"Preço não cadastrado")</f>
        <v/>
      </c>
      <c r="F3295" s="6" t="str">
        <f>IF(A3295="","",SUMIF(codigo_entrada,A3295,quantidade_entrada)-SUMIF(codigo_saida,Estoque!A3295,quantidade_saida))</f>
        <v/>
      </c>
      <c r="G3295" s="1" t="str">
        <f t="shared" si="51"/>
        <v/>
      </c>
    </row>
    <row r="3296" spans="1:7" x14ac:dyDescent="0.3">
      <c r="A3296" s="135"/>
      <c r="B3296" s="22"/>
      <c r="C3296" s="22"/>
      <c r="D3296" s="38" t="str" cm="1">
        <f t="array" ref="D3296">IFERROR(IF(A3296="","",LOOKUP(2,1/(Entradas!$B$3:$B$5000=Estoque!A3296),Entradas!$G$3:$G$5000)),"Preço não cadastrado")</f>
        <v/>
      </c>
      <c r="E3296" s="38" t="str" cm="1">
        <f t="array" ref="E3296">IFERROR(IF(A3296="","",LOOKUP(2,1/(Entradas!$B$3:$B$5000=Estoque!A3296),Entradas!$H$3:$H$5000)),"Preço não cadastrado")</f>
        <v/>
      </c>
      <c r="F3296" s="6" t="str">
        <f>IF(A3296="","",SUMIF(codigo_entrada,A3296,quantidade_entrada)-SUMIF(codigo_saida,Estoque!A3296,quantidade_saida))</f>
        <v/>
      </c>
      <c r="G3296" s="1" t="str">
        <f t="shared" si="51"/>
        <v/>
      </c>
    </row>
    <row r="3297" spans="1:7" x14ac:dyDescent="0.3">
      <c r="A3297" s="135"/>
      <c r="B3297" s="22"/>
      <c r="C3297" s="22"/>
      <c r="D3297" s="38" t="str" cm="1">
        <f t="array" ref="D3297">IFERROR(IF(A3297="","",LOOKUP(2,1/(Entradas!$B$3:$B$5000=Estoque!A3297),Entradas!$G$3:$G$5000)),"Preço não cadastrado")</f>
        <v/>
      </c>
      <c r="E3297" s="38" t="str" cm="1">
        <f t="array" ref="E3297">IFERROR(IF(A3297="","",LOOKUP(2,1/(Entradas!$B$3:$B$5000=Estoque!A3297),Entradas!$H$3:$H$5000)),"Preço não cadastrado")</f>
        <v/>
      </c>
      <c r="F3297" s="6" t="str">
        <f>IF(A3297="","",SUMIF(codigo_entrada,A3297,quantidade_entrada)-SUMIF(codigo_saida,Estoque!A3297,quantidade_saida))</f>
        <v/>
      </c>
      <c r="G3297" s="1" t="str">
        <f t="shared" si="51"/>
        <v/>
      </c>
    </row>
    <row r="3298" spans="1:7" x14ac:dyDescent="0.3">
      <c r="A3298" s="135"/>
      <c r="B3298" s="22"/>
      <c r="C3298" s="22"/>
      <c r="D3298" s="38" t="str" cm="1">
        <f t="array" ref="D3298">IFERROR(IF(A3298="","",LOOKUP(2,1/(Entradas!$B$3:$B$5000=Estoque!A3298),Entradas!$G$3:$G$5000)),"Preço não cadastrado")</f>
        <v/>
      </c>
      <c r="E3298" s="38" t="str" cm="1">
        <f t="array" ref="E3298">IFERROR(IF(A3298="","",LOOKUP(2,1/(Entradas!$B$3:$B$5000=Estoque!A3298),Entradas!$H$3:$H$5000)),"Preço não cadastrado")</f>
        <v/>
      </c>
      <c r="F3298" s="6" t="str">
        <f>IF(A3298="","",SUMIF(codigo_entrada,A3298,quantidade_entrada)-SUMIF(codigo_saida,Estoque!A3298,quantidade_saida))</f>
        <v/>
      </c>
      <c r="G3298" s="1" t="str">
        <f t="shared" si="51"/>
        <v/>
      </c>
    </row>
    <row r="3299" spans="1:7" x14ac:dyDescent="0.3">
      <c r="A3299" s="135"/>
      <c r="B3299" s="22"/>
      <c r="C3299" s="22"/>
      <c r="D3299" s="38" t="str" cm="1">
        <f t="array" ref="D3299">IFERROR(IF(A3299="","",LOOKUP(2,1/(Entradas!$B$3:$B$5000=Estoque!A3299),Entradas!$G$3:$G$5000)),"Preço não cadastrado")</f>
        <v/>
      </c>
      <c r="E3299" s="38" t="str" cm="1">
        <f t="array" ref="E3299">IFERROR(IF(A3299="","",LOOKUP(2,1/(Entradas!$B$3:$B$5000=Estoque!A3299),Entradas!$H$3:$H$5000)),"Preço não cadastrado")</f>
        <v/>
      </c>
      <c r="F3299" s="6" t="str">
        <f>IF(A3299="","",SUMIF(codigo_entrada,A3299,quantidade_entrada)-SUMIF(codigo_saida,Estoque!A3299,quantidade_saida))</f>
        <v/>
      </c>
      <c r="G3299" s="1" t="str">
        <f t="shared" si="51"/>
        <v/>
      </c>
    </row>
    <row r="3300" spans="1:7" x14ac:dyDescent="0.3">
      <c r="A3300" s="135"/>
      <c r="B3300" s="22"/>
      <c r="C3300" s="22"/>
      <c r="D3300" s="38" t="str" cm="1">
        <f t="array" ref="D3300">IFERROR(IF(A3300="","",LOOKUP(2,1/(Entradas!$B$3:$B$5000=Estoque!A3300),Entradas!$G$3:$G$5000)),"Preço não cadastrado")</f>
        <v/>
      </c>
      <c r="E3300" s="38" t="str" cm="1">
        <f t="array" ref="E3300">IFERROR(IF(A3300="","",LOOKUP(2,1/(Entradas!$B$3:$B$5000=Estoque!A3300),Entradas!$H$3:$H$5000)),"Preço não cadastrado")</f>
        <v/>
      </c>
      <c r="F3300" s="6" t="str">
        <f>IF(A3300="","",SUMIF(codigo_entrada,A3300,quantidade_entrada)-SUMIF(codigo_saida,Estoque!A3300,quantidade_saida))</f>
        <v/>
      </c>
      <c r="G3300" s="1" t="str">
        <f t="shared" si="51"/>
        <v/>
      </c>
    </row>
    <row r="3301" spans="1:7" x14ac:dyDescent="0.3">
      <c r="A3301" s="135"/>
      <c r="B3301" s="22"/>
      <c r="C3301" s="22"/>
      <c r="D3301" s="38" t="str" cm="1">
        <f t="array" ref="D3301">IFERROR(IF(A3301="","",LOOKUP(2,1/(Entradas!$B$3:$B$5000=Estoque!A3301),Entradas!$G$3:$G$5000)),"Preço não cadastrado")</f>
        <v/>
      </c>
      <c r="E3301" s="38" t="str" cm="1">
        <f t="array" ref="E3301">IFERROR(IF(A3301="","",LOOKUP(2,1/(Entradas!$B$3:$B$5000=Estoque!A3301),Entradas!$H$3:$H$5000)),"Preço não cadastrado")</f>
        <v/>
      </c>
      <c r="F3301" s="6" t="str">
        <f>IF(A3301="","",SUMIF(codigo_entrada,A3301,quantidade_entrada)-SUMIF(codigo_saida,Estoque!A3301,quantidade_saida))</f>
        <v/>
      </c>
      <c r="G3301" s="1" t="str">
        <f t="shared" si="51"/>
        <v/>
      </c>
    </row>
    <row r="3302" spans="1:7" x14ac:dyDescent="0.3">
      <c r="A3302" s="135"/>
      <c r="B3302" s="22"/>
      <c r="C3302" s="22"/>
      <c r="D3302" s="38" t="str" cm="1">
        <f t="array" ref="D3302">IFERROR(IF(A3302="","",LOOKUP(2,1/(Entradas!$B$3:$B$5000=Estoque!A3302),Entradas!$G$3:$G$5000)),"Preço não cadastrado")</f>
        <v/>
      </c>
      <c r="E3302" s="38" t="str" cm="1">
        <f t="array" ref="E3302">IFERROR(IF(A3302="","",LOOKUP(2,1/(Entradas!$B$3:$B$5000=Estoque!A3302),Entradas!$H$3:$H$5000)),"Preço não cadastrado")</f>
        <v/>
      </c>
      <c r="F3302" s="6" t="str">
        <f>IF(A3302="","",SUMIF(codigo_entrada,A3302,quantidade_entrada)-SUMIF(codigo_saida,Estoque!A3302,quantidade_saida))</f>
        <v/>
      </c>
      <c r="G3302" s="1" t="str">
        <f t="shared" si="51"/>
        <v/>
      </c>
    </row>
    <row r="3303" spans="1:7" x14ac:dyDescent="0.3">
      <c r="A3303" s="135"/>
      <c r="B3303" s="22"/>
      <c r="C3303" s="22"/>
      <c r="D3303" s="38" t="str" cm="1">
        <f t="array" ref="D3303">IFERROR(IF(A3303="","",LOOKUP(2,1/(Entradas!$B$3:$B$5000=Estoque!A3303),Entradas!$G$3:$G$5000)),"Preço não cadastrado")</f>
        <v/>
      </c>
      <c r="E3303" s="38" t="str" cm="1">
        <f t="array" ref="E3303">IFERROR(IF(A3303="","",LOOKUP(2,1/(Entradas!$B$3:$B$5000=Estoque!A3303),Entradas!$H$3:$H$5000)),"Preço não cadastrado")</f>
        <v/>
      </c>
      <c r="F3303" s="6" t="str">
        <f>IF(A3303="","",SUMIF(codigo_entrada,A3303,quantidade_entrada)-SUMIF(codigo_saida,Estoque!A3303,quantidade_saida))</f>
        <v/>
      </c>
      <c r="G3303" s="1" t="str">
        <f t="shared" si="51"/>
        <v/>
      </c>
    </row>
    <row r="3304" spans="1:7" x14ac:dyDescent="0.3">
      <c r="A3304" s="135"/>
      <c r="B3304" s="22"/>
      <c r="C3304" s="22"/>
      <c r="D3304" s="38" t="str" cm="1">
        <f t="array" ref="D3304">IFERROR(IF(A3304="","",LOOKUP(2,1/(Entradas!$B$3:$B$5000=Estoque!A3304),Entradas!$G$3:$G$5000)),"Preço não cadastrado")</f>
        <v/>
      </c>
      <c r="E3304" s="38" t="str" cm="1">
        <f t="array" ref="E3304">IFERROR(IF(A3304="","",LOOKUP(2,1/(Entradas!$B$3:$B$5000=Estoque!A3304),Entradas!$H$3:$H$5000)),"Preço não cadastrado")</f>
        <v/>
      </c>
      <c r="F3304" s="6" t="str">
        <f>IF(A3304="","",SUMIF(codigo_entrada,A3304,quantidade_entrada)-SUMIF(codigo_saida,Estoque!A3304,quantidade_saida))</f>
        <v/>
      </c>
      <c r="G3304" s="1" t="str">
        <f t="shared" si="51"/>
        <v/>
      </c>
    </row>
    <row r="3305" spans="1:7" x14ac:dyDescent="0.3">
      <c r="A3305" s="135"/>
      <c r="B3305" s="22"/>
      <c r="C3305" s="22"/>
      <c r="D3305" s="38" t="str" cm="1">
        <f t="array" ref="D3305">IFERROR(IF(A3305="","",LOOKUP(2,1/(Entradas!$B$3:$B$5000=Estoque!A3305),Entradas!$G$3:$G$5000)),"Preço não cadastrado")</f>
        <v/>
      </c>
      <c r="E3305" s="38" t="str" cm="1">
        <f t="array" ref="E3305">IFERROR(IF(A3305="","",LOOKUP(2,1/(Entradas!$B$3:$B$5000=Estoque!A3305),Entradas!$H$3:$H$5000)),"Preço não cadastrado")</f>
        <v/>
      </c>
      <c r="F3305" s="6" t="str">
        <f>IF(A3305="","",SUMIF(codigo_entrada,A3305,quantidade_entrada)-SUMIF(codigo_saida,Estoque!A3305,quantidade_saida))</f>
        <v/>
      </c>
      <c r="G3305" s="1" t="str">
        <f t="shared" si="51"/>
        <v/>
      </c>
    </row>
    <row r="3306" spans="1:7" x14ac:dyDescent="0.3">
      <c r="A3306" s="135"/>
      <c r="B3306" s="22"/>
      <c r="C3306" s="22"/>
      <c r="D3306" s="38" t="str" cm="1">
        <f t="array" ref="D3306">IFERROR(IF(A3306="","",LOOKUP(2,1/(Entradas!$B$3:$B$5000=Estoque!A3306),Entradas!$G$3:$G$5000)),"Preço não cadastrado")</f>
        <v/>
      </c>
      <c r="E3306" s="38" t="str" cm="1">
        <f t="array" ref="E3306">IFERROR(IF(A3306="","",LOOKUP(2,1/(Entradas!$B$3:$B$5000=Estoque!A3306),Entradas!$H$3:$H$5000)),"Preço não cadastrado")</f>
        <v/>
      </c>
      <c r="F3306" s="6" t="str">
        <f>IF(A3306="","",SUMIF(codigo_entrada,A3306,quantidade_entrada)-SUMIF(codigo_saida,Estoque!A3306,quantidade_saida))</f>
        <v/>
      </c>
      <c r="G3306" s="1" t="str">
        <f t="shared" si="51"/>
        <v/>
      </c>
    </row>
    <row r="3307" spans="1:7" x14ac:dyDescent="0.3">
      <c r="A3307" s="135"/>
      <c r="B3307" s="22"/>
      <c r="C3307" s="22"/>
      <c r="D3307" s="38" t="str" cm="1">
        <f t="array" ref="D3307">IFERROR(IF(A3307="","",LOOKUP(2,1/(Entradas!$B$3:$B$5000=Estoque!A3307),Entradas!$G$3:$G$5000)),"Preço não cadastrado")</f>
        <v/>
      </c>
      <c r="E3307" s="38" t="str" cm="1">
        <f t="array" ref="E3307">IFERROR(IF(A3307="","",LOOKUP(2,1/(Entradas!$B$3:$B$5000=Estoque!A3307),Entradas!$H$3:$H$5000)),"Preço não cadastrado")</f>
        <v/>
      </c>
      <c r="F3307" s="6" t="str">
        <f>IF(A3307="","",SUMIF(codigo_entrada,A3307,quantidade_entrada)-SUMIF(codigo_saida,Estoque!A3307,quantidade_saida))</f>
        <v/>
      </c>
      <c r="G3307" s="1" t="str">
        <f t="shared" si="51"/>
        <v/>
      </c>
    </row>
    <row r="3308" spans="1:7" x14ac:dyDescent="0.3">
      <c r="A3308" s="135"/>
      <c r="B3308" s="22"/>
      <c r="C3308" s="22"/>
      <c r="D3308" s="38" t="str" cm="1">
        <f t="array" ref="D3308">IFERROR(IF(A3308="","",LOOKUP(2,1/(Entradas!$B$3:$B$5000=Estoque!A3308),Entradas!$G$3:$G$5000)),"Preço não cadastrado")</f>
        <v/>
      </c>
      <c r="E3308" s="38" t="str" cm="1">
        <f t="array" ref="E3308">IFERROR(IF(A3308="","",LOOKUP(2,1/(Entradas!$B$3:$B$5000=Estoque!A3308),Entradas!$H$3:$H$5000)),"Preço não cadastrado")</f>
        <v/>
      </c>
      <c r="F3308" s="6" t="str">
        <f>IF(A3308="","",SUMIF(codigo_entrada,A3308,quantidade_entrada)-SUMIF(codigo_saida,Estoque!A3308,quantidade_saida))</f>
        <v/>
      </c>
      <c r="G3308" s="1" t="str">
        <f t="shared" si="51"/>
        <v/>
      </c>
    </row>
    <row r="3309" spans="1:7" x14ac:dyDescent="0.3">
      <c r="A3309" s="135"/>
      <c r="B3309" s="22"/>
      <c r="C3309" s="22"/>
      <c r="D3309" s="38" t="str" cm="1">
        <f t="array" ref="D3309">IFERROR(IF(A3309="","",LOOKUP(2,1/(Entradas!$B$3:$B$5000=Estoque!A3309),Entradas!$G$3:$G$5000)),"Preço não cadastrado")</f>
        <v/>
      </c>
      <c r="E3309" s="38" t="str" cm="1">
        <f t="array" ref="E3309">IFERROR(IF(A3309="","",LOOKUP(2,1/(Entradas!$B$3:$B$5000=Estoque!A3309),Entradas!$H$3:$H$5000)),"Preço não cadastrado")</f>
        <v/>
      </c>
      <c r="F3309" s="6" t="str">
        <f>IF(A3309="","",SUMIF(codigo_entrada,A3309,quantidade_entrada)-SUMIF(codigo_saida,Estoque!A3309,quantidade_saida))</f>
        <v/>
      </c>
      <c r="G3309" s="1" t="str">
        <f t="shared" si="51"/>
        <v/>
      </c>
    </row>
    <row r="3310" spans="1:7" x14ac:dyDescent="0.3">
      <c r="A3310" s="135"/>
      <c r="B3310" s="22"/>
      <c r="C3310" s="22"/>
      <c r="D3310" s="38" t="str" cm="1">
        <f t="array" ref="D3310">IFERROR(IF(A3310="","",LOOKUP(2,1/(Entradas!$B$3:$B$5000=Estoque!A3310),Entradas!$G$3:$G$5000)),"Preço não cadastrado")</f>
        <v/>
      </c>
      <c r="E3310" s="38" t="str" cm="1">
        <f t="array" ref="E3310">IFERROR(IF(A3310="","",LOOKUP(2,1/(Entradas!$B$3:$B$5000=Estoque!A3310),Entradas!$H$3:$H$5000)),"Preço não cadastrado")</f>
        <v/>
      </c>
      <c r="F3310" s="6" t="str">
        <f>IF(A3310="","",SUMIF(codigo_entrada,A3310,quantidade_entrada)-SUMIF(codigo_saida,Estoque!A3310,quantidade_saida))</f>
        <v/>
      </c>
      <c r="G3310" s="1" t="str">
        <f t="shared" si="51"/>
        <v/>
      </c>
    </row>
    <row r="3311" spans="1:7" x14ac:dyDescent="0.3">
      <c r="A3311" s="135"/>
      <c r="B3311" s="22"/>
      <c r="C3311" s="22"/>
      <c r="D3311" s="38" t="str" cm="1">
        <f t="array" ref="D3311">IFERROR(IF(A3311="","",LOOKUP(2,1/(Entradas!$B$3:$B$5000=Estoque!A3311),Entradas!$G$3:$G$5000)),"Preço não cadastrado")</f>
        <v/>
      </c>
      <c r="E3311" s="38" t="str" cm="1">
        <f t="array" ref="E3311">IFERROR(IF(A3311="","",LOOKUP(2,1/(Entradas!$B$3:$B$5000=Estoque!A3311),Entradas!$H$3:$H$5000)),"Preço não cadastrado")</f>
        <v/>
      </c>
      <c r="F3311" s="6" t="str">
        <f>IF(A3311="","",SUMIF(codigo_entrada,A3311,quantidade_entrada)-SUMIF(codigo_saida,Estoque!A3311,quantidade_saida))</f>
        <v/>
      </c>
      <c r="G3311" s="1" t="str">
        <f t="shared" si="51"/>
        <v/>
      </c>
    </row>
    <row r="3312" spans="1:7" x14ac:dyDescent="0.3">
      <c r="A3312" s="135"/>
      <c r="B3312" s="22"/>
      <c r="C3312" s="22"/>
      <c r="D3312" s="38" t="str" cm="1">
        <f t="array" ref="D3312">IFERROR(IF(A3312="","",LOOKUP(2,1/(Entradas!$B$3:$B$5000=Estoque!A3312),Entradas!$G$3:$G$5000)),"Preço não cadastrado")</f>
        <v/>
      </c>
      <c r="E3312" s="38" t="str" cm="1">
        <f t="array" ref="E3312">IFERROR(IF(A3312="","",LOOKUP(2,1/(Entradas!$B$3:$B$5000=Estoque!A3312),Entradas!$H$3:$H$5000)),"Preço não cadastrado")</f>
        <v/>
      </c>
      <c r="F3312" s="6" t="str">
        <f>IF(A3312="","",SUMIF(codigo_entrada,A3312,quantidade_entrada)-SUMIF(codigo_saida,Estoque!A3312,quantidade_saida))</f>
        <v/>
      </c>
      <c r="G3312" s="1" t="str">
        <f t="shared" si="51"/>
        <v/>
      </c>
    </row>
    <row r="3313" spans="1:7" x14ac:dyDescent="0.3">
      <c r="A3313" s="135"/>
      <c r="B3313" s="22"/>
      <c r="C3313" s="22"/>
      <c r="D3313" s="38" t="str" cm="1">
        <f t="array" ref="D3313">IFERROR(IF(A3313="","",LOOKUP(2,1/(Entradas!$B$3:$B$5000=Estoque!A3313),Entradas!$G$3:$G$5000)),"Preço não cadastrado")</f>
        <v/>
      </c>
      <c r="E3313" s="38" t="str" cm="1">
        <f t="array" ref="E3313">IFERROR(IF(A3313="","",LOOKUP(2,1/(Entradas!$B$3:$B$5000=Estoque!A3313),Entradas!$H$3:$H$5000)),"Preço não cadastrado")</f>
        <v/>
      </c>
      <c r="F3313" s="6" t="str">
        <f>IF(A3313="","",SUMIF(codigo_entrada,A3313,quantidade_entrada)-SUMIF(codigo_saida,Estoque!A3313,quantidade_saida))</f>
        <v/>
      </c>
      <c r="G3313" s="1" t="str">
        <f t="shared" si="51"/>
        <v/>
      </c>
    </row>
    <row r="3314" spans="1:7" x14ac:dyDescent="0.3">
      <c r="A3314" s="135"/>
      <c r="B3314" s="22"/>
      <c r="C3314" s="22"/>
      <c r="D3314" s="38" t="str" cm="1">
        <f t="array" ref="D3314">IFERROR(IF(A3314="","",LOOKUP(2,1/(Entradas!$B$3:$B$5000=Estoque!A3314),Entradas!$G$3:$G$5000)),"Preço não cadastrado")</f>
        <v/>
      </c>
      <c r="E3314" s="38" t="str" cm="1">
        <f t="array" ref="E3314">IFERROR(IF(A3314="","",LOOKUP(2,1/(Entradas!$B$3:$B$5000=Estoque!A3314),Entradas!$H$3:$H$5000)),"Preço não cadastrado")</f>
        <v/>
      </c>
      <c r="F3314" s="6" t="str">
        <f>IF(A3314="","",SUMIF(codigo_entrada,A3314,quantidade_entrada)-SUMIF(codigo_saida,Estoque!A3314,quantidade_saida))</f>
        <v/>
      </c>
      <c r="G3314" s="1" t="str">
        <f t="shared" si="51"/>
        <v/>
      </c>
    </row>
    <row r="3315" spans="1:7" x14ac:dyDescent="0.3">
      <c r="A3315" s="135"/>
      <c r="B3315" s="22"/>
      <c r="C3315" s="22"/>
      <c r="D3315" s="38" t="str" cm="1">
        <f t="array" ref="D3315">IFERROR(IF(A3315="","",LOOKUP(2,1/(Entradas!$B$3:$B$5000=Estoque!A3315),Entradas!$G$3:$G$5000)),"Preço não cadastrado")</f>
        <v/>
      </c>
      <c r="E3315" s="38" t="str" cm="1">
        <f t="array" ref="E3315">IFERROR(IF(A3315="","",LOOKUP(2,1/(Entradas!$B$3:$B$5000=Estoque!A3315),Entradas!$H$3:$H$5000)),"Preço não cadastrado")</f>
        <v/>
      </c>
      <c r="F3315" s="6" t="str">
        <f>IF(A3315="","",SUMIF(codigo_entrada,A3315,quantidade_entrada)-SUMIF(codigo_saida,Estoque!A3315,quantidade_saida))</f>
        <v/>
      </c>
      <c r="G3315" s="1" t="str">
        <f t="shared" si="51"/>
        <v/>
      </c>
    </row>
    <row r="3316" spans="1:7" x14ac:dyDescent="0.3">
      <c r="A3316" s="135"/>
      <c r="B3316" s="22"/>
      <c r="C3316" s="22"/>
      <c r="D3316" s="38" t="str" cm="1">
        <f t="array" ref="D3316">IFERROR(IF(A3316="","",LOOKUP(2,1/(Entradas!$B$3:$B$5000=Estoque!A3316),Entradas!$G$3:$G$5000)),"Preço não cadastrado")</f>
        <v/>
      </c>
      <c r="E3316" s="38" t="str" cm="1">
        <f t="array" ref="E3316">IFERROR(IF(A3316="","",LOOKUP(2,1/(Entradas!$B$3:$B$5000=Estoque!A3316),Entradas!$H$3:$H$5000)),"Preço não cadastrado")</f>
        <v/>
      </c>
      <c r="F3316" s="6" t="str">
        <f>IF(A3316="","",SUMIF(codigo_entrada,A3316,quantidade_entrada)-SUMIF(codigo_saida,Estoque!A3316,quantidade_saida))</f>
        <v/>
      </c>
      <c r="G3316" s="1" t="str">
        <f t="shared" si="51"/>
        <v/>
      </c>
    </row>
    <row r="3317" spans="1:7" x14ac:dyDescent="0.3">
      <c r="A3317" s="135"/>
      <c r="B3317" s="22"/>
      <c r="C3317" s="22"/>
      <c r="D3317" s="38" t="str" cm="1">
        <f t="array" ref="D3317">IFERROR(IF(A3317="","",LOOKUP(2,1/(Entradas!$B$3:$B$5000=Estoque!A3317),Entradas!$G$3:$G$5000)),"Preço não cadastrado")</f>
        <v/>
      </c>
      <c r="E3317" s="38" t="str" cm="1">
        <f t="array" ref="E3317">IFERROR(IF(A3317="","",LOOKUP(2,1/(Entradas!$B$3:$B$5000=Estoque!A3317),Entradas!$H$3:$H$5000)),"Preço não cadastrado")</f>
        <v/>
      </c>
      <c r="F3317" s="6" t="str">
        <f>IF(A3317="","",SUMIF(codigo_entrada,A3317,quantidade_entrada)-SUMIF(codigo_saida,Estoque!A3317,quantidade_saida))</f>
        <v/>
      </c>
      <c r="G3317" s="1" t="str">
        <f t="shared" si="51"/>
        <v/>
      </c>
    </row>
    <row r="3318" spans="1:7" x14ac:dyDescent="0.3">
      <c r="A3318" s="135"/>
      <c r="B3318" s="22"/>
      <c r="C3318" s="22"/>
      <c r="D3318" s="38" t="str" cm="1">
        <f t="array" ref="D3318">IFERROR(IF(A3318="","",LOOKUP(2,1/(Entradas!$B$3:$B$5000=Estoque!A3318),Entradas!$G$3:$G$5000)),"Preço não cadastrado")</f>
        <v/>
      </c>
      <c r="E3318" s="38" t="str" cm="1">
        <f t="array" ref="E3318">IFERROR(IF(A3318="","",LOOKUP(2,1/(Entradas!$B$3:$B$5000=Estoque!A3318),Entradas!$H$3:$H$5000)),"Preço não cadastrado")</f>
        <v/>
      </c>
      <c r="F3318" s="6" t="str">
        <f>IF(A3318="","",SUMIF(codigo_entrada,A3318,quantidade_entrada)-SUMIF(codigo_saida,Estoque!A3318,quantidade_saida))</f>
        <v/>
      </c>
      <c r="G3318" s="1" t="str">
        <f t="shared" si="51"/>
        <v/>
      </c>
    </row>
    <row r="3319" spans="1:7" x14ac:dyDescent="0.3">
      <c r="A3319" s="135"/>
      <c r="B3319" s="22"/>
      <c r="C3319" s="22"/>
      <c r="D3319" s="38" t="str" cm="1">
        <f t="array" ref="D3319">IFERROR(IF(A3319="","",LOOKUP(2,1/(Entradas!$B$3:$B$5000=Estoque!A3319),Entradas!$G$3:$G$5000)),"Preço não cadastrado")</f>
        <v/>
      </c>
      <c r="E3319" s="38" t="str" cm="1">
        <f t="array" ref="E3319">IFERROR(IF(A3319="","",LOOKUP(2,1/(Entradas!$B$3:$B$5000=Estoque!A3319),Entradas!$H$3:$H$5000)),"Preço não cadastrado")</f>
        <v/>
      </c>
      <c r="F3319" s="6" t="str">
        <f>IF(A3319="","",SUMIF(codigo_entrada,A3319,quantidade_entrada)-SUMIF(codigo_saida,Estoque!A3319,quantidade_saida))</f>
        <v/>
      </c>
      <c r="G3319" s="1" t="str">
        <f t="shared" si="51"/>
        <v/>
      </c>
    </row>
    <row r="3320" spans="1:7" x14ac:dyDescent="0.3">
      <c r="A3320" s="135"/>
      <c r="B3320" s="22"/>
      <c r="C3320" s="22"/>
      <c r="D3320" s="38" t="str" cm="1">
        <f t="array" ref="D3320">IFERROR(IF(A3320="","",LOOKUP(2,1/(Entradas!$B$3:$B$5000=Estoque!A3320),Entradas!$G$3:$G$5000)),"Preço não cadastrado")</f>
        <v/>
      </c>
      <c r="E3320" s="38" t="str" cm="1">
        <f t="array" ref="E3320">IFERROR(IF(A3320="","",LOOKUP(2,1/(Entradas!$B$3:$B$5000=Estoque!A3320),Entradas!$H$3:$H$5000)),"Preço não cadastrado")</f>
        <v/>
      </c>
      <c r="F3320" s="6" t="str">
        <f>IF(A3320="","",SUMIF(codigo_entrada,A3320,quantidade_entrada)-SUMIF(codigo_saida,Estoque!A3320,quantidade_saida))</f>
        <v/>
      </c>
      <c r="G3320" s="1" t="str">
        <f t="shared" si="51"/>
        <v/>
      </c>
    </row>
    <row r="3321" spans="1:7" x14ac:dyDescent="0.3">
      <c r="A3321" s="135"/>
      <c r="B3321" s="22"/>
      <c r="C3321" s="22"/>
      <c r="D3321" s="38" t="str" cm="1">
        <f t="array" ref="D3321">IFERROR(IF(A3321="","",LOOKUP(2,1/(Entradas!$B$3:$B$5000=Estoque!A3321),Entradas!$G$3:$G$5000)),"Preço não cadastrado")</f>
        <v/>
      </c>
      <c r="E3321" s="38" t="str" cm="1">
        <f t="array" ref="E3321">IFERROR(IF(A3321="","",LOOKUP(2,1/(Entradas!$B$3:$B$5000=Estoque!A3321),Entradas!$H$3:$H$5000)),"Preço não cadastrado")</f>
        <v/>
      </c>
      <c r="F3321" s="6" t="str">
        <f>IF(A3321="","",SUMIF(codigo_entrada,A3321,quantidade_entrada)-SUMIF(codigo_saida,Estoque!A3321,quantidade_saida))</f>
        <v/>
      </c>
      <c r="G3321" s="1" t="str">
        <f t="shared" si="51"/>
        <v/>
      </c>
    </row>
    <row r="3322" spans="1:7" x14ac:dyDescent="0.3">
      <c r="A3322" s="135"/>
      <c r="B3322" s="22"/>
      <c r="C3322" s="22"/>
      <c r="D3322" s="38" t="str" cm="1">
        <f t="array" ref="D3322">IFERROR(IF(A3322="","",LOOKUP(2,1/(Entradas!$B$3:$B$5000=Estoque!A3322),Entradas!$G$3:$G$5000)),"Preço não cadastrado")</f>
        <v/>
      </c>
      <c r="E3322" s="38" t="str" cm="1">
        <f t="array" ref="E3322">IFERROR(IF(A3322="","",LOOKUP(2,1/(Entradas!$B$3:$B$5000=Estoque!A3322),Entradas!$H$3:$H$5000)),"Preço não cadastrado")</f>
        <v/>
      </c>
      <c r="F3322" s="6" t="str">
        <f>IF(A3322="","",SUMIF(codigo_entrada,A3322,quantidade_entrada)-SUMIF(codigo_saida,Estoque!A3322,quantidade_saida))</f>
        <v/>
      </c>
      <c r="G3322" s="1" t="str">
        <f t="shared" si="51"/>
        <v/>
      </c>
    </row>
    <row r="3323" spans="1:7" x14ac:dyDescent="0.3">
      <c r="A3323" s="135"/>
      <c r="B3323" s="22"/>
      <c r="C3323" s="22"/>
      <c r="D3323" s="38" t="str" cm="1">
        <f t="array" ref="D3323">IFERROR(IF(A3323="","",LOOKUP(2,1/(Entradas!$B$3:$B$5000=Estoque!A3323),Entradas!$G$3:$G$5000)),"Preço não cadastrado")</f>
        <v/>
      </c>
      <c r="E3323" s="38" t="str" cm="1">
        <f t="array" ref="E3323">IFERROR(IF(A3323="","",LOOKUP(2,1/(Entradas!$B$3:$B$5000=Estoque!A3323),Entradas!$H$3:$H$5000)),"Preço não cadastrado")</f>
        <v/>
      </c>
      <c r="F3323" s="6" t="str">
        <f>IF(A3323="","",SUMIF(codigo_entrada,A3323,quantidade_entrada)-SUMIF(codigo_saida,Estoque!A3323,quantidade_saida))</f>
        <v/>
      </c>
      <c r="G3323" s="1" t="str">
        <f t="shared" si="51"/>
        <v/>
      </c>
    </row>
    <row r="3324" spans="1:7" x14ac:dyDescent="0.3">
      <c r="A3324" s="135"/>
      <c r="B3324" s="22"/>
      <c r="C3324" s="22"/>
      <c r="D3324" s="38" t="str" cm="1">
        <f t="array" ref="D3324">IFERROR(IF(A3324="","",LOOKUP(2,1/(Entradas!$B$3:$B$5000=Estoque!A3324),Entradas!$G$3:$G$5000)),"Preço não cadastrado")</f>
        <v/>
      </c>
      <c r="E3324" s="38" t="str" cm="1">
        <f t="array" ref="E3324">IFERROR(IF(A3324="","",LOOKUP(2,1/(Entradas!$B$3:$B$5000=Estoque!A3324),Entradas!$H$3:$H$5000)),"Preço não cadastrado")</f>
        <v/>
      </c>
      <c r="F3324" s="6" t="str">
        <f>IF(A3324="","",SUMIF(codigo_entrada,A3324,quantidade_entrada)-SUMIF(codigo_saida,Estoque!A3324,quantidade_saida))</f>
        <v/>
      </c>
      <c r="G3324" s="1" t="str">
        <f t="shared" si="51"/>
        <v/>
      </c>
    </row>
    <row r="3325" spans="1:7" x14ac:dyDescent="0.3">
      <c r="A3325" s="135"/>
      <c r="B3325" s="22"/>
      <c r="C3325" s="22"/>
      <c r="D3325" s="38" t="str" cm="1">
        <f t="array" ref="D3325">IFERROR(IF(A3325="","",LOOKUP(2,1/(Entradas!$B$3:$B$5000=Estoque!A3325),Entradas!$G$3:$G$5000)),"Preço não cadastrado")</f>
        <v/>
      </c>
      <c r="E3325" s="38" t="str" cm="1">
        <f t="array" ref="E3325">IFERROR(IF(A3325="","",LOOKUP(2,1/(Entradas!$B$3:$B$5000=Estoque!A3325),Entradas!$H$3:$H$5000)),"Preço não cadastrado")</f>
        <v/>
      </c>
      <c r="F3325" s="6" t="str">
        <f>IF(A3325="","",SUMIF(codigo_entrada,A3325,quantidade_entrada)-SUMIF(codigo_saida,Estoque!A3325,quantidade_saida))</f>
        <v/>
      </c>
      <c r="G3325" s="1" t="str">
        <f t="shared" si="51"/>
        <v/>
      </c>
    </row>
    <row r="3326" spans="1:7" x14ac:dyDescent="0.3">
      <c r="A3326" s="135"/>
      <c r="B3326" s="22"/>
      <c r="C3326" s="22"/>
      <c r="D3326" s="38" t="str" cm="1">
        <f t="array" ref="D3326">IFERROR(IF(A3326="","",LOOKUP(2,1/(Entradas!$B$3:$B$5000=Estoque!A3326),Entradas!$G$3:$G$5000)),"Preço não cadastrado")</f>
        <v/>
      </c>
      <c r="E3326" s="38" t="str" cm="1">
        <f t="array" ref="E3326">IFERROR(IF(A3326="","",LOOKUP(2,1/(Entradas!$B$3:$B$5000=Estoque!A3326),Entradas!$H$3:$H$5000)),"Preço não cadastrado")</f>
        <v/>
      </c>
      <c r="F3326" s="6" t="str">
        <f>IF(A3326="","",SUMIF(codigo_entrada,A3326,quantidade_entrada)-SUMIF(codigo_saida,Estoque!A3326,quantidade_saida))</f>
        <v/>
      </c>
      <c r="G3326" s="1" t="str">
        <f t="shared" si="51"/>
        <v/>
      </c>
    </row>
    <row r="3327" spans="1:7" x14ac:dyDescent="0.3">
      <c r="A3327" s="135"/>
      <c r="B3327" s="22"/>
      <c r="C3327" s="22"/>
      <c r="D3327" s="38" t="str" cm="1">
        <f t="array" ref="D3327">IFERROR(IF(A3327="","",LOOKUP(2,1/(Entradas!$B$3:$B$5000=Estoque!A3327),Entradas!$G$3:$G$5000)),"Preço não cadastrado")</f>
        <v/>
      </c>
      <c r="E3327" s="38" t="str" cm="1">
        <f t="array" ref="E3327">IFERROR(IF(A3327="","",LOOKUP(2,1/(Entradas!$B$3:$B$5000=Estoque!A3327),Entradas!$H$3:$H$5000)),"Preço não cadastrado")</f>
        <v/>
      </c>
      <c r="F3327" s="6" t="str">
        <f>IF(A3327="","",SUMIF(codigo_entrada,A3327,quantidade_entrada)-SUMIF(codigo_saida,Estoque!A3327,quantidade_saida))</f>
        <v/>
      </c>
      <c r="G3327" s="1" t="str">
        <f t="shared" si="51"/>
        <v/>
      </c>
    </row>
    <row r="3328" spans="1:7" x14ac:dyDescent="0.3">
      <c r="A3328" s="135"/>
      <c r="B3328" s="22"/>
      <c r="C3328" s="22"/>
      <c r="D3328" s="38" t="str" cm="1">
        <f t="array" ref="D3328">IFERROR(IF(A3328="","",LOOKUP(2,1/(Entradas!$B$3:$B$5000=Estoque!A3328),Entradas!$G$3:$G$5000)),"Preço não cadastrado")</f>
        <v/>
      </c>
      <c r="E3328" s="38" t="str" cm="1">
        <f t="array" ref="E3328">IFERROR(IF(A3328="","",LOOKUP(2,1/(Entradas!$B$3:$B$5000=Estoque!A3328),Entradas!$H$3:$H$5000)),"Preço não cadastrado")</f>
        <v/>
      </c>
      <c r="F3328" s="6" t="str">
        <f>IF(A3328="","",SUMIF(codigo_entrada,A3328,quantidade_entrada)-SUMIF(codigo_saida,Estoque!A3328,quantidade_saida))</f>
        <v/>
      </c>
      <c r="G3328" s="1" t="str">
        <f t="shared" si="51"/>
        <v/>
      </c>
    </row>
    <row r="3329" spans="1:7" x14ac:dyDescent="0.3">
      <c r="A3329" s="135"/>
      <c r="B3329" s="22"/>
      <c r="C3329" s="22"/>
      <c r="D3329" s="38" t="str" cm="1">
        <f t="array" ref="D3329">IFERROR(IF(A3329="","",LOOKUP(2,1/(Entradas!$B$3:$B$5000=Estoque!A3329),Entradas!$G$3:$G$5000)),"Preço não cadastrado")</f>
        <v/>
      </c>
      <c r="E3329" s="38" t="str" cm="1">
        <f t="array" ref="E3329">IFERROR(IF(A3329="","",LOOKUP(2,1/(Entradas!$B$3:$B$5000=Estoque!A3329),Entradas!$H$3:$H$5000)),"Preço não cadastrado")</f>
        <v/>
      </c>
      <c r="F3329" s="6" t="str">
        <f>IF(A3329="","",SUMIF(codigo_entrada,A3329,quantidade_entrada)-SUMIF(codigo_saida,Estoque!A3329,quantidade_saida))</f>
        <v/>
      </c>
      <c r="G3329" s="1" t="str">
        <f t="shared" si="51"/>
        <v/>
      </c>
    </row>
    <row r="3330" spans="1:7" x14ac:dyDescent="0.3">
      <c r="A3330" s="135"/>
      <c r="B3330" s="22"/>
      <c r="C3330" s="22"/>
      <c r="D3330" s="38" t="str" cm="1">
        <f t="array" ref="D3330">IFERROR(IF(A3330="","",LOOKUP(2,1/(Entradas!$B$3:$B$5000=Estoque!A3330),Entradas!$G$3:$G$5000)),"Preço não cadastrado")</f>
        <v/>
      </c>
      <c r="E3330" s="38" t="str" cm="1">
        <f t="array" ref="E3330">IFERROR(IF(A3330="","",LOOKUP(2,1/(Entradas!$B$3:$B$5000=Estoque!A3330),Entradas!$H$3:$H$5000)),"Preço não cadastrado")</f>
        <v/>
      </c>
      <c r="F3330" s="6" t="str">
        <f>IF(A3330="","",SUMIF(codigo_entrada,A3330,quantidade_entrada)-SUMIF(codigo_saida,Estoque!A3330,quantidade_saida))</f>
        <v/>
      </c>
      <c r="G3330" s="1" t="str">
        <f t="shared" si="51"/>
        <v/>
      </c>
    </row>
    <row r="3331" spans="1:7" x14ac:dyDescent="0.3">
      <c r="A3331" s="135"/>
      <c r="B3331" s="22"/>
      <c r="C3331" s="22"/>
      <c r="D3331" s="38" t="str" cm="1">
        <f t="array" ref="D3331">IFERROR(IF(A3331="","",LOOKUP(2,1/(Entradas!$B$3:$B$5000=Estoque!A3331),Entradas!$G$3:$G$5000)),"Preço não cadastrado")</f>
        <v/>
      </c>
      <c r="E3331" s="38" t="str" cm="1">
        <f t="array" ref="E3331">IFERROR(IF(A3331="","",LOOKUP(2,1/(Entradas!$B$3:$B$5000=Estoque!A3331),Entradas!$H$3:$H$5000)),"Preço não cadastrado")</f>
        <v/>
      </c>
      <c r="F3331" s="6" t="str">
        <f>IF(A3331="","",SUMIF(codigo_entrada,A3331,quantidade_entrada)-SUMIF(codigo_saida,Estoque!A3331,quantidade_saida))</f>
        <v/>
      </c>
      <c r="G3331" s="1" t="str">
        <f t="shared" si="51"/>
        <v/>
      </c>
    </row>
    <row r="3332" spans="1:7" x14ac:dyDescent="0.3">
      <c r="A3332" s="135"/>
      <c r="B3332" s="22"/>
      <c r="C3332" s="22"/>
      <c r="D3332" s="38" t="str" cm="1">
        <f t="array" ref="D3332">IFERROR(IF(A3332="","",LOOKUP(2,1/(Entradas!$B$3:$B$5000=Estoque!A3332),Entradas!$G$3:$G$5000)),"Preço não cadastrado")</f>
        <v/>
      </c>
      <c r="E3332" s="38" t="str" cm="1">
        <f t="array" ref="E3332">IFERROR(IF(A3332="","",LOOKUP(2,1/(Entradas!$B$3:$B$5000=Estoque!A3332),Entradas!$H$3:$H$5000)),"Preço não cadastrado")</f>
        <v/>
      </c>
      <c r="F3332" s="6" t="str">
        <f>IF(A3332="","",SUMIF(codigo_entrada,A3332,quantidade_entrada)-SUMIF(codigo_saida,Estoque!A3332,quantidade_saida))</f>
        <v/>
      </c>
      <c r="G3332" s="1" t="str">
        <f t="shared" ref="G3332:G3395" si="52">IF(F3332="","",IF(F3332&gt;0,"Em estoque","Fora de estoque"))</f>
        <v/>
      </c>
    </row>
    <row r="3333" spans="1:7" x14ac:dyDescent="0.3">
      <c r="A3333" s="135"/>
      <c r="B3333" s="22"/>
      <c r="C3333" s="22"/>
      <c r="D3333" s="38" t="str" cm="1">
        <f t="array" ref="D3333">IFERROR(IF(A3333="","",LOOKUP(2,1/(Entradas!$B$3:$B$5000=Estoque!A3333),Entradas!$G$3:$G$5000)),"Preço não cadastrado")</f>
        <v/>
      </c>
      <c r="E3333" s="38" t="str" cm="1">
        <f t="array" ref="E3333">IFERROR(IF(A3333="","",LOOKUP(2,1/(Entradas!$B$3:$B$5000=Estoque!A3333),Entradas!$H$3:$H$5000)),"Preço não cadastrado")</f>
        <v/>
      </c>
      <c r="F3333" s="6" t="str">
        <f>IF(A3333="","",SUMIF(codigo_entrada,A3333,quantidade_entrada)-SUMIF(codigo_saida,Estoque!A3333,quantidade_saida))</f>
        <v/>
      </c>
      <c r="G3333" s="1" t="str">
        <f t="shared" si="52"/>
        <v/>
      </c>
    </row>
    <row r="3334" spans="1:7" x14ac:dyDescent="0.3">
      <c r="A3334" s="135"/>
      <c r="B3334" s="22"/>
      <c r="C3334" s="22"/>
      <c r="D3334" s="38" t="str" cm="1">
        <f t="array" ref="D3334">IFERROR(IF(A3334="","",LOOKUP(2,1/(Entradas!$B$3:$B$5000=Estoque!A3334),Entradas!$G$3:$G$5000)),"Preço não cadastrado")</f>
        <v/>
      </c>
      <c r="E3334" s="38" t="str" cm="1">
        <f t="array" ref="E3334">IFERROR(IF(A3334="","",LOOKUP(2,1/(Entradas!$B$3:$B$5000=Estoque!A3334),Entradas!$H$3:$H$5000)),"Preço não cadastrado")</f>
        <v/>
      </c>
      <c r="F3334" s="6" t="str">
        <f>IF(A3334="","",SUMIF(codigo_entrada,A3334,quantidade_entrada)-SUMIF(codigo_saida,Estoque!A3334,quantidade_saida))</f>
        <v/>
      </c>
      <c r="G3334" s="1" t="str">
        <f t="shared" si="52"/>
        <v/>
      </c>
    </row>
    <row r="3335" spans="1:7" x14ac:dyDescent="0.3">
      <c r="A3335" s="135"/>
      <c r="B3335" s="22"/>
      <c r="C3335" s="22"/>
      <c r="D3335" s="38" t="str" cm="1">
        <f t="array" ref="D3335">IFERROR(IF(A3335="","",LOOKUP(2,1/(Entradas!$B$3:$B$5000=Estoque!A3335),Entradas!$G$3:$G$5000)),"Preço não cadastrado")</f>
        <v/>
      </c>
      <c r="E3335" s="38" t="str" cm="1">
        <f t="array" ref="E3335">IFERROR(IF(A3335="","",LOOKUP(2,1/(Entradas!$B$3:$B$5000=Estoque!A3335),Entradas!$H$3:$H$5000)),"Preço não cadastrado")</f>
        <v/>
      </c>
      <c r="F3335" s="6" t="str">
        <f>IF(A3335="","",SUMIF(codigo_entrada,A3335,quantidade_entrada)-SUMIF(codigo_saida,Estoque!A3335,quantidade_saida))</f>
        <v/>
      </c>
      <c r="G3335" s="1" t="str">
        <f t="shared" si="52"/>
        <v/>
      </c>
    </row>
    <row r="3336" spans="1:7" x14ac:dyDescent="0.3">
      <c r="A3336" s="135"/>
      <c r="B3336" s="22"/>
      <c r="C3336" s="22"/>
      <c r="D3336" s="38" t="str" cm="1">
        <f t="array" ref="D3336">IFERROR(IF(A3336="","",LOOKUP(2,1/(Entradas!$B$3:$B$5000=Estoque!A3336),Entradas!$G$3:$G$5000)),"Preço não cadastrado")</f>
        <v/>
      </c>
      <c r="E3336" s="38" t="str" cm="1">
        <f t="array" ref="E3336">IFERROR(IF(A3336="","",LOOKUP(2,1/(Entradas!$B$3:$B$5000=Estoque!A3336),Entradas!$H$3:$H$5000)),"Preço não cadastrado")</f>
        <v/>
      </c>
      <c r="F3336" s="6" t="str">
        <f>IF(A3336="","",SUMIF(codigo_entrada,A3336,quantidade_entrada)-SUMIF(codigo_saida,Estoque!A3336,quantidade_saida))</f>
        <v/>
      </c>
      <c r="G3336" s="1" t="str">
        <f t="shared" si="52"/>
        <v/>
      </c>
    </row>
    <row r="3337" spans="1:7" x14ac:dyDescent="0.3">
      <c r="A3337" s="135"/>
      <c r="B3337" s="22"/>
      <c r="C3337" s="22"/>
      <c r="D3337" s="38" t="str" cm="1">
        <f t="array" ref="D3337">IFERROR(IF(A3337="","",LOOKUP(2,1/(Entradas!$B$3:$B$5000=Estoque!A3337),Entradas!$G$3:$G$5000)),"Preço não cadastrado")</f>
        <v/>
      </c>
      <c r="E3337" s="38" t="str" cm="1">
        <f t="array" ref="E3337">IFERROR(IF(A3337="","",LOOKUP(2,1/(Entradas!$B$3:$B$5000=Estoque!A3337),Entradas!$H$3:$H$5000)),"Preço não cadastrado")</f>
        <v/>
      </c>
      <c r="F3337" s="6" t="str">
        <f>IF(A3337="","",SUMIF(codigo_entrada,A3337,quantidade_entrada)-SUMIF(codigo_saida,Estoque!A3337,quantidade_saida))</f>
        <v/>
      </c>
      <c r="G3337" s="1" t="str">
        <f t="shared" si="52"/>
        <v/>
      </c>
    </row>
    <row r="3338" spans="1:7" x14ac:dyDescent="0.3">
      <c r="A3338" s="135"/>
      <c r="B3338" s="22"/>
      <c r="C3338" s="22"/>
      <c r="D3338" s="38" t="str" cm="1">
        <f t="array" ref="D3338">IFERROR(IF(A3338="","",LOOKUP(2,1/(Entradas!$B$3:$B$5000=Estoque!A3338),Entradas!$G$3:$G$5000)),"Preço não cadastrado")</f>
        <v/>
      </c>
      <c r="E3338" s="38" t="str" cm="1">
        <f t="array" ref="E3338">IFERROR(IF(A3338="","",LOOKUP(2,1/(Entradas!$B$3:$B$5000=Estoque!A3338),Entradas!$H$3:$H$5000)),"Preço não cadastrado")</f>
        <v/>
      </c>
      <c r="F3338" s="6" t="str">
        <f>IF(A3338="","",SUMIF(codigo_entrada,A3338,quantidade_entrada)-SUMIF(codigo_saida,Estoque!A3338,quantidade_saida))</f>
        <v/>
      </c>
      <c r="G3338" s="1" t="str">
        <f t="shared" si="52"/>
        <v/>
      </c>
    </row>
    <row r="3339" spans="1:7" x14ac:dyDescent="0.3">
      <c r="A3339" s="135"/>
      <c r="B3339" s="22"/>
      <c r="C3339" s="22"/>
      <c r="D3339" s="38" t="str" cm="1">
        <f t="array" ref="D3339">IFERROR(IF(A3339="","",LOOKUP(2,1/(Entradas!$B$3:$B$5000=Estoque!A3339),Entradas!$G$3:$G$5000)),"Preço não cadastrado")</f>
        <v/>
      </c>
      <c r="E3339" s="38" t="str" cm="1">
        <f t="array" ref="E3339">IFERROR(IF(A3339="","",LOOKUP(2,1/(Entradas!$B$3:$B$5000=Estoque!A3339),Entradas!$H$3:$H$5000)),"Preço não cadastrado")</f>
        <v/>
      </c>
      <c r="F3339" s="6" t="str">
        <f>IF(A3339="","",SUMIF(codigo_entrada,A3339,quantidade_entrada)-SUMIF(codigo_saida,Estoque!A3339,quantidade_saida))</f>
        <v/>
      </c>
      <c r="G3339" s="1" t="str">
        <f t="shared" si="52"/>
        <v/>
      </c>
    </row>
    <row r="3340" spans="1:7" x14ac:dyDescent="0.3">
      <c r="A3340" s="135"/>
      <c r="B3340" s="22"/>
      <c r="C3340" s="22"/>
      <c r="D3340" s="38" t="str" cm="1">
        <f t="array" ref="D3340">IFERROR(IF(A3340="","",LOOKUP(2,1/(Entradas!$B$3:$B$5000=Estoque!A3340),Entradas!$G$3:$G$5000)),"Preço não cadastrado")</f>
        <v/>
      </c>
      <c r="E3340" s="38" t="str" cm="1">
        <f t="array" ref="E3340">IFERROR(IF(A3340="","",LOOKUP(2,1/(Entradas!$B$3:$B$5000=Estoque!A3340),Entradas!$H$3:$H$5000)),"Preço não cadastrado")</f>
        <v/>
      </c>
      <c r="F3340" s="6" t="str">
        <f>IF(A3340="","",SUMIF(codigo_entrada,A3340,quantidade_entrada)-SUMIF(codigo_saida,Estoque!A3340,quantidade_saida))</f>
        <v/>
      </c>
      <c r="G3340" s="1" t="str">
        <f t="shared" si="52"/>
        <v/>
      </c>
    </row>
    <row r="3341" spans="1:7" x14ac:dyDescent="0.3">
      <c r="A3341" s="135"/>
      <c r="B3341" s="22"/>
      <c r="C3341" s="22"/>
      <c r="D3341" s="38" t="str" cm="1">
        <f t="array" ref="D3341">IFERROR(IF(A3341="","",LOOKUP(2,1/(Entradas!$B$3:$B$5000=Estoque!A3341),Entradas!$G$3:$G$5000)),"Preço não cadastrado")</f>
        <v/>
      </c>
      <c r="E3341" s="38" t="str" cm="1">
        <f t="array" ref="E3341">IFERROR(IF(A3341="","",LOOKUP(2,1/(Entradas!$B$3:$B$5000=Estoque!A3341),Entradas!$H$3:$H$5000)),"Preço não cadastrado")</f>
        <v/>
      </c>
      <c r="F3341" s="6" t="str">
        <f>IF(A3341="","",SUMIF(codigo_entrada,A3341,quantidade_entrada)-SUMIF(codigo_saida,Estoque!A3341,quantidade_saida))</f>
        <v/>
      </c>
      <c r="G3341" s="1" t="str">
        <f t="shared" si="52"/>
        <v/>
      </c>
    </row>
    <row r="3342" spans="1:7" x14ac:dyDescent="0.3">
      <c r="A3342" s="135"/>
      <c r="B3342" s="22"/>
      <c r="C3342" s="22"/>
      <c r="D3342" s="38" t="str" cm="1">
        <f t="array" ref="D3342">IFERROR(IF(A3342="","",LOOKUP(2,1/(Entradas!$B$3:$B$5000=Estoque!A3342),Entradas!$G$3:$G$5000)),"Preço não cadastrado")</f>
        <v/>
      </c>
      <c r="E3342" s="38" t="str" cm="1">
        <f t="array" ref="E3342">IFERROR(IF(A3342="","",LOOKUP(2,1/(Entradas!$B$3:$B$5000=Estoque!A3342),Entradas!$H$3:$H$5000)),"Preço não cadastrado")</f>
        <v/>
      </c>
      <c r="F3342" s="6" t="str">
        <f>IF(A3342="","",SUMIF(codigo_entrada,A3342,quantidade_entrada)-SUMIF(codigo_saida,Estoque!A3342,quantidade_saida))</f>
        <v/>
      </c>
      <c r="G3342" s="1" t="str">
        <f t="shared" si="52"/>
        <v/>
      </c>
    </row>
    <row r="3343" spans="1:7" x14ac:dyDescent="0.3">
      <c r="A3343" s="135"/>
      <c r="B3343" s="22"/>
      <c r="C3343" s="22"/>
      <c r="D3343" s="38" t="str" cm="1">
        <f t="array" ref="D3343">IFERROR(IF(A3343="","",LOOKUP(2,1/(Entradas!$B$3:$B$5000=Estoque!A3343),Entradas!$G$3:$G$5000)),"Preço não cadastrado")</f>
        <v/>
      </c>
      <c r="E3343" s="38" t="str" cm="1">
        <f t="array" ref="E3343">IFERROR(IF(A3343="","",LOOKUP(2,1/(Entradas!$B$3:$B$5000=Estoque!A3343),Entradas!$H$3:$H$5000)),"Preço não cadastrado")</f>
        <v/>
      </c>
      <c r="F3343" s="6" t="str">
        <f>IF(A3343="","",SUMIF(codigo_entrada,A3343,quantidade_entrada)-SUMIF(codigo_saida,Estoque!A3343,quantidade_saida))</f>
        <v/>
      </c>
      <c r="G3343" s="1" t="str">
        <f t="shared" si="52"/>
        <v/>
      </c>
    </row>
    <row r="3344" spans="1:7" x14ac:dyDescent="0.3">
      <c r="A3344" s="135"/>
      <c r="B3344" s="22"/>
      <c r="C3344" s="22"/>
      <c r="D3344" s="38" t="str" cm="1">
        <f t="array" ref="D3344">IFERROR(IF(A3344="","",LOOKUP(2,1/(Entradas!$B$3:$B$5000=Estoque!A3344),Entradas!$G$3:$G$5000)),"Preço não cadastrado")</f>
        <v/>
      </c>
      <c r="E3344" s="38" t="str" cm="1">
        <f t="array" ref="E3344">IFERROR(IF(A3344="","",LOOKUP(2,1/(Entradas!$B$3:$B$5000=Estoque!A3344),Entradas!$H$3:$H$5000)),"Preço não cadastrado")</f>
        <v/>
      </c>
      <c r="F3344" s="6" t="str">
        <f>IF(A3344="","",SUMIF(codigo_entrada,A3344,quantidade_entrada)-SUMIF(codigo_saida,Estoque!A3344,quantidade_saida))</f>
        <v/>
      </c>
      <c r="G3344" s="1" t="str">
        <f t="shared" si="52"/>
        <v/>
      </c>
    </row>
    <row r="3345" spans="1:7" x14ac:dyDescent="0.3">
      <c r="A3345" s="135"/>
      <c r="B3345" s="22"/>
      <c r="C3345" s="22"/>
      <c r="D3345" s="38" t="str" cm="1">
        <f t="array" ref="D3345">IFERROR(IF(A3345="","",LOOKUP(2,1/(Entradas!$B$3:$B$5000=Estoque!A3345),Entradas!$G$3:$G$5000)),"Preço não cadastrado")</f>
        <v/>
      </c>
      <c r="E3345" s="38" t="str" cm="1">
        <f t="array" ref="E3345">IFERROR(IF(A3345="","",LOOKUP(2,1/(Entradas!$B$3:$B$5000=Estoque!A3345),Entradas!$H$3:$H$5000)),"Preço não cadastrado")</f>
        <v/>
      </c>
      <c r="F3345" s="6" t="str">
        <f>IF(A3345="","",SUMIF(codigo_entrada,A3345,quantidade_entrada)-SUMIF(codigo_saida,Estoque!A3345,quantidade_saida))</f>
        <v/>
      </c>
      <c r="G3345" s="1" t="str">
        <f t="shared" si="52"/>
        <v/>
      </c>
    </row>
    <row r="3346" spans="1:7" x14ac:dyDescent="0.3">
      <c r="A3346" s="135"/>
      <c r="B3346" s="22"/>
      <c r="C3346" s="22"/>
      <c r="D3346" s="38" t="str" cm="1">
        <f t="array" ref="D3346">IFERROR(IF(A3346="","",LOOKUP(2,1/(Entradas!$B$3:$B$5000=Estoque!A3346),Entradas!$G$3:$G$5000)),"Preço não cadastrado")</f>
        <v/>
      </c>
      <c r="E3346" s="38" t="str" cm="1">
        <f t="array" ref="E3346">IFERROR(IF(A3346="","",LOOKUP(2,1/(Entradas!$B$3:$B$5000=Estoque!A3346),Entradas!$H$3:$H$5000)),"Preço não cadastrado")</f>
        <v/>
      </c>
      <c r="F3346" s="6" t="str">
        <f>IF(A3346="","",SUMIF(codigo_entrada,A3346,quantidade_entrada)-SUMIF(codigo_saida,Estoque!A3346,quantidade_saida))</f>
        <v/>
      </c>
      <c r="G3346" s="1" t="str">
        <f t="shared" si="52"/>
        <v/>
      </c>
    </row>
    <row r="3347" spans="1:7" x14ac:dyDescent="0.3">
      <c r="A3347" s="135"/>
      <c r="B3347" s="22"/>
      <c r="C3347" s="22"/>
      <c r="D3347" s="38" t="str" cm="1">
        <f t="array" ref="D3347">IFERROR(IF(A3347="","",LOOKUP(2,1/(Entradas!$B$3:$B$5000=Estoque!A3347),Entradas!$G$3:$G$5000)),"Preço não cadastrado")</f>
        <v/>
      </c>
      <c r="E3347" s="38" t="str" cm="1">
        <f t="array" ref="E3347">IFERROR(IF(A3347="","",LOOKUP(2,1/(Entradas!$B$3:$B$5000=Estoque!A3347),Entradas!$H$3:$H$5000)),"Preço não cadastrado")</f>
        <v/>
      </c>
      <c r="F3347" s="6" t="str">
        <f>IF(A3347="","",SUMIF(codigo_entrada,A3347,quantidade_entrada)-SUMIF(codigo_saida,Estoque!A3347,quantidade_saida))</f>
        <v/>
      </c>
      <c r="G3347" s="1" t="str">
        <f t="shared" si="52"/>
        <v/>
      </c>
    </row>
    <row r="3348" spans="1:7" x14ac:dyDescent="0.3">
      <c r="A3348" s="135"/>
      <c r="B3348" s="22"/>
      <c r="C3348" s="22"/>
      <c r="D3348" s="38" t="str" cm="1">
        <f t="array" ref="D3348">IFERROR(IF(A3348="","",LOOKUP(2,1/(Entradas!$B$3:$B$5000=Estoque!A3348),Entradas!$G$3:$G$5000)),"Preço não cadastrado")</f>
        <v/>
      </c>
      <c r="E3348" s="38" t="str" cm="1">
        <f t="array" ref="E3348">IFERROR(IF(A3348="","",LOOKUP(2,1/(Entradas!$B$3:$B$5000=Estoque!A3348),Entradas!$H$3:$H$5000)),"Preço não cadastrado")</f>
        <v/>
      </c>
      <c r="F3348" s="6" t="str">
        <f>IF(A3348="","",SUMIF(codigo_entrada,A3348,quantidade_entrada)-SUMIF(codigo_saida,Estoque!A3348,quantidade_saida))</f>
        <v/>
      </c>
      <c r="G3348" s="1" t="str">
        <f t="shared" si="52"/>
        <v/>
      </c>
    </row>
    <row r="3349" spans="1:7" x14ac:dyDescent="0.3">
      <c r="A3349" s="135"/>
      <c r="B3349" s="22"/>
      <c r="C3349" s="22"/>
      <c r="D3349" s="38" t="str" cm="1">
        <f t="array" ref="D3349">IFERROR(IF(A3349="","",LOOKUP(2,1/(Entradas!$B$3:$B$5000=Estoque!A3349),Entradas!$G$3:$G$5000)),"Preço não cadastrado")</f>
        <v/>
      </c>
      <c r="E3349" s="38" t="str" cm="1">
        <f t="array" ref="E3349">IFERROR(IF(A3349="","",LOOKUP(2,1/(Entradas!$B$3:$B$5000=Estoque!A3349),Entradas!$H$3:$H$5000)),"Preço não cadastrado")</f>
        <v/>
      </c>
      <c r="F3349" s="6" t="str">
        <f>IF(A3349="","",SUMIF(codigo_entrada,A3349,quantidade_entrada)-SUMIF(codigo_saida,Estoque!A3349,quantidade_saida))</f>
        <v/>
      </c>
      <c r="G3349" s="1" t="str">
        <f t="shared" si="52"/>
        <v/>
      </c>
    </row>
    <row r="3350" spans="1:7" x14ac:dyDescent="0.3">
      <c r="A3350" s="135"/>
      <c r="B3350" s="22"/>
      <c r="C3350" s="22"/>
      <c r="D3350" s="38" t="str" cm="1">
        <f t="array" ref="D3350">IFERROR(IF(A3350="","",LOOKUP(2,1/(Entradas!$B$3:$B$5000=Estoque!A3350),Entradas!$G$3:$G$5000)),"Preço não cadastrado")</f>
        <v/>
      </c>
      <c r="E3350" s="38" t="str" cm="1">
        <f t="array" ref="E3350">IFERROR(IF(A3350="","",LOOKUP(2,1/(Entradas!$B$3:$B$5000=Estoque!A3350),Entradas!$H$3:$H$5000)),"Preço não cadastrado")</f>
        <v/>
      </c>
      <c r="F3350" s="6" t="str">
        <f>IF(A3350="","",SUMIF(codigo_entrada,A3350,quantidade_entrada)-SUMIF(codigo_saida,Estoque!A3350,quantidade_saida))</f>
        <v/>
      </c>
      <c r="G3350" s="1" t="str">
        <f t="shared" si="52"/>
        <v/>
      </c>
    </row>
    <row r="3351" spans="1:7" x14ac:dyDescent="0.3">
      <c r="A3351" s="135"/>
      <c r="B3351" s="22"/>
      <c r="C3351" s="22"/>
      <c r="D3351" s="38" t="str" cm="1">
        <f t="array" ref="D3351">IFERROR(IF(A3351="","",LOOKUP(2,1/(Entradas!$B$3:$B$5000=Estoque!A3351),Entradas!$G$3:$G$5000)),"Preço não cadastrado")</f>
        <v/>
      </c>
      <c r="E3351" s="38" t="str" cm="1">
        <f t="array" ref="E3351">IFERROR(IF(A3351="","",LOOKUP(2,1/(Entradas!$B$3:$B$5000=Estoque!A3351),Entradas!$H$3:$H$5000)),"Preço não cadastrado")</f>
        <v/>
      </c>
      <c r="F3351" s="6" t="str">
        <f>IF(A3351="","",SUMIF(codigo_entrada,A3351,quantidade_entrada)-SUMIF(codigo_saida,Estoque!A3351,quantidade_saida))</f>
        <v/>
      </c>
      <c r="G3351" s="1" t="str">
        <f t="shared" si="52"/>
        <v/>
      </c>
    </row>
    <row r="3352" spans="1:7" x14ac:dyDescent="0.3">
      <c r="A3352" s="135"/>
      <c r="B3352" s="22"/>
      <c r="C3352" s="22"/>
      <c r="D3352" s="38" t="str" cm="1">
        <f t="array" ref="D3352">IFERROR(IF(A3352="","",LOOKUP(2,1/(Entradas!$B$3:$B$5000=Estoque!A3352),Entradas!$G$3:$G$5000)),"Preço não cadastrado")</f>
        <v/>
      </c>
      <c r="E3352" s="38" t="str" cm="1">
        <f t="array" ref="E3352">IFERROR(IF(A3352="","",LOOKUP(2,1/(Entradas!$B$3:$B$5000=Estoque!A3352),Entradas!$H$3:$H$5000)),"Preço não cadastrado")</f>
        <v/>
      </c>
      <c r="F3352" s="6" t="str">
        <f>IF(A3352="","",SUMIF(codigo_entrada,A3352,quantidade_entrada)-SUMIF(codigo_saida,Estoque!A3352,quantidade_saida))</f>
        <v/>
      </c>
      <c r="G3352" s="1" t="str">
        <f t="shared" si="52"/>
        <v/>
      </c>
    </row>
    <row r="3353" spans="1:7" x14ac:dyDescent="0.3">
      <c r="A3353" s="135"/>
      <c r="B3353" s="22"/>
      <c r="C3353" s="22"/>
      <c r="D3353" s="38" t="str" cm="1">
        <f t="array" ref="D3353">IFERROR(IF(A3353="","",LOOKUP(2,1/(Entradas!$B$3:$B$5000=Estoque!A3353),Entradas!$G$3:$G$5000)),"Preço não cadastrado")</f>
        <v/>
      </c>
      <c r="E3353" s="38" t="str" cm="1">
        <f t="array" ref="E3353">IFERROR(IF(A3353="","",LOOKUP(2,1/(Entradas!$B$3:$B$5000=Estoque!A3353),Entradas!$H$3:$H$5000)),"Preço não cadastrado")</f>
        <v/>
      </c>
      <c r="F3353" s="6" t="str">
        <f>IF(A3353="","",SUMIF(codigo_entrada,A3353,quantidade_entrada)-SUMIF(codigo_saida,Estoque!A3353,quantidade_saida))</f>
        <v/>
      </c>
      <c r="G3353" s="1" t="str">
        <f t="shared" si="52"/>
        <v/>
      </c>
    </row>
    <row r="3354" spans="1:7" x14ac:dyDescent="0.3">
      <c r="A3354" s="135"/>
      <c r="B3354" s="22"/>
      <c r="C3354" s="22"/>
      <c r="D3354" s="38" t="str" cm="1">
        <f t="array" ref="D3354">IFERROR(IF(A3354="","",LOOKUP(2,1/(Entradas!$B$3:$B$5000=Estoque!A3354),Entradas!$G$3:$G$5000)),"Preço não cadastrado")</f>
        <v/>
      </c>
      <c r="E3354" s="38" t="str" cm="1">
        <f t="array" ref="E3354">IFERROR(IF(A3354="","",LOOKUP(2,1/(Entradas!$B$3:$B$5000=Estoque!A3354),Entradas!$H$3:$H$5000)),"Preço não cadastrado")</f>
        <v/>
      </c>
      <c r="F3354" s="6" t="str">
        <f>IF(A3354="","",SUMIF(codigo_entrada,A3354,quantidade_entrada)-SUMIF(codigo_saida,Estoque!A3354,quantidade_saida))</f>
        <v/>
      </c>
      <c r="G3354" s="1" t="str">
        <f t="shared" si="52"/>
        <v/>
      </c>
    </row>
    <row r="3355" spans="1:7" x14ac:dyDescent="0.3">
      <c r="A3355" s="135"/>
      <c r="B3355" s="22"/>
      <c r="C3355" s="22"/>
      <c r="D3355" s="38" t="str" cm="1">
        <f t="array" ref="D3355">IFERROR(IF(A3355="","",LOOKUP(2,1/(Entradas!$B$3:$B$5000=Estoque!A3355),Entradas!$G$3:$G$5000)),"Preço não cadastrado")</f>
        <v/>
      </c>
      <c r="E3355" s="38" t="str" cm="1">
        <f t="array" ref="E3355">IFERROR(IF(A3355="","",LOOKUP(2,1/(Entradas!$B$3:$B$5000=Estoque!A3355),Entradas!$H$3:$H$5000)),"Preço não cadastrado")</f>
        <v/>
      </c>
      <c r="F3355" s="6" t="str">
        <f>IF(A3355="","",SUMIF(codigo_entrada,A3355,quantidade_entrada)-SUMIF(codigo_saida,Estoque!A3355,quantidade_saida))</f>
        <v/>
      </c>
      <c r="G3355" s="1" t="str">
        <f t="shared" si="52"/>
        <v/>
      </c>
    </row>
    <row r="3356" spans="1:7" x14ac:dyDescent="0.3">
      <c r="A3356" s="135"/>
      <c r="B3356" s="22"/>
      <c r="C3356" s="22"/>
      <c r="D3356" s="38" t="str" cm="1">
        <f t="array" ref="D3356">IFERROR(IF(A3356="","",LOOKUP(2,1/(Entradas!$B$3:$B$5000=Estoque!A3356),Entradas!$G$3:$G$5000)),"Preço não cadastrado")</f>
        <v/>
      </c>
      <c r="E3356" s="38" t="str" cm="1">
        <f t="array" ref="E3356">IFERROR(IF(A3356="","",LOOKUP(2,1/(Entradas!$B$3:$B$5000=Estoque!A3356),Entradas!$H$3:$H$5000)),"Preço não cadastrado")</f>
        <v/>
      </c>
      <c r="F3356" s="6" t="str">
        <f>IF(A3356="","",SUMIF(codigo_entrada,A3356,quantidade_entrada)-SUMIF(codigo_saida,Estoque!A3356,quantidade_saida))</f>
        <v/>
      </c>
      <c r="G3356" s="1" t="str">
        <f t="shared" si="52"/>
        <v/>
      </c>
    </row>
    <row r="3357" spans="1:7" x14ac:dyDescent="0.3">
      <c r="A3357" s="135"/>
      <c r="B3357" s="22"/>
      <c r="C3357" s="22"/>
      <c r="D3357" s="38" t="str" cm="1">
        <f t="array" ref="D3357">IFERROR(IF(A3357="","",LOOKUP(2,1/(Entradas!$B$3:$B$5000=Estoque!A3357),Entradas!$G$3:$G$5000)),"Preço não cadastrado")</f>
        <v/>
      </c>
      <c r="E3357" s="38" t="str" cm="1">
        <f t="array" ref="E3357">IFERROR(IF(A3357="","",LOOKUP(2,1/(Entradas!$B$3:$B$5000=Estoque!A3357),Entradas!$H$3:$H$5000)),"Preço não cadastrado")</f>
        <v/>
      </c>
      <c r="F3357" s="6" t="str">
        <f>IF(A3357="","",SUMIF(codigo_entrada,A3357,quantidade_entrada)-SUMIF(codigo_saida,Estoque!A3357,quantidade_saida))</f>
        <v/>
      </c>
      <c r="G3357" s="1" t="str">
        <f t="shared" si="52"/>
        <v/>
      </c>
    </row>
    <row r="3358" spans="1:7" x14ac:dyDescent="0.3">
      <c r="A3358" s="135"/>
      <c r="B3358" s="22"/>
      <c r="C3358" s="22"/>
      <c r="D3358" s="38" t="str" cm="1">
        <f t="array" ref="D3358">IFERROR(IF(A3358="","",LOOKUP(2,1/(Entradas!$B$3:$B$5000=Estoque!A3358),Entradas!$G$3:$G$5000)),"Preço não cadastrado")</f>
        <v/>
      </c>
      <c r="E3358" s="38" t="str" cm="1">
        <f t="array" ref="E3358">IFERROR(IF(A3358="","",LOOKUP(2,1/(Entradas!$B$3:$B$5000=Estoque!A3358),Entradas!$H$3:$H$5000)),"Preço não cadastrado")</f>
        <v/>
      </c>
      <c r="F3358" s="6" t="str">
        <f>IF(A3358="","",SUMIF(codigo_entrada,A3358,quantidade_entrada)-SUMIF(codigo_saida,Estoque!A3358,quantidade_saida))</f>
        <v/>
      </c>
      <c r="G3358" s="1" t="str">
        <f t="shared" si="52"/>
        <v/>
      </c>
    </row>
    <row r="3359" spans="1:7" x14ac:dyDescent="0.3">
      <c r="A3359" s="135"/>
      <c r="B3359" s="22"/>
      <c r="C3359" s="22"/>
      <c r="D3359" s="38" t="str" cm="1">
        <f t="array" ref="D3359">IFERROR(IF(A3359="","",LOOKUP(2,1/(Entradas!$B$3:$B$5000=Estoque!A3359),Entradas!$G$3:$G$5000)),"Preço não cadastrado")</f>
        <v/>
      </c>
      <c r="E3359" s="38" t="str" cm="1">
        <f t="array" ref="E3359">IFERROR(IF(A3359="","",LOOKUP(2,1/(Entradas!$B$3:$B$5000=Estoque!A3359),Entradas!$H$3:$H$5000)),"Preço não cadastrado")</f>
        <v/>
      </c>
      <c r="F3359" s="6" t="str">
        <f>IF(A3359="","",SUMIF(codigo_entrada,A3359,quantidade_entrada)-SUMIF(codigo_saida,Estoque!A3359,quantidade_saida))</f>
        <v/>
      </c>
      <c r="G3359" s="1" t="str">
        <f t="shared" si="52"/>
        <v/>
      </c>
    </row>
    <row r="3360" spans="1:7" x14ac:dyDescent="0.3">
      <c r="A3360" s="135"/>
      <c r="B3360" s="22"/>
      <c r="C3360" s="22"/>
      <c r="D3360" s="38" t="str" cm="1">
        <f t="array" ref="D3360">IFERROR(IF(A3360="","",LOOKUP(2,1/(Entradas!$B$3:$B$5000=Estoque!A3360),Entradas!$G$3:$G$5000)),"Preço não cadastrado")</f>
        <v/>
      </c>
      <c r="E3360" s="38" t="str" cm="1">
        <f t="array" ref="E3360">IFERROR(IF(A3360="","",LOOKUP(2,1/(Entradas!$B$3:$B$5000=Estoque!A3360),Entradas!$H$3:$H$5000)),"Preço não cadastrado")</f>
        <v/>
      </c>
      <c r="F3360" s="6" t="str">
        <f>IF(A3360="","",SUMIF(codigo_entrada,A3360,quantidade_entrada)-SUMIF(codigo_saida,Estoque!A3360,quantidade_saida))</f>
        <v/>
      </c>
      <c r="G3360" s="1" t="str">
        <f t="shared" si="52"/>
        <v/>
      </c>
    </row>
    <row r="3361" spans="1:7" x14ac:dyDescent="0.3">
      <c r="A3361" s="135"/>
      <c r="B3361" s="22"/>
      <c r="C3361" s="22"/>
      <c r="D3361" s="38" t="str" cm="1">
        <f t="array" ref="D3361">IFERROR(IF(A3361="","",LOOKUP(2,1/(Entradas!$B$3:$B$5000=Estoque!A3361),Entradas!$G$3:$G$5000)),"Preço não cadastrado")</f>
        <v/>
      </c>
      <c r="E3361" s="38" t="str" cm="1">
        <f t="array" ref="E3361">IFERROR(IF(A3361="","",LOOKUP(2,1/(Entradas!$B$3:$B$5000=Estoque!A3361),Entradas!$H$3:$H$5000)),"Preço não cadastrado")</f>
        <v/>
      </c>
      <c r="F3361" s="6" t="str">
        <f>IF(A3361="","",SUMIF(codigo_entrada,A3361,quantidade_entrada)-SUMIF(codigo_saida,Estoque!A3361,quantidade_saida))</f>
        <v/>
      </c>
      <c r="G3361" s="1" t="str">
        <f t="shared" si="52"/>
        <v/>
      </c>
    </row>
    <row r="3362" spans="1:7" x14ac:dyDescent="0.3">
      <c r="A3362" s="135"/>
      <c r="B3362" s="22"/>
      <c r="C3362" s="22"/>
      <c r="D3362" s="38" t="str" cm="1">
        <f t="array" ref="D3362">IFERROR(IF(A3362="","",LOOKUP(2,1/(Entradas!$B$3:$B$5000=Estoque!A3362),Entradas!$G$3:$G$5000)),"Preço não cadastrado")</f>
        <v/>
      </c>
      <c r="E3362" s="38" t="str" cm="1">
        <f t="array" ref="E3362">IFERROR(IF(A3362="","",LOOKUP(2,1/(Entradas!$B$3:$B$5000=Estoque!A3362),Entradas!$H$3:$H$5000)),"Preço não cadastrado")</f>
        <v/>
      </c>
      <c r="F3362" s="6" t="str">
        <f>IF(A3362="","",SUMIF(codigo_entrada,A3362,quantidade_entrada)-SUMIF(codigo_saida,Estoque!A3362,quantidade_saida))</f>
        <v/>
      </c>
      <c r="G3362" s="1" t="str">
        <f t="shared" si="52"/>
        <v/>
      </c>
    </row>
    <row r="3363" spans="1:7" x14ac:dyDescent="0.3">
      <c r="A3363" s="135"/>
      <c r="B3363" s="22"/>
      <c r="C3363" s="22"/>
      <c r="D3363" s="38" t="str" cm="1">
        <f t="array" ref="D3363">IFERROR(IF(A3363="","",LOOKUP(2,1/(Entradas!$B$3:$B$5000=Estoque!A3363),Entradas!$G$3:$G$5000)),"Preço não cadastrado")</f>
        <v/>
      </c>
      <c r="E3363" s="38" t="str" cm="1">
        <f t="array" ref="E3363">IFERROR(IF(A3363="","",LOOKUP(2,1/(Entradas!$B$3:$B$5000=Estoque!A3363),Entradas!$H$3:$H$5000)),"Preço não cadastrado")</f>
        <v/>
      </c>
      <c r="F3363" s="6" t="str">
        <f>IF(A3363="","",SUMIF(codigo_entrada,A3363,quantidade_entrada)-SUMIF(codigo_saida,Estoque!A3363,quantidade_saida))</f>
        <v/>
      </c>
      <c r="G3363" s="1" t="str">
        <f t="shared" si="52"/>
        <v/>
      </c>
    </row>
    <row r="3364" spans="1:7" x14ac:dyDescent="0.3">
      <c r="A3364" s="135"/>
      <c r="B3364" s="22"/>
      <c r="C3364" s="22"/>
      <c r="D3364" s="38" t="str" cm="1">
        <f t="array" ref="D3364">IFERROR(IF(A3364="","",LOOKUP(2,1/(Entradas!$B$3:$B$5000=Estoque!A3364),Entradas!$G$3:$G$5000)),"Preço não cadastrado")</f>
        <v/>
      </c>
      <c r="E3364" s="38" t="str" cm="1">
        <f t="array" ref="E3364">IFERROR(IF(A3364="","",LOOKUP(2,1/(Entradas!$B$3:$B$5000=Estoque!A3364),Entradas!$H$3:$H$5000)),"Preço não cadastrado")</f>
        <v/>
      </c>
      <c r="F3364" s="6" t="str">
        <f>IF(A3364="","",SUMIF(codigo_entrada,A3364,quantidade_entrada)-SUMIF(codigo_saida,Estoque!A3364,quantidade_saida))</f>
        <v/>
      </c>
      <c r="G3364" s="1" t="str">
        <f t="shared" si="52"/>
        <v/>
      </c>
    </row>
    <row r="3365" spans="1:7" x14ac:dyDescent="0.3">
      <c r="A3365" s="135"/>
      <c r="B3365" s="22"/>
      <c r="C3365" s="22"/>
      <c r="D3365" s="38" t="str" cm="1">
        <f t="array" ref="D3365">IFERROR(IF(A3365="","",LOOKUP(2,1/(Entradas!$B$3:$B$5000=Estoque!A3365),Entradas!$G$3:$G$5000)),"Preço não cadastrado")</f>
        <v/>
      </c>
      <c r="E3365" s="38" t="str" cm="1">
        <f t="array" ref="E3365">IFERROR(IF(A3365="","",LOOKUP(2,1/(Entradas!$B$3:$B$5000=Estoque!A3365),Entradas!$H$3:$H$5000)),"Preço não cadastrado")</f>
        <v/>
      </c>
      <c r="F3365" s="6" t="str">
        <f>IF(A3365="","",SUMIF(codigo_entrada,A3365,quantidade_entrada)-SUMIF(codigo_saida,Estoque!A3365,quantidade_saida))</f>
        <v/>
      </c>
      <c r="G3365" s="1" t="str">
        <f t="shared" si="52"/>
        <v/>
      </c>
    </row>
    <row r="3366" spans="1:7" x14ac:dyDescent="0.3">
      <c r="A3366" s="135"/>
      <c r="B3366" s="22"/>
      <c r="C3366" s="22"/>
      <c r="D3366" s="38" t="str" cm="1">
        <f t="array" ref="D3366">IFERROR(IF(A3366="","",LOOKUP(2,1/(Entradas!$B$3:$B$5000=Estoque!A3366),Entradas!$G$3:$G$5000)),"Preço não cadastrado")</f>
        <v/>
      </c>
      <c r="E3366" s="38" t="str" cm="1">
        <f t="array" ref="E3366">IFERROR(IF(A3366="","",LOOKUP(2,1/(Entradas!$B$3:$B$5000=Estoque!A3366),Entradas!$H$3:$H$5000)),"Preço não cadastrado")</f>
        <v/>
      </c>
      <c r="F3366" s="6" t="str">
        <f>IF(A3366="","",SUMIF(codigo_entrada,A3366,quantidade_entrada)-SUMIF(codigo_saida,Estoque!A3366,quantidade_saida))</f>
        <v/>
      </c>
      <c r="G3366" s="1" t="str">
        <f t="shared" si="52"/>
        <v/>
      </c>
    </row>
    <row r="3367" spans="1:7" x14ac:dyDescent="0.3">
      <c r="A3367" s="135"/>
      <c r="B3367" s="22"/>
      <c r="C3367" s="22"/>
      <c r="D3367" s="38" t="str" cm="1">
        <f t="array" ref="D3367">IFERROR(IF(A3367="","",LOOKUP(2,1/(Entradas!$B$3:$B$5000=Estoque!A3367),Entradas!$G$3:$G$5000)),"Preço não cadastrado")</f>
        <v/>
      </c>
      <c r="E3367" s="38" t="str" cm="1">
        <f t="array" ref="E3367">IFERROR(IF(A3367="","",LOOKUP(2,1/(Entradas!$B$3:$B$5000=Estoque!A3367),Entradas!$H$3:$H$5000)),"Preço não cadastrado")</f>
        <v/>
      </c>
      <c r="F3367" s="6" t="str">
        <f>IF(A3367="","",SUMIF(codigo_entrada,A3367,quantidade_entrada)-SUMIF(codigo_saida,Estoque!A3367,quantidade_saida))</f>
        <v/>
      </c>
      <c r="G3367" s="1" t="str">
        <f t="shared" si="52"/>
        <v/>
      </c>
    </row>
    <row r="3368" spans="1:7" x14ac:dyDescent="0.3">
      <c r="A3368" s="135"/>
      <c r="B3368" s="22"/>
      <c r="C3368" s="22"/>
      <c r="D3368" s="38" t="str" cm="1">
        <f t="array" ref="D3368">IFERROR(IF(A3368="","",LOOKUP(2,1/(Entradas!$B$3:$B$5000=Estoque!A3368),Entradas!$G$3:$G$5000)),"Preço não cadastrado")</f>
        <v/>
      </c>
      <c r="E3368" s="38" t="str" cm="1">
        <f t="array" ref="E3368">IFERROR(IF(A3368="","",LOOKUP(2,1/(Entradas!$B$3:$B$5000=Estoque!A3368),Entradas!$H$3:$H$5000)),"Preço não cadastrado")</f>
        <v/>
      </c>
      <c r="F3368" s="6" t="str">
        <f>IF(A3368="","",SUMIF(codigo_entrada,A3368,quantidade_entrada)-SUMIF(codigo_saida,Estoque!A3368,quantidade_saida))</f>
        <v/>
      </c>
      <c r="G3368" s="1" t="str">
        <f t="shared" si="52"/>
        <v/>
      </c>
    </row>
    <row r="3369" spans="1:7" x14ac:dyDescent="0.3">
      <c r="A3369" s="135"/>
      <c r="B3369" s="22"/>
      <c r="C3369" s="22"/>
      <c r="D3369" s="38" t="str" cm="1">
        <f t="array" ref="D3369">IFERROR(IF(A3369="","",LOOKUP(2,1/(Entradas!$B$3:$B$5000=Estoque!A3369),Entradas!$G$3:$G$5000)),"Preço não cadastrado")</f>
        <v/>
      </c>
      <c r="E3369" s="38" t="str" cm="1">
        <f t="array" ref="E3369">IFERROR(IF(A3369="","",LOOKUP(2,1/(Entradas!$B$3:$B$5000=Estoque!A3369),Entradas!$H$3:$H$5000)),"Preço não cadastrado")</f>
        <v/>
      </c>
      <c r="F3369" s="6" t="str">
        <f>IF(A3369="","",SUMIF(codigo_entrada,A3369,quantidade_entrada)-SUMIF(codigo_saida,Estoque!A3369,quantidade_saida))</f>
        <v/>
      </c>
      <c r="G3369" s="1" t="str">
        <f t="shared" si="52"/>
        <v/>
      </c>
    </row>
    <row r="3370" spans="1:7" x14ac:dyDescent="0.3">
      <c r="A3370" s="135"/>
      <c r="B3370" s="22"/>
      <c r="C3370" s="22"/>
      <c r="D3370" s="38" t="str" cm="1">
        <f t="array" ref="D3370">IFERROR(IF(A3370="","",LOOKUP(2,1/(Entradas!$B$3:$B$5000=Estoque!A3370),Entradas!$G$3:$G$5000)),"Preço não cadastrado")</f>
        <v/>
      </c>
      <c r="E3370" s="38" t="str" cm="1">
        <f t="array" ref="E3370">IFERROR(IF(A3370="","",LOOKUP(2,1/(Entradas!$B$3:$B$5000=Estoque!A3370),Entradas!$H$3:$H$5000)),"Preço não cadastrado")</f>
        <v/>
      </c>
      <c r="F3370" s="6" t="str">
        <f>IF(A3370="","",SUMIF(codigo_entrada,A3370,quantidade_entrada)-SUMIF(codigo_saida,Estoque!A3370,quantidade_saida))</f>
        <v/>
      </c>
      <c r="G3370" s="1" t="str">
        <f t="shared" si="52"/>
        <v/>
      </c>
    </row>
    <row r="3371" spans="1:7" x14ac:dyDescent="0.3">
      <c r="A3371" s="135"/>
      <c r="B3371" s="22"/>
      <c r="C3371" s="22"/>
      <c r="D3371" s="38" t="str" cm="1">
        <f t="array" ref="D3371">IFERROR(IF(A3371="","",LOOKUP(2,1/(Entradas!$B$3:$B$5000=Estoque!A3371),Entradas!$G$3:$G$5000)),"Preço não cadastrado")</f>
        <v/>
      </c>
      <c r="E3371" s="38" t="str" cm="1">
        <f t="array" ref="E3371">IFERROR(IF(A3371="","",LOOKUP(2,1/(Entradas!$B$3:$B$5000=Estoque!A3371),Entradas!$H$3:$H$5000)),"Preço não cadastrado")</f>
        <v/>
      </c>
      <c r="F3371" s="6" t="str">
        <f>IF(A3371="","",SUMIF(codigo_entrada,A3371,quantidade_entrada)-SUMIF(codigo_saida,Estoque!A3371,quantidade_saida))</f>
        <v/>
      </c>
      <c r="G3371" s="1" t="str">
        <f t="shared" si="52"/>
        <v/>
      </c>
    </row>
    <row r="3372" spans="1:7" x14ac:dyDescent="0.3">
      <c r="A3372" s="135"/>
      <c r="B3372" s="22"/>
      <c r="C3372" s="22"/>
      <c r="D3372" s="38" t="str" cm="1">
        <f t="array" ref="D3372">IFERROR(IF(A3372="","",LOOKUP(2,1/(Entradas!$B$3:$B$5000=Estoque!A3372),Entradas!$G$3:$G$5000)),"Preço não cadastrado")</f>
        <v/>
      </c>
      <c r="E3372" s="38" t="str" cm="1">
        <f t="array" ref="E3372">IFERROR(IF(A3372="","",LOOKUP(2,1/(Entradas!$B$3:$B$5000=Estoque!A3372),Entradas!$H$3:$H$5000)),"Preço não cadastrado")</f>
        <v/>
      </c>
      <c r="F3372" s="6" t="str">
        <f>IF(A3372="","",SUMIF(codigo_entrada,A3372,quantidade_entrada)-SUMIF(codigo_saida,Estoque!A3372,quantidade_saida))</f>
        <v/>
      </c>
      <c r="G3372" s="1" t="str">
        <f t="shared" si="52"/>
        <v/>
      </c>
    </row>
    <row r="3373" spans="1:7" x14ac:dyDescent="0.3">
      <c r="A3373" s="135"/>
      <c r="B3373" s="22"/>
      <c r="C3373" s="22"/>
      <c r="D3373" s="38" t="str" cm="1">
        <f t="array" ref="D3373">IFERROR(IF(A3373="","",LOOKUP(2,1/(Entradas!$B$3:$B$5000=Estoque!A3373),Entradas!$G$3:$G$5000)),"Preço não cadastrado")</f>
        <v/>
      </c>
      <c r="E3373" s="38" t="str" cm="1">
        <f t="array" ref="E3373">IFERROR(IF(A3373="","",LOOKUP(2,1/(Entradas!$B$3:$B$5000=Estoque!A3373),Entradas!$H$3:$H$5000)),"Preço não cadastrado")</f>
        <v/>
      </c>
      <c r="F3373" s="6" t="str">
        <f>IF(A3373="","",SUMIF(codigo_entrada,A3373,quantidade_entrada)-SUMIF(codigo_saida,Estoque!A3373,quantidade_saida))</f>
        <v/>
      </c>
      <c r="G3373" s="1" t="str">
        <f t="shared" si="52"/>
        <v/>
      </c>
    </row>
    <row r="3374" spans="1:7" x14ac:dyDescent="0.3">
      <c r="A3374" s="135"/>
      <c r="B3374" s="22"/>
      <c r="C3374" s="22"/>
      <c r="D3374" s="38" t="str" cm="1">
        <f t="array" ref="D3374">IFERROR(IF(A3374="","",LOOKUP(2,1/(Entradas!$B$3:$B$5000=Estoque!A3374),Entradas!$G$3:$G$5000)),"Preço não cadastrado")</f>
        <v/>
      </c>
      <c r="E3374" s="38" t="str" cm="1">
        <f t="array" ref="E3374">IFERROR(IF(A3374="","",LOOKUP(2,1/(Entradas!$B$3:$B$5000=Estoque!A3374),Entradas!$H$3:$H$5000)),"Preço não cadastrado")</f>
        <v/>
      </c>
      <c r="F3374" s="6" t="str">
        <f>IF(A3374="","",SUMIF(codigo_entrada,A3374,quantidade_entrada)-SUMIF(codigo_saida,Estoque!A3374,quantidade_saida))</f>
        <v/>
      </c>
      <c r="G3374" s="1" t="str">
        <f t="shared" si="52"/>
        <v/>
      </c>
    </row>
    <row r="3375" spans="1:7" x14ac:dyDescent="0.3">
      <c r="A3375" s="135"/>
      <c r="B3375" s="22"/>
      <c r="C3375" s="22"/>
      <c r="D3375" s="38" t="str" cm="1">
        <f t="array" ref="D3375">IFERROR(IF(A3375="","",LOOKUP(2,1/(Entradas!$B$3:$B$5000=Estoque!A3375),Entradas!$G$3:$G$5000)),"Preço não cadastrado")</f>
        <v/>
      </c>
      <c r="E3375" s="38" t="str" cm="1">
        <f t="array" ref="E3375">IFERROR(IF(A3375="","",LOOKUP(2,1/(Entradas!$B$3:$B$5000=Estoque!A3375),Entradas!$H$3:$H$5000)),"Preço não cadastrado")</f>
        <v/>
      </c>
      <c r="F3375" s="6" t="str">
        <f>IF(A3375="","",SUMIF(codigo_entrada,A3375,quantidade_entrada)-SUMIF(codigo_saida,Estoque!A3375,quantidade_saida))</f>
        <v/>
      </c>
      <c r="G3375" s="1" t="str">
        <f t="shared" si="52"/>
        <v/>
      </c>
    </row>
    <row r="3376" spans="1:7" x14ac:dyDescent="0.3">
      <c r="A3376" s="135"/>
      <c r="B3376" s="22"/>
      <c r="C3376" s="22"/>
      <c r="D3376" s="38" t="str" cm="1">
        <f t="array" ref="D3376">IFERROR(IF(A3376="","",LOOKUP(2,1/(Entradas!$B$3:$B$5000=Estoque!A3376),Entradas!$G$3:$G$5000)),"Preço não cadastrado")</f>
        <v/>
      </c>
      <c r="E3376" s="38" t="str" cm="1">
        <f t="array" ref="E3376">IFERROR(IF(A3376="","",LOOKUP(2,1/(Entradas!$B$3:$B$5000=Estoque!A3376),Entradas!$H$3:$H$5000)),"Preço não cadastrado")</f>
        <v/>
      </c>
      <c r="F3376" s="6" t="str">
        <f>IF(A3376="","",SUMIF(codigo_entrada,A3376,quantidade_entrada)-SUMIF(codigo_saida,Estoque!A3376,quantidade_saida))</f>
        <v/>
      </c>
      <c r="G3376" s="1" t="str">
        <f t="shared" si="52"/>
        <v/>
      </c>
    </row>
    <row r="3377" spans="1:7" x14ac:dyDescent="0.3">
      <c r="A3377" s="135"/>
      <c r="B3377" s="22"/>
      <c r="C3377" s="22"/>
      <c r="D3377" s="38" t="str" cm="1">
        <f t="array" ref="D3377">IFERROR(IF(A3377="","",LOOKUP(2,1/(Entradas!$B$3:$B$5000=Estoque!A3377),Entradas!$G$3:$G$5000)),"Preço não cadastrado")</f>
        <v/>
      </c>
      <c r="E3377" s="38" t="str" cm="1">
        <f t="array" ref="E3377">IFERROR(IF(A3377="","",LOOKUP(2,1/(Entradas!$B$3:$B$5000=Estoque!A3377),Entradas!$H$3:$H$5000)),"Preço não cadastrado")</f>
        <v/>
      </c>
      <c r="F3377" s="6" t="str">
        <f>IF(A3377="","",SUMIF(codigo_entrada,A3377,quantidade_entrada)-SUMIF(codigo_saida,Estoque!A3377,quantidade_saida))</f>
        <v/>
      </c>
      <c r="G3377" s="1" t="str">
        <f t="shared" si="52"/>
        <v/>
      </c>
    </row>
    <row r="3378" spans="1:7" x14ac:dyDescent="0.3">
      <c r="A3378" s="135"/>
      <c r="B3378" s="22"/>
      <c r="C3378" s="22"/>
      <c r="D3378" s="38" t="str" cm="1">
        <f t="array" ref="D3378">IFERROR(IF(A3378="","",LOOKUP(2,1/(Entradas!$B$3:$B$5000=Estoque!A3378),Entradas!$G$3:$G$5000)),"Preço não cadastrado")</f>
        <v/>
      </c>
      <c r="E3378" s="38" t="str" cm="1">
        <f t="array" ref="E3378">IFERROR(IF(A3378="","",LOOKUP(2,1/(Entradas!$B$3:$B$5000=Estoque!A3378),Entradas!$H$3:$H$5000)),"Preço não cadastrado")</f>
        <v/>
      </c>
      <c r="F3378" s="6" t="str">
        <f>IF(A3378="","",SUMIF(codigo_entrada,A3378,quantidade_entrada)-SUMIF(codigo_saida,Estoque!A3378,quantidade_saida))</f>
        <v/>
      </c>
      <c r="G3378" s="1" t="str">
        <f t="shared" si="52"/>
        <v/>
      </c>
    </row>
    <row r="3379" spans="1:7" x14ac:dyDescent="0.3">
      <c r="A3379" s="135"/>
      <c r="B3379" s="22"/>
      <c r="C3379" s="22"/>
      <c r="D3379" s="38" t="str" cm="1">
        <f t="array" ref="D3379">IFERROR(IF(A3379="","",LOOKUP(2,1/(Entradas!$B$3:$B$5000=Estoque!A3379),Entradas!$G$3:$G$5000)),"Preço não cadastrado")</f>
        <v/>
      </c>
      <c r="E3379" s="38" t="str" cm="1">
        <f t="array" ref="E3379">IFERROR(IF(A3379="","",LOOKUP(2,1/(Entradas!$B$3:$B$5000=Estoque!A3379),Entradas!$H$3:$H$5000)),"Preço não cadastrado")</f>
        <v/>
      </c>
      <c r="F3379" s="6" t="str">
        <f>IF(A3379="","",SUMIF(codigo_entrada,A3379,quantidade_entrada)-SUMIF(codigo_saida,Estoque!A3379,quantidade_saida))</f>
        <v/>
      </c>
      <c r="G3379" s="1" t="str">
        <f t="shared" si="52"/>
        <v/>
      </c>
    </row>
    <row r="3380" spans="1:7" x14ac:dyDescent="0.3">
      <c r="A3380" s="135"/>
      <c r="B3380" s="22"/>
      <c r="C3380" s="22"/>
      <c r="D3380" s="38" t="str" cm="1">
        <f t="array" ref="D3380">IFERROR(IF(A3380="","",LOOKUP(2,1/(Entradas!$B$3:$B$5000=Estoque!A3380),Entradas!$G$3:$G$5000)),"Preço não cadastrado")</f>
        <v/>
      </c>
      <c r="E3380" s="38" t="str" cm="1">
        <f t="array" ref="E3380">IFERROR(IF(A3380="","",LOOKUP(2,1/(Entradas!$B$3:$B$5000=Estoque!A3380),Entradas!$H$3:$H$5000)),"Preço não cadastrado")</f>
        <v/>
      </c>
      <c r="F3380" s="6" t="str">
        <f>IF(A3380="","",SUMIF(codigo_entrada,A3380,quantidade_entrada)-SUMIF(codigo_saida,Estoque!A3380,quantidade_saida))</f>
        <v/>
      </c>
      <c r="G3380" s="1" t="str">
        <f t="shared" si="52"/>
        <v/>
      </c>
    </row>
    <row r="3381" spans="1:7" x14ac:dyDescent="0.3">
      <c r="A3381" s="135"/>
      <c r="B3381" s="22"/>
      <c r="C3381" s="22"/>
      <c r="D3381" s="38" t="str" cm="1">
        <f t="array" ref="D3381">IFERROR(IF(A3381="","",LOOKUP(2,1/(Entradas!$B$3:$B$5000=Estoque!A3381),Entradas!$G$3:$G$5000)),"Preço não cadastrado")</f>
        <v/>
      </c>
      <c r="E3381" s="38" t="str" cm="1">
        <f t="array" ref="E3381">IFERROR(IF(A3381="","",LOOKUP(2,1/(Entradas!$B$3:$B$5000=Estoque!A3381),Entradas!$H$3:$H$5000)),"Preço não cadastrado")</f>
        <v/>
      </c>
      <c r="F3381" s="6" t="str">
        <f>IF(A3381="","",SUMIF(codigo_entrada,A3381,quantidade_entrada)-SUMIF(codigo_saida,Estoque!A3381,quantidade_saida))</f>
        <v/>
      </c>
      <c r="G3381" s="1" t="str">
        <f t="shared" si="52"/>
        <v/>
      </c>
    </row>
    <row r="3382" spans="1:7" x14ac:dyDescent="0.3">
      <c r="A3382" s="135"/>
      <c r="B3382" s="22"/>
      <c r="C3382" s="22"/>
      <c r="D3382" s="38" t="str" cm="1">
        <f t="array" ref="D3382">IFERROR(IF(A3382="","",LOOKUP(2,1/(Entradas!$B$3:$B$5000=Estoque!A3382),Entradas!$G$3:$G$5000)),"Preço não cadastrado")</f>
        <v/>
      </c>
      <c r="E3382" s="38" t="str" cm="1">
        <f t="array" ref="E3382">IFERROR(IF(A3382="","",LOOKUP(2,1/(Entradas!$B$3:$B$5000=Estoque!A3382),Entradas!$H$3:$H$5000)),"Preço não cadastrado")</f>
        <v/>
      </c>
      <c r="F3382" s="6" t="str">
        <f>IF(A3382="","",SUMIF(codigo_entrada,A3382,quantidade_entrada)-SUMIF(codigo_saida,Estoque!A3382,quantidade_saida))</f>
        <v/>
      </c>
      <c r="G3382" s="1" t="str">
        <f t="shared" si="52"/>
        <v/>
      </c>
    </row>
    <row r="3383" spans="1:7" x14ac:dyDescent="0.3">
      <c r="A3383" s="135"/>
      <c r="B3383" s="22"/>
      <c r="C3383" s="22"/>
      <c r="D3383" s="38" t="str" cm="1">
        <f t="array" ref="D3383">IFERROR(IF(A3383="","",LOOKUP(2,1/(Entradas!$B$3:$B$5000=Estoque!A3383),Entradas!$G$3:$G$5000)),"Preço não cadastrado")</f>
        <v/>
      </c>
      <c r="E3383" s="38" t="str" cm="1">
        <f t="array" ref="E3383">IFERROR(IF(A3383="","",LOOKUP(2,1/(Entradas!$B$3:$B$5000=Estoque!A3383),Entradas!$H$3:$H$5000)),"Preço não cadastrado")</f>
        <v/>
      </c>
      <c r="F3383" s="6" t="str">
        <f>IF(A3383="","",SUMIF(codigo_entrada,A3383,quantidade_entrada)-SUMIF(codigo_saida,Estoque!A3383,quantidade_saida))</f>
        <v/>
      </c>
      <c r="G3383" s="1" t="str">
        <f t="shared" si="52"/>
        <v/>
      </c>
    </row>
    <row r="3384" spans="1:7" x14ac:dyDescent="0.3">
      <c r="A3384" s="135"/>
      <c r="B3384" s="22"/>
      <c r="C3384" s="22"/>
      <c r="D3384" s="38" t="str" cm="1">
        <f t="array" ref="D3384">IFERROR(IF(A3384="","",LOOKUP(2,1/(Entradas!$B$3:$B$5000=Estoque!A3384),Entradas!$G$3:$G$5000)),"Preço não cadastrado")</f>
        <v/>
      </c>
      <c r="E3384" s="38" t="str" cm="1">
        <f t="array" ref="E3384">IFERROR(IF(A3384="","",LOOKUP(2,1/(Entradas!$B$3:$B$5000=Estoque!A3384),Entradas!$H$3:$H$5000)),"Preço não cadastrado")</f>
        <v/>
      </c>
      <c r="F3384" s="6" t="str">
        <f>IF(A3384="","",SUMIF(codigo_entrada,A3384,quantidade_entrada)-SUMIF(codigo_saida,Estoque!A3384,quantidade_saida))</f>
        <v/>
      </c>
      <c r="G3384" s="1" t="str">
        <f t="shared" si="52"/>
        <v/>
      </c>
    </row>
    <row r="3385" spans="1:7" x14ac:dyDescent="0.3">
      <c r="A3385" s="135"/>
      <c r="B3385" s="22"/>
      <c r="C3385" s="22"/>
      <c r="D3385" s="38" t="str" cm="1">
        <f t="array" ref="D3385">IFERROR(IF(A3385="","",LOOKUP(2,1/(Entradas!$B$3:$B$5000=Estoque!A3385),Entradas!$G$3:$G$5000)),"Preço não cadastrado")</f>
        <v/>
      </c>
      <c r="E3385" s="38" t="str" cm="1">
        <f t="array" ref="E3385">IFERROR(IF(A3385="","",LOOKUP(2,1/(Entradas!$B$3:$B$5000=Estoque!A3385),Entradas!$H$3:$H$5000)),"Preço não cadastrado")</f>
        <v/>
      </c>
      <c r="F3385" s="6" t="str">
        <f>IF(A3385="","",SUMIF(codigo_entrada,A3385,quantidade_entrada)-SUMIF(codigo_saida,Estoque!A3385,quantidade_saida))</f>
        <v/>
      </c>
      <c r="G3385" s="1" t="str">
        <f t="shared" si="52"/>
        <v/>
      </c>
    </row>
    <row r="3386" spans="1:7" x14ac:dyDescent="0.3">
      <c r="A3386" s="135"/>
      <c r="B3386" s="22"/>
      <c r="C3386" s="22"/>
      <c r="D3386" s="38" t="str" cm="1">
        <f t="array" ref="D3386">IFERROR(IF(A3386="","",LOOKUP(2,1/(Entradas!$B$3:$B$5000=Estoque!A3386),Entradas!$G$3:$G$5000)),"Preço não cadastrado")</f>
        <v/>
      </c>
      <c r="E3386" s="38" t="str" cm="1">
        <f t="array" ref="E3386">IFERROR(IF(A3386="","",LOOKUP(2,1/(Entradas!$B$3:$B$5000=Estoque!A3386),Entradas!$H$3:$H$5000)),"Preço não cadastrado")</f>
        <v/>
      </c>
      <c r="F3386" s="6" t="str">
        <f>IF(A3386="","",SUMIF(codigo_entrada,A3386,quantidade_entrada)-SUMIF(codigo_saida,Estoque!A3386,quantidade_saida))</f>
        <v/>
      </c>
      <c r="G3386" s="1" t="str">
        <f t="shared" si="52"/>
        <v/>
      </c>
    </row>
    <row r="3387" spans="1:7" x14ac:dyDescent="0.3">
      <c r="A3387" s="135"/>
      <c r="B3387" s="22"/>
      <c r="C3387" s="22"/>
      <c r="D3387" s="38" t="str" cm="1">
        <f t="array" ref="D3387">IFERROR(IF(A3387="","",LOOKUP(2,1/(Entradas!$B$3:$B$5000=Estoque!A3387),Entradas!$G$3:$G$5000)),"Preço não cadastrado")</f>
        <v/>
      </c>
      <c r="E3387" s="38" t="str" cm="1">
        <f t="array" ref="E3387">IFERROR(IF(A3387="","",LOOKUP(2,1/(Entradas!$B$3:$B$5000=Estoque!A3387),Entradas!$H$3:$H$5000)),"Preço não cadastrado")</f>
        <v/>
      </c>
      <c r="F3387" s="6" t="str">
        <f>IF(A3387="","",SUMIF(codigo_entrada,A3387,quantidade_entrada)-SUMIF(codigo_saida,Estoque!A3387,quantidade_saida))</f>
        <v/>
      </c>
      <c r="G3387" s="1" t="str">
        <f t="shared" si="52"/>
        <v/>
      </c>
    </row>
    <row r="3388" spans="1:7" x14ac:dyDescent="0.3">
      <c r="A3388" s="135"/>
      <c r="B3388" s="22"/>
      <c r="C3388" s="22"/>
      <c r="D3388" s="38" t="str" cm="1">
        <f t="array" ref="D3388">IFERROR(IF(A3388="","",LOOKUP(2,1/(Entradas!$B$3:$B$5000=Estoque!A3388),Entradas!$G$3:$G$5000)),"Preço não cadastrado")</f>
        <v/>
      </c>
      <c r="E3388" s="38" t="str" cm="1">
        <f t="array" ref="E3388">IFERROR(IF(A3388="","",LOOKUP(2,1/(Entradas!$B$3:$B$5000=Estoque!A3388),Entradas!$H$3:$H$5000)),"Preço não cadastrado")</f>
        <v/>
      </c>
      <c r="F3388" s="6" t="str">
        <f>IF(A3388="","",SUMIF(codigo_entrada,A3388,quantidade_entrada)-SUMIF(codigo_saida,Estoque!A3388,quantidade_saida))</f>
        <v/>
      </c>
      <c r="G3388" s="1" t="str">
        <f t="shared" si="52"/>
        <v/>
      </c>
    </row>
    <row r="3389" spans="1:7" x14ac:dyDescent="0.3">
      <c r="A3389" s="135"/>
      <c r="B3389" s="22"/>
      <c r="C3389" s="22"/>
      <c r="D3389" s="38" t="str" cm="1">
        <f t="array" ref="D3389">IFERROR(IF(A3389="","",LOOKUP(2,1/(Entradas!$B$3:$B$5000=Estoque!A3389),Entradas!$G$3:$G$5000)),"Preço não cadastrado")</f>
        <v/>
      </c>
      <c r="E3389" s="38" t="str" cm="1">
        <f t="array" ref="E3389">IFERROR(IF(A3389="","",LOOKUP(2,1/(Entradas!$B$3:$B$5000=Estoque!A3389),Entradas!$H$3:$H$5000)),"Preço não cadastrado")</f>
        <v/>
      </c>
      <c r="F3389" s="6" t="str">
        <f>IF(A3389="","",SUMIF(codigo_entrada,A3389,quantidade_entrada)-SUMIF(codigo_saida,Estoque!A3389,quantidade_saida))</f>
        <v/>
      </c>
      <c r="G3389" s="1" t="str">
        <f t="shared" si="52"/>
        <v/>
      </c>
    </row>
    <row r="3390" spans="1:7" x14ac:dyDescent="0.3">
      <c r="A3390" s="135"/>
      <c r="B3390" s="22"/>
      <c r="C3390" s="22"/>
      <c r="D3390" s="38" t="str" cm="1">
        <f t="array" ref="D3390">IFERROR(IF(A3390="","",LOOKUP(2,1/(Entradas!$B$3:$B$5000=Estoque!A3390),Entradas!$G$3:$G$5000)),"Preço não cadastrado")</f>
        <v/>
      </c>
      <c r="E3390" s="38" t="str" cm="1">
        <f t="array" ref="E3390">IFERROR(IF(A3390="","",LOOKUP(2,1/(Entradas!$B$3:$B$5000=Estoque!A3390),Entradas!$H$3:$H$5000)),"Preço não cadastrado")</f>
        <v/>
      </c>
      <c r="F3390" s="6" t="str">
        <f>IF(A3390="","",SUMIF(codigo_entrada,A3390,quantidade_entrada)-SUMIF(codigo_saida,Estoque!A3390,quantidade_saida))</f>
        <v/>
      </c>
      <c r="G3390" s="1" t="str">
        <f t="shared" si="52"/>
        <v/>
      </c>
    </row>
    <row r="3391" spans="1:7" x14ac:dyDescent="0.3">
      <c r="A3391" s="135"/>
      <c r="B3391" s="22"/>
      <c r="C3391" s="22"/>
      <c r="D3391" s="38" t="str" cm="1">
        <f t="array" ref="D3391">IFERROR(IF(A3391="","",LOOKUP(2,1/(Entradas!$B$3:$B$5000=Estoque!A3391),Entradas!$G$3:$G$5000)),"Preço não cadastrado")</f>
        <v/>
      </c>
      <c r="E3391" s="38" t="str" cm="1">
        <f t="array" ref="E3391">IFERROR(IF(A3391="","",LOOKUP(2,1/(Entradas!$B$3:$B$5000=Estoque!A3391),Entradas!$H$3:$H$5000)),"Preço não cadastrado")</f>
        <v/>
      </c>
      <c r="F3391" s="6" t="str">
        <f>IF(A3391="","",SUMIF(codigo_entrada,A3391,quantidade_entrada)-SUMIF(codigo_saida,Estoque!A3391,quantidade_saida))</f>
        <v/>
      </c>
      <c r="G3391" s="1" t="str">
        <f t="shared" si="52"/>
        <v/>
      </c>
    </row>
    <row r="3392" spans="1:7" x14ac:dyDescent="0.3">
      <c r="A3392" s="135"/>
      <c r="B3392" s="22"/>
      <c r="C3392" s="22"/>
      <c r="D3392" s="38" t="str" cm="1">
        <f t="array" ref="D3392">IFERROR(IF(A3392="","",LOOKUP(2,1/(Entradas!$B$3:$B$5000=Estoque!A3392),Entradas!$G$3:$G$5000)),"Preço não cadastrado")</f>
        <v/>
      </c>
      <c r="E3392" s="38" t="str" cm="1">
        <f t="array" ref="E3392">IFERROR(IF(A3392="","",LOOKUP(2,1/(Entradas!$B$3:$B$5000=Estoque!A3392),Entradas!$H$3:$H$5000)),"Preço não cadastrado")</f>
        <v/>
      </c>
      <c r="F3392" s="6" t="str">
        <f>IF(A3392="","",SUMIF(codigo_entrada,A3392,quantidade_entrada)-SUMIF(codigo_saida,Estoque!A3392,quantidade_saida))</f>
        <v/>
      </c>
      <c r="G3392" s="1" t="str">
        <f t="shared" si="52"/>
        <v/>
      </c>
    </row>
    <row r="3393" spans="1:7" x14ac:dyDescent="0.3">
      <c r="A3393" s="135"/>
      <c r="B3393" s="22"/>
      <c r="C3393" s="22"/>
      <c r="D3393" s="38" t="str" cm="1">
        <f t="array" ref="D3393">IFERROR(IF(A3393="","",LOOKUP(2,1/(Entradas!$B$3:$B$5000=Estoque!A3393),Entradas!$G$3:$G$5000)),"Preço não cadastrado")</f>
        <v/>
      </c>
      <c r="E3393" s="38" t="str" cm="1">
        <f t="array" ref="E3393">IFERROR(IF(A3393="","",LOOKUP(2,1/(Entradas!$B$3:$B$5000=Estoque!A3393),Entradas!$H$3:$H$5000)),"Preço não cadastrado")</f>
        <v/>
      </c>
      <c r="F3393" s="6" t="str">
        <f>IF(A3393="","",SUMIF(codigo_entrada,A3393,quantidade_entrada)-SUMIF(codigo_saida,Estoque!A3393,quantidade_saida))</f>
        <v/>
      </c>
      <c r="G3393" s="1" t="str">
        <f t="shared" si="52"/>
        <v/>
      </c>
    </row>
    <row r="3394" spans="1:7" x14ac:dyDescent="0.3">
      <c r="A3394" s="135"/>
      <c r="B3394" s="22"/>
      <c r="C3394" s="22"/>
      <c r="D3394" s="38" t="str" cm="1">
        <f t="array" ref="D3394">IFERROR(IF(A3394="","",LOOKUP(2,1/(Entradas!$B$3:$B$5000=Estoque!A3394),Entradas!$G$3:$G$5000)),"Preço não cadastrado")</f>
        <v/>
      </c>
      <c r="E3394" s="38" t="str" cm="1">
        <f t="array" ref="E3394">IFERROR(IF(A3394="","",LOOKUP(2,1/(Entradas!$B$3:$B$5000=Estoque!A3394),Entradas!$H$3:$H$5000)),"Preço não cadastrado")</f>
        <v/>
      </c>
      <c r="F3394" s="6" t="str">
        <f>IF(A3394="","",SUMIF(codigo_entrada,A3394,quantidade_entrada)-SUMIF(codigo_saida,Estoque!A3394,quantidade_saida))</f>
        <v/>
      </c>
      <c r="G3394" s="1" t="str">
        <f t="shared" si="52"/>
        <v/>
      </c>
    </row>
    <row r="3395" spans="1:7" x14ac:dyDescent="0.3">
      <c r="A3395" s="135"/>
      <c r="B3395" s="22"/>
      <c r="C3395" s="22"/>
      <c r="D3395" s="38" t="str" cm="1">
        <f t="array" ref="D3395">IFERROR(IF(A3395="","",LOOKUP(2,1/(Entradas!$B$3:$B$5000=Estoque!A3395),Entradas!$G$3:$G$5000)),"Preço não cadastrado")</f>
        <v/>
      </c>
      <c r="E3395" s="38" t="str" cm="1">
        <f t="array" ref="E3395">IFERROR(IF(A3395="","",LOOKUP(2,1/(Entradas!$B$3:$B$5000=Estoque!A3395),Entradas!$H$3:$H$5000)),"Preço não cadastrado")</f>
        <v/>
      </c>
      <c r="F3395" s="6" t="str">
        <f>IF(A3395="","",SUMIF(codigo_entrada,A3395,quantidade_entrada)-SUMIF(codigo_saida,Estoque!A3395,quantidade_saida))</f>
        <v/>
      </c>
      <c r="G3395" s="1" t="str">
        <f t="shared" si="52"/>
        <v/>
      </c>
    </row>
    <row r="3396" spans="1:7" x14ac:dyDescent="0.3">
      <c r="A3396" s="135"/>
      <c r="B3396" s="22"/>
      <c r="C3396" s="22"/>
      <c r="D3396" s="38" t="str" cm="1">
        <f t="array" ref="D3396">IFERROR(IF(A3396="","",LOOKUP(2,1/(Entradas!$B$3:$B$5000=Estoque!A3396),Entradas!$G$3:$G$5000)),"Preço não cadastrado")</f>
        <v/>
      </c>
      <c r="E3396" s="38" t="str" cm="1">
        <f t="array" ref="E3396">IFERROR(IF(A3396="","",LOOKUP(2,1/(Entradas!$B$3:$B$5000=Estoque!A3396),Entradas!$H$3:$H$5000)),"Preço não cadastrado")</f>
        <v/>
      </c>
      <c r="F3396" s="6" t="str">
        <f>IF(A3396="","",SUMIF(codigo_entrada,A3396,quantidade_entrada)-SUMIF(codigo_saida,Estoque!A3396,quantidade_saida))</f>
        <v/>
      </c>
      <c r="G3396" s="1" t="str">
        <f t="shared" ref="G3396:G3459" si="53">IF(F3396="","",IF(F3396&gt;0,"Em estoque","Fora de estoque"))</f>
        <v/>
      </c>
    </row>
    <row r="3397" spans="1:7" x14ac:dyDescent="0.3">
      <c r="A3397" s="135"/>
      <c r="B3397" s="22"/>
      <c r="C3397" s="22"/>
      <c r="D3397" s="38" t="str" cm="1">
        <f t="array" ref="D3397">IFERROR(IF(A3397="","",LOOKUP(2,1/(Entradas!$B$3:$B$5000=Estoque!A3397),Entradas!$G$3:$G$5000)),"Preço não cadastrado")</f>
        <v/>
      </c>
      <c r="E3397" s="38" t="str" cm="1">
        <f t="array" ref="E3397">IFERROR(IF(A3397="","",LOOKUP(2,1/(Entradas!$B$3:$B$5000=Estoque!A3397),Entradas!$H$3:$H$5000)),"Preço não cadastrado")</f>
        <v/>
      </c>
      <c r="F3397" s="6" t="str">
        <f>IF(A3397="","",SUMIF(codigo_entrada,A3397,quantidade_entrada)-SUMIF(codigo_saida,Estoque!A3397,quantidade_saida))</f>
        <v/>
      </c>
      <c r="G3397" s="1" t="str">
        <f t="shared" si="53"/>
        <v/>
      </c>
    </row>
    <row r="3398" spans="1:7" x14ac:dyDescent="0.3">
      <c r="A3398" s="135"/>
      <c r="B3398" s="22"/>
      <c r="C3398" s="22"/>
      <c r="D3398" s="38" t="str" cm="1">
        <f t="array" ref="D3398">IFERROR(IF(A3398="","",LOOKUP(2,1/(Entradas!$B$3:$B$5000=Estoque!A3398),Entradas!$G$3:$G$5000)),"Preço não cadastrado")</f>
        <v/>
      </c>
      <c r="E3398" s="38" t="str" cm="1">
        <f t="array" ref="E3398">IFERROR(IF(A3398="","",LOOKUP(2,1/(Entradas!$B$3:$B$5000=Estoque!A3398),Entradas!$H$3:$H$5000)),"Preço não cadastrado")</f>
        <v/>
      </c>
      <c r="F3398" s="6" t="str">
        <f>IF(A3398="","",SUMIF(codigo_entrada,A3398,quantidade_entrada)-SUMIF(codigo_saida,Estoque!A3398,quantidade_saida))</f>
        <v/>
      </c>
      <c r="G3398" s="1" t="str">
        <f t="shared" si="53"/>
        <v/>
      </c>
    </row>
    <row r="3399" spans="1:7" x14ac:dyDescent="0.3">
      <c r="A3399" s="135"/>
      <c r="B3399" s="22"/>
      <c r="C3399" s="22"/>
      <c r="D3399" s="38" t="str" cm="1">
        <f t="array" ref="D3399">IFERROR(IF(A3399="","",LOOKUP(2,1/(Entradas!$B$3:$B$5000=Estoque!A3399),Entradas!$G$3:$G$5000)),"Preço não cadastrado")</f>
        <v/>
      </c>
      <c r="E3399" s="38" t="str" cm="1">
        <f t="array" ref="E3399">IFERROR(IF(A3399="","",LOOKUP(2,1/(Entradas!$B$3:$B$5000=Estoque!A3399),Entradas!$H$3:$H$5000)),"Preço não cadastrado")</f>
        <v/>
      </c>
      <c r="F3399" s="6" t="str">
        <f>IF(A3399="","",SUMIF(codigo_entrada,A3399,quantidade_entrada)-SUMIF(codigo_saida,Estoque!A3399,quantidade_saida))</f>
        <v/>
      </c>
      <c r="G3399" s="1" t="str">
        <f t="shared" si="53"/>
        <v/>
      </c>
    </row>
    <row r="3400" spans="1:7" x14ac:dyDescent="0.3">
      <c r="A3400" s="135"/>
      <c r="B3400" s="22"/>
      <c r="C3400" s="22"/>
      <c r="D3400" s="38" t="str" cm="1">
        <f t="array" ref="D3400">IFERROR(IF(A3400="","",LOOKUP(2,1/(Entradas!$B$3:$B$5000=Estoque!A3400),Entradas!$G$3:$G$5000)),"Preço não cadastrado")</f>
        <v/>
      </c>
      <c r="E3400" s="38" t="str" cm="1">
        <f t="array" ref="E3400">IFERROR(IF(A3400="","",LOOKUP(2,1/(Entradas!$B$3:$B$5000=Estoque!A3400),Entradas!$H$3:$H$5000)),"Preço não cadastrado")</f>
        <v/>
      </c>
      <c r="F3400" s="6" t="str">
        <f>IF(A3400="","",SUMIF(codigo_entrada,A3400,quantidade_entrada)-SUMIF(codigo_saida,Estoque!A3400,quantidade_saida))</f>
        <v/>
      </c>
      <c r="G3400" s="1" t="str">
        <f t="shared" si="53"/>
        <v/>
      </c>
    </row>
    <row r="3401" spans="1:7" x14ac:dyDescent="0.3">
      <c r="A3401" s="135"/>
      <c r="B3401" s="22"/>
      <c r="C3401" s="22"/>
      <c r="D3401" s="38" t="str" cm="1">
        <f t="array" ref="D3401">IFERROR(IF(A3401="","",LOOKUP(2,1/(Entradas!$B$3:$B$5000=Estoque!A3401),Entradas!$G$3:$G$5000)),"Preço não cadastrado")</f>
        <v/>
      </c>
      <c r="E3401" s="38" t="str" cm="1">
        <f t="array" ref="E3401">IFERROR(IF(A3401="","",LOOKUP(2,1/(Entradas!$B$3:$B$5000=Estoque!A3401),Entradas!$H$3:$H$5000)),"Preço não cadastrado")</f>
        <v/>
      </c>
      <c r="F3401" s="6" t="str">
        <f>IF(A3401="","",SUMIF(codigo_entrada,A3401,quantidade_entrada)-SUMIF(codigo_saida,Estoque!A3401,quantidade_saida))</f>
        <v/>
      </c>
      <c r="G3401" s="1" t="str">
        <f t="shared" si="53"/>
        <v/>
      </c>
    </row>
    <row r="3402" spans="1:7" x14ac:dyDescent="0.3">
      <c r="A3402" s="135"/>
      <c r="B3402" s="22"/>
      <c r="C3402" s="22"/>
      <c r="D3402" s="38" t="str" cm="1">
        <f t="array" ref="D3402">IFERROR(IF(A3402="","",LOOKUP(2,1/(Entradas!$B$3:$B$5000=Estoque!A3402),Entradas!$G$3:$G$5000)),"Preço não cadastrado")</f>
        <v/>
      </c>
      <c r="E3402" s="38" t="str" cm="1">
        <f t="array" ref="E3402">IFERROR(IF(A3402="","",LOOKUP(2,1/(Entradas!$B$3:$B$5000=Estoque!A3402),Entradas!$H$3:$H$5000)),"Preço não cadastrado")</f>
        <v/>
      </c>
      <c r="F3402" s="6" t="str">
        <f>IF(A3402="","",SUMIF(codigo_entrada,A3402,quantidade_entrada)-SUMIF(codigo_saida,Estoque!A3402,quantidade_saida))</f>
        <v/>
      </c>
      <c r="G3402" s="1" t="str">
        <f t="shared" si="53"/>
        <v/>
      </c>
    </row>
    <row r="3403" spans="1:7" x14ac:dyDescent="0.3">
      <c r="A3403" s="135"/>
      <c r="B3403" s="22"/>
      <c r="C3403" s="22"/>
      <c r="D3403" s="38" t="str" cm="1">
        <f t="array" ref="D3403">IFERROR(IF(A3403="","",LOOKUP(2,1/(Entradas!$B$3:$B$5000=Estoque!A3403),Entradas!$G$3:$G$5000)),"Preço não cadastrado")</f>
        <v/>
      </c>
      <c r="E3403" s="38" t="str" cm="1">
        <f t="array" ref="E3403">IFERROR(IF(A3403="","",LOOKUP(2,1/(Entradas!$B$3:$B$5000=Estoque!A3403),Entradas!$H$3:$H$5000)),"Preço não cadastrado")</f>
        <v/>
      </c>
      <c r="F3403" s="6" t="str">
        <f>IF(A3403="","",SUMIF(codigo_entrada,A3403,quantidade_entrada)-SUMIF(codigo_saida,Estoque!A3403,quantidade_saida))</f>
        <v/>
      </c>
      <c r="G3403" s="1" t="str">
        <f t="shared" si="53"/>
        <v/>
      </c>
    </row>
    <row r="3404" spans="1:7" x14ac:dyDescent="0.3">
      <c r="A3404" s="135"/>
      <c r="B3404" s="22"/>
      <c r="C3404" s="22"/>
      <c r="D3404" s="38" t="str" cm="1">
        <f t="array" ref="D3404">IFERROR(IF(A3404="","",LOOKUP(2,1/(Entradas!$B$3:$B$5000=Estoque!A3404),Entradas!$G$3:$G$5000)),"Preço não cadastrado")</f>
        <v/>
      </c>
      <c r="E3404" s="38" t="str" cm="1">
        <f t="array" ref="E3404">IFERROR(IF(A3404="","",LOOKUP(2,1/(Entradas!$B$3:$B$5000=Estoque!A3404),Entradas!$H$3:$H$5000)),"Preço não cadastrado")</f>
        <v/>
      </c>
      <c r="F3404" s="6" t="str">
        <f>IF(A3404="","",SUMIF(codigo_entrada,A3404,quantidade_entrada)-SUMIF(codigo_saida,Estoque!A3404,quantidade_saida))</f>
        <v/>
      </c>
      <c r="G3404" s="1" t="str">
        <f t="shared" si="53"/>
        <v/>
      </c>
    </row>
    <row r="3405" spans="1:7" x14ac:dyDescent="0.3">
      <c r="A3405" s="135"/>
      <c r="B3405" s="22"/>
      <c r="C3405" s="22"/>
      <c r="D3405" s="38" t="str" cm="1">
        <f t="array" ref="D3405">IFERROR(IF(A3405="","",LOOKUP(2,1/(Entradas!$B$3:$B$5000=Estoque!A3405),Entradas!$G$3:$G$5000)),"Preço não cadastrado")</f>
        <v/>
      </c>
      <c r="E3405" s="38" t="str" cm="1">
        <f t="array" ref="E3405">IFERROR(IF(A3405="","",LOOKUP(2,1/(Entradas!$B$3:$B$5000=Estoque!A3405),Entradas!$H$3:$H$5000)),"Preço não cadastrado")</f>
        <v/>
      </c>
      <c r="F3405" s="6" t="str">
        <f>IF(A3405="","",SUMIF(codigo_entrada,A3405,quantidade_entrada)-SUMIF(codigo_saida,Estoque!A3405,quantidade_saida))</f>
        <v/>
      </c>
      <c r="G3405" s="1" t="str">
        <f t="shared" si="53"/>
        <v/>
      </c>
    </row>
    <row r="3406" spans="1:7" x14ac:dyDescent="0.3">
      <c r="A3406" s="135"/>
      <c r="B3406" s="22"/>
      <c r="C3406" s="22"/>
      <c r="D3406" s="38" t="str" cm="1">
        <f t="array" ref="D3406">IFERROR(IF(A3406="","",LOOKUP(2,1/(Entradas!$B$3:$B$5000=Estoque!A3406),Entradas!$G$3:$G$5000)),"Preço não cadastrado")</f>
        <v/>
      </c>
      <c r="E3406" s="38" t="str" cm="1">
        <f t="array" ref="E3406">IFERROR(IF(A3406="","",LOOKUP(2,1/(Entradas!$B$3:$B$5000=Estoque!A3406),Entradas!$H$3:$H$5000)),"Preço não cadastrado")</f>
        <v/>
      </c>
      <c r="F3406" s="6" t="str">
        <f>IF(A3406="","",SUMIF(codigo_entrada,A3406,quantidade_entrada)-SUMIF(codigo_saida,Estoque!A3406,quantidade_saida))</f>
        <v/>
      </c>
      <c r="G3406" s="1" t="str">
        <f t="shared" si="53"/>
        <v/>
      </c>
    </row>
    <row r="3407" spans="1:7" x14ac:dyDescent="0.3">
      <c r="A3407" s="135"/>
      <c r="B3407" s="22"/>
      <c r="C3407" s="22"/>
      <c r="D3407" s="38" t="str" cm="1">
        <f t="array" ref="D3407">IFERROR(IF(A3407="","",LOOKUP(2,1/(Entradas!$B$3:$B$5000=Estoque!A3407),Entradas!$G$3:$G$5000)),"Preço não cadastrado")</f>
        <v/>
      </c>
      <c r="E3407" s="38" t="str" cm="1">
        <f t="array" ref="E3407">IFERROR(IF(A3407="","",LOOKUP(2,1/(Entradas!$B$3:$B$5000=Estoque!A3407),Entradas!$H$3:$H$5000)),"Preço não cadastrado")</f>
        <v/>
      </c>
      <c r="F3407" s="6" t="str">
        <f>IF(A3407="","",SUMIF(codigo_entrada,A3407,quantidade_entrada)-SUMIF(codigo_saida,Estoque!A3407,quantidade_saida))</f>
        <v/>
      </c>
      <c r="G3407" s="1" t="str">
        <f t="shared" si="53"/>
        <v/>
      </c>
    </row>
    <row r="3408" spans="1:7" x14ac:dyDescent="0.3">
      <c r="A3408" s="135"/>
      <c r="B3408" s="22"/>
      <c r="C3408" s="22"/>
      <c r="D3408" s="38" t="str" cm="1">
        <f t="array" ref="D3408">IFERROR(IF(A3408="","",LOOKUP(2,1/(Entradas!$B$3:$B$5000=Estoque!A3408),Entradas!$G$3:$G$5000)),"Preço não cadastrado")</f>
        <v/>
      </c>
      <c r="E3408" s="38" t="str" cm="1">
        <f t="array" ref="E3408">IFERROR(IF(A3408="","",LOOKUP(2,1/(Entradas!$B$3:$B$5000=Estoque!A3408),Entradas!$H$3:$H$5000)),"Preço não cadastrado")</f>
        <v/>
      </c>
      <c r="F3408" s="6" t="str">
        <f>IF(A3408="","",SUMIF(codigo_entrada,A3408,quantidade_entrada)-SUMIF(codigo_saida,Estoque!A3408,quantidade_saida))</f>
        <v/>
      </c>
      <c r="G3408" s="1" t="str">
        <f t="shared" si="53"/>
        <v/>
      </c>
    </row>
    <row r="3409" spans="1:7" x14ac:dyDescent="0.3">
      <c r="A3409" s="135"/>
      <c r="B3409" s="22"/>
      <c r="C3409" s="22"/>
      <c r="D3409" s="38" t="str" cm="1">
        <f t="array" ref="D3409">IFERROR(IF(A3409="","",LOOKUP(2,1/(Entradas!$B$3:$B$5000=Estoque!A3409),Entradas!$G$3:$G$5000)),"Preço não cadastrado")</f>
        <v/>
      </c>
      <c r="E3409" s="38" t="str" cm="1">
        <f t="array" ref="E3409">IFERROR(IF(A3409="","",LOOKUP(2,1/(Entradas!$B$3:$B$5000=Estoque!A3409),Entradas!$H$3:$H$5000)),"Preço não cadastrado")</f>
        <v/>
      </c>
      <c r="F3409" s="6" t="str">
        <f>IF(A3409="","",SUMIF(codigo_entrada,A3409,quantidade_entrada)-SUMIF(codigo_saida,Estoque!A3409,quantidade_saida))</f>
        <v/>
      </c>
      <c r="G3409" s="1" t="str">
        <f t="shared" si="53"/>
        <v/>
      </c>
    </row>
    <row r="3410" spans="1:7" x14ac:dyDescent="0.3">
      <c r="A3410" s="135"/>
      <c r="B3410" s="22"/>
      <c r="C3410" s="22"/>
      <c r="D3410" s="38" t="str" cm="1">
        <f t="array" ref="D3410">IFERROR(IF(A3410="","",LOOKUP(2,1/(Entradas!$B$3:$B$5000=Estoque!A3410),Entradas!$G$3:$G$5000)),"Preço não cadastrado")</f>
        <v/>
      </c>
      <c r="E3410" s="38" t="str" cm="1">
        <f t="array" ref="E3410">IFERROR(IF(A3410="","",LOOKUP(2,1/(Entradas!$B$3:$B$5000=Estoque!A3410),Entradas!$H$3:$H$5000)),"Preço não cadastrado")</f>
        <v/>
      </c>
      <c r="F3410" s="6" t="str">
        <f>IF(A3410="","",SUMIF(codigo_entrada,A3410,quantidade_entrada)-SUMIF(codigo_saida,Estoque!A3410,quantidade_saida))</f>
        <v/>
      </c>
      <c r="G3410" s="1" t="str">
        <f t="shared" si="53"/>
        <v/>
      </c>
    </row>
    <row r="3411" spans="1:7" x14ac:dyDescent="0.3">
      <c r="A3411" s="135"/>
      <c r="B3411" s="22"/>
      <c r="C3411" s="22"/>
      <c r="D3411" s="38" t="str" cm="1">
        <f t="array" ref="D3411">IFERROR(IF(A3411="","",LOOKUP(2,1/(Entradas!$B$3:$B$5000=Estoque!A3411),Entradas!$G$3:$G$5000)),"Preço não cadastrado")</f>
        <v/>
      </c>
      <c r="E3411" s="38" t="str" cm="1">
        <f t="array" ref="E3411">IFERROR(IF(A3411="","",LOOKUP(2,1/(Entradas!$B$3:$B$5000=Estoque!A3411),Entradas!$H$3:$H$5000)),"Preço não cadastrado")</f>
        <v/>
      </c>
      <c r="F3411" s="6" t="str">
        <f>IF(A3411="","",SUMIF(codigo_entrada,A3411,quantidade_entrada)-SUMIF(codigo_saida,Estoque!A3411,quantidade_saida))</f>
        <v/>
      </c>
      <c r="G3411" s="1" t="str">
        <f t="shared" si="53"/>
        <v/>
      </c>
    </row>
    <row r="3412" spans="1:7" x14ac:dyDescent="0.3">
      <c r="A3412" s="135"/>
      <c r="B3412" s="22"/>
      <c r="C3412" s="22"/>
      <c r="D3412" s="38" t="str" cm="1">
        <f t="array" ref="D3412">IFERROR(IF(A3412="","",LOOKUP(2,1/(Entradas!$B$3:$B$5000=Estoque!A3412),Entradas!$G$3:$G$5000)),"Preço não cadastrado")</f>
        <v/>
      </c>
      <c r="E3412" s="38" t="str" cm="1">
        <f t="array" ref="E3412">IFERROR(IF(A3412="","",LOOKUP(2,1/(Entradas!$B$3:$B$5000=Estoque!A3412),Entradas!$H$3:$H$5000)),"Preço não cadastrado")</f>
        <v/>
      </c>
      <c r="F3412" s="6" t="str">
        <f>IF(A3412="","",SUMIF(codigo_entrada,A3412,quantidade_entrada)-SUMIF(codigo_saida,Estoque!A3412,quantidade_saida))</f>
        <v/>
      </c>
      <c r="G3412" s="1" t="str">
        <f t="shared" si="53"/>
        <v/>
      </c>
    </row>
    <row r="3413" spans="1:7" x14ac:dyDescent="0.3">
      <c r="A3413" s="135"/>
      <c r="B3413" s="22"/>
      <c r="C3413" s="22"/>
      <c r="D3413" s="38" t="str" cm="1">
        <f t="array" ref="D3413">IFERROR(IF(A3413="","",LOOKUP(2,1/(Entradas!$B$3:$B$5000=Estoque!A3413),Entradas!$G$3:$G$5000)),"Preço não cadastrado")</f>
        <v/>
      </c>
      <c r="E3413" s="38" t="str" cm="1">
        <f t="array" ref="E3413">IFERROR(IF(A3413="","",LOOKUP(2,1/(Entradas!$B$3:$B$5000=Estoque!A3413),Entradas!$H$3:$H$5000)),"Preço não cadastrado")</f>
        <v/>
      </c>
      <c r="F3413" s="6" t="str">
        <f>IF(A3413="","",SUMIF(codigo_entrada,A3413,quantidade_entrada)-SUMIF(codigo_saida,Estoque!A3413,quantidade_saida))</f>
        <v/>
      </c>
      <c r="G3413" s="1" t="str">
        <f t="shared" si="53"/>
        <v/>
      </c>
    </row>
    <row r="3414" spans="1:7" x14ac:dyDescent="0.3">
      <c r="A3414" s="135"/>
      <c r="B3414" s="22"/>
      <c r="C3414" s="22"/>
      <c r="D3414" s="38" t="str" cm="1">
        <f t="array" ref="D3414">IFERROR(IF(A3414="","",LOOKUP(2,1/(Entradas!$B$3:$B$5000=Estoque!A3414),Entradas!$G$3:$G$5000)),"Preço não cadastrado")</f>
        <v/>
      </c>
      <c r="E3414" s="38" t="str" cm="1">
        <f t="array" ref="E3414">IFERROR(IF(A3414="","",LOOKUP(2,1/(Entradas!$B$3:$B$5000=Estoque!A3414),Entradas!$H$3:$H$5000)),"Preço não cadastrado")</f>
        <v/>
      </c>
      <c r="F3414" s="6" t="str">
        <f>IF(A3414="","",SUMIF(codigo_entrada,A3414,quantidade_entrada)-SUMIF(codigo_saida,Estoque!A3414,quantidade_saida))</f>
        <v/>
      </c>
      <c r="G3414" s="1" t="str">
        <f t="shared" si="53"/>
        <v/>
      </c>
    </row>
    <row r="3415" spans="1:7" x14ac:dyDescent="0.3">
      <c r="A3415" s="135"/>
      <c r="B3415" s="22"/>
      <c r="C3415" s="22"/>
      <c r="D3415" s="38" t="str" cm="1">
        <f t="array" ref="D3415">IFERROR(IF(A3415="","",LOOKUP(2,1/(Entradas!$B$3:$B$5000=Estoque!A3415),Entradas!$G$3:$G$5000)),"Preço não cadastrado")</f>
        <v/>
      </c>
      <c r="E3415" s="38" t="str" cm="1">
        <f t="array" ref="E3415">IFERROR(IF(A3415="","",LOOKUP(2,1/(Entradas!$B$3:$B$5000=Estoque!A3415),Entradas!$H$3:$H$5000)),"Preço não cadastrado")</f>
        <v/>
      </c>
      <c r="F3415" s="6" t="str">
        <f>IF(A3415="","",SUMIF(codigo_entrada,A3415,quantidade_entrada)-SUMIF(codigo_saida,Estoque!A3415,quantidade_saida))</f>
        <v/>
      </c>
      <c r="G3415" s="1" t="str">
        <f t="shared" si="53"/>
        <v/>
      </c>
    </row>
    <row r="3416" spans="1:7" x14ac:dyDescent="0.3">
      <c r="A3416" s="135"/>
      <c r="B3416" s="22"/>
      <c r="C3416" s="22"/>
      <c r="D3416" s="38" t="str" cm="1">
        <f t="array" ref="D3416">IFERROR(IF(A3416="","",LOOKUP(2,1/(Entradas!$B$3:$B$5000=Estoque!A3416),Entradas!$G$3:$G$5000)),"Preço não cadastrado")</f>
        <v/>
      </c>
      <c r="E3416" s="38" t="str" cm="1">
        <f t="array" ref="E3416">IFERROR(IF(A3416="","",LOOKUP(2,1/(Entradas!$B$3:$B$5000=Estoque!A3416),Entradas!$H$3:$H$5000)),"Preço não cadastrado")</f>
        <v/>
      </c>
      <c r="F3416" s="6" t="str">
        <f>IF(A3416="","",SUMIF(codigo_entrada,A3416,quantidade_entrada)-SUMIF(codigo_saida,Estoque!A3416,quantidade_saida))</f>
        <v/>
      </c>
      <c r="G3416" s="1" t="str">
        <f t="shared" si="53"/>
        <v/>
      </c>
    </row>
    <row r="3417" spans="1:7" x14ac:dyDescent="0.3">
      <c r="A3417" s="135"/>
      <c r="B3417" s="22"/>
      <c r="C3417" s="22"/>
      <c r="D3417" s="38" t="str" cm="1">
        <f t="array" ref="D3417">IFERROR(IF(A3417="","",LOOKUP(2,1/(Entradas!$B$3:$B$5000=Estoque!A3417),Entradas!$G$3:$G$5000)),"Preço não cadastrado")</f>
        <v/>
      </c>
      <c r="E3417" s="38" t="str" cm="1">
        <f t="array" ref="E3417">IFERROR(IF(A3417="","",LOOKUP(2,1/(Entradas!$B$3:$B$5000=Estoque!A3417),Entradas!$H$3:$H$5000)),"Preço não cadastrado")</f>
        <v/>
      </c>
      <c r="F3417" s="6" t="str">
        <f>IF(A3417="","",SUMIF(codigo_entrada,A3417,quantidade_entrada)-SUMIF(codigo_saida,Estoque!A3417,quantidade_saida))</f>
        <v/>
      </c>
      <c r="G3417" s="1" t="str">
        <f t="shared" si="53"/>
        <v/>
      </c>
    </row>
    <row r="3418" spans="1:7" x14ac:dyDescent="0.3">
      <c r="A3418" s="135"/>
      <c r="B3418" s="22"/>
      <c r="C3418" s="22"/>
      <c r="D3418" s="38" t="str" cm="1">
        <f t="array" ref="D3418">IFERROR(IF(A3418="","",LOOKUP(2,1/(Entradas!$B$3:$B$5000=Estoque!A3418),Entradas!$G$3:$G$5000)),"Preço não cadastrado")</f>
        <v/>
      </c>
      <c r="E3418" s="38" t="str" cm="1">
        <f t="array" ref="E3418">IFERROR(IF(A3418="","",LOOKUP(2,1/(Entradas!$B$3:$B$5000=Estoque!A3418),Entradas!$H$3:$H$5000)),"Preço não cadastrado")</f>
        <v/>
      </c>
      <c r="F3418" s="6" t="str">
        <f>IF(A3418="","",SUMIF(codigo_entrada,A3418,quantidade_entrada)-SUMIF(codigo_saida,Estoque!A3418,quantidade_saida))</f>
        <v/>
      </c>
      <c r="G3418" s="1" t="str">
        <f t="shared" si="53"/>
        <v/>
      </c>
    </row>
    <row r="3419" spans="1:7" x14ac:dyDescent="0.3">
      <c r="A3419" s="135"/>
      <c r="B3419" s="22"/>
      <c r="C3419" s="22"/>
      <c r="D3419" s="38" t="str" cm="1">
        <f t="array" ref="D3419">IFERROR(IF(A3419="","",LOOKUP(2,1/(Entradas!$B$3:$B$5000=Estoque!A3419),Entradas!$G$3:$G$5000)),"Preço não cadastrado")</f>
        <v/>
      </c>
      <c r="E3419" s="38" t="str" cm="1">
        <f t="array" ref="E3419">IFERROR(IF(A3419="","",LOOKUP(2,1/(Entradas!$B$3:$B$5000=Estoque!A3419),Entradas!$H$3:$H$5000)),"Preço não cadastrado")</f>
        <v/>
      </c>
      <c r="F3419" s="6" t="str">
        <f>IF(A3419="","",SUMIF(codigo_entrada,A3419,quantidade_entrada)-SUMIF(codigo_saida,Estoque!A3419,quantidade_saida))</f>
        <v/>
      </c>
      <c r="G3419" s="1" t="str">
        <f t="shared" si="53"/>
        <v/>
      </c>
    </row>
    <row r="3420" spans="1:7" x14ac:dyDescent="0.3">
      <c r="A3420" s="135"/>
      <c r="B3420" s="22"/>
      <c r="C3420" s="22"/>
      <c r="D3420" s="38" t="str" cm="1">
        <f t="array" ref="D3420">IFERROR(IF(A3420="","",LOOKUP(2,1/(Entradas!$B$3:$B$5000=Estoque!A3420),Entradas!$G$3:$G$5000)),"Preço não cadastrado")</f>
        <v/>
      </c>
      <c r="E3420" s="38" t="str" cm="1">
        <f t="array" ref="E3420">IFERROR(IF(A3420="","",LOOKUP(2,1/(Entradas!$B$3:$B$5000=Estoque!A3420),Entradas!$H$3:$H$5000)),"Preço não cadastrado")</f>
        <v/>
      </c>
      <c r="F3420" s="6" t="str">
        <f>IF(A3420="","",SUMIF(codigo_entrada,A3420,quantidade_entrada)-SUMIF(codigo_saida,Estoque!A3420,quantidade_saida))</f>
        <v/>
      </c>
      <c r="G3420" s="1" t="str">
        <f t="shared" si="53"/>
        <v/>
      </c>
    </row>
    <row r="3421" spans="1:7" x14ac:dyDescent="0.3">
      <c r="A3421" s="135"/>
      <c r="B3421" s="22"/>
      <c r="C3421" s="22"/>
      <c r="D3421" s="38" t="str" cm="1">
        <f t="array" ref="D3421">IFERROR(IF(A3421="","",LOOKUP(2,1/(Entradas!$B$3:$B$5000=Estoque!A3421),Entradas!$G$3:$G$5000)),"Preço não cadastrado")</f>
        <v/>
      </c>
      <c r="E3421" s="38" t="str" cm="1">
        <f t="array" ref="E3421">IFERROR(IF(A3421="","",LOOKUP(2,1/(Entradas!$B$3:$B$5000=Estoque!A3421),Entradas!$H$3:$H$5000)),"Preço não cadastrado")</f>
        <v/>
      </c>
      <c r="F3421" s="6" t="str">
        <f>IF(A3421="","",SUMIF(codigo_entrada,A3421,quantidade_entrada)-SUMIF(codigo_saida,Estoque!A3421,quantidade_saida))</f>
        <v/>
      </c>
      <c r="G3421" s="1" t="str">
        <f t="shared" si="53"/>
        <v/>
      </c>
    </row>
    <row r="3422" spans="1:7" x14ac:dyDescent="0.3">
      <c r="A3422" s="135"/>
      <c r="B3422" s="22"/>
      <c r="C3422" s="22"/>
      <c r="D3422" s="38" t="str" cm="1">
        <f t="array" ref="D3422">IFERROR(IF(A3422="","",LOOKUP(2,1/(Entradas!$B$3:$B$5000=Estoque!A3422),Entradas!$G$3:$G$5000)),"Preço não cadastrado")</f>
        <v/>
      </c>
      <c r="E3422" s="38" t="str" cm="1">
        <f t="array" ref="E3422">IFERROR(IF(A3422="","",LOOKUP(2,1/(Entradas!$B$3:$B$5000=Estoque!A3422),Entradas!$H$3:$H$5000)),"Preço não cadastrado")</f>
        <v/>
      </c>
      <c r="F3422" s="6" t="str">
        <f>IF(A3422="","",SUMIF(codigo_entrada,A3422,quantidade_entrada)-SUMIF(codigo_saida,Estoque!A3422,quantidade_saida))</f>
        <v/>
      </c>
      <c r="G3422" s="1" t="str">
        <f t="shared" si="53"/>
        <v/>
      </c>
    </row>
    <row r="3423" spans="1:7" x14ac:dyDescent="0.3">
      <c r="A3423" s="135"/>
      <c r="B3423" s="22"/>
      <c r="C3423" s="22"/>
      <c r="D3423" s="38" t="str" cm="1">
        <f t="array" ref="D3423">IFERROR(IF(A3423="","",LOOKUP(2,1/(Entradas!$B$3:$B$5000=Estoque!A3423),Entradas!$G$3:$G$5000)),"Preço não cadastrado")</f>
        <v/>
      </c>
      <c r="E3423" s="38" t="str" cm="1">
        <f t="array" ref="E3423">IFERROR(IF(A3423="","",LOOKUP(2,1/(Entradas!$B$3:$B$5000=Estoque!A3423),Entradas!$H$3:$H$5000)),"Preço não cadastrado")</f>
        <v/>
      </c>
      <c r="F3423" s="6" t="str">
        <f>IF(A3423="","",SUMIF(codigo_entrada,A3423,quantidade_entrada)-SUMIF(codigo_saida,Estoque!A3423,quantidade_saida))</f>
        <v/>
      </c>
      <c r="G3423" s="1" t="str">
        <f t="shared" si="53"/>
        <v/>
      </c>
    </row>
    <row r="3424" spans="1:7" x14ac:dyDescent="0.3">
      <c r="A3424" s="135"/>
      <c r="B3424" s="22"/>
      <c r="C3424" s="22"/>
      <c r="D3424" s="38" t="str" cm="1">
        <f t="array" ref="D3424">IFERROR(IF(A3424="","",LOOKUP(2,1/(Entradas!$B$3:$B$5000=Estoque!A3424),Entradas!$G$3:$G$5000)),"Preço não cadastrado")</f>
        <v/>
      </c>
      <c r="E3424" s="38" t="str" cm="1">
        <f t="array" ref="E3424">IFERROR(IF(A3424="","",LOOKUP(2,1/(Entradas!$B$3:$B$5000=Estoque!A3424),Entradas!$H$3:$H$5000)),"Preço não cadastrado")</f>
        <v/>
      </c>
      <c r="F3424" s="6" t="str">
        <f>IF(A3424="","",SUMIF(codigo_entrada,A3424,quantidade_entrada)-SUMIF(codigo_saida,Estoque!A3424,quantidade_saida))</f>
        <v/>
      </c>
      <c r="G3424" s="1" t="str">
        <f t="shared" si="53"/>
        <v/>
      </c>
    </row>
    <row r="3425" spans="1:7" x14ac:dyDescent="0.3">
      <c r="A3425" s="135"/>
      <c r="B3425" s="22"/>
      <c r="C3425" s="22"/>
      <c r="D3425" s="38" t="str" cm="1">
        <f t="array" ref="D3425">IFERROR(IF(A3425="","",LOOKUP(2,1/(Entradas!$B$3:$B$5000=Estoque!A3425),Entradas!$G$3:$G$5000)),"Preço não cadastrado")</f>
        <v/>
      </c>
      <c r="E3425" s="38" t="str" cm="1">
        <f t="array" ref="E3425">IFERROR(IF(A3425="","",LOOKUP(2,1/(Entradas!$B$3:$B$5000=Estoque!A3425),Entradas!$H$3:$H$5000)),"Preço não cadastrado")</f>
        <v/>
      </c>
      <c r="F3425" s="6" t="str">
        <f>IF(A3425="","",SUMIF(codigo_entrada,A3425,quantidade_entrada)-SUMIF(codigo_saida,Estoque!A3425,quantidade_saida))</f>
        <v/>
      </c>
      <c r="G3425" s="1" t="str">
        <f t="shared" si="53"/>
        <v/>
      </c>
    </row>
    <row r="3426" spans="1:7" x14ac:dyDescent="0.3">
      <c r="A3426" s="135"/>
      <c r="B3426" s="22"/>
      <c r="C3426" s="22"/>
      <c r="D3426" s="38" t="str" cm="1">
        <f t="array" ref="D3426">IFERROR(IF(A3426="","",LOOKUP(2,1/(Entradas!$B$3:$B$5000=Estoque!A3426),Entradas!$G$3:$G$5000)),"Preço não cadastrado")</f>
        <v/>
      </c>
      <c r="E3426" s="38" t="str" cm="1">
        <f t="array" ref="E3426">IFERROR(IF(A3426="","",LOOKUP(2,1/(Entradas!$B$3:$B$5000=Estoque!A3426),Entradas!$H$3:$H$5000)),"Preço não cadastrado")</f>
        <v/>
      </c>
      <c r="F3426" s="6" t="str">
        <f>IF(A3426="","",SUMIF(codigo_entrada,A3426,quantidade_entrada)-SUMIF(codigo_saida,Estoque!A3426,quantidade_saida))</f>
        <v/>
      </c>
      <c r="G3426" s="1" t="str">
        <f t="shared" si="53"/>
        <v/>
      </c>
    </row>
    <row r="3427" spans="1:7" x14ac:dyDescent="0.3">
      <c r="A3427" s="135"/>
      <c r="B3427" s="22"/>
      <c r="C3427" s="22"/>
      <c r="D3427" s="38" t="str" cm="1">
        <f t="array" ref="D3427">IFERROR(IF(A3427="","",LOOKUP(2,1/(Entradas!$B$3:$B$5000=Estoque!A3427),Entradas!$G$3:$G$5000)),"Preço não cadastrado")</f>
        <v/>
      </c>
      <c r="E3427" s="38" t="str" cm="1">
        <f t="array" ref="E3427">IFERROR(IF(A3427="","",LOOKUP(2,1/(Entradas!$B$3:$B$5000=Estoque!A3427),Entradas!$H$3:$H$5000)),"Preço não cadastrado")</f>
        <v/>
      </c>
      <c r="F3427" s="6" t="str">
        <f>IF(A3427="","",SUMIF(codigo_entrada,A3427,quantidade_entrada)-SUMIF(codigo_saida,Estoque!A3427,quantidade_saida))</f>
        <v/>
      </c>
      <c r="G3427" s="1" t="str">
        <f t="shared" si="53"/>
        <v/>
      </c>
    </row>
    <row r="3428" spans="1:7" x14ac:dyDescent="0.3">
      <c r="A3428" s="135"/>
      <c r="B3428" s="22"/>
      <c r="C3428" s="22"/>
      <c r="D3428" s="38" t="str" cm="1">
        <f t="array" ref="D3428">IFERROR(IF(A3428="","",LOOKUP(2,1/(Entradas!$B$3:$B$5000=Estoque!A3428),Entradas!$G$3:$G$5000)),"Preço não cadastrado")</f>
        <v/>
      </c>
      <c r="E3428" s="38" t="str" cm="1">
        <f t="array" ref="E3428">IFERROR(IF(A3428="","",LOOKUP(2,1/(Entradas!$B$3:$B$5000=Estoque!A3428),Entradas!$H$3:$H$5000)),"Preço não cadastrado")</f>
        <v/>
      </c>
      <c r="F3428" s="6" t="str">
        <f>IF(A3428="","",SUMIF(codigo_entrada,A3428,quantidade_entrada)-SUMIF(codigo_saida,Estoque!A3428,quantidade_saida))</f>
        <v/>
      </c>
      <c r="G3428" s="1" t="str">
        <f t="shared" si="53"/>
        <v/>
      </c>
    </row>
    <row r="3429" spans="1:7" x14ac:dyDescent="0.3">
      <c r="A3429" s="135"/>
      <c r="B3429" s="22"/>
      <c r="C3429" s="22"/>
      <c r="D3429" s="38" t="str" cm="1">
        <f t="array" ref="D3429">IFERROR(IF(A3429="","",LOOKUP(2,1/(Entradas!$B$3:$B$5000=Estoque!A3429),Entradas!$G$3:$G$5000)),"Preço não cadastrado")</f>
        <v/>
      </c>
      <c r="E3429" s="38" t="str" cm="1">
        <f t="array" ref="E3429">IFERROR(IF(A3429="","",LOOKUP(2,1/(Entradas!$B$3:$B$5000=Estoque!A3429),Entradas!$H$3:$H$5000)),"Preço não cadastrado")</f>
        <v/>
      </c>
      <c r="F3429" s="6" t="str">
        <f>IF(A3429="","",SUMIF(codigo_entrada,A3429,quantidade_entrada)-SUMIF(codigo_saida,Estoque!A3429,quantidade_saida))</f>
        <v/>
      </c>
      <c r="G3429" s="1" t="str">
        <f t="shared" si="53"/>
        <v/>
      </c>
    </row>
    <row r="3430" spans="1:7" x14ac:dyDescent="0.3">
      <c r="A3430" s="135"/>
      <c r="B3430" s="22"/>
      <c r="C3430" s="22"/>
      <c r="D3430" s="38" t="str" cm="1">
        <f t="array" ref="D3430">IFERROR(IF(A3430="","",LOOKUP(2,1/(Entradas!$B$3:$B$5000=Estoque!A3430),Entradas!$G$3:$G$5000)),"Preço não cadastrado")</f>
        <v/>
      </c>
      <c r="E3430" s="38" t="str" cm="1">
        <f t="array" ref="E3430">IFERROR(IF(A3430="","",LOOKUP(2,1/(Entradas!$B$3:$B$5000=Estoque!A3430),Entradas!$H$3:$H$5000)),"Preço não cadastrado")</f>
        <v/>
      </c>
      <c r="F3430" s="6" t="str">
        <f>IF(A3430="","",SUMIF(codigo_entrada,A3430,quantidade_entrada)-SUMIF(codigo_saida,Estoque!A3430,quantidade_saida))</f>
        <v/>
      </c>
      <c r="G3430" s="1" t="str">
        <f t="shared" si="53"/>
        <v/>
      </c>
    </row>
    <row r="3431" spans="1:7" x14ac:dyDescent="0.3">
      <c r="A3431" s="135"/>
      <c r="B3431" s="22"/>
      <c r="C3431" s="22"/>
      <c r="D3431" s="38" t="str" cm="1">
        <f t="array" ref="D3431">IFERROR(IF(A3431="","",LOOKUP(2,1/(Entradas!$B$3:$B$5000=Estoque!A3431),Entradas!$G$3:$G$5000)),"Preço não cadastrado")</f>
        <v/>
      </c>
      <c r="E3431" s="38" t="str" cm="1">
        <f t="array" ref="E3431">IFERROR(IF(A3431="","",LOOKUP(2,1/(Entradas!$B$3:$B$5000=Estoque!A3431),Entradas!$H$3:$H$5000)),"Preço não cadastrado")</f>
        <v/>
      </c>
      <c r="F3431" s="6" t="str">
        <f>IF(A3431="","",SUMIF(codigo_entrada,A3431,quantidade_entrada)-SUMIF(codigo_saida,Estoque!A3431,quantidade_saida))</f>
        <v/>
      </c>
      <c r="G3431" s="1" t="str">
        <f t="shared" si="53"/>
        <v/>
      </c>
    </row>
    <row r="3432" spans="1:7" x14ac:dyDescent="0.3">
      <c r="A3432" s="135"/>
      <c r="B3432" s="22"/>
      <c r="C3432" s="22"/>
      <c r="D3432" s="38" t="str" cm="1">
        <f t="array" ref="D3432">IFERROR(IF(A3432="","",LOOKUP(2,1/(Entradas!$B$3:$B$5000=Estoque!A3432),Entradas!$G$3:$G$5000)),"Preço não cadastrado")</f>
        <v/>
      </c>
      <c r="E3432" s="38" t="str" cm="1">
        <f t="array" ref="E3432">IFERROR(IF(A3432="","",LOOKUP(2,1/(Entradas!$B$3:$B$5000=Estoque!A3432),Entradas!$H$3:$H$5000)),"Preço não cadastrado")</f>
        <v/>
      </c>
      <c r="F3432" s="6" t="str">
        <f>IF(A3432="","",SUMIF(codigo_entrada,A3432,quantidade_entrada)-SUMIF(codigo_saida,Estoque!A3432,quantidade_saida))</f>
        <v/>
      </c>
      <c r="G3432" s="1" t="str">
        <f t="shared" si="53"/>
        <v/>
      </c>
    </row>
    <row r="3433" spans="1:7" x14ac:dyDescent="0.3">
      <c r="A3433" s="135"/>
      <c r="B3433" s="22"/>
      <c r="C3433" s="22"/>
      <c r="D3433" s="38" t="str" cm="1">
        <f t="array" ref="D3433">IFERROR(IF(A3433="","",LOOKUP(2,1/(Entradas!$B$3:$B$5000=Estoque!A3433),Entradas!$G$3:$G$5000)),"Preço não cadastrado")</f>
        <v/>
      </c>
      <c r="E3433" s="38" t="str" cm="1">
        <f t="array" ref="E3433">IFERROR(IF(A3433="","",LOOKUP(2,1/(Entradas!$B$3:$B$5000=Estoque!A3433),Entradas!$H$3:$H$5000)),"Preço não cadastrado")</f>
        <v/>
      </c>
      <c r="F3433" s="6" t="str">
        <f>IF(A3433="","",SUMIF(codigo_entrada,A3433,quantidade_entrada)-SUMIF(codigo_saida,Estoque!A3433,quantidade_saida))</f>
        <v/>
      </c>
      <c r="G3433" s="1" t="str">
        <f t="shared" si="53"/>
        <v/>
      </c>
    </row>
    <row r="3434" spans="1:7" x14ac:dyDescent="0.3">
      <c r="A3434" s="135"/>
      <c r="B3434" s="22"/>
      <c r="C3434" s="22"/>
      <c r="D3434" s="38" t="str" cm="1">
        <f t="array" ref="D3434">IFERROR(IF(A3434="","",LOOKUP(2,1/(Entradas!$B$3:$B$5000=Estoque!A3434),Entradas!$G$3:$G$5000)),"Preço não cadastrado")</f>
        <v/>
      </c>
      <c r="E3434" s="38" t="str" cm="1">
        <f t="array" ref="E3434">IFERROR(IF(A3434="","",LOOKUP(2,1/(Entradas!$B$3:$B$5000=Estoque!A3434),Entradas!$H$3:$H$5000)),"Preço não cadastrado")</f>
        <v/>
      </c>
      <c r="F3434" s="6" t="str">
        <f>IF(A3434="","",SUMIF(codigo_entrada,A3434,quantidade_entrada)-SUMIF(codigo_saida,Estoque!A3434,quantidade_saida))</f>
        <v/>
      </c>
      <c r="G3434" s="1" t="str">
        <f t="shared" si="53"/>
        <v/>
      </c>
    </row>
    <row r="3435" spans="1:7" x14ac:dyDescent="0.3">
      <c r="A3435" s="135"/>
      <c r="B3435" s="22"/>
      <c r="C3435" s="22"/>
      <c r="D3435" s="38" t="str" cm="1">
        <f t="array" ref="D3435">IFERROR(IF(A3435="","",LOOKUP(2,1/(Entradas!$B$3:$B$5000=Estoque!A3435),Entradas!$G$3:$G$5000)),"Preço não cadastrado")</f>
        <v/>
      </c>
      <c r="E3435" s="38" t="str" cm="1">
        <f t="array" ref="E3435">IFERROR(IF(A3435="","",LOOKUP(2,1/(Entradas!$B$3:$B$5000=Estoque!A3435),Entradas!$H$3:$H$5000)),"Preço não cadastrado")</f>
        <v/>
      </c>
      <c r="F3435" s="6" t="str">
        <f>IF(A3435="","",SUMIF(codigo_entrada,A3435,quantidade_entrada)-SUMIF(codigo_saida,Estoque!A3435,quantidade_saida))</f>
        <v/>
      </c>
      <c r="G3435" s="1" t="str">
        <f t="shared" si="53"/>
        <v/>
      </c>
    </row>
    <row r="3436" spans="1:7" x14ac:dyDescent="0.3">
      <c r="A3436" s="135"/>
      <c r="B3436" s="22"/>
      <c r="C3436" s="22"/>
      <c r="D3436" s="38" t="str" cm="1">
        <f t="array" ref="D3436">IFERROR(IF(A3436="","",LOOKUP(2,1/(Entradas!$B$3:$B$5000=Estoque!A3436),Entradas!$G$3:$G$5000)),"Preço não cadastrado")</f>
        <v/>
      </c>
      <c r="E3436" s="38" t="str" cm="1">
        <f t="array" ref="E3436">IFERROR(IF(A3436="","",LOOKUP(2,1/(Entradas!$B$3:$B$5000=Estoque!A3436),Entradas!$H$3:$H$5000)),"Preço não cadastrado")</f>
        <v/>
      </c>
      <c r="F3436" s="6" t="str">
        <f>IF(A3436="","",SUMIF(codigo_entrada,A3436,quantidade_entrada)-SUMIF(codigo_saida,Estoque!A3436,quantidade_saida))</f>
        <v/>
      </c>
      <c r="G3436" s="1" t="str">
        <f t="shared" si="53"/>
        <v/>
      </c>
    </row>
    <row r="3437" spans="1:7" x14ac:dyDescent="0.3">
      <c r="A3437" s="135"/>
      <c r="B3437" s="22"/>
      <c r="C3437" s="22"/>
      <c r="D3437" s="38" t="str" cm="1">
        <f t="array" ref="D3437">IFERROR(IF(A3437="","",LOOKUP(2,1/(Entradas!$B$3:$B$5000=Estoque!A3437),Entradas!$G$3:$G$5000)),"Preço não cadastrado")</f>
        <v/>
      </c>
      <c r="E3437" s="38" t="str" cm="1">
        <f t="array" ref="E3437">IFERROR(IF(A3437="","",LOOKUP(2,1/(Entradas!$B$3:$B$5000=Estoque!A3437),Entradas!$H$3:$H$5000)),"Preço não cadastrado")</f>
        <v/>
      </c>
      <c r="F3437" s="6" t="str">
        <f>IF(A3437="","",SUMIF(codigo_entrada,A3437,quantidade_entrada)-SUMIF(codigo_saida,Estoque!A3437,quantidade_saida))</f>
        <v/>
      </c>
      <c r="G3437" s="1" t="str">
        <f t="shared" si="53"/>
        <v/>
      </c>
    </row>
    <row r="3438" spans="1:7" x14ac:dyDescent="0.3">
      <c r="A3438" s="135"/>
      <c r="B3438" s="22"/>
      <c r="C3438" s="22"/>
      <c r="D3438" s="38" t="str" cm="1">
        <f t="array" ref="D3438">IFERROR(IF(A3438="","",LOOKUP(2,1/(Entradas!$B$3:$B$5000=Estoque!A3438),Entradas!$G$3:$G$5000)),"Preço não cadastrado")</f>
        <v/>
      </c>
      <c r="E3438" s="38" t="str" cm="1">
        <f t="array" ref="E3438">IFERROR(IF(A3438="","",LOOKUP(2,1/(Entradas!$B$3:$B$5000=Estoque!A3438),Entradas!$H$3:$H$5000)),"Preço não cadastrado")</f>
        <v/>
      </c>
      <c r="F3438" s="6" t="str">
        <f>IF(A3438="","",SUMIF(codigo_entrada,A3438,quantidade_entrada)-SUMIF(codigo_saida,Estoque!A3438,quantidade_saida))</f>
        <v/>
      </c>
      <c r="G3438" s="1" t="str">
        <f t="shared" si="53"/>
        <v/>
      </c>
    </row>
    <row r="3439" spans="1:7" x14ac:dyDescent="0.3">
      <c r="A3439" s="135"/>
      <c r="B3439" s="22"/>
      <c r="C3439" s="22"/>
      <c r="D3439" s="38" t="str" cm="1">
        <f t="array" ref="D3439">IFERROR(IF(A3439="","",LOOKUP(2,1/(Entradas!$B$3:$B$5000=Estoque!A3439),Entradas!$G$3:$G$5000)),"Preço não cadastrado")</f>
        <v/>
      </c>
      <c r="E3439" s="38" t="str" cm="1">
        <f t="array" ref="E3439">IFERROR(IF(A3439="","",LOOKUP(2,1/(Entradas!$B$3:$B$5000=Estoque!A3439),Entradas!$H$3:$H$5000)),"Preço não cadastrado")</f>
        <v/>
      </c>
      <c r="F3439" s="6" t="str">
        <f>IF(A3439="","",SUMIF(codigo_entrada,A3439,quantidade_entrada)-SUMIF(codigo_saida,Estoque!A3439,quantidade_saida))</f>
        <v/>
      </c>
      <c r="G3439" s="1" t="str">
        <f t="shared" si="53"/>
        <v/>
      </c>
    </row>
    <row r="3440" spans="1:7" x14ac:dyDescent="0.3">
      <c r="A3440" s="135"/>
      <c r="B3440" s="22"/>
      <c r="C3440" s="22"/>
      <c r="D3440" s="38" t="str" cm="1">
        <f t="array" ref="D3440">IFERROR(IF(A3440="","",LOOKUP(2,1/(Entradas!$B$3:$B$5000=Estoque!A3440),Entradas!$G$3:$G$5000)),"Preço não cadastrado")</f>
        <v/>
      </c>
      <c r="E3440" s="38" t="str" cm="1">
        <f t="array" ref="E3440">IFERROR(IF(A3440="","",LOOKUP(2,1/(Entradas!$B$3:$B$5000=Estoque!A3440),Entradas!$H$3:$H$5000)),"Preço não cadastrado")</f>
        <v/>
      </c>
      <c r="F3440" s="6" t="str">
        <f>IF(A3440="","",SUMIF(codigo_entrada,A3440,quantidade_entrada)-SUMIF(codigo_saida,Estoque!A3440,quantidade_saida))</f>
        <v/>
      </c>
      <c r="G3440" s="1" t="str">
        <f t="shared" si="53"/>
        <v/>
      </c>
    </row>
    <row r="3441" spans="1:7" x14ac:dyDescent="0.3">
      <c r="A3441" s="135"/>
      <c r="B3441" s="22"/>
      <c r="C3441" s="22"/>
      <c r="D3441" s="38" t="str" cm="1">
        <f t="array" ref="D3441">IFERROR(IF(A3441="","",LOOKUP(2,1/(Entradas!$B$3:$B$5000=Estoque!A3441),Entradas!$G$3:$G$5000)),"Preço não cadastrado")</f>
        <v/>
      </c>
      <c r="E3441" s="38" t="str" cm="1">
        <f t="array" ref="E3441">IFERROR(IF(A3441="","",LOOKUP(2,1/(Entradas!$B$3:$B$5000=Estoque!A3441),Entradas!$H$3:$H$5000)),"Preço não cadastrado")</f>
        <v/>
      </c>
      <c r="F3441" s="6" t="str">
        <f>IF(A3441="","",SUMIF(codigo_entrada,A3441,quantidade_entrada)-SUMIF(codigo_saida,Estoque!A3441,quantidade_saida))</f>
        <v/>
      </c>
      <c r="G3441" s="1" t="str">
        <f t="shared" si="53"/>
        <v/>
      </c>
    </row>
    <row r="3442" spans="1:7" x14ac:dyDescent="0.3">
      <c r="A3442" s="135"/>
      <c r="B3442" s="22"/>
      <c r="C3442" s="22"/>
      <c r="D3442" s="38" t="str" cm="1">
        <f t="array" ref="D3442">IFERROR(IF(A3442="","",LOOKUP(2,1/(Entradas!$B$3:$B$5000=Estoque!A3442),Entradas!$G$3:$G$5000)),"Preço não cadastrado")</f>
        <v/>
      </c>
      <c r="E3442" s="38" t="str" cm="1">
        <f t="array" ref="E3442">IFERROR(IF(A3442="","",LOOKUP(2,1/(Entradas!$B$3:$B$5000=Estoque!A3442),Entradas!$H$3:$H$5000)),"Preço não cadastrado")</f>
        <v/>
      </c>
      <c r="F3442" s="6" t="str">
        <f>IF(A3442="","",SUMIF(codigo_entrada,A3442,quantidade_entrada)-SUMIF(codigo_saida,Estoque!A3442,quantidade_saida))</f>
        <v/>
      </c>
      <c r="G3442" s="1" t="str">
        <f t="shared" si="53"/>
        <v/>
      </c>
    </row>
    <row r="3443" spans="1:7" x14ac:dyDescent="0.3">
      <c r="A3443" s="135"/>
      <c r="B3443" s="22"/>
      <c r="C3443" s="22"/>
      <c r="D3443" s="38" t="str" cm="1">
        <f t="array" ref="D3443">IFERROR(IF(A3443="","",LOOKUP(2,1/(Entradas!$B$3:$B$5000=Estoque!A3443),Entradas!$G$3:$G$5000)),"Preço não cadastrado")</f>
        <v/>
      </c>
      <c r="E3443" s="38" t="str" cm="1">
        <f t="array" ref="E3443">IFERROR(IF(A3443="","",LOOKUP(2,1/(Entradas!$B$3:$B$5000=Estoque!A3443),Entradas!$H$3:$H$5000)),"Preço não cadastrado")</f>
        <v/>
      </c>
      <c r="F3443" s="6" t="str">
        <f>IF(A3443="","",SUMIF(codigo_entrada,A3443,quantidade_entrada)-SUMIF(codigo_saida,Estoque!A3443,quantidade_saida))</f>
        <v/>
      </c>
      <c r="G3443" s="1" t="str">
        <f t="shared" si="53"/>
        <v/>
      </c>
    </row>
    <row r="3444" spans="1:7" x14ac:dyDescent="0.3">
      <c r="A3444" s="135"/>
      <c r="B3444" s="22"/>
      <c r="C3444" s="22"/>
      <c r="D3444" s="38" t="str" cm="1">
        <f t="array" ref="D3444">IFERROR(IF(A3444="","",LOOKUP(2,1/(Entradas!$B$3:$B$5000=Estoque!A3444),Entradas!$G$3:$G$5000)),"Preço não cadastrado")</f>
        <v/>
      </c>
      <c r="E3444" s="38" t="str" cm="1">
        <f t="array" ref="E3444">IFERROR(IF(A3444="","",LOOKUP(2,1/(Entradas!$B$3:$B$5000=Estoque!A3444),Entradas!$H$3:$H$5000)),"Preço não cadastrado")</f>
        <v/>
      </c>
      <c r="F3444" s="6" t="str">
        <f>IF(A3444="","",SUMIF(codigo_entrada,A3444,quantidade_entrada)-SUMIF(codigo_saida,Estoque!A3444,quantidade_saida))</f>
        <v/>
      </c>
      <c r="G3444" s="1" t="str">
        <f t="shared" si="53"/>
        <v/>
      </c>
    </row>
    <row r="3445" spans="1:7" x14ac:dyDescent="0.3">
      <c r="A3445" s="135"/>
      <c r="B3445" s="22"/>
      <c r="C3445" s="22"/>
      <c r="D3445" s="38" t="str" cm="1">
        <f t="array" ref="D3445">IFERROR(IF(A3445="","",LOOKUP(2,1/(Entradas!$B$3:$B$5000=Estoque!A3445),Entradas!$G$3:$G$5000)),"Preço não cadastrado")</f>
        <v/>
      </c>
      <c r="E3445" s="38" t="str" cm="1">
        <f t="array" ref="E3445">IFERROR(IF(A3445="","",LOOKUP(2,1/(Entradas!$B$3:$B$5000=Estoque!A3445),Entradas!$H$3:$H$5000)),"Preço não cadastrado")</f>
        <v/>
      </c>
      <c r="F3445" s="6" t="str">
        <f>IF(A3445="","",SUMIF(codigo_entrada,A3445,quantidade_entrada)-SUMIF(codigo_saida,Estoque!A3445,quantidade_saida))</f>
        <v/>
      </c>
      <c r="G3445" s="1" t="str">
        <f t="shared" si="53"/>
        <v/>
      </c>
    </row>
    <row r="3446" spans="1:7" x14ac:dyDescent="0.3">
      <c r="A3446" s="135"/>
      <c r="B3446" s="22"/>
      <c r="C3446" s="22"/>
      <c r="D3446" s="38" t="str" cm="1">
        <f t="array" ref="D3446">IFERROR(IF(A3446="","",LOOKUP(2,1/(Entradas!$B$3:$B$5000=Estoque!A3446),Entradas!$G$3:$G$5000)),"Preço não cadastrado")</f>
        <v/>
      </c>
      <c r="E3446" s="38" t="str" cm="1">
        <f t="array" ref="E3446">IFERROR(IF(A3446="","",LOOKUP(2,1/(Entradas!$B$3:$B$5000=Estoque!A3446),Entradas!$H$3:$H$5000)),"Preço não cadastrado")</f>
        <v/>
      </c>
      <c r="F3446" s="6" t="str">
        <f>IF(A3446="","",SUMIF(codigo_entrada,A3446,quantidade_entrada)-SUMIF(codigo_saida,Estoque!A3446,quantidade_saida))</f>
        <v/>
      </c>
      <c r="G3446" s="1" t="str">
        <f t="shared" si="53"/>
        <v/>
      </c>
    </row>
    <row r="3447" spans="1:7" x14ac:dyDescent="0.3">
      <c r="A3447" s="135"/>
      <c r="B3447" s="22"/>
      <c r="C3447" s="22"/>
      <c r="D3447" s="38" t="str" cm="1">
        <f t="array" ref="D3447">IFERROR(IF(A3447="","",LOOKUP(2,1/(Entradas!$B$3:$B$5000=Estoque!A3447),Entradas!$G$3:$G$5000)),"Preço não cadastrado")</f>
        <v/>
      </c>
      <c r="E3447" s="38" t="str" cm="1">
        <f t="array" ref="E3447">IFERROR(IF(A3447="","",LOOKUP(2,1/(Entradas!$B$3:$B$5000=Estoque!A3447),Entradas!$H$3:$H$5000)),"Preço não cadastrado")</f>
        <v/>
      </c>
      <c r="F3447" s="6" t="str">
        <f>IF(A3447="","",SUMIF(codigo_entrada,A3447,quantidade_entrada)-SUMIF(codigo_saida,Estoque!A3447,quantidade_saida))</f>
        <v/>
      </c>
      <c r="G3447" s="1" t="str">
        <f t="shared" si="53"/>
        <v/>
      </c>
    </row>
    <row r="3448" spans="1:7" x14ac:dyDescent="0.3">
      <c r="A3448" s="135"/>
      <c r="B3448" s="22"/>
      <c r="C3448" s="22"/>
      <c r="D3448" s="38" t="str" cm="1">
        <f t="array" ref="D3448">IFERROR(IF(A3448="","",LOOKUP(2,1/(Entradas!$B$3:$B$5000=Estoque!A3448),Entradas!$G$3:$G$5000)),"Preço não cadastrado")</f>
        <v/>
      </c>
      <c r="E3448" s="38" t="str" cm="1">
        <f t="array" ref="E3448">IFERROR(IF(A3448="","",LOOKUP(2,1/(Entradas!$B$3:$B$5000=Estoque!A3448),Entradas!$H$3:$H$5000)),"Preço não cadastrado")</f>
        <v/>
      </c>
      <c r="F3448" s="6" t="str">
        <f>IF(A3448="","",SUMIF(codigo_entrada,A3448,quantidade_entrada)-SUMIF(codigo_saida,Estoque!A3448,quantidade_saida))</f>
        <v/>
      </c>
      <c r="G3448" s="1" t="str">
        <f t="shared" si="53"/>
        <v/>
      </c>
    </row>
    <row r="3449" spans="1:7" x14ac:dyDescent="0.3">
      <c r="A3449" s="135"/>
      <c r="B3449" s="22"/>
      <c r="C3449" s="22"/>
      <c r="D3449" s="38" t="str" cm="1">
        <f t="array" ref="D3449">IFERROR(IF(A3449="","",LOOKUP(2,1/(Entradas!$B$3:$B$5000=Estoque!A3449),Entradas!$G$3:$G$5000)),"Preço não cadastrado")</f>
        <v/>
      </c>
      <c r="E3449" s="38" t="str" cm="1">
        <f t="array" ref="E3449">IFERROR(IF(A3449="","",LOOKUP(2,1/(Entradas!$B$3:$B$5000=Estoque!A3449),Entradas!$H$3:$H$5000)),"Preço não cadastrado")</f>
        <v/>
      </c>
      <c r="F3449" s="6" t="str">
        <f>IF(A3449="","",SUMIF(codigo_entrada,A3449,quantidade_entrada)-SUMIF(codigo_saida,Estoque!A3449,quantidade_saida))</f>
        <v/>
      </c>
      <c r="G3449" s="1" t="str">
        <f t="shared" si="53"/>
        <v/>
      </c>
    </row>
    <row r="3450" spans="1:7" x14ac:dyDescent="0.3">
      <c r="A3450" s="135"/>
      <c r="B3450" s="22"/>
      <c r="C3450" s="22"/>
      <c r="D3450" s="38" t="str" cm="1">
        <f t="array" ref="D3450">IFERROR(IF(A3450="","",LOOKUP(2,1/(Entradas!$B$3:$B$5000=Estoque!A3450),Entradas!$G$3:$G$5000)),"Preço não cadastrado")</f>
        <v/>
      </c>
      <c r="E3450" s="38" t="str" cm="1">
        <f t="array" ref="E3450">IFERROR(IF(A3450="","",LOOKUP(2,1/(Entradas!$B$3:$B$5000=Estoque!A3450),Entradas!$H$3:$H$5000)),"Preço não cadastrado")</f>
        <v/>
      </c>
      <c r="F3450" s="6" t="str">
        <f>IF(A3450="","",SUMIF(codigo_entrada,A3450,quantidade_entrada)-SUMIF(codigo_saida,Estoque!A3450,quantidade_saida))</f>
        <v/>
      </c>
      <c r="G3450" s="1" t="str">
        <f t="shared" si="53"/>
        <v/>
      </c>
    </row>
    <row r="3451" spans="1:7" x14ac:dyDescent="0.3">
      <c r="A3451" s="135"/>
      <c r="B3451" s="22"/>
      <c r="C3451" s="22"/>
      <c r="D3451" s="38" t="str" cm="1">
        <f t="array" ref="D3451">IFERROR(IF(A3451="","",LOOKUP(2,1/(Entradas!$B$3:$B$5000=Estoque!A3451),Entradas!$G$3:$G$5000)),"Preço não cadastrado")</f>
        <v/>
      </c>
      <c r="E3451" s="38" t="str" cm="1">
        <f t="array" ref="E3451">IFERROR(IF(A3451="","",LOOKUP(2,1/(Entradas!$B$3:$B$5000=Estoque!A3451),Entradas!$H$3:$H$5000)),"Preço não cadastrado")</f>
        <v/>
      </c>
      <c r="F3451" s="6" t="str">
        <f>IF(A3451="","",SUMIF(codigo_entrada,A3451,quantidade_entrada)-SUMIF(codigo_saida,Estoque!A3451,quantidade_saida))</f>
        <v/>
      </c>
      <c r="G3451" s="1" t="str">
        <f t="shared" si="53"/>
        <v/>
      </c>
    </row>
    <row r="3452" spans="1:7" x14ac:dyDescent="0.3">
      <c r="A3452" s="135"/>
      <c r="B3452" s="22"/>
      <c r="C3452" s="22"/>
      <c r="D3452" s="38" t="str" cm="1">
        <f t="array" ref="D3452">IFERROR(IF(A3452="","",LOOKUP(2,1/(Entradas!$B$3:$B$5000=Estoque!A3452),Entradas!$G$3:$G$5000)),"Preço não cadastrado")</f>
        <v/>
      </c>
      <c r="E3452" s="38" t="str" cm="1">
        <f t="array" ref="E3452">IFERROR(IF(A3452="","",LOOKUP(2,1/(Entradas!$B$3:$B$5000=Estoque!A3452),Entradas!$H$3:$H$5000)),"Preço não cadastrado")</f>
        <v/>
      </c>
      <c r="F3452" s="6" t="str">
        <f>IF(A3452="","",SUMIF(codigo_entrada,A3452,quantidade_entrada)-SUMIF(codigo_saida,Estoque!A3452,quantidade_saida))</f>
        <v/>
      </c>
      <c r="G3452" s="1" t="str">
        <f t="shared" si="53"/>
        <v/>
      </c>
    </row>
    <row r="3453" spans="1:7" x14ac:dyDescent="0.3">
      <c r="A3453" s="135"/>
      <c r="B3453" s="22"/>
      <c r="C3453" s="22"/>
      <c r="D3453" s="38" t="str" cm="1">
        <f t="array" ref="D3453">IFERROR(IF(A3453="","",LOOKUP(2,1/(Entradas!$B$3:$B$5000=Estoque!A3453),Entradas!$G$3:$G$5000)),"Preço não cadastrado")</f>
        <v/>
      </c>
      <c r="E3453" s="38" t="str" cm="1">
        <f t="array" ref="E3453">IFERROR(IF(A3453="","",LOOKUP(2,1/(Entradas!$B$3:$B$5000=Estoque!A3453),Entradas!$H$3:$H$5000)),"Preço não cadastrado")</f>
        <v/>
      </c>
      <c r="F3453" s="6" t="str">
        <f>IF(A3453="","",SUMIF(codigo_entrada,A3453,quantidade_entrada)-SUMIF(codigo_saida,Estoque!A3453,quantidade_saida))</f>
        <v/>
      </c>
      <c r="G3453" s="1" t="str">
        <f t="shared" si="53"/>
        <v/>
      </c>
    </row>
    <row r="3454" spans="1:7" x14ac:dyDescent="0.3">
      <c r="A3454" s="135"/>
      <c r="B3454" s="22"/>
      <c r="C3454" s="22"/>
      <c r="D3454" s="38" t="str" cm="1">
        <f t="array" ref="D3454">IFERROR(IF(A3454="","",LOOKUP(2,1/(Entradas!$B$3:$B$5000=Estoque!A3454),Entradas!$G$3:$G$5000)),"Preço não cadastrado")</f>
        <v/>
      </c>
      <c r="E3454" s="38" t="str" cm="1">
        <f t="array" ref="E3454">IFERROR(IF(A3454="","",LOOKUP(2,1/(Entradas!$B$3:$B$5000=Estoque!A3454),Entradas!$H$3:$H$5000)),"Preço não cadastrado")</f>
        <v/>
      </c>
      <c r="F3454" s="6" t="str">
        <f>IF(A3454="","",SUMIF(codigo_entrada,A3454,quantidade_entrada)-SUMIF(codigo_saida,Estoque!A3454,quantidade_saida))</f>
        <v/>
      </c>
      <c r="G3454" s="1" t="str">
        <f t="shared" si="53"/>
        <v/>
      </c>
    </row>
    <row r="3455" spans="1:7" x14ac:dyDescent="0.3">
      <c r="A3455" s="135"/>
      <c r="B3455" s="22"/>
      <c r="C3455" s="22"/>
      <c r="D3455" s="38" t="str" cm="1">
        <f t="array" ref="D3455">IFERROR(IF(A3455="","",LOOKUP(2,1/(Entradas!$B$3:$B$5000=Estoque!A3455),Entradas!$G$3:$G$5000)),"Preço não cadastrado")</f>
        <v/>
      </c>
      <c r="E3455" s="38" t="str" cm="1">
        <f t="array" ref="E3455">IFERROR(IF(A3455="","",LOOKUP(2,1/(Entradas!$B$3:$B$5000=Estoque!A3455),Entradas!$H$3:$H$5000)),"Preço não cadastrado")</f>
        <v/>
      </c>
      <c r="F3455" s="6" t="str">
        <f>IF(A3455="","",SUMIF(codigo_entrada,A3455,quantidade_entrada)-SUMIF(codigo_saida,Estoque!A3455,quantidade_saida))</f>
        <v/>
      </c>
      <c r="G3455" s="1" t="str">
        <f t="shared" si="53"/>
        <v/>
      </c>
    </row>
    <row r="3456" spans="1:7" x14ac:dyDescent="0.3">
      <c r="A3456" s="135"/>
      <c r="B3456" s="22"/>
      <c r="C3456" s="22"/>
      <c r="D3456" s="38" t="str" cm="1">
        <f t="array" ref="D3456">IFERROR(IF(A3456="","",LOOKUP(2,1/(Entradas!$B$3:$B$5000=Estoque!A3456),Entradas!$G$3:$G$5000)),"Preço não cadastrado")</f>
        <v/>
      </c>
      <c r="E3456" s="38" t="str" cm="1">
        <f t="array" ref="E3456">IFERROR(IF(A3456="","",LOOKUP(2,1/(Entradas!$B$3:$B$5000=Estoque!A3456),Entradas!$H$3:$H$5000)),"Preço não cadastrado")</f>
        <v/>
      </c>
      <c r="F3456" s="6" t="str">
        <f>IF(A3456="","",SUMIF(codigo_entrada,A3456,quantidade_entrada)-SUMIF(codigo_saida,Estoque!A3456,quantidade_saida))</f>
        <v/>
      </c>
      <c r="G3456" s="1" t="str">
        <f t="shared" si="53"/>
        <v/>
      </c>
    </row>
    <row r="3457" spans="1:7" x14ac:dyDescent="0.3">
      <c r="A3457" s="135"/>
      <c r="B3457" s="22"/>
      <c r="C3457" s="22"/>
      <c r="D3457" s="38" t="str" cm="1">
        <f t="array" ref="D3457">IFERROR(IF(A3457="","",LOOKUP(2,1/(Entradas!$B$3:$B$5000=Estoque!A3457),Entradas!$G$3:$G$5000)),"Preço não cadastrado")</f>
        <v/>
      </c>
      <c r="E3457" s="38" t="str" cm="1">
        <f t="array" ref="E3457">IFERROR(IF(A3457="","",LOOKUP(2,1/(Entradas!$B$3:$B$5000=Estoque!A3457),Entradas!$H$3:$H$5000)),"Preço não cadastrado")</f>
        <v/>
      </c>
      <c r="F3457" s="6" t="str">
        <f>IF(A3457="","",SUMIF(codigo_entrada,A3457,quantidade_entrada)-SUMIF(codigo_saida,Estoque!A3457,quantidade_saida))</f>
        <v/>
      </c>
      <c r="G3457" s="1" t="str">
        <f t="shared" si="53"/>
        <v/>
      </c>
    </row>
    <row r="3458" spans="1:7" x14ac:dyDescent="0.3">
      <c r="A3458" s="135"/>
      <c r="B3458" s="22"/>
      <c r="C3458" s="22"/>
      <c r="D3458" s="38" t="str" cm="1">
        <f t="array" ref="D3458">IFERROR(IF(A3458="","",LOOKUP(2,1/(Entradas!$B$3:$B$5000=Estoque!A3458),Entradas!$G$3:$G$5000)),"Preço não cadastrado")</f>
        <v/>
      </c>
      <c r="E3458" s="38" t="str" cm="1">
        <f t="array" ref="E3458">IFERROR(IF(A3458="","",LOOKUP(2,1/(Entradas!$B$3:$B$5000=Estoque!A3458),Entradas!$H$3:$H$5000)),"Preço não cadastrado")</f>
        <v/>
      </c>
      <c r="F3458" s="6" t="str">
        <f>IF(A3458="","",SUMIF(codigo_entrada,A3458,quantidade_entrada)-SUMIF(codigo_saida,Estoque!A3458,quantidade_saida))</f>
        <v/>
      </c>
      <c r="G3458" s="1" t="str">
        <f t="shared" si="53"/>
        <v/>
      </c>
    </row>
    <row r="3459" spans="1:7" x14ac:dyDescent="0.3">
      <c r="A3459" s="135"/>
      <c r="B3459" s="22"/>
      <c r="C3459" s="22"/>
      <c r="D3459" s="38" t="str" cm="1">
        <f t="array" ref="D3459">IFERROR(IF(A3459="","",LOOKUP(2,1/(Entradas!$B$3:$B$5000=Estoque!A3459),Entradas!$G$3:$G$5000)),"Preço não cadastrado")</f>
        <v/>
      </c>
      <c r="E3459" s="38" t="str" cm="1">
        <f t="array" ref="E3459">IFERROR(IF(A3459="","",LOOKUP(2,1/(Entradas!$B$3:$B$5000=Estoque!A3459),Entradas!$H$3:$H$5000)),"Preço não cadastrado")</f>
        <v/>
      </c>
      <c r="F3459" s="6" t="str">
        <f>IF(A3459="","",SUMIF(codigo_entrada,A3459,quantidade_entrada)-SUMIF(codigo_saida,Estoque!A3459,quantidade_saida))</f>
        <v/>
      </c>
      <c r="G3459" s="1" t="str">
        <f t="shared" si="53"/>
        <v/>
      </c>
    </row>
    <row r="3460" spans="1:7" x14ac:dyDescent="0.3">
      <c r="A3460" s="135"/>
      <c r="B3460" s="22"/>
      <c r="C3460" s="22"/>
      <c r="D3460" s="38" t="str" cm="1">
        <f t="array" ref="D3460">IFERROR(IF(A3460="","",LOOKUP(2,1/(Entradas!$B$3:$B$5000=Estoque!A3460),Entradas!$G$3:$G$5000)),"Preço não cadastrado")</f>
        <v/>
      </c>
      <c r="E3460" s="38" t="str" cm="1">
        <f t="array" ref="E3460">IFERROR(IF(A3460="","",LOOKUP(2,1/(Entradas!$B$3:$B$5000=Estoque!A3460),Entradas!$H$3:$H$5000)),"Preço não cadastrado")</f>
        <v/>
      </c>
      <c r="F3460" s="6" t="str">
        <f>IF(A3460="","",SUMIF(codigo_entrada,A3460,quantidade_entrada)-SUMIF(codigo_saida,Estoque!A3460,quantidade_saida))</f>
        <v/>
      </c>
      <c r="G3460" s="1" t="str">
        <f t="shared" ref="G3460:G3523" si="54">IF(F3460="","",IF(F3460&gt;0,"Em estoque","Fora de estoque"))</f>
        <v/>
      </c>
    </row>
    <row r="3461" spans="1:7" x14ac:dyDescent="0.3">
      <c r="A3461" s="135"/>
      <c r="B3461" s="22"/>
      <c r="C3461" s="22"/>
      <c r="D3461" s="38" t="str" cm="1">
        <f t="array" ref="D3461">IFERROR(IF(A3461="","",LOOKUP(2,1/(Entradas!$B$3:$B$5000=Estoque!A3461),Entradas!$G$3:$G$5000)),"Preço não cadastrado")</f>
        <v/>
      </c>
      <c r="E3461" s="38" t="str" cm="1">
        <f t="array" ref="E3461">IFERROR(IF(A3461="","",LOOKUP(2,1/(Entradas!$B$3:$B$5000=Estoque!A3461),Entradas!$H$3:$H$5000)),"Preço não cadastrado")</f>
        <v/>
      </c>
      <c r="F3461" s="6" t="str">
        <f>IF(A3461="","",SUMIF(codigo_entrada,A3461,quantidade_entrada)-SUMIF(codigo_saida,Estoque!A3461,quantidade_saida))</f>
        <v/>
      </c>
      <c r="G3461" s="1" t="str">
        <f t="shared" si="54"/>
        <v/>
      </c>
    </row>
    <row r="3462" spans="1:7" x14ac:dyDescent="0.3">
      <c r="A3462" s="135"/>
      <c r="B3462" s="22"/>
      <c r="C3462" s="22"/>
      <c r="D3462" s="38" t="str" cm="1">
        <f t="array" ref="D3462">IFERROR(IF(A3462="","",LOOKUP(2,1/(Entradas!$B$3:$B$5000=Estoque!A3462),Entradas!$G$3:$G$5000)),"Preço não cadastrado")</f>
        <v/>
      </c>
      <c r="E3462" s="38" t="str" cm="1">
        <f t="array" ref="E3462">IFERROR(IF(A3462="","",LOOKUP(2,1/(Entradas!$B$3:$B$5000=Estoque!A3462),Entradas!$H$3:$H$5000)),"Preço não cadastrado")</f>
        <v/>
      </c>
      <c r="F3462" s="6" t="str">
        <f>IF(A3462="","",SUMIF(codigo_entrada,A3462,quantidade_entrada)-SUMIF(codigo_saida,Estoque!A3462,quantidade_saida))</f>
        <v/>
      </c>
      <c r="G3462" s="1" t="str">
        <f t="shared" si="54"/>
        <v/>
      </c>
    </row>
    <row r="3463" spans="1:7" x14ac:dyDescent="0.3">
      <c r="A3463" s="135"/>
      <c r="B3463" s="22"/>
      <c r="C3463" s="22"/>
      <c r="D3463" s="38" t="str" cm="1">
        <f t="array" ref="D3463">IFERROR(IF(A3463="","",LOOKUP(2,1/(Entradas!$B$3:$B$5000=Estoque!A3463),Entradas!$G$3:$G$5000)),"Preço não cadastrado")</f>
        <v/>
      </c>
      <c r="E3463" s="38" t="str" cm="1">
        <f t="array" ref="E3463">IFERROR(IF(A3463="","",LOOKUP(2,1/(Entradas!$B$3:$B$5000=Estoque!A3463),Entradas!$H$3:$H$5000)),"Preço não cadastrado")</f>
        <v/>
      </c>
      <c r="F3463" s="6" t="str">
        <f>IF(A3463="","",SUMIF(codigo_entrada,A3463,quantidade_entrada)-SUMIF(codigo_saida,Estoque!A3463,quantidade_saida))</f>
        <v/>
      </c>
      <c r="G3463" s="1" t="str">
        <f t="shared" si="54"/>
        <v/>
      </c>
    </row>
    <row r="3464" spans="1:7" x14ac:dyDescent="0.3">
      <c r="A3464" s="135"/>
      <c r="B3464" s="22"/>
      <c r="C3464" s="22"/>
      <c r="D3464" s="38" t="str" cm="1">
        <f t="array" ref="D3464">IFERROR(IF(A3464="","",LOOKUP(2,1/(Entradas!$B$3:$B$5000=Estoque!A3464),Entradas!$G$3:$G$5000)),"Preço não cadastrado")</f>
        <v/>
      </c>
      <c r="E3464" s="38" t="str" cm="1">
        <f t="array" ref="E3464">IFERROR(IF(A3464="","",LOOKUP(2,1/(Entradas!$B$3:$B$5000=Estoque!A3464),Entradas!$H$3:$H$5000)),"Preço não cadastrado")</f>
        <v/>
      </c>
      <c r="F3464" s="6" t="str">
        <f>IF(A3464="","",SUMIF(codigo_entrada,A3464,quantidade_entrada)-SUMIF(codigo_saida,Estoque!A3464,quantidade_saida))</f>
        <v/>
      </c>
      <c r="G3464" s="1" t="str">
        <f t="shared" si="54"/>
        <v/>
      </c>
    </row>
    <row r="3465" spans="1:7" x14ac:dyDescent="0.3">
      <c r="A3465" s="135"/>
      <c r="B3465" s="22"/>
      <c r="C3465" s="22"/>
      <c r="D3465" s="38" t="str" cm="1">
        <f t="array" ref="D3465">IFERROR(IF(A3465="","",LOOKUP(2,1/(Entradas!$B$3:$B$5000=Estoque!A3465),Entradas!$G$3:$G$5000)),"Preço não cadastrado")</f>
        <v/>
      </c>
      <c r="E3465" s="38" t="str" cm="1">
        <f t="array" ref="E3465">IFERROR(IF(A3465="","",LOOKUP(2,1/(Entradas!$B$3:$B$5000=Estoque!A3465),Entradas!$H$3:$H$5000)),"Preço não cadastrado")</f>
        <v/>
      </c>
      <c r="F3465" s="6" t="str">
        <f>IF(A3465="","",SUMIF(codigo_entrada,A3465,quantidade_entrada)-SUMIF(codigo_saida,Estoque!A3465,quantidade_saida))</f>
        <v/>
      </c>
      <c r="G3465" s="1" t="str">
        <f t="shared" si="54"/>
        <v/>
      </c>
    </row>
    <row r="3466" spans="1:7" x14ac:dyDescent="0.3">
      <c r="A3466" s="135"/>
      <c r="B3466" s="22"/>
      <c r="C3466" s="22"/>
      <c r="D3466" s="38" t="str" cm="1">
        <f t="array" ref="D3466">IFERROR(IF(A3466="","",LOOKUP(2,1/(Entradas!$B$3:$B$5000=Estoque!A3466),Entradas!$G$3:$G$5000)),"Preço não cadastrado")</f>
        <v/>
      </c>
      <c r="E3466" s="38" t="str" cm="1">
        <f t="array" ref="E3466">IFERROR(IF(A3466="","",LOOKUP(2,1/(Entradas!$B$3:$B$5000=Estoque!A3466),Entradas!$H$3:$H$5000)),"Preço não cadastrado")</f>
        <v/>
      </c>
      <c r="F3466" s="6" t="str">
        <f>IF(A3466="","",SUMIF(codigo_entrada,A3466,quantidade_entrada)-SUMIF(codigo_saida,Estoque!A3466,quantidade_saida))</f>
        <v/>
      </c>
      <c r="G3466" s="1" t="str">
        <f t="shared" si="54"/>
        <v/>
      </c>
    </row>
    <row r="3467" spans="1:7" x14ac:dyDescent="0.3">
      <c r="A3467" s="135"/>
      <c r="B3467" s="22"/>
      <c r="C3467" s="22"/>
      <c r="D3467" s="38" t="str" cm="1">
        <f t="array" ref="D3467">IFERROR(IF(A3467="","",LOOKUP(2,1/(Entradas!$B$3:$B$5000=Estoque!A3467),Entradas!$G$3:$G$5000)),"Preço não cadastrado")</f>
        <v/>
      </c>
      <c r="E3467" s="38" t="str" cm="1">
        <f t="array" ref="E3467">IFERROR(IF(A3467="","",LOOKUP(2,1/(Entradas!$B$3:$B$5000=Estoque!A3467),Entradas!$H$3:$H$5000)),"Preço não cadastrado")</f>
        <v/>
      </c>
      <c r="F3467" s="6" t="str">
        <f>IF(A3467="","",SUMIF(codigo_entrada,A3467,quantidade_entrada)-SUMIF(codigo_saida,Estoque!A3467,quantidade_saida))</f>
        <v/>
      </c>
      <c r="G3467" s="1" t="str">
        <f t="shared" si="54"/>
        <v/>
      </c>
    </row>
    <row r="3468" spans="1:7" x14ac:dyDescent="0.3">
      <c r="A3468" s="135"/>
      <c r="B3468" s="22"/>
      <c r="C3468" s="22"/>
      <c r="D3468" s="38" t="str" cm="1">
        <f t="array" ref="D3468">IFERROR(IF(A3468="","",LOOKUP(2,1/(Entradas!$B$3:$B$5000=Estoque!A3468),Entradas!$G$3:$G$5000)),"Preço não cadastrado")</f>
        <v/>
      </c>
      <c r="E3468" s="38" t="str" cm="1">
        <f t="array" ref="E3468">IFERROR(IF(A3468="","",LOOKUP(2,1/(Entradas!$B$3:$B$5000=Estoque!A3468),Entradas!$H$3:$H$5000)),"Preço não cadastrado")</f>
        <v/>
      </c>
      <c r="F3468" s="6" t="str">
        <f>IF(A3468="","",SUMIF(codigo_entrada,A3468,quantidade_entrada)-SUMIF(codigo_saida,Estoque!A3468,quantidade_saida))</f>
        <v/>
      </c>
      <c r="G3468" s="1" t="str">
        <f t="shared" si="54"/>
        <v/>
      </c>
    </row>
    <row r="3469" spans="1:7" x14ac:dyDescent="0.3">
      <c r="A3469" s="135"/>
      <c r="B3469" s="22"/>
      <c r="C3469" s="22"/>
      <c r="D3469" s="38" t="str" cm="1">
        <f t="array" ref="D3469">IFERROR(IF(A3469="","",LOOKUP(2,1/(Entradas!$B$3:$B$5000=Estoque!A3469),Entradas!$G$3:$G$5000)),"Preço não cadastrado")</f>
        <v/>
      </c>
      <c r="E3469" s="38" t="str" cm="1">
        <f t="array" ref="E3469">IFERROR(IF(A3469="","",LOOKUP(2,1/(Entradas!$B$3:$B$5000=Estoque!A3469),Entradas!$H$3:$H$5000)),"Preço não cadastrado")</f>
        <v/>
      </c>
      <c r="F3469" s="6" t="str">
        <f>IF(A3469="","",SUMIF(codigo_entrada,A3469,quantidade_entrada)-SUMIF(codigo_saida,Estoque!A3469,quantidade_saida))</f>
        <v/>
      </c>
      <c r="G3469" s="1" t="str">
        <f t="shared" si="54"/>
        <v/>
      </c>
    </row>
    <row r="3470" spans="1:7" x14ac:dyDescent="0.3">
      <c r="A3470" s="135"/>
      <c r="B3470" s="22"/>
      <c r="C3470" s="22"/>
      <c r="D3470" s="38" t="str" cm="1">
        <f t="array" ref="D3470">IFERROR(IF(A3470="","",LOOKUP(2,1/(Entradas!$B$3:$B$5000=Estoque!A3470),Entradas!$G$3:$G$5000)),"Preço não cadastrado")</f>
        <v/>
      </c>
      <c r="E3470" s="38" t="str" cm="1">
        <f t="array" ref="E3470">IFERROR(IF(A3470="","",LOOKUP(2,1/(Entradas!$B$3:$B$5000=Estoque!A3470),Entradas!$H$3:$H$5000)),"Preço não cadastrado")</f>
        <v/>
      </c>
      <c r="F3470" s="6" t="str">
        <f>IF(A3470="","",SUMIF(codigo_entrada,A3470,quantidade_entrada)-SUMIF(codigo_saida,Estoque!A3470,quantidade_saida))</f>
        <v/>
      </c>
      <c r="G3470" s="1" t="str">
        <f t="shared" si="54"/>
        <v/>
      </c>
    </row>
    <row r="3471" spans="1:7" x14ac:dyDescent="0.3">
      <c r="A3471" s="135"/>
      <c r="B3471" s="22"/>
      <c r="C3471" s="22"/>
      <c r="D3471" s="38" t="str" cm="1">
        <f t="array" ref="D3471">IFERROR(IF(A3471="","",LOOKUP(2,1/(Entradas!$B$3:$B$5000=Estoque!A3471),Entradas!$G$3:$G$5000)),"Preço não cadastrado")</f>
        <v/>
      </c>
      <c r="E3471" s="38" t="str" cm="1">
        <f t="array" ref="E3471">IFERROR(IF(A3471="","",LOOKUP(2,1/(Entradas!$B$3:$B$5000=Estoque!A3471),Entradas!$H$3:$H$5000)),"Preço não cadastrado")</f>
        <v/>
      </c>
      <c r="F3471" s="6" t="str">
        <f>IF(A3471="","",SUMIF(codigo_entrada,A3471,quantidade_entrada)-SUMIF(codigo_saida,Estoque!A3471,quantidade_saida))</f>
        <v/>
      </c>
      <c r="G3471" s="1" t="str">
        <f t="shared" si="54"/>
        <v/>
      </c>
    </row>
    <row r="3472" spans="1:7" x14ac:dyDescent="0.3">
      <c r="A3472" s="135"/>
      <c r="B3472" s="22"/>
      <c r="C3472" s="22"/>
      <c r="D3472" s="38" t="str" cm="1">
        <f t="array" ref="D3472">IFERROR(IF(A3472="","",LOOKUP(2,1/(Entradas!$B$3:$B$5000=Estoque!A3472),Entradas!$G$3:$G$5000)),"Preço não cadastrado")</f>
        <v/>
      </c>
      <c r="E3472" s="38" t="str" cm="1">
        <f t="array" ref="E3472">IFERROR(IF(A3472="","",LOOKUP(2,1/(Entradas!$B$3:$B$5000=Estoque!A3472),Entradas!$H$3:$H$5000)),"Preço não cadastrado")</f>
        <v/>
      </c>
      <c r="F3472" s="6" t="str">
        <f>IF(A3472="","",SUMIF(codigo_entrada,A3472,quantidade_entrada)-SUMIF(codigo_saida,Estoque!A3472,quantidade_saida))</f>
        <v/>
      </c>
      <c r="G3472" s="1" t="str">
        <f t="shared" si="54"/>
        <v/>
      </c>
    </row>
    <row r="3473" spans="1:7" x14ac:dyDescent="0.3">
      <c r="A3473" s="135"/>
      <c r="B3473" s="22"/>
      <c r="C3473" s="22"/>
      <c r="D3473" s="38" t="str" cm="1">
        <f t="array" ref="D3473">IFERROR(IF(A3473="","",LOOKUP(2,1/(Entradas!$B$3:$B$5000=Estoque!A3473),Entradas!$G$3:$G$5000)),"Preço não cadastrado")</f>
        <v/>
      </c>
      <c r="E3473" s="38" t="str" cm="1">
        <f t="array" ref="E3473">IFERROR(IF(A3473="","",LOOKUP(2,1/(Entradas!$B$3:$B$5000=Estoque!A3473),Entradas!$H$3:$H$5000)),"Preço não cadastrado")</f>
        <v/>
      </c>
      <c r="F3473" s="6" t="str">
        <f>IF(A3473="","",SUMIF(codigo_entrada,A3473,quantidade_entrada)-SUMIF(codigo_saida,Estoque!A3473,quantidade_saida))</f>
        <v/>
      </c>
      <c r="G3473" s="1" t="str">
        <f t="shared" si="54"/>
        <v/>
      </c>
    </row>
    <row r="3474" spans="1:7" x14ac:dyDescent="0.3">
      <c r="A3474" s="135"/>
      <c r="B3474" s="22"/>
      <c r="C3474" s="22"/>
      <c r="D3474" s="38" t="str" cm="1">
        <f t="array" ref="D3474">IFERROR(IF(A3474="","",LOOKUP(2,1/(Entradas!$B$3:$B$5000=Estoque!A3474),Entradas!$G$3:$G$5000)),"Preço não cadastrado")</f>
        <v/>
      </c>
      <c r="E3474" s="38" t="str" cm="1">
        <f t="array" ref="E3474">IFERROR(IF(A3474="","",LOOKUP(2,1/(Entradas!$B$3:$B$5000=Estoque!A3474),Entradas!$H$3:$H$5000)),"Preço não cadastrado")</f>
        <v/>
      </c>
      <c r="F3474" s="6" t="str">
        <f>IF(A3474="","",SUMIF(codigo_entrada,A3474,quantidade_entrada)-SUMIF(codigo_saida,Estoque!A3474,quantidade_saida))</f>
        <v/>
      </c>
      <c r="G3474" s="1" t="str">
        <f t="shared" si="54"/>
        <v/>
      </c>
    </row>
    <row r="3475" spans="1:7" x14ac:dyDescent="0.3">
      <c r="A3475" s="135"/>
      <c r="B3475" s="22"/>
      <c r="C3475" s="22"/>
      <c r="D3475" s="38" t="str" cm="1">
        <f t="array" ref="D3475">IFERROR(IF(A3475="","",LOOKUP(2,1/(Entradas!$B$3:$B$5000=Estoque!A3475),Entradas!$G$3:$G$5000)),"Preço não cadastrado")</f>
        <v/>
      </c>
      <c r="E3475" s="38" t="str" cm="1">
        <f t="array" ref="E3475">IFERROR(IF(A3475="","",LOOKUP(2,1/(Entradas!$B$3:$B$5000=Estoque!A3475),Entradas!$H$3:$H$5000)),"Preço não cadastrado")</f>
        <v/>
      </c>
      <c r="F3475" s="6" t="str">
        <f>IF(A3475="","",SUMIF(codigo_entrada,A3475,quantidade_entrada)-SUMIF(codigo_saida,Estoque!A3475,quantidade_saida))</f>
        <v/>
      </c>
      <c r="G3475" s="1" t="str">
        <f t="shared" si="54"/>
        <v/>
      </c>
    </row>
    <row r="3476" spans="1:7" x14ac:dyDescent="0.3">
      <c r="A3476" s="135"/>
      <c r="B3476" s="22"/>
      <c r="C3476" s="22"/>
      <c r="D3476" s="38" t="str" cm="1">
        <f t="array" ref="D3476">IFERROR(IF(A3476="","",LOOKUP(2,1/(Entradas!$B$3:$B$5000=Estoque!A3476),Entradas!$G$3:$G$5000)),"Preço não cadastrado")</f>
        <v/>
      </c>
      <c r="E3476" s="38" t="str" cm="1">
        <f t="array" ref="E3476">IFERROR(IF(A3476="","",LOOKUP(2,1/(Entradas!$B$3:$B$5000=Estoque!A3476),Entradas!$H$3:$H$5000)),"Preço não cadastrado")</f>
        <v/>
      </c>
      <c r="F3476" s="6" t="str">
        <f>IF(A3476="","",SUMIF(codigo_entrada,A3476,quantidade_entrada)-SUMIF(codigo_saida,Estoque!A3476,quantidade_saida))</f>
        <v/>
      </c>
      <c r="G3476" s="1" t="str">
        <f t="shared" si="54"/>
        <v/>
      </c>
    </row>
    <row r="3477" spans="1:7" x14ac:dyDescent="0.3">
      <c r="A3477" s="135"/>
      <c r="B3477" s="22"/>
      <c r="C3477" s="22"/>
      <c r="D3477" s="38" t="str" cm="1">
        <f t="array" ref="D3477">IFERROR(IF(A3477="","",LOOKUP(2,1/(Entradas!$B$3:$B$5000=Estoque!A3477),Entradas!$G$3:$G$5000)),"Preço não cadastrado")</f>
        <v/>
      </c>
      <c r="E3477" s="38" t="str" cm="1">
        <f t="array" ref="E3477">IFERROR(IF(A3477="","",LOOKUP(2,1/(Entradas!$B$3:$B$5000=Estoque!A3477),Entradas!$H$3:$H$5000)),"Preço não cadastrado")</f>
        <v/>
      </c>
      <c r="F3477" s="6" t="str">
        <f>IF(A3477="","",SUMIF(codigo_entrada,A3477,quantidade_entrada)-SUMIF(codigo_saida,Estoque!A3477,quantidade_saida))</f>
        <v/>
      </c>
      <c r="G3477" s="1" t="str">
        <f t="shared" si="54"/>
        <v/>
      </c>
    </row>
    <row r="3478" spans="1:7" x14ac:dyDescent="0.3">
      <c r="A3478" s="135"/>
      <c r="B3478" s="22"/>
      <c r="C3478" s="22"/>
      <c r="D3478" s="38" t="str" cm="1">
        <f t="array" ref="D3478">IFERROR(IF(A3478="","",LOOKUP(2,1/(Entradas!$B$3:$B$5000=Estoque!A3478),Entradas!$G$3:$G$5000)),"Preço não cadastrado")</f>
        <v/>
      </c>
      <c r="E3478" s="38" t="str" cm="1">
        <f t="array" ref="E3478">IFERROR(IF(A3478="","",LOOKUP(2,1/(Entradas!$B$3:$B$5000=Estoque!A3478),Entradas!$H$3:$H$5000)),"Preço não cadastrado")</f>
        <v/>
      </c>
      <c r="F3478" s="6" t="str">
        <f>IF(A3478="","",SUMIF(codigo_entrada,A3478,quantidade_entrada)-SUMIF(codigo_saida,Estoque!A3478,quantidade_saida))</f>
        <v/>
      </c>
      <c r="G3478" s="1" t="str">
        <f t="shared" si="54"/>
        <v/>
      </c>
    </row>
    <row r="3479" spans="1:7" x14ac:dyDescent="0.3">
      <c r="A3479" s="135"/>
      <c r="B3479" s="22"/>
      <c r="C3479" s="22"/>
      <c r="D3479" s="38" t="str" cm="1">
        <f t="array" ref="D3479">IFERROR(IF(A3479="","",LOOKUP(2,1/(Entradas!$B$3:$B$5000=Estoque!A3479),Entradas!$G$3:$G$5000)),"Preço não cadastrado")</f>
        <v/>
      </c>
      <c r="E3479" s="38" t="str" cm="1">
        <f t="array" ref="E3479">IFERROR(IF(A3479="","",LOOKUP(2,1/(Entradas!$B$3:$B$5000=Estoque!A3479),Entradas!$H$3:$H$5000)),"Preço não cadastrado")</f>
        <v/>
      </c>
      <c r="F3479" s="6" t="str">
        <f>IF(A3479="","",SUMIF(codigo_entrada,A3479,quantidade_entrada)-SUMIF(codigo_saida,Estoque!A3479,quantidade_saida))</f>
        <v/>
      </c>
      <c r="G3479" s="1" t="str">
        <f t="shared" si="54"/>
        <v/>
      </c>
    </row>
    <row r="3480" spans="1:7" x14ac:dyDescent="0.3">
      <c r="A3480" s="135"/>
      <c r="B3480" s="22"/>
      <c r="C3480" s="22"/>
      <c r="D3480" s="38" t="str" cm="1">
        <f t="array" ref="D3480">IFERROR(IF(A3480="","",LOOKUP(2,1/(Entradas!$B$3:$B$5000=Estoque!A3480),Entradas!$G$3:$G$5000)),"Preço não cadastrado")</f>
        <v/>
      </c>
      <c r="E3480" s="38" t="str" cm="1">
        <f t="array" ref="E3480">IFERROR(IF(A3480="","",LOOKUP(2,1/(Entradas!$B$3:$B$5000=Estoque!A3480),Entradas!$H$3:$H$5000)),"Preço não cadastrado")</f>
        <v/>
      </c>
      <c r="F3480" s="6" t="str">
        <f>IF(A3480="","",SUMIF(codigo_entrada,A3480,quantidade_entrada)-SUMIF(codigo_saida,Estoque!A3480,quantidade_saida))</f>
        <v/>
      </c>
      <c r="G3480" s="1" t="str">
        <f t="shared" si="54"/>
        <v/>
      </c>
    </row>
    <row r="3481" spans="1:7" x14ac:dyDescent="0.3">
      <c r="A3481" s="135"/>
      <c r="B3481" s="22"/>
      <c r="C3481" s="22"/>
      <c r="D3481" s="38" t="str" cm="1">
        <f t="array" ref="D3481">IFERROR(IF(A3481="","",LOOKUP(2,1/(Entradas!$B$3:$B$5000=Estoque!A3481),Entradas!$G$3:$G$5000)),"Preço não cadastrado")</f>
        <v/>
      </c>
      <c r="E3481" s="38" t="str" cm="1">
        <f t="array" ref="E3481">IFERROR(IF(A3481="","",LOOKUP(2,1/(Entradas!$B$3:$B$5000=Estoque!A3481),Entradas!$H$3:$H$5000)),"Preço não cadastrado")</f>
        <v/>
      </c>
      <c r="F3481" s="6" t="str">
        <f>IF(A3481="","",SUMIF(codigo_entrada,A3481,quantidade_entrada)-SUMIF(codigo_saida,Estoque!A3481,quantidade_saida))</f>
        <v/>
      </c>
      <c r="G3481" s="1" t="str">
        <f t="shared" si="54"/>
        <v/>
      </c>
    </row>
    <row r="3482" spans="1:7" x14ac:dyDescent="0.3">
      <c r="A3482" s="135"/>
      <c r="B3482" s="22"/>
      <c r="C3482" s="22"/>
      <c r="D3482" s="38" t="str" cm="1">
        <f t="array" ref="D3482">IFERROR(IF(A3482="","",LOOKUP(2,1/(Entradas!$B$3:$B$5000=Estoque!A3482),Entradas!$G$3:$G$5000)),"Preço não cadastrado")</f>
        <v/>
      </c>
      <c r="E3482" s="38" t="str" cm="1">
        <f t="array" ref="E3482">IFERROR(IF(A3482="","",LOOKUP(2,1/(Entradas!$B$3:$B$5000=Estoque!A3482),Entradas!$H$3:$H$5000)),"Preço não cadastrado")</f>
        <v/>
      </c>
      <c r="F3482" s="6" t="str">
        <f>IF(A3482="","",SUMIF(codigo_entrada,A3482,quantidade_entrada)-SUMIF(codigo_saida,Estoque!A3482,quantidade_saida))</f>
        <v/>
      </c>
      <c r="G3482" s="1" t="str">
        <f t="shared" si="54"/>
        <v/>
      </c>
    </row>
    <row r="3483" spans="1:7" x14ac:dyDescent="0.3">
      <c r="A3483" s="135"/>
      <c r="B3483" s="22"/>
      <c r="C3483" s="22"/>
      <c r="D3483" s="38" t="str" cm="1">
        <f t="array" ref="D3483">IFERROR(IF(A3483="","",LOOKUP(2,1/(Entradas!$B$3:$B$5000=Estoque!A3483),Entradas!$G$3:$G$5000)),"Preço não cadastrado")</f>
        <v/>
      </c>
      <c r="E3483" s="38" t="str" cm="1">
        <f t="array" ref="E3483">IFERROR(IF(A3483="","",LOOKUP(2,1/(Entradas!$B$3:$B$5000=Estoque!A3483),Entradas!$H$3:$H$5000)),"Preço não cadastrado")</f>
        <v/>
      </c>
      <c r="F3483" s="6" t="str">
        <f>IF(A3483="","",SUMIF(codigo_entrada,A3483,quantidade_entrada)-SUMIF(codigo_saida,Estoque!A3483,quantidade_saida))</f>
        <v/>
      </c>
      <c r="G3483" s="1" t="str">
        <f t="shared" si="54"/>
        <v/>
      </c>
    </row>
    <row r="3484" spans="1:7" x14ac:dyDescent="0.3">
      <c r="A3484" s="135"/>
      <c r="B3484" s="22"/>
      <c r="C3484" s="22"/>
      <c r="D3484" s="38" t="str" cm="1">
        <f t="array" ref="D3484">IFERROR(IF(A3484="","",LOOKUP(2,1/(Entradas!$B$3:$B$5000=Estoque!A3484),Entradas!$G$3:$G$5000)),"Preço não cadastrado")</f>
        <v/>
      </c>
      <c r="E3484" s="38" t="str" cm="1">
        <f t="array" ref="E3484">IFERROR(IF(A3484="","",LOOKUP(2,1/(Entradas!$B$3:$B$5000=Estoque!A3484),Entradas!$H$3:$H$5000)),"Preço não cadastrado")</f>
        <v/>
      </c>
      <c r="F3484" s="6" t="str">
        <f>IF(A3484="","",SUMIF(codigo_entrada,A3484,quantidade_entrada)-SUMIF(codigo_saida,Estoque!A3484,quantidade_saida))</f>
        <v/>
      </c>
      <c r="G3484" s="1" t="str">
        <f t="shared" si="54"/>
        <v/>
      </c>
    </row>
    <row r="3485" spans="1:7" x14ac:dyDescent="0.3">
      <c r="A3485" s="135"/>
      <c r="B3485" s="22"/>
      <c r="C3485" s="22"/>
      <c r="D3485" s="38" t="str" cm="1">
        <f t="array" ref="D3485">IFERROR(IF(A3485="","",LOOKUP(2,1/(Entradas!$B$3:$B$5000=Estoque!A3485),Entradas!$G$3:$G$5000)),"Preço não cadastrado")</f>
        <v/>
      </c>
      <c r="E3485" s="38" t="str" cm="1">
        <f t="array" ref="E3485">IFERROR(IF(A3485="","",LOOKUP(2,1/(Entradas!$B$3:$B$5000=Estoque!A3485),Entradas!$H$3:$H$5000)),"Preço não cadastrado")</f>
        <v/>
      </c>
      <c r="F3485" s="6" t="str">
        <f>IF(A3485="","",SUMIF(codigo_entrada,A3485,quantidade_entrada)-SUMIF(codigo_saida,Estoque!A3485,quantidade_saida))</f>
        <v/>
      </c>
      <c r="G3485" s="1" t="str">
        <f t="shared" si="54"/>
        <v/>
      </c>
    </row>
    <row r="3486" spans="1:7" x14ac:dyDescent="0.3">
      <c r="A3486" s="135"/>
      <c r="B3486" s="22"/>
      <c r="C3486" s="22"/>
      <c r="D3486" s="38" t="str" cm="1">
        <f t="array" ref="D3486">IFERROR(IF(A3486="","",LOOKUP(2,1/(Entradas!$B$3:$B$5000=Estoque!A3486),Entradas!$G$3:$G$5000)),"Preço não cadastrado")</f>
        <v/>
      </c>
      <c r="E3486" s="38" t="str" cm="1">
        <f t="array" ref="E3486">IFERROR(IF(A3486="","",LOOKUP(2,1/(Entradas!$B$3:$B$5000=Estoque!A3486),Entradas!$H$3:$H$5000)),"Preço não cadastrado")</f>
        <v/>
      </c>
      <c r="F3486" s="6" t="str">
        <f>IF(A3486="","",SUMIF(codigo_entrada,A3486,quantidade_entrada)-SUMIF(codigo_saida,Estoque!A3486,quantidade_saida))</f>
        <v/>
      </c>
      <c r="G3486" s="1" t="str">
        <f t="shared" si="54"/>
        <v/>
      </c>
    </row>
    <row r="3487" spans="1:7" x14ac:dyDescent="0.3">
      <c r="A3487" s="135"/>
      <c r="B3487" s="22"/>
      <c r="C3487" s="22"/>
      <c r="D3487" s="38" t="str" cm="1">
        <f t="array" ref="D3487">IFERROR(IF(A3487="","",LOOKUP(2,1/(Entradas!$B$3:$B$5000=Estoque!A3487),Entradas!$G$3:$G$5000)),"Preço não cadastrado")</f>
        <v/>
      </c>
      <c r="E3487" s="38" t="str" cm="1">
        <f t="array" ref="E3487">IFERROR(IF(A3487="","",LOOKUP(2,1/(Entradas!$B$3:$B$5000=Estoque!A3487),Entradas!$H$3:$H$5000)),"Preço não cadastrado")</f>
        <v/>
      </c>
      <c r="F3487" s="6" t="str">
        <f>IF(A3487="","",SUMIF(codigo_entrada,A3487,quantidade_entrada)-SUMIF(codigo_saida,Estoque!A3487,quantidade_saida))</f>
        <v/>
      </c>
      <c r="G3487" s="1" t="str">
        <f t="shared" si="54"/>
        <v/>
      </c>
    </row>
    <row r="3488" spans="1:7" x14ac:dyDescent="0.3">
      <c r="A3488" s="135"/>
      <c r="B3488" s="22"/>
      <c r="C3488" s="22"/>
      <c r="D3488" s="38" t="str" cm="1">
        <f t="array" ref="D3488">IFERROR(IF(A3488="","",LOOKUP(2,1/(Entradas!$B$3:$B$5000=Estoque!A3488),Entradas!$G$3:$G$5000)),"Preço não cadastrado")</f>
        <v/>
      </c>
      <c r="E3488" s="38" t="str" cm="1">
        <f t="array" ref="E3488">IFERROR(IF(A3488="","",LOOKUP(2,1/(Entradas!$B$3:$B$5000=Estoque!A3488),Entradas!$H$3:$H$5000)),"Preço não cadastrado")</f>
        <v/>
      </c>
      <c r="F3488" s="6" t="str">
        <f>IF(A3488="","",SUMIF(codigo_entrada,A3488,quantidade_entrada)-SUMIF(codigo_saida,Estoque!A3488,quantidade_saida))</f>
        <v/>
      </c>
      <c r="G3488" s="1" t="str">
        <f t="shared" si="54"/>
        <v/>
      </c>
    </row>
    <row r="3489" spans="1:7" x14ac:dyDescent="0.3">
      <c r="A3489" s="135"/>
      <c r="B3489" s="22"/>
      <c r="C3489" s="22"/>
      <c r="D3489" s="38" t="str" cm="1">
        <f t="array" ref="D3489">IFERROR(IF(A3489="","",LOOKUP(2,1/(Entradas!$B$3:$B$5000=Estoque!A3489),Entradas!$G$3:$G$5000)),"Preço não cadastrado")</f>
        <v/>
      </c>
      <c r="E3489" s="38" t="str" cm="1">
        <f t="array" ref="E3489">IFERROR(IF(A3489="","",LOOKUP(2,1/(Entradas!$B$3:$B$5000=Estoque!A3489),Entradas!$H$3:$H$5000)),"Preço não cadastrado")</f>
        <v/>
      </c>
      <c r="F3489" s="6" t="str">
        <f>IF(A3489="","",SUMIF(codigo_entrada,A3489,quantidade_entrada)-SUMIF(codigo_saida,Estoque!A3489,quantidade_saida))</f>
        <v/>
      </c>
      <c r="G3489" s="1" t="str">
        <f t="shared" si="54"/>
        <v/>
      </c>
    </row>
    <row r="3490" spans="1:7" x14ac:dyDescent="0.3">
      <c r="A3490" s="135"/>
      <c r="B3490" s="22"/>
      <c r="C3490" s="22"/>
      <c r="D3490" s="38" t="str" cm="1">
        <f t="array" ref="D3490">IFERROR(IF(A3490="","",LOOKUP(2,1/(Entradas!$B$3:$B$5000=Estoque!A3490),Entradas!$G$3:$G$5000)),"Preço não cadastrado")</f>
        <v/>
      </c>
      <c r="E3490" s="38" t="str" cm="1">
        <f t="array" ref="E3490">IFERROR(IF(A3490="","",LOOKUP(2,1/(Entradas!$B$3:$B$5000=Estoque!A3490),Entradas!$H$3:$H$5000)),"Preço não cadastrado")</f>
        <v/>
      </c>
      <c r="F3490" s="6" t="str">
        <f>IF(A3490="","",SUMIF(codigo_entrada,A3490,quantidade_entrada)-SUMIF(codigo_saida,Estoque!A3490,quantidade_saida))</f>
        <v/>
      </c>
      <c r="G3490" s="1" t="str">
        <f t="shared" si="54"/>
        <v/>
      </c>
    </row>
    <row r="3491" spans="1:7" x14ac:dyDescent="0.3">
      <c r="A3491" s="135"/>
      <c r="B3491" s="22"/>
      <c r="C3491" s="22"/>
      <c r="D3491" s="38" t="str" cm="1">
        <f t="array" ref="D3491">IFERROR(IF(A3491="","",LOOKUP(2,1/(Entradas!$B$3:$B$5000=Estoque!A3491),Entradas!$G$3:$G$5000)),"Preço não cadastrado")</f>
        <v/>
      </c>
      <c r="E3491" s="38" t="str" cm="1">
        <f t="array" ref="E3491">IFERROR(IF(A3491="","",LOOKUP(2,1/(Entradas!$B$3:$B$5000=Estoque!A3491),Entradas!$H$3:$H$5000)),"Preço não cadastrado")</f>
        <v/>
      </c>
      <c r="F3491" s="6" t="str">
        <f>IF(A3491="","",SUMIF(codigo_entrada,A3491,quantidade_entrada)-SUMIF(codigo_saida,Estoque!A3491,quantidade_saida))</f>
        <v/>
      </c>
      <c r="G3491" s="1" t="str">
        <f t="shared" si="54"/>
        <v/>
      </c>
    </row>
    <row r="3492" spans="1:7" x14ac:dyDescent="0.3">
      <c r="A3492" s="135"/>
      <c r="B3492" s="22"/>
      <c r="C3492" s="22"/>
      <c r="D3492" s="38" t="str" cm="1">
        <f t="array" ref="D3492">IFERROR(IF(A3492="","",LOOKUP(2,1/(Entradas!$B$3:$B$5000=Estoque!A3492),Entradas!$G$3:$G$5000)),"Preço não cadastrado")</f>
        <v/>
      </c>
      <c r="E3492" s="38" t="str" cm="1">
        <f t="array" ref="E3492">IFERROR(IF(A3492="","",LOOKUP(2,1/(Entradas!$B$3:$B$5000=Estoque!A3492),Entradas!$H$3:$H$5000)),"Preço não cadastrado")</f>
        <v/>
      </c>
      <c r="F3492" s="6" t="str">
        <f>IF(A3492="","",SUMIF(codigo_entrada,A3492,quantidade_entrada)-SUMIF(codigo_saida,Estoque!A3492,quantidade_saida))</f>
        <v/>
      </c>
      <c r="G3492" s="1" t="str">
        <f t="shared" si="54"/>
        <v/>
      </c>
    </row>
    <row r="3493" spans="1:7" x14ac:dyDescent="0.3">
      <c r="A3493" s="135"/>
      <c r="B3493" s="22"/>
      <c r="C3493" s="22"/>
      <c r="D3493" s="38" t="str" cm="1">
        <f t="array" ref="D3493">IFERROR(IF(A3493="","",LOOKUP(2,1/(Entradas!$B$3:$B$5000=Estoque!A3493),Entradas!$G$3:$G$5000)),"Preço não cadastrado")</f>
        <v/>
      </c>
      <c r="E3493" s="38" t="str" cm="1">
        <f t="array" ref="E3493">IFERROR(IF(A3493="","",LOOKUP(2,1/(Entradas!$B$3:$B$5000=Estoque!A3493),Entradas!$H$3:$H$5000)),"Preço não cadastrado")</f>
        <v/>
      </c>
      <c r="F3493" s="6" t="str">
        <f>IF(A3493="","",SUMIF(codigo_entrada,A3493,quantidade_entrada)-SUMIF(codigo_saida,Estoque!A3493,quantidade_saida))</f>
        <v/>
      </c>
      <c r="G3493" s="1" t="str">
        <f t="shared" si="54"/>
        <v/>
      </c>
    </row>
    <row r="3494" spans="1:7" x14ac:dyDescent="0.3">
      <c r="A3494" s="135"/>
      <c r="B3494" s="22"/>
      <c r="C3494" s="22"/>
      <c r="D3494" s="38" t="str" cm="1">
        <f t="array" ref="D3494">IFERROR(IF(A3494="","",LOOKUP(2,1/(Entradas!$B$3:$B$5000=Estoque!A3494),Entradas!$G$3:$G$5000)),"Preço não cadastrado")</f>
        <v/>
      </c>
      <c r="E3494" s="38" t="str" cm="1">
        <f t="array" ref="E3494">IFERROR(IF(A3494="","",LOOKUP(2,1/(Entradas!$B$3:$B$5000=Estoque!A3494),Entradas!$H$3:$H$5000)),"Preço não cadastrado")</f>
        <v/>
      </c>
      <c r="F3494" s="6" t="str">
        <f>IF(A3494="","",SUMIF(codigo_entrada,A3494,quantidade_entrada)-SUMIF(codigo_saida,Estoque!A3494,quantidade_saida))</f>
        <v/>
      </c>
      <c r="G3494" s="1" t="str">
        <f t="shared" si="54"/>
        <v/>
      </c>
    </row>
    <row r="3495" spans="1:7" x14ac:dyDescent="0.3">
      <c r="A3495" s="135"/>
      <c r="B3495" s="22"/>
      <c r="C3495" s="22"/>
      <c r="D3495" s="38" t="str" cm="1">
        <f t="array" ref="D3495">IFERROR(IF(A3495="","",LOOKUP(2,1/(Entradas!$B$3:$B$5000=Estoque!A3495),Entradas!$G$3:$G$5000)),"Preço não cadastrado")</f>
        <v/>
      </c>
      <c r="E3495" s="38" t="str" cm="1">
        <f t="array" ref="E3495">IFERROR(IF(A3495="","",LOOKUP(2,1/(Entradas!$B$3:$B$5000=Estoque!A3495),Entradas!$H$3:$H$5000)),"Preço não cadastrado")</f>
        <v/>
      </c>
      <c r="F3495" s="6" t="str">
        <f>IF(A3495="","",SUMIF(codigo_entrada,A3495,quantidade_entrada)-SUMIF(codigo_saida,Estoque!A3495,quantidade_saida))</f>
        <v/>
      </c>
      <c r="G3495" s="1" t="str">
        <f t="shared" si="54"/>
        <v/>
      </c>
    </row>
    <row r="3496" spans="1:7" x14ac:dyDescent="0.3">
      <c r="A3496" s="135"/>
      <c r="B3496" s="22"/>
      <c r="C3496" s="22"/>
      <c r="D3496" s="38" t="str" cm="1">
        <f t="array" ref="D3496">IFERROR(IF(A3496="","",LOOKUP(2,1/(Entradas!$B$3:$B$5000=Estoque!A3496),Entradas!$G$3:$G$5000)),"Preço não cadastrado")</f>
        <v/>
      </c>
      <c r="E3496" s="38" t="str" cm="1">
        <f t="array" ref="E3496">IFERROR(IF(A3496="","",LOOKUP(2,1/(Entradas!$B$3:$B$5000=Estoque!A3496),Entradas!$H$3:$H$5000)),"Preço não cadastrado")</f>
        <v/>
      </c>
      <c r="F3496" s="6" t="str">
        <f>IF(A3496="","",SUMIF(codigo_entrada,A3496,quantidade_entrada)-SUMIF(codigo_saida,Estoque!A3496,quantidade_saida))</f>
        <v/>
      </c>
      <c r="G3496" s="1" t="str">
        <f t="shared" si="54"/>
        <v/>
      </c>
    </row>
    <row r="3497" spans="1:7" x14ac:dyDescent="0.3">
      <c r="A3497" s="135"/>
      <c r="B3497" s="22"/>
      <c r="C3497" s="22"/>
      <c r="D3497" s="38" t="str" cm="1">
        <f t="array" ref="D3497">IFERROR(IF(A3497="","",LOOKUP(2,1/(Entradas!$B$3:$B$5000=Estoque!A3497),Entradas!$G$3:$G$5000)),"Preço não cadastrado")</f>
        <v/>
      </c>
      <c r="E3497" s="38" t="str" cm="1">
        <f t="array" ref="E3497">IFERROR(IF(A3497="","",LOOKUP(2,1/(Entradas!$B$3:$B$5000=Estoque!A3497),Entradas!$H$3:$H$5000)),"Preço não cadastrado")</f>
        <v/>
      </c>
      <c r="F3497" s="6" t="str">
        <f>IF(A3497="","",SUMIF(codigo_entrada,A3497,quantidade_entrada)-SUMIF(codigo_saida,Estoque!A3497,quantidade_saida))</f>
        <v/>
      </c>
      <c r="G3497" s="1" t="str">
        <f t="shared" si="54"/>
        <v/>
      </c>
    </row>
    <row r="3498" spans="1:7" x14ac:dyDescent="0.3">
      <c r="A3498" s="135"/>
      <c r="B3498" s="22"/>
      <c r="C3498" s="22"/>
      <c r="D3498" s="38" t="str" cm="1">
        <f t="array" ref="D3498">IFERROR(IF(A3498="","",LOOKUP(2,1/(Entradas!$B$3:$B$5000=Estoque!A3498),Entradas!$G$3:$G$5000)),"Preço não cadastrado")</f>
        <v/>
      </c>
      <c r="E3498" s="38" t="str" cm="1">
        <f t="array" ref="E3498">IFERROR(IF(A3498="","",LOOKUP(2,1/(Entradas!$B$3:$B$5000=Estoque!A3498),Entradas!$H$3:$H$5000)),"Preço não cadastrado")</f>
        <v/>
      </c>
      <c r="F3498" s="6" t="str">
        <f>IF(A3498="","",SUMIF(codigo_entrada,A3498,quantidade_entrada)-SUMIF(codigo_saida,Estoque!A3498,quantidade_saida))</f>
        <v/>
      </c>
      <c r="G3498" s="1" t="str">
        <f t="shared" si="54"/>
        <v/>
      </c>
    </row>
    <row r="3499" spans="1:7" x14ac:dyDescent="0.3">
      <c r="A3499" s="135"/>
      <c r="B3499" s="22"/>
      <c r="C3499" s="22"/>
      <c r="D3499" s="38" t="str" cm="1">
        <f t="array" ref="D3499">IFERROR(IF(A3499="","",LOOKUP(2,1/(Entradas!$B$3:$B$5000=Estoque!A3499),Entradas!$G$3:$G$5000)),"Preço não cadastrado")</f>
        <v/>
      </c>
      <c r="E3499" s="38" t="str" cm="1">
        <f t="array" ref="E3499">IFERROR(IF(A3499="","",LOOKUP(2,1/(Entradas!$B$3:$B$5000=Estoque!A3499),Entradas!$H$3:$H$5000)),"Preço não cadastrado")</f>
        <v/>
      </c>
      <c r="F3499" s="6" t="str">
        <f>IF(A3499="","",SUMIF(codigo_entrada,A3499,quantidade_entrada)-SUMIF(codigo_saida,Estoque!A3499,quantidade_saida))</f>
        <v/>
      </c>
      <c r="G3499" s="1" t="str">
        <f t="shared" si="54"/>
        <v/>
      </c>
    </row>
    <row r="3500" spans="1:7" x14ac:dyDescent="0.3">
      <c r="A3500" s="135"/>
      <c r="B3500" s="22"/>
      <c r="C3500" s="22"/>
      <c r="D3500" s="38" t="str" cm="1">
        <f t="array" ref="D3500">IFERROR(IF(A3500="","",LOOKUP(2,1/(Entradas!$B$3:$B$5000=Estoque!A3500),Entradas!$G$3:$G$5000)),"Preço não cadastrado")</f>
        <v/>
      </c>
      <c r="E3500" s="38" t="str" cm="1">
        <f t="array" ref="E3500">IFERROR(IF(A3500="","",LOOKUP(2,1/(Entradas!$B$3:$B$5000=Estoque!A3500),Entradas!$H$3:$H$5000)),"Preço não cadastrado")</f>
        <v/>
      </c>
      <c r="F3500" s="6" t="str">
        <f>IF(A3500="","",SUMIF(codigo_entrada,A3500,quantidade_entrada)-SUMIF(codigo_saida,Estoque!A3500,quantidade_saida))</f>
        <v/>
      </c>
      <c r="G3500" s="1" t="str">
        <f t="shared" si="54"/>
        <v/>
      </c>
    </row>
    <row r="3501" spans="1:7" x14ac:dyDescent="0.3">
      <c r="A3501" s="135"/>
      <c r="B3501" s="22"/>
      <c r="C3501" s="22"/>
      <c r="D3501" s="38" t="str" cm="1">
        <f t="array" ref="D3501">IFERROR(IF(A3501="","",LOOKUP(2,1/(Entradas!$B$3:$B$5000=Estoque!A3501),Entradas!$G$3:$G$5000)),"Preço não cadastrado")</f>
        <v/>
      </c>
      <c r="E3501" s="38" t="str" cm="1">
        <f t="array" ref="E3501">IFERROR(IF(A3501="","",LOOKUP(2,1/(Entradas!$B$3:$B$5000=Estoque!A3501),Entradas!$H$3:$H$5000)),"Preço não cadastrado")</f>
        <v/>
      </c>
      <c r="F3501" s="6" t="str">
        <f>IF(A3501="","",SUMIF(codigo_entrada,A3501,quantidade_entrada)-SUMIF(codigo_saida,Estoque!A3501,quantidade_saida))</f>
        <v/>
      </c>
      <c r="G3501" s="1" t="str">
        <f t="shared" si="54"/>
        <v/>
      </c>
    </row>
    <row r="3502" spans="1:7" x14ac:dyDescent="0.3">
      <c r="A3502" s="135"/>
      <c r="B3502" s="22"/>
      <c r="C3502" s="22"/>
      <c r="D3502" s="38" t="str" cm="1">
        <f t="array" ref="D3502">IFERROR(IF(A3502="","",LOOKUP(2,1/(Entradas!$B$3:$B$5000=Estoque!A3502),Entradas!$G$3:$G$5000)),"Preço não cadastrado")</f>
        <v/>
      </c>
      <c r="E3502" s="38" t="str" cm="1">
        <f t="array" ref="E3502">IFERROR(IF(A3502="","",LOOKUP(2,1/(Entradas!$B$3:$B$5000=Estoque!A3502),Entradas!$H$3:$H$5000)),"Preço não cadastrado")</f>
        <v/>
      </c>
      <c r="F3502" s="6" t="str">
        <f>IF(A3502="","",SUMIF(codigo_entrada,A3502,quantidade_entrada)-SUMIF(codigo_saida,Estoque!A3502,quantidade_saida))</f>
        <v/>
      </c>
      <c r="G3502" s="1" t="str">
        <f t="shared" si="54"/>
        <v/>
      </c>
    </row>
    <row r="3503" spans="1:7" x14ac:dyDescent="0.3">
      <c r="A3503" s="135"/>
      <c r="B3503" s="22"/>
      <c r="C3503" s="22"/>
      <c r="D3503" s="38" t="str" cm="1">
        <f t="array" ref="D3503">IFERROR(IF(A3503="","",LOOKUP(2,1/(Entradas!$B$3:$B$5000=Estoque!A3503),Entradas!$G$3:$G$5000)),"Preço não cadastrado")</f>
        <v/>
      </c>
      <c r="E3503" s="38" t="str" cm="1">
        <f t="array" ref="E3503">IFERROR(IF(A3503="","",LOOKUP(2,1/(Entradas!$B$3:$B$5000=Estoque!A3503),Entradas!$H$3:$H$5000)),"Preço não cadastrado")</f>
        <v/>
      </c>
      <c r="F3503" s="6" t="str">
        <f>IF(A3503="","",SUMIF(codigo_entrada,A3503,quantidade_entrada)-SUMIF(codigo_saida,Estoque!A3503,quantidade_saida))</f>
        <v/>
      </c>
      <c r="G3503" s="1" t="str">
        <f t="shared" si="54"/>
        <v/>
      </c>
    </row>
    <row r="3504" spans="1:7" x14ac:dyDescent="0.3">
      <c r="A3504" s="135"/>
      <c r="B3504" s="22"/>
      <c r="C3504" s="22"/>
      <c r="D3504" s="38" t="str" cm="1">
        <f t="array" ref="D3504">IFERROR(IF(A3504="","",LOOKUP(2,1/(Entradas!$B$3:$B$5000=Estoque!A3504),Entradas!$G$3:$G$5000)),"Preço não cadastrado")</f>
        <v/>
      </c>
      <c r="E3504" s="38" t="str" cm="1">
        <f t="array" ref="E3504">IFERROR(IF(A3504="","",LOOKUP(2,1/(Entradas!$B$3:$B$5000=Estoque!A3504),Entradas!$H$3:$H$5000)),"Preço não cadastrado")</f>
        <v/>
      </c>
      <c r="F3504" s="6" t="str">
        <f>IF(A3504="","",SUMIF(codigo_entrada,A3504,quantidade_entrada)-SUMIF(codigo_saida,Estoque!A3504,quantidade_saida))</f>
        <v/>
      </c>
      <c r="G3504" s="1" t="str">
        <f t="shared" si="54"/>
        <v/>
      </c>
    </row>
    <row r="3505" spans="1:7" x14ac:dyDescent="0.3">
      <c r="A3505" s="135"/>
      <c r="B3505" s="22"/>
      <c r="C3505" s="22"/>
      <c r="D3505" s="38" t="str" cm="1">
        <f t="array" ref="D3505">IFERROR(IF(A3505="","",LOOKUP(2,1/(Entradas!$B$3:$B$5000=Estoque!A3505),Entradas!$G$3:$G$5000)),"Preço não cadastrado")</f>
        <v/>
      </c>
      <c r="E3505" s="38" t="str" cm="1">
        <f t="array" ref="E3505">IFERROR(IF(A3505="","",LOOKUP(2,1/(Entradas!$B$3:$B$5000=Estoque!A3505),Entradas!$H$3:$H$5000)),"Preço não cadastrado")</f>
        <v/>
      </c>
      <c r="F3505" s="6" t="str">
        <f>IF(A3505="","",SUMIF(codigo_entrada,A3505,quantidade_entrada)-SUMIF(codigo_saida,Estoque!A3505,quantidade_saida))</f>
        <v/>
      </c>
      <c r="G3505" s="1" t="str">
        <f t="shared" si="54"/>
        <v/>
      </c>
    </row>
    <row r="3506" spans="1:7" x14ac:dyDescent="0.3">
      <c r="A3506" s="135"/>
      <c r="B3506" s="22"/>
      <c r="C3506" s="22"/>
      <c r="D3506" s="38" t="str" cm="1">
        <f t="array" ref="D3506">IFERROR(IF(A3506="","",LOOKUP(2,1/(Entradas!$B$3:$B$5000=Estoque!A3506),Entradas!$G$3:$G$5000)),"Preço não cadastrado")</f>
        <v/>
      </c>
      <c r="E3506" s="38" t="str" cm="1">
        <f t="array" ref="E3506">IFERROR(IF(A3506="","",LOOKUP(2,1/(Entradas!$B$3:$B$5000=Estoque!A3506),Entradas!$H$3:$H$5000)),"Preço não cadastrado")</f>
        <v/>
      </c>
      <c r="F3506" s="6" t="str">
        <f>IF(A3506="","",SUMIF(codigo_entrada,A3506,quantidade_entrada)-SUMIF(codigo_saida,Estoque!A3506,quantidade_saida))</f>
        <v/>
      </c>
      <c r="G3506" s="1" t="str">
        <f t="shared" si="54"/>
        <v/>
      </c>
    </row>
    <row r="3507" spans="1:7" x14ac:dyDescent="0.3">
      <c r="A3507" s="135"/>
      <c r="B3507" s="22"/>
      <c r="C3507" s="22"/>
      <c r="D3507" s="38" t="str" cm="1">
        <f t="array" ref="D3507">IFERROR(IF(A3507="","",LOOKUP(2,1/(Entradas!$B$3:$B$5000=Estoque!A3507),Entradas!$G$3:$G$5000)),"Preço não cadastrado")</f>
        <v/>
      </c>
      <c r="E3507" s="38" t="str" cm="1">
        <f t="array" ref="E3507">IFERROR(IF(A3507="","",LOOKUP(2,1/(Entradas!$B$3:$B$5000=Estoque!A3507),Entradas!$H$3:$H$5000)),"Preço não cadastrado")</f>
        <v/>
      </c>
      <c r="F3507" s="6" t="str">
        <f>IF(A3507="","",SUMIF(codigo_entrada,A3507,quantidade_entrada)-SUMIF(codigo_saida,Estoque!A3507,quantidade_saida))</f>
        <v/>
      </c>
      <c r="G3507" s="1" t="str">
        <f t="shared" si="54"/>
        <v/>
      </c>
    </row>
    <row r="3508" spans="1:7" x14ac:dyDescent="0.3">
      <c r="A3508" s="135"/>
      <c r="B3508" s="22"/>
      <c r="C3508" s="22"/>
      <c r="D3508" s="38" t="str" cm="1">
        <f t="array" ref="D3508">IFERROR(IF(A3508="","",LOOKUP(2,1/(Entradas!$B$3:$B$5000=Estoque!A3508),Entradas!$G$3:$G$5000)),"Preço não cadastrado")</f>
        <v/>
      </c>
      <c r="E3508" s="38" t="str" cm="1">
        <f t="array" ref="E3508">IFERROR(IF(A3508="","",LOOKUP(2,1/(Entradas!$B$3:$B$5000=Estoque!A3508),Entradas!$H$3:$H$5000)),"Preço não cadastrado")</f>
        <v/>
      </c>
      <c r="F3508" s="6" t="str">
        <f>IF(A3508="","",SUMIF(codigo_entrada,A3508,quantidade_entrada)-SUMIF(codigo_saida,Estoque!A3508,quantidade_saida))</f>
        <v/>
      </c>
      <c r="G3508" s="1" t="str">
        <f t="shared" si="54"/>
        <v/>
      </c>
    </row>
    <row r="3509" spans="1:7" x14ac:dyDescent="0.3">
      <c r="A3509" s="135"/>
      <c r="B3509" s="22"/>
      <c r="C3509" s="22"/>
      <c r="D3509" s="38" t="str" cm="1">
        <f t="array" ref="D3509">IFERROR(IF(A3509="","",LOOKUP(2,1/(Entradas!$B$3:$B$5000=Estoque!A3509),Entradas!$G$3:$G$5000)),"Preço não cadastrado")</f>
        <v/>
      </c>
      <c r="E3509" s="38" t="str" cm="1">
        <f t="array" ref="E3509">IFERROR(IF(A3509="","",LOOKUP(2,1/(Entradas!$B$3:$B$5000=Estoque!A3509),Entradas!$H$3:$H$5000)),"Preço não cadastrado")</f>
        <v/>
      </c>
      <c r="F3509" s="6" t="str">
        <f>IF(A3509="","",SUMIF(codigo_entrada,A3509,quantidade_entrada)-SUMIF(codigo_saida,Estoque!A3509,quantidade_saida))</f>
        <v/>
      </c>
      <c r="G3509" s="1" t="str">
        <f t="shared" si="54"/>
        <v/>
      </c>
    </row>
    <row r="3510" spans="1:7" x14ac:dyDescent="0.3">
      <c r="A3510" s="135"/>
      <c r="B3510" s="22"/>
      <c r="C3510" s="22"/>
      <c r="D3510" s="38" t="str" cm="1">
        <f t="array" ref="D3510">IFERROR(IF(A3510="","",LOOKUP(2,1/(Entradas!$B$3:$B$5000=Estoque!A3510),Entradas!$G$3:$G$5000)),"Preço não cadastrado")</f>
        <v/>
      </c>
      <c r="E3510" s="38" t="str" cm="1">
        <f t="array" ref="E3510">IFERROR(IF(A3510="","",LOOKUP(2,1/(Entradas!$B$3:$B$5000=Estoque!A3510),Entradas!$H$3:$H$5000)),"Preço não cadastrado")</f>
        <v/>
      </c>
      <c r="F3510" s="6" t="str">
        <f>IF(A3510="","",SUMIF(codigo_entrada,A3510,quantidade_entrada)-SUMIF(codigo_saida,Estoque!A3510,quantidade_saida))</f>
        <v/>
      </c>
      <c r="G3510" s="1" t="str">
        <f t="shared" si="54"/>
        <v/>
      </c>
    </row>
    <row r="3511" spans="1:7" x14ac:dyDescent="0.3">
      <c r="A3511" s="135"/>
      <c r="B3511" s="22"/>
      <c r="C3511" s="22"/>
      <c r="D3511" s="38" t="str" cm="1">
        <f t="array" ref="D3511">IFERROR(IF(A3511="","",LOOKUP(2,1/(Entradas!$B$3:$B$5000=Estoque!A3511),Entradas!$G$3:$G$5000)),"Preço não cadastrado")</f>
        <v/>
      </c>
      <c r="E3511" s="38" t="str" cm="1">
        <f t="array" ref="E3511">IFERROR(IF(A3511="","",LOOKUP(2,1/(Entradas!$B$3:$B$5000=Estoque!A3511),Entradas!$H$3:$H$5000)),"Preço não cadastrado")</f>
        <v/>
      </c>
      <c r="F3511" s="6" t="str">
        <f>IF(A3511="","",SUMIF(codigo_entrada,A3511,quantidade_entrada)-SUMIF(codigo_saida,Estoque!A3511,quantidade_saida))</f>
        <v/>
      </c>
      <c r="G3511" s="1" t="str">
        <f t="shared" si="54"/>
        <v/>
      </c>
    </row>
    <row r="3512" spans="1:7" x14ac:dyDescent="0.3">
      <c r="A3512" s="135"/>
      <c r="B3512" s="22"/>
      <c r="C3512" s="22"/>
      <c r="D3512" s="38" t="str" cm="1">
        <f t="array" ref="D3512">IFERROR(IF(A3512="","",LOOKUP(2,1/(Entradas!$B$3:$B$5000=Estoque!A3512),Entradas!$G$3:$G$5000)),"Preço não cadastrado")</f>
        <v/>
      </c>
      <c r="E3512" s="38" t="str" cm="1">
        <f t="array" ref="E3512">IFERROR(IF(A3512="","",LOOKUP(2,1/(Entradas!$B$3:$B$5000=Estoque!A3512),Entradas!$H$3:$H$5000)),"Preço não cadastrado")</f>
        <v/>
      </c>
      <c r="F3512" s="6" t="str">
        <f>IF(A3512="","",SUMIF(codigo_entrada,A3512,quantidade_entrada)-SUMIF(codigo_saida,Estoque!A3512,quantidade_saida))</f>
        <v/>
      </c>
      <c r="G3512" s="1" t="str">
        <f t="shared" si="54"/>
        <v/>
      </c>
    </row>
    <row r="3513" spans="1:7" x14ac:dyDescent="0.3">
      <c r="A3513" s="135"/>
      <c r="B3513" s="22"/>
      <c r="C3513" s="22"/>
      <c r="D3513" s="38" t="str" cm="1">
        <f t="array" ref="D3513">IFERROR(IF(A3513="","",LOOKUP(2,1/(Entradas!$B$3:$B$5000=Estoque!A3513),Entradas!$G$3:$G$5000)),"Preço não cadastrado")</f>
        <v/>
      </c>
      <c r="E3513" s="38" t="str" cm="1">
        <f t="array" ref="E3513">IFERROR(IF(A3513="","",LOOKUP(2,1/(Entradas!$B$3:$B$5000=Estoque!A3513),Entradas!$H$3:$H$5000)),"Preço não cadastrado")</f>
        <v/>
      </c>
      <c r="F3513" s="6" t="str">
        <f>IF(A3513="","",SUMIF(codigo_entrada,A3513,quantidade_entrada)-SUMIF(codigo_saida,Estoque!A3513,quantidade_saida))</f>
        <v/>
      </c>
      <c r="G3513" s="1" t="str">
        <f t="shared" si="54"/>
        <v/>
      </c>
    </row>
    <row r="3514" spans="1:7" x14ac:dyDescent="0.3">
      <c r="A3514" s="135"/>
      <c r="B3514" s="22"/>
      <c r="C3514" s="22"/>
      <c r="D3514" s="38" t="str" cm="1">
        <f t="array" ref="D3514">IFERROR(IF(A3514="","",LOOKUP(2,1/(Entradas!$B$3:$B$5000=Estoque!A3514),Entradas!$G$3:$G$5000)),"Preço não cadastrado")</f>
        <v/>
      </c>
      <c r="E3514" s="38" t="str" cm="1">
        <f t="array" ref="E3514">IFERROR(IF(A3514="","",LOOKUP(2,1/(Entradas!$B$3:$B$5000=Estoque!A3514),Entradas!$H$3:$H$5000)),"Preço não cadastrado")</f>
        <v/>
      </c>
      <c r="F3514" s="6" t="str">
        <f>IF(A3514="","",SUMIF(codigo_entrada,A3514,quantidade_entrada)-SUMIF(codigo_saida,Estoque!A3514,quantidade_saida))</f>
        <v/>
      </c>
      <c r="G3514" s="1" t="str">
        <f t="shared" si="54"/>
        <v/>
      </c>
    </row>
    <row r="3515" spans="1:7" x14ac:dyDescent="0.3">
      <c r="A3515" s="135"/>
      <c r="B3515" s="22"/>
      <c r="C3515" s="22"/>
      <c r="D3515" s="38" t="str" cm="1">
        <f t="array" ref="D3515">IFERROR(IF(A3515="","",LOOKUP(2,1/(Entradas!$B$3:$B$5000=Estoque!A3515),Entradas!$G$3:$G$5000)),"Preço não cadastrado")</f>
        <v/>
      </c>
      <c r="E3515" s="38" t="str" cm="1">
        <f t="array" ref="E3515">IFERROR(IF(A3515="","",LOOKUP(2,1/(Entradas!$B$3:$B$5000=Estoque!A3515),Entradas!$H$3:$H$5000)),"Preço não cadastrado")</f>
        <v/>
      </c>
      <c r="F3515" s="6" t="str">
        <f>IF(A3515="","",SUMIF(codigo_entrada,A3515,quantidade_entrada)-SUMIF(codigo_saida,Estoque!A3515,quantidade_saida))</f>
        <v/>
      </c>
      <c r="G3515" s="1" t="str">
        <f t="shared" si="54"/>
        <v/>
      </c>
    </row>
    <row r="3516" spans="1:7" x14ac:dyDescent="0.3">
      <c r="A3516" s="135"/>
      <c r="B3516" s="22"/>
      <c r="C3516" s="22"/>
      <c r="D3516" s="38" t="str" cm="1">
        <f t="array" ref="D3516">IFERROR(IF(A3516="","",LOOKUP(2,1/(Entradas!$B$3:$B$5000=Estoque!A3516),Entradas!$G$3:$G$5000)),"Preço não cadastrado")</f>
        <v/>
      </c>
      <c r="E3516" s="38" t="str" cm="1">
        <f t="array" ref="E3516">IFERROR(IF(A3516="","",LOOKUP(2,1/(Entradas!$B$3:$B$5000=Estoque!A3516),Entradas!$H$3:$H$5000)),"Preço não cadastrado")</f>
        <v/>
      </c>
      <c r="F3516" s="6" t="str">
        <f>IF(A3516="","",SUMIF(codigo_entrada,A3516,quantidade_entrada)-SUMIF(codigo_saida,Estoque!A3516,quantidade_saida))</f>
        <v/>
      </c>
      <c r="G3516" s="1" t="str">
        <f t="shared" si="54"/>
        <v/>
      </c>
    </row>
    <row r="3517" spans="1:7" x14ac:dyDescent="0.3">
      <c r="A3517" s="135"/>
      <c r="B3517" s="22"/>
      <c r="C3517" s="22"/>
      <c r="D3517" s="38" t="str" cm="1">
        <f t="array" ref="D3517">IFERROR(IF(A3517="","",LOOKUP(2,1/(Entradas!$B$3:$B$5000=Estoque!A3517),Entradas!$G$3:$G$5000)),"Preço não cadastrado")</f>
        <v/>
      </c>
      <c r="E3517" s="38" t="str" cm="1">
        <f t="array" ref="E3517">IFERROR(IF(A3517="","",LOOKUP(2,1/(Entradas!$B$3:$B$5000=Estoque!A3517),Entradas!$H$3:$H$5000)),"Preço não cadastrado")</f>
        <v/>
      </c>
      <c r="F3517" s="6" t="str">
        <f>IF(A3517="","",SUMIF(codigo_entrada,A3517,quantidade_entrada)-SUMIF(codigo_saida,Estoque!A3517,quantidade_saida))</f>
        <v/>
      </c>
      <c r="G3517" s="1" t="str">
        <f t="shared" si="54"/>
        <v/>
      </c>
    </row>
    <row r="3518" spans="1:7" x14ac:dyDescent="0.3">
      <c r="A3518" s="135"/>
      <c r="B3518" s="22"/>
      <c r="C3518" s="22"/>
      <c r="D3518" s="38" t="str" cm="1">
        <f t="array" ref="D3518">IFERROR(IF(A3518="","",LOOKUP(2,1/(Entradas!$B$3:$B$5000=Estoque!A3518),Entradas!$G$3:$G$5000)),"Preço não cadastrado")</f>
        <v/>
      </c>
      <c r="E3518" s="38" t="str" cm="1">
        <f t="array" ref="E3518">IFERROR(IF(A3518="","",LOOKUP(2,1/(Entradas!$B$3:$B$5000=Estoque!A3518),Entradas!$H$3:$H$5000)),"Preço não cadastrado")</f>
        <v/>
      </c>
      <c r="F3518" s="6" t="str">
        <f>IF(A3518="","",SUMIF(codigo_entrada,A3518,quantidade_entrada)-SUMIF(codigo_saida,Estoque!A3518,quantidade_saida))</f>
        <v/>
      </c>
      <c r="G3518" s="1" t="str">
        <f t="shared" si="54"/>
        <v/>
      </c>
    </row>
    <row r="3519" spans="1:7" x14ac:dyDescent="0.3">
      <c r="A3519" s="135"/>
      <c r="B3519" s="22"/>
      <c r="C3519" s="22"/>
      <c r="D3519" s="38" t="str" cm="1">
        <f t="array" ref="D3519">IFERROR(IF(A3519="","",LOOKUP(2,1/(Entradas!$B$3:$B$5000=Estoque!A3519),Entradas!$G$3:$G$5000)),"Preço não cadastrado")</f>
        <v/>
      </c>
      <c r="E3519" s="38" t="str" cm="1">
        <f t="array" ref="E3519">IFERROR(IF(A3519="","",LOOKUP(2,1/(Entradas!$B$3:$B$5000=Estoque!A3519),Entradas!$H$3:$H$5000)),"Preço não cadastrado")</f>
        <v/>
      </c>
      <c r="F3519" s="6" t="str">
        <f>IF(A3519="","",SUMIF(codigo_entrada,A3519,quantidade_entrada)-SUMIF(codigo_saida,Estoque!A3519,quantidade_saida))</f>
        <v/>
      </c>
      <c r="G3519" s="1" t="str">
        <f t="shared" si="54"/>
        <v/>
      </c>
    </row>
    <row r="3520" spans="1:7" x14ac:dyDescent="0.3">
      <c r="A3520" s="135"/>
      <c r="B3520" s="22"/>
      <c r="C3520" s="22"/>
      <c r="D3520" s="38" t="str" cm="1">
        <f t="array" ref="D3520">IFERROR(IF(A3520="","",LOOKUP(2,1/(Entradas!$B$3:$B$5000=Estoque!A3520),Entradas!$G$3:$G$5000)),"Preço não cadastrado")</f>
        <v/>
      </c>
      <c r="E3520" s="38" t="str" cm="1">
        <f t="array" ref="E3520">IFERROR(IF(A3520="","",LOOKUP(2,1/(Entradas!$B$3:$B$5000=Estoque!A3520),Entradas!$H$3:$H$5000)),"Preço não cadastrado")</f>
        <v/>
      </c>
      <c r="F3520" s="6" t="str">
        <f>IF(A3520="","",SUMIF(codigo_entrada,A3520,quantidade_entrada)-SUMIF(codigo_saida,Estoque!A3520,quantidade_saida))</f>
        <v/>
      </c>
      <c r="G3520" s="1" t="str">
        <f t="shared" si="54"/>
        <v/>
      </c>
    </row>
    <row r="3521" spans="1:7" x14ac:dyDescent="0.3">
      <c r="A3521" s="135"/>
      <c r="B3521" s="22"/>
      <c r="C3521" s="22"/>
      <c r="D3521" s="38" t="str" cm="1">
        <f t="array" ref="D3521">IFERROR(IF(A3521="","",LOOKUP(2,1/(Entradas!$B$3:$B$5000=Estoque!A3521),Entradas!$G$3:$G$5000)),"Preço não cadastrado")</f>
        <v/>
      </c>
      <c r="E3521" s="38" t="str" cm="1">
        <f t="array" ref="E3521">IFERROR(IF(A3521="","",LOOKUP(2,1/(Entradas!$B$3:$B$5000=Estoque!A3521),Entradas!$H$3:$H$5000)),"Preço não cadastrado")</f>
        <v/>
      </c>
      <c r="F3521" s="6" t="str">
        <f>IF(A3521="","",SUMIF(codigo_entrada,A3521,quantidade_entrada)-SUMIF(codigo_saida,Estoque!A3521,quantidade_saida))</f>
        <v/>
      </c>
      <c r="G3521" s="1" t="str">
        <f t="shared" si="54"/>
        <v/>
      </c>
    </row>
    <row r="3522" spans="1:7" x14ac:dyDescent="0.3">
      <c r="A3522" s="135"/>
      <c r="B3522" s="22"/>
      <c r="C3522" s="22"/>
      <c r="D3522" s="38" t="str" cm="1">
        <f t="array" ref="D3522">IFERROR(IF(A3522="","",LOOKUP(2,1/(Entradas!$B$3:$B$5000=Estoque!A3522),Entradas!$G$3:$G$5000)),"Preço não cadastrado")</f>
        <v/>
      </c>
      <c r="E3522" s="38" t="str" cm="1">
        <f t="array" ref="E3522">IFERROR(IF(A3522="","",LOOKUP(2,1/(Entradas!$B$3:$B$5000=Estoque!A3522),Entradas!$H$3:$H$5000)),"Preço não cadastrado")</f>
        <v/>
      </c>
      <c r="F3522" s="6" t="str">
        <f>IF(A3522="","",SUMIF(codigo_entrada,A3522,quantidade_entrada)-SUMIF(codigo_saida,Estoque!A3522,quantidade_saida))</f>
        <v/>
      </c>
      <c r="G3522" s="1" t="str">
        <f t="shared" si="54"/>
        <v/>
      </c>
    </row>
    <row r="3523" spans="1:7" x14ac:dyDescent="0.3">
      <c r="A3523" s="135"/>
      <c r="B3523" s="22"/>
      <c r="C3523" s="22"/>
      <c r="D3523" s="38" t="str" cm="1">
        <f t="array" ref="D3523">IFERROR(IF(A3523="","",LOOKUP(2,1/(Entradas!$B$3:$B$5000=Estoque!A3523),Entradas!$G$3:$G$5000)),"Preço não cadastrado")</f>
        <v/>
      </c>
      <c r="E3523" s="38" t="str" cm="1">
        <f t="array" ref="E3523">IFERROR(IF(A3523="","",LOOKUP(2,1/(Entradas!$B$3:$B$5000=Estoque!A3523),Entradas!$H$3:$H$5000)),"Preço não cadastrado")</f>
        <v/>
      </c>
      <c r="F3523" s="6" t="str">
        <f>IF(A3523="","",SUMIF(codigo_entrada,A3523,quantidade_entrada)-SUMIF(codigo_saida,Estoque!A3523,quantidade_saida))</f>
        <v/>
      </c>
      <c r="G3523" s="1" t="str">
        <f t="shared" si="54"/>
        <v/>
      </c>
    </row>
    <row r="3524" spans="1:7" x14ac:dyDescent="0.3">
      <c r="A3524" s="135"/>
      <c r="B3524" s="22"/>
      <c r="C3524" s="22"/>
      <c r="D3524" s="38" t="str" cm="1">
        <f t="array" ref="D3524">IFERROR(IF(A3524="","",LOOKUP(2,1/(Entradas!$B$3:$B$5000=Estoque!A3524),Entradas!$G$3:$G$5000)),"Preço não cadastrado")</f>
        <v/>
      </c>
      <c r="E3524" s="38" t="str" cm="1">
        <f t="array" ref="E3524">IFERROR(IF(A3524="","",LOOKUP(2,1/(Entradas!$B$3:$B$5000=Estoque!A3524),Entradas!$H$3:$H$5000)),"Preço não cadastrado")</f>
        <v/>
      </c>
      <c r="F3524" s="6" t="str">
        <f>IF(A3524="","",SUMIF(codigo_entrada,A3524,quantidade_entrada)-SUMIF(codigo_saida,Estoque!A3524,quantidade_saida))</f>
        <v/>
      </c>
      <c r="G3524" s="1" t="str">
        <f t="shared" ref="G3524:G3587" si="55">IF(F3524="","",IF(F3524&gt;0,"Em estoque","Fora de estoque"))</f>
        <v/>
      </c>
    </row>
    <row r="3525" spans="1:7" x14ac:dyDescent="0.3">
      <c r="A3525" s="135"/>
      <c r="B3525" s="22"/>
      <c r="C3525" s="22"/>
      <c r="D3525" s="38" t="str" cm="1">
        <f t="array" ref="D3525">IFERROR(IF(A3525="","",LOOKUP(2,1/(Entradas!$B$3:$B$5000=Estoque!A3525),Entradas!$G$3:$G$5000)),"Preço não cadastrado")</f>
        <v/>
      </c>
      <c r="E3525" s="38" t="str" cm="1">
        <f t="array" ref="E3525">IFERROR(IF(A3525="","",LOOKUP(2,1/(Entradas!$B$3:$B$5000=Estoque!A3525),Entradas!$H$3:$H$5000)),"Preço não cadastrado")</f>
        <v/>
      </c>
      <c r="F3525" s="6" t="str">
        <f>IF(A3525="","",SUMIF(codigo_entrada,A3525,quantidade_entrada)-SUMIF(codigo_saida,Estoque!A3525,quantidade_saida))</f>
        <v/>
      </c>
      <c r="G3525" s="1" t="str">
        <f t="shared" si="55"/>
        <v/>
      </c>
    </row>
    <row r="3526" spans="1:7" x14ac:dyDescent="0.3">
      <c r="A3526" s="135"/>
      <c r="B3526" s="22"/>
      <c r="C3526" s="22"/>
      <c r="D3526" s="38" t="str" cm="1">
        <f t="array" ref="D3526">IFERROR(IF(A3526="","",LOOKUP(2,1/(Entradas!$B$3:$B$5000=Estoque!A3526),Entradas!$G$3:$G$5000)),"Preço não cadastrado")</f>
        <v/>
      </c>
      <c r="E3526" s="38" t="str" cm="1">
        <f t="array" ref="E3526">IFERROR(IF(A3526="","",LOOKUP(2,1/(Entradas!$B$3:$B$5000=Estoque!A3526),Entradas!$H$3:$H$5000)),"Preço não cadastrado")</f>
        <v/>
      </c>
      <c r="F3526" s="6" t="str">
        <f>IF(A3526="","",SUMIF(codigo_entrada,A3526,quantidade_entrada)-SUMIF(codigo_saida,Estoque!A3526,quantidade_saida))</f>
        <v/>
      </c>
      <c r="G3526" s="1" t="str">
        <f t="shared" si="55"/>
        <v/>
      </c>
    </row>
    <row r="3527" spans="1:7" x14ac:dyDescent="0.3">
      <c r="A3527" s="135"/>
      <c r="B3527" s="22"/>
      <c r="C3527" s="22"/>
      <c r="D3527" s="38" t="str" cm="1">
        <f t="array" ref="D3527">IFERROR(IF(A3527="","",LOOKUP(2,1/(Entradas!$B$3:$B$5000=Estoque!A3527),Entradas!$G$3:$G$5000)),"Preço não cadastrado")</f>
        <v/>
      </c>
      <c r="E3527" s="38" t="str" cm="1">
        <f t="array" ref="E3527">IFERROR(IF(A3527="","",LOOKUP(2,1/(Entradas!$B$3:$B$5000=Estoque!A3527),Entradas!$H$3:$H$5000)),"Preço não cadastrado")</f>
        <v/>
      </c>
      <c r="F3527" s="6" t="str">
        <f>IF(A3527="","",SUMIF(codigo_entrada,A3527,quantidade_entrada)-SUMIF(codigo_saida,Estoque!A3527,quantidade_saida))</f>
        <v/>
      </c>
      <c r="G3527" s="1" t="str">
        <f t="shared" si="55"/>
        <v/>
      </c>
    </row>
    <row r="3528" spans="1:7" x14ac:dyDescent="0.3">
      <c r="A3528" s="135"/>
      <c r="B3528" s="22"/>
      <c r="C3528" s="22"/>
      <c r="D3528" s="38" t="str" cm="1">
        <f t="array" ref="D3528">IFERROR(IF(A3528="","",LOOKUP(2,1/(Entradas!$B$3:$B$5000=Estoque!A3528),Entradas!$G$3:$G$5000)),"Preço não cadastrado")</f>
        <v/>
      </c>
      <c r="E3528" s="38" t="str" cm="1">
        <f t="array" ref="E3528">IFERROR(IF(A3528="","",LOOKUP(2,1/(Entradas!$B$3:$B$5000=Estoque!A3528),Entradas!$H$3:$H$5000)),"Preço não cadastrado")</f>
        <v/>
      </c>
      <c r="F3528" s="6" t="str">
        <f>IF(A3528="","",SUMIF(codigo_entrada,A3528,quantidade_entrada)-SUMIF(codigo_saida,Estoque!A3528,quantidade_saida))</f>
        <v/>
      </c>
      <c r="G3528" s="1" t="str">
        <f t="shared" si="55"/>
        <v/>
      </c>
    </row>
    <row r="3529" spans="1:7" x14ac:dyDescent="0.3">
      <c r="A3529" s="135"/>
      <c r="B3529" s="22"/>
      <c r="C3529" s="22"/>
      <c r="D3529" s="38" t="str" cm="1">
        <f t="array" ref="D3529">IFERROR(IF(A3529="","",LOOKUP(2,1/(Entradas!$B$3:$B$5000=Estoque!A3529),Entradas!$G$3:$G$5000)),"Preço não cadastrado")</f>
        <v/>
      </c>
      <c r="E3529" s="38" t="str" cm="1">
        <f t="array" ref="E3529">IFERROR(IF(A3529="","",LOOKUP(2,1/(Entradas!$B$3:$B$5000=Estoque!A3529),Entradas!$H$3:$H$5000)),"Preço não cadastrado")</f>
        <v/>
      </c>
      <c r="F3529" s="6" t="str">
        <f>IF(A3529="","",SUMIF(codigo_entrada,A3529,quantidade_entrada)-SUMIF(codigo_saida,Estoque!A3529,quantidade_saida))</f>
        <v/>
      </c>
      <c r="G3529" s="1" t="str">
        <f t="shared" si="55"/>
        <v/>
      </c>
    </row>
    <row r="3530" spans="1:7" x14ac:dyDescent="0.3">
      <c r="A3530" s="135"/>
      <c r="B3530" s="22"/>
      <c r="C3530" s="22"/>
      <c r="D3530" s="38" t="str" cm="1">
        <f t="array" ref="D3530">IFERROR(IF(A3530="","",LOOKUP(2,1/(Entradas!$B$3:$B$5000=Estoque!A3530),Entradas!$G$3:$G$5000)),"Preço não cadastrado")</f>
        <v/>
      </c>
      <c r="E3530" s="38" t="str" cm="1">
        <f t="array" ref="E3530">IFERROR(IF(A3530="","",LOOKUP(2,1/(Entradas!$B$3:$B$5000=Estoque!A3530),Entradas!$H$3:$H$5000)),"Preço não cadastrado")</f>
        <v/>
      </c>
      <c r="F3530" s="6" t="str">
        <f>IF(A3530="","",SUMIF(codigo_entrada,A3530,quantidade_entrada)-SUMIF(codigo_saida,Estoque!A3530,quantidade_saida))</f>
        <v/>
      </c>
      <c r="G3530" s="1" t="str">
        <f t="shared" si="55"/>
        <v/>
      </c>
    </row>
    <row r="3531" spans="1:7" x14ac:dyDescent="0.3">
      <c r="A3531" s="135"/>
      <c r="B3531" s="22"/>
      <c r="C3531" s="22"/>
      <c r="D3531" s="38" t="str" cm="1">
        <f t="array" ref="D3531">IFERROR(IF(A3531="","",LOOKUP(2,1/(Entradas!$B$3:$B$5000=Estoque!A3531),Entradas!$G$3:$G$5000)),"Preço não cadastrado")</f>
        <v/>
      </c>
      <c r="E3531" s="38" t="str" cm="1">
        <f t="array" ref="E3531">IFERROR(IF(A3531="","",LOOKUP(2,1/(Entradas!$B$3:$B$5000=Estoque!A3531),Entradas!$H$3:$H$5000)),"Preço não cadastrado")</f>
        <v/>
      </c>
      <c r="F3531" s="6" t="str">
        <f>IF(A3531="","",SUMIF(codigo_entrada,A3531,quantidade_entrada)-SUMIF(codigo_saida,Estoque!A3531,quantidade_saida))</f>
        <v/>
      </c>
      <c r="G3531" s="1" t="str">
        <f t="shared" si="55"/>
        <v/>
      </c>
    </row>
    <row r="3532" spans="1:7" x14ac:dyDescent="0.3">
      <c r="A3532" s="135"/>
      <c r="B3532" s="22"/>
      <c r="C3532" s="22"/>
      <c r="D3532" s="38" t="str" cm="1">
        <f t="array" ref="D3532">IFERROR(IF(A3532="","",LOOKUP(2,1/(Entradas!$B$3:$B$5000=Estoque!A3532),Entradas!$G$3:$G$5000)),"Preço não cadastrado")</f>
        <v/>
      </c>
      <c r="E3532" s="38" t="str" cm="1">
        <f t="array" ref="E3532">IFERROR(IF(A3532="","",LOOKUP(2,1/(Entradas!$B$3:$B$5000=Estoque!A3532),Entradas!$H$3:$H$5000)),"Preço não cadastrado")</f>
        <v/>
      </c>
      <c r="F3532" s="6" t="str">
        <f>IF(A3532="","",SUMIF(codigo_entrada,A3532,quantidade_entrada)-SUMIF(codigo_saida,Estoque!A3532,quantidade_saida))</f>
        <v/>
      </c>
      <c r="G3532" s="1" t="str">
        <f t="shared" si="55"/>
        <v/>
      </c>
    </row>
    <row r="3533" spans="1:7" x14ac:dyDescent="0.3">
      <c r="A3533" s="135"/>
      <c r="B3533" s="22"/>
      <c r="C3533" s="22"/>
      <c r="D3533" s="38" t="str" cm="1">
        <f t="array" ref="D3533">IFERROR(IF(A3533="","",LOOKUP(2,1/(Entradas!$B$3:$B$5000=Estoque!A3533),Entradas!$G$3:$G$5000)),"Preço não cadastrado")</f>
        <v/>
      </c>
      <c r="E3533" s="38" t="str" cm="1">
        <f t="array" ref="E3533">IFERROR(IF(A3533="","",LOOKUP(2,1/(Entradas!$B$3:$B$5000=Estoque!A3533),Entradas!$H$3:$H$5000)),"Preço não cadastrado")</f>
        <v/>
      </c>
      <c r="F3533" s="6" t="str">
        <f>IF(A3533="","",SUMIF(codigo_entrada,A3533,quantidade_entrada)-SUMIF(codigo_saida,Estoque!A3533,quantidade_saida))</f>
        <v/>
      </c>
      <c r="G3533" s="1" t="str">
        <f t="shared" si="55"/>
        <v/>
      </c>
    </row>
    <row r="3534" spans="1:7" x14ac:dyDescent="0.3">
      <c r="A3534" s="135"/>
      <c r="B3534" s="22"/>
      <c r="C3534" s="22"/>
      <c r="D3534" s="38" t="str" cm="1">
        <f t="array" ref="D3534">IFERROR(IF(A3534="","",LOOKUP(2,1/(Entradas!$B$3:$B$5000=Estoque!A3534),Entradas!$G$3:$G$5000)),"Preço não cadastrado")</f>
        <v/>
      </c>
      <c r="E3534" s="38" t="str" cm="1">
        <f t="array" ref="E3534">IFERROR(IF(A3534="","",LOOKUP(2,1/(Entradas!$B$3:$B$5000=Estoque!A3534),Entradas!$H$3:$H$5000)),"Preço não cadastrado")</f>
        <v/>
      </c>
      <c r="F3534" s="6" t="str">
        <f>IF(A3534="","",SUMIF(codigo_entrada,A3534,quantidade_entrada)-SUMIF(codigo_saida,Estoque!A3534,quantidade_saida))</f>
        <v/>
      </c>
      <c r="G3534" s="1" t="str">
        <f t="shared" si="55"/>
        <v/>
      </c>
    </row>
    <row r="3535" spans="1:7" x14ac:dyDescent="0.3">
      <c r="A3535" s="135"/>
      <c r="B3535" s="22"/>
      <c r="C3535" s="22"/>
      <c r="D3535" s="38" t="str" cm="1">
        <f t="array" ref="D3535">IFERROR(IF(A3535="","",LOOKUP(2,1/(Entradas!$B$3:$B$5000=Estoque!A3535),Entradas!$G$3:$G$5000)),"Preço não cadastrado")</f>
        <v/>
      </c>
      <c r="E3535" s="38" t="str" cm="1">
        <f t="array" ref="E3535">IFERROR(IF(A3535="","",LOOKUP(2,1/(Entradas!$B$3:$B$5000=Estoque!A3535),Entradas!$H$3:$H$5000)),"Preço não cadastrado")</f>
        <v/>
      </c>
      <c r="F3535" s="6" t="str">
        <f>IF(A3535="","",SUMIF(codigo_entrada,A3535,quantidade_entrada)-SUMIF(codigo_saida,Estoque!A3535,quantidade_saida))</f>
        <v/>
      </c>
      <c r="G3535" s="1" t="str">
        <f t="shared" si="55"/>
        <v/>
      </c>
    </row>
    <row r="3536" spans="1:7" x14ac:dyDescent="0.3">
      <c r="A3536" s="135"/>
      <c r="B3536" s="22"/>
      <c r="C3536" s="22"/>
      <c r="D3536" s="38" t="str" cm="1">
        <f t="array" ref="D3536">IFERROR(IF(A3536="","",LOOKUP(2,1/(Entradas!$B$3:$B$5000=Estoque!A3536),Entradas!$G$3:$G$5000)),"Preço não cadastrado")</f>
        <v/>
      </c>
      <c r="E3536" s="38" t="str" cm="1">
        <f t="array" ref="E3536">IFERROR(IF(A3536="","",LOOKUP(2,1/(Entradas!$B$3:$B$5000=Estoque!A3536),Entradas!$H$3:$H$5000)),"Preço não cadastrado")</f>
        <v/>
      </c>
      <c r="F3536" s="6" t="str">
        <f>IF(A3536="","",SUMIF(codigo_entrada,A3536,quantidade_entrada)-SUMIF(codigo_saida,Estoque!A3536,quantidade_saida))</f>
        <v/>
      </c>
      <c r="G3536" s="1" t="str">
        <f t="shared" si="55"/>
        <v/>
      </c>
    </row>
    <row r="3537" spans="1:7" x14ac:dyDescent="0.3">
      <c r="A3537" s="135"/>
      <c r="B3537" s="22"/>
      <c r="C3537" s="22"/>
      <c r="D3537" s="38" t="str" cm="1">
        <f t="array" ref="D3537">IFERROR(IF(A3537="","",LOOKUP(2,1/(Entradas!$B$3:$B$5000=Estoque!A3537),Entradas!$G$3:$G$5000)),"Preço não cadastrado")</f>
        <v/>
      </c>
      <c r="E3537" s="38" t="str" cm="1">
        <f t="array" ref="E3537">IFERROR(IF(A3537="","",LOOKUP(2,1/(Entradas!$B$3:$B$5000=Estoque!A3537),Entradas!$H$3:$H$5000)),"Preço não cadastrado")</f>
        <v/>
      </c>
      <c r="F3537" s="6" t="str">
        <f>IF(A3537="","",SUMIF(codigo_entrada,A3537,quantidade_entrada)-SUMIF(codigo_saida,Estoque!A3537,quantidade_saida))</f>
        <v/>
      </c>
      <c r="G3537" s="1" t="str">
        <f t="shared" si="55"/>
        <v/>
      </c>
    </row>
    <row r="3538" spans="1:7" x14ac:dyDescent="0.3">
      <c r="A3538" s="135"/>
      <c r="B3538" s="22"/>
      <c r="C3538" s="22"/>
      <c r="D3538" s="38" t="str" cm="1">
        <f t="array" ref="D3538">IFERROR(IF(A3538="","",LOOKUP(2,1/(Entradas!$B$3:$B$5000=Estoque!A3538),Entradas!$G$3:$G$5000)),"Preço não cadastrado")</f>
        <v/>
      </c>
      <c r="E3538" s="38" t="str" cm="1">
        <f t="array" ref="E3538">IFERROR(IF(A3538="","",LOOKUP(2,1/(Entradas!$B$3:$B$5000=Estoque!A3538),Entradas!$H$3:$H$5000)),"Preço não cadastrado")</f>
        <v/>
      </c>
      <c r="F3538" s="6" t="str">
        <f>IF(A3538="","",SUMIF(codigo_entrada,A3538,quantidade_entrada)-SUMIF(codigo_saida,Estoque!A3538,quantidade_saida))</f>
        <v/>
      </c>
      <c r="G3538" s="1" t="str">
        <f t="shared" si="55"/>
        <v/>
      </c>
    </row>
    <row r="3539" spans="1:7" x14ac:dyDescent="0.3">
      <c r="A3539" s="135"/>
      <c r="B3539" s="22"/>
      <c r="C3539" s="22"/>
      <c r="D3539" s="38" t="str" cm="1">
        <f t="array" ref="D3539">IFERROR(IF(A3539="","",LOOKUP(2,1/(Entradas!$B$3:$B$5000=Estoque!A3539),Entradas!$G$3:$G$5000)),"Preço não cadastrado")</f>
        <v/>
      </c>
      <c r="E3539" s="38" t="str" cm="1">
        <f t="array" ref="E3539">IFERROR(IF(A3539="","",LOOKUP(2,1/(Entradas!$B$3:$B$5000=Estoque!A3539),Entradas!$H$3:$H$5000)),"Preço não cadastrado")</f>
        <v/>
      </c>
      <c r="F3539" s="6" t="str">
        <f>IF(A3539="","",SUMIF(codigo_entrada,A3539,quantidade_entrada)-SUMIF(codigo_saida,Estoque!A3539,quantidade_saida))</f>
        <v/>
      </c>
      <c r="G3539" s="1" t="str">
        <f t="shared" si="55"/>
        <v/>
      </c>
    </row>
    <row r="3540" spans="1:7" x14ac:dyDescent="0.3">
      <c r="A3540" s="135"/>
      <c r="B3540" s="22"/>
      <c r="C3540" s="22"/>
      <c r="D3540" s="38" t="str" cm="1">
        <f t="array" ref="D3540">IFERROR(IF(A3540="","",LOOKUP(2,1/(Entradas!$B$3:$B$5000=Estoque!A3540),Entradas!$G$3:$G$5000)),"Preço não cadastrado")</f>
        <v/>
      </c>
      <c r="E3540" s="38" t="str" cm="1">
        <f t="array" ref="E3540">IFERROR(IF(A3540="","",LOOKUP(2,1/(Entradas!$B$3:$B$5000=Estoque!A3540),Entradas!$H$3:$H$5000)),"Preço não cadastrado")</f>
        <v/>
      </c>
      <c r="F3540" s="6" t="str">
        <f>IF(A3540="","",SUMIF(codigo_entrada,A3540,quantidade_entrada)-SUMIF(codigo_saida,Estoque!A3540,quantidade_saida))</f>
        <v/>
      </c>
      <c r="G3540" s="1" t="str">
        <f t="shared" si="55"/>
        <v/>
      </c>
    </row>
    <row r="3541" spans="1:7" x14ac:dyDescent="0.3">
      <c r="A3541" s="135"/>
      <c r="B3541" s="22"/>
      <c r="C3541" s="22"/>
      <c r="D3541" s="38" t="str" cm="1">
        <f t="array" ref="D3541">IFERROR(IF(A3541="","",LOOKUP(2,1/(Entradas!$B$3:$B$5000=Estoque!A3541),Entradas!$G$3:$G$5000)),"Preço não cadastrado")</f>
        <v/>
      </c>
      <c r="E3541" s="38" t="str" cm="1">
        <f t="array" ref="E3541">IFERROR(IF(A3541="","",LOOKUP(2,1/(Entradas!$B$3:$B$5000=Estoque!A3541),Entradas!$H$3:$H$5000)),"Preço não cadastrado")</f>
        <v/>
      </c>
      <c r="F3541" s="6" t="str">
        <f>IF(A3541="","",SUMIF(codigo_entrada,A3541,quantidade_entrada)-SUMIF(codigo_saida,Estoque!A3541,quantidade_saida))</f>
        <v/>
      </c>
      <c r="G3541" s="1" t="str">
        <f t="shared" si="55"/>
        <v/>
      </c>
    </row>
    <row r="3542" spans="1:7" x14ac:dyDescent="0.3">
      <c r="A3542" s="135"/>
      <c r="B3542" s="22"/>
      <c r="C3542" s="22"/>
      <c r="D3542" s="38" t="str" cm="1">
        <f t="array" ref="D3542">IFERROR(IF(A3542="","",LOOKUP(2,1/(Entradas!$B$3:$B$5000=Estoque!A3542),Entradas!$G$3:$G$5000)),"Preço não cadastrado")</f>
        <v/>
      </c>
      <c r="E3542" s="38" t="str" cm="1">
        <f t="array" ref="E3542">IFERROR(IF(A3542="","",LOOKUP(2,1/(Entradas!$B$3:$B$5000=Estoque!A3542),Entradas!$H$3:$H$5000)),"Preço não cadastrado")</f>
        <v/>
      </c>
      <c r="F3542" s="6" t="str">
        <f>IF(A3542="","",SUMIF(codigo_entrada,A3542,quantidade_entrada)-SUMIF(codigo_saida,Estoque!A3542,quantidade_saida))</f>
        <v/>
      </c>
      <c r="G3542" s="1" t="str">
        <f t="shared" si="55"/>
        <v/>
      </c>
    </row>
    <row r="3543" spans="1:7" x14ac:dyDescent="0.3">
      <c r="A3543" s="135"/>
      <c r="B3543" s="22"/>
      <c r="C3543" s="22"/>
      <c r="D3543" s="38" t="str" cm="1">
        <f t="array" ref="D3543">IFERROR(IF(A3543="","",LOOKUP(2,1/(Entradas!$B$3:$B$5000=Estoque!A3543),Entradas!$G$3:$G$5000)),"Preço não cadastrado")</f>
        <v/>
      </c>
      <c r="E3543" s="38" t="str" cm="1">
        <f t="array" ref="E3543">IFERROR(IF(A3543="","",LOOKUP(2,1/(Entradas!$B$3:$B$5000=Estoque!A3543),Entradas!$H$3:$H$5000)),"Preço não cadastrado")</f>
        <v/>
      </c>
      <c r="F3543" s="6" t="str">
        <f>IF(A3543="","",SUMIF(codigo_entrada,A3543,quantidade_entrada)-SUMIF(codigo_saida,Estoque!A3543,quantidade_saida))</f>
        <v/>
      </c>
      <c r="G3543" s="1" t="str">
        <f t="shared" si="55"/>
        <v/>
      </c>
    </row>
    <row r="3544" spans="1:7" x14ac:dyDescent="0.3">
      <c r="A3544" s="135"/>
      <c r="B3544" s="22"/>
      <c r="C3544" s="22"/>
      <c r="D3544" s="38" t="str" cm="1">
        <f t="array" ref="D3544">IFERROR(IF(A3544="","",LOOKUP(2,1/(Entradas!$B$3:$B$5000=Estoque!A3544),Entradas!$G$3:$G$5000)),"Preço não cadastrado")</f>
        <v/>
      </c>
      <c r="E3544" s="38" t="str" cm="1">
        <f t="array" ref="E3544">IFERROR(IF(A3544="","",LOOKUP(2,1/(Entradas!$B$3:$B$5000=Estoque!A3544),Entradas!$H$3:$H$5000)),"Preço não cadastrado")</f>
        <v/>
      </c>
      <c r="F3544" s="6" t="str">
        <f>IF(A3544="","",SUMIF(codigo_entrada,A3544,quantidade_entrada)-SUMIF(codigo_saida,Estoque!A3544,quantidade_saida))</f>
        <v/>
      </c>
      <c r="G3544" s="1" t="str">
        <f t="shared" si="55"/>
        <v/>
      </c>
    </row>
    <row r="3545" spans="1:7" x14ac:dyDescent="0.3">
      <c r="A3545" s="135"/>
      <c r="B3545" s="22"/>
      <c r="C3545" s="22"/>
      <c r="D3545" s="38" t="str" cm="1">
        <f t="array" ref="D3545">IFERROR(IF(A3545="","",LOOKUP(2,1/(Entradas!$B$3:$B$5000=Estoque!A3545),Entradas!$G$3:$G$5000)),"Preço não cadastrado")</f>
        <v/>
      </c>
      <c r="E3545" s="38" t="str" cm="1">
        <f t="array" ref="E3545">IFERROR(IF(A3545="","",LOOKUP(2,1/(Entradas!$B$3:$B$5000=Estoque!A3545),Entradas!$H$3:$H$5000)),"Preço não cadastrado")</f>
        <v/>
      </c>
      <c r="F3545" s="6" t="str">
        <f>IF(A3545="","",SUMIF(codigo_entrada,A3545,quantidade_entrada)-SUMIF(codigo_saida,Estoque!A3545,quantidade_saida))</f>
        <v/>
      </c>
      <c r="G3545" s="1" t="str">
        <f t="shared" si="55"/>
        <v/>
      </c>
    </row>
    <row r="3546" spans="1:7" x14ac:dyDescent="0.3">
      <c r="A3546" s="135"/>
      <c r="B3546" s="22"/>
      <c r="C3546" s="22"/>
      <c r="D3546" s="38" t="str" cm="1">
        <f t="array" ref="D3546">IFERROR(IF(A3546="","",LOOKUP(2,1/(Entradas!$B$3:$B$5000=Estoque!A3546),Entradas!$G$3:$G$5000)),"Preço não cadastrado")</f>
        <v/>
      </c>
      <c r="E3546" s="38" t="str" cm="1">
        <f t="array" ref="E3546">IFERROR(IF(A3546="","",LOOKUP(2,1/(Entradas!$B$3:$B$5000=Estoque!A3546),Entradas!$H$3:$H$5000)),"Preço não cadastrado")</f>
        <v/>
      </c>
      <c r="F3546" s="6" t="str">
        <f>IF(A3546="","",SUMIF(codigo_entrada,A3546,quantidade_entrada)-SUMIF(codigo_saida,Estoque!A3546,quantidade_saida))</f>
        <v/>
      </c>
      <c r="G3546" s="1" t="str">
        <f t="shared" si="55"/>
        <v/>
      </c>
    </row>
    <row r="3547" spans="1:7" x14ac:dyDescent="0.3">
      <c r="A3547" s="135"/>
      <c r="B3547" s="22"/>
      <c r="C3547" s="22"/>
      <c r="D3547" s="38" t="str" cm="1">
        <f t="array" ref="D3547">IFERROR(IF(A3547="","",LOOKUP(2,1/(Entradas!$B$3:$B$5000=Estoque!A3547),Entradas!$G$3:$G$5000)),"Preço não cadastrado")</f>
        <v/>
      </c>
      <c r="E3547" s="38" t="str" cm="1">
        <f t="array" ref="E3547">IFERROR(IF(A3547="","",LOOKUP(2,1/(Entradas!$B$3:$B$5000=Estoque!A3547),Entradas!$H$3:$H$5000)),"Preço não cadastrado")</f>
        <v/>
      </c>
      <c r="F3547" s="6" t="str">
        <f>IF(A3547="","",SUMIF(codigo_entrada,A3547,quantidade_entrada)-SUMIF(codigo_saida,Estoque!A3547,quantidade_saida))</f>
        <v/>
      </c>
      <c r="G3547" s="1" t="str">
        <f t="shared" si="55"/>
        <v/>
      </c>
    </row>
    <row r="3548" spans="1:7" x14ac:dyDescent="0.3">
      <c r="A3548" s="135"/>
      <c r="B3548" s="22"/>
      <c r="C3548" s="22"/>
      <c r="D3548" s="38" t="str" cm="1">
        <f t="array" ref="D3548">IFERROR(IF(A3548="","",LOOKUP(2,1/(Entradas!$B$3:$B$5000=Estoque!A3548),Entradas!$G$3:$G$5000)),"Preço não cadastrado")</f>
        <v/>
      </c>
      <c r="E3548" s="38" t="str" cm="1">
        <f t="array" ref="E3548">IFERROR(IF(A3548="","",LOOKUP(2,1/(Entradas!$B$3:$B$5000=Estoque!A3548),Entradas!$H$3:$H$5000)),"Preço não cadastrado")</f>
        <v/>
      </c>
      <c r="F3548" s="6" t="str">
        <f>IF(A3548="","",SUMIF(codigo_entrada,A3548,quantidade_entrada)-SUMIF(codigo_saida,Estoque!A3548,quantidade_saida))</f>
        <v/>
      </c>
      <c r="G3548" s="1" t="str">
        <f t="shared" si="55"/>
        <v/>
      </c>
    </row>
    <row r="3549" spans="1:7" x14ac:dyDescent="0.3">
      <c r="A3549" s="135"/>
      <c r="B3549" s="22"/>
      <c r="C3549" s="22"/>
      <c r="D3549" s="38" t="str" cm="1">
        <f t="array" ref="D3549">IFERROR(IF(A3549="","",LOOKUP(2,1/(Entradas!$B$3:$B$5000=Estoque!A3549),Entradas!$G$3:$G$5000)),"Preço não cadastrado")</f>
        <v/>
      </c>
      <c r="E3549" s="38" t="str" cm="1">
        <f t="array" ref="E3549">IFERROR(IF(A3549="","",LOOKUP(2,1/(Entradas!$B$3:$B$5000=Estoque!A3549),Entradas!$H$3:$H$5000)),"Preço não cadastrado")</f>
        <v/>
      </c>
      <c r="F3549" s="6" t="str">
        <f>IF(A3549="","",SUMIF(codigo_entrada,A3549,quantidade_entrada)-SUMIF(codigo_saida,Estoque!A3549,quantidade_saida))</f>
        <v/>
      </c>
      <c r="G3549" s="1" t="str">
        <f t="shared" si="55"/>
        <v/>
      </c>
    </row>
    <row r="3550" spans="1:7" x14ac:dyDescent="0.3">
      <c r="A3550" s="135"/>
      <c r="B3550" s="22"/>
      <c r="C3550" s="22"/>
      <c r="D3550" s="38" t="str" cm="1">
        <f t="array" ref="D3550">IFERROR(IF(A3550="","",LOOKUP(2,1/(Entradas!$B$3:$B$5000=Estoque!A3550),Entradas!$G$3:$G$5000)),"Preço não cadastrado")</f>
        <v/>
      </c>
      <c r="E3550" s="38" t="str" cm="1">
        <f t="array" ref="E3550">IFERROR(IF(A3550="","",LOOKUP(2,1/(Entradas!$B$3:$B$5000=Estoque!A3550),Entradas!$H$3:$H$5000)),"Preço não cadastrado")</f>
        <v/>
      </c>
      <c r="F3550" s="6" t="str">
        <f>IF(A3550="","",SUMIF(codigo_entrada,A3550,quantidade_entrada)-SUMIF(codigo_saida,Estoque!A3550,quantidade_saida))</f>
        <v/>
      </c>
      <c r="G3550" s="1" t="str">
        <f t="shared" si="55"/>
        <v/>
      </c>
    </row>
    <row r="3551" spans="1:7" x14ac:dyDescent="0.3">
      <c r="A3551" s="135"/>
      <c r="B3551" s="22"/>
      <c r="C3551" s="22"/>
      <c r="D3551" s="38" t="str" cm="1">
        <f t="array" ref="D3551">IFERROR(IF(A3551="","",LOOKUP(2,1/(Entradas!$B$3:$B$5000=Estoque!A3551),Entradas!$G$3:$G$5000)),"Preço não cadastrado")</f>
        <v/>
      </c>
      <c r="E3551" s="38" t="str" cm="1">
        <f t="array" ref="E3551">IFERROR(IF(A3551="","",LOOKUP(2,1/(Entradas!$B$3:$B$5000=Estoque!A3551),Entradas!$H$3:$H$5000)),"Preço não cadastrado")</f>
        <v/>
      </c>
      <c r="F3551" s="6" t="str">
        <f>IF(A3551="","",SUMIF(codigo_entrada,A3551,quantidade_entrada)-SUMIF(codigo_saida,Estoque!A3551,quantidade_saida))</f>
        <v/>
      </c>
      <c r="G3551" s="1" t="str">
        <f t="shared" si="55"/>
        <v/>
      </c>
    </row>
    <row r="3552" spans="1:7" x14ac:dyDescent="0.3">
      <c r="A3552" s="135"/>
      <c r="B3552" s="22"/>
      <c r="C3552" s="22"/>
      <c r="D3552" s="38" t="str" cm="1">
        <f t="array" ref="D3552">IFERROR(IF(A3552="","",LOOKUP(2,1/(Entradas!$B$3:$B$5000=Estoque!A3552),Entradas!$G$3:$G$5000)),"Preço não cadastrado")</f>
        <v/>
      </c>
      <c r="E3552" s="38" t="str" cm="1">
        <f t="array" ref="E3552">IFERROR(IF(A3552="","",LOOKUP(2,1/(Entradas!$B$3:$B$5000=Estoque!A3552),Entradas!$H$3:$H$5000)),"Preço não cadastrado")</f>
        <v/>
      </c>
      <c r="F3552" s="6" t="str">
        <f>IF(A3552="","",SUMIF(codigo_entrada,A3552,quantidade_entrada)-SUMIF(codigo_saida,Estoque!A3552,quantidade_saida))</f>
        <v/>
      </c>
      <c r="G3552" s="1" t="str">
        <f t="shared" si="55"/>
        <v/>
      </c>
    </row>
    <row r="3553" spans="1:7" x14ac:dyDescent="0.3">
      <c r="A3553" s="135"/>
      <c r="B3553" s="22"/>
      <c r="C3553" s="22"/>
      <c r="D3553" s="38" t="str" cm="1">
        <f t="array" ref="D3553">IFERROR(IF(A3553="","",LOOKUP(2,1/(Entradas!$B$3:$B$5000=Estoque!A3553),Entradas!$G$3:$G$5000)),"Preço não cadastrado")</f>
        <v/>
      </c>
      <c r="E3553" s="38" t="str" cm="1">
        <f t="array" ref="E3553">IFERROR(IF(A3553="","",LOOKUP(2,1/(Entradas!$B$3:$B$5000=Estoque!A3553),Entradas!$H$3:$H$5000)),"Preço não cadastrado")</f>
        <v/>
      </c>
      <c r="F3553" s="6" t="str">
        <f>IF(A3553="","",SUMIF(codigo_entrada,A3553,quantidade_entrada)-SUMIF(codigo_saida,Estoque!A3553,quantidade_saida))</f>
        <v/>
      </c>
      <c r="G3553" s="1" t="str">
        <f t="shared" si="55"/>
        <v/>
      </c>
    </row>
    <row r="3554" spans="1:7" x14ac:dyDescent="0.3">
      <c r="A3554" s="135"/>
      <c r="B3554" s="22"/>
      <c r="C3554" s="22"/>
      <c r="D3554" s="38" t="str" cm="1">
        <f t="array" ref="D3554">IFERROR(IF(A3554="","",LOOKUP(2,1/(Entradas!$B$3:$B$5000=Estoque!A3554),Entradas!$G$3:$G$5000)),"Preço não cadastrado")</f>
        <v/>
      </c>
      <c r="E3554" s="38" t="str" cm="1">
        <f t="array" ref="E3554">IFERROR(IF(A3554="","",LOOKUP(2,1/(Entradas!$B$3:$B$5000=Estoque!A3554),Entradas!$H$3:$H$5000)),"Preço não cadastrado")</f>
        <v/>
      </c>
      <c r="F3554" s="6" t="str">
        <f>IF(A3554="","",SUMIF(codigo_entrada,A3554,quantidade_entrada)-SUMIF(codigo_saida,Estoque!A3554,quantidade_saida))</f>
        <v/>
      </c>
      <c r="G3554" s="1" t="str">
        <f t="shared" si="55"/>
        <v/>
      </c>
    </row>
    <row r="3555" spans="1:7" x14ac:dyDescent="0.3">
      <c r="A3555" s="135"/>
      <c r="B3555" s="22"/>
      <c r="C3555" s="22"/>
      <c r="D3555" s="38" t="str" cm="1">
        <f t="array" ref="D3555">IFERROR(IF(A3555="","",LOOKUP(2,1/(Entradas!$B$3:$B$5000=Estoque!A3555),Entradas!$G$3:$G$5000)),"Preço não cadastrado")</f>
        <v/>
      </c>
      <c r="E3555" s="38" t="str" cm="1">
        <f t="array" ref="E3555">IFERROR(IF(A3555="","",LOOKUP(2,1/(Entradas!$B$3:$B$5000=Estoque!A3555),Entradas!$H$3:$H$5000)),"Preço não cadastrado")</f>
        <v/>
      </c>
      <c r="F3555" s="6" t="str">
        <f>IF(A3555="","",SUMIF(codigo_entrada,A3555,quantidade_entrada)-SUMIF(codigo_saida,Estoque!A3555,quantidade_saida))</f>
        <v/>
      </c>
      <c r="G3555" s="1" t="str">
        <f t="shared" si="55"/>
        <v/>
      </c>
    </row>
    <row r="3556" spans="1:7" x14ac:dyDescent="0.3">
      <c r="A3556" s="135"/>
      <c r="B3556" s="22"/>
      <c r="C3556" s="22"/>
      <c r="D3556" s="38" t="str" cm="1">
        <f t="array" ref="D3556">IFERROR(IF(A3556="","",LOOKUP(2,1/(Entradas!$B$3:$B$5000=Estoque!A3556),Entradas!$G$3:$G$5000)),"Preço não cadastrado")</f>
        <v/>
      </c>
      <c r="E3556" s="38" t="str" cm="1">
        <f t="array" ref="E3556">IFERROR(IF(A3556="","",LOOKUP(2,1/(Entradas!$B$3:$B$5000=Estoque!A3556),Entradas!$H$3:$H$5000)),"Preço não cadastrado")</f>
        <v/>
      </c>
      <c r="F3556" s="6" t="str">
        <f>IF(A3556="","",SUMIF(codigo_entrada,A3556,quantidade_entrada)-SUMIF(codigo_saida,Estoque!A3556,quantidade_saida))</f>
        <v/>
      </c>
      <c r="G3556" s="1" t="str">
        <f t="shared" si="55"/>
        <v/>
      </c>
    </row>
    <row r="3557" spans="1:7" x14ac:dyDescent="0.3">
      <c r="A3557" s="135"/>
      <c r="B3557" s="22"/>
      <c r="C3557" s="22"/>
      <c r="D3557" s="38" t="str" cm="1">
        <f t="array" ref="D3557">IFERROR(IF(A3557="","",LOOKUP(2,1/(Entradas!$B$3:$B$5000=Estoque!A3557),Entradas!$G$3:$G$5000)),"Preço não cadastrado")</f>
        <v/>
      </c>
      <c r="E3557" s="38" t="str" cm="1">
        <f t="array" ref="E3557">IFERROR(IF(A3557="","",LOOKUP(2,1/(Entradas!$B$3:$B$5000=Estoque!A3557),Entradas!$H$3:$H$5000)),"Preço não cadastrado")</f>
        <v/>
      </c>
      <c r="F3557" s="6" t="str">
        <f>IF(A3557="","",SUMIF(codigo_entrada,A3557,quantidade_entrada)-SUMIF(codigo_saida,Estoque!A3557,quantidade_saida))</f>
        <v/>
      </c>
      <c r="G3557" s="1" t="str">
        <f t="shared" si="55"/>
        <v/>
      </c>
    </row>
    <row r="3558" spans="1:7" x14ac:dyDescent="0.3">
      <c r="A3558" s="135"/>
      <c r="B3558" s="22"/>
      <c r="C3558" s="22"/>
      <c r="D3558" s="38" t="str" cm="1">
        <f t="array" ref="D3558">IFERROR(IF(A3558="","",LOOKUP(2,1/(Entradas!$B$3:$B$5000=Estoque!A3558),Entradas!$G$3:$G$5000)),"Preço não cadastrado")</f>
        <v/>
      </c>
      <c r="E3558" s="38" t="str" cm="1">
        <f t="array" ref="E3558">IFERROR(IF(A3558="","",LOOKUP(2,1/(Entradas!$B$3:$B$5000=Estoque!A3558),Entradas!$H$3:$H$5000)),"Preço não cadastrado")</f>
        <v/>
      </c>
      <c r="F3558" s="6" t="str">
        <f>IF(A3558="","",SUMIF(codigo_entrada,A3558,quantidade_entrada)-SUMIF(codigo_saida,Estoque!A3558,quantidade_saida))</f>
        <v/>
      </c>
      <c r="G3558" s="1" t="str">
        <f t="shared" si="55"/>
        <v/>
      </c>
    </row>
    <row r="3559" spans="1:7" x14ac:dyDescent="0.3">
      <c r="A3559" s="135"/>
      <c r="B3559" s="22"/>
      <c r="C3559" s="22"/>
      <c r="D3559" s="38" t="str" cm="1">
        <f t="array" ref="D3559">IFERROR(IF(A3559="","",LOOKUP(2,1/(Entradas!$B$3:$B$5000=Estoque!A3559),Entradas!$G$3:$G$5000)),"Preço não cadastrado")</f>
        <v/>
      </c>
      <c r="E3559" s="38" t="str" cm="1">
        <f t="array" ref="E3559">IFERROR(IF(A3559="","",LOOKUP(2,1/(Entradas!$B$3:$B$5000=Estoque!A3559),Entradas!$H$3:$H$5000)),"Preço não cadastrado")</f>
        <v/>
      </c>
      <c r="F3559" s="6" t="str">
        <f>IF(A3559="","",SUMIF(codigo_entrada,A3559,quantidade_entrada)-SUMIF(codigo_saida,Estoque!A3559,quantidade_saida))</f>
        <v/>
      </c>
      <c r="G3559" s="1" t="str">
        <f t="shared" si="55"/>
        <v/>
      </c>
    </row>
    <row r="3560" spans="1:7" x14ac:dyDescent="0.3">
      <c r="A3560" s="135"/>
      <c r="B3560" s="22"/>
      <c r="C3560" s="22"/>
      <c r="D3560" s="38" t="str" cm="1">
        <f t="array" ref="D3560">IFERROR(IF(A3560="","",LOOKUP(2,1/(Entradas!$B$3:$B$5000=Estoque!A3560),Entradas!$G$3:$G$5000)),"Preço não cadastrado")</f>
        <v/>
      </c>
      <c r="E3560" s="38" t="str" cm="1">
        <f t="array" ref="E3560">IFERROR(IF(A3560="","",LOOKUP(2,1/(Entradas!$B$3:$B$5000=Estoque!A3560),Entradas!$H$3:$H$5000)),"Preço não cadastrado")</f>
        <v/>
      </c>
      <c r="F3560" s="6" t="str">
        <f>IF(A3560="","",SUMIF(codigo_entrada,A3560,quantidade_entrada)-SUMIF(codigo_saida,Estoque!A3560,quantidade_saida))</f>
        <v/>
      </c>
      <c r="G3560" s="1" t="str">
        <f t="shared" si="55"/>
        <v/>
      </c>
    </row>
    <row r="3561" spans="1:7" x14ac:dyDescent="0.3">
      <c r="A3561" s="135"/>
      <c r="B3561" s="22"/>
      <c r="C3561" s="22"/>
      <c r="D3561" s="38" t="str" cm="1">
        <f t="array" ref="D3561">IFERROR(IF(A3561="","",LOOKUP(2,1/(Entradas!$B$3:$B$5000=Estoque!A3561),Entradas!$G$3:$G$5000)),"Preço não cadastrado")</f>
        <v/>
      </c>
      <c r="E3561" s="38" t="str" cm="1">
        <f t="array" ref="E3561">IFERROR(IF(A3561="","",LOOKUP(2,1/(Entradas!$B$3:$B$5000=Estoque!A3561),Entradas!$H$3:$H$5000)),"Preço não cadastrado")</f>
        <v/>
      </c>
      <c r="F3561" s="6" t="str">
        <f>IF(A3561="","",SUMIF(codigo_entrada,A3561,quantidade_entrada)-SUMIF(codigo_saida,Estoque!A3561,quantidade_saida))</f>
        <v/>
      </c>
      <c r="G3561" s="1" t="str">
        <f t="shared" si="55"/>
        <v/>
      </c>
    </row>
    <row r="3562" spans="1:7" x14ac:dyDescent="0.3">
      <c r="A3562" s="135"/>
      <c r="B3562" s="22"/>
      <c r="C3562" s="22"/>
      <c r="D3562" s="38" t="str" cm="1">
        <f t="array" ref="D3562">IFERROR(IF(A3562="","",LOOKUP(2,1/(Entradas!$B$3:$B$5000=Estoque!A3562),Entradas!$G$3:$G$5000)),"Preço não cadastrado")</f>
        <v/>
      </c>
      <c r="E3562" s="38" t="str" cm="1">
        <f t="array" ref="E3562">IFERROR(IF(A3562="","",LOOKUP(2,1/(Entradas!$B$3:$B$5000=Estoque!A3562),Entradas!$H$3:$H$5000)),"Preço não cadastrado")</f>
        <v/>
      </c>
      <c r="F3562" s="6" t="str">
        <f>IF(A3562="","",SUMIF(codigo_entrada,A3562,quantidade_entrada)-SUMIF(codigo_saida,Estoque!A3562,quantidade_saida))</f>
        <v/>
      </c>
      <c r="G3562" s="1" t="str">
        <f t="shared" si="55"/>
        <v/>
      </c>
    </row>
    <row r="3563" spans="1:7" x14ac:dyDescent="0.3">
      <c r="A3563" s="135"/>
      <c r="B3563" s="22"/>
      <c r="C3563" s="22"/>
      <c r="D3563" s="38" t="str" cm="1">
        <f t="array" ref="D3563">IFERROR(IF(A3563="","",LOOKUP(2,1/(Entradas!$B$3:$B$5000=Estoque!A3563),Entradas!$G$3:$G$5000)),"Preço não cadastrado")</f>
        <v/>
      </c>
      <c r="E3563" s="38" t="str" cm="1">
        <f t="array" ref="E3563">IFERROR(IF(A3563="","",LOOKUP(2,1/(Entradas!$B$3:$B$5000=Estoque!A3563),Entradas!$H$3:$H$5000)),"Preço não cadastrado")</f>
        <v/>
      </c>
      <c r="F3563" s="6" t="str">
        <f>IF(A3563="","",SUMIF(codigo_entrada,A3563,quantidade_entrada)-SUMIF(codigo_saida,Estoque!A3563,quantidade_saida))</f>
        <v/>
      </c>
      <c r="G3563" s="1" t="str">
        <f t="shared" si="55"/>
        <v/>
      </c>
    </row>
    <row r="3564" spans="1:7" x14ac:dyDescent="0.3">
      <c r="A3564" s="135"/>
      <c r="B3564" s="22"/>
      <c r="C3564" s="22"/>
      <c r="D3564" s="38" t="str" cm="1">
        <f t="array" ref="D3564">IFERROR(IF(A3564="","",LOOKUP(2,1/(Entradas!$B$3:$B$5000=Estoque!A3564),Entradas!$G$3:$G$5000)),"Preço não cadastrado")</f>
        <v/>
      </c>
      <c r="E3564" s="38" t="str" cm="1">
        <f t="array" ref="E3564">IFERROR(IF(A3564="","",LOOKUP(2,1/(Entradas!$B$3:$B$5000=Estoque!A3564),Entradas!$H$3:$H$5000)),"Preço não cadastrado")</f>
        <v/>
      </c>
      <c r="F3564" s="6" t="str">
        <f>IF(A3564="","",SUMIF(codigo_entrada,A3564,quantidade_entrada)-SUMIF(codigo_saida,Estoque!A3564,quantidade_saida))</f>
        <v/>
      </c>
      <c r="G3564" s="1" t="str">
        <f t="shared" si="55"/>
        <v/>
      </c>
    </row>
    <row r="3565" spans="1:7" x14ac:dyDescent="0.3">
      <c r="A3565" s="135"/>
      <c r="B3565" s="22"/>
      <c r="C3565" s="22"/>
      <c r="D3565" s="38" t="str" cm="1">
        <f t="array" ref="D3565">IFERROR(IF(A3565="","",LOOKUP(2,1/(Entradas!$B$3:$B$5000=Estoque!A3565),Entradas!$G$3:$G$5000)),"Preço não cadastrado")</f>
        <v/>
      </c>
      <c r="E3565" s="38" t="str" cm="1">
        <f t="array" ref="E3565">IFERROR(IF(A3565="","",LOOKUP(2,1/(Entradas!$B$3:$B$5000=Estoque!A3565),Entradas!$H$3:$H$5000)),"Preço não cadastrado")</f>
        <v/>
      </c>
      <c r="F3565" s="6" t="str">
        <f>IF(A3565="","",SUMIF(codigo_entrada,A3565,quantidade_entrada)-SUMIF(codigo_saida,Estoque!A3565,quantidade_saida))</f>
        <v/>
      </c>
      <c r="G3565" s="1" t="str">
        <f t="shared" si="55"/>
        <v/>
      </c>
    </row>
    <row r="3566" spans="1:7" x14ac:dyDescent="0.3">
      <c r="A3566" s="135"/>
      <c r="B3566" s="22"/>
      <c r="C3566" s="22"/>
      <c r="D3566" s="38" t="str" cm="1">
        <f t="array" ref="D3566">IFERROR(IF(A3566="","",LOOKUP(2,1/(Entradas!$B$3:$B$5000=Estoque!A3566),Entradas!$G$3:$G$5000)),"Preço não cadastrado")</f>
        <v/>
      </c>
      <c r="E3566" s="38" t="str" cm="1">
        <f t="array" ref="E3566">IFERROR(IF(A3566="","",LOOKUP(2,1/(Entradas!$B$3:$B$5000=Estoque!A3566),Entradas!$H$3:$H$5000)),"Preço não cadastrado")</f>
        <v/>
      </c>
      <c r="F3566" s="6" t="str">
        <f>IF(A3566="","",SUMIF(codigo_entrada,A3566,quantidade_entrada)-SUMIF(codigo_saida,Estoque!A3566,quantidade_saida))</f>
        <v/>
      </c>
      <c r="G3566" s="1" t="str">
        <f t="shared" si="55"/>
        <v/>
      </c>
    </row>
    <row r="3567" spans="1:7" x14ac:dyDescent="0.3">
      <c r="A3567" s="135"/>
      <c r="B3567" s="22"/>
      <c r="C3567" s="22"/>
      <c r="D3567" s="38" t="str" cm="1">
        <f t="array" ref="D3567">IFERROR(IF(A3567="","",LOOKUP(2,1/(Entradas!$B$3:$B$5000=Estoque!A3567),Entradas!$G$3:$G$5000)),"Preço não cadastrado")</f>
        <v/>
      </c>
      <c r="E3567" s="38" t="str" cm="1">
        <f t="array" ref="E3567">IFERROR(IF(A3567="","",LOOKUP(2,1/(Entradas!$B$3:$B$5000=Estoque!A3567),Entradas!$H$3:$H$5000)),"Preço não cadastrado")</f>
        <v/>
      </c>
      <c r="F3567" s="6" t="str">
        <f>IF(A3567="","",SUMIF(codigo_entrada,A3567,quantidade_entrada)-SUMIF(codigo_saida,Estoque!A3567,quantidade_saida))</f>
        <v/>
      </c>
      <c r="G3567" s="1" t="str">
        <f t="shared" si="55"/>
        <v/>
      </c>
    </row>
    <row r="3568" spans="1:7" x14ac:dyDescent="0.3">
      <c r="A3568" s="135"/>
      <c r="B3568" s="22"/>
      <c r="C3568" s="22"/>
      <c r="D3568" s="38" t="str" cm="1">
        <f t="array" ref="D3568">IFERROR(IF(A3568="","",LOOKUP(2,1/(Entradas!$B$3:$B$5000=Estoque!A3568),Entradas!$G$3:$G$5000)),"Preço não cadastrado")</f>
        <v/>
      </c>
      <c r="E3568" s="38" t="str" cm="1">
        <f t="array" ref="E3568">IFERROR(IF(A3568="","",LOOKUP(2,1/(Entradas!$B$3:$B$5000=Estoque!A3568),Entradas!$H$3:$H$5000)),"Preço não cadastrado")</f>
        <v/>
      </c>
      <c r="F3568" s="6" t="str">
        <f>IF(A3568="","",SUMIF(codigo_entrada,A3568,quantidade_entrada)-SUMIF(codigo_saida,Estoque!A3568,quantidade_saida))</f>
        <v/>
      </c>
      <c r="G3568" s="1" t="str">
        <f t="shared" si="55"/>
        <v/>
      </c>
    </row>
    <row r="3569" spans="1:7" x14ac:dyDescent="0.3">
      <c r="A3569" s="135"/>
      <c r="B3569" s="22"/>
      <c r="C3569" s="22"/>
      <c r="D3569" s="38" t="str" cm="1">
        <f t="array" ref="D3569">IFERROR(IF(A3569="","",LOOKUP(2,1/(Entradas!$B$3:$B$5000=Estoque!A3569),Entradas!$G$3:$G$5000)),"Preço não cadastrado")</f>
        <v/>
      </c>
      <c r="E3569" s="38" t="str" cm="1">
        <f t="array" ref="E3569">IFERROR(IF(A3569="","",LOOKUP(2,1/(Entradas!$B$3:$B$5000=Estoque!A3569),Entradas!$H$3:$H$5000)),"Preço não cadastrado")</f>
        <v/>
      </c>
      <c r="F3569" s="6" t="str">
        <f>IF(A3569="","",SUMIF(codigo_entrada,A3569,quantidade_entrada)-SUMIF(codigo_saida,Estoque!A3569,quantidade_saida))</f>
        <v/>
      </c>
      <c r="G3569" s="1" t="str">
        <f t="shared" si="55"/>
        <v/>
      </c>
    </row>
    <row r="3570" spans="1:7" x14ac:dyDescent="0.3">
      <c r="A3570" s="135"/>
      <c r="B3570" s="22"/>
      <c r="C3570" s="22"/>
      <c r="D3570" s="38" t="str" cm="1">
        <f t="array" ref="D3570">IFERROR(IF(A3570="","",LOOKUP(2,1/(Entradas!$B$3:$B$5000=Estoque!A3570),Entradas!$G$3:$G$5000)),"Preço não cadastrado")</f>
        <v/>
      </c>
      <c r="E3570" s="38" t="str" cm="1">
        <f t="array" ref="E3570">IFERROR(IF(A3570="","",LOOKUP(2,1/(Entradas!$B$3:$B$5000=Estoque!A3570),Entradas!$H$3:$H$5000)),"Preço não cadastrado")</f>
        <v/>
      </c>
      <c r="F3570" s="6" t="str">
        <f>IF(A3570="","",SUMIF(codigo_entrada,A3570,quantidade_entrada)-SUMIF(codigo_saida,Estoque!A3570,quantidade_saida))</f>
        <v/>
      </c>
      <c r="G3570" s="1" t="str">
        <f t="shared" si="55"/>
        <v/>
      </c>
    </row>
    <row r="3571" spans="1:7" x14ac:dyDescent="0.3">
      <c r="A3571" s="135"/>
      <c r="B3571" s="22"/>
      <c r="C3571" s="22"/>
      <c r="D3571" s="38" t="str" cm="1">
        <f t="array" ref="D3571">IFERROR(IF(A3571="","",LOOKUP(2,1/(Entradas!$B$3:$B$5000=Estoque!A3571),Entradas!$G$3:$G$5000)),"Preço não cadastrado")</f>
        <v/>
      </c>
      <c r="E3571" s="38" t="str" cm="1">
        <f t="array" ref="E3571">IFERROR(IF(A3571="","",LOOKUP(2,1/(Entradas!$B$3:$B$5000=Estoque!A3571),Entradas!$H$3:$H$5000)),"Preço não cadastrado")</f>
        <v/>
      </c>
      <c r="F3571" s="6" t="str">
        <f>IF(A3571="","",SUMIF(codigo_entrada,A3571,quantidade_entrada)-SUMIF(codigo_saida,Estoque!A3571,quantidade_saida))</f>
        <v/>
      </c>
      <c r="G3571" s="1" t="str">
        <f t="shared" si="55"/>
        <v/>
      </c>
    </row>
    <row r="3572" spans="1:7" x14ac:dyDescent="0.3">
      <c r="A3572" s="135"/>
      <c r="B3572" s="22"/>
      <c r="C3572" s="22"/>
      <c r="D3572" s="38" t="str" cm="1">
        <f t="array" ref="D3572">IFERROR(IF(A3572="","",LOOKUP(2,1/(Entradas!$B$3:$B$5000=Estoque!A3572),Entradas!$G$3:$G$5000)),"Preço não cadastrado")</f>
        <v/>
      </c>
      <c r="E3572" s="38" t="str" cm="1">
        <f t="array" ref="E3572">IFERROR(IF(A3572="","",LOOKUP(2,1/(Entradas!$B$3:$B$5000=Estoque!A3572),Entradas!$H$3:$H$5000)),"Preço não cadastrado")</f>
        <v/>
      </c>
      <c r="F3572" s="6" t="str">
        <f>IF(A3572="","",SUMIF(codigo_entrada,A3572,quantidade_entrada)-SUMIF(codigo_saida,Estoque!A3572,quantidade_saida))</f>
        <v/>
      </c>
      <c r="G3572" s="1" t="str">
        <f t="shared" si="55"/>
        <v/>
      </c>
    </row>
    <row r="3573" spans="1:7" x14ac:dyDescent="0.3">
      <c r="A3573" s="135"/>
      <c r="B3573" s="22"/>
      <c r="C3573" s="22"/>
      <c r="D3573" s="38" t="str" cm="1">
        <f t="array" ref="D3573">IFERROR(IF(A3573="","",LOOKUP(2,1/(Entradas!$B$3:$B$5000=Estoque!A3573),Entradas!$G$3:$G$5000)),"Preço não cadastrado")</f>
        <v/>
      </c>
      <c r="E3573" s="38" t="str" cm="1">
        <f t="array" ref="E3573">IFERROR(IF(A3573="","",LOOKUP(2,1/(Entradas!$B$3:$B$5000=Estoque!A3573),Entradas!$H$3:$H$5000)),"Preço não cadastrado")</f>
        <v/>
      </c>
      <c r="F3573" s="6" t="str">
        <f>IF(A3573="","",SUMIF(codigo_entrada,A3573,quantidade_entrada)-SUMIF(codigo_saida,Estoque!A3573,quantidade_saida))</f>
        <v/>
      </c>
      <c r="G3573" s="1" t="str">
        <f t="shared" si="55"/>
        <v/>
      </c>
    </row>
    <row r="3574" spans="1:7" x14ac:dyDescent="0.3">
      <c r="A3574" s="135"/>
      <c r="B3574" s="22"/>
      <c r="C3574" s="22"/>
      <c r="D3574" s="38" t="str" cm="1">
        <f t="array" ref="D3574">IFERROR(IF(A3574="","",LOOKUP(2,1/(Entradas!$B$3:$B$5000=Estoque!A3574),Entradas!$G$3:$G$5000)),"Preço não cadastrado")</f>
        <v/>
      </c>
      <c r="E3574" s="38" t="str" cm="1">
        <f t="array" ref="E3574">IFERROR(IF(A3574="","",LOOKUP(2,1/(Entradas!$B$3:$B$5000=Estoque!A3574),Entradas!$H$3:$H$5000)),"Preço não cadastrado")</f>
        <v/>
      </c>
      <c r="F3574" s="6" t="str">
        <f>IF(A3574="","",SUMIF(codigo_entrada,A3574,quantidade_entrada)-SUMIF(codigo_saida,Estoque!A3574,quantidade_saida))</f>
        <v/>
      </c>
      <c r="G3574" s="1" t="str">
        <f t="shared" si="55"/>
        <v/>
      </c>
    </row>
    <row r="3575" spans="1:7" x14ac:dyDescent="0.3">
      <c r="A3575" s="135"/>
      <c r="B3575" s="22"/>
      <c r="C3575" s="22"/>
      <c r="D3575" s="38" t="str" cm="1">
        <f t="array" ref="D3575">IFERROR(IF(A3575="","",LOOKUP(2,1/(Entradas!$B$3:$B$5000=Estoque!A3575),Entradas!$G$3:$G$5000)),"Preço não cadastrado")</f>
        <v/>
      </c>
      <c r="E3575" s="38" t="str" cm="1">
        <f t="array" ref="E3575">IFERROR(IF(A3575="","",LOOKUP(2,1/(Entradas!$B$3:$B$5000=Estoque!A3575),Entradas!$H$3:$H$5000)),"Preço não cadastrado")</f>
        <v/>
      </c>
      <c r="F3575" s="6" t="str">
        <f>IF(A3575="","",SUMIF(codigo_entrada,A3575,quantidade_entrada)-SUMIF(codigo_saida,Estoque!A3575,quantidade_saida))</f>
        <v/>
      </c>
      <c r="G3575" s="1" t="str">
        <f t="shared" si="55"/>
        <v/>
      </c>
    </row>
    <row r="3576" spans="1:7" x14ac:dyDescent="0.3">
      <c r="A3576" s="135"/>
      <c r="B3576" s="22"/>
      <c r="C3576" s="22"/>
      <c r="D3576" s="38" t="str" cm="1">
        <f t="array" ref="D3576">IFERROR(IF(A3576="","",LOOKUP(2,1/(Entradas!$B$3:$B$5000=Estoque!A3576),Entradas!$G$3:$G$5000)),"Preço não cadastrado")</f>
        <v/>
      </c>
      <c r="E3576" s="38" t="str" cm="1">
        <f t="array" ref="E3576">IFERROR(IF(A3576="","",LOOKUP(2,1/(Entradas!$B$3:$B$5000=Estoque!A3576),Entradas!$H$3:$H$5000)),"Preço não cadastrado")</f>
        <v/>
      </c>
      <c r="F3576" s="6" t="str">
        <f>IF(A3576="","",SUMIF(codigo_entrada,A3576,quantidade_entrada)-SUMIF(codigo_saida,Estoque!A3576,quantidade_saida))</f>
        <v/>
      </c>
      <c r="G3576" s="1" t="str">
        <f t="shared" si="55"/>
        <v/>
      </c>
    </row>
    <row r="3577" spans="1:7" x14ac:dyDescent="0.3">
      <c r="A3577" s="135"/>
      <c r="B3577" s="22"/>
      <c r="C3577" s="22"/>
      <c r="D3577" s="38" t="str" cm="1">
        <f t="array" ref="D3577">IFERROR(IF(A3577="","",LOOKUP(2,1/(Entradas!$B$3:$B$5000=Estoque!A3577),Entradas!$G$3:$G$5000)),"Preço não cadastrado")</f>
        <v/>
      </c>
      <c r="E3577" s="38" t="str" cm="1">
        <f t="array" ref="E3577">IFERROR(IF(A3577="","",LOOKUP(2,1/(Entradas!$B$3:$B$5000=Estoque!A3577),Entradas!$H$3:$H$5000)),"Preço não cadastrado")</f>
        <v/>
      </c>
      <c r="F3577" s="6" t="str">
        <f>IF(A3577="","",SUMIF(codigo_entrada,A3577,quantidade_entrada)-SUMIF(codigo_saida,Estoque!A3577,quantidade_saida))</f>
        <v/>
      </c>
      <c r="G3577" s="1" t="str">
        <f t="shared" si="55"/>
        <v/>
      </c>
    </row>
    <row r="3578" spans="1:7" x14ac:dyDescent="0.3">
      <c r="A3578" s="135"/>
      <c r="B3578" s="22"/>
      <c r="C3578" s="22"/>
      <c r="D3578" s="38" t="str" cm="1">
        <f t="array" ref="D3578">IFERROR(IF(A3578="","",LOOKUP(2,1/(Entradas!$B$3:$B$5000=Estoque!A3578),Entradas!$G$3:$G$5000)),"Preço não cadastrado")</f>
        <v/>
      </c>
      <c r="E3578" s="38" t="str" cm="1">
        <f t="array" ref="E3578">IFERROR(IF(A3578="","",LOOKUP(2,1/(Entradas!$B$3:$B$5000=Estoque!A3578),Entradas!$H$3:$H$5000)),"Preço não cadastrado")</f>
        <v/>
      </c>
      <c r="F3578" s="6" t="str">
        <f>IF(A3578="","",SUMIF(codigo_entrada,A3578,quantidade_entrada)-SUMIF(codigo_saida,Estoque!A3578,quantidade_saida))</f>
        <v/>
      </c>
      <c r="G3578" s="1" t="str">
        <f t="shared" si="55"/>
        <v/>
      </c>
    </row>
    <row r="3579" spans="1:7" x14ac:dyDescent="0.3">
      <c r="A3579" s="135"/>
      <c r="B3579" s="22"/>
      <c r="C3579" s="22"/>
      <c r="D3579" s="38" t="str" cm="1">
        <f t="array" ref="D3579">IFERROR(IF(A3579="","",LOOKUP(2,1/(Entradas!$B$3:$B$5000=Estoque!A3579),Entradas!$G$3:$G$5000)),"Preço não cadastrado")</f>
        <v/>
      </c>
      <c r="E3579" s="38" t="str" cm="1">
        <f t="array" ref="E3579">IFERROR(IF(A3579="","",LOOKUP(2,1/(Entradas!$B$3:$B$5000=Estoque!A3579),Entradas!$H$3:$H$5000)),"Preço não cadastrado")</f>
        <v/>
      </c>
      <c r="F3579" s="6" t="str">
        <f>IF(A3579="","",SUMIF(codigo_entrada,A3579,quantidade_entrada)-SUMIF(codigo_saida,Estoque!A3579,quantidade_saida))</f>
        <v/>
      </c>
      <c r="G3579" s="1" t="str">
        <f t="shared" si="55"/>
        <v/>
      </c>
    </row>
    <row r="3580" spans="1:7" x14ac:dyDescent="0.3">
      <c r="A3580" s="135"/>
      <c r="B3580" s="22"/>
      <c r="C3580" s="22"/>
      <c r="D3580" s="38" t="str" cm="1">
        <f t="array" ref="D3580">IFERROR(IF(A3580="","",LOOKUP(2,1/(Entradas!$B$3:$B$5000=Estoque!A3580),Entradas!$G$3:$G$5000)),"Preço não cadastrado")</f>
        <v/>
      </c>
      <c r="E3580" s="38" t="str" cm="1">
        <f t="array" ref="E3580">IFERROR(IF(A3580="","",LOOKUP(2,1/(Entradas!$B$3:$B$5000=Estoque!A3580),Entradas!$H$3:$H$5000)),"Preço não cadastrado")</f>
        <v/>
      </c>
      <c r="F3580" s="6" t="str">
        <f>IF(A3580="","",SUMIF(codigo_entrada,A3580,quantidade_entrada)-SUMIF(codigo_saida,Estoque!A3580,quantidade_saida))</f>
        <v/>
      </c>
      <c r="G3580" s="1" t="str">
        <f t="shared" si="55"/>
        <v/>
      </c>
    </row>
    <row r="3581" spans="1:7" x14ac:dyDescent="0.3">
      <c r="A3581" s="135"/>
      <c r="B3581" s="22"/>
      <c r="C3581" s="22"/>
      <c r="D3581" s="38" t="str" cm="1">
        <f t="array" ref="D3581">IFERROR(IF(A3581="","",LOOKUP(2,1/(Entradas!$B$3:$B$5000=Estoque!A3581),Entradas!$G$3:$G$5000)),"Preço não cadastrado")</f>
        <v/>
      </c>
      <c r="E3581" s="38" t="str" cm="1">
        <f t="array" ref="E3581">IFERROR(IF(A3581="","",LOOKUP(2,1/(Entradas!$B$3:$B$5000=Estoque!A3581),Entradas!$H$3:$H$5000)),"Preço não cadastrado")</f>
        <v/>
      </c>
      <c r="F3581" s="6" t="str">
        <f>IF(A3581="","",SUMIF(codigo_entrada,A3581,quantidade_entrada)-SUMIF(codigo_saida,Estoque!A3581,quantidade_saida))</f>
        <v/>
      </c>
      <c r="G3581" s="1" t="str">
        <f t="shared" si="55"/>
        <v/>
      </c>
    </row>
    <row r="3582" spans="1:7" x14ac:dyDescent="0.3">
      <c r="A3582" s="135"/>
      <c r="B3582" s="22"/>
      <c r="C3582" s="22"/>
      <c r="D3582" s="38" t="str" cm="1">
        <f t="array" ref="D3582">IFERROR(IF(A3582="","",LOOKUP(2,1/(Entradas!$B$3:$B$5000=Estoque!A3582),Entradas!$G$3:$G$5000)),"Preço não cadastrado")</f>
        <v/>
      </c>
      <c r="E3582" s="38" t="str" cm="1">
        <f t="array" ref="E3582">IFERROR(IF(A3582="","",LOOKUP(2,1/(Entradas!$B$3:$B$5000=Estoque!A3582),Entradas!$H$3:$H$5000)),"Preço não cadastrado")</f>
        <v/>
      </c>
      <c r="F3582" s="6" t="str">
        <f>IF(A3582="","",SUMIF(codigo_entrada,A3582,quantidade_entrada)-SUMIF(codigo_saida,Estoque!A3582,quantidade_saida))</f>
        <v/>
      </c>
      <c r="G3582" s="1" t="str">
        <f t="shared" si="55"/>
        <v/>
      </c>
    </row>
    <row r="3583" spans="1:7" x14ac:dyDescent="0.3">
      <c r="A3583" s="135"/>
      <c r="B3583" s="22"/>
      <c r="C3583" s="22"/>
      <c r="D3583" s="38" t="str" cm="1">
        <f t="array" ref="D3583">IFERROR(IF(A3583="","",LOOKUP(2,1/(Entradas!$B$3:$B$5000=Estoque!A3583),Entradas!$G$3:$G$5000)),"Preço não cadastrado")</f>
        <v/>
      </c>
      <c r="E3583" s="38" t="str" cm="1">
        <f t="array" ref="E3583">IFERROR(IF(A3583="","",LOOKUP(2,1/(Entradas!$B$3:$B$5000=Estoque!A3583),Entradas!$H$3:$H$5000)),"Preço não cadastrado")</f>
        <v/>
      </c>
      <c r="F3583" s="6" t="str">
        <f>IF(A3583="","",SUMIF(codigo_entrada,A3583,quantidade_entrada)-SUMIF(codigo_saida,Estoque!A3583,quantidade_saida))</f>
        <v/>
      </c>
      <c r="G3583" s="1" t="str">
        <f t="shared" si="55"/>
        <v/>
      </c>
    </row>
    <row r="3584" spans="1:7" x14ac:dyDescent="0.3">
      <c r="A3584" s="135"/>
      <c r="B3584" s="22"/>
      <c r="C3584" s="22"/>
      <c r="D3584" s="38" t="str" cm="1">
        <f t="array" ref="D3584">IFERROR(IF(A3584="","",LOOKUP(2,1/(Entradas!$B$3:$B$5000=Estoque!A3584),Entradas!$G$3:$G$5000)),"Preço não cadastrado")</f>
        <v/>
      </c>
      <c r="E3584" s="38" t="str" cm="1">
        <f t="array" ref="E3584">IFERROR(IF(A3584="","",LOOKUP(2,1/(Entradas!$B$3:$B$5000=Estoque!A3584),Entradas!$H$3:$H$5000)),"Preço não cadastrado")</f>
        <v/>
      </c>
      <c r="F3584" s="6" t="str">
        <f>IF(A3584="","",SUMIF(codigo_entrada,A3584,quantidade_entrada)-SUMIF(codigo_saida,Estoque!A3584,quantidade_saida))</f>
        <v/>
      </c>
      <c r="G3584" s="1" t="str">
        <f t="shared" si="55"/>
        <v/>
      </c>
    </row>
    <row r="3585" spans="1:7" x14ac:dyDescent="0.3">
      <c r="A3585" s="135"/>
      <c r="B3585" s="22"/>
      <c r="C3585" s="22"/>
      <c r="D3585" s="38" t="str" cm="1">
        <f t="array" ref="D3585">IFERROR(IF(A3585="","",LOOKUP(2,1/(Entradas!$B$3:$B$5000=Estoque!A3585),Entradas!$G$3:$G$5000)),"Preço não cadastrado")</f>
        <v/>
      </c>
      <c r="E3585" s="38" t="str" cm="1">
        <f t="array" ref="E3585">IFERROR(IF(A3585="","",LOOKUP(2,1/(Entradas!$B$3:$B$5000=Estoque!A3585),Entradas!$H$3:$H$5000)),"Preço não cadastrado")</f>
        <v/>
      </c>
      <c r="F3585" s="6" t="str">
        <f>IF(A3585="","",SUMIF(codigo_entrada,A3585,quantidade_entrada)-SUMIF(codigo_saida,Estoque!A3585,quantidade_saida))</f>
        <v/>
      </c>
      <c r="G3585" s="1" t="str">
        <f t="shared" si="55"/>
        <v/>
      </c>
    </row>
    <row r="3586" spans="1:7" x14ac:dyDescent="0.3">
      <c r="A3586" s="135"/>
      <c r="B3586" s="22"/>
      <c r="C3586" s="22"/>
      <c r="D3586" s="38" t="str" cm="1">
        <f t="array" ref="D3586">IFERROR(IF(A3586="","",LOOKUP(2,1/(Entradas!$B$3:$B$5000=Estoque!A3586),Entradas!$G$3:$G$5000)),"Preço não cadastrado")</f>
        <v/>
      </c>
      <c r="E3586" s="38" t="str" cm="1">
        <f t="array" ref="E3586">IFERROR(IF(A3586="","",LOOKUP(2,1/(Entradas!$B$3:$B$5000=Estoque!A3586),Entradas!$H$3:$H$5000)),"Preço não cadastrado")</f>
        <v/>
      </c>
      <c r="F3586" s="6" t="str">
        <f>IF(A3586="","",SUMIF(codigo_entrada,A3586,quantidade_entrada)-SUMIF(codigo_saida,Estoque!A3586,quantidade_saida))</f>
        <v/>
      </c>
      <c r="G3586" s="1" t="str">
        <f t="shared" si="55"/>
        <v/>
      </c>
    </row>
    <row r="3587" spans="1:7" x14ac:dyDescent="0.3">
      <c r="A3587" s="135"/>
      <c r="B3587" s="22"/>
      <c r="C3587" s="22"/>
      <c r="D3587" s="38" t="str" cm="1">
        <f t="array" ref="D3587">IFERROR(IF(A3587="","",LOOKUP(2,1/(Entradas!$B$3:$B$5000=Estoque!A3587),Entradas!$G$3:$G$5000)),"Preço não cadastrado")</f>
        <v/>
      </c>
      <c r="E3587" s="38" t="str" cm="1">
        <f t="array" ref="E3587">IFERROR(IF(A3587="","",LOOKUP(2,1/(Entradas!$B$3:$B$5000=Estoque!A3587),Entradas!$H$3:$H$5000)),"Preço não cadastrado")</f>
        <v/>
      </c>
      <c r="F3587" s="6" t="str">
        <f>IF(A3587="","",SUMIF(codigo_entrada,A3587,quantidade_entrada)-SUMIF(codigo_saida,Estoque!A3587,quantidade_saida))</f>
        <v/>
      </c>
      <c r="G3587" s="1" t="str">
        <f t="shared" si="55"/>
        <v/>
      </c>
    </row>
    <row r="3588" spans="1:7" x14ac:dyDescent="0.3">
      <c r="A3588" s="135"/>
      <c r="B3588" s="22"/>
      <c r="C3588" s="22"/>
      <c r="D3588" s="38" t="str" cm="1">
        <f t="array" ref="D3588">IFERROR(IF(A3588="","",LOOKUP(2,1/(Entradas!$B$3:$B$5000=Estoque!A3588),Entradas!$G$3:$G$5000)),"Preço não cadastrado")</f>
        <v/>
      </c>
      <c r="E3588" s="38" t="str" cm="1">
        <f t="array" ref="E3588">IFERROR(IF(A3588="","",LOOKUP(2,1/(Entradas!$B$3:$B$5000=Estoque!A3588),Entradas!$H$3:$H$5000)),"Preço não cadastrado")</f>
        <v/>
      </c>
      <c r="F3588" s="6" t="str">
        <f>IF(A3588="","",SUMIF(codigo_entrada,A3588,quantidade_entrada)-SUMIF(codigo_saida,Estoque!A3588,quantidade_saida))</f>
        <v/>
      </c>
      <c r="G3588" s="1" t="str">
        <f t="shared" ref="G3588:G3651" si="56">IF(F3588="","",IF(F3588&gt;0,"Em estoque","Fora de estoque"))</f>
        <v/>
      </c>
    </row>
    <row r="3589" spans="1:7" x14ac:dyDescent="0.3">
      <c r="A3589" s="135"/>
      <c r="B3589" s="22"/>
      <c r="C3589" s="22"/>
      <c r="D3589" s="38" t="str" cm="1">
        <f t="array" ref="D3589">IFERROR(IF(A3589="","",LOOKUP(2,1/(Entradas!$B$3:$B$5000=Estoque!A3589),Entradas!$G$3:$G$5000)),"Preço não cadastrado")</f>
        <v/>
      </c>
      <c r="E3589" s="38" t="str" cm="1">
        <f t="array" ref="E3589">IFERROR(IF(A3589="","",LOOKUP(2,1/(Entradas!$B$3:$B$5000=Estoque!A3589),Entradas!$H$3:$H$5000)),"Preço não cadastrado")</f>
        <v/>
      </c>
      <c r="F3589" s="6" t="str">
        <f>IF(A3589="","",SUMIF(codigo_entrada,A3589,quantidade_entrada)-SUMIF(codigo_saida,Estoque!A3589,quantidade_saida))</f>
        <v/>
      </c>
      <c r="G3589" s="1" t="str">
        <f t="shared" si="56"/>
        <v/>
      </c>
    </row>
    <row r="3590" spans="1:7" x14ac:dyDescent="0.3">
      <c r="A3590" s="135"/>
      <c r="B3590" s="22"/>
      <c r="C3590" s="22"/>
      <c r="D3590" s="38" t="str" cm="1">
        <f t="array" ref="D3590">IFERROR(IF(A3590="","",LOOKUP(2,1/(Entradas!$B$3:$B$5000=Estoque!A3590),Entradas!$G$3:$G$5000)),"Preço não cadastrado")</f>
        <v/>
      </c>
      <c r="E3590" s="38" t="str" cm="1">
        <f t="array" ref="E3590">IFERROR(IF(A3590="","",LOOKUP(2,1/(Entradas!$B$3:$B$5000=Estoque!A3590),Entradas!$H$3:$H$5000)),"Preço não cadastrado")</f>
        <v/>
      </c>
      <c r="F3590" s="6" t="str">
        <f>IF(A3590="","",SUMIF(codigo_entrada,A3590,quantidade_entrada)-SUMIF(codigo_saida,Estoque!A3590,quantidade_saida))</f>
        <v/>
      </c>
      <c r="G3590" s="1" t="str">
        <f t="shared" si="56"/>
        <v/>
      </c>
    </row>
    <row r="3591" spans="1:7" x14ac:dyDescent="0.3">
      <c r="A3591" s="135"/>
      <c r="B3591" s="22"/>
      <c r="C3591" s="22"/>
      <c r="D3591" s="38" t="str" cm="1">
        <f t="array" ref="D3591">IFERROR(IF(A3591="","",LOOKUP(2,1/(Entradas!$B$3:$B$5000=Estoque!A3591),Entradas!$G$3:$G$5000)),"Preço não cadastrado")</f>
        <v/>
      </c>
      <c r="E3591" s="38" t="str" cm="1">
        <f t="array" ref="E3591">IFERROR(IF(A3591="","",LOOKUP(2,1/(Entradas!$B$3:$B$5000=Estoque!A3591),Entradas!$H$3:$H$5000)),"Preço não cadastrado")</f>
        <v/>
      </c>
      <c r="F3591" s="6" t="str">
        <f>IF(A3591="","",SUMIF(codigo_entrada,A3591,quantidade_entrada)-SUMIF(codigo_saida,Estoque!A3591,quantidade_saida))</f>
        <v/>
      </c>
      <c r="G3591" s="1" t="str">
        <f t="shared" si="56"/>
        <v/>
      </c>
    </row>
    <row r="3592" spans="1:7" x14ac:dyDescent="0.3">
      <c r="A3592" s="135"/>
      <c r="B3592" s="22"/>
      <c r="C3592" s="22"/>
      <c r="D3592" s="38" t="str" cm="1">
        <f t="array" ref="D3592">IFERROR(IF(A3592="","",LOOKUP(2,1/(Entradas!$B$3:$B$5000=Estoque!A3592),Entradas!$G$3:$G$5000)),"Preço não cadastrado")</f>
        <v/>
      </c>
      <c r="E3592" s="38" t="str" cm="1">
        <f t="array" ref="E3592">IFERROR(IF(A3592="","",LOOKUP(2,1/(Entradas!$B$3:$B$5000=Estoque!A3592),Entradas!$H$3:$H$5000)),"Preço não cadastrado")</f>
        <v/>
      </c>
      <c r="F3592" s="6" t="str">
        <f>IF(A3592="","",SUMIF(codigo_entrada,A3592,quantidade_entrada)-SUMIF(codigo_saida,Estoque!A3592,quantidade_saida))</f>
        <v/>
      </c>
      <c r="G3592" s="1" t="str">
        <f t="shared" si="56"/>
        <v/>
      </c>
    </row>
    <row r="3593" spans="1:7" x14ac:dyDescent="0.3">
      <c r="A3593" s="135"/>
      <c r="B3593" s="22"/>
      <c r="C3593" s="22"/>
      <c r="D3593" s="38" t="str" cm="1">
        <f t="array" ref="D3593">IFERROR(IF(A3593="","",LOOKUP(2,1/(Entradas!$B$3:$B$5000=Estoque!A3593),Entradas!$G$3:$G$5000)),"Preço não cadastrado")</f>
        <v/>
      </c>
      <c r="E3593" s="38" t="str" cm="1">
        <f t="array" ref="E3593">IFERROR(IF(A3593="","",LOOKUP(2,1/(Entradas!$B$3:$B$5000=Estoque!A3593),Entradas!$H$3:$H$5000)),"Preço não cadastrado")</f>
        <v/>
      </c>
      <c r="F3593" s="6" t="str">
        <f>IF(A3593="","",SUMIF(codigo_entrada,A3593,quantidade_entrada)-SUMIF(codigo_saida,Estoque!A3593,quantidade_saida))</f>
        <v/>
      </c>
      <c r="G3593" s="1" t="str">
        <f t="shared" si="56"/>
        <v/>
      </c>
    </row>
    <row r="3594" spans="1:7" x14ac:dyDescent="0.3">
      <c r="A3594" s="135"/>
      <c r="B3594" s="22"/>
      <c r="C3594" s="22"/>
      <c r="D3594" s="38" t="str" cm="1">
        <f t="array" ref="D3594">IFERROR(IF(A3594="","",LOOKUP(2,1/(Entradas!$B$3:$B$5000=Estoque!A3594),Entradas!$G$3:$G$5000)),"Preço não cadastrado")</f>
        <v/>
      </c>
      <c r="E3594" s="38" t="str" cm="1">
        <f t="array" ref="E3594">IFERROR(IF(A3594="","",LOOKUP(2,1/(Entradas!$B$3:$B$5000=Estoque!A3594),Entradas!$H$3:$H$5000)),"Preço não cadastrado")</f>
        <v/>
      </c>
      <c r="F3594" s="6" t="str">
        <f>IF(A3594="","",SUMIF(codigo_entrada,A3594,quantidade_entrada)-SUMIF(codigo_saida,Estoque!A3594,quantidade_saida))</f>
        <v/>
      </c>
      <c r="G3594" s="1" t="str">
        <f t="shared" si="56"/>
        <v/>
      </c>
    </row>
    <row r="3595" spans="1:7" x14ac:dyDescent="0.3">
      <c r="A3595" s="135"/>
      <c r="B3595" s="22"/>
      <c r="C3595" s="22"/>
      <c r="D3595" s="38" t="str" cm="1">
        <f t="array" ref="D3595">IFERROR(IF(A3595="","",LOOKUP(2,1/(Entradas!$B$3:$B$5000=Estoque!A3595),Entradas!$G$3:$G$5000)),"Preço não cadastrado")</f>
        <v/>
      </c>
      <c r="E3595" s="38" t="str" cm="1">
        <f t="array" ref="E3595">IFERROR(IF(A3595="","",LOOKUP(2,1/(Entradas!$B$3:$B$5000=Estoque!A3595),Entradas!$H$3:$H$5000)),"Preço não cadastrado")</f>
        <v/>
      </c>
      <c r="F3595" s="6" t="str">
        <f>IF(A3595="","",SUMIF(codigo_entrada,A3595,quantidade_entrada)-SUMIF(codigo_saida,Estoque!A3595,quantidade_saida))</f>
        <v/>
      </c>
      <c r="G3595" s="1" t="str">
        <f t="shared" si="56"/>
        <v/>
      </c>
    </row>
    <row r="3596" spans="1:7" x14ac:dyDescent="0.3">
      <c r="A3596" s="135"/>
      <c r="B3596" s="22"/>
      <c r="C3596" s="22"/>
      <c r="D3596" s="38" t="str" cm="1">
        <f t="array" ref="D3596">IFERROR(IF(A3596="","",LOOKUP(2,1/(Entradas!$B$3:$B$5000=Estoque!A3596),Entradas!$G$3:$G$5000)),"Preço não cadastrado")</f>
        <v/>
      </c>
      <c r="E3596" s="38" t="str" cm="1">
        <f t="array" ref="E3596">IFERROR(IF(A3596="","",LOOKUP(2,1/(Entradas!$B$3:$B$5000=Estoque!A3596),Entradas!$H$3:$H$5000)),"Preço não cadastrado")</f>
        <v/>
      </c>
      <c r="F3596" s="6" t="str">
        <f>IF(A3596="","",SUMIF(codigo_entrada,A3596,quantidade_entrada)-SUMIF(codigo_saida,Estoque!A3596,quantidade_saida))</f>
        <v/>
      </c>
      <c r="G3596" s="1" t="str">
        <f t="shared" si="56"/>
        <v/>
      </c>
    </row>
    <row r="3597" spans="1:7" x14ac:dyDescent="0.3">
      <c r="A3597" s="135"/>
      <c r="B3597" s="22"/>
      <c r="C3597" s="22"/>
      <c r="D3597" s="38" t="str" cm="1">
        <f t="array" ref="D3597">IFERROR(IF(A3597="","",LOOKUP(2,1/(Entradas!$B$3:$B$5000=Estoque!A3597),Entradas!$G$3:$G$5000)),"Preço não cadastrado")</f>
        <v/>
      </c>
      <c r="E3597" s="38" t="str" cm="1">
        <f t="array" ref="E3597">IFERROR(IF(A3597="","",LOOKUP(2,1/(Entradas!$B$3:$B$5000=Estoque!A3597),Entradas!$H$3:$H$5000)),"Preço não cadastrado")</f>
        <v/>
      </c>
      <c r="F3597" s="6" t="str">
        <f>IF(A3597="","",SUMIF(codigo_entrada,A3597,quantidade_entrada)-SUMIF(codigo_saida,Estoque!A3597,quantidade_saida))</f>
        <v/>
      </c>
      <c r="G3597" s="1" t="str">
        <f t="shared" si="56"/>
        <v/>
      </c>
    </row>
    <row r="3598" spans="1:7" x14ac:dyDescent="0.3">
      <c r="A3598" s="135"/>
      <c r="B3598" s="22"/>
      <c r="C3598" s="22"/>
      <c r="D3598" s="38" t="str" cm="1">
        <f t="array" ref="D3598">IFERROR(IF(A3598="","",LOOKUP(2,1/(Entradas!$B$3:$B$5000=Estoque!A3598),Entradas!$G$3:$G$5000)),"Preço não cadastrado")</f>
        <v/>
      </c>
      <c r="E3598" s="38" t="str" cm="1">
        <f t="array" ref="E3598">IFERROR(IF(A3598="","",LOOKUP(2,1/(Entradas!$B$3:$B$5000=Estoque!A3598),Entradas!$H$3:$H$5000)),"Preço não cadastrado")</f>
        <v/>
      </c>
      <c r="F3598" s="6" t="str">
        <f>IF(A3598="","",SUMIF(codigo_entrada,A3598,quantidade_entrada)-SUMIF(codigo_saida,Estoque!A3598,quantidade_saida))</f>
        <v/>
      </c>
      <c r="G3598" s="1" t="str">
        <f t="shared" si="56"/>
        <v/>
      </c>
    </row>
    <row r="3599" spans="1:7" x14ac:dyDescent="0.3">
      <c r="A3599" s="135"/>
      <c r="B3599" s="22"/>
      <c r="C3599" s="22"/>
      <c r="D3599" s="38" t="str" cm="1">
        <f t="array" ref="D3599">IFERROR(IF(A3599="","",LOOKUP(2,1/(Entradas!$B$3:$B$5000=Estoque!A3599),Entradas!$G$3:$G$5000)),"Preço não cadastrado")</f>
        <v/>
      </c>
      <c r="E3599" s="38" t="str" cm="1">
        <f t="array" ref="E3599">IFERROR(IF(A3599="","",LOOKUP(2,1/(Entradas!$B$3:$B$5000=Estoque!A3599),Entradas!$H$3:$H$5000)),"Preço não cadastrado")</f>
        <v/>
      </c>
      <c r="F3599" s="6" t="str">
        <f>IF(A3599="","",SUMIF(codigo_entrada,A3599,quantidade_entrada)-SUMIF(codigo_saida,Estoque!A3599,quantidade_saida))</f>
        <v/>
      </c>
      <c r="G3599" s="1" t="str">
        <f t="shared" si="56"/>
        <v/>
      </c>
    </row>
    <row r="3600" spans="1:7" x14ac:dyDescent="0.3">
      <c r="A3600" s="135"/>
      <c r="B3600" s="22"/>
      <c r="C3600" s="22"/>
      <c r="D3600" s="38" t="str" cm="1">
        <f t="array" ref="D3600">IFERROR(IF(A3600="","",LOOKUP(2,1/(Entradas!$B$3:$B$5000=Estoque!A3600),Entradas!$G$3:$G$5000)),"Preço não cadastrado")</f>
        <v/>
      </c>
      <c r="E3600" s="38" t="str" cm="1">
        <f t="array" ref="E3600">IFERROR(IF(A3600="","",LOOKUP(2,1/(Entradas!$B$3:$B$5000=Estoque!A3600),Entradas!$H$3:$H$5000)),"Preço não cadastrado")</f>
        <v/>
      </c>
      <c r="F3600" s="6" t="str">
        <f>IF(A3600="","",SUMIF(codigo_entrada,A3600,quantidade_entrada)-SUMIF(codigo_saida,Estoque!A3600,quantidade_saida))</f>
        <v/>
      </c>
      <c r="G3600" s="1" t="str">
        <f t="shared" si="56"/>
        <v/>
      </c>
    </row>
    <row r="3601" spans="1:7" x14ac:dyDescent="0.3">
      <c r="A3601" s="135"/>
      <c r="B3601" s="22"/>
      <c r="C3601" s="22"/>
      <c r="D3601" s="38" t="str" cm="1">
        <f t="array" ref="D3601">IFERROR(IF(A3601="","",LOOKUP(2,1/(Entradas!$B$3:$B$5000=Estoque!A3601),Entradas!$G$3:$G$5000)),"Preço não cadastrado")</f>
        <v/>
      </c>
      <c r="E3601" s="38" t="str" cm="1">
        <f t="array" ref="E3601">IFERROR(IF(A3601="","",LOOKUP(2,1/(Entradas!$B$3:$B$5000=Estoque!A3601),Entradas!$H$3:$H$5000)),"Preço não cadastrado")</f>
        <v/>
      </c>
      <c r="F3601" s="6" t="str">
        <f>IF(A3601="","",SUMIF(codigo_entrada,A3601,quantidade_entrada)-SUMIF(codigo_saida,Estoque!A3601,quantidade_saida))</f>
        <v/>
      </c>
      <c r="G3601" s="1" t="str">
        <f t="shared" si="56"/>
        <v/>
      </c>
    </row>
    <row r="3602" spans="1:7" x14ac:dyDescent="0.3">
      <c r="A3602" s="135"/>
      <c r="B3602" s="22"/>
      <c r="C3602" s="22"/>
      <c r="D3602" s="38" t="str" cm="1">
        <f t="array" ref="D3602">IFERROR(IF(A3602="","",LOOKUP(2,1/(Entradas!$B$3:$B$5000=Estoque!A3602),Entradas!$G$3:$G$5000)),"Preço não cadastrado")</f>
        <v/>
      </c>
      <c r="E3602" s="38" t="str" cm="1">
        <f t="array" ref="E3602">IFERROR(IF(A3602="","",LOOKUP(2,1/(Entradas!$B$3:$B$5000=Estoque!A3602),Entradas!$H$3:$H$5000)),"Preço não cadastrado")</f>
        <v/>
      </c>
      <c r="F3602" s="6" t="str">
        <f>IF(A3602="","",SUMIF(codigo_entrada,A3602,quantidade_entrada)-SUMIF(codigo_saida,Estoque!A3602,quantidade_saida))</f>
        <v/>
      </c>
      <c r="G3602" s="1" t="str">
        <f t="shared" si="56"/>
        <v/>
      </c>
    </row>
    <row r="3603" spans="1:7" x14ac:dyDescent="0.3">
      <c r="A3603" s="135"/>
      <c r="B3603" s="22"/>
      <c r="C3603" s="22"/>
      <c r="D3603" s="38" t="str" cm="1">
        <f t="array" ref="D3603">IFERROR(IF(A3603="","",LOOKUP(2,1/(Entradas!$B$3:$B$5000=Estoque!A3603),Entradas!$G$3:$G$5000)),"Preço não cadastrado")</f>
        <v/>
      </c>
      <c r="E3603" s="38" t="str" cm="1">
        <f t="array" ref="E3603">IFERROR(IF(A3603="","",LOOKUP(2,1/(Entradas!$B$3:$B$5000=Estoque!A3603),Entradas!$H$3:$H$5000)),"Preço não cadastrado")</f>
        <v/>
      </c>
      <c r="F3603" s="6" t="str">
        <f>IF(A3603="","",SUMIF(codigo_entrada,A3603,quantidade_entrada)-SUMIF(codigo_saida,Estoque!A3603,quantidade_saida))</f>
        <v/>
      </c>
      <c r="G3603" s="1" t="str">
        <f t="shared" si="56"/>
        <v/>
      </c>
    </row>
    <row r="3604" spans="1:7" x14ac:dyDescent="0.3">
      <c r="A3604" s="135"/>
      <c r="B3604" s="22"/>
      <c r="C3604" s="22"/>
      <c r="D3604" s="38" t="str" cm="1">
        <f t="array" ref="D3604">IFERROR(IF(A3604="","",LOOKUP(2,1/(Entradas!$B$3:$B$5000=Estoque!A3604),Entradas!$G$3:$G$5000)),"Preço não cadastrado")</f>
        <v/>
      </c>
      <c r="E3604" s="38" t="str" cm="1">
        <f t="array" ref="E3604">IFERROR(IF(A3604="","",LOOKUP(2,1/(Entradas!$B$3:$B$5000=Estoque!A3604),Entradas!$H$3:$H$5000)),"Preço não cadastrado")</f>
        <v/>
      </c>
      <c r="F3604" s="6" t="str">
        <f>IF(A3604="","",SUMIF(codigo_entrada,A3604,quantidade_entrada)-SUMIF(codigo_saida,Estoque!A3604,quantidade_saida))</f>
        <v/>
      </c>
      <c r="G3604" s="1" t="str">
        <f t="shared" si="56"/>
        <v/>
      </c>
    </row>
    <row r="3605" spans="1:7" x14ac:dyDescent="0.3">
      <c r="A3605" s="135"/>
      <c r="B3605" s="22"/>
      <c r="C3605" s="22"/>
      <c r="D3605" s="38" t="str" cm="1">
        <f t="array" ref="D3605">IFERROR(IF(A3605="","",LOOKUP(2,1/(Entradas!$B$3:$B$5000=Estoque!A3605),Entradas!$G$3:$G$5000)),"Preço não cadastrado")</f>
        <v/>
      </c>
      <c r="E3605" s="38" t="str" cm="1">
        <f t="array" ref="E3605">IFERROR(IF(A3605="","",LOOKUP(2,1/(Entradas!$B$3:$B$5000=Estoque!A3605),Entradas!$H$3:$H$5000)),"Preço não cadastrado")</f>
        <v/>
      </c>
      <c r="F3605" s="6" t="str">
        <f>IF(A3605="","",SUMIF(codigo_entrada,A3605,quantidade_entrada)-SUMIF(codigo_saida,Estoque!A3605,quantidade_saida))</f>
        <v/>
      </c>
      <c r="G3605" s="1" t="str">
        <f t="shared" si="56"/>
        <v/>
      </c>
    </row>
    <row r="3606" spans="1:7" x14ac:dyDescent="0.3">
      <c r="A3606" s="135"/>
      <c r="B3606" s="22"/>
      <c r="C3606" s="22"/>
      <c r="D3606" s="38" t="str" cm="1">
        <f t="array" ref="D3606">IFERROR(IF(A3606="","",LOOKUP(2,1/(Entradas!$B$3:$B$5000=Estoque!A3606),Entradas!$G$3:$G$5000)),"Preço não cadastrado")</f>
        <v/>
      </c>
      <c r="E3606" s="38" t="str" cm="1">
        <f t="array" ref="E3606">IFERROR(IF(A3606="","",LOOKUP(2,1/(Entradas!$B$3:$B$5000=Estoque!A3606),Entradas!$H$3:$H$5000)),"Preço não cadastrado")</f>
        <v/>
      </c>
      <c r="F3606" s="6" t="str">
        <f>IF(A3606="","",SUMIF(codigo_entrada,A3606,quantidade_entrada)-SUMIF(codigo_saida,Estoque!A3606,quantidade_saida))</f>
        <v/>
      </c>
      <c r="G3606" s="1" t="str">
        <f t="shared" si="56"/>
        <v/>
      </c>
    </row>
    <row r="3607" spans="1:7" x14ac:dyDescent="0.3">
      <c r="A3607" s="135"/>
      <c r="B3607" s="22"/>
      <c r="C3607" s="22"/>
      <c r="D3607" s="38" t="str" cm="1">
        <f t="array" ref="D3607">IFERROR(IF(A3607="","",LOOKUP(2,1/(Entradas!$B$3:$B$5000=Estoque!A3607),Entradas!$G$3:$G$5000)),"Preço não cadastrado")</f>
        <v/>
      </c>
      <c r="E3607" s="38" t="str" cm="1">
        <f t="array" ref="E3607">IFERROR(IF(A3607="","",LOOKUP(2,1/(Entradas!$B$3:$B$5000=Estoque!A3607),Entradas!$H$3:$H$5000)),"Preço não cadastrado")</f>
        <v/>
      </c>
      <c r="F3607" s="6" t="str">
        <f>IF(A3607="","",SUMIF(codigo_entrada,A3607,quantidade_entrada)-SUMIF(codigo_saida,Estoque!A3607,quantidade_saida))</f>
        <v/>
      </c>
      <c r="G3607" s="1" t="str">
        <f t="shared" si="56"/>
        <v/>
      </c>
    </row>
    <row r="3608" spans="1:7" x14ac:dyDescent="0.3">
      <c r="A3608" s="135"/>
      <c r="B3608" s="22"/>
      <c r="C3608" s="22"/>
      <c r="D3608" s="38" t="str" cm="1">
        <f t="array" ref="D3608">IFERROR(IF(A3608="","",LOOKUP(2,1/(Entradas!$B$3:$B$5000=Estoque!A3608),Entradas!$G$3:$G$5000)),"Preço não cadastrado")</f>
        <v/>
      </c>
      <c r="E3608" s="38" t="str" cm="1">
        <f t="array" ref="E3608">IFERROR(IF(A3608="","",LOOKUP(2,1/(Entradas!$B$3:$B$5000=Estoque!A3608),Entradas!$H$3:$H$5000)),"Preço não cadastrado")</f>
        <v/>
      </c>
      <c r="F3608" s="6" t="str">
        <f>IF(A3608="","",SUMIF(codigo_entrada,A3608,quantidade_entrada)-SUMIF(codigo_saida,Estoque!A3608,quantidade_saida))</f>
        <v/>
      </c>
      <c r="G3608" s="1" t="str">
        <f t="shared" si="56"/>
        <v/>
      </c>
    </row>
    <row r="3609" spans="1:7" x14ac:dyDescent="0.3">
      <c r="A3609" s="135"/>
      <c r="B3609" s="22"/>
      <c r="C3609" s="22"/>
      <c r="D3609" s="38" t="str" cm="1">
        <f t="array" ref="D3609">IFERROR(IF(A3609="","",LOOKUP(2,1/(Entradas!$B$3:$B$5000=Estoque!A3609),Entradas!$G$3:$G$5000)),"Preço não cadastrado")</f>
        <v/>
      </c>
      <c r="E3609" s="38" t="str" cm="1">
        <f t="array" ref="E3609">IFERROR(IF(A3609="","",LOOKUP(2,1/(Entradas!$B$3:$B$5000=Estoque!A3609),Entradas!$H$3:$H$5000)),"Preço não cadastrado")</f>
        <v/>
      </c>
      <c r="F3609" s="6" t="str">
        <f>IF(A3609="","",SUMIF(codigo_entrada,A3609,quantidade_entrada)-SUMIF(codigo_saida,Estoque!A3609,quantidade_saida))</f>
        <v/>
      </c>
      <c r="G3609" s="1" t="str">
        <f t="shared" si="56"/>
        <v/>
      </c>
    </row>
    <row r="3610" spans="1:7" x14ac:dyDescent="0.3">
      <c r="A3610" s="135"/>
      <c r="B3610" s="22"/>
      <c r="C3610" s="22"/>
      <c r="D3610" s="38" t="str" cm="1">
        <f t="array" ref="D3610">IFERROR(IF(A3610="","",LOOKUP(2,1/(Entradas!$B$3:$B$5000=Estoque!A3610),Entradas!$G$3:$G$5000)),"Preço não cadastrado")</f>
        <v/>
      </c>
      <c r="E3610" s="38" t="str" cm="1">
        <f t="array" ref="E3610">IFERROR(IF(A3610="","",LOOKUP(2,1/(Entradas!$B$3:$B$5000=Estoque!A3610),Entradas!$H$3:$H$5000)),"Preço não cadastrado")</f>
        <v/>
      </c>
      <c r="F3610" s="6" t="str">
        <f>IF(A3610="","",SUMIF(codigo_entrada,A3610,quantidade_entrada)-SUMIF(codigo_saida,Estoque!A3610,quantidade_saida))</f>
        <v/>
      </c>
      <c r="G3610" s="1" t="str">
        <f t="shared" si="56"/>
        <v/>
      </c>
    </row>
    <row r="3611" spans="1:7" x14ac:dyDescent="0.3">
      <c r="A3611" s="135"/>
      <c r="B3611" s="22"/>
      <c r="C3611" s="22"/>
      <c r="D3611" s="38" t="str" cm="1">
        <f t="array" ref="D3611">IFERROR(IF(A3611="","",LOOKUP(2,1/(Entradas!$B$3:$B$5000=Estoque!A3611),Entradas!$G$3:$G$5000)),"Preço não cadastrado")</f>
        <v/>
      </c>
      <c r="E3611" s="38" t="str" cm="1">
        <f t="array" ref="E3611">IFERROR(IF(A3611="","",LOOKUP(2,1/(Entradas!$B$3:$B$5000=Estoque!A3611),Entradas!$H$3:$H$5000)),"Preço não cadastrado")</f>
        <v/>
      </c>
      <c r="F3611" s="6" t="str">
        <f>IF(A3611="","",SUMIF(codigo_entrada,A3611,quantidade_entrada)-SUMIF(codigo_saida,Estoque!A3611,quantidade_saida))</f>
        <v/>
      </c>
      <c r="G3611" s="1" t="str">
        <f t="shared" si="56"/>
        <v/>
      </c>
    </row>
    <row r="3612" spans="1:7" x14ac:dyDescent="0.3">
      <c r="A3612" s="135"/>
      <c r="B3612" s="22"/>
      <c r="C3612" s="22"/>
      <c r="D3612" s="38" t="str" cm="1">
        <f t="array" ref="D3612">IFERROR(IF(A3612="","",LOOKUP(2,1/(Entradas!$B$3:$B$5000=Estoque!A3612),Entradas!$G$3:$G$5000)),"Preço não cadastrado")</f>
        <v/>
      </c>
      <c r="E3612" s="38" t="str" cm="1">
        <f t="array" ref="E3612">IFERROR(IF(A3612="","",LOOKUP(2,1/(Entradas!$B$3:$B$5000=Estoque!A3612),Entradas!$H$3:$H$5000)),"Preço não cadastrado")</f>
        <v/>
      </c>
      <c r="F3612" s="6" t="str">
        <f>IF(A3612="","",SUMIF(codigo_entrada,A3612,quantidade_entrada)-SUMIF(codigo_saida,Estoque!A3612,quantidade_saida))</f>
        <v/>
      </c>
      <c r="G3612" s="1" t="str">
        <f t="shared" si="56"/>
        <v/>
      </c>
    </row>
    <row r="3613" spans="1:7" x14ac:dyDescent="0.3">
      <c r="A3613" s="135"/>
      <c r="B3613" s="22"/>
      <c r="C3613" s="22"/>
      <c r="D3613" s="38" t="str" cm="1">
        <f t="array" ref="D3613">IFERROR(IF(A3613="","",LOOKUP(2,1/(Entradas!$B$3:$B$5000=Estoque!A3613),Entradas!$G$3:$G$5000)),"Preço não cadastrado")</f>
        <v/>
      </c>
      <c r="E3613" s="38" t="str" cm="1">
        <f t="array" ref="E3613">IFERROR(IF(A3613="","",LOOKUP(2,1/(Entradas!$B$3:$B$5000=Estoque!A3613),Entradas!$H$3:$H$5000)),"Preço não cadastrado")</f>
        <v/>
      </c>
      <c r="F3613" s="6" t="str">
        <f>IF(A3613="","",SUMIF(codigo_entrada,A3613,quantidade_entrada)-SUMIF(codigo_saida,Estoque!A3613,quantidade_saida))</f>
        <v/>
      </c>
      <c r="G3613" s="1" t="str">
        <f t="shared" si="56"/>
        <v/>
      </c>
    </row>
    <row r="3614" spans="1:7" x14ac:dyDescent="0.3">
      <c r="A3614" s="135"/>
      <c r="B3614" s="22"/>
      <c r="C3614" s="22"/>
      <c r="D3614" s="38" t="str" cm="1">
        <f t="array" ref="D3614">IFERROR(IF(A3614="","",LOOKUP(2,1/(Entradas!$B$3:$B$5000=Estoque!A3614),Entradas!$G$3:$G$5000)),"Preço não cadastrado")</f>
        <v/>
      </c>
      <c r="E3614" s="38" t="str" cm="1">
        <f t="array" ref="E3614">IFERROR(IF(A3614="","",LOOKUP(2,1/(Entradas!$B$3:$B$5000=Estoque!A3614),Entradas!$H$3:$H$5000)),"Preço não cadastrado")</f>
        <v/>
      </c>
      <c r="F3614" s="6" t="str">
        <f>IF(A3614="","",SUMIF(codigo_entrada,A3614,quantidade_entrada)-SUMIF(codigo_saida,Estoque!A3614,quantidade_saida))</f>
        <v/>
      </c>
      <c r="G3614" s="1" t="str">
        <f t="shared" si="56"/>
        <v/>
      </c>
    </row>
    <row r="3615" spans="1:7" x14ac:dyDescent="0.3">
      <c r="A3615" s="135"/>
      <c r="B3615" s="22"/>
      <c r="C3615" s="22"/>
      <c r="D3615" s="38" t="str" cm="1">
        <f t="array" ref="D3615">IFERROR(IF(A3615="","",LOOKUP(2,1/(Entradas!$B$3:$B$5000=Estoque!A3615),Entradas!$G$3:$G$5000)),"Preço não cadastrado")</f>
        <v/>
      </c>
      <c r="E3615" s="38" t="str" cm="1">
        <f t="array" ref="E3615">IFERROR(IF(A3615="","",LOOKUP(2,1/(Entradas!$B$3:$B$5000=Estoque!A3615),Entradas!$H$3:$H$5000)),"Preço não cadastrado")</f>
        <v/>
      </c>
      <c r="F3615" s="6" t="str">
        <f>IF(A3615="","",SUMIF(codigo_entrada,A3615,quantidade_entrada)-SUMIF(codigo_saida,Estoque!A3615,quantidade_saida))</f>
        <v/>
      </c>
      <c r="G3615" s="1" t="str">
        <f t="shared" si="56"/>
        <v/>
      </c>
    </row>
    <row r="3616" spans="1:7" x14ac:dyDescent="0.3">
      <c r="A3616" s="135"/>
      <c r="B3616" s="22"/>
      <c r="C3616" s="22"/>
      <c r="D3616" s="38" t="str" cm="1">
        <f t="array" ref="D3616">IFERROR(IF(A3616="","",LOOKUP(2,1/(Entradas!$B$3:$B$5000=Estoque!A3616),Entradas!$G$3:$G$5000)),"Preço não cadastrado")</f>
        <v/>
      </c>
      <c r="E3616" s="38" t="str" cm="1">
        <f t="array" ref="E3616">IFERROR(IF(A3616="","",LOOKUP(2,1/(Entradas!$B$3:$B$5000=Estoque!A3616),Entradas!$H$3:$H$5000)),"Preço não cadastrado")</f>
        <v/>
      </c>
      <c r="F3616" s="6" t="str">
        <f>IF(A3616="","",SUMIF(codigo_entrada,A3616,quantidade_entrada)-SUMIF(codigo_saida,Estoque!A3616,quantidade_saida))</f>
        <v/>
      </c>
      <c r="G3616" s="1" t="str">
        <f t="shared" si="56"/>
        <v/>
      </c>
    </row>
    <row r="3617" spans="1:7" x14ac:dyDescent="0.3">
      <c r="A3617" s="135"/>
      <c r="B3617" s="22"/>
      <c r="C3617" s="22"/>
      <c r="D3617" s="38" t="str" cm="1">
        <f t="array" ref="D3617">IFERROR(IF(A3617="","",LOOKUP(2,1/(Entradas!$B$3:$B$5000=Estoque!A3617),Entradas!$G$3:$G$5000)),"Preço não cadastrado")</f>
        <v/>
      </c>
      <c r="E3617" s="38" t="str" cm="1">
        <f t="array" ref="E3617">IFERROR(IF(A3617="","",LOOKUP(2,1/(Entradas!$B$3:$B$5000=Estoque!A3617),Entradas!$H$3:$H$5000)),"Preço não cadastrado")</f>
        <v/>
      </c>
      <c r="F3617" s="6" t="str">
        <f>IF(A3617="","",SUMIF(codigo_entrada,A3617,quantidade_entrada)-SUMIF(codigo_saida,Estoque!A3617,quantidade_saida))</f>
        <v/>
      </c>
      <c r="G3617" s="1" t="str">
        <f t="shared" si="56"/>
        <v/>
      </c>
    </row>
    <row r="3618" spans="1:7" x14ac:dyDescent="0.3">
      <c r="A3618" s="135"/>
      <c r="B3618" s="22"/>
      <c r="C3618" s="22"/>
      <c r="D3618" s="38" t="str" cm="1">
        <f t="array" ref="D3618">IFERROR(IF(A3618="","",LOOKUP(2,1/(Entradas!$B$3:$B$5000=Estoque!A3618),Entradas!$G$3:$G$5000)),"Preço não cadastrado")</f>
        <v/>
      </c>
      <c r="E3618" s="38" t="str" cm="1">
        <f t="array" ref="E3618">IFERROR(IF(A3618="","",LOOKUP(2,1/(Entradas!$B$3:$B$5000=Estoque!A3618),Entradas!$H$3:$H$5000)),"Preço não cadastrado")</f>
        <v/>
      </c>
      <c r="F3618" s="6" t="str">
        <f>IF(A3618="","",SUMIF(codigo_entrada,A3618,quantidade_entrada)-SUMIF(codigo_saida,Estoque!A3618,quantidade_saida))</f>
        <v/>
      </c>
      <c r="G3618" s="1" t="str">
        <f t="shared" si="56"/>
        <v/>
      </c>
    </row>
    <row r="3619" spans="1:7" x14ac:dyDescent="0.3">
      <c r="A3619" s="135"/>
      <c r="B3619" s="22"/>
      <c r="C3619" s="22"/>
      <c r="D3619" s="38" t="str" cm="1">
        <f t="array" ref="D3619">IFERROR(IF(A3619="","",LOOKUP(2,1/(Entradas!$B$3:$B$5000=Estoque!A3619),Entradas!$G$3:$G$5000)),"Preço não cadastrado")</f>
        <v/>
      </c>
      <c r="E3619" s="38" t="str" cm="1">
        <f t="array" ref="E3619">IFERROR(IF(A3619="","",LOOKUP(2,1/(Entradas!$B$3:$B$5000=Estoque!A3619),Entradas!$H$3:$H$5000)),"Preço não cadastrado")</f>
        <v/>
      </c>
      <c r="F3619" s="6" t="str">
        <f>IF(A3619="","",SUMIF(codigo_entrada,A3619,quantidade_entrada)-SUMIF(codigo_saida,Estoque!A3619,quantidade_saida))</f>
        <v/>
      </c>
      <c r="G3619" s="1" t="str">
        <f t="shared" si="56"/>
        <v/>
      </c>
    </row>
    <row r="3620" spans="1:7" x14ac:dyDescent="0.3">
      <c r="A3620" s="135"/>
      <c r="B3620" s="22"/>
      <c r="C3620" s="22"/>
      <c r="D3620" s="38" t="str" cm="1">
        <f t="array" ref="D3620">IFERROR(IF(A3620="","",LOOKUP(2,1/(Entradas!$B$3:$B$5000=Estoque!A3620),Entradas!$G$3:$G$5000)),"Preço não cadastrado")</f>
        <v/>
      </c>
      <c r="E3620" s="38" t="str" cm="1">
        <f t="array" ref="E3620">IFERROR(IF(A3620="","",LOOKUP(2,1/(Entradas!$B$3:$B$5000=Estoque!A3620),Entradas!$H$3:$H$5000)),"Preço não cadastrado")</f>
        <v/>
      </c>
      <c r="F3620" s="6" t="str">
        <f>IF(A3620="","",SUMIF(codigo_entrada,A3620,quantidade_entrada)-SUMIF(codigo_saida,Estoque!A3620,quantidade_saida))</f>
        <v/>
      </c>
      <c r="G3620" s="1" t="str">
        <f t="shared" si="56"/>
        <v/>
      </c>
    </row>
    <row r="3621" spans="1:7" x14ac:dyDescent="0.3">
      <c r="A3621" s="135"/>
      <c r="B3621" s="22"/>
      <c r="C3621" s="22"/>
      <c r="D3621" s="38" t="str" cm="1">
        <f t="array" ref="D3621">IFERROR(IF(A3621="","",LOOKUP(2,1/(Entradas!$B$3:$B$5000=Estoque!A3621),Entradas!$G$3:$G$5000)),"Preço não cadastrado")</f>
        <v/>
      </c>
      <c r="E3621" s="38" t="str" cm="1">
        <f t="array" ref="E3621">IFERROR(IF(A3621="","",LOOKUP(2,1/(Entradas!$B$3:$B$5000=Estoque!A3621),Entradas!$H$3:$H$5000)),"Preço não cadastrado")</f>
        <v/>
      </c>
      <c r="F3621" s="6" t="str">
        <f>IF(A3621="","",SUMIF(codigo_entrada,A3621,quantidade_entrada)-SUMIF(codigo_saida,Estoque!A3621,quantidade_saida))</f>
        <v/>
      </c>
      <c r="G3621" s="1" t="str">
        <f t="shared" si="56"/>
        <v/>
      </c>
    </row>
    <row r="3622" spans="1:7" x14ac:dyDescent="0.3">
      <c r="A3622" s="135"/>
      <c r="B3622" s="22"/>
      <c r="C3622" s="22"/>
      <c r="D3622" s="38" t="str" cm="1">
        <f t="array" ref="D3622">IFERROR(IF(A3622="","",LOOKUP(2,1/(Entradas!$B$3:$B$5000=Estoque!A3622),Entradas!$G$3:$G$5000)),"Preço não cadastrado")</f>
        <v/>
      </c>
      <c r="E3622" s="38" t="str" cm="1">
        <f t="array" ref="E3622">IFERROR(IF(A3622="","",LOOKUP(2,1/(Entradas!$B$3:$B$5000=Estoque!A3622),Entradas!$H$3:$H$5000)),"Preço não cadastrado")</f>
        <v/>
      </c>
      <c r="F3622" s="6" t="str">
        <f>IF(A3622="","",SUMIF(codigo_entrada,A3622,quantidade_entrada)-SUMIF(codigo_saida,Estoque!A3622,quantidade_saida))</f>
        <v/>
      </c>
      <c r="G3622" s="1" t="str">
        <f t="shared" si="56"/>
        <v/>
      </c>
    </row>
    <row r="3623" spans="1:7" x14ac:dyDescent="0.3">
      <c r="A3623" s="135"/>
      <c r="B3623" s="22"/>
      <c r="C3623" s="22"/>
      <c r="D3623" s="38" t="str" cm="1">
        <f t="array" ref="D3623">IFERROR(IF(A3623="","",LOOKUP(2,1/(Entradas!$B$3:$B$5000=Estoque!A3623),Entradas!$G$3:$G$5000)),"Preço não cadastrado")</f>
        <v/>
      </c>
      <c r="E3623" s="38" t="str" cm="1">
        <f t="array" ref="E3623">IFERROR(IF(A3623="","",LOOKUP(2,1/(Entradas!$B$3:$B$5000=Estoque!A3623),Entradas!$H$3:$H$5000)),"Preço não cadastrado")</f>
        <v/>
      </c>
      <c r="F3623" s="6" t="str">
        <f>IF(A3623="","",SUMIF(codigo_entrada,A3623,quantidade_entrada)-SUMIF(codigo_saida,Estoque!A3623,quantidade_saida))</f>
        <v/>
      </c>
      <c r="G3623" s="1" t="str">
        <f t="shared" si="56"/>
        <v/>
      </c>
    </row>
    <row r="3624" spans="1:7" x14ac:dyDescent="0.3">
      <c r="A3624" s="135"/>
      <c r="B3624" s="22"/>
      <c r="C3624" s="22"/>
      <c r="D3624" s="38" t="str" cm="1">
        <f t="array" ref="D3624">IFERROR(IF(A3624="","",LOOKUP(2,1/(Entradas!$B$3:$B$5000=Estoque!A3624),Entradas!$G$3:$G$5000)),"Preço não cadastrado")</f>
        <v/>
      </c>
      <c r="E3624" s="38" t="str" cm="1">
        <f t="array" ref="E3624">IFERROR(IF(A3624="","",LOOKUP(2,1/(Entradas!$B$3:$B$5000=Estoque!A3624),Entradas!$H$3:$H$5000)),"Preço não cadastrado")</f>
        <v/>
      </c>
      <c r="F3624" s="6" t="str">
        <f>IF(A3624="","",SUMIF(codigo_entrada,A3624,quantidade_entrada)-SUMIF(codigo_saida,Estoque!A3624,quantidade_saida))</f>
        <v/>
      </c>
      <c r="G3624" s="1" t="str">
        <f t="shared" si="56"/>
        <v/>
      </c>
    </row>
    <row r="3625" spans="1:7" x14ac:dyDescent="0.3">
      <c r="A3625" s="135"/>
      <c r="B3625" s="22"/>
      <c r="C3625" s="22"/>
      <c r="D3625" s="38" t="str" cm="1">
        <f t="array" ref="D3625">IFERROR(IF(A3625="","",LOOKUP(2,1/(Entradas!$B$3:$B$5000=Estoque!A3625),Entradas!$G$3:$G$5000)),"Preço não cadastrado")</f>
        <v/>
      </c>
      <c r="E3625" s="38" t="str" cm="1">
        <f t="array" ref="E3625">IFERROR(IF(A3625="","",LOOKUP(2,1/(Entradas!$B$3:$B$5000=Estoque!A3625),Entradas!$H$3:$H$5000)),"Preço não cadastrado")</f>
        <v/>
      </c>
      <c r="F3625" s="6" t="str">
        <f>IF(A3625="","",SUMIF(codigo_entrada,A3625,quantidade_entrada)-SUMIF(codigo_saida,Estoque!A3625,quantidade_saida))</f>
        <v/>
      </c>
      <c r="G3625" s="1" t="str">
        <f t="shared" si="56"/>
        <v/>
      </c>
    </row>
    <row r="3626" spans="1:7" x14ac:dyDescent="0.3">
      <c r="A3626" s="135"/>
      <c r="B3626" s="22"/>
      <c r="C3626" s="22"/>
      <c r="D3626" s="38" t="str" cm="1">
        <f t="array" ref="D3626">IFERROR(IF(A3626="","",LOOKUP(2,1/(Entradas!$B$3:$B$5000=Estoque!A3626),Entradas!$G$3:$G$5000)),"Preço não cadastrado")</f>
        <v/>
      </c>
      <c r="E3626" s="38" t="str" cm="1">
        <f t="array" ref="E3626">IFERROR(IF(A3626="","",LOOKUP(2,1/(Entradas!$B$3:$B$5000=Estoque!A3626),Entradas!$H$3:$H$5000)),"Preço não cadastrado")</f>
        <v/>
      </c>
      <c r="F3626" s="6" t="str">
        <f>IF(A3626="","",SUMIF(codigo_entrada,A3626,quantidade_entrada)-SUMIF(codigo_saida,Estoque!A3626,quantidade_saida))</f>
        <v/>
      </c>
      <c r="G3626" s="1" t="str">
        <f t="shared" si="56"/>
        <v/>
      </c>
    </row>
    <row r="3627" spans="1:7" x14ac:dyDescent="0.3">
      <c r="A3627" s="135"/>
      <c r="B3627" s="22"/>
      <c r="C3627" s="22"/>
      <c r="D3627" s="38" t="str" cm="1">
        <f t="array" ref="D3627">IFERROR(IF(A3627="","",LOOKUP(2,1/(Entradas!$B$3:$B$5000=Estoque!A3627),Entradas!$G$3:$G$5000)),"Preço não cadastrado")</f>
        <v/>
      </c>
      <c r="E3627" s="38" t="str" cm="1">
        <f t="array" ref="E3627">IFERROR(IF(A3627="","",LOOKUP(2,1/(Entradas!$B$3:$B$5000=Estoque!A3627),Entradas!$H$3:$H$5000)),"Preço não cadastrado")</f>
        <v/>
      </c>
      <c r="F3627" s="6" t="str">
        <f>IF(A3627="","",SUMIF(codigo_entrada,A3627,quantidade_entrada)-SUMIF(codigo_saida,Estoque!A3627,quantidade_saida))</f>
        <v/>
      </c>
      <c r="G3627" s="1" t="str">
        <f t="shared" si="56"/>
        <v/>
      </c>
    </row>
    <row r="3628" spans="1:7" x14ac:dyDescent="0.3">
      <c r="A3628" s="135"/>
      <c r="B3628" s="22"/>
      <c r="C3628" s="22"/>
      <c r="D3628" s="38" t="str" cm="1">
        <f t="array" ref="D3628">IFERROR(IF(A3628="","",LOOKUP(2,1/(Entradas!$B$3:$B$5000=Estoque!A3628),Entradas!$G$3:$G$5000)),"Preço não cadastrado")</f>
        <v/>
      </c>
      <c r="E3628" s="38" t="str" cm="1">
        <f t="array" ref="E3628">IFERROR(IF(A3628="","",LOOKUP(2,1/(Entradas!$B$3:$B$5000=Estoque!A3628),Entradas!$H$3:$H$5000)),"Preço não cadastrado")</f>
        <v/>
      </c>
      <c r="F3628" s="6" t="str">
        <f>IF(A3628="","",SUMIF(codigo_entrada,A3628,quantidade_entrada)-SUMIF(codigo_saida,Estoque!A3628,quantidade_saida))</f>
        <v/>
      </c>
      <c r="G3628" s="1" t="str">
        <f t="shared" si="56"/>
        <v/>
      </c>
    </row>
    <row r="3629" spans="1:7" x14ac:dyDescent="0.3">
      <c r="A3629" s="135"/>
      <c r="B3629" s="22"/>
      <c r="C3629" s="22"/>
      <c r="D3629" s="38" t="str" cm="1">
        <f t="array" ref="D3629">IFERROR(IF(A3629="","",LOOKUP(2,1/(Entradas!$B$3:$B$5000=Estoque!A3629),Entradas!$G$3:$G$5000)),"Preço não cadastrado")</f>
        <v/>
      </c>
      <c r="E3629" s="38" t="str" cm="1">
        <f t="array" ref="E3629">IFERROR(IF(A3629="","",LOOKUP(2,1/(Entradas!$B$3:$B$5000=Estoque!A3629),Entradas!$H$3:$H$5000)),"Preço não cadastrado")</f>
        <v/>
      </c>
      <c r="F3629" s="6" t="str">
        <f>IF(A3629="","",SUMIF(codigo_entrada,A3629,quantidade_entrada)-SUMIF(codigo_saida,Estoque!A3629,quantidade_saida))</f>
        <v/>
      </c>
      <c r="G3629" s="1" t="str">
        <f t="shared" si="56"/>
        <v/>
      </c>
    </row>
    <row r="3630" spans="1:7" x14ac:dyDescent="0.3">
      <c r="A3630" s="135"/>
      <c r="B3630" s="22"/>
      <c r="C3630" s="22"/>
      <c r="D3630" s="38" t="str" cm="1">
        <f t="array" ref="D3630">IFERROR(IF(A3630="","",LOOKUP(2,1/(Entradas!$B$3:$B$5000=Estoque!A3630),Entradas!$G$3:$G$5000)),"Preço não cadastrado")</f>
        <v/>
      </c>
      <c r="E3630" s="38" t="str" cm="1">
        <f t="array" ref="E3630">IFERROR(IF(A3630="","",LOOKUP(2,1/(Entradas!$B$3:$B$5000=Estoque!A3630),Entradas!$H$3:$H$5000)),"Preço não cadastrado")</f>
        <v/>
      </c>
      <c r="F3630" s="6" t="str">
        <f>IF(A3630="","",SUMIF(codigo_entrada,A3630,quantidade_entrada)-SUMIF(codigo_saida,Estoque!A3630,quantidade_saida))</f>
        <v/>
      </c>
      <c r="G3630" s="1" t="str">
        <f t="shared" si="56"/>
        <v/>
      </c>
    </row>
    <row r="3631" spans="1:7" x14ac:dyDescent="0.3">
      <c r="A3631" s="135"/>
      <c r="B3631" s="22"/>
      <c r="C3631" s="22"/>
      <c r="D3631" s="38" t="str" cm="1">
        <f t="array" ref="D3631">IFERROR(IF(A3631="","",LOOKUP(2,1/(Entradas!$B$3:$B$5000=Estoque!A3631),Entradas!$G$3:$G$5000)),"Preço não cadastrado")</f>
        <v/>
      </c>
      <c r="E3631" s="38" t="str" cm="1">
        <f t="array" ref="E3631">IFERROR(IF(A3631="","",LOOKUP(2,1/(Entradas!$B$3:$B$5000=Estoque!A3631),Entradas!$H$3:$H$5000)),"Preço não cadastrado")</f>
        <v/>
      </c>
      <c r="F3631" s="6" t="str">
        <f>IF(A3631="","",SUMIF(codigo_entrada,A3631,quantidade_entrada)-SUMIF(codigo_saida,Estoque!A3631,quantidade_saida))</f>
        <v/>
      </c>
      <c r="G3631" s="1" t="str">
        <f t="shared" si="56"/>
        <v/>
      </c>
    </row>
    <row r="3632" spans="1:7" x14ac:dyDescent="0.3">
      <c r="A3632" s="135"/>
      <c r="B3632" s="22"/>
      <c r="C3632" s="22"/>
      <c r="D3632" s="38" t="str" cm="1">
        <f t="array" ref="D3632">IFERROR(IF(A3632="","",LOOKUP(2,1/(Entradas!$B$3:$B$5000=Estoque!A3632),Entradas!$G$3:$G$5000)),"Preço não cadastrado")</f>
        <v/>
      </c>
      <c r="E3632" s="38" t="str" cm="1">
        <f t="array" ref="E3632">IFERROR(IF(A3632="","",LOOKUP(2,1/(Entradas!$B$3:$B$5000=Estoque!A3632),Entradas!$H$3:$H$5000)),"Preço não cadastrado")</f>
        <v/>
      </c>
      <c r="F3632" s="6" t="str">
        <f>IF(A3632="","",SUMIF(codigo_entrada,A3632,quantidade_entrada)-SUMIF(codigo_saida,Estoque!A3632,quantidade_saida))</f>
        <v/>
      </c>
      <c r="G3632" s="1" t="str">
        <f t="shared" si="56"/>
        <v/>
      </c>
    </row>
    <row r="3633" spans="1:7" x14ac:dyDescent="0.3">
      <c r="A3633" s="135"/>
      <c r="B3633" s="22"/>
      <c r="C3633" s="22"/>
      <c r="D3633" s="38" t="str" cm="1">
        <f t="array" ref="D3633">IFERROR(IF(A3633="","",LOOKUP(2,1/(Entradas!$B$3:$B$5000=Estoque!A3633),Entradas!$G$3:$G$5000)),"Preço não cadastrado")</f>
        <v/>
      </c>
      <c r="E3633" s="38" t="str" cm="1">
        <f t="array" ref="E3633">IFERROR(IF(A3633="","",LOOKUP(2,1/(Entradas!$B$3:$B$5000=Estoque!A3633),Entradas!$H$3:$H$5000)),"Preço não cadastrado")</f>
        <v/>
      </c>
      <c r="F3633" s="6" t="str">
        <f>IF(A3633="","",SUMIF(codigo_entrada,A3633,quantidade_entrada)-SUMIF(codigo_saida,Estoque!A3633,quantidade_saida))</f>
        <v/>
      </c>
      <c r="G3633" s="1" t="str">
        <f t="shared" si="56"/>
        <v/>
      </c>
    </row>
    <row r="3634" spans="1:7" x14ac:dyDescent="0.3">
      <c r="A3634" s="135"/>
      <c r="B3634" s="22"/>
      <c r="C3634" s="22"/>
      <c r="D3634" s="38" t="str" cm="1">
        <f t="array" ref="D3634">IFERROR(IF(A3634="","",LOOKUP(2,1/(Entradas!$B$3:$B$5000=Estoque!A3634),Entradas!$G$3:$G$5000)),"Preço não cadastrado")</f>
        <v/>
      </c>
      <c r="E3634" s="38" t="str" cm="1">
        <f t="array" ref="E3634">IFERROR(IF(A3634="","",LOOKUP(2,1/(Entradas!$B$3:$B$5000=Estoque!A3634),Entradas!$H$3:$H$5000)),"Preço não cadastrado")</f>
        <v/>
      </c>
      <c r="F3634" s="6" t="str">
        <f>IF(A3634="","",SUMIF(codigo_entrada,A3634,quantidade_entrada)-SUMIF(codigo_saida,Estoque!A3634,quantidade_saida))</f>
        <v/>
      </c>
      <c r="G3634" s="1" t="str">
        <f t="shared" si="56"/>
        <v/>
      </c>
    </row>
    <row r="3635" spans="1:7" x14ac:dyDescent="0.3">
      <c r="A3635" s="135"/>
      <c r="B3635" s="22"/>
      <c r="C3635" s="22"/>
      <c r="D3635" s="38" t="str" cm="1">
        <f t="array" ref="D3635">IFERROR(IF(A3635="","",LOOKUP(2,1/(Entradas!$B$3:$B$5000=Estoque!A3635),Entradas!$G$3:$G$5000)),"Preço não cadastrado")</f>
        <v/>
      </c>
      <c r="E3635" s="38" t="str" cm="1">
        <f t="array" ref="E3635">IFERROR(IF(A3635="","",LOOKUP(2,1/(Entradas!$B$3:$B$5000=Estoque!A3635),Entradas!$H$3:$H$5000)),"Preço não cadastrado")</f>
        <v/>
      </c>
      <c r="F3635" s="6" t="str">
        <f>IF(A3635="","",SUMIF(codigo_entrada,A3635,quantidade_entrada)-SUMIF(codigo_saida,Estoque!A3635,quantidade_saida))</f>
        <v/>
      </c>
      <c r="G3635" s="1" t="str">
        <f t="shared" si="56"/>
        <v/>
      </c>
    </row>
    <row r="3636" spans="1:7" x14ac:dyDescent="0.3">
      <c r="A3636" s="135"/>
      <c r="B3636" s="22"/>
      <c r="C3636" s="22"/>
      <c r="D3636" s="38" t="str" cm="1">
        <f t="array" ref="D3636">IFERROR(IF(A3636="","",LOOKUP(2,1/(Entradas!$B$3:$B$5000=Estoque!A3636),Entradas!$G$3:$G$5000)),"Preço não cadastrado")</f>
        <v/>
      </c>
      <c r="E3636" s="38" t="str" cm="1">
        <f t="array" ref="E3636">IFERROR(IF(A3636="","",LOOKUP(2,1/(Entradas!$B$3:$B$5000=Estoque!A3636),Entradas!$H$3:$H$5000)),"Preço não cadastrado")</f>
        <v/>
      </c>
      <c r="F3636" s="6" t="str">
        <f>IF(A3636="","",SUMIF(codigo_entrada,A3636,quantidade_entrada)-SUMIF(codigo_saida,Estoque!A3636,quantidade_saida))</f>
        <v/>
      </c>
      <c r="G3636" s="1" t="str">
        <f t="shared" si="56"/>
        <v/>
      </c>
    </row>
    <row r="3637" spans="1:7" x14ac:dyDescent="0.3">
      <c r="A3637" s="135"/>
      <c r="B3637" s="22"/>
      <c r="C3637" s="22"/>
      <c r="D3637" s="38" t="str" cm="1">
        <f t="array" ref="D3637">IFERROR(IF(A3637="","",LOOKUP(2,1/(Entradas!$B$3:$B$5000=Estoque!A3637),Entradas!$G$3:$G$5000)),"Preço não cadastrado")</f>
        <v/>
      </c>
      <c r="E3637" s="38" t="str" cm="1">
        <f t="array" ref="E3637">IFERROR(IF(A3637="","",LOOKUP(2,1/(Entradas!$B$3:$B$5000=Estoque!A3637),Entradas!$H$3:$H$5000)),"Preço não cadastrado")</f>
        <v/>
      </c>
      <c r="F3637" s="6" t="str">
        <f>IF(A3637="","",SUMIF(codigo_entrada,A3637,quantidade_entrada)-SUMIF(codigo_saida,Estoque!A3637,quantidade_saida))</f>
        <v/>
      </c>
      <c r="G3637" s="1" t="str">
        <f t="shared" si="56"/>
        <v/>
      </c>
    </row>
    <row r="3638" spans="1:7" x14ac:dyDescent="0.3">
      <c r="A3638" s="135"/>
      <c r="B3638" s="22"/>
      <c r="C3638" s="22"/>
      <c r="D3638" s="38" t="str" cm="1">
        <f t="array" ref="D3638">IFERROR(IF(A3638="","",LOOKUP(2,1/(Entradas!$B$3:$B$5000=Estoque!A3638),Entradas!$G$3:$G$5000)),"Preço não cadastrado")</f>
        <v/>
      </c>
      <c r="E3638" s="38" t="str" cm="1">
        <f t="array" ref="E3638">IFERROR(IF(A3638="","",LOOKUP(2,1/(Entradas!$B$3:$B$5000=Estoque!A3638),Entradas!$H$3:$H$5000)),"Preço não cadastrado")</f>
        <v/>
      </c>
      <c r="F3638" s="6" t="str">
        <f>IF(A3638="","",SUMIF(codigo_entrada,A3638,quantidade_entrada)-SUMIF(codigo_saida,Estoque!A3638,quantidade_saida))</f>
        <v/>
      </c>
      <c r="G3638" s="1" t="str">
        <f t="shared" si="56"/>
        <v/>
      </c>
    </row>
    <row r="3639" spans="1:7" x14ac:dyDescent="0.3">
      <c r="A3639" s="135"/>
      <c r="B3639" s="22"/>
      <c r="C3639" s="22"/>
      <c r="D3639" s="38" t="str" cm="1">
        <f t="array" ref="D3639">IFERROR(IF(A3639="","",LOOKUP(2,1/(Entradas!$B$3:$B$5000=Estoque!A3639),Entradas!$G$3:$G$5000)),"Preço não cadastrado")</f>
        <v/>
      </c>
      <c r="E3639" s="38" t="str" cm="1">
        <f t="array" ref="E3639">IFERROR(IF(A3639="","",LOOKUP(2,1/(Entradas!$B$3:$B$5000=Estoque!A3639),Entradas!$H$3:$H$5000)),"Preço não cadastrado")</f>
        <v/>
      </c>
      <c r="F3639" s="6" t="str">
        <f>IF(A3639="","",SUMIF(codigo_entrada,A3639,quantidade_entrada)-SUMIF(codigo_saida,Estoque!A3639,quantidade_saida))</f>
        <v/>
      </c>
      <c r="G3639" s="1" t="str">
        <f t="shared" si="56"/>
        <v/>
      </c>
    </row>
    <row r="3640" spans="1:7" x14ac:dyDescent="0.3">
      <c r="A3640" s="135"/>
      <c r="B3640" s="22"/>
      <c r="C3640" s="22"/>
      <c r="D3640" s="38" t="str" cm="1">
        <f t="array" ref="D3640">IFERROR(IF(A3640="","",LOOKUP(2,1/(Entradas!$B$3:$B$5000=Estoque!A3640),Entradas!$G$3:$G$5000)),"Preço não cadastrado")</f>
        <v/>
      </c>
      <c r="E3640" s="38" t="str" cm="1">
        <f t="array" ref="E3640">IFERROR(IF(A3640="","",LOOKUP(2,1/(Entradas!$B$3:$B$5000=Estoque!A3640),Entradas!$H$3:$H$5000)),"Preço não cadastrado")</f>
        <v/>
      </c>
      <c r="F3640" s="6" t="str">
        <f>IF(A3640="","",SUMIF(codigo_entrada,A3640,quantidade_entrada)-SUMIF(codigo_saida,Estoque!A3640,quantidade_saida))</f>
        <v/>
      </c>
      <c r="G3640" s="1" t="str">
        <f t="shared" si="56"/>
        <v/>
      </c>
    </row>
    <row r="3641" spans="1:7" x14ac:dyDescent="0.3">
      <c r="A3641" s="135"/>
      <c r="B3641" s="22"/>
      <c r="C3641" s="22"/>
      <c r="D3641" s="38" t="str" cm="1">
        <f t="array" ref="D3641">IFERROR(IF(A3641="","",LOOKUP(2,1/(Entradas!$B$3:$B$5000=Estoque!A3641),Entradas!$G$3:$G$5000)),"Preço não cadastrado")</f>
        <v/>
      </c>
      <c r="E3641" s="38" t="str" cm="1">
        <f t="array" ref="E3641">IFERROR(IF(A3641="","",LOOKUP(2,1/(Entradas!$B$3:$B$5000=Estoque!A3641),Entradas!$H$3:$H$5000)),"Preço não cadastrado")</f>
        <v/>
      </c>
      <c r="F3641" s="6" t="str">
        <f>IF(A3641="","",SUMIF(codigo_entrada,A3641,quantidade_entrada)-SUMIF(codigo_saida,Estoque!A3641,quantidade_saida))</f>
        <v/>
      </c>
      <c r="G3641" s="1" t="str">
        <f t="shared" si="56"/>
        <v/>
      </c>
    </row>
    <row r="3642" spans="1:7" x14ac:dyDescent="0.3">
      <c r="A3642" s="135"/>
      <c r="B3642" s="22"/>
      <c r="C3642" s="22"/>
      <c r="D3642" s="38" t="str" cm="1">
        <f t="array" ref="D3642">IFERROR(IF(A3642="","",LOOKUP(2,1/(Entradas!$B$3:$B$5000=Estoque!A3642),Entradas!$G$3:$G$5000)),"Preço não cadastrado")</f>
        <v/>
      </c>
      <c r="E3642" s="38" t="str" cm="1">
        <f t="array" ref="E3642">IFERROR(IF(A3642="","",LOOKUP(2,1/(Entradas!$B$3:$B$5000=Estoque!A3642),Entradas!$H$3:$H$5000)),"Preço não cadastrado")</f>
        <v/>
      </c>
      <c r="F3642" s="6" t="str">
        <f>IF(A3642="","",SUMIF(codigo_entrada,A3642,quantidade_entrada)-SUMIF(codigo_saida,Estoque!A3642,quantidade_saida))</f>
        <v/>
      </c>
      <c r="G3642" s="1" t="str">
        <f t="shared" si="56"/>
        <v/>
      </c>
    </row>
    <row r="3643" spans="1:7" x14ac:dyDescent="0.3">
      <c r="A3643" s="135"/>
      <c r="B3643" s="22"/>
      <c r="C3643" s="22"/>
      <c r="D3643" s="38" t="str" cm="1">
        <f t="array" ref="D3643">IFERROR(IF(A3643="","",LOOKUP(2,1/(Entradas!$B$3:$B$5000=Estoque!A3643),Entradas!$G$3:$G$5000)),"Preço não cadastrado")</f>
        <v/>
      </c>
      <c r="E3643" s="38" t="str" cm="1">
        <f t="array" ref="E3643">IFERROR(IF(A3643="","",LOOKUP(2,1/(Entradas!$B$3:$B$5000=Estoque!A3643),Entradas!$H$3:$H$5000)),"Preço não cadastrado")</f>
        <v/>
      </c>
      <c r="F3643" s="6" t="str">
        <f>IF(A3643="","",SUMIF(codigo_entrada,A3643,quantidade_entrada)-SUMIF(codigo_saida,Estoque!A3643,quantidade_saida))</f>
        <v/>
      </c>
      <c r="G3643" s="1" t="str">
        <f t="shared" si="56"/>
        <v/>
      </c>
    </row>
    <row r="3644" spans="1:7" x14ac:dyDescent="0.3">
      <c r="A3644" s="135"/>
      <c r="B3644" s="22"/>
      <c r="C3644" s="22"/>
      <c r="D3644" s="38" t="str" cm="1">
        <f t="array" ref="D3644">IFERROR(IF(A3644="","",LOOKUP(2,1/(Entradas!$B$3:$B$5000=Estoque!A3644),Entradas!$G$3:$G$5000)),"Preço não cadastrado")</f>
        <v/>
      </c>
      <c r="E3644" s="38" t="str" cm="1">
        <f t="array" ref="E3644">IFERROR(IF(A3644="","",LOOKUP(2,1/(Entradas!$B$3:$B$5000=Estoque!A3644),Entradas!$H$3:$H$5000)),"Preço não cadastrado")</f>
        <v/>
      </c>
      <c r="F3644" s="6" t="str">
        <f>IF(A3644="","",SUMIF(codigo_entrada,A3644,quantidade_entrada)-SUMIF(codigo_saida,Estoque!A3644,quantidade_saida))</f>
        <v/>
      </c>
      <c r="G3644" s="1" t="str">
        <f t="shared" si="56"/>
        <v/>
      </c>
    </row>
    <row r="3645" spans="1:7" x14ac:dyDescent="0.3">
      <c r="A3645" s="135"/>
      <c r="B3645" s="22"/>
      <c r="C3645" s="22"/>
      <c r="D3645" s="38" t="str" cm="1">
        <f t="array" ref="D3645">IFERROR(IF(A3645="","",LOOKUP(2,1/(Entradas!$B$3:$B$5000=Estoque!A3645),Entradas!$G$3:$G$5000)),"Preço não cadastrado")</f>
        <v/>
      </c>
      <c r="E3645" s="38" t="str" cm="1">
        <f t="array" ref="E3645">IFERROR(IF(A3645="","",LOOKUP(2,1/(Entradas!$B$3:$B$5000=Estoque!A3645),Entradas!$H$3:$H$5000)),"Preço não cadastrado")</f>
        <v/>
      </c>
      <c r="F3645" s="6" t="str">
        <f>IF(A3645="","",SUMIF(codigo_entrada,A3645,quantidade_entrada)-SUMIF(codigo_saida,Estoque!A3645,quantidade_saida))</f>
        <v/>
      </c>
      <c r="G3645" s="1" t="str">
        <f t="shared" si="56"/>
        <v/>
      </c>
    </row>
    <row r="3646" spans="1:7" x14ac:dyDescent="0.3">
      <c r="A3646" s="135"/>
      <c r="B3646" s="22"/>
      <c r="C3646" s="22"/>
      <c r="D3646" s="38" t="str" cm="1">
        <f t="array" ref="D3646">IFERROR(IF(A3646="","",LOOKUP(2,1/(Entradas!$B$3:$B$5000=Estoque!A3646),Entradas!$G$3:$G$5000)),"Preço não cadastrado")</f>
        <v/>
      </c>
      <c r="E3646" s="38" t="str" cm="1">
        <f t="array" ref="E3646">IFERROR(IF(A3646="","",LOOKUP(2,1/(Entradas!$B$3:$B$5000=Estoque!A3646),Entradas!$H$3:$H$5000)),"Preço não cadastrado")</f>
        <v/>
      </c>
      <c r="F3646" s="6" t="str">
        <f>IF(A3646="","",SUMIF(codigo_entrada,A3646,quantidade_entrada)-SUMIF(codigo_saida,Estoque!A3646,quantidade_saida))</f>
        <v/>
      </c>
      <c r="G3646" s="1" t="str">
        <f t="shared" si="56"/>
        <v/>
      </c>
    </row>
    <row r="3647" spans="1:7" x14ac:dyDescent="0.3">
      <c r="A3647" s="135"/>
      <c r="B3647" s="22"/>
      <c r="C3647" s="22"/>
      <c r="D3647" s="38" t="str" cm="1">
        <f t="array" ref="D3647">IFERROR(IF(A3647="","",LOOKUP(2,1/(Entradas!$B$3:$B$5000=Estoque!A3647),Entradas!$G$3:$G$5000)),"Preço não cadastrado")</f>
        <v/>
      </c>
      <c r="E3647" s="38" t="str" cm="1">
        <f t="array" ref="E3647">IFERROR(IF(A3647="","",LOOKUP(2,1/(Entradas!$B$3:$B$5000=Estoque!A3647),Entradas!$H$3:$H$5000)),"Preço não cadastrado")</f>
        <v/>
      </c>
      <c r="F3647" s="6" t="str">
        <f>IF(A3647="","",SUMIF(codigo_entrada,A3647,quantidade_entrada)-SUMIF(codigo_saida,Estoque!A3647,quantidade_saida))</f>
        <v/>
      </c>
      <c r="G3647" s="1" t="str">
        <f t="shared" si="56"/>
        <v/>
      </c>
    </row>
    <row r="3648" spans="1:7" x14ac:dyDescent="0.3">
      <c r="A3648" s="135"/>
      <c r="B3648" s="22"/>
      <c r="C3648" s="22"/>
      <c r="D3648" s="38" t="str" cm="1">
        <f t="array" ref="D3648">IFERROR(IF(A3648="","",LOOKUP(2,1/(Entradas!$B$3:$B$5000=Estoque!A3648),Entradas!$G$3:$G$5000)),"Preço não cadastrado")</f>
        <v/>
      </c>
      <c r="E3648" s="38" t="str" cm="1">
        <f t="array" ref="E3648">IFERROR(IF(A3648="","",LOOKUP(2,1/(Entradas!$B$3:$B$5000=Estoque!A3648),Entradas!$H$3:$H$5000)),"Preço não cadastrado")</f>
        <v/>
      </c>
      <c r="F3648" s="6" t="str">
        <f>IF(A3648="","",SUMIF(codigo_entrada,A3648,quantidade_entrada)-SUMIF(codigo_saida,Estoque!A3648,quantidade_saida))</f>
        <v/>
      </c>
      <c r="G3648" s="1" t="str">
        <f t="shared" si="56"/>
        <v/>
      </c>
    </row>
    <row r="3649" spans="1:7" x14ac:dyDescent="0.3">
      <c r="A3649" s="135"/>
      <c r="B3649" s="22"/>
      <c r="C3649" s="22"/>
      <c r="D3649" s="38" t="str" cm="1">
        <f t="array" ref="D3649">IFERROR(IF(A3649="","",LOOKUP(2,1/(Entradas!$B$3:$B$5000=Estoque!A3649),Entradas!$G$3:$G$5000)),"Preço não cadastrado")</f>
        <v/>
      </c>
      <c r="E3649" s="38" t="str" cm="1">
        <f t="array" ref="E3649">IFERROR(IF(A3649="","",LOOKUP(2,1/(Entradas!$B$3:$B$5000=Estoque!A3649),Entradas!$H$3:$H$5000)),"Preço não cadastrado")</f>
        <v/>
      </c>
      <c r="F3649" s="6" t="str">
        <f>IF(A3649="","",SUMIF(codigo_entrada,A3649,quantidade_entrada)-SUMIF(codigo_saida,Estoque!A3649,quantidade_saida))</f>
        <v/>
      </c>
      <c r="G3649" s="1" t="str">
        <f t="shared" si="56"/>
        <v/>
      </c>
    </row>
    <row r="3650" spans="1:7" x14ac:dyDescent="0.3">
      <c r="A3650" s="135"/>
      <c r="B3650" s="22"/>
      <c r="C3650" s="22"/>
      <c r="D3650" s="38" t="str" cm="1">
        <f t="array" ref="D3650">IFERROR(IF(A3650="","",LOOKUP(2,1/(Entradas!$B$3:$B$5000=Estoque!A3650),Entradas!$G$3:$G$5000)),"Preço não cadastrado")</f>
        <v/>
      </c>
      <c r="E3650" s="38" t="str" cm="1">
        <f t="array" ref="E3650">IFERROR(IF(A3650="","",LOOKUP(2,1/(Entradas!$B$3:$B$5000=Estoque!A3650),Entradas!$H$3:$H$5000)),"Preço não cadastrado")</f>
        <v/>
      </c>
      <c r="F3650" s="6" t="str">
        <f>IF(A3650="","",SUMIF(codigo_entrada,A3650,quantidade_entrada)-SUMIF(codigo_saida,Estoque!A3650,quantidade_saida))</f>
        <v/>
      </c>
      <c r="G3650" s="1" t="str">
        <f t="shared" si="56"/>
        <v/>
      </c>
    </row>
    <row r="3651" spans="1:7" x14ac:dyDescent="0.3">
      <c r="A3651" s="135"/>
      <c r="B3651" s="22"/>
      <c r="C3651" s="22"/>
      <c r="D3651" s="38" t="str" cm="1">
        <f t="array" ref="D3651">IFERROR(IF(A3651="","",LOOKUP(2,1/(Entradas!$B$3:$B$5000=Estoque!A3651),Entradas!$G$3:$G$5000)),"Preço não cadastrado")</f>
        <v/>
      </c>
      <c r="E3651" s="38" t="str" cm="1">
        <f t="array" ref="E3651">IFERROR(IF(A3651="","",LOOKUP(2,1/(Entradas!$B$3:$B$5000=Estoque!A3651),Entradas!$H$3:$H$5000)),"Preço não cadastrado")</f>
        <v/>
      </c>
      <c r="F3651" s="6" t="str">
        <f>IF(A3651="","",SUMIF(codigo_entrada,A3651,quantidade_entrada)-SUMIF(codigo_saida,Estoque!A3651,quantidade_saida))</f>
        <v/>
      </c>
      <c r="G3651" s="1" t="str">
        <f t="shared" si="56"/>
        <v/>
      </c>
    </row>
    <row r="3652" spans="1:7" x14ac:dyDescent="0.3">
      <c r="A3652" s="135"/>
      <c r="B3652" s="22"/>
      <c r="C3652" s="22"/>
      <c r="D3652" s="38" t="str" cm="1">
        <f t="array" ref="D3652">IFERROR(IF(A3652="","",LOOKUP(2,1/(Entradas!$B$3:$B$5000=Estoque!A3652),Entradas!$G$3:$G$5000)),"Preço não cadastrado")</f>
        <v/>
      </c>
      <c r="E3652" s="38" t="str" cm="1">
        <f t="array" ref="E3652">IFERROR(IF(A3652="","",LOOKUP(2,1/(Entradas!$B$3:$B$5000=Estoque!A3652),Entradas!$H$3:$H$5000)),"Preço não cadastrado")</f>
        <v/>
      </c>
      <c r="F3652" s="6" t="str">
        <f>IF(A3652="","",SUMIF(codigo_entrada,A3652,quantidade_entrada)-SUMIF(codigo_saida,Estoque!A3652,quantidade_saida))</f>
        <v/>
      </c>
      <c r="G3652" s="1" t="str">
        <f t="shared" ref="G3652:G3715" si="57">IF(F3652="","",IF(F3652&gt;0,"Em estoque","Fora de estoque"))</f>
        <v/>
      </c>
    </row>
    <row r="3653" spans="1:7" x14ac:dyDescent="0.3">
      <c r="A3653" s="135"/>
      <c r="B3653" s="22"/>
      <c r="C3653" s="22"/>
      <c r="D3653" s="38" t="str" cm="1">
        <f t="array" ref="D3653">IFERROR(IF(A3653="","",LOOKUP(2,1/(Entradas!$B$3:$B$5000=Estoque!A3653),Entradas!$G$3:$G$5000)),"Preço não cadastrado")</f>
        <v/>
      </c>
      <c r="E3653" s="38" t="str" cm="1">
        <f t="array" ref="E3653">IFERROR(IF(A3653="","",LOOKUP(2,1/(Entradas!$B$3:$B$5000=Estoque!A3653),Entradas!$H$3:$H$5000)),"Preço não cadastrado")</f>
        <v/>
      </c>
      <c r="F3653" s="6" t="str">
        <f>IF(A3653="","",SUMIF(codigo_entrada,A3653,quantidade_entrada)-SUMIF(codigo_saida,Estoque!A3653,quantidade_saida))</f>
        <v/>
      </c>
      <c r="G3653" s="1" t="str">
        <f t="shared" si="57"/>
        <v/>
      </c>
    </row>
    <row r="3654" spans="1:7" x14ac:dyDescent="0.3">
      <c r="A3654" s="135"/>
      <c r="B3654" s="22"/>
      <c r="C3654" s="22"/>
      <c r="D3654" s="38" t="str" cm="1">
        <f t="array" ref="D3654">IFERROR(IF(A3654="","",LOOKUP(2,1/(Entradas!$B$3:$B$5000=Estoque!A3654),Entradas!$G$3:$G$5000)),"Preço não cadastrado")</f>
        <v/>
      </c>
      <c r="E3654" s="38" t="str" cm="1">
        <f t="array" ref="E3654">IFERROR(IF(A3654="","",LOOKUP(2,1/(Entradas!$B$3:$B$5000=Estoque!A3654),Entradas!$H$3:$H$5000)),"Preço não cadastrado")</f>
        <v/>
      </c>
      <c r="F3654" s="6" t="str">
        <f>IF(A3654="","",SUMIF(codigo_entrada,A3654,quantidade_entrada)-SUMIF(codigo_saida,Estoque!A3654,quantidade_saida))</f>
        <v/>
      </c>
      <c r="G3654" s="1" t="str">
        <f t="shared" si="57"/>
        <v/>
      </c>
    </row>
    <row r="3655" spans="1:7" x14ac:dyDescent="0.3">
      <c r="A3655" s="135"/>
      <c r="B3655" s="22"/>
      <c r="C3655" s="22"/>
      <c r="D3655" s="38" t="str" cm="1">
        <f t="array" ref="D3655">IFERROR(IF(A3655="","",LOOKUP(2,1/(Entradas!$B$3:$B$5000=Estoque!A3655),Entradas!$G$3:$G$5000)),"Preço não cadastrado")</f>
        <v/>
      </c>
      <c r="E3655" s="38" t="str" cm="1">
        <f t="array" ref="E3655">IFERROR(IF(A3655="","",LOOKUP(2,1/(Entradas!$B$3:$B$5000=Estoque!A3655),Entradas!$H$3:$H$5000)),"Preço não cadastrado")</f>
        <v/>
      </c>
      <c r="F3655" s="6" t="str">
        <f>IF(A3655="","",SUMIF(codigo_entrada,A3655,quantidade_entrada)-SUMIF(codigo_saida,Estoque!A3655,quantidade_saida))</f>
        <v/>
      </c>
      <c r="G3655" s="1" t="str">
        <f t="shared" si="57"/>
        <v/>
      </c>
    </row>
    <row r="3656" spans="1:7" x14ac:dyDescent="0.3">
      <c r="A3656" s="135"/>
      <c r="B3656" s="22"/>
      <c r="C3656" s="22"/>
      <c r="D3656" s="38" t="str" cm="1">
        <f t="array" ref="D3656">IFERROR(IF(A3656="","",LOOKUP(2,1/(Entradas!$B$3:$B$5000=Estoque!A3656),Entradas!$G$3:$G$5000)),"Preço não cadastrado")</f>
        <v/>
      </c>
      <c r="E3656" s="38" t="str" cm="1">
        <f t="array" ref="E3656">IFERROR(IF(A3656="","",LOOKUP(2,1/(Entradas!$B$3:$B$5000=Estoque!A3656),Entradas!$H$3:$H$5000)),"Preço não cadastrado")</f>
        <v/>
      </c>
      <c r="F3656" s="6" t="str">
        <f>IF(A3656="","",SUMIF(codigo_entrada,A3656,quantidade_entrada)-SUMIF(codigo_saida,Estoque!A3656,quantidade_saida))</f>
        <v/>
      </c>
      <c r="G3656" s="1" t="str">
        <f t="shared" si="57"/>
        <v/>
      </c>
    </row>
    <row r="3657" spans="1:7" x14ac:dyDescent="0.3">
      <c r="A3657" s="135"/>
      <c r="B3657" s="22"/>
      <c r="C3657" s="22"/>
      <c r="D3657" s="38" t="str" cm="1">
        <f t="array" ref="D3657">IFERROR(IF(A3657="","",LOOKUP(2,1/(Entradas!$B$3:$B$5000=Estoque!A3657),Entradas!$G$3:$G$5000)),"Preço não cadastrado")</f>
        <v/>
      </c>
      <c r="E3657" s="38" t="str" cm="1">
        <f t="array" ref="E3657">IFERROR(IF(A3657="","",LOOKUP(2,1/(Entradas!$B$3:$B$5000=Estoque!A3657),Entradas!$H$3:$H$5000)),"Preço não cadastrado")</f>
        <v/>
      </c>
      <c r="F3657" s="6" t="str">
        <f>IF(A3657="","",SUMIF(codigo_entrada,A3657,quantidade_entrada)-SUMIF(codigo_saida,Estoque!A3657,quantidade_saida))</f>
        <v/>
      </c>
      <c r="G3657" s="1" t="str">
        <f t="shared" si="57"/>
        <v/>
      </c>
    </row>
    <row r="3658" spans="1:7" x14ac:dyDescent="0.3">
      <c r="A3658" s="135"/>
      <c r="B3658" s="22"/>
      <c r="C3658" s="22"/>
      <c r="D3658" s="38" t="str" cm="1">
        <f t="array" ref="D3658">IFERROR(IF(A3658="","",LOOKUP(2,1/(Entradas!$B$3:$B$5000=Estoque!A3658),Entradas!$G$3:$G$5000)),"Preço não cadastrado")</f>
        <v/>
      </c>
      <c r="E3658" s="38" t="str" cm="1">
        <f t="array" ref="E3658">IFERROR(IF(A3658="","",LOOKUP(2,1/(Entradas!$B$3:$B$5000=Estoque!A3658),Entradas!$H$3:$H$5000)),"Preço não cadastrado")</f>
        <v/>
      </c>
      <c r="F3658" s="6" t="str">
        <f>IF(A3658="","",SUMIF(codigo_entrada,A3658,quantidade_entrada)-SUMIF(codigo_saida,Estoque!A3658,quantidade_saida))</f>
        <v/>
      </c>
      <c r="G3658" s="1" t="str">
        <f t="shared" si="57"/>
        <v/>
      </c>
    </row>
    <row r="3659" spans="1:7" x14ac:dyDescent="0.3">
      <c r="A3659" s="135"/>
      <c r="B3659" s="22"/>
      <c r="C3659" s="22"/>
      <c r="D3659" s="38" t="str" cm="1">
        <f t="array" ref="D3659">IFERROR(IF(A3659="","",LOOKUP(2,1/(Entradas!$B$3:$B$5000=Estoque!A3659),Entradas!$G$3:$G$5000)),"Preço não cadastrado")</f>
        <v/>
      </c>
      <c r="E3659" s="38" t="str" cm="1">
        <f t="array" ref="E3659">IFERROR(IF(A3659="","",LOOKUP(2,1/(Entradas!$B$3:$B$5000=Estoque!A3659),Entradas!$H$3:$H$5000)),"Preço não cadastrado")</f>
        <v/>
      </c>
      <c r="F3659" s="6" t="str">
        <f>IF(A3659="","",SUMIF(codigo_entrada,A3659,quantidade_entrada)-SUMIF(codigo_saida,Estoque!A3659,quantidade_saida))</f>
        <v/>
      </c>
      <c r="G3659" s="1" t="str">
        <f t="shared" si="57"/>
        <v/>
      </c>
    </row>
    <row r="3660" spans="1:7" x14ac:dyDescent="0.3">
      <c r="A3660" s="135"/>
      <c r="B3660" s="22"/>
      <c r="C3660" s="22"/>
      <c r="D3660" s="38" t="str" cm="1">
        <f t="array" ref="D3660">IFERROR(IF(A3660="","",LOOKUP(2,1/(Entradas!$B$3:$B$5000=Estoque!A3660),Entradas!$G$3:$G$5000)),"Preço não cadastrado")</f>
        <v/>
      </c>
      <c r="E3660" s="38" t="str" cm="1">
        <f t="array" ref="E3660">IFERROR(IF(A3660="","",LOOKUP(2,1/(Entradas!$B$3:$B$5000=Estoque!A3660),Entradas!$H$3:$H$5000)),"Preço não cadastrado")</f>
        <v/>
      </c>
      <c r="F3660" s="6" t="str">
        <f>IF(A3660="","",SUMIF(codigo_entrada,A3660,quantidade_entrada)-SUMIF(codigo_saida,Estoque!A3660,quantidade_saida))</f>
        <v/>
      </c>
      <c r="G3660" s="1" t="str">
        <f t="shared" si="57"/>
        <v/>
      </c>
    </row>
    <row r="3661" spans="1:7" x14ac:dyDescent="0.3">
      <c r="A3661" s="135"/>
      <c r="B3661" s="22"/>
      <c r="C3661" s="22"/>
      <c r="D3661" s="38" t="str" cm="1">
        <f t="array" ref="D3661">IFERROR(IF(A3661="","",LOOKUP(2,1/(Entradas!$B$3:$B$5000=Estoque!A3661),Entradas!$G$3:$G$5000)),"Preço não cadastrado")</f>
        <v/>
      </c>
      <c r="E3661" s="38" t="str" cm="1">
        <f t="array" ref="E3661">IFERROR(IF(A3661="","",LOOKUP(2,1/(Entradas!$B$3:$B$5000=Estoque!A3661),Entradas!$H$3:$H$5000)),"Preço não cadastrado")</f>
        <v/>
      </c>
      <c r="F3661" s="6" t="str">
        <f>IF(A3661="","",SUMIF(codigo_entrada,A3661,quantidade_entrada)-SUMIF(codigo_saida,Estoque!A3661,quantidade_saida))</f>
        <v/>
      </c>
      <c r="G3661" s="1" t="str">
        <f t="shared" si="57"/>
        <v/>
      </c>
    </row>
    <row r="3662" spans="1:7" x14ac:dyDescent="0.3">
      <c r="A3662" s="135"/>
      <c r="B3662" s="22"/>
      <c r="C3662" s="22"/>
      <c r="D3662" s="38" t="str" cm="1">
        <f t="array" ref="D3662">IFERROR(IF(A3662="","",LOOKUP(2,1/(Entradas!$B$3:$B$5000=Estoque!A3662),Entradas!$G$3:$G$5000)),"Preço não cadastrado")</f>
        <v/>
      </c>
      <c r="E3662" s="38" t="str" cm="1">
        <f t="array" ref="E3662">IFERROR(IF(A3662="","",LOOKUP(2,1/(Entradas!$B$3:$B$5000=Estoque!A3662),Entradas!$H$3:$H$5000)),"Preço não cadastrado")</f>
        <v/>
      </c>
      <c r="F3662" s="6" t="str">
        <f>IF(A3662="","",SUMIF(codigo_entrada,A3662,quantidade_entrada)-SUMIF(codigo_saida,Estoque!A3662,quantidade_saida))</f>
        <v/>
      </c>
      <c r="G3662" s="1" t="str">
        <f t="shared" si="57"/>
        <v/>
      </c>
    </row>
    <row r="3663" spans="1:7" x14ac:dyDescent="0.3">
      <c r="A3663" s="135"/>
      <c r="B3663" s="22"/>
      <c r="C3663" s="22"/>
      <c r="D3663" s="38" t="str" cm="1">
        <f t="array" ref="D3663">IFERROR(IF(A3663="","",LOOKUP(2,1/(Entradas!$B$3:$B$5000=Estoque!A3663),Entradas!$G$3:$G$5000)),"Preço não cadastrado")</f>
        <v/>
      </c>
      <c r="E3663" s="38" t="str" cm="1">
        <f t="array" ref="E3663">IFERROR(IF(A3663="","",LOOKUP(2,1/(Entradas!$B$3:$B$5000=Estoque!A3663),Entradas!$H$3:$H$5000)),"Preço não cadastrado")</f>
        <v/>
      </c>
      <c r="F3663" s="6" t="str">
        <f>IF(A3663="","",SUMIF(codigo_entrada,A3663,quantidade_entrada)-SUMIF(codigo_saida,Estoque!A3663,quantidade_saida))</f>
        <v/>
      </c>
      <c r="G3663" s="1" t="str">
        <f t="shared" si="57"/>
        <v/>
      </c>
    </row>
    <row r="3664" spans="1:7" x14ac:dyDescent="0.3">
      <c r="A3664" s="135"/>
      <c r="B3664" s="22"/>
      <c r="C3664" s="22"/>
      <c r="D3664" s="38" t="str" cm="1">
        <f t="array" ref="D3664">IFERROR(IF(A3664="","",LOOKUP(2,1/(Entradas!$B$3:$B$5000=Estoque!A3664),Entradas!$G$3:$G$5000)),"Preço não cadastrado")</f>
        <v/>
      </c>
      <c r="E3664" s="38" t="str" cm="1">
        <f t="array" ref="E3664">IFERROR(IF(A3664="","",LOOKUP(2,1/(Entradas!$B$3:$B$5000=Estoque!A3664),Entradas!$H$3:$H$5000)),"Preço não cadastrado")</f>
        <v/>
      </c>
      <c r="F3664" s="6" t="str">
        <f>IF(A3664="","",SUMIF(codigo_entrada,A3664,quantidade_entrada)-SUMIF(codigo_saida,Estoque!A3664,quantidade_saida))</f>
        <v/>
      </c>
      <c r="G3664" s="1" t="str">
        <f t="shared" si="57"/>
        <v/>
      </c>
    </row>
    <row r="3665" spans="1:7" x14ac:dyDescent="0.3">
      <c r="A3665" s="135"/>
      <c r="B3665" s="22"/>
      <c r="C3665" s="22"/>
      <c r="D3665" s="38" t="str" cm="1">
        <f t="array" ref="D3665">IFERROR(IF(A3665="","",LOOKUP(2,1/(Entradas!$B$3:$B$5000=Estoque!A3665),Entradas!$G$3:$G$5000)),"Preço não cadastrado")</f>
        <v/>
      </c>
      <c r="E3665" s="38" t="str" cm="1">
        <f t="array" ref="E3665">IFERROR(IF(A3665="","",LOOKUP(2,1/(Entradas!$B$3:$B$5000=Estoque!A3665),Entradas!$H$3:$H$5000)),"Preço não cadastrado")</f>
        <v/>
      </c>
      <c r="F3665" s="6" t="str">
        <f>IF(A3665="","",SUMIF(codigo_entrada,A3665,quantidade_entrada)-SUMIF(codigo_saida,Estoque!A3665,quantidade_saida))</f>
        <v/>
      </c>
      <c r="G3665" s="1" t="str">
        <f t="shared" si="57"/>
        <v/>
      </c>
    </row>
    <row r="3666" spans="1:7" x14ac:dyDescent="0.3">
      <c r="A3666" s="135"/>
      <c r="B3666" s="22"/>
      <c r="C3666" s="22"/>
      <c r="D3666" s="38" t="str" cm="1">
        <f t="array" ref="D3666">IFERROR(IF(A3666="","",LOOKUP(2,1/(Entradas!$B$3:$B$5000=Estoque!A3666),Entradas!$G$3:$G$5000)),"Preço não cadastrado")</f>
        <v/>
      </c>
      <c r="E3666" s="38" t="str" cm="1">
        <f t="array" ref="E3666">IFERROR(IF(A3666="","",LOOKUP(2,1/(Entradas!$B$3:$B$5000=Estoque!A3666),Entradas!$H$3:$H$5000)),"Preço não cadastrado")</f>
        <v/>
      </c>
      <c r="F3666" s="6" t="str">
        <f>IF(A3666="","",SUMIF(codigo_entrada,A3666,quantidade_entrada)-SUMIF(codigo_saida,Estoque!A3666,quantidade_saida))</f>
        <v/>
      </c>
      <c r="G3666" s="1" t="str">
        <f t="shared" si="57"/>
        <v/>
      </c>
    </row>
    <row r="3667" spans="1:7" x14ac:dyDescent="0.3">
      <c r="A3667" s="135"/>
      <c r="B3667" s="22"/>
      <c r="C3667" s="22"/>
      <c r="D3667" s="38" t="str" cm="1">
        <f t="array" ref="D3667">IFERROR(IF(A3667="","",LOOKUP(2,1/(Entradas!$B$3:$B$5000=Estoque!A3667),Entradas!$G$3:$G$5000)),"Preço não cadastrado")</f>
        <v/>
      </c>
      <c r="E3667" s="38" t="str" cm="1">
        <f t="array" ref="E3667">IFERROR(IF(A3667="","",LOOKUP(2,1/(Entradas!$B$3:$B$5000=Estoque!A3667),Entradas!$H$3:$H$5000)),"Preço não cadastrado")</f>
        <v/>
      </c>
      <c r="F3667" s="6" t="str">
        <f>IF(A3667="","",SUMIF(codigo_entrada,A3667,quantidade_entrada)-SUMIF(codigo_saida,Estoque!A3667,quantidade_saida))</f>
        <v/>
      </c>
      <c r="G3667" s="1" t="str">
        <f t="shared" si="57"/>
        <v/>
      </c>
    </row>
    <row r="3668" spans="1:7" x14ac:dyDescent="0.3">
      <c r="A3668" s="135"/>
      <c r="B3668" s="22"/>
      <c r="C3668" s="22"/>
      <c r="D3668" s="38" t="str" cm="1">
        <f t="array" ref="D3668">IFERROR(IF(A3668="","",LOOKUP(2,1/(Entradas!$B$3:$B$5000=Estoque!A3668),Entradas!$G$3:$G$5000)),"Preço não cadastrado")</f>
        <v/>
      </c>
      <c r="E3668" s="38" t="str" cm="1">
        <f t="array" ref="E3668">IFERROR(IF(A3668="","",LOOKUP(2,1/(Entradas!$B$3:$B$5000=Estoque!A3668),Entradas!$H$3:$H$5000)),"Preço não cadastrado")</f>
        <v/>
      </c>
      <c r="F3668" s="6" t="str">
        <f>IF(A3668="","",SUMIF(codigo_entrada,A3668,quantidade_entrada)-SUMIF(codigo_saida,Estoque!A3668,quantidade_saida))</f>
        <v/>
      </c>
      <c r="G3668" s="1" t="str">
        <f t="shared" si="57"/>
        <v/>
      </c>
    </row>
    <row r="3669" spans="1:7" x14ac:dyDescent="0.3">
      <c r="A3669" s="135"/>
      <c r="B3669" s="22"/>
      <c r="C3669" s="22"/>
      <c r="D3669" s="38" t="str" cm="1">
        <f t="array" ref="D3669">IFERROR(IF(A3669="","",LOOKUP(2,1/(Entradas!$B$3:$B$5000=Estoque!A3669),Entradas!$G$3:$G$5000)),"Preço não cadastrado")</f>
        <v/>
      </c>
      <c r="E3669" s="38" t="str" cm="1">
        <f t="array" ref="E3669">IFERROR(IF(A3669="","",LOOKUP(2,1/(Entradas!$B$3:$B$5000=Estoque!A3669),Entradas!$H$3:$H$5000)),"Preço não cadastrado")</f>
        <v/>
      </c>
      <c r="F3669" s="6" t="str">
        <f>IF(A3669="","",SUMIF(codigo_entrada,A3669,quantidade_entrada)-SUMIF(codigo_saida,Estoque!A3669,quantidade_saida))</f>
        <v/>
      </c>
      <c r="G3669" s="1" t="str">
        <f t="shared" si="57"/>
        <v/>
      </c>
    </row>
    <row r="3670" spans="1:7" x14ac:dyDescent="0.3">
      <c r="A3670" s="135"/>
      <c r="B3670" s="22"/>
      <c r="C3670" s="22"/>
      <c r="D3670" s="38" t="str" cm="1">
        <f t="array" ref="D3670">IFERROR(IF(A3670="","",LOOKUP(2,1/(Entradas!$B$3:$B$5000=Estoque!A3670),Entradas!$G$3:$G$5000)),"Preço não cadastrado")</f>
        <v/>
      </c>
      <c r="E3670" s="38" t="str" cm="1">
        <f t="array" ref="E3670">IFERROR(IF(A3670="","",LOOKUP(2,1/(Entradas!$B$3:$B$5000=Estoque!A3670),Entradas!$H$3:$H$5000)),"Preço não cadastrado")</f>
        <v/>
      </c>
      <c r="F3670" s="6" t="str">
        <f>IF(A3670="","",SUMIF(codigo_entrada,A3670,quantidade_entrada)-SUMIF(codigo_saida,Estoque!A3670,quantidade_saida))</f>
        <v/>
      </c>
      <c r="G3670" s="1" t="str">
        <f t="shared" si="57"/>
        <v/>
      </c>
    </row>
    <row r="3671" spans="1:7" x14ac:dyDescent="0.3">
      <c r="A3671" s="135"/>
      <c r="B3671" s="22"/>
      <c r="C3671" s="22"/>
      <c r="D3671" s="38" t="str" cm="1">
        <f t="array" ref="D3671">IFERROR(IF(A3671="","",LOOKUP(2,1/(Entradas!$B$3:$B$5000=Estoque!A3671),Entradas!$G$3:$G$5000)),"Preço não cadastrado")</f>
        <v/>
      </c>
      <c r="E3671" s="38" t="str" cm="1">
        <f t="array" ref="E3671">IFERROR(IF(A3671="","",LOOKUP(2,1/(Entradas!$B$3:$B$5000=Estoque!A3671),Entradas!$H$3:$H$5000)),"Preço não cadastrado")</f>
        <v/>
      </c>
      <c r="F3671" s="6" t="str">
        <f>IF(A3671="","",SUMIF(codigo_entrada,A3671,quantidade_entrada)-SUMIF(codigo_saida,Estoque!A3671,quantidade_saida))</f>
        <v/>
      </c>
      <c r="G3671" s="1" t="str">
        <f t="shared" si="57"/>
        <v/>
      </c>
    </row>
    <row r="3672" spans="1:7" x14ac:dyDescent="0.3">
      <c r="A3672" s="135"/>
      <c r="B3672" s="22"/>
      <c r="C3672" s="22"/>
      <c r="D3672" s="38" t="str" cm="1">
        <f t="array" ref="D3672">IFERROR(IF(A3672="","",LOOKUP(2,1/(Entradas!$B$3:$B$5000=Estoque!A3672),Entradas!$G$3:$G$5000)),"Preço não cadastrado")</f>
        <v/>
      </c>
      <c r="E3672" s="38" t="str" cm="1">
        <f t="array" ref="E3672">IFERROR(IF(A3672="","",LOOKUP(2,1/(Entradas!$B$3:$B$5000=Estoque!A3672),Entradas!$H$3:$H$5000)),"Preço não cadastrado")</f>
        <v/>
      </c>
      <c r="F3672" s="6" t="str">
        <f>IF(A3672="","",SUMIF(codigo_entrada,A3672,quantidade_entrada)-SUMIF(codigo_saida,Estoque!A3672,quantidade_saida))</f>
        <v/>
      </c>
      <c r="G3672" s="1" t="str">
        <f t="shared" si="57"/>
        <v/>
      </c>
    </row>
    <row r="3673" spans="1:7" x14ac:dyDescent="0.3">
      <c r="A3673" s="135"/>
      <c r="B3673" s="22"/>
      <c r="C3673" s="22"/>
      <c r="D3673" s="38" t="str" cm="1">
        <f t="array" ref="D3673">IFERROR(IF(A3673="","",LOOKUP(2,1/(Entradas!$B$3:$B$5000=Estoque!A3673),Entradas!$G$3:$G$5000)),"Preço não cadastrado")</f>
        <v/>
      </c>
      <c r="E3673" s="38" t="str" cm="1">
        <f t="array" ref="E3673">IFERROR(IF(A3673="","",LOOKUP(2,1/(Entradas!$B$3:$B$5000=Estoque!A3673),Entradas!$H$3:$H$5000)),"Preço não cadastrado")</f>
        <v/>
      </c>
      <c r="F3673" s="6" t="str">
        <f>IF(A3673="","",SUMIF(codigo_entrada,A3673,quantidade_entrada)-SUMIF(codigo_saida,Estoque!A3673,quantidade_saida))</f>
        <v/>
      </c>
      <c r="G3673" s="1" t="str">
        <f t="shared" si="57"/>
        <v/>
      </c>
    </row>
    <row r="3674" spans="1:7" x14ac:dyDescent="0.3">
      <c r="A3674" s="135"/>
      <c r="B3674" s="22"/>
      <c r="C3674" s="22"/>
      <c r="D3674" s="38" t="str" cm="1">
        <f t="array" ref="D3674">IFERROR(IF(A3674="","",LOOKUP(2,1/(Entradas!$B$3:$B$5000=Estoque!A3674),Entradas!$G$3:$G$5000)),"Preço não cadastrado")</f>
        <v/>
      </c>
      <c r="E3674" s="38" t="str" cm="1">
        <f t="array" ref="E3674">IFERROR(IF(A3674="","",LOOKUP(2,1/(Entradas!$B$3:$B$5000=Estoque!A3674),Entradas!$H$3:$H$5000)),"Preço não cadastrado")</f>
        <v/>
      </c>
      <c r="F3674" s="6" t="str">
        <f>IF(A3674="","",SUMIF(codigo_entrada,A3674,quantidade_entrada)-SUMIF(codigo_saida,Estoque!A3674,quantidade_saida))</f>
        <v/>
      </c>
      <c r="G3674" s="1" t="str">
        <f t="shared" si="57"/>
        <v/>
      </c>
    </row>
    <row r="3675" spans="1:7" x14ac:dyDescent="0.3">
      <c r="A3675" s="135"/>
      <c r="B3675" s="22"/>
      <c r="C3675" s="22"/>
      <c r="D3675" s="38" t="str" cm="1">
        <f t="array" ref="D3675">IFERROR(IF(A3675="","",LOOKUP(2,1/(Entradas!$B$3:$B$5000=Estoque!A3675),Entradas!$G$3:$G$5000)),"Preço não cadastrado")</f>
        <v/>
      </c>
      <c r="E3675" s="38" t="str" cm="1">
        <f t="array" ref="E3675">IFERROR(IF(A3675="","",LOOKUP(2,1/(Entradas!$B$3:$B$5000=Estoque!A3675),Entradas!$H$3:$H$5000)),"Preço não cadastrado")</f>
        <v/>
      </c>
      <c r="F3675" s="6" t="str">
        <f>IF(A3675="","",SUMIF(codigo_entrada,A3675,quantidade_entrada)-SUMIF(codigo_saida,Estoque!A3675,quantidade_saida))</f>
        <v/>
      </c>
      <c r="G3675" s="1" t="str">
        <f t="shared" si="57"/>
        <v/>
      </c>
    </row>
    <row r="3676" spans="1:7" x14ac:dyDescent="0.3">
      <c r="A3676" s="135"/>
      <c r="B3676" s="22"/>
      <c r="C3676" s="22"/>
      <c r="D3676" s="38" t="str" cm="1">
        <f t="array" ref="D3676">IFERROR(IF(A3676="","",LOOKUP(2,1/(Entradas!$B$3:$B$5000=Estoque!A3676),Entradas!$G$3:$G$5000)),"Preço não cadastrado")</f>
        <v/>
      </c>
      <c r="E3676" s="38" t="str" cm="1">
        <f t="array" ref="E3676">IFERROR(IF(A3676="","",LOOKUP(2,1/(Entradas!$B$3:$B$5000=Estoque!A3676),Entradas!$H$3:$H$5000)),"Preço não cadastrado")</f>
        <v/>
      </c>
      <c r="F3676" s="6" t="str">
        <f>IF(A3676="","",SUMIF(codigo_entrada,A3676,quantidade_entrada)-SUMIF(codigo_saida,Estoque!A3676,quantidade_saida))</f>
        <v/>
      </c>
      <c r="G3676" s="1" t="str">
        <f t="shared" si="57"/>
        <v/>
      </c>
    </row>
    <row r="3677" spans="1:7" x14ac:dyDescent="0.3">
      <c r="A3677" s="135"/>
      <c r="B3677" s="22"/>
      <c r="C3677" s="22"/>
      <c r="D3677" s="38" t="str" cm="1">
        <f t="array" ref="D3677">IFERROR(IF(A3677="","",LOOKUP(2,1/(Entradas!$B$3:$B$5000=Estoque!A3677),Entradas!$G$3:$G$5000)),"Preço não cadastrado")</f>
        <v/>
      </c>
      <c r="E3677" s="38" t="str" cm="1">
        <f t="array" ref="E3677">IFERROR(IF(A3677="","",LOOKUP(2,1/(Entradas!$B$3:$B$5000=Estoque!A3677),Entradas!$H$3:$H$5000)),"Preço não cadastrado")</f>
        <v/>
      </c>
      <c r="F3677" s="6" t="str">
        <f>IF(A3677="","",SUMIF(codigo_entrada,A3677,quantidade_entrada)-SUMIF(codigo_saida,Estoque!A3677,quantidade_saida))</f>
        <v/>
      </c>
      <c r="G3677" s="1" t="str">
        <f t="shared" si="57"/>
        <v/>
      </c>
    </row>
    <row r="3678" spans="1:7" x14ac:dyDescent="0.3">
      <c r="A3678" s="135"/>
      <c r="B3678" s="22"/>
      <c r="C3678" s="22"/>
      <c r="D3678" s="38" t="str" cm="1">
        <f t="array" ref="D3678">IFERROR(IF(A3678="","",LOOKUP(2,1/(Entradas!$B$3:$B$5000=Estoque!A3678),Entradas!$G$3:$G$5000)),"Preço não cadastrado")</f>
        <v/>
      </c>
      <c r="E3678" s="38" t="str" cm="1">
        <f t="array" ref="E3678">IFERROR(IF(A3678="","",LOOKUP(2,1/(Entradas!$B$3:$B$5000=Estoque!A3678),Entradas!$H$3:$H$5000)),"Preço não cadastrado")</f>
        <v/>
      </c>
      <c r="F3678" s="6" t="str">
        <f>IF(A3678="","",SUMIF(codigo_entrada,A3678,quantidade_entrada)-SUMIF(codigo_saida,Estoque!A3678,quantidade_saida))</f>
        <v/>
      </c>
      <c r="G3678" s="1" t="str">
        <f t="shared" si="57"/>
        <v/>
      </c>
    </row>
    <row r="3679" spans="1:7" x14ac:dyDescent="0.3">
      <c r="A3679" s="135"/>
      <c r="B3679" s="22"/>
      <c r="C3679" s="22"/>
      <c r="D3679" s="38" t="str" cm="1">
        <f t="array" ref="D3679">IFERROR(IF(A3679="","",LOOKUP(2,1/(Entradas!$B$3:$B$5000=Estoque!A3679),Entradas!$G$3:$G$5000)),"Preço não cadastrado")</f>
        <v/>
      </c>
      <c r="E3679" s="38" t="str" cm="1">
        <f t="array" ref="E3679">IFERROR(IF(A3679="","",LOOKUP(2,1/(Entradas!$B$3:$B$5000=Estoque!A3679),Entradas!$H$3:$H$5000)),"Preço não cadastrado")</f>
        <v/>
      </c>
      <c r="F3679" s="6" t="str">
        <f>IF(A3679="","",SUMIF(codigo_entrada,A3679,quantidade_entrada)-SUMIF(codigo_saida,Estoque!A3679,quantidade_saida))</f>
        <v/>
      </c>
      <c r="G3679" s="1" t="str">
        <f t="shared" si="57"/>
        <v/>
      </c>
    </row>
    <row r="3680" spans="1:7" x14ac:dyDescent="0.3">
      <c r="A3680" s="135"/>
      <c r="B3680" s="22"/>
      <c r="C3680" s="22"/>
      <c r="D3680" s="38" t="str" cm="1">
        <f t="array" ref="D3680">IFERROR(IF(A3680="","",LOOKUP(2,1/(Entradas!$B$3:$B$5000=Estoque!A3680),Entradas!$G$3:$G$5000)),"Preço não cadastrado")</f>
        <v/>
      </c>
      <c r="E3680" s="38" t="str" cm="1">
        <f t="array" ref="E3680">IFERROR(IF(A3680="","",LOOKUP(2,1/(Entradas!$B$3:$B$5000=Estoque!A3680),Entradas!$H$3:$H$5000)),"Preço não cadastrado")</f>
        <v/>
      </c>
      <c r="F3680" s="6" t="str">
        <f>IF(A3680="","",SUMIF(codigo_entrada,A3680,quantidade_entrada)-SUMIF(codigo_saida,Estoque!A3680,quantidade_saida))</f>
        <v/>
      </c>
      <c r="G3680" s="1" t="str">
        <f t="shared" si="57"/>
        <v/>
      </c>
    </row>
    <row r="3681" spans="1:7" x14ac:dyDescent="0.3">
      <c r="A3681" s="135"/>
      <c r="B3681" s="22"/>
      <c r="C3681" s="22"/>
      <c r="D3681" s="38" t="str" cm="1">
        <f t="array" ref="D3681">IFERROR(IF(A3681="","",LOOKUP(2,1/(Entradas!$B$3:$B$5000=Estoque!A3681),Entradas!$G$3:$G$5000)),"Preço não cadastrado")</f>
        <v/>
      </c>
      <c r="E3681" s="38" t="str" cm="1">
        <f t="array" ref="E3681">IFERROR(IF(A3681="","",LOOKUP(2,1/(Entradas!$B$3:$B$5000=Estoque!A3681),Entradas!$H$3:$H$5000)),"Preço não cadastrado")</f>
        <v/>
      </c>
      <c r="F3681" s="6" t="str">
        <f>IF(A3681="","",SUMIF(codigo_entrada,A3681,quantidade_entrada)-SUMIF(codigo_saida,Estoque!A3681,quantidade_saida))</f>
        <v/>
      </c>
      <c r="G3681" s="1" t="str">
        <f t="shared" si="57"/>
        <v/>
      </c>
    </row>
    <row r="3682" spans="1:7" x14ac:dyDescent="0.3">
      <c r="A3682" s="135"/>
      <c r="B3682" s="22"/>
      <c r="C3682" s="22"/>
      <c r="D3682" s="38" t="str" cm="1">
        <f t="array" ref="D3682">IFERROR(IF(A3682="","",LOOKUP(2,1/(Entradas!$B$3:$B$5000=Estoque!A3682),Entradas!$G$3:$G$5000)),"Preço não cadastrado")</f>
        <v/>
      </c>
      <c r="E3682" s="38" t="str" cm="1">
        <f t="array" ref="E3682">IFERROR(IF(A3682="","",LOOKUP(2,1/(Entradas!$B$3:$B$5000=Estoque!A3682),Entradas!$H$3:$H$5000)),"Preço não cadastrado")</f>
        <v/>
      </c>
      <c r="F3682" s="6" t="str">
        <f>IF(A3682="","",SUMIF(codigo_entrada,A3682,quantidade_entrada)-SUMIF(codigo_saida,Estoque!A3682,quantidade_saida))</f>
        <v/>
      </c>
      <c r="G3682" s="1" t="str">
        <f t="shared" si="57"/>
        <v/>
      </c>
    </row>
    <row r="3683" spans="1:7" x14ac:dyDescent="0.3">
      <c r="A3683" s="135"/>
      <c r="B3683" s="22"/>
      <c r="C3683" s="22"/>
      <c r="D3683" s="38" t="str" cm="1">
        <f t="array" ref="D3683">IFERROR(IF(A3683="","",LOOKUP(2,1/(Entradas!$B$3:$B$5000=Estoque!A3683),Entradas!$G$3:$G$5000)),"Preço não cadastrado")</f>
        <v/>
      </c>
      <c r="E3683" s="38" t="str" cm="1">
        <f t="array" ref="E3683">IFERROR(IF(A3683="","",LOOKUP(2,1/(Entradas!$B$3:$B$5000=Estoque!A3683),Entradas!$H$3:$H$5000)),"Preço não cadastrado")</f>
        <v/>
      </c>
      <c r="F3683" s="6" t="str">
        <f>IF(A3683="","",SUMIF(codigo_entrada,A3683,quantidade_entrada)-SUMIF(codigo_saida,Estoque!A3683,quantidade_saida))</f>
        <v/>
      </c>
      <c r="G3683" s="1" t="str">
        <f t="shared" si="57"/>
        <v/>
      </c>
    </row>
    <row r="3684" spans="1:7" x14ac:dyDescent="0.3">
      <c r="A3684" s="135"/>
      <c r="B3684" s="22"/>
      <c r="C3684" s="22"/>
      <c r="D3684" s="38" t="str" cm="1">
        <f t="array" ref="D3684">IFERROR(IF(A3684="","",LOOKUP(2,1/(Entradas!$B$3:$B$5000=Estoque!A3684),Entradas!$G$3:$G$5000)),"Preço não cadastrado")</f>
        <v/>
      </c>
      <c r="E3684" s="38" t="str" cm="1">
        <f t="array" ref="E3684">IFERROR(IF(A3684="","",LOOKUP(2,1/(Entradas!$B$3:$B$5000=Estoque!A3684),Entradas!$H$3:$H$5000)),"Preço não cadastrado")</f>
        <v/>
      </c>
      <c r="F3684" s="6" t="str">
        <f>IF(A3684="","",SUMIF(codigo_entrada,A3684,quantidade_entrada)-SUMIF(codigo_saida,Estoque!A3684,quantidade_saida))</f>
        <v/>
      </c>
      <c r="G3684" s="1" t="str">
        <f t="shared" si="57"/>
        <v/>
      </c>
    </row>
    <row r="3685" spans="1:7" x14ac:dyDescent="0.3">
      <c r="A3685" s="135"/>
      <c r="B3685" s="22"/>
      <c r="C3685" s="22"/>
      <c r="D3685" s="38" t="str" cm="1">
        <f t="array" ref="D3685">IFERROR(IF(A3685="","",LOOKUP(2,1/(Entradas!$B$3:$B$5000=Estoque!A3685),Entradas!$G$3:$G$5000)),"Preço não cadastrado")</f>
        <v/>
      </c>
      <c r="E3685" s="38" t="str" cm="1">
        <f t="array" ref="E3685">IFERROR(IF(A3685="","",LOOKUP(2,1/(Entradas!$B$3:$B$5000=Estoque!A3685),Entradas!$H$3:$H$5000)),"Preço não cadastrado")</f>
        <v/>
      </c>
      <c r="F3685" s="6" t="str">
        <f>IF(A3685="","",SUMIF(codigo_entrada,A3685,quantidade_entrada)-SUMIF(codigo_saida,Estoque!A3685,quantidade_saida))</f>
        <v/>
      </c>
      <c r="G3685" s="1" t="str">
        <f t="shared" si="57"/>
        <v/>
      </c>
    </row>
    <row r="3686" spans="1:7" x14ac:dyDescent="0.3">
      <c r="A3686" s="135"/>
      <c r="B3686" s="22"/>
      <c r="C3686" s="22"/>
      <c r="D3686" s="38" t="str" cm="1">
        <f t="array" ref="D3686">IFERROR(IF(A3686="","",LOOKUP(2,1/(Entradas!$B$3:$B$5000=Estoque!A3686),Entradas!$G$3:$G$5000)),"Preço não cadastrado")</f>
        <v/>
      </c>
      <c r="E3686" s="38" t="str" cm="1">
        <f t="array" ref="E3686">IFERROR(IF(A3686="","",LOOKUP(2,1/(Entradas!$B$3:$B$5000=Estoque!A3686),Entradas!$H$3:$H$5000)),"Preço não cadastrado")</f>
        <v/>
      </c>
      <c r="F3686" s="6" t="str">
        <f>IF(A3686="","",SUMIF(codigo_entrada,A3686,quantidade_entrada)-SUMIF(codigo_saida,Estoque!A3686,quantidade_saida))</f>
        <v/>
      </c>
      <c r="G3686" s="1" t="str">
        <f t="shared" si="57"/>
        <v/>
      </c>
    </row>
    <row r="3687" spans="1:7" x14ac:dyDescent="0.3">
      <c r="A3687" s="135"/>
      <c r="B3687" s="22"/>
      <c r="C3687" s="22"/>
      <c r="D3687" s="38" t="str" cm="1">
        <f t="array" ref="D3687">IFERROR(IF(A3687="","",LOOKUP(2,1/(Entradas!$B$3:$B$5000=Estoque!A3687),Entradas!$G$3:$G$5000)),"Preço não cadastrado")</f>
        <v/>
      </c>
      <c r="E3687" s="38" t="str" cm="1">
        <f t="array" ref="E3687">IFERROR(IF(A3687="","",LOOKUP(2,1/(Entradas!$B$3:$B$5000=Estoque!A3687),Entradas!$H$3:$H$5000)),"Preço não cadastrado")</f>
        <v/>
      </c>
      <c r="F3687" s="6" t="str">
        <f>IF(A3687="","",SUMIF(codigo_entrada,A3687,quantidade_entrada)-SUMIF(codigo_saida,Estoque!A3687,quantidade_saida))</f>
        <v/>
      </c>
      <c r="G3687" s="1" t="str">
        <f t="shared" si="57"/>
        <v/>
      </c>
    </row>
    <row r="3688" spans="1:7" x14ac:dyDescent="0.3">
      <c r="A3688" s="135"/>
      <c r="B3688" s="22"/>
      <c r="C3688" s="22"/>
      <c r="D3688" s="38" t="str" cm="1">
        <f t="array" ref="D3688">IFERROR(IF(A3688="","",LOOKUP(2,1/(Entradas!$B$3:$B$5000=Estoque!A3688),Entradas!$G$3:$G$5000)),"Preço não cadastrado")</f>
        <v/>
      </c>
      <c r="E3688" s="38" t="str" cm="1">
        <f t="array" ref="E3688">IFERROR(IF(A3688="","",LOOKUP(2,1/(Entradas!$B$3:$B$5000=Estoque!A3688),Entradas!$H$3:$H$5000)),"Preço não cadastrado")</f>
        <v/>
      </c>
      <c r="F3688" s="6" t="str">
        <f>IF(A3688="","",SUMIF(codigo_entrada,A3688,quantidade_entrada)-SUMIF(codigo_saida,Estoque!A3688,quantidade_saida))</f>
        <v/>
      </c>
      <c r="G3688" s="1" t="str">
        <f t="shared" si="57"/>
        <v/>
      </c>
    </row>
    <row r="3689" spans="1:7" x14ac:dyDescent="0.3">
      <c r="A3689" s="135"/>
      <c r="B3689" s="22"/>
      <c r="C3689" s="22"/>
      <c r="D3689" s="38" t="str" cm="1">
        <f t="array" ref="D3689">IFERROR(IF(A3689="","",LOOKUP(2,1/(Entradas!$B$3:$B$5000=Estoque!A3689),Entradas!$G$3:$G$5000)),"Preço não cadastrado")</f>
        <v/>
      </c>
      <c r="E3689" s="38" t="str" cm="1">
        <f t="array" ref="E3689">IFERROR(IF(A3689="","",LOOKUP(2,1/(Entradas!$B$3:$B$5000=Estoque!A3689),Entradas!$H$3:$H$5000)),"Preço não cadastrado")</f>
        <v/>
      </c>
      <c r="F3689" s="6" t="str">
        <f>IF(A3689="","",SUMIF(codigo_entrada,A3689,quantidade_entrada)-SUMIF(codigo_saida,Estoque!A3689,quantidade_saida))</f>
        <v/>
      </c>
      <c r="G3689" s="1" t="str">
        <f t="shared" si="57"/>
        <v/>
      </c>
    </row>
    <row r="3690" spans="1:7" x14ac:dyDescent="0.3">
      <c r="A3690" s="135"/>
      <c r="B3690" s="22"/>
      <c r="C3690" s="22"/>
      <c r="D3690" s="38" t="str" cm="1">
        <f t="array" ref="D3690">IFERROR(IF(A3690="","",LOOKUP(2,1/(Entradas!$B$3:$B$5000=Estoque!A3690),Entradas!$G$3:$G$5000)),"Preço não cadastrado")</f>
        <v/>
      </c>
      <c r="E3690" s="38" t="str" cm="1">
        <f t="array" ref="E3690">IFERROR(IF(A3690="","",LOOKUP(2,1/(Entradas!$B$3:$B$5000=Estoque!A3690),Entradas!$H$3:$H$5000)),"Preço não cadastrado")</f>
        <v/>
      </c>
      <c r="F3690" s="6" t="str">
        <f>IF(A3690="","",SUMIF(codigo_entrada,A3690,quantidade_entrada)-SUMIF(codigo_saida,Estoque!A3690,quantidade_saida))</f>
        <v/>
      </c>
      <c r="G3690" s="1" t="str">
        <f t="shared" si="57"/>
        <v/>
      </c>
    </row>
    <row r="3691" spans="1:7" x14ac:dyDescent="0.3">
      <c r="A3691" s="135"/>
      <c r="B3691" s="22"/>
      <c r="C3691" s="22"/>
      <c r="D3691" s="38" t="str" cm="1">
        <f t="array" ref="D3691">IFERROR(IF(A3691="","",LOOKUP(2,1/(Entradas!$B$3:$B$5000=Estoque!A3691),Entradas!$G$3:$G$5000)),"Preço não cadastrado")</f>
        <v/>
      </c>
      <c r="E3691" s="38" t="str" cm="1">
        <f t="array" ref="E3691">IFERROR(IF(A3691="","",LOOKUP(2,1/(Entradas!$B$3:$B$5000=Estoque!A3691),Entradas!$H$3:$H$5000)),"Preço não cadastrado")</f>
        <v/>
      </c>
      <c r="F3691" s="6" t="str">
        <f>IF(A3691="","",SUMIF(codigo_entrada,A3691,quantidade_entrada)-SUMIF(codigo_saida,Estoque!A3691,quantidade_saida))</f>
        <v/>
      </c>
      <c r="G3691" s="1" t="str">
        <f t="shared" si="57"/>
        <v/>
      </c>
    </row>
    <row r="3692" spans="1:7" x14ac:dyDescent="0.3">
      <c r="A3692" s="135"/>
      <c r="B3692" s="22"/>
      <c r="C3692" s="22"/>
      <c r="D3692" s="38" t="str" cm="1">
        <f t="array" ref="D3692">IFERROR(IF(A3692="","",LOOKUP(2,1/(Entradas!$B$3:$B$5000=Estoque!A3692),Entradas!$G$3:$G$5000)),"Preço não cadastrado")</f>
        <v/>
      </c>
      <c r="E3692" s="38" t="str" cm="1">
        <f t="array" ref="E3692">IFERROR(IF(A3692="","",LOOKUP(2,1/(Entradas!$B$3:$B$5000=Estoque!A3692),Entradas!$H$3:$H$5000)),"Preço não cadastrado")</f>
        <v/>
      </c>
      <c r="F3692" s="6" t="str">
        <f>IF(A3692="","",SUMIF(codigo_entrada,A3692,quantidade_entrada)-SUMIF(codigo_saida,Estoque!A3692,quantidade_saida))</f>
        <v/>
      </c>
      <c r="G3692" s="1" t="str">
        <f t="shared" si="57"/>
        <v/>
      </c>
    </row>
    <row r="3693" spans="1:7" x14ac:dyDescent="0.3">
      <c r="A3693" s="135"/>
      <c r="B3693" s="22"/>
      <c r="C3693" s="22"/>
      <c r="D3693" s="38" t="str" cm="1">
        <f t="array" ref="D3693">IFERROR(IF(A3693="","",LOOKUP(2,1/(Entradas!$B$3:$B$5000=Estoque!A3693),Entradas!$G$3:$G$5000)),"Preço não cadastrado")</f>
        <v/>
      </c>
      <c r="E3693" s="38" t="str" cm="1">
        <f t="array" ref="E3693">IFERROR(IF(A3693="","",LOOKUP(2,1/(Entradas!$B$3:$B$5000=Estoque!A3693),Entradas!$H$3:$H$5000)),"Preço não cadastrado")</f>
        <v/>
      </c>
      <c r="F3693" s="6" t="str">
        <f>IF(A3693="","",SUMIF(codigo_entrada,A3693,quantidade_entrada)-SUMIF(codigo_saida,Estoque!A3693,quantidade_saida))</f>
        <v/>
      </c>
      <c r="G3693" s="1" t="str">
        <f t="shared" si="57"/>
        <v/>
      </c>
    </row>
    <row r="3694" spans="1:7" x14ac:dyDescent="0.3">
      <c r="A3694" s="135"/>
      <c r="B3694" s="22"/>
      <c r="C3694" s="22"/>
      <c r="D3694" s="38" t="str" cm="1">
        <f t="array" ref="D3694">IFERROR(IF(A3694="","",LOOKUP(2,1/(Entradas!$B$3:$B$5000=Estoque!A3694),Entradas!$G$3:$G$5000)),"Preço não cadastrado")</f>
        <v/>
      </c>
      <c r="E3694" s="38" t="str" cm="1">
        <f t="array" ref="E3694">IFERROR(IF(A3694="","",LOOKUP(2,1/(Entradas!$B$3:$B$5000=Estoque!A3694),Entradas!$H$3:$H$5000)),"Preço não cadastrado")</f>
        <v/>
      </c>
      <c r="F3694" s="6" t="str">
        <f>IF(A3694="","",SUMIF(codigo_entrada,A3694,quantidade_entrada)-SUMIF(codigo_saida,Estoque!A3694,quantidade_saida))</f>
        <v/>
      </c>
      <c r="G3694" s="1" t="str">
        <f t="shared" si="57"/>
        <v/>
      </c>
    </row>
    <row r="3695" spans="1:7" x14ac:dyDescent="0.3">
      <c r="A3695" s="135"/>
      <c r="B3695" s="22"/>
      <c r="C3695" s="22"/>
      <c r="D3695" s="38" t="str" cm="1">
        <f t="array" ref="D3695">IFERROR(IF(A3695="","",LOOKUP(2,1/(Entradas!$B$3:$B$5000=Estoque!A3695),Entradas!$G$3:$G$5000)),"Preço não cadastrado")</f>
        <v/>
      </c>
      <c r="E3695" s="38" t="str" cm="1">
        <f t="array" ref="E3695">IFERROR(IF(A3695="","",LOOKUP(2,1/(Entradas!$B$3:$B$5000=Estoque!A3695),Entradas!$H$3:$H$5000)),"Preço não cadastrado")</f>
        <v/>
      </c>
      <c r="F3695" s="6" t="str">
        <f>IF(A3695="","",SUMIF(codigo_entrada,A3695,quantidade_entrada)-SUMIF(codigo_saida,Estoque!A3695,quantidade_saida))</f>
        <v/>
      </c>
      <c r="G3695" s="1" t="str">
        <f t="shared" si="57"/>
        <v/>
      </c>
    </row>
    <row r="3696" spans="1:7" x14ac:dyDescent="0.3">
      <c r="A3696" s="135"/>
      <c r="B3696" s="22"/>
      <c r="C3696" s="22"/>
      <c r="D3696" s="38" t="str" cm="1">
        <f t="array" ref="D3696">IFERROR(IF(A3696="","",LOOKUP(2,1/(Entradas!$B$3:$B$5000=Estoque!A3696),Entradas!$G$3:$G$5000)),"Preço não cadastrado")</f>
        <v/>
      </c>
      <c r="E3696" s="38" t="str" cm="1">
        <f t="array" ref="E3696">IFERROR(IF(A3696="","",LOOKUP(2,1/(Entradas!$B$3:$B$5000=Estoque!A3696),Entradas!$H$3:$H$5000)),"Preço não cadastrado")</f>
        <v/>
      </c>
      <c r="F3696" s="6" t="str">
        <f>IF(A3696="","",SUMIF(codigo_entrada,A3696,quantidade_entrada)-SUMIF(codigo_saida,Estoque!A3696,quantidade_saida))</f>
        <v/>
      </c>
      <c r="G3696" s="1" t="str">
        <f t="shared" si="57"/>
        <v/>
      </c>
    </row>
    <row r="3697" spans="1:7" x14ac:dyDescent="0.3">
      <c r="A3697" s="135"/>
      <c r="B3697" s="22"/>
      <c r="C3697" s="22"/>
      <c r="D3697" s="38" t="str" cm="1">
        <f t="array" ref="D3697">IFERROR(IF(A3697="","",LOOKUP(2,1/(Entradas!$B$3:$B$5000=Estoque!A3697),Entradas!$G$3:$G$5000)),"Preço não cadastrado")</f>
        <v/>
      </c>
      <c r="E3697" s="38" t="str" cm="1">
        <f t="array" ref="E3697">IFERROR(IF(A3697="","",LOOKUP(2,1/(Entradas!$B$3:$B$5000=Estoque!A3697),Entradas!$H$3:$H$5000)),"Preço não cadastrado")</f>
        <v/>
      </c>
      <c r="F3697" s="6" t="str">
        <f>IF(A3697="","",SUMIF(codigo_entrada,A3697,quantidade_entrada)-SUMIF(codigo_saida,Estoque!A3697,quantidade_saida))</f>
        <v/>
      </c>
      <c r="G3697" s="1" t="str">
        <f t="shared" si="57"/>
        <v/>
      </c>
    </row>
    <row r="3698" spans="1:7" x14ac:dyDescent="0.3">
      <c r="A3698" s="135"/>
      <c r="B3698" s="22"/>
      <c r="C3698" s="22"/>
      <c r="D3698" s="38" t="str" cm="1">
        <f t="array" ref="D3698">IFERROR(IF(A3698="","",LOOKUP(2,1/(Entradas!$B$3:$B$5000=Estoque!A3698),Entradas!$G$3:$G$5000)),"Preço não cadastrado")</f>
        <v/>
      </c>
      <c r="E3698" s="38" t="str" cm="1">
        <f t="array" ref="E3698">IFERROR(IF(A3698="","",LOOKUP(2,1/(Entradas!$B$3:$B$5000=Estoque!A3698),Entradas!$H$3:$H$5000)),"Preço não cadastrado")</f>
        <v/>
      </c>
      <c r="F3698" s="6" t="str">
        <f>IF(A3698="","",SUMIF(codigo_entrada,A3698,quantidade_entrada)-SUMIF(codigo_saida,Estoque!A3698,quantidade_saida))</f>
        <v/>
      </c>
      <c r="G3698" s="1" t="str">
        <f t="shared" si="57"/>
        <v/>
      </c>
    </row>
    <row r="3699" spans="1:7" x14ac:dyDescent="0.3">
      <c r="A3699" s="135"/>
      <c r="B3699" s="22"/>
      <c r="C3699" s="22"/>
      <c r="D3699" s="38" t="str" cm="1">
        <f t="array" ref="D3699">IFERROR(IF(A3699="","",LOOKUP(2,1/(Entradas!$B$3:$B$5000=Estoque!A3699),Entradas!$G$3:$G$5000)),"Preço não cadastrado")</f>
        <v/>
      </c>
      <c r="E3699" s="38" t="str" cm="1">
        <f t="array" ref="E3699">IFERROR(IF(A3699="","",LOOKUP(2,1/(Entradas!$B$3:$B$5000=Estoque!A3699),Entradas!$H$3:$H$5000)),"Preço não cadastrado")</f>
        <v/>
      </c>
      <c r="F3699" s="6" t="str">
        <f>IF(A3699="","",SUMIF(codigo_entrada,A3699,quantidade_entrada)-SUMIF(codigo_saida,Estoque!A3699,quantidade_saida))</f>
        <v/>
      </c>
      <c r="G3699" s="1" t="str">
        <f t="shared" si="57"/>
        <v/>
      </c>
    </row>
    <row r="3700" spans="1:7" x14ac:dyDescent="0.3">
      <c r="A3700" s="135"/>
      <c r="B3700" s="22"/>
      <c r="C3700" s="22"/>
      <c r="D3700" s="38" t="str" cm="1">
        <f t="array" ref="D3700">IFERROR(IF(A3700="","",LOOKUP(2,1/(Entradas!$B$3:$B$5000=Estoque!A3700),Entradas!$G$3:$G$5000)),"Preço não cadastrado")</f>
        <v/>
      </c>
      <c r="E3700" s="38" t="str" cm="1">
        <f t="array" ref="E3700">IFERROR(IF(A3700="","",LOOKUP(2,1/(Entradas!$B$3:$B$5000=Estoque!A3700),Entradas!$H$3:$H$5000)),"Preço não cadastrado")</f>
        <v/>
      </c>
      <c r="F3700" s="6" t="str">
        <f>IF(A3700="","",SUMIF(codigo_entrada,A3700,quantidade_entrada)-SUMIF(codigo_saida,Estoque!A3700,quantidade_saida))</f>
        <v/>
      </c>
      <c r="G3700" s="1" t="str">
        <f t="shared" si="57"/>
        <v/>
      </c>
    </row>
    <row r="3701" spans="1:7" x14ac:dyDescent="0.3">
      <c r="A3701" s="135"/>
      <c r="B3701" s="22"/>
      <c r="C3701" s="22"/>
      <c r="D3701" s="38" t="str" cm="1">
        <f t="array" ref="D3701">IFERROR(IF(A3701="","",LOOKUP(2,1/(Entradas!$B$3:$B$5000=Estoque!A3701),Entradas!$G$3:$G$5000)),"Preço não cadastrado")</f>
        <v/>
      </c>
      <c r="E3701" s="38" t="str" cm="1">
        <f t="array" ref="E3701">IFERROR(IF(A3701="","",LOOKUP(2,1/(Entradas!$B$3:$B$5000=Estoque!A3701),Entradas!$H$3:$H$5000)),"Preço não cadastrado")</f>
        <v/>
      </c>
      <c r="F3701" s="6" t="str">
        <f>IF(A3701="","",SUMIF(codigo_entrada,A3701,quantidade_entrada)-SUMIF(codigo_saida,Estoque!A3701,quantidade_saida))</f>
        <v/>
      </c>
      <c r="G3701" s="1" t="str">
        <f t="shared" si="57"/>
        <v/>
      </c>
    </row>
    <row r="3702" spans="1:7" x14ac:dyDescent="0.3">
      <c r="A3702" s="135"/>
      <c r="B3702" s="22"/>
      <c r="C3702" s="22"/>
      <c r="D3702" s="38" t="str" cm="1">
        <f t="array" ref="D3702">IFERROR(IF(A3702="","",LOOKUP(2,1/(Entradas!$B$3:$B$5000=Estoque!A3702),Entradas!$G$3:$G$5000)),"Preço não cadastrado")</f>
        <v/>
      </c>
      <c r="E3702" s="38" t="str" cm="1">
        <f t="array" ref="E3702">IFERROR(IF(A3702="","",LOOKUP(2,1/(Entradas!$B$3:$B$5000=Estoque!A3702),Entradas!$H$3:$H$5000)),"Preço não cadastrado")</f>
        <v/>
      </c>
      <c r="F3702" s="6" t="str">
        <f>IF(A3702="","",SUMIF(codigo_entrada,A3702,quantidade_entrada)-SUMIF(codigo_saida,Estoque!A3702,quantidade_saida))</f>
        <v/>
      </c>
      <c r="G3702" s="1" t="str">
        <f t="shared" si="57"/>
        <v/>
      </c>
    </row>
    <row r="3703" spans="1:7" x14ac:dyDescent="0.3">
      <c r="A3703" s="135"/>
      <c r="B3703" s="22"/>
      <c r="C3703" s="22"/>
      <c r="D3703" s="38" t="str" cm="1">
        <f t="array" ref="D3703">IFERROR(IF(A3703="","",LOOKUP(2,1/(Entradas!$B$3:$B$5000=Estoque!A3703),Entradas!$G$3:$G$5000)),"Preço não cadastrado")</f>
        <v/>
      </c>
      <c r="E3703" s="38" t="str" cm="1">
        <f t="array" ref="E3703">IFERROR(IF(A3703="","",LOOKUP(2,1/(Entradas!$B$3:$B$5000=Estoque!A3703),Entradas!$H$3:$H$5000)),"Preço não cadastrado")</f>
        <v/>
      </c>
      <c r="F3703" s="6" t="str">
        <f>IF(A3703="","",SUMIF(codigo_entrada,A3703,quantidade_entrada)-SUMIF(codigo_saida,Estoque!A3703,quantidade_saida))</f>
        <v/>
      </c>
      <c r="G3703" s="1" t="str">
        <f t="shared" si="57"/>
        <v/>
      </c>
    </row>
    <row r="3704" spans="1:7" x14ac:dyDescent="0.3">
      <c r="A3704" s="135"/>
      <c r="B3704" s="22"/>
      <c r="C3704" s="22"/>
      <c r="D3704" s="38" t="str" cm="1">
        <f t="array" ref="D3704">IFERROR(IF(A3704="","",LOOKUP(2,1/(Entradas!$B$3:$B$5000=Estoque!A3704),Entradas!$G$3:$G$5000)),"Preço não cadastrado")</f>
        <v/>
      </c>
      <c r="E3704" s="38" t="str" cm="1">
        <f t="array" ref="E3704">IFERROR(IF(A3704="","",LOOKUP(2,1/(Entradas!$B$3:$B$5000=Estoque!A3704),Entradas!$H$3:$H$5000)),"Preço não cadastrado")</f>
        <v/>
      </c>
      <c r="F3704" s="6" t="str">
        <f>IF(A3704="","",SUMIF(codigo_entrada,A3704,quantidade_entrada)-SUMIF(codigo_saida,Estoque!A3704,quantidade_saida))</f>
        <v/>
      </c>
      <c r="G3704" s="1" t="str">
        <f t="shared" si="57"/>
        <v/>
      </c>
    </row>
    <row r="3705" spans="1:7" x14ac:dyDescent="0.3">
      <c r="A3705" s="135"/>
      <c r="B3705" s="22"/>
      <c r="C3705" s="22"/>
      <c r="D3705" s="38" t="str" cm="1">
        <f t="array" ref="D3705">IFERROR(IF(A3705="","",LOOKUP(2,1/(Entradas!$B$3:$B$5000=Estoque!A3705),Entradas!$G$3:$G$5000)),"Preço não cadastrado")</f>
        <v/>
      </c>
      <c r="E3705" s="38" t="str" cm="1">
        <f t="array" ref="E3705">IFERROR(IF(A3705="","",LOOKUP(2,1/(Entradas!$B$3:$B$5000=Estoque!A3705),Entradas!$H$3:$H$5000)),"Preço não cadastrado")</f>
        <v/>
      </c>
      <c r="F3705" s="6" t="str">
        <f>IF(A3705="","",SUMIF(codigo_entrada,A3705,quantidade_entrada)-SUMIF(codigo_saida,Estoque!A3705,quantidade_saida))</f>
        <v/>
      </c>
      <c r="G3705" s="1" t="str">
        <f t="shared" si="57"/>
        <v/>
      </c>
    </row>
    <row r="3706" spans="1:7" x14ac:dyDescent="0.3">
      <c r="A3706" s="135"/>
      <c r="B3706" s="22"/>
      <c r="C3706" s="22"/>
      <c r="D3706" s="38" t="str" cm="1">
        <f t="array" ref="D3706">IFERROR(IF(A3706="","",LOOKUP(2,1/(Entradas!$B$3:$B$5000=Estoque!A3706),Entradas!$G$3:$G$5000)),"Preço não cadastrado")</f>
        <v/>
      </c>
      <c r="E3706" s="38" t="str" cm="1">
        <f t="array" ref="E3706">IFERROR(IF(A3706="","",LOOKUP(2,1/(Entradas!$B$3:$B$5000=Estoque!A3706),Entradas!$H$3:$H$5000)),"Preço não cadastrado")</f>
        <v/>
      </c>
      <c r="F3706" s="6" t="str">
        <f>IF(A3706="","",SUMIF(codigo_entrada,A3706,quantidade_entrada)-SUMIF(codigo_saida,Estoque!A3706,quantidade_saida))</f>
        <v/>
      </c>
      <c r="G3706" s="1" t="str">
        <f t="shared" si="57"/>
        <v/>
      </c>
    </row>
    <row r="3707" spans="1:7" x14ac:dyDescent="0.3">
      <c r="A3707" s="135"/>
      <c r="B3707" s="22"/>
      <c r="C3707" s="22"/>
      <c r="D3707" s="38" t="str" cm="1">
        <f t="array" ref="D3707">IFERROR(IF(A3707="","",LOOKUP(2,1/(Entradas!$B$3:$B$5000=Estoque!A3707),Entradas!$G$3:$G$5000)),"Preço não cadastrado")</f>
        <v/>
      </c>
      <c r="E3707" s="38" t="str" cm="1">
        <f t="array" ref="E3707">IFERROR(IF(A3707="","",LOOKUP(2,1/(Entradas!$B$3:$B$5000=Estoque!A3707),Entradas!$H$3:$H$5000)),"Preço não cadastrado")</f>
        <v/>
      </c>
      <c r="F3707" s="6" t="str">
        <f>IF(A3707="","",SUMIF(codigo_entrada,A3707,quantidade_entrada)-SUMIF(codigo_saida,Estoque!A3707,quantidade_saida))</f>
        <v/>
      </c>
      <c r="G3707" s="1" t="str">
        <f t="shared" si="57"/>
        <v/>
      </c>
    </row>
    <row r="3708" spans="1:7" x14ac:dyDescent="0.3">
      <c r="A3708" s="135"/>
      <c r="B3708" s="22"/>
      <c r="C3708" s="22"/>
      <c r="D3708" s="38" t="str" cm="1">
        <f t="array" ref="D3708">IFERROR(IF(A3708="","",LOOKUP(2,1/(Entradas!$B$3:$B$5000=Estoque!A3708),Entradas!$G$3:$G$5000)),"Preço não cadastrado")</f>
        <v/>
      </c>
      <c r="E3708" s="38" t="str" cm="1">
        <f t="array" ref="E3708">IFERROR(IF(A3708="","",LOOKUP(2,1/(Entradas!$B$3:$B$5000=Estoque!A3708),Entradas!$H$3:$H$5000)),"Preço não cadastrado")</f>
        <v/>
      </c>
      <c r="F3708" s="6" t="str">
        <f>IF(A3708="","",SUMIF(codigo_entrada,A3708,quantidade_entrada)-SUMIF(codigo_saida,Estoque!A3708,quantidade_saida))</f>
        <v/>
      </c>
      <c r="G3708" s="1" t="str">
        <f t="shared" si="57"/>
        <v/>
      </c>
    </row>
    <row r="3709" spans="1:7" x14ac:dyDescent="0.3">
      <c r="A3709" s="135"/>
      <c r="B3709" s="22"/>
      <c r="C3709" s="22"/>
      <c r="D3709" s="38" t="str" cm="1">
        <f t="array" ref="D3709">IFERROR(IF(A3709="","",LOOKUP(2,1/(Entradas!$B$3:$B$5000=Estoque!A3709),Entradas!$G$3:$G$5000)),"Preço não cadastrado")</f>
        <v/>
      </c>
      <c r="E3709" s="38" t="str" cm="1">
        <f t="array" ref="E3709">IFERROR(IF(A3709="","",LOOKUP(2,1/(Entradas!$B$3:$B$5000=Estoque!A3709),Entradas!$H$3:$H$5000)),"Preço não cadastrado")</f>
        <v/>
      </c>
      <c r="F3709" s="6" t="str">
        <f>IF(A3709="","",SUMIF(codigo_entrada,A3709,quantidade_entrada)-SUMIF(codigo_saida,Estoque!A3709,quantidade_saida))</f>
        <v/>
      </c>
      <c r="G3709" s="1" t="str">
        <f t="shared" si="57"/>
        <v/>
      </c>
    </row>
    <row r="3710" spans="1:7" x14ac:dyDescent="0.3">
      <c r="A3710" s="135"/>
      <c r="B3710" s="22"/>
      <c r="C3710" s="22"/>
      <c r="D3710" s="38" t="str" cm="1">
        <f t="array" ref="D3710">IFERROR(IF(A3710="","",LOOKUP(2,1/(Entradas!$B$3:$B$5000=Estoque!A3710),Entradas!$G$3:$G$5000)),"Preço não cadastrado")</f>
        <v/>
      </c>
      <c r="E3710" s="38" t="str" cm="1">
        <f t="array" ref="E3710">IFERROR(IF(A3710="","",LOOKUP(2,1/(Entradas!$B$3:$B$5000=Estoque!A3710),Entradas!$H$3:$H$5000)),"Preço não cadastrado")</f>
        <v/>
      </c>
      <c r="F3710" s="6" t="str">
        <f>IF(A3710="","",SUMIF(codigo_entrada,A3710,quantidade_entrada)-SUMIF(codigo_saida,Estoque!A3710,quantidade_saida))</f>
        <v/>
      </c>
      <c r="G3710" s="1" t="str">
        <f t="shared" si="57"/>
        <v/>
      </c>
    </row>
    <row r="3711" spans="1:7" x14ac:dyDescent="0.3">
      <c r="A3711" s="135"/>
      <c r="B3711" s="22"/>
      <c r="C3711" s="22"/>
      <c r="D3711" s="38" t="str" cm="1">
        <f t="array" ref="D3711">IFERROR(IF(A3711="","",LOOKUP(2,1/(Entradas!$B$3:$B$5000=Estoque!A3711),Entradas!$G$3:$G$5000)),"Preço não cadastrado")</f>
        <v/>
      </c>
      <c r="E3711" s="38" t="str" cm="1">
        <f t="array" ref="E3711">IFERROR(IF(A3711="","",LOOKUP(2,1/(Entradas!$B$3:$B$5000=Estoque!A3711),Entradas!$H$3:$H$5000)),"Preço não cadastrado")</f>
        <v/>
      </c>
      <c r="F3711" s="6" t="str">
        <f>IF(A3711="","",SUMIF(codigo_entrada,A3711,quantidade_entrada)-SUMIF(codigo_saida,Estoque!A3711,quantidade_saida))</f>
        <v/>
      </c>
      <c r="G3711" s="1" t="str">
        <f t="shared" si="57"/>
        <v/>
      </c>
    </row>
    <row r="3712" spans="1:7" x14ac:dyDescent="0.3">
      <c r="A3712" s="135"/>
      <c r="B3712" s="22"/>
      <c r="C3712" s="22"/>
      <c r="D3712" s="38" t="str" cm="1">
        <f t="array" ref="D3712">IFERROR(IF(A3712="","",LOOKUP(2,1/(Entradas!$B$3:$B$5000=Estoque!A3712),Entradas!$G$3:$G$5000)),"Preço não cadastrado")</f>
        <v/>
      </c>
      <c r="E3712" s="38" t="str" cm="1">
        <f t="array" ref="E3712">IFERROR(IF(A3712="","",LOOKUP(2,1/(Entradas!$B$3:$B$5000=Estoque!A3712),Entradas!$H$3:$H$5000)),"Preço não cadastrado")</f>
        <v/>
      </c>
      <c r="F3712" s="6" t="str">
        <f>IF(A3712="","",SUMIF(codigo_entrada,A3712,quantidade_entrada)-SUMIF(codigo_saida,Estoque!A3712,quantidade_saida))</f>
        <v/>
      </c>
      <c r="G3712" s="1" t="str">
        <f t="shared" si="57"/>
        <v/>
      </c>
    </row>
    <row r="3713" spans="1:7" x14ac:dyDescent="0.3">
      <c r="A3713" s="135"/>
      <c r="B3713" s="22"/>
      <c r="C3713" s="22"/>
      <c r="D3713" s="38" t="str" cm="1">
        <f t="array" ref="D3713">IFERROR(IF(A3713="","",LOOKUP(2,1/(Entradas!$B$3:$B$5000=Estoque!A3713),Entradas!$G$3:$G$5000)),"Preço não cadastrado")</f>
        <v/>
      </c>
      <c r="E3713" s="38" t="str" cm="1">
        <f t="array" ref="E3713">IFERROR(IF(A3713="","",LOOKUP(2,1/(Entradas!$B$3:$B$5000=Estoque!A3713),Entradas!$H$3:$H$5000)),"Preço não cadastrado")</f>
        <v/>
      </c>
      <c r="F3713" s="6" t="str">
        <f>IF(A3713="","",SUMIF(codigo_entrada,A3713,quantidade_entrada)-SUMIF(codigo_saida,Estoque!A3713,quantidade_saida))</f>
        <v/>
      </c>
      <c r="G3713" s="1" t="str">
        <f t="shared" si="57"/>
        <v/>
      </c>
    </row>
    <row r="3714" spans="1:7" x14ac:dyDescent="0.3">
      <c r="A3714" s="135"/>
      <c r="B3714" s="22"/>
      <c r="C3714" s="22"/>
      <c r="D3714" s="38" t="str" cm="1">
        <f t="array" ref="D3714">IFERROR(IF(A3714="","",LOOKUP(2,1/(Entradas!$B$3:$B$5000=Estoque!A3714),Entradas!$G$3:$G$5000)),"Preço não cadastrado")</f>
        <v/>
      </c>
      <c r="E3714" s="38" t="str" cm="1">
        <f t="array" ref="E3714">IFERROR(IF(A3714="","",LOOKUP(2,1/(Entradas!$B$3:$B$5000=Estoque!A3714),Entradas!$H$3:$H$5000)),"Preço não cadastrado")</f>
        <v/>
      </c>
      <c r="F3714" s="6" t="str">
        <f>IF(A3714="","",SUMIF(codigo_entrada,A3714,quantidade_entrada)-SUMIF(codigo_saida,Estoque!A3714,quantidade_saida))</f>
        <v/>
      </c>
      <c r="G3714" s="1" t="str">
        <f t="shared" si="57"/>
        <v/>
      </c>
    </row>
    <row r="3715" spans="1:7" x14ac:dyDescent="0.3">
      <c r="A3715" s="135"/>
      <c r="B3715" s="22"/>
      <c r="C3715" s="22"/>
      <c r="D3715" s="38" t="str" cm="1">
        <f t="array" ref="D3715">IFERROR(IF(A3715="","",LOOKUP(2,1/(Entradas!$B$3:$B$5000=Estoque!A3715),Entradas!$G$3:$G$5000)),"Preço não cadastrado")</f>
        <v/>
      </c>
      <c r="E3715" s="38" t="str" cm="1">
        <f t="array" ref="E3715">IFERROR(IF(A3715="","",LOOKUP(2,1/(Entradas!$B$3:$B$5000=Estoque!A3715),Entradas!$H$3:$H$5000)),"Preço não cadastrado")</f>
        <v/>
      </c>
      <c r="F3715" s="6" t="str">
        <f>IF(A3715="","",SUMIF(codigo_entrada,A3715,quantidade_entrada)-SUMIF(codigo_saida,Estoque!A3715,quantidade_saida))</f>
        <v/>
      </c>
      <c r="G3715" s="1" t="str">
        <f t="shared" si="57"/>
        <v/>
      </c>
    </row>
    <row r="3716" spans="1:7" x14ac:dyDescent="0.3">
      <c r="A3716" s="135"/>
      <c r="B3716" s="22"/>
      <c r="C3716" s="22"/>
      <c r="D3716" s="38" t="str" cm="1">
        <f t="array" ref="D3716">IFERROR(IF(A3716="","",LOOKUP(2,1/(Entradas!$B$3:$B$5000=Estoque!A3716),Entradas!$G$3:$G$5000)),"Preço não cadastrado")</f>
        <v/>
      </c>
      <c r="E3716" s="38" t="str" cm="1">
        <f t="array" ref="E3716">IFERROR(IF(A3716="","",LOOKUP(2,1/(Entradas!$B$3:$B$5000=Estoque!A3716),Entradas!$H$3:$H$5000)),"Preço não cadastrado")</f>
        <v/>
      </c>
      <c r="F3716" s="6" t="str">
        <f>IF(A3716="","",SUMIF(codigo_entrada,A3716,quantidade_entrada)-SUMIF(codigo_saida,Estoque!A3716,quantidade_saida))</f>
        <v/>
      </c>
      <c r="G3716" s="1" t="str">
        <f t="shared" ref="G3716:G3779" si="58">IF(F3716="","",IF(F3716&gt;0,"Em estoque","Fora de estoque"))</f>
        <v/>
      </c>
    </row>
    <row r="3717" spans="1:7" x14ac:dyDescent="0.3">
      <c r="A3717" s="135"/>
      <c r="B3717" s="22"/>
      <c r="C3717" s="22"/>
      <c r="D3717" s="38" t="str" cm="1">
        <f t="array" ref="D3717">IFERROR(IF(A3717="","",LOOKUP(2,1/(Entradas!$B$3:$B$5000=Estoque!A3717),Entradas!$G$3:$G$5000)),"Preço não cadastrado")</f>
        <v/>
      </c>
      <c r="E3717" s="38" t="str" cm="1">
        <f t="array" ref="E3717">IFERROR(IF(A3717="","",LOOKUP(2,1/(Entradas!$B$3:$B$5000=Estoque!A3717),Entradas!$H$3:$H$5000)),"Preço não cadastrado")</f>
        <v/>
      </c>
      <c r="F3717" s="6" t="str">
        <f>IF(A3717="","",SUMIF(codigo_entrada,A3717,quantidade_entrada)-SUMIF(codigo_saida,Estoque!A3717,quantidade_saida))</f>
        <v/>
      </c>
      <c r="G3717" s="1" t="str">
        <f t="shared" si="58"/>
        <v/>
      </c>
    </row>
    <row r="3718" spans="1:7" x14ac:dyDescent="0.3">
      <c r="A3718" s="135"/>
      <c r="B3718" s="22"/>
      <c r="C3718" s="22"/>
      <c r="D3718" s="38" t="str" cm="1">
        <f t="array" ref="D3718">IFERROR(IF(A3718="","",LOOKUP(2,1/(Entradas!$B$3:$B$5000=Estoque!A3718),Entradas!$G$3:$G$5000)),"Preço não cadastrado")</f>
        <v/>
      </c>
      <c r="E3718" s="38" t="str" cm="1">
        <f t="array" ref="E3718">IFERROR(IF(A3718="","",LOOKUP(2,1/(Entradas!$B$3:$B$5000=Estoque!A3718),Entradas!$H$3:$H$5000)),"Preço não cadastrado")</f>
        <v/>
      </c>
      <c r="F3718" s="6" t="str">
        <f>IF(A3718="","",SUMIF(codigo_entrada,A3718,quantidade_entrada)-SUMIF(codigo_saida,Estoque!A3718,quantidade_saida))</f>
        <v/>
      </c>
      <c r="G3718" s="1" t="str">
        <f t="shared" si="58"/>
        <v/>
      </c>
    </row>
    <row r="3719" spans="1:7" x14ac:dyDescent="0.3">
      <c r="A3719" s="135"/>
      <c r="B3719" s="22"/>
      <c r="C3719" s="22"/>
      <c r="D3719" s="38" t="str" cm="1">
        <f t="array" ref="D3719">IFERROR(IF(A3719="","",LOOKUP(2,1/(Entradas!$B$3:$B$5000=Estoque!A3719),Entradas!$G$3:$G$5000)),"Preço não cadastrado")</f>
        <v/>
      </c>
      <c r="E3719" s="38" t="str" cm="1">
        <f t="array" ref="E3719">IFERROR(IF(A3719="","",LOOKUP(2,1/(Entradas!$B$3:$B$5000=Estoque!A3719),Entradas!$H$3:$H$5000)),"Preço não cadastrado")</f>
        <v/>
      </c>
      <c r="F3719" s="6" t="str">
        <f>IF(A3719="","",SUMIF(codigo_entrada,A3719,quantidade_entrada)-SUMIF(codigo_saida,Estoque!A3719,quantidade_saida))</f>
        <v/>
      </c>
      <c r="G3719" s="1" t="str">
        <f t="shared" si="58"/>
        <v/>
      </c>
    </row>
    <row r="3720" spans="1:7" x14ac:dyDescent="0.3">
      <c r="A3720" s="135"/>
      <c r="B3720" s="22"/>
      <c r="C3720" s="22"/>
      <c r="D3720" s="38" t="str" cm="1">
        <f t="array" ref="D3720">IFERROR(IF(A3720="","",LOOKUP(2,1/(Entradas!$B$3:$B$5000=Estoque!A3720),Entradas!$G$3:$G$5000)),"Preço não cadastrado")</f>
        <v/>
      </c>
      <c r="E3720" s="38" t="str" cm="1">
        <f t="array" ref="E3720">IFERROR(IF(A3720="","",LOOKUP(2,1/(Entradas!$B$3:$B$5000=Estoque!A3720),Entradas!$H$3:$H$5000)),"Preço não cadastrado")</f>
        <v/>
      </c>
      <c r="F3720" s="6" t="str">
        <f>IF(A3720="","",SUMIF(codigo_entrada,A3720,quantidade_entrada)-SUMIF(codigo_saida,Estoque!A3720,quantidade_saida))</f>
        <v/>
      </c>
      <c r="G3720" s="1" t="str">
        <f t="shared" si="58"/>
        <v/>
      </c>
    </row>
    <row r="3721" spans="1:7" x14ac:dyDescent="0.3">
      <c r="A3721" s="135"/>
      <c r="B3721" s="22"/>
      <c r="C3721" s="22"/>
      <c r="D3721" s="38" t="str" cm="1">
        <f t="array" ref="D3721">IFERROR(IF(A3721="","",LOOKUP(2,1/(Entradas!$B$3:$B$5000=Estoque!A3721),Entradas!$G$3:$G$5000)),"Preço não cadastrado")</f>
        <v/>
      </c>
      <c r="E3721" s="38" t="str" cm="1">
        <f t="array" ref="E3721">IFERROR(IF(A3721="","",LOOKUP(2,1/(Entradas!$B$3:$B$5000=Estoque!A3721),Entradas!$H$3:$H$5000)),"Preço não cadastrado")</f>
        <v/>
      </c>
      <c r="F3721" s="6" t="str">
        <f>IF(A3721="","",SUMIF(codigo_entrada,A3721,quantidade_entrada)-SUMIF(codigo_saida,Estoque!A3721,quantidade_saida))</f>
        <v/>
      </c>
      <c r="G3721" s="1" t="str">
        <f t="shared" si="58"/>
        <v/>
      </c>
    </row>
    <row r="3722" spans="1:7" x14ac:dyDescent="0.3">
      <c r="A3722" s="135"/>
      <c r="B3722" s="22"/>
      <c r="C3722" s="22"/>
      <c r="D3722" s="38" t="str" cm="1">
        <f t="array" ref="D3722">IFERROR(IF(A3722="","",LOOKUP(2,1/(Entradas!$B$3:$B$5000=Estoque!A3722),Entradas!$G$3:$G$5000)),"Preço não cadastrado")</f>
        <v/>
      </c>
      <c r="E3722" s="38" t="str" cm="1">
        <f t="array" ref="E3722">IFERROR(IF(A3722="","",LOOKUP(2,1/(Entradas!$B$3:$B$5000=Estoque!A3722),Entradas!$H$3:$H$5000)),"Preço não cadastrado")</f>
        <v/>
      </c>
      <c r="F3722" s="6" t="str">
        <f>IF(A3722="","",SUMIF(codigo_entrada,A3722,quantidade_entrada)-SUMIF(codigo_saida,Estoque!A3722,quantidade_saida))</f>
        <v/>
      </c>
      <c r="G3722" s="1" t="str">
        <f t="shared" si="58"/>
        <v/>
      </c>
    </row>
    <row r="3723" spans="1:7" x14ac:dyDescent="0.3">
      <c r="A3723" s="135"/>
      <c r="B3723" s="22"/>
      <c r="C3723" s="22"/>
      <c r="D3723" s="38" t="str" cm="1">
        <f t="array" ref="D3723">IFERROR(IF(A3723="","",LOOKUP(2,1/(Entradas!$B$3:$B$5000=Estoque!A3723),Entradas!$G$3:$G$5000)),"Preço não cadastrado")</f>
        <v/>
      </c>
      <c r="E3723" s="38" t="str" cm="1">
        <f t="array" ref="E3723">IFERROR(IF(A3723="","",LOOKUP(2,1/(Entradas!$B$3:$B$5000=Estoque!A3723),Entradas!$H$3:$H$5000)),"Preço não cadastrado")</f>
        <v/>
      </c>
      <c r="F3723" s="6" t="str">
        <f>IF(A3723="","",SUMIF(codigo_entrada,A3723,quantidade_entrada)-SUMIF(codigo_saida,Estoque!A3723,quantidade_saida))</f>
        <v/>
      </c>
      <c r="G3723" s="1" t="str">
        <f t="shared" si="58"/>
        <v/>
      </c>
    </row>
    <row r="3724" spans="1:7" x14ac:dyDescent="0.3">
      <c r="A3724" s="135"/>
      <c r="B3724" s="22"/>
      <c r="C3724" s="22"/>
      <c r="D3724" s="38" t="str" cm="1">
        <f t="array" ref="D3724">IFERROR(IF(A3724="","",LOOKUP(2,1/(Entradas!$B$3:$B$5000=Estoque!A3724),Entradas!$G$3:$G$5000)),"Preço não cadastrado")</f>
        <v/>
      </c>
      <c r="E3724" s="38" t="str" cm="1">
        <f t="array" ref="E3724">IFERROR(IF(A3724="","",LOOKUP(2,1/(Entradas!$B$3:$B$5000=Estoque!A3724),Entradas!$H$3:$H$5000)),"Preço não cadastrado")</f>
        <v/>
      </c>
      <c r="F3724" s="6" t="str">
        <f>IF(A3724="","",SUMIF(codigo_entrada,A3724,quantidade_entrada)-SUMIF(codigo_saida,Estoque!A3724,quantidade_saida))</f>
        <v/>
      </c>
      <c r="G3724" s="1" t="str">
        <f t="shared" si="58"/>
        <v/>
      </c>
    </row>
    <row r="3725" spans="1:7" x14ac:dyDescent="0.3">
      <c r="A3725" s="135"/>
      <c r="B3725" s="22"/>
      <c r="C3725" s="22"/>
      <c r="D3725" s="38" t="str" cm="1">
        <f t="array" ref="D3725">IFERROR(IF(A3725="","",LOOKUP(2,1/(Entradas!$B$3:$B$5000=Estoque!A3725),Entradas!$G$3:$G$5000)),"Preço não cadastrado")</f>
        <v/>
      </c>
      <c r="E3725" s="38" t="str" cm="1">
        <f t="array" ref="E3725">IFERROR(IF(A3725="","",LOOKUP(2,1/(Entradas!$B$3:$B$5000=Estoque!A3725),Entradas!$H$3:$H$5000)),"Preço não cadastrado")</f>
        <v/>
      </c>
      <c r="F3725" s="6" t="str">
        <f>IF(A3725="","",SUMIF(codigo_entrada,A3725,quantidade_entrada)-SUMIF(codigo_saida,Estoque!A3725,quantidade_saida))</f>
        <v/>
      </c>
      <c r="G3725" s="1" t="str">
        <f t="shared" si="58"/>
        <v/>
      </c>
    </row>
    <row r="3726" spans="1:7" x14ac:dyDescent="0.3">
      <c r="A3726" s="135"/>
      <c r="B3726" s="22"/>
      <c r="C3726" s="22"/>
      <c r="D3726" s="38" t="str" cm="1">
        <f t="array" ref="D3726">IFERROR(IF(A3726="","",LOOKUP(2,1/(Entradas!$B$3:$B$5000=Estoque!A3726),Entradas!$G$3:$G$5000)),"Preço não cadastrado")</f>
        <v/>
      </c>
      <c r="E3726" s="38" t="str" cm="1">
        <f t="array" ref="E3726">IFERROR(IF(A3726="","",LOOKUP(2,1/(Entradas!$B$3:$B$5000=Estoque!A3726),Entradas!$H$3:$H$5000)),"Preço não cadastrado")</f>
        <v/>
      </c>
      <c r="F3726" s="6" t="str">
        <f>IF(A3726="","",SUMIF(codigo_entrada,A3726,quantidade_entrada)-SUMIF(codigo_saida,Estoque!A3726,quantidade_saida))</f>
        <v/>
      </c>
      <c r="G3726" s="1" t="str">
        <f t="shared" si="58"/>
        <v/>
      </c>
    </row>
    <row r="3727" spans="1:7" x14ac:dyDescent="0.3">
      <c r="A3727" s="135"/>
      <c r="B3727" s="22"/>
      <c r="C3727" s="22"/>
      <c r="D3727" s="38" t="str" cm="1">
        <f t="array" ref="D3727">IFERROR(IF(A3727="","",LOOKUP(2,1/(Entradas!$B$3:$B$5000=Estoque!A3727),Entradas!$G$3:$G$5000)),"Preço não cadastrado")</f>
        <v/>
      </c>
      <c r="E3727" s="38" t="str" cm="1">
        <f t="array" ref="E3727">IFERROR(IF(A3727="","",LOOKUP(2,1/(Entradas!$B$3:$B$5000=Estoque!A3727),Entradas!$H$3:$H$5000)),"Preço não cadastrado")</f>
        <v/>
      </c>
      <c r="F3727" s="6" t="str">
        <f>IF(A3727="","",SUMIF(codigo_entrada,A3727,quantidade_entrada)-SUMIF(codigo_saida,Estoque!A3727,quantidade_saida))</f>
        <v/>
      </c>
      <c r="G3727" s="1" t="str">
        <f t="shared" si="58"/>
        <v/>
      </c>
    </row>
    <row r="3728" spans="1:7" x14ac:dyDescent="0.3">
      <c r="A3728" s="135"/>
      <c r="B3728" s="22"/>
      <c r="C3728" s="22"/>
      <c r="D3728" s="38" t="str" cm="1">
        <f t="array" ref="D3728">IFERROR(IF(A3728="","",LOOKUP(2,1/(Entradas!$B$3:$B$5000=Estoque!A3728),Entradas!$G$3:$G$5000)),"Preço não cadastrado")</f>
        <v/>
      </c>
      <c r="E3728" s="38" t="str" cm="1">
        <f t="array" ref="E3728">IFERROR(IF(A3728="","",LOOKUP(2,1/(Entradas!$B$3:$B$5000=Estoque!A3728),Entradas!$H$3:$H$5000)),"Preço não cadastrado")</f>
        <v/>
      </c>
      <c r="F3728" s="6" t="str">
        <f>IF(A3728="","",SUMIF(codigo_entrada,A3728,quantidade_entrada)-SUMIF(codigo_saida,Estoque!A3728,quantidade_saida))</f>
        <v/>
      </c>
      <c r="G3728" s="1" t="str">
        <f t="shared" si="58"/>
        <v/>
      </c>
    </row>
    <row r="3729" spans="1:7" x14ac:dyDescent="0.3">
      <c r="A3729" s="135"/>
      <c r="B3729" s="22"/>
      <c r="C3729" s="22"/>
      <c r="D3729" s="38" t="str" cm="1">
        <f t="array" ref="D3729">IFERROR(IF(A3729="","",LOOKUP(2,1/(Entradas!$B$3:$B$5000=Estoque!A3729),Entradas!$G$3:$G$5000)),"Preço não cadastrado")</f>
        <v/>
      </c>
      <c r="E3729" s="38" t="str" cm="1">
        <f t="array" ref="E3729">IFERROR(IF(A3729="","",LOOKUP(2,1/(Entradas!$B$3:$B$5000=Estoque!A3729),Entradas!$H$3:$H$5000)),"Preço não cadastrado")</f>
        <v/>
      </c>
      <c r="F3729" s="6" t="str">
        <f>IF(A3729="","",SUMIF(codigo_entrada,A3729,quantidade_entrada)-SUMIF(codigo_saida,Estoque!A3729,quantidade_saida))</f>
        <v/>
      </c>
      <c r="G3729" s="1" t="str">
        <f t="shared" si="58"/>
        <v/>
      </c>
    </row>
    <row r="3730" spans="1:7" x14ac:dyDescent="0.3">
      <c r="A3730" s="135"/>
      <c r="B3730" s="22"/>
      <c r="C3730" s="22"/>
      <c r="D3730" s="38" t="str" cm="1">
        <f t="array" ref="D3730">IFERROR(IF(A3730="","",LOOKUP(2,1/(Entradas!$B$3:$B$5000=Estoque!A3730),Entradas!$G$3:$G$5000)),"Preço não cadastrado")</f>
        <v/>
      </c>
      <c r="E3730" s="38" t="str" cm="1">
        <f t="array" ref="E3730">IFERROR(IF(A3730="","",LOOKUP(2,1/(Entradas!$B$3:$B$5000=Estoque!A3730),Entradas!$H$3:$H$5000)),"Preço não cadastrado")</f>
        <v/>
      </c>
      <c r="F3730" s="6" t="str">
        <f>IF(A3730="","",SUMIF(codigo_entrada,A3730,quantidade_entrada)-SUMIF(codigo_saida,Estoque!A3730,quantidade_saida))</f>
        <v/>
      </c>
      <c r="G3730" s="1" t="str">
        <f t="shared" si="58"/>
        <v/>
      </c>
    </row>
    <row r="3731" spans="1:7" x14ac:dyDescent="0.3">
      <c r="A3731" s="135"/>
      <c r="B3731" s="22"/>
      <c r="C3731" s="22"/>
      <c r="D3731" s="38" t="str" cm="1">
        <f t="array" ref="D3731">IFERROR(IF(A3731="","",LOOKUP(2,1/(Entradas!$B$3:$B$5000=Estoque!A3731),Entradas!$G$3:$G$5000)),"Preço não cadastrado")</f>
        <v/>
      </c>
      <c r="E3731" s="38" t="str" cm="1">
        <f t="array" ref="E3731">IFERROR(IF(A3731="","",LOOKUP(2,1/(Entradas!$B$3:$B$5000=Estoque!A3731),Entradas!$H$3:$H$5000)),"Preço não cadastrado")</f>
        <v/>
      </c>
      <c r="F3731" s="6" t="str">
        <f>IF(A3731="","",SUMIF(codigo_entrada,A3731,quantidade_entrada)-SUMIF(codigo_saida,Estoque!A3731,quantidade_saida))</f>
        <v/>
      </c>
      <c r="G3731" s="1" t="str">
        <f t="shared" si="58"/>
        <v/>
      </c>
    </row>
    <row r="3732" spans="1:7" x14ac:dyDescent="0.3">
      <c r="A3732" s="135"/>
      <c r="B3732" s="22"/>
      <c r="C3732" s="22"/>
      <c r="D3732" s="38" t="str" cm="1">
        <f t="array" ref="D3732">IFERROR(IF(A3732="","",LOOKUP(2,1/(Entradas!$B$3:$B$5000=Estoque!A3732),Entradas!$G$3:$G$5000)),"Preço não cadastrado")</f>
        <v/>
      </c>
      <c r="E3732" s="38" t="str" cm="1">
        <f t="array" ref="E3732">IFERROR(IF(A3732="","",LOOKUP(2,1/(Entradas!$B$3:$B$5000=Estoque!A3732),Entradas!$H$3:$H$5000)),"Preço não cadastrado")</f>
        <v/>
      </c>
      <c r="F3732" s="6" t="str">
        <f>IF(A3732="","",SUMIF(codigo_entrada,A3732,quantidade_entrada)-SUMIF(codigo_saida,Estoque!A3732,quantidade_saida))</f>
        <v/>
      </c>
      <c r="G3732" s="1" t="str">
        <f t="shared" si="58"/>
        <v/>
      </c>
    </row>
    <row r="3733" spans="1:7" x14ac:dyDescent="0.3">
      <c r="A3733" s="135"/>
      <c r="B3733" s="22"/>
      <c r="C3733" s="22"/>
      <c r="D3733" s="38" t="str" cm="1">
        <f t="array" ref="D3733">IFERROR(IF(A3733="","",LOOKUP(2,1/(Entradas!$B$3:$B$5000=Estoque!A3733),Entradas!$G$3:$G$5000)),"Preço não cadastrado")</f>
        <v/>
      </c>
      <c r="E3733" s="38" t="str" cm="1">
        <f t="array" ref="E3733">IFERROR(IF(A3733="","",LOOKUP(2,1/(Entradas!$B$3:$B$5000=Estoque!A3733),Entradas!$H$3:$H$5000)),"Preço não cadastrado")</f>
        <v/>
      </c>
      <c r="F3733" s="6" t="str">
        <f>IF(A3733="","",SUMIF(codigo_entrada,A3733,quantidade_entrada)-SUMIF(codigo_saida,Estoque!A3733,quantidade_saida))</f>
        <v/>
      </c>
      <c r="G3733" s="1" t="str">
        <f t="shared" si="58"/>
        <v/>
      </c>
    </row>
    <row r="3734" spans="1:7" x14ac:dyDescent="0.3">
      <c r="A3734" s="135"/>
      <c r="B3734" s="22"/>
      <c r="C3734" s="22"/>
      <c r="D3734" s="38" t="str" cm="1">
        <f t="array" ref="D3734">IFERROR(IF(A3734="","",LOOKUP(2,1/(Entradas!$B$3:$B$5000=Estoque!A3734),Entradas!$G$3:$G$5000)),"Preço não cadastrado")</f>
        <v/>
      </c>
      <c r="E3734" s="38" t="str" cm="1">
        <f t="array" ref="E3734">IFERROR(IF(A3734="","",LOOKUP(2,1/(Entradas!$B$3:$B$5000=Estoque!A3734),Entradas!$H$3:$H$5000)),"Preço não cadastrado")</f>
        <v/>
      </c>
      <c r="F3734" s="6" t="str">
        <f>IF(A3734="","",SUMIF(codigo_entrada,A3734,quantidade_entrada)-SUMIF(codigo_saida,Estoque!A3734,quantidade_saida))</f>
        <v/>
      </c>
      <c r="G3734" s="1" t="str">
        <f t="shared" si="58"/>
        <v/>
      </c>
    </row>
    <row r="3735" spans="1:7" x14ac:dyDescent="0.3">
      <c r="A3735" s="135"/>
      <c r="B3735" s="22"/>
      <c r="C3735" s="22"/>
      <c r="D3735" s="38" t="str" cm="1">
        <f t="array" ref="D3735">IFERROR(IF(A3735="","",LOOKUP(2,1/(Entradas!$B$3:$B$5000=Estoque!A3735),Entradas!$G$3:$G$5000)),"Preço não cadastrado")</f>
        <v/>
      </c>
      <c r="E3735" s="38" t="str" cm="1">
        <f t="array" ref="E3735">IFERROR(IF(A3735="","",LOOKUP(2,1/(Entradas!$B$3:$B$5000=Estoque!A3735),Entradas!$H$3:$H$5000)),"Preço não cadastrado")</f>
        <v/>
      </c>
      <c r="F3735" s="6" t="str">
        <f>IF(A3735="","",SUMIF(codigo_entrada,A3735,quantidade_entrada)-SUMIF(codigo_saida,Estoque!A3735,quantidade_saida))</f>
        <v/>
      </c>
      <c r="G3735" s="1" t="str">
        <f t="shared" si="58"/>
        <v/>
      </c>
    </row>
    <row r="3736" spans="1:7" x14ac:dyDescent="0.3">
      <c r="A3736" s="135"/>
      <c r="B3736" s="22"/>
      <c r="C3736" s="22"/>
      <c r="D3736" s="38" t="str" cm="1">
        <f t="array" ref="D3736">IFERROR(IF(A3736="","",LOOKUP(2,1/(Entradas!$B$3:$B$5000=Estoque!A3736),Entradas!$G$3:$G$5000)),"Preço não cadastrado")</f>
        <v/>
      </c>
      <c r="E3736" s="38" t="str" cm="1">
        <f t="array" ref="E3736">IFERROR(IF(A3736="","",LOOKUP(2,1/(Entradas!$B$3:$B$5000=Estoque!A3736),Entradas!$H$3:$H$5000)),"Preço não cadastrado")</f>
        <v/>
      </c>
      <c r="F3736" s="6" t="str">
        <f>IF(A3736="","",SUMIF(codigo_entrada,A3736,quantidade_entrada)-SUMIF(codigo_saida,Estoque!A3736,quantidade_saida))</f>
        <v/>
      </c>
      <c r="G3736" s="1" t="str">
        <f t="shared" si="58"/>
        <v/>
      </c>
    </row>
    <row r="3737" spans="1:7" x14ac:dyDescent="0.3">
      <c r="A3737" s="135"/>
      <c r="B3737" s="22"/>
      <c r="C3737" s="22"/>
      <c r="D3737" s="38" t="str" cm="1">
        <f t="array" ref="D3737">IFERROR(IF(A3737="","",LOOKUP(2,1/(Entradas!$B$3:$B$5000=Estoque!A3737),Entradas!$G$3:$G$5000)),"Preço não cadastrado")</f>
        <v/>
      </c>
      <c r="E3737" s="38" t="str" cm="1">
        <f t="array" ref="E3737">IFERROR(IF(A3737="","",LOOKUP(2,1/(Entradas!$B$3:$B$5000=Estoque!A3737),Entradas!$H$3:$H$5000)),"Preço não cadastrado")</f>
        <v/>
      </c>
      <c r="F3737" s="6" t="str">
        <f>IF(A3737="","",SUMIF(codigo_entrada,A3737,quantidade_entrada)-SUMIF(codigo_saida,Estoque!A3737,quantidade_saida))</f>
        <v/>
      </c>
      <c r="G3737" s="1" t="str">
        <f t="shared" si="58"/>
        <v/>
      </c>
    </row>
    <row r="3738" spans="1:7" x14ac:dyDescent="0.3">
      <c r="A3738" s="135"/>
      <c r="B3738" s="22"/>
      <c r="C3738" s="22"/>
      <c r="D3738" s="38" t="str" cm="1">
        <f t="array" ref="D3738">IFERROR(IF(A3738="","",LOOKUP(2,1/(Entradas!$B$3:$B$5000=Estoque!A3738),Entradas!$G$3:$G$5000)),"Preço não cadastrado")</f>
        <v/>
      </c>
      <c r="E3738" s="38" t="str" cm="1">
        <f t="array" ref="E3738">IFERROR(IF(A3738="","",LOOKUP(2,1/(Entradas!$B$3:$B$5000=Estoque!A3738),Entradas!$H$3:$H$5000)),"Preço não cadastrado")</f>
        <v/>
      </c>
      <c r="F3738" s="6" t="str">
        <f>IF(A3738="","",SUMIF(codigo_entrada,A3738,quantidade_entrada)-SUMIF(codigo_saida,Estoque!A3738,quantidade_saida))</f>
        <v/>
      </c>
      <c r="G3738" s="1" t="str">
        <f t="shared" si="58"/>
        <v/>
      </c>
    </row>
    <row r="3739" spans="1:7" x14ac:dyDescent="0.3">
      <c r="A3739" s="135"/>
      <c r="B3739" s="22"/>
      <c r="C3739" s="22"/>
      <c r="D3739" s="38" t="str" cm="1">
        <f t="array" ref="D3739">IFERROR(IF(A3739="","",LOOKUP(2,1/(Entradas!$B$3:$B$5000=Estoque!A3739),Entradas!$G$3:$G$5000)),"Preço não cadastrado")</f>
        <v/>
      </c>
      <c r="E3739" s="38" t="str" cm="1">
        <f t="array" ref="E3739">IFERROR(IF(A3739="","",LOOKUP(2,1/(Entradas!$B$3:$B$5000=Estoque!A3739),Entradas!$H$3:$H$5000)),"Preço não cadastrado")</f>
        <v/>
      </c>
      <c r="F3739" s="6" t="str">
        <f>IF(A3739="","",SUMIF(codigo_entrada,A3739,quantidade_entrada)-SUMIF(codigo_saida,Estoque!A3739,quantidade_saida))</f>
        <v/>
      </c>
      <c r="G3739" s="1" t="str">
        <f t="shared" si="58"/>
        <v/>
      </c>
    </row>
    <row r="3740" spans="1:7" x14ac:dyDescent="0.3">
      <c r="A3740" s="135"/>
      <c r="B3740" s="22"/>
      <c r="C3740" s="22"/>
      <c r="D3740" s="38" t="str" cm="1">
        <f t="array" ref="D3740">IFERROR(IF(A3740="","",LOOKUP(2,1/(Entradas!$B$3:$B$5000=Estoque!A3740),Entradas!$G$3:$G$5000)),"Preço não cadastrado")</f>
        <v/>
      </c>
      <c r="E3740" s="38" t="str" cm="1">
        <f t="array" ref="E3740">IFERROR(IF(A3740="","",LOOKUP(2,1/(Entradas!$B$3:$B$5000=Estoque!A3740),Entradas!$H$3:$H$5000)),"Preço não cadastrado")</f>
        <v/>
      </c>
      <c r="F3740" s="6" t="str">
        <f>IF(A3740="","",SUMIF(codigo_entrada,A3740,quantidade_entrada)-SUMIF(codigo_saida,Estoque!A3740,quantidade_saida))</f>
        <v/>
      </c>
      <c r="G3740" s="1" t="str">
        <f t="shared" si="58"/>
        <v/>
      </c>
    </row>
    <row r="3741" spans="1:7" x14ac:dyDescent="0.3">
      <c r="A3741" s="135"/>
      <c r="B3741" s="22"/>
      <c r="C3741" s="22"/>
      <c r="D3741" s="38" t="str" cm="1">
        <f t="array" ref="D3741">IFERROR(IF(A3741="","",LOOKUP(2,1/(Entradas!$B$3:$B$5000=Estoque!A3741),Entradas!$G$3:$G$5000)),"Preço não cadastrado")</f>
        <v/>
      </c>
      <c r="E3741" s="38" t="str" cm="1">
        <f t="array" ref="E3741">IFERROR(IF(A3741="","",LOOKUP(2,1/(Entradas!$B$3:$B$5000=Estoque!A3741),Entradas!$H$3:$H$5000)),"Preço não cadastrado")</f>
        <v/>
      </c>
      <c r="F3741" s="6" t="str">
        <f>IF(A3741="","",SUMIF(codigo_entrada,A3741,quantidade_entrada)-SUMIF(codigo_saida,Estoque!A3741,quantidade_saida))</f>
        <v/>
      </c>
      <c r="G3741" s="1" t="str">
        <f t="shared" si="58"/>
        <v/>
      </c>
    </row>
    <row r="3742" spans="1:7" x14ac:dyDescent="0.3">
      <c r="A3742" s="135"/>
      <c r="B3742" s="22"/>
      <c r="C3742" s="22"/>
      <c r="D3742" s="38" t="str" cm="1">
        <f t="array" ref="D3742">IFERROR(IF(A3742="","",LOOKUP(2,1/(Entradas!$B$3:$B$5000=Estoque!A3742),Entradas!$G$3:$G$5000)),"Preço não cadastrado")</f>
        <v/>
      </c>
      <c r="E3742" s="38" t="str" cm="1">
        <f t="array" ref="E3742">IFERROR(IF(A3742="","",LOOKUP(2,1/(Entradas!$B$3:$B$5000=Estoque!A3742),Entradas!$H$3:$H$5000)),"Preço não cadastrado")</f>
        <v/>
      </c>
      <c r="F3742" s="6" t="str">
        <f>IF(A3742="","",SUMIF(codigo_entrada,A3742,quantidade_entrada)-SUMIF(codigo_saida,Estoque!A3742,quantidade_saida))</f>
        <v/>
      </c>
      <c r="G3742" s="1" t="str">
        <f t="shared" si="58"/>
        <v/>
      </c>
    </row>
    <row r="3743" spans="1:7" x14ac:dyDescent="0.3">
      <c r="A3743" s="135"/>
      <c r="B3743" s="22"/>
      <c r="C3743" s="22"/>
      <c r="D3743" s="38" t="str" cm="1">
        <f t="array" ref="D3743">IFERROR(IF(A3743="","",LOOKUP(2,1/(Entradas!$B$3:$B$5000=Estoque!A3743),Entradas!$G$3:$G$5000)),"Preço não cadastrado")</f>
        <v/>
      </c>
      <c r="E3743" s="38" t="str" cm="1">
        <f t="array" ref="E3743">IFERROR(IF(A3743="","",LOOKUP(2,1/(Entradas!$B$3:$B$5000=Estoque!A3743),Entradas!$H$3:$H$5000)),"Preço não cadastrado")</f>
        <v/>
      </c>
      <c r="F3743" s="6" t="str">
        <f>IF(A3743="","",SUMIF(codigo_entrada,A3743,quantidade_entrada)-SUMIF(codigo_saida,Estoque!A3743,quantidade_saida))</f>
        <v/>
      </c>
      <c r="G3743" s="1" t="str">
        <f t="shared" si="58"/>
        <v/>
      </c>
    </row>
    <row r="3744" spans="1:7" x14ac:dyDescent="0.3">
      <c r="A3744" s="135"/>
      <c r="B3744" s="22"/>
      <c r="C3744" s="22"/>
      <c r="D3744" s="38" t="str" cm="1">
        <f t="array" ref="D3744">IFERROR(IF(A3744="","",LOOKUP(2,1/(Entradas!$B$3:$B$5000=Estoque!A3744),Entradas!$G$3:$G$5000)),"Preço não cadastrado")</f>
        <v/>
      </c>
      <c r="E3744" s="38" t="str" cm="1">
        <f t="array" ref="E3744">IFERROR(IF(A3744="","",LOOKUP(2,1/(Entradas!$B$3:$B$5000=Estoque!A3744),Entradas!$H$3:$H$5000)),"Preço não cadastrado")</f>
        <v/>
      </c>
      <c r="F3744" s="6" t="str">
        <f>IF(A3744="","",SUMIF(codigo_entrada,A3744,quantidade_entrada)-SUMIF(codigo_saida,Estoque!A3744,quantidade_saida))</f>
        <v/>
      </c>
      <c r="G3744" s="1" t="str">
        <f t="shared" si="58"/>
        <v/>
      </c>
    </row>
    <row r="3745" spans="1:7" x14ac:dyDescent="0.3">
      <c r="A3745" s="135"/>
      <c r="B3745" s="22"/>
      <c r="C3745" s="22"/>
      <c r="D3745" s="38" t="str" cm="1">
        <f t="array" ref="D3745">IFERROR(IF(A3745="","",LOOKUP(2,1/(Entradas!$B$3:$B$5000=Estoque!A3745),Entradas!$G$3:$G$5000)),"Preço não cadastrado")</f>
        <v/>
      </c>
      <c r="E3745" s="38" t="str" cm="1">
        <f t="array" ref="E3745">IFERROR(IF(A3745="","",LOOKUP(2,1/(Entradas!$B$3:$B$5000=Estoque!A3745),Entradas!$H$3:$H$5000)),"Preço não cadastrado")</f>
        <v/>
      </c>
      <c r="F3745" s="6" t="str">
        <f>IF(A3745="","",SUMIF(codigo_entrada,A3745,quantidade_entrada)-SUMIF(codigo_saida,Estoque!A3745,quantidade_saida))</f>
        <v/>
      </c>
      <c r="G3745" s="1" t="str">
        <f t="shared" si="58"/>
        <v/>
      </c>
    </row>
    <row r="3746" spans="1:7" x14ac:dyDescent="0.3">
      <c r="A3746" s="135"/>
      <c r="B3746" s="22"/>
      <c r="C3746" s="22"/>
      <c r="D3746" s="38" t="str" cm="1">
        <f t="array" ref="D3746">IFERROR(IF(A3746="","",LOOKUP(2,1/(Entradas!$B$3:$B$5000=Estoque!A3746),Entradas!$G$3:$G$5000)),"Preço não cadastrado")</f>
        <v/>
      </c>
      <c r="E3746" s="38" t="str" cm="1">
        <f t="array" ref="E3746">IFERROR(IF(A3746="","",LOOKUP(2,1/(Entradas!$B$3:$B$5000=Estoque!A3746),Entradas!$H$3:$H$5000)),"Preço não cadastrado")</f>
        <v/>
      </c>
      <c r="F3746" s="6" t="str">
        <f>IF(A3746="","",SUMIF(codigo_entrada,A3746,quantidade_entrada)-SUMIF(codigo_saida,Estoque!A3746,quantidade_saida))</f>
        <v/>
      </c>
      <c r="G3746" s="1" t="str">
        <f t="shared" si="58"/>
        <v/>
      </c>
    </row>
    <row r="3747" spans="1:7" x14ac:dyDescent="0.3">
      <c r="A3747" s="135"/>
      <c r="B3747" s="22"/>
      <c r="C3747" s="22"/>
      <c r="D3747" s="38" t="str" cm="1">
        <f t="array" ref="D3747">IFERROR(IF(A3747="","",LOOKUP(2,1/(Entradas!$B$3:$B$5000=Estoque!A3747),Entradas!$G$3:$G$5000)),"Preço não cadastrado")</f>
        <v/>
      </c>
      <c r="E3747" s="38" t="str" cm="1">
        <f t="array" ref="E3747">IFERROR(IF(A3747="","",LOOKUP(2,1/(Entradas!$B$3:$B$5000=Estoque!A3747),Entradas!$H$3:$H$5000)),"Preço não cadastrado")</f>
        <v/>
      </c>
      <c r="F3747" s="6" t="str">
        <f>IF(A3747="","",SUMIF(codigo_entrada,A3747,quantidade_entrada)-SUMIF(codigo_saida,Estoque!A3747,quantidade_saida))</f>
        <v/>
      </c>
      <c r="G3747" s="1" t="str">
        <f t="shared" si="58"/>
        <v/>
      </c>
    </row>
    <row r="3748" spans="1:7" x14ac:dyDescent="0.3">
      <c r="A3748" s="135"/>
      <c r="B3748" s="22"/>
      <c r="C3748" s="22"/>
      <c r="D3748" s="38" t="str" cm="1">
        <f t="array" ref="D3748">IFERROR(IF(A3748="","",LOOKUP(2,1/(Entradas!$B$3:$B$5000=Estoque!A3748),Entradas!$G$3:$G$5000)),"Preço não cadastrado")</f>
        <v/>
      </c>
      <c r="E3748" s="38" t="str" cm="1">
        <f t="array" ref="E3748">IFERROR(IF(A3748="","",LOOKUP(2,1/(Entradas!$B$3:$B$5000=Estoque!A3748),Entradas!$H$3:$H$5000)),"Preço não cadastrado")</f>
        <v/>
      </c>
      <c r="F3748" s="6" t="str">
        <f>IF(A3748="","",SUMIF(codigo_entrada,A3748,quantidade_entrada)-SUMIF(codigo_saida,Estoque!A3748,quantidade_saida))</f>
        <v/>
      </c>
      <c r="G3748" s="1" t="str">
        <f t="shared" si="58"/>
        <v/>
      </c>
    </row>
    <row r="3749" spans="1:7" x14ac:dyDescent="0.3">
      <c r="A3749" s="135"/>
      <c r="B3749" s="22"/>
      <c r="C3749" s="22"/>
      <c r="D3749" s="38" t="str" cm="1">
        <f t="array" ref="D3749">IFERROR(IF(A3749="","",LOOKUP(2,1/(Entradas!$B$3:$B$5000=Estoque!A3749),Entradas!$G$3:$G$5000)),"Preço não cadastrado")</f>
        <v/>
      </c>
      <c r="E3749" s="38" t="str" cm="1">
        <f t="array" ref="E3749">IFERROR(IF(A3749="","",LOOKUP(2,1/(Entradas!$B$3:$B$5000=Estoque!A3749),Entradas!$H$3:$H$5000)),"Preço não cadastrado")</f>
        <v/>
      </c>
      <c r="F3749" s="6" t="str">
        <f>IF(A3749="","",SUMIF(codigo_entrada,A3749,quantidade_entrada)-SUMIF(codigo_saida,Estoque!A3749,quantidade_saida))</f>
        <v/>
      </c>
      <c r="G3749" s="1" t="str">
        <f t="shared" si="58"/>
        <v/>
      </c>
    </row>
    <row r="3750" spans="1:7" x14ac:dyDescent="0.3">
      <c r="A3750" s="135"/>
      <c r="B3750" s="22"/>
      <c r="C3750" s="22"/>
      <c r="D3750" s="38" t="str" cm="1">
        <f t="array" ref="D3750">IFERROR(IF(A3750="","",LOOKUP(2,1/(Entradas!$B$3:$B$5000=Estoque!A3750),Entradas!$G$3:$G$5000)),"Preço não cadastrado")</f>
        <v/>
      </c>
      <c r="E3750" s="38" t="str" cm="1">
        <f t="array" ref="E3750">IFERROR(IF(A3750="","",LOOKUP(2,1/(Entradas!$B$3:$B$5000=Estoque!A3750),Entradas!$H$3:$H$5000)),"Preço não cadastrado")</f>
        <v/>
      </c>
      <c r="F3750" s="6" t="str">
        <f>IF(A3750="","",SUMIF(codigo_entrada,A3750,quantidade_entrada)-SUMIF(codigo_saida,Estoque!A3750,quantidade_saida))</f>
        <v/>
      </c>
      <c r="G3750" s="1" t="str">
        <f t="shared" si="58"/>
        <v/>
      </c>
    </row>
    <row r="3751" spans="1:7" x14ac:dyDescent="0.3">
      <c r="A3751" s="135"/>
      <c r="B3751" s="22"/>
      <c r="C3751" s="22"/>
      <c r="D3751" s="38" t="str" cm="1">
        <f t="array" ref="D3751">IFERROR(IF(A3751="","",LOOKUP(2,1/(Entradas!$B$3:$B$5000=Estoque!A3751),Entradas!$G$3:$G$5000)),"Preço não cadastrado")</f>
        <v/>
      </c>
      <c r="E3751" s="38" t="str" cm="1">
        <f t="array" ref="E3751">IFERROR(IF(A3751="","",LOOKUP(2,1/(Entradas!$B$3:$B$5000=Estoque!A3751),Entradas!$H$3:$H$5000)),"Preço não cadastrado")</f>
        <v/>
      </c>
      <c r="F3751" s="6" t="str">
        <f>IF(A3751="","",SUMIF(codigo_entrada,A3751,quantidade_entrada)-SUMIF(codigo_saida,Estoque!A3751,quantidade_saida))</f>
        <v/>
      </c>
      <c r="G3751" s="1" t="str">
        <f t="shared" si="58"/>
        <v/>
      </c>
    </row>
    <row r="3752" spans="1:7" x14ac:dyDescent="0.3">
      <c r="A3752" s="135"/>
      <c r="B3752" s="22"/>
      <c r="C3752" s="22"/>
      <c r="D3752" s="38" t="str" cm="1">
        <f t="array" ref="D3752">IFERROR(IF(A3752="","",LOOKUP(2,1/(Entradas!$B$3:$B$5000=Estoque!A3752),Entradas!$G$3:$G$5000)),"Preço não cadastrado")</f>
        <v/>
      </c>
      <c r="E3752" s="38" t="str" cm="1">
        <f t="array" ref="E3752">IFERROR(IF(A3752="","",LOOKUP(2,1/(Entradas!$B$3:$B$5000=Estoque!A3752),Entradas!$H$3:$H$5000)),"Preço não cadastrado")</f>
        <v/>
      </c>
      <c r="F3752" s="6" t="str">
        <f>IF(A3752="","",SUMIF(codigo_entrada,A3752,quantidade_entrada)-SUMIF(codigo_saida,Estoque!A3752,quantidade_saida))</f>
        <v/>
      </c>
      <c r="G3752" s="1" t="str">
        <f t="shared" si="58"/>
        <v/>
      </c>
    </row>
    <row r="3753" spans="1:7" x14ac:dyDescent="0.3">
      <c r="A3753" s="135"/>
      <c r="B3753" s="22"/>
      <c r="C3753" s="22"/>
      <c r="D3753" s="38" t="str" cm="1">
        <f t="array" ref="D3753">IFERROR(IF(A3753="","",LOOKUP(2,1/(Entradas!$B$3:$B$5000=Estoque!A3753),Entradas!$G$3:$G$5000)),"Preço não cadastrado")</f>
        <v/>
      </c>
      <c r="E3753" s="38" t="str" cm="1">
        <f t="array" ref="E3753">IFERROR(IF(A3753="","",LOOKUP(2,1/(Entradas!$B$3:$B$5000=Estoque!A3753),Entradas!$H$3:$H$5000)),"Preço não cadastrado")</f>
        <v/>
      </c>
      <c r="F3753" s="6" t="str">
        <f>IF(A3753="","",SUMIF(codigo_entrada,A3753,quantidade_entrada)-SUMIF(codigo_saida,Estoque!A3753,quantidade_saida))</f>
        <v/>
      </c>
      <c r="G3753" s="1" t="str">
        <f t="shared" si="58"/>
        <v/>
      </c>
    </row>
    <row r="3754" spans="1:7" x14ac:dyDescent="0.3">
      <c r="A3754" s="135"/>
      <c r="B3754" s="22"/>
      <c r="C3754" s="22"/>
      <c r="D3754" s="38" t="str" cm="1">
        <f t="array" ref="D3754">IFERROR(IF(A3754="","",LOOKUP(2,1/(Entradas!$B$3:$B$5000=Estoque!A3754),Entradas!$G$3:$G$5000)),"Preço não cadastrado")</f>
        <v/>
      </c>
      <c r="E3754" s="38" t="str" cm="1">
        <f t="array" ref="E3754">IFERROR(IF(A3754="","",LOOKUP(2,1/(Entradas!$B$3:$B$5000=Estoque!A3754),Entradas!$H$3:$H$5000)),"Preço não cadastrado")</f>
        <v/>
      </c>
      <c r="F3754" s="6" t="str">
        <f>IF(A3754="","",SUMIF(codigo_entrada,A3754,quantidade_entrada)-SUMIF(codigo_saida,Estoque!A3754,quantidade_saida))</f>
        <v/>
      </c>
      <c r="G3754" s="1" t="str">
        <f t="shared" si="58"/>
        <v/>
      </c>
    </row>
    <row r="3755" spans="1:7" x14ac:dyDescent="0.3">
      <c r="A3755" s="135"/>
      <c r="B3755" s="22"/>
      <c r="C3755" s="22"/>
      <c r="D3755" s="38" t="str" cm="1">
        <f t="array" ref="D3755">IFERROR(IF(A3755="","",LOOKUP(2,1/(Entradas!$B$3:$B$5000=Estoque!A3755),Entradas!$G$3:$G$5000)),"Preço não cadastrado")</f>
        <v/>
      </c>
      <c r="E3755" s="38" t="str" cm="1">
        <f t="array" ref="E3755">IFERROR(IF(A3755="","",LOOKUP(2,1/(Entradas!$B$3:$B$5000=Estoque!A3755),Entradas!$H$3:$H$5000)),"Preço não cadastrado")</f>
        <v/>
      </c>
      <c r="F3755" s="6" t="str">
        <f>IF(A3755="","",SUMIF(codigo_entrada,A3755,quantidade_entrada)-SUMIF(codigo_saida,Estoque!A3755,quantidade_saida))</f>
        <v/>
      </c>
      <c r="G3755" s="1" t="str">
        <f t="shared" si="58"/>
        <v/>
      </c>
    </row>
    <row r="3756" spans="1:7" x14ac:dyDescent="0.3">
      <c r="A3756" s="135"/>
      <c r="B3756" s="22"/>
      <c r="C3756" s="22"/>
      <c r="D3756" s="38" t="str" cm="1">
        <f t="array" ref="D3756">IFERROR(IF(A3756="","",LOOKUP(2,1/(Entradas!$B$3:$B$5000=Estoque!A3756),Entradas!$G$3:$G$5000)),"Preço não cadastrado")</f>
        <v/>
      </c>
      <c r="E3756" s="38" t="str" cm="1">
        <f t="array" ref="E3756">IFERROR(IF(A3756="","",LOOKUP(2,1/(Entradas!$B$3:$B$5000=Estoque!A3756),Entradas!$H$3:$H$5000)),"Preço não cadastrado")</f>
        <v/>
      </c>
      <c r="F3756" s="6" t="str">
        <f>IF(A3756="","",SUMIF(codigo_entrada,A3756,quantidade_entrada)-SUMIF(codigo_saida,Estoque!A3756,quantidade_saida))</f>
        <v/>
      </c>
      <c r="G3756" s="1" t="str">
        <f t="shared" si="58"/>
        <v/>
      </c>
    </row>
    <row r="3757" spans="1:7" x14ac:dyDescent="0.3">
      <c r="A3757" s="135"/>
      <c r="B3757" s="22"/>
      <c r="C3757" s="22"/>
      <c r="D3757" s="38" t="str" cm="1">
        <f t="array" ref="D3757">IFERROR(IF(A3757="","",LOOKUP(2,1/(Entradas!$B$3:$B$5000=Estoque!A3757),Entradas!$G$3:$G$5000)),"Preço não cadastrado")</f>
        <v/>
      </c>
      <c r="E3757" s="38" t="str" cm="1">
        <f t="array" ref="E3757">IFERROR(IF(A3757="","",LOOKUP(2,1/(Entradas!$B$3:$B$5000=Estoque!A3757),Entradas!$H$3:$H$5000)),"Preço não cadastrado")</f>
        <v/>
      </c>
      <c r="F3757" s="6" t="str">
        <f>IF(A3757="","",SUMIF(codigo_entrada,A3757,quantidade_entrada)-SUMIF(codigo_saida,Estoque!A3757,quantidade_saida))</f>
        <v/>
      </c>
      <c r="G3757" s="1" t="str">
        <f t="shared" si="58"/>
        <v/>
      </c>
    </row>
    <row r="3758" spans="1:7" x14ac:dyDescent="0.3">
      <c r="A3758" s="135"/>
      <c r="B3758" s="22"/>
      <c r="C3758" s="22"/>
      <c r="D3758" s="38" t="str" cm="1">
        <f t="array" ref="D3758">IFERROR(IF(A3758="","",LOOKUP(2,1/(Entradas!$B$3:$B$5000=Estoque!A3758),Entradas!$G$3:$G$5000)),"Preço não cadastrado")</f>
        <v/>
      </c>
      <c r="E3758" s="38" t="str" cm="1">
        <f t="array" ref="E3758">IFERROR(IF(A3758="","",LOOKUP(2,1/(Entradas!$B$3:$B$5000=Estoque!A3758),Entradas!$H$3:$H$5000)),"Preço não cadastrado")</f>
        <v/>
      </c>
      <c r="F3758" s="6" t="str">
        <f>IF(A3758="","",SUMIF(codigo_entrada,A3758,quantidade_entrada)-SUMIF(codigo_saida,Estoque!A3758,quantidade_saida))</f>
        <v/>
      </c>
      <c r="G3758" s="1" t="str">
        <f t="shared" si="58"/>
        <v/>
      </c>
    </row>
    <row r="3759" spans="1:7" x14ac:dyDescent="0.3">
      <c r="A3759" s="135"/>
      <c r="B3759" s="22"/>
      <c r="C3759" s="22"/>
      <c r="D3759" s="38" t="str" cm="1">
        <f t="array" ref="D3759">IFERROR(IF(A3759="","",LOOKUP(2,1/(Entradas!$B$3:$B$5000=Estoque!A3759),Entradas!$G$3:$G$5000)),"Preço não cadastrado")</f>
        <v/>
      </c>
      <c r="E3759" s="38" t="str" cm="1">
        <f t="array" ref="E3759">IFERROR(IF(A3759="","",LOOKUP(2,1/(Entradas!$B$3:$B$5000=Estoque!A3759),Entradas!$H$3:$H$5000)),"Preço não cadastrado")</f>
        <v/>
      </c>
      <c r="F3759" s="6" t="str">
        <f>IF(A3759="","",SUMIF(codigo_entrada,A3759,quantidade_entrada)-SUMIF(codigo_saida,Estoque!A3759,quantidade_saida))</f>
        <v/>
      </c>
      <c r="G3759" s="1" t="str">
        <f t="shared" si="58"/>
        <v/>
      </c>
    </row>
    <row r="3760" spans="1:7" x14ac:dyDescent="0.3">
      <c r="A3760" s="135"/>
      <c r="B3760" s="22"/>
      <c r="C3760" s="22"/>
      <c r="D3760" s="38" t="str" cm="1">
        <f t="array" ref="D3760">IFERROR(IF(A3760="","",LOOKUP(2,1/(Entradas!$B$3:$B$5000=Estoque!A3760),Entradas!$G$3:$G$5000)),"Preço não cadastrado")</f>
        <v/>
      </c>
      <c r="E3760" s="38" t="str" cm="1">
        <f t="array" ref="E3760">IFERROR(IF(A3760="","",LOOKUP(2,1/(Entradas!$B$3:$B$5000=Estoque!A3760),Entradas!$H$3:$H$5000)),"Preço não cadastrado")</f>
        <v/>
      </c>
      <c r="F3760" s="6" t="str">
        <f>IF(A3760="","",SUMIF(codigo_entrada,A3760,quantidade_entrada)-SUMIF(codigo_saida,Estoque!A3760,quantidade_saida))</f>
        <v/>
      </c>
      <c r="G3760" s="1" t="str">
        <f t="shared" si="58"/>
        <v/>
      </c>
    </row>
    <row r="3761" spans="1:7" x14ac:dyDescent="0.3">
      <c r="A3761" s="135"/>
      <c r="B3761" s="22"/>
      <c r="C3761" s="22"/>
      <c r="D3761" s="38" t="str" cm="1">
        <f t="array" ref="D3761">IFERROR(IF(A3761="","",LOOKUP(2,1/(Entradas!$B$3:$B$5000=Estoque!A3761),Entradas!$G$3:$G$5000)),"Preço não cadastrado")</f>
        <v/>
      </c>
      <c r="E3761" s="38" t="str" cm="1">
        <f t="array" ref="E3761">IFERROR(IF(A3761="","",LOOKUP(2,1/(Entradas!$B$3:$B$5000=Estoque!A3761),Entradas!$H$3:$H$5000)),"Preço não cadastrado")</f>
        <v/>
      </c>
      <c r="F3761" s="6" t="str">
        <f>IF(A3761="","",SUMIF(codigo_entrada,A3761,quantidade_entrada)-SUMIF(codigo_saida,Estoque!A3761,quantidade_saida))</f>
        <v/>
      </c>
      <c r="G3761" s="1" t="str">
        <f t="shared" si="58"/>
        <v/>
      </c>
    </row>
    <row r="3762" spans="1:7" x14ac:dyDescent="0.3">
      <c r="A3762" s="135"/>
      <c r="B3762" s="22"/>
      <c r="C3762" s="22"/>
      <c r="D3762" s="38" t="str" cm="1">
        <f t="array" ref="D3762">IFERROR(IF(A3762="","",LOOKUP(2,1/(Entradas!$B$3:$B$5000=Estoque!A3762),Entradas!$G$3:$G$5000)),"Preço não cadastrado")</f>
        <v/>
      </c>
      <c r="E3762" s="38" t="str" cm="1">
        <f t="array" ref="E3762">IFERROR(IF(A3762="","",LOOKUP(2,1/(Entradas!$B$3:$B$5000=Estoque!A3762),Entradas!$H$3:$H$5000)),"Preço não cadastrado")</f>
        <v/>
      </c>
      <c r="F3762" s="6" t="str">
        <f>IF(A3762="","",SUMIF(codigo_entrada,A3762,quantidade_entrada)-SUMIF(codigo_saida,Estoque!A3762,quantidade_saida))</f>
        <v/>
      </c>
      <c r="G3762" s="1" t="str">
        <f t="shared" si="58"/>
        <v/>
      </c>
    </row>
    <row r="3763" spans="1:7" x14ac:dyDescent="0.3">
      <c r="A3763" s="135"/>
      <c r="B3763" s="22"/>
      <c r="C3763" s="22"/>
      <c r="D3763" s="38" t="str" cm="1">
        <f t="array" ref="D3763">IFERROR(IF(A3763="","",LOOKUP(2,1/(Entradas!$B$3:$B$5000=Estoque!A3763),Entradas!$G$3:$G$5000)),"Preço não cadastrado")</f>
        <v/>
      </c>
      <c r="E3763" s="38" t="str" cm="1">
        <f t="array" ref="E3763">IFERROR(IF(A3763="","",LOOKUP(2,1/(Entradas!$B$3:$B$5000=Estoque!A3763),Entradas!$H$3:$H$5000)),"Preço não cadastrado")</f>
        <v/>
      </c>
      <c r="F3763" s="6" t="str">
        <f>IF(A3763="","",SUMIF(codigo_entrada,A3763,quantidade_entrada)-SUMIF(codigo_saida,Estoque!A3763,quantidade_saida))</f>
        <v/>
      </c>
      <c r="G3763" s="1" t="str">
        <f t="shared" si="58"/>
        <v/>
      </c>
    </row>
    <row r="3764" spans="1:7" x14ac:dyDescent="0.3">
      <c r="A3764" s="135"/>
      <c r="B3764" s="22"/>
      <c r="C3764" s="22"/>
      <c r="D3764" s="38" t="str" cm="1">
        <f t="array" ref="D3764">IFERROR(IF(A3764="","",LOOKUP(2,1/(Entradas!$B$3:$B$5000=Estoque!A3764),Entradas!$G$3:$G$5000)),"Preço não cadastrado")</f>
        <v/>
      </c>
      <c r="E3764" s="38" t="str" cm="1">
        <f t="array" ref="E3764">IFERROR(IF(A3764="","",LOOKUP(2,1/(Entradas!$B$3:$B$5000=Estoque!A3764),Entradas!$H$3:$H$5000)),"Preço não cadastrado")</f>
        <v/>
      </c>
      <c r="F3764" s="6" t="str">
        <f>IF(A3764="","",SUMIF(codigo_entrada,A3764,quantidade_entrada)-SUMIF(codigo_saida,Estoque!A3764,quantidade_saida))</f>
        <v/>
      </c>
      <c r="G3764" s="1" t="str">
        <f t="shared" si="58"/>
        <v/>
      </c>
    </row>
    <row r="3765" spans="1:7" x14ac:dyDescent="0.3">
      <c r="A3765" s="135"/>
      <c r="B3765" s="22"/>
      <c r="C3765" s="22"/>
      <c r="D3765" s="38" t="str" cm="1">
        <f t="array" ref="D3765">IFERROR(IF(A3765="","",LOOKUP(2,1/(Entradas!$B$3:$B$5000=Estoque!A3765),Entradas!$G$3:$G$5000)),"Preço não cadastrado")</f>
        <v/>
      </c>
      <c r="E3765" s="38" t="str" cm="1">
        <f t="array" ref="E3765">IFERROR(IF(A3765="","",LOOKUP(2,1/(Entradas!$B$3:$B$5000=Estoque!A3765),Entradas!$H$3:$H$5000)),"Preço não cadastrado")</f>
        <v/>
      </c>
      <c r="F3765" s="6" t="str">
        <f>IF(A3765="","",SUMIF(codigo_entrada,A3765,quantidade_entrada)-SUMIF(codigo_saida,Estoque!A3765,quantidade_saida))</f>
        <v/>
      </c>
      <c r="G3765" s="1" t="str">
        <f t="shared" si="58"/>
        <v/>
      </c>
    </row>
    <row r="3766" spans="1:7" x14ac:dyDescent="0.3">
      <c r="A3766" s="135"/>
      <c r="B3766" s="22"/>
      <c r="C3766" s="22"/>
      <c r="D3766" s="38" t="str" cm="1">
        <f t="array" ref="D3766">IFERROR(IF(A3766="","",LOOKUP(2,1/(Entradas!$B$3:$B$5000=Estoque!A3766),Entradas!$G$3:$G$5000)),"Preço não cadastrado")</f>
        <v/>
      </c>
      <c r="E3766" s="38" t="str" cm="1">
        <f t="array" ref="E3766">IFERROR(IF(A3766="","",LOOKUP(2,1/(Entradas!$B$3:$B$5000=Estoque!A3766),Entradas!$H$3:$H$5000)),"Preço não cadastrado")</f>
        <v/>
      </c>
      <c r="F3766" s="6" t="str">
        <f>IF(A3766="","",SUMIF(codigo_entrada,A3766,quantidade_entrada)-SUMIF(codigo_saida,Estoque!A3766,quantidade_saida))</f>
        <v/>
      </c>
      <c r="G3766" s="1" t="str">
        <f t="shared" si="58"/>
        <v/>
      </c>
    </row>
    <row r="3767" spans="1:7" x14ac:dyDescent="0.3">
      <c r="A3767" s="135"/>
      <c r="B3767" s="22"/>
      <c r="C3767" s="22"/>
      <c r="D3767" s="38" t="str" cm="1">
        <f t="array" ref="D3767">IFERROR(IF(A3767="","",LOOKUP(2,1/(Entradas!$B$3:$B$5000=Estoque!A3767),Entradas!$G$3:$G$5000)),"Preço não cadastrado")</f>
        <v/>
      </c>
      <c r="E3767" s="38" t="str" cm="1">
        <f t="array" ref="E3767">IFERROR(IF(A3767="","",LOOKUP(2,1/(Entradas!$B$3:$B$5000=Estoque!A3767),Entradas!$H$3:$H$5000)),"Preço não cadastrado")</f>
        <v/>
      </c>
      <c r="F3767" s="6" t="str">
        <f>IF(A3767="","",SUMIF(codigo_entrada,A3767,quantidade_entrada)-SUMIF(codigo_saida,Estoque!A3767,quantidade_saida))</f>
        <v/>
      </c>
      <c r="G3767" s="1" t="str">
        <f t="shared" si="58"/>
        <v/>
      </c>
    </row>
    <row r="3768" spans="1:7" x14ac:dyDescent="0.3">
      <c r="A3768" s="135"/>
      <c r="B3768" s="22"/>
      <c r="C3768" s="22"/>
      <c r="D3768" s="38" t="str" cm="1">
        <f t="array" ref="D3768">IFERROR(IF(A3768="","",LOOKUP(2,1/(Entradas!$B$3:$B$5000=Estoque!A3768),Entradas!$G$3:$G$5000)),"Preço não cadastrado")</f>
        <v/>
      </c>
      <c r="E3768" s="38" t="str" cm="1">
        <f t="array" ref="E3768">IFERROR(IF(A3768="","",LOOKUP(2,1/(Entradas!$B$3:$B$5000=Estoque!A3768),Entradas!$H$3:$H$5000)),"Preço não cadastrado")</f>
        <v/>
      </c>
      <c r="F3768" s="6" t="str">
        <f>IF(A3768="","",SUMIF(codigo_entrada,A3768,quantidade_entrada)-SUMIF(codigo_saida,Estoque!A3768,quantidade_saida))</f>
        <v/>
      </c>
      <c r="G3768" s="1" t="str">
        <f t="shared" si="58"/>
        <v/>
      </c>
    </row>
    <row r="3769" spans="1:7" x14ac:dyDescent="0.3">
      <c r="A3769" s="135"/>
      <c r="B3769" s="22"/>
      <c r="C3769" s="22"/>
      <c r="D3769" s="38" t="str" cm="1">
        <f t="array" ref="D3769">IFERROR(IF(A3769="","",LOOKUP(2,1/(Entradas!$B$3:$B$5000=Estoque!A3769),Entradas!$G$3:$G$5000)),"Preço não cadastrado")</f>
        <v/>
      </c>
      <c r="E3769" s="38" t="str" cm="1">
        <f t="array" ref="E3769">IFERROR(IF(A3769="","",LOOKUP(2,1/(Entradas!$B$3:$B$5000=Estoque!A3769),Entradas!$H$3:$H$5000)),"Preço não cadastrado")</f>
        <v/>
      </c>
      <c r="F3769" s="6" t="str">
        <f>IF(A3769="","",SUMIF(codigo_entrada,A3769,quantidade_entrada)-SUMIF(codigo_saida,Estoque!A3769,quantidade_saida))</f>
        <v/>
      </c>
      <c r="G3769" s="1" t="str">
        <f t="shared" si="58"/>
        <v/>
      </c>
    </row>
    <row r="3770" spans="1:7" x14ac:dyDescent="0.3">
      <c r="A3770" s="135"/>
      <c r="B3770" s="22"/>
      <c r="C3770" s="22"/>
      <c r="D3770" s="38" t="str" cm="1">
        <f t="array" ref="D3770">IFERROR(IF(A3770="","",LOOKUP(2,1/(Entradas!$B$3:$B$5000=Estoque!A3770),Entradas!$G$3:$G$5000)),"Preço não cadastrado")</f>
        <v/>
      </c>
      <c r="E3770" s="38" t="str" cm="1">
        <f t="array" ref="E3770">IFERROR(IF(A3770="","",LOOKUP(2,1/(Entradas!$B$3:$B$5000=Estoque!A3770),Entradas!$H$3:$H$5000)),"Preço não cadastrado")</f>
        <v/>
      </c>
      <c r="F3770" s="6" t="str">
        <f>IF(A3770="","",SUMIF(codigo_entrada,A3770,quantidade_entrada)-SUMIF(codigo_saida,Estoque!A3770,quantidade_saida))</f>
        <v/>
      </c>
      <c r="G3770" s="1" t="str">
        <f t="shared" si="58"/>
        <v/>
      </c>
    </row>
    <row r="3771" spans="1:7" x14ac:dyDescent="0.3">
      <c r="A3771" s="135"/>
      <c r="B3771" s="22"/>
      <c r="C3771" s="22"/>
      <c r="D3771" s="38" t="str" cm="1">
        <f t="array" ref="D3771">IFERROR(IF(A3771="","",LOOKUP(2,1/(Entradas!$B$3:$B$5000=Estoque!A3771),Entradas!$G$3:$G$5000)),"Preço não cadastrado")</f>
        <v/>
      </c>
      <c r="E3771" s="38" t="str" cm="1">
        <f t="array" ref="E3771">IFERROR(IF(A3771="","",LOOKUP(2,1/(Entradas!$B$3:$B$5000=Estoque!A3771),Entradas!$H$3:$H$5000)),"Preço não cadastrado")</f>
        <v/>
      </c>
      <c r="F3771" s="6" t="str">
        <f>IF(A3771="","",SUMIF(codigo_entrada,A3771,quantidade_entrada)-SUMIF(codigo_saida,Estoque!A3771,quantidade_saida))</f>
        <v/>
      </c>
      <c r="G3771" s="1" t="str">
        <f t="shared" si="58"/>
        <v/>
      </c>
    </row>
    <row r="3772" spans="1:7" x14ac:dyDescent="0.3">
      <c r="A3772" s="135"/>
      <c r="B3772" s="22"/>
      <c r="C3772" s="22"/>
      <c r="D3772" s="38" t="str" cm="1">
        <f t="array" ref="D3772">IFERROR(IF(A3772="","",LOOKUP(2,1/(Entradas!$B$3:$B$5000=Estoque!A3772),Entradas!$G$3:$G$5000)),"Preço não cadastrado")</f>
        <v/>
      </c>
      <c r="E3772" s="38" t="str" cm="1">
        <f t="array" ref="E3772">IFERROR(IF(A3772="","",LOOKUP(2,1/(Entradas!$B$3:$B$5000=Estoque!A3772),Entradas!$H$3:$H$5000)),"Preço não cadastrado")</f>
        <v/>
      </c>
      <c r="F3772" s="6" t="str">
        <f>IF(A3772="","",SUMIF(codigo_entrada,A3772,quantidade_entrada)-SUMIF(codigo_saida,Estoque!A3772,quantidade_saida))</f>
        <v/>
      </c>
      <c r="G3772" s="1" t="str">
        <f t="shared" si="58"/>
        <v/>
      </c>
    </row>
    <row r="3773" spans="1:7" x14ac:dyDescent="0.3">
      <c r="A3773" s="135"/>
      <c r="B3773" s="22"/>
      <c r="C3773" s="22"/>
      <c r="D3773" s="38" t="str" cm="1">
        <f t="array" ref="D3773">IFERROR(IF(A3773="","",LOOKUP(2,1/(Entradas!$B$3:$B$5000=Estoque!A3773),Entradas!$G$3:$G$5000)),"Preço não cadastrado")</f>
        <v/>
      </c>
      <c r="E3773" s="38" t="str" cm="1">
        <f t="array" ref="E3773">IFERROR(IF(A3773="","",LOOKUP(2,1/(Entradas!$B$3:$B$5000=Estoque!A3773),Entradas!$H$3:$H$5000)),"Preço não cadastrado")</f>
        <v/>
      </c>
      <c r="F3773" s="6" t="str">
        <f>IF(A3773="","",SUMIF(codigo_entrada,A3773,quantidade_entrada)-SUMIF(codigo_saida,Estoque!A3773,quantidade_saida))</f>
        <v/>
      </c>
      <c r="G3773" s="1" t="str">
        <f t="shared" si="58"/>
        <v/>
      </c>
    </row>
    <row r="3774" spans="1:7" x14ac:dyDescent="0.3">
      <c r="A3774" s="135"/>
      <c r="B3774" s="22"/>
      <c r="C3774" s="22"/>
      <c r="D3774" s="38" t="str" cm="1">
        <f t="array" ref="D3774">IFERROR(IF(A3774="","",LOOKUP(2,1/(Entradas!$B$3:$B$5000=Estoque!A3774),Entradas!$G$3:$G$5000)),"Preço não cadastrado")</f>
        <v/>
      </c>
      <c r="E3774" s="38" t="str" cm="1">
        <f t="array" ref="E3774">IFERROR(IF(A3774="","",LOOKUP(2,1/(Entradas!$B$3:$B$5000=Estoque!A3774),Entradas!$H$3:$H$5000)),"Preço não cadastrado")</f>
        <v/>
      </c>
      <c r="F3774" s="6" t="str">
        <f>IF(A3774="","",SUMIF(codigo_entrada,A3774,quantidade_entrada)-SUMIF(codigo_saida,Estoque!A3774,quantidade_saida))</f>
        <v/>
      </c>
      <c r="G3774" s="1" t="str">
        <f t="shared" si="58"/>
        <v/>
      </c>
    </row>
    <row r="3775" spans="1:7" x14ac:dyDescent="0.3">
      <c r="A3775" s="135"/>
      <c r="B3775" s="22"/>
      <c r="C3775" s="22"/>
      <c r="D3775" s="38" t="str" cm="1">
        <f t="array" ref="D3775">IFERROR(IF(A3775="","",LOOKUP(2,1/(Entradas!$B$3:$B$5000=Estoque!A3775),Entradas!$G$3:$G$5000)),"Preço não cadastrado")</f>
        <v/>
      </c>
      <c r="E3775" s="38" t="str" cm="1">
        <f t="array" ref="E3775">IFERROR(IF(A3775="","",LOOKUP(2,1/(Entradas!$B$3:$B$5000=Estoque!A3775),Entradas!$H$3:$H$5000)),"Preço não cadastrado")</f>
        <v/>
      </c>
      <c r="F3775" s="6" t="str">
        <f>IF(A3775="","",SUMIF(codigo_entrada,A3775,quantidade_entrada)-SUMIF(codigo_saida,Estoque!A3775,quantidade_saida))</f>
        <v/>
      </c>
      <c r="G3775" s="1" t="str">
        <f t="shared" si="58"/>
        <v/>
      </c>
    </row>
    <row r="3776" spans="1:7" x14ac:dyDescent="0.3">
      <c r="A3776" s="135"/>
      <c r="B3776" s="22"/>
      <c r="C3776" s="22"/>
      <c r="D3776" s="38" t="str" cm="1">
        <f t="array" ref="D3776">IFERROR(IF(A3776="","",LOOKUP(2,1/(Entradas!$B$3:$B$5000=Estoque!A3776),Entradas!$G$3:$G$5000)),"Preço não cadastrado")</f>
        <v/>
      </c>
      <c r="E3776" s="38" t="str" cm="1">
        <f t="array" ref="E3776">IFERROR(IF(A3776="","",LOOKUP(2,1/(Entradas!$B$3:$B$5000=Estoque!A3776),Entradas!$H$3:$H$5000)),"Preço não cadastrado")</f>
        <v/>
      </c>
      <c r="F3776" s="6" t="str">
        <f>IF(A3776="","",SUMIF(codigo_entrada,A3776,quantidade_entrada)-SUMIF(codigo_saida,Estoque!A3776,quantidade_saida))</f>
        <v/>
      </c>
      <c r="G3776" s="1" t="str">
        <f t="shared" si="58"/>
        <v/>
      </c>
    </row>
    <row r="3777" spans="1:7" x14ac:dyDescent="0.3">
      <c r="A3777" s="135"/>
      <c r="B3777" s="22"/>
      <c r="C3777" s="22"/>
      <c r="D3777" s="38" t="str" cm="1">
        <f t="array" ref="D3777">IFERROR(IF(A3777="","",LOOKUP(2,1/(Entradas!$B$3:$B$5000=Estoque!A3777),Entradas!$G$3:$G$5000)),"Preço não cadastrado")</f>
        <v/>
      </c>
      <c r="E3777" s="38" t="str" cm="1">
        <f t="array" ref="E3777">IFERROR(IF(A3777="","",LOOKUP(2,1/(Entradas!$B$3:$B$5000=Estoque!A3777),Entradas!$H$3:$H$5000)),"Preço não cadastrado")</f>
        <v/>
      </c>
      <c r="F3777" s="6" t="str">
        <f>IF(A3777="","",SUMIF(codigo_entrada,A3777,quantidade_entrada)-SUMIF(codigo_saida,Estoque!A3777,quantidade_saida))</f>
        <v/>
      </c>
      <c r="G3777" s="1" t="str">
        <f t="shared" si="58"/>
        <v/>
      </c>
    </row>
    <row r="3778" spans="1:7" x14ac:dyDescent="0.3">
      <c r="A3778" s="135"/>
      <c r="B3778" s="22"/>
      <c r="C3778" s="22"/>
      <c r="D3778" s="38" t="str" cm="1">
        <f t="array" ref="D3778">IFERROR(IF(A3778="","",LOOKUP(2,1/(Entradas!$B$3:$B$5000=Estoque!A3778),Entradas!$G$3:$G$5000)),"Preço não cadastrado")</f>
        <v/>
      </c>
      <c r="E3778" s="38" t="str" cm="1">
        <f t="array" ref="E3778">IFERROR(IF(A3778="","",LOOKUP(2,1/(Entradas!$B$3:$B$5000=Estoque!A3778),Entradas!$H$3:$H$5000)),"Preço não cadastrado")</f>
        <v/>
      </c>
      <c r="F3778" s="6" t="str">
        <f>IF(A3778="","",SUMIF(codigo_entrada,A3778,quantidade_entrada)-SUMIF(codigo_saida,Estoque!A3778,quantidade_saida))</f>
        <v/>
      </c>
      <c r="G3778" s="1" t="str">
        <f t="shared" si="58"/>
        <v/>
      </c>
    </row>
    <row r="3779" spans="1:7" x14ac:dyDescent="0.3">
      <c r="A3779" s="135"/>
      <c r="B3779" s="22"/>
      <c r="C3779" s="22"/>
      <c r="D3779" s="38" t="str" cm="1">
        <f t="array" ref="D3779">IFERROR(IF(A3779="","",LOOKUP(2,1/(Entradas!$B$3:$B$5000=Estoque!A3779),Entradas!$G$3:$G$5000)),"Preço não cadastrado")</f>
        <v/>
      </c>
      <c r="E3779" s="38" t="str" cm="1">
        <f t="array" ref="E3779">IFERROR(IF(A3779="","",LOOKUP(2,1/(Entradas!$B$3:$B$5000=Estoque!A3779),Entradas!$H$3:$H$5000)),"Preço não cadastrado")</f>
        <v/>
      </c>
      <c r="F3779" s="6" t="str">
        <f>IF(A3779="","",SUMIF(codigo_entrada,A3779,quantidade_entrada)-SUMIF(codigo_saida,Estoque!A3779,quantidade_saida))</f>
        <v/>
      </c>
      <c r="G3779" s="1" t="str">
        <f t="shared" si="58"/>
        <v/>
      </c>
    </row>
    <row r="3780" spans="1:7" x14ac:dyDescent="0.3">
      <c r="A3780" s="135"/>
      <c r="B3780" s="22"/>
      <c r="C3780" s="22"/>
      <c r="D3780" s="38" t="str" cm="1">
        <f t="array" ref="D3780">IFERROR(IF(A3780="","",LOOKUP(2,1/(Entradas!$B$3:$B$5000=Estoque!A3780),Entradas!$G$3:$G$5000)),"Preço não cadastrado")</f>
        <v/>
      </c>
      <c r="E3780" s="38" t="str" cm="1">
        <f t="array" ref="E3780">IFERROR(IF(A3780="","",LOOKUP(2,1/(Entradas!$B$3:$B$5000=Estoque!A3780),Entradas!$H$3:$H$5000)),"Preço não cadastrado")</f>
        <v/>
      </c>
      <c r="F3780" s="6" t="str">
        <f>IF(A3780="","",SUMIF(codigo_entrada,A3780,quantidade_entrada)-SUMIF(codigo_saida,Estoque!A3780,quantidade_saida))</f>
        <v/>
      </c>
      <c r="G3780" s="1" t="str">
        <f t="shared" ref="G3780:G3843" si="59">IF(F3780="","",IF(F3780&gt;0,"Em estoque","Fora de estoque"))</f>
        <v/>
      </c>
    </row>
    <row r="3781" spans="1:7" x14ac:dyDescent="0.3">
      <c r="A3781" s="135"/>
      <c r="B3781" s="22"/>
      <c r="C3781" s="22"/>
      <c r="D3781" s="38" t="str" cm="1">
        <f t="array" ref="D3781">IFERROR(IF(A3781="","",LOOKUP(2,1/(Entradas!$B$3:$B$5000=Estoque!A3781),Entradas!$G$3:$G$5000)),"Preço não cadastrado")</f>
        <v/>
      </c>
      <c r="E3781" s="38" t="str" cm="1">
        <f t="array" ref="E3781">IFERROR(IF(A3781="","",LOOKUP(2,1/(Entradas!$B$3:$B$5000=Estoque!A3781),Entradas!$H$3:$H$5000)),"Preço não cadastrado")</f>
        <v/>
      </c>
      <c r="F3781" s="6" t="str">
        <f>IF(A3781="","",SUMIF(codigo_entrada,A3781,quantidade_entrada)-SUMIF(codigo_saida,Estoque!A3781,quantidade_saida))</f>
        <v/>
      </c>
      <c r="G3781" s="1" t="str">
        <f t="shared" si="59"/>
        <v/>
      </c>
    </row>
    <row r="3782" spans="1:7" x14ac:dyDescent="0.3">
      <c r="A3782" s="135"/>
      <c r="B3782" s="22"/>
      <c r="C3782" s="22"/>
      <c r="D3782" s="38" t="str" cm="1">
        <f t="array" ref="D3782">IFERROR(IF(A3782="","",LOOKUP(2,1/(Entradas!$B$3:$B$5000=Estoque!A3782),Entradas!$G$3:$G$5000)),"Preço não cadastrado")</f>
        <v/>
      </c>
      <c r="E3782" s="38" t="str" cm="1">
        <f t="array" ref="E3782">IFERROR(IF(A3782="","",LOOKUP(2,1/(Entradas!$B$3:$B$5000=Estoque!A3782),Entradas!$H$3:$H$5000)),"Preço não cadastrado")</f>
        <v/>
      </c>
      <c r="F3782" s="6" t="str">
        <f>IF(A3782="","",SUMIF(codigo_entrada,A3782,quantidade_entrada)-SUMIF(codigo_saida,Estoque!A3782,quantidade_saida))</f>
        <v/>
      </c>
      <c r="G3782" s="1" t="str">
        <f t="shared" si="59"/>
        <v/>
      </c>
    </row>
    <row r="3783" spans="1:7" x14ac:dyDescent="0.3">
      <c r="A3783" s="135"/>
      <c r="B3783" s="22"/>
      <c r="C3783" s="22"/>
      <c r="D3783" s="38" t="str" cm="1">
        <f t="array" ref="D3783">IFERROR(IF(A3783="","",LOOKUP(2,1/(Entradas!$B$3:$B$5000=Estoque!A3783),Entradas!$G$3:$G$5000)),"Preço não cadastrado")</f>
        <v/>
      </c>
      <c r="E3783" s="38" t="str" cm="1">
        <f t="array" ref="E3783">IFERROR(IF(A3783="","",LOOKUP(2,1/(Entradas!$B$3:$B$5000=Estoque!A3783),Entradas!$H$3:$H$5000)),"Preço não cadastrado")</f>
        <v/>
      </c>
      <c r="F3783" s="6" t="str">
        <f>IF(A3783="","",SUMIF(codigo_entrada,A3783,quantidade_entrada)-SUMIF(codigo_saida,Estoque!A3783,quantidade_saida))</f>
        <v/>
      </c>
      <c r="G3783" s="1" t="str">
        <f t="shared" si="59"/>
        <v/>
      </c>
    </row>
    <row r="3784" spans="1:7" x14ac:dyDescent="0.3">
      <c r="A3784" s="135"/>
      <c r="B3784" s="22"/>
      <c r="C3784" s="22"/>
      <c r="D3784" s="38" t="str" cm="1">
        <f t="array" ref="D3784">IFERROR(IF(A3784="","",LOOKUP(2,1/(Entradas!$B$3:$B$5000=Estoque!A3784),Entradas!$G$3:$G$5000)),"Preço não cadastrado")</f>
        <v/>
      </c>
      <c r="E3784" s="38" t="str" cm="1">
        <f t="array" ref="E3784">IFERROR(IF(A3784="","",LOOKUP(2,1/(Entradas!$B$3:$B$5000=Estoque!A3784),Entradas!$H$3:$H$5000)),"Preço não cadastrado")</f>
        <v/>
      </c>
      <c r="F3784" s="6" t="str">
        <f>IF(A3784="","",SUMIF(codigo_entrada,A3784,quantidade_entrada)-SUMIF(codigo_saida,Estoque!A3784,quantidade_saida))</f>
        <v/>
      </c>
      <c r="G3784" s="1" t="str">
        <f t="shared" si="59"/>
        <v/>
      </c>
    </row>
    <row r="3785" spans="1:7" x14ac:dyDescent="0.3">
      <c r="A3785" s="135"/>
      <c r="B3785" s="22"/>
      <c r="C3785" s="22"/>
      <c r="D3785" s="38" t="str" cm="1">
        <f t="array" ref="D3785">IFERROR(IF(A3785="","",LOOKUP(2,1/(Entradas!$B$3:$B$5000=Estoque!A3785),Entradas!$G$3:$G$5000)),"Preço não cadastrado")</f>
        <v/>
      </c>
      <c r="E3785" s="38" t="str" cm="1">
        <f t="array" ref="E3785">IFERROR(IF(A3785="","",LOOKUP(2,1/(Entradas!$B$3:$B$5000=Estoque!A3785),Entradas!$H$3:$H$5000)),"Preço não cadastrado")</f>
        <v/>
      </c>
      <c r="F3785" s="6" t="str">
        <f>IF(A3785="","",SUMIF(codigo_entrada,A3785,quantidade_entrada)-SUMIF(codigo_saida,Estoque!A3785,quantidade_saida))</f>
        <v/>
      </c>
      <c r="G3785" s="1" t="str">
        <f t="shared" si="59"/>
        <v/>
      </c>
    </row>
    <row r="3786" spans="1:7" x14ac:dyDescent="0.3">
      <c r="A3786" s="135"/>
      <c r="B3786" s="22"/>
      <c r="C3786" s="22"/>
      <c r="D3786" s="38" t="str" cm="1">
        <f t="array" ref="D3786">IFERROR(IF(A3786="","",LOOKUP(2,1/(Entradas!$B$3:$B$5000=Estoque!A3786),Entradas!$G$3:$G$5000)),"Preço não cadastrado")</f>
        <v/>
      </c>
      <c r="E3786" s="38" t="str" cm="1">
        <f t="array" ref="E3786">IFERROR(IF(A3786="","",LOOKUP(2,1/(Entradas!$B$3:$B$5000=Estoque!A3786),Entradas!$H$3:$H$5000)),"Preço não cadastrado")</f>
        <v/>
      </c>
      <c r="F3786" s="6" t="str">
        <f>IF(A3786="","",SUMIF(codigo_entrada,A3786,quantidade_entrada)-SUMIF(codigo_saida,Estoque!A3786,quantidade_saida))</f>
        <v/>
      </c>
      <c r="G3786" s="1" t="str">
        <f t="shared" si="59"/>
        <v/>
      </c>
    </row>
    <row r="3787" spans="1:7" x14ac:dyDescent="0.3">
      <c r="A3787" s="135"/>
      <c r="B3787" s="22"/>
      <c r="C3787" s="22"/>
      <c r="D3787" s="38" t="str" cm="1">
        <f t="array" ref="D3787">IFERROR(IF(A3787="","",LOOKUP(2,1/(Entradas!$B$3:$B$5000=Estoque!A3787),Entradas!$G$3:$G$5000)),"Preço não cadastrado")</f>
        <v/>
      </c>
      <c r="E3787" s="38" t="str" cm="1">
        <f t="array" ref="E3787">IFERROR(IF(A3787="","",LOOKUP(2,1/(Entradas!$B$3:$B$5000=Estoque!A3787),Entradas!$H$3:$H$5000)),"Preço não cadastrado")</f>
        <v/>
      </c>
      <c r="F3787" s="6" t="str">
        <f>IF(A3787="","",SUMIF(codigo_entrada,A3787,quantidade_entrada)-SUMIF(codigo_saida,Estoque!A3787,quantidade_saida))</f>
        <v/>
      </c>
      <c r="G3787" s="1" t="str">
        <f t="shared" si="59"/>
        <v/>
      </c>
    </row>
    <row r="3788" spans="1:7" x14ac:dyDescent="0.3">
      <c r="A3788" s="135"/>
      <c r="B3788" s="22"/>
      <c r="C3788" s="22"/>
      <c r="D3788" s="38" t="str" cm="1">
        <f t="array" ref="D3788">IFERROR(IF(A3788="","",LOOKUP(2,1/(Entradas!$B$3:$B$5000=Estoque!A3788),Entradas!$G$3:$G$5000)),"Preço não cadastrado")</f>
        <v/>
      </c>
      <c r="E3788" s="38" t="str" cm="1">
        <f t="array" ref="E3788">IFERROR(IF(A3788="","",LOOKUP(2,1/(Entradas!$B$3:$B$5000=Estoque!A3788),Entradas!$H$3:$H$5000)),"Preço não cadastrado")</f>
        <v/>
      </c>
      <c r="F3788" s="6" t="str">
        <f>IF(A3788="","",SUMIF(codigo_entrada,A3788,quantidade_entrada)-SUMIF(codigo_saida,Estoque!A3788,quantidade_saida))</f>
        <v/>
      </c>
      <c r="G3788" s="1" t="str">
        <f t="shared" si="59"/>
        <v/>
      </c>
    </row>
    <row r="3789" spans="1:7" x14ac:dyDescent="0.3">
      <c r="A3789" s="135"/>
      <c r="B3789" s="22"/>
      <c r="C3789" s="22"/>
      <c r="D3789" s="38" t="str" cm="1">
        <f t="array" ref="D3789">IFERROR(IF(A3789="","",LOOKUP(2,1/(Entradas!$B$3:$B$5000=Estoque!A3789),Entradas!$G$3:$G$5000)),"Preço não cadastrado")</f>
        <v/>
      </c>
      <c r="E3789" s="38" t="str" cm="1">
        <f t="array" ref="E3789">IFERROR(IF(A3789="","",LOOKUP(2,1/(Entradas!$B$3:$B$5000=Estoque!A3789),Entradas!$H$3:$H$5000)),"Preço não cadastrado")</f>
        <v/>
      </c>
      <c r="F3789" s="6" t="str">
        <f>IF(A3789="","",SUMIF(codigo_entrada,A3789,quantidade_entrada)-SUMIF(codigo_saida,Estoque!A3789,quantidade_saida))</f>
        <v/>
      </c>
      <c r="G3789" s="1" t="str">
        <f t="shared" si="59"/>
        <v/>
      </c>
    </row>
    <row r="3790" spans="1:7" x14ac:dyDescent="0.3">
      <c r="A3790" s="135"/>
      <c r="B3790" s="22"/>
      <c r="C3790" s="22"/>
      <c r="D3790" s="38" t="str" cm="1">
        <f t="array" ref="D3790">IFERROR(IF(A3790="","",LOOKUP(2,1/(Entradas!$B$3:$B$5000=Estoque!A3790),Entradas!$G$3:$G$5000)),"Preço não cadastrado")</f>
        <v/>
      </c>
      <c r="E3790" s="38" t="str" cm="1">
        <f t="array" ref="E3790">IFERROR(IF(A3790="","",LOOKUP(2,1/(Entradas!$B$3:$B$5000=Estoque!A3790),Entradas!$H$3:$H$5000)),"Preço não cadastrado")</f>
        <v/>
      </c>
      <c r="F3790" s="6" t="str">
        <f>IF(A3790="","",SUMIF(codigo_entrada,A3790,quantidade_entrada)-SUMIF(codigo_saida,Estoque!A3790,quantidade_saida))</f>
        <v/>
      </c>
      <c r="G3790" s="1" t="str">
        <f t="shared" si="59"/>
        <v/>
      </c>
    </row>
    <row r="3791" spans="1:7" x14ac:dyDescent="0.3">
      <c r="A3791" s="135"/>
      <c r="B3791" s="22"/>
      <c r="C3791" s="22"/>
      <c r="D3791" s="38" t="str" cm="1">
        <f t="array" ref="D3791">IFERROR(IF(A3791="","",LOOKUP(2,1/(Entradas!$B$3:$B$5000=Estoque!A3791),Entradas!$G$3:$G$5000)),"Preço não cadastrado")</f>
        <v/>
      </c>
      <c r="E3791" s="38" t="str" cm="1">
        <f t="array" ref="E3791">IFERROR(IF(A3791="","",LOOKUP(2,1/(Entradas!$B$3:$B$5000=Estoque!A3791),Entradas!$H$3:$H$5000)),"Preço não cadastrado")</f>
        <v/>
      </c>
      <c r="F3791" s="6" t="str">
        <f>IF(A3791="","",SUMIF(codigo_entrada,A3791,quantidade_entrada)-SUMIF(codigo_saida,Estoque!A3791,quantidade_saida))</f>
        <v/>
      </c>
      <c r="G3791" s="1" t="str">
        <f t="shared" si="59"/>
        <v/>
      </c>
    </row>
    <row r="3792" spans="1:7" x14ac:dyDescent="0.3">
      <c r="A3792" s="135"/>
      <c r="B3792" s="22"/>
      <c r="C3792" s="22"/>
      <c r="D3792" s="38" t="str" cm="1">
        <f t="array" ref="D3792">IFERROR(IF(A3792="","",LOOKUP(2,1/(Entradas!$B$3:$B$5000=Estoque!A3792),Entradas!$G$3:$G$5000)),"Preço não cadastrado")</f>
        <v/>
      </c>
      <c r="E3792" s="38" t="str" cm="1">
        <f t="array" ref="E3792">IFERROR(IF(A3792="","",LOOKUP(2,1/(Entradas!$B$3:$B$5000=Estoque!A3792),Entradas!$H$3:$H$5000)),"Preço não cadastrado")</f>
        <v/>
      </c>
      <c r="F3792" s="6" t="str">
        <f>IF(A3792="","",SUMIF(codigo_entrada,A3792,quantidade_entrada)-SUMIF(codigo_saida,Estoque!A3792,quantidade_saida))</f>
        <v/>
      </c>
      <c r="G3792" s="1" t="str">
        <f t="shared" si="59"/>
        <v/>
      </c>
    </row>
    <row r="3793" spans="1:7" x14ac:dyDescent="0.3">
      <c r="A3793" s="135"/>
      <c r="B3793" s="22"/>
      <c r="C3793" s="22"/>
      <c r="D3793" s="38" t="str" cm="1">
        <f t="array" ref="D3793">IFERROR(IF(A3793="","",LOOKUP(2,1/(Entradas!$B$3:$B$5000=Estoque!A3793),Entradas!$G$3:$G$5000)),"Preço não cadastrado")</f>
        <v/>
      </c>
      <c r="E3793" s="38" t="str" cm="1">
        <f t="array" ref="E3793">IFERROR(IF(A3793="","",LOOKUP(2,1/(Entradas!$B$3:$B$5000=Estoque!A3793),Entradas!$H$3:$H$5000)),"Preço não cadastrado")</f>
        <v/>
      </c>
      <c r="F3793" s="6" t="str">
        <f>IF(A3793="","",SUMIF(codigo_entrada,A3793,quantidade_entrada)-SUMIF(codigo_saida,Estoque!A3793,quantidade_saida))</f>
        <v/>
      </c>
      <c r="G3793" s="1" t="str">
        <f t="shared" si="59"/>
        <v/>
      </c>
    </row>
    <row r="3794" spans="1:7" x14ac:dyDescent="0.3">
      <c r="A3794" s="135"/>
      <c r="B3794" s="22"/>
      <c r="C3794" s="22"/>
      <c r="D3794" s="38" t="str" cm="1">
        <f t="array" ref="D3794">IFERROR(IF(A3794="","",LOOKUP(2,1/(Entradas!$B$3:$B$5000=Estoque!A3794),Entradas!$G$3:$G$5000)),"Preço não cadastrado")</f>
        <v/>
      </c>
      <c r="E3794" s="38" t="str" cm="1">
        <f t="array" ref="E3794">IFERROR(IF(A3794="","",LOOKUP(2,1/(Entradas!$B$3:$B$5000=Estoque!A3794),Entradas!$H$3:$H$5000)),"Preço não cadastrado")</f>
        <v/>
      </c>
      <c r="F3794" s="6" t="str">
        <f>IF(A3794="","",SUMIF(codigo_entrada,A3794,quantidade_entrada)-SUMIF(codigo_saida,Estoque!A3794,quantidade_saida))</f>
        <v/>
      </c>
      <c r="G3794" s="1" t="str">
        <f t="shared" si="59"/>
        <v/>
      </c>
    </row>
    <row r="3795" spans="1:7" x14ac:dyDescent="0.3">
      <c r="A3795" s="135"/>
      <c r="B3795" s="22"/>
      <c r="C3795" s="22"/>
      <c r="D3795" s="38" t="str" cm="1">
        <f t="array" ref="D3795">IFERROR(IF(A3795="","",LOOKUP(2,1/(Entradas!$B$3:$B$5000=Estoque!A3795),Entradas!$G$3:$G$5000)),"Preço não cadastrado")</f>
        <v/>
      </c>
      <c r="E3795" s="38" t="str" cm="1">
        <f t="array" ref="E3795">IFERROR(IF(A3795="","",LOOKUP(2,1/(Entradas!$B$3:$B$5000=Estoque!A3795),Entradas!$H$3:$H$5000)),"Preço não cadastrado")</f>
        <v/>
      </c>
      <c r="F3795" s="6" t="str">
        <f>IF(A3795="","",SUMIF(codigo_entrada,A3795,quantidade_entrada)-SUMIF(codigo_saida,Estoque!A3795,quantidade_saida))</f>
        <v/>
      </c>
      <c r="G3795" s="1" t="str">
        <f t="shared" si="59"/>
        <v/>
      </c>
    </row>
    <row r="3796" spans="1:7" x14ac:dyDescent="0.3">
      <c r="A3796" s="135"/>
      <c r="B3796" s="22"/>
      <c r="C3796" s="22"/>
      <c r="D3796" s="38" t="str" cm="1">
        <f t="array" ref="D3796">IFERROR(IF(A3796="","",LOOKUP(2,1/(Entradas!$B$3:$B$5000=Estoque!A3796),Entradas!$G$3:$G$5000)),"Preço não cadastrado")</f>
        <v/>
      </c>
      <c r="E3796" s="38" t="str" cm="1">
        <f t="array" ref="E3796">IFERROR(IF(A3796="","",LOOKUP(2,1/(Entradas!$B$3:$B$5000=Estoque!A3796),Entradas!$H$3:$H$5000)),"Preço não cadastrado")</f>
        <v/>
      </c>
      <c r="F3796" s="6" t="str">
        <f>IF(A3796="","",SUMIF(codigo_entrada,A3796,quantidade_entrada)-SUMIF(codigo_saida,Estoque!A3796,quantidade_saida))</f>
        <v/>
      </c>
      <c r="G3796" s="1" t="str">
        <f t="shared" si="59"/>
        <v/>
      </c>
    </row>
    <row r="3797" spans="1:7" x14ac:dyDescent="0.3">
      <c r="A3797" s="135"/>
      <c r="B3797" s="22"/>
      <c r="C3797" s="22"/>
      <c r="D3797" s="38" t="str" cm="1">
        <f t="array" ref="D3797">IFERROR(IF(A3797="","",LOOKUP(2,1/(Entradas!$B$3:$B$5000=Estoque!A3797),Entradas!$G$3:$G$5000)),"Preço não cadastrado")</f>
        <v/>
      </c>
      <c r="E3797" s="38" t="str" cm="1">
        <f t="array" ref="E3797">IFERROR(IF(A3797="","",LOOKUP(2,1/(Entradas!$B$3:$B$5000=Estoque!A3797),Entradas!$H$3:$H$5000)),"Preço não cadastrado")</f>
        <v/>
      </c>
      <c r="F3797" s="6" t="str">
        <f>IF(A3797="","",SUMIF(codigo_entrada,A3797,quantidade_entrada)-SUMIF(codigo_saida,Estoque!A3797,quantidade_saida))</f>
        <v/>
      </c>
      <c r="G3797" s="1" t="str">
        <f t="shared" si="59"/>
        <v/>
      </c>
    </row>
    <row r="3798" spans="1:7" x14ac:dyDescent="0.3">
      <c r="A3798" s="135"/>
      <c r="B3798" s="22"/>
      <c r="C3798" s="22"/>
      <c r="D3798" s="38" t="str" cm="1">
        <f t="array" ref="D3798">IFERROR(IF(A3798="","",LOOKUP(2,1/(Entradas!$B$3:$B$5000=Estoque!A3798),Entradas!$G$3:$G$5000)),"Preço não cadastrado")</f>
        <v/>
      </c>
      <c r="E3798" s="38" t="str" cm="1">
        <f t="array" ref="E3798">IFERROR(IF(A3798="","",LOOKUP(2,1/(Entradas!$B$3:$B$5000=Estoque!A3798),Entradas!$H$3:$H$5000)),"Preço não cadastrado")</f>
        <v/>
      </c>
      <c r="F3798" s="6" t="str">
        <f>IF(A3798="","",SUMIF(codigo_entrada,A3798,quantidade_entrada)-SUMIF(codigo_saida,Estoque!A3798,quantidade_saida))</f>
        <v/>
      </c>
      <c r="G3798" s="1" t="str">
        <f t="shared" si="59"/>
        <v/>
      </c>
    </row>
    <row r="3799" spans="1:7" x14ac:dyDescent="0.3">
      <c r="A3799" s="135"/>
      <c r="B3799" s="22"/>
      <c r="C3799" s="22"/>
      <c r="D3799" s="38" t="str" cm="1">
        <f t="array" ref="D3799">IFERROR(IF(A3799="","",LOOKUP(2,1/(Entradas!$B$3:$B$5000=Estoque!A3799),Entradas!$G$3:$G$5000)),"Preço não cadastrado")</f>
        <v/>
      </c>
      <c r="E3799" s="38" t="str" cm="1">
        <f t="array" ref="E3799">IFERROR(IF(A3799="","",LOOKUP(2,1/(Entradas!$B$3:$B$5000=Estoque!A3799),Entradas!$H$3:$H$5000)),"Preço não cadastrado")</f>
        <v/>
      </c>
      <c r="F3799" s="6" t="str">
        <f>IF(A3799="","",SUMIF(codigo_entrada,A3799,quantidade_entrada)-SUMIF(codigo_saida,Estoque!A3799,quantidade_saida))</f>
        <v/>
      </c>
      <c r="G3799" s="1" t="str">
        <f t="shared" si="59"/>
        <v/>
      </c>
    </row>
    <row r="3800" spans="1:7" x14ac:dyDescent="0.3">
      <c r="A3800" s="135"/>
      <c r="B3800" s="22"/>
      <c r="C3800" s="22"/>
      <c r="D3800" s="38" t="str" cm="1">
        <f t="array" ref="D3800">IFERROR(IF(A3800="","",LOOKUP(2,1/(Entradas!$B$3:$B$5000=Estoque!A3800),Entradas!$G$3:$G$5000)),"Preço não cadastrado")</f>
        <v/>
      </c>
      <c r="E3800" s="38" t="str" cm="1">
        <f t="array" ref="E3800">IFERROR(IF(A3800="","",LOOKUP(2,1/(Entradas!$B$3:$B$5000=Estoque!A3800),Entradas!$H$3:$H$5000)),"Preço não cadastrado")</f>
        <v/>
      </c>
      <c r="F3800" s="6" t="str">
        <f>IF(A3800="","",SUMIF(codigo_entrada,A3800,quantidade_entrada)-SUMIF(codigo_saida,Estoque!A3800,quantidade_saida))</f>
        <v/>
      </c>
      <c r="G3800" s="1" t="str">
        <f t="shared" si="59"/>
        <v/>
      </c>
    </row>
    <row r="3801" spans="1:7" x14ac:dyDescent="0.3">
      <c r="A3801" s="135"/>
      <c r="B3801" s="22"/>
      <c r="C3801" s="22"/>
      <c r="D3801" s="38" t="str" cm="1">
        <f t="array" ref="D3801">IFERROR(IF(A3801="","",LOOKUP(2,1/(Entradas!$B$3:$B$5000=Estoque!A3801),Entradas!$G$3:$G$5000)),"Preço não cadastrado")</f>
        <v/>
      </c>
      <c r="E3801" s="38" t="str" cm="1">
        <f t="array" ref="E3801">IFERROR(IF(A3801="","",LOOKUP(2,1/(Entradas!$B$3:$B$5000=Estoque!A3801),Entradas!$H$3:$H$5000)),"Preço não cadastrado")</f>
        <v/>
      </c>
      <c r="F3801" s="6" t="str">
        <f>IF(A3801="","",SUMIF(codigo_entrada,A3801,quantidade_entrada)-SUMIF(codigo_saida,Estoque!A3801,quantidade_saida))</f>
        <v/>
      </c>
      <c r="G3801" s="1" t="str">
        <f t="shared" si="59"/>
        <v/>
      </c>
    </row>
    <row r="3802" spans="1:7" x14ac:dyDescent="0.3">
      <c r="A3802" s="135"/>
      <c r="B3802" s="22"/>
      <c r="C3802" s="22"/>
      <c r="D3802" s="38" t="str" cm="1">
        <f t="array" ref="D3802">IFERROR(IF(A3802="","",LOOKUP(2,1/(Entradas!$B$3:$B$5000=Estoque!A3802),Entradas!$G$3:$G$5000)),"Preço não cadastrado")</f>
        <v/>
      </c>
      <c r="E3802" s="38" t="str" cm="1">
        <f t="array" ref="E3802">IFERROR(IF(A3802="","",LOOKUP(2,1/(Entradas!$B$3:$B$5000=Estoque!A3802),Entradas!$H$3:$H$5000)),"Preço não cadastrado")</f>
        <v/>
      </c>
      <c r="F3802" s="6" t="str">
        <f>IF(A3802="","",SUMIF(codigo_entrada,A3802,quantidade_entrada)-SUMIF(codigo_saida,Estoque!A3802,quantidade_saida))</f>
        <v/>
      </c>
      <c r="G3802" s="1" t="str">
        <f t="shared" si="59"/>
        <v/>
      </c>
    </row>
    <row r="3803" spans="1:7" x14ac:dyDescent="0.3">
      <c r="A3803" s="135"/>
      <c r="B3803" s="22"/>
      <c r="C3803" s="22"/>
      <c r="D3803" s="38" t="str" cm="1">
        <f t="array" ref="D3803">IFERROR(IF(A3803="","",LOOKUP(2,1/(Entradas!$B$3:$B$5000=Estoque!A3803),Entradas!$G$3:$G$5000)),"Preço não cadastrado")</f>
        <v/>
      </c>
      <c r="E3803" s="38" t="str" cm="1">
        <f t="array" ref="E3803">IFERROR(IF(A3803="","",LOOKUP(2,1/(Entradas!$B$3:$B$5000=Estoque!A3803),Entradas!$H$3:$H$5000)),"Preço não cadastrado")</f>
        <v/>
      </c>
      <c r="F3803" s="6" t="str">
        <f>IF(A3803="","",SUMIF(codigo_entrada,A3803,quantidade_entrada)-SUMIF(codigo_saida,Estoque!A3803,quantidade_saida))</f>
        <v/>
      </c>
      <c r="G3803" s="1" t="str">
        <f t="shared" si="59"/>
        <v/>
      </c>
    </row>
    <row r="3804" spans="1:7" x14ac:dyDescent="0.3">
      <c r="A3804" s="135"/>
      <c r="B3804" s="22"/>
      <c r="C3804" s="22"/>
      <c r="D3804" s="38" t="str" cm="1">
        <f t="array" ref="D3804">IFERROR(IF(A3804="","",LOOKUP(2,1/(Entradas!$B$3:$B$5000=Estoque!A3804),Entradas!$G$3:$G$5000)),"Preço não cadastrado")</f>
        <v/>
      </c>
      <c r="E3804" s="38" t="str" cm="1">
        <f t="array" ref="E3804">IFERROR(IF(A3804="","",LOOKUP(2,1/(Entradas!$B$3:$B$5000=Estoque!A3804),Entradas!$H$3:$H$5000)),"Preço não cadastrado")</f>
        <v/>
      </c>
      <c r="F3804" s="6" t="str">
        <f>IF(A3804="","",SUMIF(codigo_entrada,A3804,quantidade_entrada)-SUMIF(codigo_saida,Estoque!A3804,quantidade_saida))</f>
        <v/>
      </c>
      <c r="G3804" s="1" t="str">
        <f t="shared" si="59"/>
        <v/>
      </c>
    </row>
    <row r="3805" spans="1:7" x14ac:dyDescent="0.3">
      <c r="A3805" s="135"/>
      <c r="B3805" s="22"/>
      <c r="C3805" s="22"/>
      <c r="D3805" s="38" t="str" cm="1">
        <f t="array" ref="D3805">IFERROR(IF(A3805="","",LOOKUP(2,1/(Entradas!$B$3:$B$5000=Estoque!A3805),Entradas!$G$3:$G$5000)),"Preço não cadastrado")</f>
        <v/>
      </c>
      <c r="E3805" s="38" t="str" cm="1">
        <f t="array" ref="E3805">IFERROR(IF(A3805="","",LOOKUP(2,1/(Entradas!$B$3:$B$5000=Estoque!A3805),Entradas!$H$3:$H$5000)),"Preço não cadastrado")</f>
        <v/>
      </c>
      <c r="F3805" s="6" t="str">
        <f>IF(A3805="","",SUMIF(codigo_entrada,A3805,quantidade_entrada)-SUMIF(codigo_saida,Estoque!A3805,quantidade_saida))</f>
        <v/>
      </c>
      <c r="G3805" s="1" t="str">
        <f t="shared" si="59"/>
        <v/>
      </c>
    </row>
    <row r="3806" spans="1:7" x14ac:dyDescent="0.3">
      <c r="A3806" s="135"/>
      <c r="B3806" s="22"/>
      <c r="C3806" s="22"/>
      <c r="D3806" s="38" t="str" cm="1">
        <f t="array" ref="D3806">IFERROR(IF(A3806="","",LOOKUP(2,1/(Entradas!$B$3:$B$5000=Estoque!A3806),Entradas!$G$3:$G$5000)),"Preço não cadastrado")</f>
        <v/>
      </c>
      <c r="E3806" s="38" t="str" cm="1">
        <f t="array" ref="E3806">IFERROR(IF(A3806="","",LOOKUP(2,1/(Entradas!$B$3:$B$5000=Estoque!A3806),Entradas!$H$3:$H$5000)),"Preço não cadastrado")</f>
        <v/>
      </c>
      <c r="F3806" s="6" t="str">
        <f>IF(A3806="","",SUMIF(codigo_entrada,A3806,quantidade_entrada)-SUMIF(codigo_saida,Estoque!A3806,quantidade_saida))</f>
        <v/>
      </c>
      <c r="G3806" s="1" t="str">
        <f t="shared" si="59"/>
        <v/>
      </c>
    </row>
    <row r="3807" spans="1:7" x14ac:dyDescent="0.3">
      <c r="A3807" s="135"/>
      <c r="B3807" s="22"/>
      <c r="C3807" s="22"/>
      <c r="D3807" s="38" t="str" cm="1">
        <f t="array" ref="D3807">IFERROR(IF(A3807="","",LOOKUP(2,1/(Entradas!$B$3:$B$5000=Estoque!A3807),Entradas!$G$3:$G$5000)),"Preço não cadastrado")</f>
        <v/>
      </c>
      <c r="E3807" s="38" t="str" cm="1">
        <f t="array" ref="E3807">IFERROR(IF(A3807="","",LOOKUP(2,1/(Entradas!$B$3:$B$5000=Estoque!A3807),Entradas!$H$3:$H$5000)),"Preço não cadastrado")</f>
        <v/>
      </c>
      <c r="F3807" s="6" t="str">
        <f>IF(A3807="","",SUMIF(codigo_entrada,A3807,quantidade_entrada)-SUMIF(codigo_saida,Estoque!A3807,quantidade_saida))</f>
        <v/>
      </c>
      <c r="G3807" s="1" t="str">
        <f t="shared" si="59"/>
        <v/>
      </c>
    </row>
    <row r="3808" spans="1:7" x14ac:dyDescent="0.3">
      <c r="A3808" s="135"/>
      <c r="B3808" s="22"/>
      <c r="C3808" s="22"/>
      <c r="D3808" s="38" t="str" cm="1">
        <f t="array" ref="D3808">IFERROR(IF(A3808="","",LOOKUP(2,1/(Entradas!$B$3:$B$5000=Estoque!A3808),Entradas!$G$3:$G$5000)),"Preço não cadastrado")</f>
        <v/>
      </c>
      <c r="E3808" s="38" t="str" cm="1">
        <f t="array" ref="E3808">IFERROR(IF(A3808="","",LOOKUP(2,1/(Entradas!$B$3:$B$5000=Estoque!A3808),Entradas!$H$3:$H$5000)),"Preço não cadastrado")</f>
        <v/>
      </c>
      <c r="F3808" s="6" t="str">
        <f>IF(A3808="","",SUMIF(codigo_entrada,A3808,quantidade_entrada)-SUMIF(codigo_saida,Estoque!A3808,quantidade_saida))</f>
        <v/>
      </c>
      <c r="G3808" s="1" t="str">
        <f t="shared" si="59"/>
        <v/>
      </c>
    </row>
    <row r="3809" spans="1:7" x14ac:dyDescent="0.3">
      <c r="A3809" s="135"/>
      <c r="B3809" s="22"/>
      <c r="C3809" s="22"/>
      <c r="D3809" s="38" t="str" cm="1">
        <f t="array" ref="D3809">IFERROR(IF(A3809="","",LOOKUP(2,1/(Entradas!$B$3:$B$5000=Estoque!A3809),Entradas!$G$3:$G$5000)),"Preço não cadastrado")</f>
        <v/>
      </c>
      <c r="E3809" s="38" t="str" cm="1">
        <f t="array" ref="E3809">IFERROR(IF(A3809="","",LOOKUP(2,1/(Entradas!$B$3:$B$5000=Estoque!A3809),Entradas!$H$3:$H$5000)),"Preço não cadastrado")</f>
        <v/>
      </c>
      <c r="F3809" s="6" t="str">
        <f>IF(A3809="","",SUMIF(codigo_entrada,A3809,quantidade_entrada)-SUMIF(codigo_saida,Estoque!A3809,quantidade_saida))</f>
        <v/>
      </c>
      <c r="G3809" s="1" t="str">
        <f t="shared" si="59"/>
        <v/>
      </c>
    </row>
    <row r="3810" spans="1:7" x14ac:dyDescent="0.3">
      <c r="A3810" s="135"/>
      <c r="B3810" s="22"/>
      <c r="C3810" s="22"/>
      <c r="D3810" s="38" t="str" cm="1">
        <f t="array" ref="D3810">IFERROR(IF(A3810="","",LOOKUP(2,1/(Entradas!$B$3:$B$5000=Estoque!A3810),Entradas!$G$3:$G$5000)),"Preço não cadastrado")</f>
        <v/>
      </c>
      <c r="E3810" s="38" t="str" cm="1">
        <f t="array" ref="E3810">IFERROR(IF(A3810="","",LOOKUP(2,1/(Entradas!$B$3:$B$5000=Estoque!A3810),Entradas!$H$3:$H$5000)),"Preço não cadastrado")</f>
        <v/>
      </c>
      <c r="F3810" s="6" t="str">
        <f>IF(A3810="","",SUMIF(codigo_entrada,A3810,quantidade_entrada)-SUMIF(codigo_saida,Estoque!A3810,quantidade_saida))</f>
        <v/>
      </c>
      <c r="G3810" s="1" t="str">
        <f t="shared" si="59"/>
        <v/>
      </c>
    </row>
    <row r="3811" spans="1:7" x14ac:dyDescent="0.3">
      <c r="A3811" s="135"/>
      <c r="B3811" s="22"/>
      <c r="C3811" s="22"/>
      <c r="D3811" s="38" t="str" cm="1">
        <f t="array" ref="D3811">IFERROR(IF(A3811="","",LOOKUP(2,1/(Entradas!$B$3:$B$5000=Estoque!A3811),Entradas!$G$3:$G$5000)),"Preço não cadastrado")</f>
        <v/>
      </c>
      <c r="E3811" s="38" t="str" cm="1">
        <f t="array" ref="E3811">IFERROR(IF(A3811="","",LOOKUP(2,1/(Entradas!$B$3:$B$5000=Estoque!A3811),Entradas!$H$3:$H$5000)),"Preço não cadastrado")</f>
        <v/>
      </c>
      <c r="F3811" s="6" t="str">
        <f>IF(A3811="","",SUMIF(codigo_entrada,A3811,quantidade_entrada)-SUMIF(codigo_saida,Estoque!A3811,quantidade_saida))</f>
        <v/>
      </c>
      <c r="G3811" s="1" t="str">
        <f t="shared" si="59"/>
        <v/>
      </c>
    </row>
    <row r="3812" spans="1:7" x14ac:dyDescent="0.3">
      <c r="A3812" s="135"/>
      <c r="B3812" s="22"/>
      <c r="C3812" s="22"/>
      <c r="D3812" s="38" t="str" cm="1">
        <f t="array" ref="D3812">IFERROR(IF(A3812="","",LOOKUP(2,1/(Entradas!$B$3:$B$5000=Estoque!A3812),Entradas!$G$3:$G$5000)),"Preço não cadastrado")</f>
        <v/>
      </c>
      <c r="E3812" s="38" t="str" cm="1">
        <f t="array" ref="E3812">IFERROR(IF(A3812="","",LOOKUP(2,1/(Entradas!$B$3:$B$5000=Estoque!A3812),Entradas!$H$3:$H$5000)),"Preço não cadastrado")</f>
        <v/>
      </c>
      <c r="F3812" s="6" t="str">
        <f>IF(A3812="","",SUMIF(codigo_entrada,A3812,quantidade_entrada)-SUMIF(codigo_saida,Estoque!A3812,quantidade_saida))</f>
        <v/>
      </c>
      <c r="G3812" s="1" t="str">
        <f t="shared" si="59"/>
        <v/>
      </c>
    </row>
    <row r="3813" spans="1:7" x14ac:dyDescent="0.3">
      <c r="A3813" s="135"/>
      <c r="B3813" s="22"/>
      <c r="C3813" s="22"/>
      <c r="D3813" s="38" t="str" cm="1">
        <f t="array" ref="D3813">IFERROR(IF(A3813="","",LOOKUP(2,1/(Entradas!$B$3:$B$5000=Estoque!A3813),Entradas!$G$3:$G$5000)),"Preço não cadastrado")</f>
        <v/>
      </c>
      <c r="E3813" s="38" t="str" cm="1">
        <f t="array" ref="E3813">IFERROR(IF(A3813="","",LOOKUP(2,1/(Entradas!$B$3:$B$5000=Estoque!A3813),Entradas!$H$3:$H$5000)),"Preço não cadastrado")</f>
        <v/>
      </c>
      <c r="F3813" s="6" t="str">
        <f>IF(A3813="","",SUMIF(codigo_entrada,A3813,quantidade_entrada)-SUMIF(codigo_saida,Estoque!A3813,quantidade_saida))</f>
        <v/>
      </c>
      <c r="G3813" s="1" t="str">
        <f t="shared" si="59"/>
        <v/>
      </c>
    </row>
    <row r="3814" spans="1:7" x14ac:dyDescent="0.3">
      <c r="A3814" s="135"/>
      <c r="B3814" s="22"/>
      <c r="C3814" s="22"/>
      <c r="D3814" s="38" t="str" cm="1">
        <f t="array" ref="D3814">IFERROR(IF(A3814="","",LOOKUP(2,1/(Entradas!$B$3:$B$5000=Estoque!A3814),Entradas!$G$3:$G$5000)),"Preço não cadastrado")</f>
        <v/>
      </c>
      <c r="E3814" s="38" t="str" cm="1">
        <f t="array" ref="E3814">IFERROR(IF(A3814="","",LOOKUP(2,1/(Entradas!$B$3:$B$5000=Estoque!A3814),Entradas!$H$3:$H$5000)),"Preço não cadastrado")</f>
        <v/>
      </c>
      <c r="F3814" s="6" t="str">
        <f>IF(A3814="","",SUMIF(codigo_entrada,A3814,quantidade_entrada)-SUMIF(codigo_saida,Estoque!A3814,quantidade_saida))</f>
        <v/>
      </c>
      <c r="G3814" s="1" t="str">
        <f t="shared" si="59"/>
        <v/>
      </c>
    </row>
    <row r="3815" spans="1:7" x14ac:dyDescent="0.3">
      <c r="A3815" s="135"/>
      <c r="B3815" s="22"/>
      <c r="C3815" s="22"/>
      <c r="D3815" s="38" t="str" cm="1">
        <f t="array" ref="D3815">IFERROR(IF(A3815="","",LOOKUP(2,1/(Entradas!$B$3:$B$5000=Estoque!A3815),Entradas!$G$3:$G$5000)),"Preço não cadastrado")</f>
        <v/>
      </c>
      <c r="E3815" s="38" t="str" cm="1">
        <f t="array" ref="E3815">IFERROR(IF(A3815="","",LOOKUP(2,1/(Entradas!$B$3:$B$5000=Estoque!A3815),Entradas!$H$3:$H$5000)),"Preço não cadastrado")</f>
        <v/>
      </c>
      <c r="F3815" s="6" t="str">
        <f>IF(A3815="","",SUMIF(codigo_entrada,A3815,quantidade_entrada)-SUMIF(codigo_saida,Estoque!A3815,quantidade_saida))</f>
        <v/>
      </c>
      <c r="G3815" s="1" t="str">
        <f t="shared" si="59"/>
        <v/>
      </c>
    </row>
    <row r="3816" spans="1:7" x14ac:dyDescent="0.3">
      <c r="A3816" s="135"/>
      <c r="B3816" s="22"/>
      <c r="C3816" s="22"/>
      <c r="D3816" s="38" t="str" cm="1">
        <f t="array" ref="D3816">IFERROR(IF(A3816="","",LOOKUP(2,1/(Entradas!$B$3:$B$5000=Estoque!A3816),Entradas!$G$3:$G$5000)),"Preço não cadastrado")</f>
        <v/>
      </c>
      <c r="E3816" s="38" t="str" cm="1">
        <f t="array" ref="E3816">IFERROR(IF(A3816="","",LOOKUP(2,1/(Entradas!$B$3:$B$5000=Estoque!A3816),Entradas!$H$3:$H$5000)),"Preço não cadastrado")</f>
        <v/>
      </c>
      <c r="F3816" s="6" t="str">
        <f>IF(A3816="","",SUMIF(codigo_entrada,A3816,quantidade_entrada)-SUMIF(codigo_saida,Estoque!A3816,quantidade_saida))</f>
        <v/>
      </c>
      <c r="G3816" s="1" t="str">
        <f t="shared" si="59"/>
        <v/>
      </c>
    </row>
    <row r="3817" spans="1:7" x14ac:dyDescent="0.3">
      <c r="A3817" s="135"/>
      <c r="B3817" s="22"/>
      <c r="C3817" s="22"/>
      <c r="D3817" s="38" t="str" cm="1">
        <f t="array" ref="D3817">IFERROR(IF(A3817="","",LOOKUP(2,1/(Entradas!$B$3:$B$5000=Estoque!A3817),Entradas!$G$3:$G$5000)),"Preço não cadastrado")</f>
        <v/>
      </c>
      <c r="E3817" s="38" t="str" cm="1">
        <f t="array" ref="E3817">IFERROR(IF(A3817="","",LOOKUP(2,1/(Entradas!$B$3:$B$5000=Estoque!A3817),Entradas!$H$3:$H$5000)),"Preço não cadastrado")</f>
        <v/>
      </c>
      <c r="F3817" s="6" t="str">
        <f>IF(A3817="","",SUMIF(codigo_entrada,A3817,quantidade_entrada)-SUMIF(codigo_saida,Estoque!A3817,quantidade_saida))</f>
        <v/>
      </c>
      <c r="G3817" s="1" t="str">
        <f t="shared" si="59"/>
        <v/>
      </c>
    </row>
    <row r="3818" spans="1:7" x14ac:dyDescent="0.3">
      <c r="A3818" s="135"/>
      <c r="B3818" s="22"/>
      <c r="C3818" s="22"/>
      <c r="D3818" s="38" t="str" cm="1">
        <f t="array" ref="D3818">IFERROR(IF(A3818="","",LOOKUP(2,1/(Entradas!$B$3:$B$5000=Estoque!A3818),Entradas!$G$3:$G$5000)),"Preço não cadastrado")</f>
        <v/>
      </c>
      <c r="E3818" s="38" t="str" cm="1">
        <f t="array" ref="E3818">IFERROR(IF(A3818="","",LOOKUP(2,1/(Entradas!$B$3:$B$5000=Estoque!A3818),Entradas!$H$3:$H$5000)),"Preço não cadastrado")</f>
        <v/>
      </c>
      <c r="F3818" s="6" t="str">
        <f>IF(A3818="","",SUMIF(codigo_entrada,A3818,quantidade_entrada)-SUMIF(codigo_saida,Estoque!A3818,quantidade_saida))</f>
        <v/>
      </c>
      <c r="G3818" s="1" t="str">
        <f t="shared" si="59"/>
        <v/>
      </c>
    </row>
    <row r="3819" spans="1:7" x14ac:dyDescent="0.3">
      <c r="A3819" s="135"/>
      <c r="B3819" s="22"/>
      <c r="C3819" s="22"/>
      <c r="D3819" s="38" t="str" cm="1">
        <f t="array" ref="D3819">IFERROR(IF(A3819="","",LOOKUP(2,1/(Entradas!$B$3:$B$5000=Estoque!A3819),Entradas!$G$3:$G$5000)),"Preço não cadastrado")</f>
        <v/>
      </c>
      <c r="E3819" s="38" t="str" cm="1">
        <f t="array" ref="E3819">IFERROR(IF(A3819="","",LOOKUP(2,1/(Entradas!$B$3:$B$5000=Estoque!A3819),Entradas!$H$3:$H$5000)),"Preço não cadastrado")</f>
        <v/>
      </c>
      <c r="F3819" s="6" t="str">
        <f>IF(A3819="","",SUMIF(codigo_entrada,A3819,quantidade_entrada)-SUMIF(codigo_saida,Estoque!A3819,quantidade_saida))</f>
        <v/>
      </c>
      <c r="G3819" s="1" t="str">
        <f t="shared" si="59"/>
        <v/>
      </c>
    </row>
    <row r="3820" spans="1:7" x14ac:dyDescent="0.3">
      <c r="A3820" s="135"/>
      <c r="B3820" s="22"/>
      <c r="C3820" s="22"/>
      <c r="D3820" s="38" t="str" cm="1">
        <f t="array" ref="D3820">IFERROR(IF(A3820="","",LOOKUP(2,1/(Entradas!$B$3:$B$5000=Estoque!A3820),Entradas!$G$3:$G$5000)),"Preço não cadastrado")</f>
        <v/>
      </c>
      <c r="E3820" s="38" t="str" cm="1">
        <f t="array" ref="E3820">IFERROR(IF(A3820="","",LOOKUP(2,1/(Entradas!$B$3:$B$5000=Estoque!A3820),Entradas!$H$3:$H$5000)),"Preço não cadastrado")</f>
        <v/>
      </c>
      <c r="F3820" s="6" t="str">
        <f>IF(A3820="","",SUMIF(codigo_entrada,A3820,quantidade_entrada)-SUMIF(codigo_saida,Estoque!A3820,quantidade_saida))</f>
        <v/>
      </c>
      <c r="G3820" s="1" t="str">
        <f t="shared" si="59"/>
        <v/>
      </c>
    </row>
    <row r="3821" spans="1:7" x14ac:dyDescent="0.3">
      <c r="A3821" s="135"/>
      <c r="B3821" s="22"/>
      <c r="C3821" s="22"/>
      <c r="D3821" s="38" t="str" cm="1">
        <f t="array" ref="D3821">IFERROR(IF(A3821="","",LOOKUP(2,1/(Entradas!$B$3:$B$5000=Estoque!A3821),Entradas!$G$3:$G$5000)),"Preço não cadastrado")</f>
        <v/>
      </c>
      <c r="E3821" s="38" t="str" cm="1">
        <f t="array" ref="E3821">IFERROR(IF(A3821="","",LOOKUP(2,1/(Entradas!$B$3:$B$5000=Estoque!A3821),Entradas!$H$3:$H$5000)),"Preço não cadastrado")</f>
        <v/>
      </c>
      <c r="F3821" s="6" t="str">
        <f>IF(A3821="","",SUMIF(codigo_entrada,A3821,quantidade_entrada)-SUMIF(codigo_saida,Estoque!A3821,quantidade_saida))</f>
        <v/>
      </c>
      <c r="G3821" s="1" t="str">
        <f t="shared" si="59"/>
        <v/>
      </c>
    </row>
    <row r="3822" spans="1:7" x14ac:dyDescent="0.3">
      <c r="A3822" s="135"/>
      <c r="B3822" s="22"/>
      <c r="C3822" s="22"/>
      <c r="D3822" s="38" t="str" cm="1">
        <f t="array" ref="D3822">IFERROR(IF(A3822="","",LOOKUP(2,1/(Entradas!$B$3:$B$5000=Estoque!A3822),Entradas!$G$3:$G$5000)),"Preço não cadastrado")</f>
        <v/>
      </c>
      <c r="E3822" s="38" t="str" cm="1">
        <f t="array" ref="E3822">IFERROR(IF(A3822="","",LOOKUP(2,1/(Entradas!$B$3:$B$5000=Estoque!A3822),Entradas!$H$3:$H$5000)),"Preço não cadastrado")</f>
        <v/>
      </c>
      <c r="F3822" s="6" t="str">
        <f>IF(A3822="","",SUMIF(codigo_entrada,A3822,quantidade_entrada)-SUMIF(codigo_saida,Estoque!A3822,quantidade_saida))</f>
        <v/>
      </c>
      <c r="G3822" s="1" t="str">
        <f t="shared" si="59"/>
        <v/>
      </c>
    </row>
    <row r="3823" spans="1:7" x14ac:dyDescent="0.3">
      <c r="A3823" s="135"/>
      <c r="B3823" s="22"/>
      <c r="C3823" s="22"/>
      <c r="D3823" s="38" t="str" cm="1">
        <f t="array" ref="D3823">IFERROR(IF(A3823="","",LOOKUP(2,1/(Entradas!$B$3:$B$5000=Estoque!A3823),Entradas!$G$3:$G$5000)),"Preço não cadastrado")</f>
        <v/>
      </c>
      <c r="E3823" s="38" t="str" cm="1">
        <f t="array" ref="E3823">IFERROR(IF(A3823="","",LOOKUP(2,1/(Entradas!$B$3:$B$5000=Estoque!A3823),Entradas!$H$3:$H$5000)),"Preço não cadastrado")</f>
        <v/>
      </c>
      <c r="F3823" s="6" t="str">
        <f>IF(A3823="","",SUMIF(codigo_entrada,A3823,quantidade_entrada)-SUMIF(codigo_saida,Estoque!A3823,quantidade_saida))</f>
        <v/>
      </c>
      <c r="G3823" s="1" t="str">
        <f t="shared" si="59"/>
        <v/>
      </c>
    </row>
    <row r="3824" spans="1:7" x14ac:dyDescent="0.3">
      <c r="A3824" s="135"/>
      <c r="B3824" s="22"/>
      <c r="C3824" s="22"/>
      <c r="D3824" s="38" t="str" cm="1">
        <f t="array" ref="D3824">IFERROR(IF(A3824="","",LOOKUP(2,1/(Entradas!$B$3:$B$5000=Estoque!A3824),Entradas!$G$3:$G$5000)),"Preço não cadastrado")</f>
        <v/>
      </c>
      <c r="E3824" s="38" t="str" cm="1">
        <f t="array" ref="E3824">IFERROR(IF(A3824="","",LOOKUP(2,1/(Entradas!$B$3:$B$5000=Estoque!A3824),Entradas!$H$3:$H$5000)),"Preço não cadastrado")</f>
        <v/>
      </c>
      <c r="F3824" s="6" t="str">
        <f>IF(A3824="","",SUMIF(codigo_entrada,A3824,quantidade_entrada)-SUMIF(codigo_saida,Estoque!A3824,quantidade_saida))</f>
        <v/>
      </c>
      <c r="G3824" s="1" t="str">
        <f t="shared" si="59"/>
        <v/>
      </c>
    </row>
    <row r="3825" spans="1:7" x14ac:dyDescent="0.3">
      <c r="A3825" s="135"/>
      <c r="B3825" s="22"/>
      <c r="C3825" s="22"/>
      <c r="D3825" s="38" t="str" cm="1">
        <f t="array" ref="D3825">IFERROR(IF(A3825="","",LOOKUP(2,1/(Entradas!$B$3:$B$5000=Estoque!A3825),Entradas!$G$3:$G$5000)),"Preço não cadastrado")</f>
        <v/>
      </c>
      <c r="E3825" s="38" t="str" cm="1">
        <f t="array" ref="E3825">IFERROR(IF(A3825="","",LOOKUP(2,1/(Entradas!$B$3:$B$5000=Estoque!A3825),Entradas!$H$3:$H$5000)),"Preço não cadastrado")</f>
        <v/>
      </c>
      <c r="F3825" s="6" t="str">
        <f>IF(A3825="","",SUMIF(codigo_entrada,A3825,quantidade_entrada)-SUMIF(codigo_saida,Estoque!A3825,quantidade_saida))</f>
        <v/>
      </c>
      <c r="G3825" s="1" t="str">
        <f t="shared" si="59"/>
        <v/>
      </c>
    </row>
    <row r="3826" spans="1:7" x14ac:dyDescent="0.3">
      <c r="A3826" s="135"/>
      <c r="B3826" s="22"/>
      <c r="C3826" s="22"/>
      <c r="D3826" s="38" t="str" cm="1">
        <f t="array" ref="D3826">IFERROR(IF(A3826="","",LOOKUP(2,1/(Entradas!$B$3:$B$5000=Estoque!A3826),Entradas!$G$3:$G$5000)),"Preço não cadastrado")</f>
        <v/>
      </c>
      <c r="E3826" s="38" t="str" cm="1">
        <f t="array" ref="E3826">IFERROR(IF(A3826="","",LOOKUP(2,1/(Entradas!$B$3:$B$5000=Estoque!A3826),Entradas!$H$3:$H$5000)),"Preço não cadastrado")</f>
        <v/>
      </c>
      <c r="F3826" s="6" t="str">
        <f>IF(A3826="","",SUMIF(codigo_entrada,A3826,quantidade_entrada)-SUMIF(codigo_saida,Estoque!A3826,quantidade_saida))</f>
        <v/>
      </c>
      <c r="G3826" s="1" t="str">
        <f t="shared" si="59"/>
        <v/>
      </c>
    </row>
    <row r="3827" spans="1:7" x14ac:dyDescent="0.3">
      <c r="A3827" s="135"/>
      <c r="B3827" s="22"/>
      <c r="C3827" s="22"/>
      <c r="D3827" s="38" t="str" cm="1">
        <f t="array" ref="D3827">IFERROR(IF(A3827="","",LOOKUP(2,1/(Entradas!$B$3:$B$5000=Estoque!A3827),Entradas!$G$3:$G$5000)),"Preço não cadastrado")</f>
        <v/>
      </c>
      <c r="E3827" s="38" t="str" cm="1">
        <f t="array" ref="E3827">IFERROR(IF(A3827="","",LOOKUP(2,1/(Entradas!$B$3:$B$5000=Estoque!A3827),Entradas!$H$3:$H$5000)),"Preço não cadastrado")</f>
        <v/>
      </c>
      <c r="F3827" s="6" t="str">
        <f>IF(A3827="","",SUMIF(codigo_entrada,A3827,quantidade_entrada)-SUMIF(codigo_saida,Estoque!A3827,quantidade_saida))</f>
        <v/>
      </c>
      <c r="G3827" s="1" t="str">
        <f t="shared" si="59"/>
        <v/>
      </c>
    </row>
    <row r="3828" spans="1:7" x14ac:dyDescent="0.3">
      <c r="A3828" s="135"/>
      <c r="B3828" s="22"/>
      <c r="C3828" s="22"/>
      <c r="D3828" s="38" t="str" cm="1">
        <f t="array" ref="D3828">IFERROR(IF(A3828="","",LOOKUP(2,1/(Entradas!$B$3:$B$5000=Estoque!A3828),Entradas!$G$3:$G$5000)),"Preço não cadastrado")</f>
        <v/>
      </c>
      <c r="E3828" s="38" t="str" cm="1">
        <f t="array" ref="E3828">IFERROR(IF(A3828="","",LOOKUP(2,1/(Entradas!$B$3:$B$5000=Estoque!A3828),Entradas!$H$3:$H$5000)),"Preço não cadastrado")</f>
        <v/>
      </c>
      <c r="F3828" s="6" t="str">
        <f>IF(A3828="","",SUMIF(codigo_entrada,A3828,quantidade_entrada)-SUMIF(codigo_saida,Estoque!A3828,quantidade_saida))</f>
        <v/>
      </c>
      <c r="G3828" s="1" t="str">
        <f t="shared" si="59"/>
        <v/>
      </c>
    </row>
    <row r="3829" spans="1:7" x14ac:dyDescent="0.3">
      <c r="A3829" s="135"/>
      <c r="B3829" s="22"/>
      <c r="C3829" s="22"/>
      <c r="D3829" s="38" t="str" cm="1">
        <f t="array" ref="D3829">IFERROR(IF(A3829="","",LOOKUP(2,1/(Entradas!$B$3:$B$5000=Estoque!A3829),Entradas!$G$3:$G$5000)),"Preço não cadastrado")</f>
        <v/>
      </c>
      <c r="E3829" s="38" t="str" cm="1">
        <f t="array" ref="E3829">IFERROR(IF(A3829="","",LOOKUP(2,1/(Entradas!$B$3:$B$5000=Estoque!A3829),Entradas!$H$3:$H$5000)),"Preço não cadastrado")</f>
        <v/>
      </c>
      <c r="F3829" s="6" t="str">
        <f>IF(A3829="","",SUMIF(codigo_entrada,A3829,quantidade_entrada)-SUMIF(codigo_saida,Estoque!A3829,quantidade_saida))</f>
        <v/>
      </c>
      <c r="G3829" s="1" t="str">
        <f t="shared" si="59"/>
        <v/>
      </c>
    </row>
    <row r="3830" spans="1:7" x14ac:dyDescent="0.3">
      <c r="A3830" s="135"/>
      <c r="B3830" s="22"/>
      <c r="C3830" s="22"/>
      <c r="D3830" s="38" t="str" cm="1">
        <f t="array" ref="D3830">IFERROR(IF(A3830="","",LOOKUP(2,1/(Entradas!$B$3:$B$5000=Estoque!A3830),Entradas!$G$3:$G$5000)),"Preço não cadastrado")</f>
        <v/>
      </c>
      <c r="E3830" s="38" t="str" cm="1">
        <f t="array" ref="E3830">IFERROR(IF(A3830="","",LOOKUP(2,1/(Entradas!$B$3:$B$5000=Estoque!A3830),Entradas!$H$3:$H$5000)),"Preço não cadastrado")</f>
        <v/>
      </c>
      <c r="F3830" s="6" t="str">
        <f>IF(A3830="","",SUMIF(codigo_entrada,A3830,quantidade_entrada)-SUMIF(codigo_saida,Estoque!A3830,quantidade_saida))</f>
        <v/>
      </c>
      <c r="G3830" s="1" t="str">
        <f t="shared" si="59"/>
        <v/>
      </c>
    </row>
    <row r="3831" spans="1:7" x14ac:dyDescent="0.3">
      <c r="A3831" s="135"/>
      <c r="B3831" s="22"/>
      <c r="C3831" s="22"/>
      <c r="D3831" s="38" t="str" cm="1">
        <f t="array" ref="D3831">IFERROR(IF(A3831="","",LOOKUP(2,1/(Entradas!$B$3:$B$5000=Estoque!A3831),Entradas!$G$3:$G$5000)),"Preço não cadastrado")</f>
        <v/>
      </c>
      <c r="E3831" s="38" t="str" cm="1">
        <f t="array" ref="E3831">IFERROR(IF(A3831="","",LOOKUP(2,1/(Entradas!$B$3:$B$5000=Estoque!A3831),Entradas!$H$3:$H$5000)),"Preço não cadastrado")</f>
        <v/>
      </c>
      <c r="F3831" s="6" t="str">
        <f>IF(A3831="","",SUMIF(codigo_entrada,A3831,quantidade_entrada)-SUMIF(codigo_saida,Estoque!A3831,quantidade_saida))</f>
        <v/>
      </c>
      <c r="G3831" s="1" t="str">
        <f t="shared" si="59"/>
        <v/>
      </c>
    </row>
    <row r="3832" spans="1:7" x14ac:dyDescent="0.3">
      <c r="A3832" s="135"/>
      <c r="B3832" s="22"/>
      <c r="C3832" s="22"/>
      <c r="D3832" s="38" t="str" cm="1">
        <f t="array" ref="D3832">IFERROR(IF(A3832="","",LOOKUP(2,1/(Entradas!$B$3:$B$5000=Estoque!A3832),Entradas!$G$3:$G$5000)),"Preço não cadastrado")</f>
        <v/>
      </c>
      <c r="E3832" s="38" t="str" cm="1">
        <f t="array" ref="E3832">IFERROR(IF(A3832="","",LOOKUP(2,1/(Entradas!$B$3:$B$5000=Estoque!A3832),Entradas!$H$3:$H$5000)),"Preço não cadastrado")</f>
        <v/>
      </c>
      <c r="F3832" s="6" t="str">
        <f>IF(A3832="","",SUMIF(codigo_entrada,A3832,quantidade_entrada)-SUMIF(codigo_saida,Estoque!A3832,quantidade_saida))</f>
        <v/>
      </c>
      <c r="G3832" s="1" t="str">
        <f t="shared" si="59"/>
        <v/>
      </c>
    </row>
    <row r="3833" spans="1:7" x14ac:dyDescent="0.3">
      <c r="A3833" s="135"/>
      <c r="B3833" s="22"/>
      <c r="C3833" s="22"/>
      <c r="D3833" s="38" t="str" cm="1">
        <f t="array" ref="D3833">IFERROR(IF(A3833="","",LOOKUP(2,1/(Entradas!$B$3:$B$5000=Estoque!A3833),Entradas!$G$3:$G$5000)),"Preço não cadastrado")</f>
        <v/>
      </c>
      <c r="E3833" s="38" t="str" cm="1">
        <f t="array" ref="E3833">IFERROR(IF(A3833="","",LOOKUP(2,1/(Entradas!$B$3:$B$5000=Estoque!A3833),Entradas!$H$3:$H$5000)),"Preço não cadastrado")</f>
        <v/>
      </c>
      <c r="F3833" s="6" t="str">
        <f>IF(A3833="","",SUMIF(codigo_entrada,A3833,quantidade_entrada)-SUMIF(codigo_saida,Estoque!A3833,quantidade_saida))</f>
        <v/>
      </c>
      <c r="G3833" s="1" t="str">
        <f t="shared" si="59"/>
        <v/>
      </c>
    </row>
    <row r="3834" spans="1:7" x14ac:dyDescent="0.3">
      <c r="A3834" s="135"/>
      <c r="B3834" s="22"/>
      <c r="C3834" s="22"/>
      <c r="D3834" s="38" t="str" cm="1">
        <f t="array" ref="D3834">IFERROR(IF(A3834="","",LOOKUP(2,1/(Entradas!$B$3:$B$5000=Estoque!A3834),Entradas!$G$3:$G$5000)),"Preço não cadastrado")</f>
        <v/>
      </c>
      <c r="E3834" s="38" t="str" cm="1">
        <f t="array" ref="E3834">IFERROR(IF(A3834="","",LOOKUP(2,1/(Entradas!$B$3:$B$5000=Estoque!A3834),Entradas!$H$3:$H$5000)),"Preço não cadastrado")</f>
        <v/>
      </c>
      <c r="F3834" s="6" t="str">
        <f>IF(A3834="","",SUMIF(codigo_entrada,A3834,quantidade_entrada)-SUMIF(codigo_saida,Estoque!A3834,quantidade_saida))</f>
        <v/>
      </c>
      <c r="G3834" s="1" t="str">
        <f t="shared" si="59"/>
        <v/>
      </c>
    </row>
    <row r="3835" spans="1:7" x14ac:dyDescent="0.3">
      <c r="A3835" s="135"/>
      <c r="B3835" s="22"/>
      <c r="C3835" s="22"/>
      <c r="D3835" s="38" t="str" cm="1">
        <f t="array" ref="D3835">IFERROR(IF(A3835="","",LOOKUP(2,1/(Entradas!$B$3:$B$5000=Estoque!A3835),Entradas!$G$3:$G$5000)),"Preço não cadastrado")</f>
        <v/>
      </c>
      <c r="E3835" s="38" t="str" cm="1">
        <f t="array" ref="E3835">IFERROR(IF(A3835="","",LOOKUP(2,1/(Entradas!$B$3:$B$5000=Estoque!A3835),Entradas!$H$3:$H$5000)),"Preço não cadastrado")</f>
        <v/>
      </c>
      <c r="F3835" s="6" t="str">
        <f>IF(A3835="","",SUMIF(codigo_entrada,A3835,quantidade_entrada)-SUMIF(codigo_saida,Estoque!A3835,quantidade_saida))</f>
        <v/>
      </c>
      <c r="G3835" s="1" t="str">
        <f t="shared" si="59"/>
        <v/>
      </c>
    </row>
    <row r="3836" spans="1:7" x14ac:dyDescent="0.3">
      <c r="A3836" s="135"/>
      <c r="B3836" s="22"/>
      <c r="C3836" s="22"/>
      <c r="D3836" s="38" t="str" cm="1">
        <f t="array" ref="D3836">IFERROR(IF(A3836="","",LOOKUP(2,1/(Entradas!$B$3:$B$5000=Estoque!A3836),Entradas!$G$3:$G$5000)),"Preço não cadastrado")</f>
        <v/>
      </c>
      <c r="E3836" s="38" t="str" cm="1">
        <f t="array" ref="E3836">IFERROR(IF(A3836="","",LOOKUP(2,1/(Entradas!$B$3:$B$5000=Estoque!A3836),Entradas!$H$3:$H$5000)),"Preço não cadastrado")</f>
        <v/>
      </c>
      <c r="F3836" s="6" t="str">
        <f>IF(A3836="","",SUMIF(codigo_entrada,A3836,quantidade_entrada)-SUMIF(codigo_saida,Estoque!A3836,quantidade_saida))</f>
        <v/>
      </c>
      <c r="G3836" s="1" t="str">
        <f t="shared" si="59"/>
        <v/>
      </c>
    </row>
    <row r="3837" spans="1:7" x14ac:dyDescent="0.3">
      <c r="A3837" s="135"/>
      <c r="B3837" s="22"/>
      <c r="C3837" s="22"/>
      <c r="D3837" s="38" t="str" cm="1">
        <f t="array" ref="D3837">IFERROR(IF(A3837="","",LOOKUP(2,1/(Entradas!$B$3:$B$5000=Estoque!A3837),Entradas!$G$3:$G$5000)),"Preço não cadastrado")</f>
        <v/>
      </c>
      <c r="E3837" s="38" t="str" cm="1">
        <f t="array" ref="E3837">IFERROR(IF(A3837="","",LOOKUP(2,1/(Entradas!$B$3:$B$5000=Estoque!A3837),Entradas!$H$3:$H$5000)),"Preço não cadastrado")</f>
        <v/>
      </c>
      <c r="F3837" s="6" t="str">
        <f>IF(A3837="","",SUMIF(codigo_entrada,A3837,quantidade_entrada)-SUMIF(codigo_saida,Estoque!A3837,quantidade_saida))</f>
        <v/>
      </c>
      <c r="G3837" s="1" t="str">
        <f t="shared" si="59"/>
        <v/>
      </c>
    </row>
    <row r="3838" spans="1:7" x14ac:dyDescent="0.3">
      <c r="A3838" s="135"/>
      <c r="B3838" s="22"/>
      <c r="C3838" s="22"/>
      <c r="D3838" s="38" t="str" cm="1">
        <f t="array" ref="D3838">IFERROR(IF(A3838="","",LOOKUP(2,1/(Entradas!$B$3:$B$5000=Estoque!A3838),Entradas!$G$3:$G$5000)),"Preço não cadastrado")</f>
        <v/>
      </c>
      <c r="E3838" s="38" t="str" cm="1">
        <f t="array" ref="E3838">IFERROR(IF(A3838="","",LOOKUP(2,1/(Entradas!$B$3:$B$5000=Estoque!A3838),Entradas!$H$3:$H$5000)),"Preço não cadastrado")</f>
        <v/>
      </c>
      <c r="F3838" s="6" t="str">
        <f>IF(A3838="","",SUMIF(codigo_entrada,A3838,quantidade_entrada)-SUMIF(codigo_saida,Estoque!A3838,quantidade_saida))</f>
        <v/>
      </c>
      <c r="G3838" s="1" t="str">
        <f t="shared" si="59"/>
        <v/>
      </c>
    </row>
    <row r="3839" spans="1:7" x14ac:dyDescent="0.3">
      <c r="A3839" s="135"/>
      <c r="B3839" s="22"/>
      <c r="C3839" s="22"/>
      <c r="D3839" s="38" t="str" cm="1">
        <f t="array" ref="D3839">IFERROR(IF(A3839="","",LOOKUP(2,1/(Entradas!$B$3:$B$5000=Estoque!A3839),Entradas!$G$3:$G$5000)),"Preço não cadastrado")</f>
        <v/>
      </c>
      <c r="E3839" s="38" t="str" cm="1">
        <f t="array" ref="E3839">IFERROR(IF(A3839="","",LOOKUP(2,1/(Entradas!$B$3:$B$5000=Estoque!A3839),Entradas!$H$3:$H$5000)),"Preço não cadastrado")</f>
        <v/>
      </c>
      <c r="F3839" s="6" t="str">
        <f>IF(A3839="","",SUMIF(codigo_entrada,A3839,quantidade_entrada)-SUMIF(codigo_saida,Estoque!A3839,quantidade_saida))</f>
        <v/>
      </c>
      <c r="G3839" s="1" t="str">
        <f t="shared" si="59"/>
        <v/>
      </c>
    </row>
    <row r="3840" spans="1:7" x14ac:dyDescent="0.3">
      <c r="A3840" s="135"/>
      <c r="B3840" s="22"/>
      <c r="C3840" s="22"/>
      <c r="D3840" s="38" t="str" cm="1">
        <f t="array" ref="D3840">IFERROR(IF(A3840="","",LOOKUP(2,1/(Entradas!$B$3:$B$5000=Estoque!A3840),Entradas!$G$3:$G$5000)),"Preço não cadastrado")</f>
        <v/>
      </c>
      <c r="E3840" s="38" t="str" cm="1">
        <f t="array" ref="E3840">IFERROR(IF(A3840="","",LOOKUP(2,1/(Entradas!$B$3:$B$5000=Estoque!A3840),Entradas!$H$3:$H$5000)),"Preço não cadastrado")</f>
        <v/>
      </c>
      <c r="F3840" s="6" t="str">
        <f>IF(A3840="","",SUMIF(codigo_entrada,A3840,quantidade_entrada)-SUMIF(codigo_saida,Estoque!A3840,quantidade_saida))</f>
        <v/>
      </c>
      <c r="G3840" s="1" t="str">
        <f t="shared" si="59"/>
        <v/>
      </c>
    </row>
    <row r="3841" spans="1:7" x14ac:dyDescent="0.3">
      <c r="A3841" s="135"/>
      <c r="B3841" s="22"/>
      <c r="C3841" s="22"/>
      <c r="D3841" s="38" t="str" cm="1">
        <f t="array" ref="D3841">IFERROR(IF(A3841="","",LOOKUP(2,1/(Entradas!$B$3:$B$5000=Estoque!A3841),Entradas!$G$3:$G$5000)),"Preço não cadastrado")</f>
        <v/>
      </c>
      <c r="E3841" s="38" t="str" cm="1">
        <f t="array" ref="E3841">IFERROR(IF(A3841="","",LOOKUP(2,1/(Entradas!$B$3:$B$5000=Estoque!A3841),Entradas!$H$3:$H$5000)),"Preço não cadastrado")</f>
        <v/>
      </c>
      <c r="F3841" s="6" t="str">
        <f>IF(A3841="","",SUMIF(codigo_entrada,A3841,quantidade_entrada)-SUMIF(codigo_saida,Estoque!A3841,quantidade_saida))</f>
        <v/>
      </c>
      <c r="G3841" s="1" t="str">
        <f t="shared" si="59"/>
        <v/>
      </c>
    </row>
    <row r="3842" spans="1:7" x14ac:dyDescent="0.3">
      <c r="A3842" s="135"/>
      <c r="B3842" s="22"/>
      <c r="C3842" s="22"/>
      <c r="D3842" s="38" t="str" cm="1">
        <f t="array" ref="D3842">IFERROR(IF(A3842="","",LOOKUP(2,1/(Entradas!$B$3:$B$5000=Estoque!A3842),Entradas!$G$3:$G$5000)),"Preço não cadastrado")</f>
        <v/>
      </c>
      <c r="E3842" s="38" t="str" cm="1">
        <f t="array" ref="E3842">IFERROR(IF(A3842="","",LOOKUP(2,1/(Entradas!$B$3:$B$5000=Estoque!A3842),Entradas!$H$3:$H$5000)),"Preço não cadastrado")</f>
        <v/>
      </c>
      <c r="F3842" s="6" t="str">
        <f>IF(A3842="","",SUMIF(codigo_entrada,A3842,quantidade_entrada)-SUMIF(codigo_saida,Estoque!A3842,quantidade_saida))</f>
        <v/>
      </c>
      <c r="G3842" s="1" t="str">
        <f t="shared" si="59"/>
        <v/>
      </c>
    </row>
    <row r="3843" spans="1:7" x14ac:dyDescent="0.3">
      <c r="A3843" s="135"/>
      <c r="B3843" s="22"/>
      <c r="C3843" s="22"/>
      <c r="D3843" s="38" t="str" cm="1">
        <f t="array" ref="D3843">IFERROR(IF(A3843="","",LOOKUP(2,1/(Entradas!$B$3:$B$5000=Estoque!A3843),Entradas!$G$3:$G$5000)),"Preço não cadastrado")</f>
        <v/>
      </c>
      <c r="E3843" s="38" t="str" cm="1">
        <f t="array" ref="E3843">IFERROR(IF(A3843="","",LOOKUP(2,1/(Entradas!$B$3:$B$5000=Estoque!A3843),Entradas!$H$3:$H$5000)),"Preço não cadastrado")</f>
        <v/>
      </c>
      <c r="F3843" s="6" t="str">
        <f>IF(A3843="","",SUMIF(codigo_entrada,A3843,quantidade_entrada)-SUMIF(codigo_saida,Estoque!A3843,quantidade_saida))</f>
        <v/>
      </c>
      <c r="G3843" s="1" t="str">
        <f t="shared" si="59"/>
        <v/>
      </c>
    </row>
    <row r="3844" spans="1:7" x14ac:dyDescent="0.3">
      <c r="A3844" s="135"/>
      <c r="B3844" s="22"/>
      <c r="C3844" s="22"/>
      <c r="D3844" s="38" t="str" cm="1">
        <f t="array" ref="D3844">IFERROR(IF(A3844="","",LOOKUP(2,1/(Entradas!$B$3:$B$5000=Estoque!A3844),Entradas!$G$3:$G$5000)),"Preço não cadastrado")</f>
        <v/>
      </c>
      <c r="E3844" s="38" t="str" cm="1">
        <f t="array" ref="E3844">IFERROR(IF(A3844="","",LOOKUP(2,1/(Entradas!$B$3:$B$5000=Estoque!A3844),Entradas!$H$3:$H$5000)),"Preço não cadastrado")</f>
        <v/>
      </c>
      <c r="F3844" s="6" t="str">
        <f>IF(A3844="","",SUMIF(codigo_entrada,A3844,quantidade_entrada)-SUMIF(codigo_saida,Estoque!A3844,quantidade_saida))</f>
        <v/>
      </c>
      <c r="G3844" s="1" t="str">
        <f t="shared" ref="G3844:G3907" si="60">IF(F3844="","",IF(F3844&gt;0,"Em estoque","Fora de estoque"))</f>
        <v/>
      </c>
    </row>
    <row r="3845" spans="1:7" x14ac:dyDescent="0.3">
      <c r="A3845" s="135"/>
      <c r="B3845" s="22"/>
      <c r="C3845" s="22"/>
      <c r="D3845" s="38" t="str" cm="1">
        <f t="array" ref="D3845">IFERROR(IF(A3845="","",LOOKUP(2,1/(Entradas!$B$3:$B$5000=Estoque!A3845),Entradas!$G$3:$G$5000)),"Preço não cadastrado")</f>
        <v/>
      </c>
      <c r="E3845" s="38" t="str" cm="1">
        <f t="array" ref="E3845">IFERROR(IF(A3845="","",LOOKUP(2,1/(Entradas!$B$3:$B$5000=Estoque!A3845),Entradas!$H$3:$H$5000)),"Preço não cadastrado")</f>
        <v/>
      </c>
      <c r="F3845" s="6" t="str">
        <f>IF(A3845="","",SUMIF(codigo_entrada,A3845,quantidade_entrada)-SUMIF(codigo_saida,Estoque!A3845,quantidade_saida))</f>
        <v/>
      </c>
      <c r="G3845" s="1" t="str">
        <f t="shared" si="60"/>
        <v/>
      </c>
    </row>
    <row r="3846" spans="1:7" x14ac:dyDescent="0.3">
      <c r="A3846" s="135"/>
      <c r="B3846" s="22"/>
      <c r="C3846" s="22"/>
      <c r="D3846" s="38" t="str" cm="1">
        <f t="array" ref="D3846">IFERROR(IF(A3846="","",LOOKUP(2,1/(Entradas!$B$3:$B$5000=Estoque!A3846),Entradas!$G$3:$G$5000)),"Preço não cadastrado")</f>
        <v/>
      </c>
      <c r="E3846" s="38" t="str" cm="1">
        <f t="array" ref="E3846">IFERROR(IF(A3846="","",LOOKUP(2,1/(Entradas!$B$3:$B$5000=Estoque!A3846),Entradas!$H$3:$H$5000)),"Preço não cadastrado")</f>
        <v/>
      </c>
      <c r="F3846" s="6" t="str">
        <f>IF(A3846="","",SUMIF(codigo_entrada,A3846,quantidade_entrada)-SUMIF(codigo_saida,Estoque!A3846,quantidade_saida))</f>
        <v/>
      </c>
      <c r="G3846" s="1" t="str">
        <f t="shared" si="60"/>
        <v/>
      </c>
    </row>
    <row r="3847" spans="1:7" x14ac:dyDescent="0.3">
      <c r="A3847" s="135"/>
      <c r="B3847" s="22"/>
      <c r="C3847" s="22"/>
      <c r="D3847" s="38" t="str" cm="1">
        <f t="array" ref="D3847">IFERROR(IF(A3847="","",LOOKUP(2,1/(Entradas!$B$3:$B$5000=Estoque!A3847),Entradas!$G$3:$G$5000)),"Preço não cadastrado")</f>
        <v/>
      </c>
      <c r="E3847" s="38" t="str" cm="1">
        <f t="array" ref="E3847">IFERROR(IF(A3847="","",LOOKUP(2,1/(Entradas!$B$3:$B$5000=Estoque!A3847),Entradas!$H$3:$H$5000)),"Preço não cadastrado")</f>
        <v/>
      </c>
      <c r="F3847" s="6" t="str">
        <f>IF(A3847="","",SUMIF(codigo_entrada,A3847,quantidade_entrada)-SUMIF(codigo_saida,Estoque!A3847,quantidade_saida))</f>
        <v/>
      </c>
      <c r="G3847" s="1" t="str">
        <f t="shared" si="60"/>
        <v/>
      </c>
    </row>
    <row r="3848" spans="1:7" x14ac:dyDescent="0.3">
      <c r="A3848" s="135"/>
      <c r="B3848" s="22"/>
      <c r="C3848" s="22"/>
      <c r="D3848" s="38" t="str" cm="1">
        <f t="array" ref="D3848">IFERROR(IF(A3848="","",LOOKUP(2,1/(Entradas!$B$3:$B$5000=Estoque!A3848),Entradas!$G$3:$G$5000)),"Preço não cadastrado")</f>
        <v/>
      </c>
      <c r="E3848" s="38" t="str" cm="1">
        <f t="array" ref="E3848">IFERROR(IF(A3848="","",LOOKUP(2,1/(Entradas!$B$3:$B$5000=Estoque!A3848),Entradas!$H$3:$H$5000)),"Preço não cadastrado")</f>
        <v/>
      </c>
      <c r="F3848" s="6" t="str">
        <f>IF(A3848="","",SUMIF(codigo_entrada,A3848,quantidade_entrada)-SUMIF(codigo_saida,Estoque!A3848,quantidade_saida))</f>
        <v/>
      </c>
      <c r="G3848" s="1" t="str">
        <f t="shared" si="60"/>
        <v/>
      </c>
    </row>
    <row r="3849" spans="1:7" x14ac:dyDescent="0.3">
      <c r="A3849" s="135"/>
      <c r="B3849" s="22"/>
      <c r="C3849" s="22"/>
      <c r="D3849" s="38" t="str" cm="1">
        <f t="array" ref="D3849">IFERROR(IF(A3849="","",LOOKUP(2,1/(Entradas!$B$3:$B$5000=Estoque!A3849),Entradas!$G$3:$G$5000)),"Preço não cadastrado")</f>
        <v/>
      </c>
      <c r="E3849" s="38" t="str" cm="1">
        <f t="array" ref="E3849">IFERROR(IF(A3849="","",LOOKUP(2,1/(Entradas!$B$3:$B$5000=Estoque!A3849),Entradas!$H$3:$H$5000)),"Preço não cadastrado")</f>
        <v/>
      </c>
      <c r="F3849" s="6" t="str">
        <f>IF(A3849="","",SUMIF(codigo_entrada,A3849,quantidade_entrada)-SUMIF(codigo_saida,Estoque!A3849,quantidade_saida))</f>
        <v/>
      </c>
      <c r="G3849" s="1" t="str">
        <f t="shared" si="60"/>
        <v/>
      </c>
    </row>
    <row r="3850" spans="1:7" x14ac:dyDescent="0.3">
      <c r="A3850" s="135"/>
      <c r="B3850" s="22"/>
      <c r="C3850" s="22"/>
      <c r="D3850" s="38" t="str" cm="1">
        <f t="array" ref="D3850">IFERROR(IF(A3850="","",LOOKUP(2,1/(Entradas!$B$3:$B$5000=Estoque!A3850),Entradas!$G$3:$G$5000)),"Preço não cadastrado")</f>
        <v/>
      </c>
      <c r="E3850" s="38" t="str" cm="1">
        <f t="array" ref="E3850">IFERROR(IF(A3850="","",LOOKUP(2,1/(Entradas!$B$3:$B$5000=Estoque!A3850),Entradas!$H$3:$H$5000)),"Preço não cadastrado")</f>
        <v/>
      </c>
      <c r="F3850" s="6" t="str">
        <f>IF(A3850="","",SUMIF(codigo_entrada,A3850,quantidade_entrada)-SUMIF(codigo_saida,Estoque!A3850,quantidade_saida))</f>
        <v/>
      </c>
      <c r="G3850" s="1" t="str">
        <f t="shared" si="60"/>
        <v/>
      </c>
    </row>
    <row r="3851" spans="1:7" x14ac:dyDescent="0.3">
      <c r="A3851" s="135"/>
      <c r="B3851" s="22"/>
      <c r="C3851" s="22"/>
      <c r="D3851" s="38" t="str" cm="1">
        <f t="array" ref="D3851">IFERROR(IF(A3851="","",LOOKUP(2,1/(Entradas!$B$3:$B$5000=Estoque!A3851),Entradas!$G$3:$G$5000)),"Preço não cadastrado")</f>
        <v/>
      </c>
      <c r="E3851" s="38" t="str" cm="1">
        <f t="array" ref="E3851">IFERROR(IF(A3851="","",LOOKUP(2,1/(Entradas!$B$3:$B$5000=Estoque!A3851),Entradas!$H$3:$H$5000)),"Preço não cadastrado")</f>
        <v/>
      </c>
      <c r="F3851" s="6" t="str">
        <f>IF(A3851="","",SUMIF(codigo_entrada,A3851,quantidade_entrada)-SUMIF(codigo_saida,Estoque!A3851,quantidade_saida))</f>
        <v/>
      </c>
      <c r="G3851" s="1" t="str">
        <f t="shared" si="60"/>
        <v/>
      </c>
    </row>
    <row r="3852" spans="1:7" x14ac:dyDescent="0.3">
      <c r="A3852" s="135"/>
      <c r="B3852" s="22"/>
      <c r="C3852" s="22"/>
      <c r="D3852" s="38" t="str" cm="1">
        <f t="array" ref="D3852">IFERROR(IF(A3852="","",LOOKUP(2,1/(Entradas!$B$3:$B$5000=Estoque!A3852),Entradas!$G$3:$G$5000)),"Preço não cadastrado")</f>
        <v/>
      </c>
      <c r="E3852" s="38" t="str" cm="1">
        <f t="array" ref="E3852">IFERROR(IF(A3852="","",LOOKUP(2,1/(Entradas!$B$3:$B$5000=Estoque!A3852),Entradas!$H$3:$H$5000)),"Preço não cadastrado")</f>
        <v/>
      </c>
      <c r="F3852" s="6" t="str">
        <f>IF(A3852="","",SUMIF(codigo_entrada,A3852,quantidade_entrada)-SUMIF(codigo_saida,Estoque!A3852,quantidade_saida))</f>
        <v/>
      </c>
      <c r="G3852" s="1" t="str">
        <f t="shared" si="60"/>
        <v/>
      </c>
    </row>
    <row r="3853" spans="1:7" x14ac:dyDescent="0.3">
      <c r="A3853" s="135"/>
      <c r="B3853" s="22"/>
      <c r="C3853" s="22"/>
      <c r="D3853" s="38" t="str" cm="1">
        <f t="array" ref="D3853">IFERROR(IF(A3853="","",LOOKUP(2,1/(Entradas!$B$3:$B$5000=Estoque!A3853),Entradas!$G$3:$G$5000)),"Preço não cadastrado")</f>
        <v/>
      </c>
      <c r="E3853" s="38" t="str" cm="1">
        <f t="array" ref="E3853">IFERROR(IF(A3853="","",LOOKUP(2,1/(Entradas!$B$3:$B$5000=Estoque!A3853),Entradas!$H$3:$H$5000)),"Preço não cadastrado")</f>
        <v/>
      </c>
      <c r="F3853" s="6" t="str">
        <f>IF(A3853="","",SUMIF(codigo_entrada,A3853,quantidade_entrada)-SUMIF(codigo_saida,Estoque!A3853,quantidade_saida))</f>
        <v/>
      </c>
      <c r="G3853" s="1" t="str">
        <f t="shared" si="60"/>
        <v/>
      </c>
    </row>
    <row r="3854" spans="1:7" x14ac:dyDescent="0.3">
      <c r="A3854" s="135"/>
      <c r="B3854" s="22"/>
      <c r="C3854" s="22"/>
      <c r="D3854" s="38" t="str" cm="1">
        <f t="array" ref="D3854">IFERROR(IF(A3854="","",LOOKUP(2,1/(Entradas!$B$3:$B$5000=Estoque!A3854),Entradas!$G$3:$G$5000)),"Preço não cadastrado")</f>
        <v/>
      </c>
      <c r="E3854" s="38" t="str" cm="1">
        <f t="array" ref="E3854">IFERROR(IF(A3854="","",LOOKUP(2,1/(Entradas!$B$3:$B$5000=Estoque!A3854),Entradas!$H$3:$H$5000)),"Preço não cadastrado")</f>
        <v/>
      </c>
      <c r="F3854" s="6" t="str">
        <f>IF(A3854="","",SUMIF(codigo_entrada,A3854,quantidade_entrada)-SUMIF(codigo_saida,Estoque!A3854,quantidade_saida))</f>
        <v/>
      </c>
      <c r="G3854" s="1" t="str">
        <f t="shared" si="60"/>
        <v/>
      </c>
    </row>
    <row r="3855" spans="1:7" x14ac:dyDescent="0.3">
      <c r="A3855" s="135"/>
      <c r="B3855" s="22"/>
      <c r="C3855" s="22"/>
      <c r="D3855" s="38" t="str" cm="1">
        <f t="array" ref="D3855">IFERROR(IF(A3855="","",LOOKUP(2,1/(Entradas!$B$3:$B$5000=Estoque!A3855),Entradas!$G$3:$G$5000)),"Preço não cadastrado")</f>
        <v/>
      </c>
      <c r="E3855" s="38" t="str" cm="1">
        <f t="array" ref="E3855">IFERROR(IF(A3855="","",LOOKUP(2,1/(Entradas!$B$3:$B$5000=Estoque!A3855),Entradas!$H$3:$H$5000)),"Preço não cadastrado")</f>
        <v/>
      </c>
      <c r="F3855" s="6" t="str">
        <f>IF(A3855="","",SUMIF(codigo_entrada,A3855,quantidade_entrada)-SUMIF(codigo_saida,Estoque!A3855,quantidade_saida))</f>
        <v/>
      </c>
      <c r="G3855" s="1" t="str">
        <f t="shared" si="60"/>
        <v/>
      </c>
    </row>
    <row r="3856" spans="1:7" x14ac:dyDescent="0.3">
      <c r="A3856" s="135"/>
      <c r="B3856" s="22"/>
      <c r="C3856" s="22"/>
      <c r="D3856" s="38" t="str" cm="1">
        <f t="array" ref="D3856">IFERROR(IF(A3856="","",LOOKUP(2,1/(Entradas!$B$3:$B$5000=Estoque!A3856),Entradas!$G$3:$G$5000)),"Preço não cadastrado")</f>
        <v/>
      </c>
      <c r="E3856" s="38" t="str" cm="1">
        <f t="array" ref="E3856">IFERROR(IF(A3856="","",LOOKUP(2,1/(Entradas!$B$3:$B$5000=Estoque!A3856),Entradas!$H$3:$H$5000)),"Preço não cadastrado")</f>
        <v/>
      </c>
      <c r="F3856" s="6" t="str">
        <f>IF(A3856="","",SUMIF(codigo_entrada,A3856,quantidade_entrada)-SUMIF(codigo_saida,Estoque!A3856,quantidade_saida))</f>
        <v/>
      </c>
      <c r="G3856" s="1" t="str">
        <f t="shared" si="60"/>
        <v/>
      </c>
    </row>
    <row r="3857" spans="1:7" x14ac:dyDescent="0.3">
      <c r="A3857" s="135"/>
      <c r="B3857" s="22"/>
      <c r="C3857" s="22"/>
      <c r="D3857" s="38" t="str" cm="1">
        <f t="array" ref="D3857">IFERROR(IF(A3857="","",LOOKUP(2,1/(Entradas!$B$3:$B$5000=Estoque!A3857),Entradas!$G$3:$G$5000)),"Preço não cadastrado")</f>
        <v/>
      </c>
      <c r="E3857" s="38" t="str" cm="1">
        <f t="array" ref="E3857">IFERROR(IF(A3857="","",LOOKUP(2,1/(Entradas!$B$3:$B$5000=Estoque!A3857),Entradas!$H$3:$H$5000)),"Preço não cadastrado")</f>
        <v/>
      </c>
      <c r="F3857" s="6" t="str">
        <f>IF(A3857="","",SUMIF(codigo_entrada,A3857,quantidade_entrada)-SUMIF(codigo_saida,Estoque!A3857,quantidade_saida))</f>
        <v/>
      </c>
      <c r="G3857" s="1" t="str">
        <f t="shared" si="60"/>
        <v/>
      </c>
    </row>
    <row r="3858" spans="1:7" x14ac:dyDescent="0.3">
      <c r="A3858" s="135"/>
      <c r="B3858" s="22"/>
      <c r="C3858" s="22"/>
      <c r="D3858" s="38" t="str" cm="1">
        <f t="array" ref="D3858">IFERROR(IF(A3858="","",LOOKUP(2,1/(Entradas!$B$3:$B$5000=Estoque!A3858),Entradas!$G$3:$G$5000)),"Preço não cadastrado")</f>
        <v/>
      </c>
      <c r="E3858" s="38" t="str" cm="1">
        <f t="array" ref="E3858">IFERROR(IF(A3858="","",LOOKUP(2,1/(Entradas!$B$3:$B$5000=Estoque!A3858),Entradas!$H$3:$H$5000)),"Preço não cadastrado")</f>
        <v/>
      </c>
      <c r="F3858" s="6" t="str">
        <f>IF(A3858="","",SUMIF(codigo_entrada,A3858,quantidade_entrada)-SUMIF(codigo_saida,Estoque!A3858,quantidade_saida))</f>
        <v/>
      </c>
      <c r="G3858" s="1" t="str">
        <f t="shared" si="60"/>
        <v/>
      </c>
    </row>
    <row r="3859" spans="1:7" x14ac:dyDescent="0.3">
      <c r="A3859" s="135"/>
      <c r="B3859" s="22"/>
      <c r="C3859" s="22"/>
      <c r="D3859" s="38" t="str" cm="1">
        <f t="array" ref="D3859">IFERROR(IF(A3859="","",LOOKUP(2,1/(Entradas!$B$3:$B$5000=Estoque!A3859),Entradas!$G$3:$G$5000)),"Preço não cadastrado")</f>
        <v/>
      </c>
      <c r="E3859" s="38" t="str" cm="1">
        <f t="array" ref="E3859">IFERROR(IF(A3859="","",LOOKUP(2,1/(Entradas!$B$3:$B$5000=Estoque!A3859),Entradas!$H$3:$H$5000)),"Preço não cadastrado")</f>
        <v/>
      </c>
      <c r="F3859" s="6" t="str">
        <f>IF(A3859="","",SUMIF(codigo_entrada,A3859,quantidade_entrada)-SUMIF(codigo_saida,Estoque!A3859,quantidade_saida))</f>
        <v/>
      </c>
      <c r="G3859" s="1" t="str">
        <f t="shared" si="60"/>
        <v/>
      </c>
    </row>
    <row r="3860" spans="1:7" x14ac:dyDescent="0.3">
      <c r="A3860" s="135"/>
      <c r="B3860" s="22"/>
      <c r="C3860" s="22"/>
      <c r="D3860" s="38" t="str" cm="1">
        <f t="array" ref="D3860">IFERROR(IF(A3860="","",LOOKUP(2,1/(Entradas!$B$3:$B$5000=Estoque!A3860),Entradas!$G$3:$G$5000)),"Preço não cadastrado")</f>
        <v/>
      </c>
      <c r="E3860" s="38" t="str" cm="1">
        <f t="array" ref="E3860">IFERROR(IF(A3860="","",LOOKUP(2,1/(Entradas!$B$3:$B$5000=Estoque!A3860),Entradas!$H$3:$H$5000)),"Preço não cadastrado")</f>
        <v/>
      </c>
      <c r="F3860" s="6" t="str">
        <f>IF(A3860="","",SUMIF(codigo_entrada,A3860,quantidade_entrada)-SUMIF(codigo_saida,Estoque!A3860,quantidade_saida))</f>
        <v/>
      </c>
      <c r="G3860" s="1" t="str">
        <f t="shared" si="60"/>
        <v/>
      </c>
    </row>
    <row r="3861" spans="1:7" x14ac:dyDescent="0.3">
      <c r="A3861" s="135"/>
      <c r="B3861" s="22"/>
      <c r="C3861" s="22"/>
      <c r="D3861" s="38" t="str" cm="1">
        <f t="array" ref="D3861">IFERROR(IF(A3861="","",LOOKUP(2,1/(Entradas!$B$3:$B$5000=Estoque!A3861),Entradas!$G$3:$G$5000)),"Preço não cadastrado")</f>
        <v/>
      </c>
      <c r="E3861" s="38" t="str" cm="1">
        <f t="array" ref="E3861">IFERROR(IF(A3861="","",LOOKUP(2,1/(Entradas!$B$3:$B$5000=Estoque!A3861),Entradas!$H$3:$H$5000)),"Preço não cadastrado")</f>
        <v/>
      </c>
      <c r="F3861" s="6" t="str">
        <f>IF(A3861="","",SUMIF(codigo_entrada,A3861,quantidade_entrada)-SUMIF(codigo_saida,Estoque!A3861,quantidade_saida))</f>
        <v/>
      </c>
      <c r="G3861" s="1" t="str">
        <f t="shared" si="60"/>
        <v/>
      </c>
    </row>
    <row r="3862" spans="1:7" x14ac:dyDescent="0.3">
      <c r="A3862" s="135"/>
      <c r="B3862" s="22"/>
      <c r="C3862" s="22"/>
      <c r="D3862" s="38" t="str" cm="1">
        <f t="array" ref="D3862">IFERROR(IF(A3862="","",LOOKUP(2,1/(Entradas!$B$3:$B$5000=Estoque!A3862),Entradas!$G$3:$G$5000)),"Preço não cadastrado")</f>
        <v/>
      </c>
      <c r="E3862" s="38" t="str" cm="1">
        <f t="array" ref="E3862">IFERROR(IF(A3862="","",LOOKUP(2,1/(Entradas!$B$3:$B$5000=Estoque!A3862),Entradas!$H$3:$H$5000)),"Preço não cadastrado")</f>
        <v/>
      </c>
      <c r="F3862" s="6" t="str">
        <f>IF(A3862="","",SUMIF(codigo_entrada,A3862,quantidade_entrada)-SUMIF(codigo_saida,Estoque!A3862,quantidade_saida))</f>
        <v/>
      </c>
      <c r="G3862" s="1" t="str">
        <f t="shared" si="60"/>
        <v/>
      </c>
    </row>
    <row r="3863" spans="1:7" x14ac:dyDescent="0.3">
      <c r="A3863" s="135"/>
      <c r="B3863" s="22"/>
      <c r="C3863" s="22"/>
      <c r="D3863" s="38" t="str" cm="1">
        <f t="array" ref="D3863">IFERROR(IF(A3863="","",LOOKUP(2,1/(Entradas!$B$3:$B$5000=Estoque!A3863),Entradas!$G$3:$G$5000)),"Preço não cadastrado")</f>
        <v/>
      </c>
      <c r="E3863" s="38" t="str" cm="1">
        <f t="array" ref="E3863">IFERROR(IF(A3863="","",LOOKUP(2,1/(Entradas!$B$3:$B$5000=Estoque!A3863),Entradas!$H$3:$H$5000)),"Preço não cadastrado")</f>
        <v/>
      </c>
      <c r="F3863" s="6" t="str">
        <f>IF(A3863="","",SUMIF(codigo_entrada,A3863,quantidade_entrada)-SUMIF(codigo_saida,Estoque!A3863,quantidade_saida))</f>
        <v/>
      </c>
      <c r="G3863" s="1" t="str">
        <f t="shared" si="60"/>
        <v/>
      </c>
    </row>
    <row r="3864" spans="1:7" x14ac:dyDescent="0.3">
      <c r="A3864" s="135"/>
      <c r="B3864" s="22"/>
      <c r="C3864" s="22"/>
      <c r="D3864" s="38" t="str" cm="1">
        <f t="array" ref="D3864">IFERROR(IF(A3864="","",LOOKUP(2,1/(Entradas!$B$3:$B$5000=Estoque!A3864),Entradas!$G$3:$G$5000)),"Preço não cadastrado")</f>
        <v/>
      </c>
      <c r="E3864" s="38" t="str" cm="1">
        <f t="array" ref="E3864">IFERROR(IF(A3864="","",LOOKUP(2,1/(Entradas!$B$3:$B$5000=Estoque!A3864),Entradas!$H$3:$H$5000)),"Preço não cadastrado")</f>
        <v/>
      </c>
      <c r="F3864" s="6" t="str">
        <f>IF(A3864="","",SUMIF(codigo_entrada,A3864,quantidade_entrada)-SUMIF(codigo_saida,Estoque!A3864,quantidade_saida))</f>
        <v/>
      </c>
      <c r="G3864" s="1" t="str">
        <f t="shared" si="60"/>
        <v/>
      </c>
    </row>
    <row r="3865" spans="1:7" x14ac:dyDescent="0.3">
      <c r="A3865" s="135"/>
      <c r="B3865" s="22"/>
      <c r="C3865" s="22"/>
      <c r="D3865" s="38" t="str" cm="1">
        <f t="array" ref="D3865">IFERROR(IF(A3865="","",LOOKUP(2,1/(Entradas!$B$3:$B$5000=Estoque!A3865),Entradas!$G$3:$G$5000)),"Preço não cadastrado")</f>
        <v/>
      </c>
      <c r="E3865" s="38" t="str" cm="1">
        <f t="array" ref="E3865">IFERROR(IF(A3865="","",LOOKUP(2,1/(Entradas!$B$3:$B$5000=Estoque!A3865),Entradas!$H$3:$H$5000)),"Preço não cadastrado")</f>
        <v/>
      </c>
      <c r="F3865" s="6" t="str">
        <f>IF(A3865="","",SUMIF(codigo_entrada,A3865,quantidade_entrada)-SUMIF(codigo_saida,Estoque!A3865,quantidade_saida))</f>
        <v/>
      </c>
      <c r="G3865" s="1" t="str">
        <f t="shared" si="60"/>
        <v/>
      </c>
    </row>
    <row r="3866" spans="1:7" x14ac:dyDescent="0.3">
      <c r="A3866" s="135"/>
      <c r="B3866" s="22"/>
      <c r="C3866" s="22"/>
      <c r="D3866" s="38" t="str" cm="1">
        <f t="array" ref="D3866">IFERROR(IF(A3866="","",LOOKUP(2,1/(Entradas!$B$3:$B$5000=Estoque!A3866),Entradas!$G$3:$G$5000)),"Preço não cadastrado")</f>
        <v/>
      </c>
      <c r="E3866" s="38" t="str" cm="1">
        <f t="array" ref="E3866">IFERROR(IF(A3866="","",LOOKUP(2,1/(Entradas!$B$3:$B$5000=Estoque!A3866),Entradas!$H$3:$H$5000)),"Preço não cadastrado")</f>
        <v/>
      </c>
      <c r="F3866" s="6" t="str">
        <f>IF(A3866="","",SUMIF(codigo_entrada,A3866,quantidade_entrada)-SUMIF(codigo_saida,Estoque!A3866,quantidade_saida))</f>
        <v/>
      </c>
      <c r="G3866" s="1" t="str">
        <f t="shared" si="60"/>
        <v/>
      </c>
    </row>
    <row r="3867" spans="1:7" x14ac:dyDescent="0.3">
      <c r="A3867" s="135"/>
      <c r="B3867" s="22"/>
      <c r="C3867" s="22"/>
      <c r="D3867" s="38" t="str" cm="1">
        <f t="array" ref="D3867">IFERROR(IF(A3867="","",LOOKUP(2,1/(Entradas!$B$3:$B$5000=Estoque!A3867),Entradas!$G$3:$G$5000)),"Preço não cadastrado")</f>
        <v/>
      </c>
      <c r="E3867" s="38" t="str" cm="1">
        <f t="array" ref="E3867">IFERROR(IF(A3867="","",LOOKUP(2,1/(Entradas!$B$3:$B$5000=Estoque!A3867),Entradas!$H$3:$H$5000)),"Preço não cadastrado")</f>
        <v/>
      </c>
      <c r="F3867" s="6" t="str">
        <f>IF(A3867="","",SUMIF(codigo_entrada,A3867,quantidade_entrada)-SUMIF(codigo_saida,Estoque!A3867,quantidade_saida))</f>
        <v/>
      </c>
      <c r="G3867" s="1" t="str">
        <f t="shared" si="60"/>
        <v/>
      </c>
    </row>
    <row r="3868" spans="1:7" x14ac:dyDescent="0.3">
      <c r="A3868" s="135"/>
      <c r="B3868" s="22"/>
      <c r="C3868" s="22"/>
      <c r="D3868" s="38" t="str" cm="1">
        <f t="array" ref="D3868">IFERROR(IF(A3868="","",LOOKUP(2,1/(Entradas!$B$3:$B$5000=Estoque!A3868),Entradas!$G$3:$G$5000)),"Preço não cadastrado")</f>
        <v/>
      </c>
      <c r="E3868" s="38" t="str" cm="1">
        <f t="array" ref="E3868">IFERROR(IF(A3868="","",LOOKUP(2,1/(Entradas!$B$3:$B$5000=Estoque!A3868),Entradas!$H$3:$H$5000)),"Preço não cadastrado")</f>
        <v/>
      </c>
      <c r="F3868" s="6" t="str">
        <f>IF(A3868="","",SUMIF(codigo_entrada,A3868,quantidade_entrada)-SUMIF(codigo_saida,Estoque!A3868,quantidade_saida))</f>
        <v/>
      </c>
      <c r="G3868" s="1" t="str">
        <f t="shared" si="60"/>
        <v/>
      </c>
    </row>
    <row r="3869" spans="1:7" x14ac:dyDescent="0.3">
      <c r="A3869" s="135"/>
      <c r="B3869" s="22"/>
      <c r="C3869" s="22"/>
      <c r="D3869" s="38" t="str" cm="1">
        <f t="array" ref="D3869">IFERROR(IF(A3869="","",LOOKUP(2,1/(Entradas!$B$3:$B$5000=Estoque!A3869),Entradas!$G$3:$G$5000)),"Preço não cadastrado")</f>
        <v/>
      </c>
      <c r="E3869" s="38" t="str" cm="1">
        <f t="array" ref="E3869">IFERROR(IF(A3869="","",LOOKUP(2,1/(Entradas!$B$3:$B$5000=Estoque!A3869),Entradas!$H$3:$H$5000)),"Preço não cadastrado")</f>
        <v/>
      </c>
      <c r="F3869" s="6" t="str">
        <f>IF(A3869="","",SUMIF(codigo_entrada,A3869,quantidade_entrada)-SUMIF(codigo_saida,Estoque!A3869,quantidade_saida))</f>
        <v/>
      </c>
      <c r="G3869" s="1" t="str">
        <f t="shared" si="60"/>
        <v/>
      </c>
    </row>
    <row r="3870" spans="1:7" x14ac:dyDescent="0.3">
      <c r="A3870" s="135"/>
      <c r="B3870" s="22"/>
      <c r="C3870" s="22"/>
      <c r="D3870" s="38" t="str" cm="1">
        <f t="array" ref="D3870">IFERROR(IF(A3870="","",LOOKUP(2,1/(Entradas!$B$3:$B$5000=Estoque!A3870),Entradas!$G$3:$G$5000)),"Preço não cadastrado")</f>
        <v/>
      </c>
      <c r="E3870" s="38" t="str" cm="1">
        <f t="array" ref="E3870">IFERROR(IF(A3870="","",LOOKUP(2,1/(Entradas!$B$3:$B$5000=Estoque!A3870),Entradas!$H$3:$H$5000)),"Preço não cadastrado")</f>
        <v/>
      </c>
      <c r="F3870" s="6" t="str">
        <f>IF(A3870="","",SUMIF(codigo_entrada,A3870,quantidade_entrada)-SUMIF(codigo_saida,Estoque!A3870,quantidade_saida))</f>
        <v/>
      </c>
      <c r="G3870" s="1" t="str">
        <f t="shared" si="60"/>
        <v/>
      </c>
    </row>
    <row r="3871" spans="1:7" x14ac:dyDescent="0.3">
      <c r="A3871" s="135"/>
      <c r="B3871" s="22"/>
      <c r="C3871" s="22"/>
      <c r="D3871" s="38" t="str" cm="1">
        <f t="array" ref="D3871">IFERROR(IF(A3871="","",LOOKUP(2,1/(Entradas!$B$3:$B$5000=Estoque!A3871),Entradas!$G$3:$G$5000)),"Preço não cadastrado")</f>
        <v/>
      </c>
      <c r="E3871" s="38" t="str" cm="1">
        <f t="array" ref="E3871">IFERROR(IF(A3871="","",LOOKUP(2,1/(Entradas!$B$3:$B$5000=Estoque!A3871),Entradas!$H$3:$H$5000)),"Preço não cadastrado")</f>
        <v/>
      </c>
      <c r="F3871" s="6" t="str">
        <f>IF(A3871="","",SUMIF(codigo_entrada,A3871,quantidade_entrada)-SUMIF(codigo_saida,Estoque!A3871,quantidade_saida))</f>
        <v/>
      </c>
      <c r="G3871" s="1" t="str">
        <f t="shared" si="60"/>
        <v/>
      </c>
    </row>
    <row r="3872" spans="1:7" x14ac:dyDescent="0.3">
      <c r="A3872" s="135"/>
      <c r="B3872" s="22"/>
      <c r="C3872" s="22"/>
      <c r="D3872" s="38" t="str" cm="1">
        <f t="array" ref="D3872">IFERROR(IF(A3872="","",LOOKUP(2,1/(Entradas!$B$3:$B$5000=Estoque!A3872),Entradas!$G$3:$G$5000)),"Preço não cadastrado")</f>
        <v/>
      </c>
      <c r="E3872" s="38" t="str" cm="1">
        <f t="array" ref="E3872">IFERROR(IF(A3872="","",LOOKUP(2,1/(Entradas!$B$3:$B$5000=Estoque!A3872),Entradas!$H$3:$H$5000)),"Preço não cadastrado")</f>
        <v/>
      </c>
      <c r="F3872" s="6" t="str">
        <f>IF(A3872="","",SUMIF(codigo_entrada,A3872,quantidade_entrada)-SUMIF(codigo_saida,Estoque!A3872,quantidade_saida))</f>
        <v/>
      </c>
      <c r="G3872" s="1" t="str">
        <f t="shared" si="60"/>
        <v/>
      </c>
    </row>
    <row r="3873" spans="1:7" x14ac:dyDescent="0.3">
      <c r="A3873" s="135"/>
      <c r="B3873" s="22"/>
      <c r="C3873" s="22"/>
      <c r="D3873" s="38" t="str" cm="1">
        <f t="array" ref="D3873">IFERROR(IF(A3873="","",LOOKUP(2,1/(Entradas!$B$3:$B$5000=Estoque!A3873),Entradas!$G$3:$G$5000)),"Preço não cadastrado")</f>
        <v/>
      </c>
      <c r="E3873" s="38" t="str" cm="1">
        <f t="array" ref="E3873">IFERROR(IF(A3873="","",LOOKUP(2,1/(Entradas!$B$3:$B$5000=Estoque!A3873),Entradas!$H$3:$H$5000)),"Preço não cadastrado")</f>
        <v/>
      </c>
      <c r="F3873" s="6" t="str">
        <f>IF(A3873="","",SUMIF(codigo_entrada,A3873,quantidade_entrada)-SUMIF(codigo_saida,Estoque!A3873,quantidade_saida))</f>
        <v/>
      </c>
      <c r="G3873" s="1" t="str">
        <f t="shared" si="60"/>
        <v/>
      </c>
    </row>
    <row r="3874" spans="1:7" x14ac:dyDescent="0.3">
      <c r="A3874" s="135"/>
      <c r="B3874" s="22"/>
      <c r="C3874" s="22"/>
      <c r="D3874" s="38" t="str" cm="1">
        <f t="array" ref="D3874">IFERROR(IF(A3874="","",LOOKUP(2,1/(Entradas!$B$3:$B$5000=Estoque!A3874),Entradas!$G$3:$G$5000)),"Preço não cadastrado")</f>
        <v/>
      </c>
      <c r="E3874" s="38" t="str" cm="1">
        <f t="array" ref="E3874">IFERROR(IF(A3874="","",LOOKUP(2,1/(Entradas!$B$3:$B$5000=Estoque!A3874),Entradas!$H$3:$H$5000)),"Preço não cadastrado")</f>
        <v/>
      </c>
      <c r="F3874" s="6" t="str">
        <f>IF(A3874="","",SUMIF(codigo_entrada,A3874,quantidade_entrada)-SUMIF(codigo_saida,Estoque!A3874,quantidade_saida))</f>
        <v/>
      </c>
      <c r="G3874" s="1" t="str">
        <f t="shared" si="60"/>
        <v/>
      </c>
    </row>
    <row r="3875" spans="1:7" x14ac:dyDescent="0.3">
      <c r="A3875" s="135"/>
      <c r="B3875" s="22"/>
      <c r="C3875" s="22"/>
      <c r="D3875" s="38" t="str" cm="1">
        <f t="array" ref="D3875">IFERROR(IF(A3875="","",LOOKUP(2,1/(Entradas!$B$3:$B$5000=Estoque!A3875),Entradas!$G$3:$G$5000)),"Preço não cadastrado")</f>
        <v/>
      </c>
      <c r="E3875" s="38" t="str" cm="1">
        <f t="array" ref="E3875">IFERROR(IF(A3875="","",LOOKUP(2,1/(Entradas!$B$3:$B$5000=Estoque!A3875),Entradas!$H$3:$H$5000)),"Preço não cadastrado")</f>
        <v/>
      </c>
      <c r="F3875" s="6" t="str">
        <f>IF(A3875="","",SUMIF(codigo_entrada,A3875,quantidade_entrada)-SUMIF(codigo_saida,Estoque!A3875,quantidade_saida))</f>
        <v/>
      </c>
      <c r="G3875" s="1" t="str">
        <f t="shared" si="60"/>
        <v/>
      </c>
    </row>
    <row r="3876" spans="1:7" x14ac:dyDescent="0.3">
      <c r="A3876" s="135"/>
      <c r="B3876" s="22"/>
      <c r="C3876" s="22"/>
      <c r="D3876" s="38" t="str" cm="1">
        <f t="array" ref="D3876">IFERROR(IF(A3876="","",LOOKUP(2,1/(Entradas!$B$3:$B$5000=Estoque!A3876),Entradas!$G$3:$G$5000)),"Preço não cadastrado")</f>
        <v/>
      </c>
      <c r="E3876" s="38" t="str" cm="1">
        <f t="array" ref="E3876">IFERROR(IF(A3876="","",LOOKUP(2,1/(Entradas!$B$3:$B$5000=Estoque!A3876),Entradas!$H$3:$H$5000)),"Preço não cadastrado")</f>
        <v/>
      </c>
      <c r="F3876" s="6" t="str">
        <f>IF(A3876="","",SUMIF(codigo_entrada,A3876,quantidade_entrada)-SUMIF(codigo_saida,Estoque!A3876,quantidade_saida))</f>
        <v/>
      </c>
      <c r="G3876" s="1" t="str">
        <f t="shared" si="60"/>
        <v/>
      </c>
    </row>
    <row r="3877" spans="1:7" x14ac:dyDescent="0.3">
      <c r="A3877" s="135"/>
      <c r="B3877" s="22"/>
      <c r="C3877" s="22"/>
      <c r="D3877" s="38" t="str" cm="1">
        <f t="array" ref="D3877">IFERROR(IF(A3877="","",LOOKUP(2,1/(Entradas!$B$3:$B$5000=Estoque!A3877),Entradas!$G$3:$G$5000)),"Preço não cadastrado")</f>
        <v/>
      </c>
      <c r="E3877" s="38" t="str" cm="1">
        <f t="array" ref="E3877">IFERROR(IF(A3877="","",LOOKUP(2,1/(Entradas!$B$3:$B$5000=Estoque!A3877),Entradas!$H$3:$H$5000)),"Preço não cadastrado")</f>
        <v/>
      </c>
      <c r="F3877" s="6" t="str">
        <f>IF(A3877="","",SUMIF(codigo_entrada,A3877,quantidade_entrada)-SUMIF(codigo_saida,Estoque!A3877,quantidade_saida))</f>
        <v/>
      </c>
      <c r="G3877" s="1" t="str">
        <f t="shared" si="60"/>
        <v/>
      </c>
    </row>
    <row r="3878" spans="1:7" x14ac:dyDescent="0.3">
      <c r="A3878" s="135"/>
      <c r="B3878" s="22"/>
      <c r="C3878" s="22"/>
      <c r="D3878" s="38" t="str" cm="1">
        <f t="array" ref="D3878">IFERROR(IF(A3878="","",LOOKUP(2,1/(Entradas!$B$3:$B$5000=Estoque!A3878),Entradas!$G$3:$G$5000)),"Preço não cadastrado")</f>
        <v/>
      </c>
      <c r="E3878" s="38" t="str" cm="1">
        <f t="array" ref="E3878">IFERROR(IF(A3878="","",LOOKUP(2,1/(Entradas!$B$3:$B$5000=Estoque!A3878),Entradas!$H$3:$H$5000)),"Preço não cadastrado")</f>
        <v/>
      </c>
      <c r="F3878" s="6" t="str">
        <f>IF(A3878="","",SUMIF(codigo_entrada,A3878,quantidade_entrada)-SUMIF(codigo_saida,Estoque!A3878,quantidade_saida))</f>
        <v/>
      </c>
      <c r="G3878" s="1" t="str">
        <f t="shared" si="60"/>
        <v/>
      </c>
    </row>
    <row r="3879" spans="1:7" x14ac:dyDescent="0.3">
      <c r="A3879" s="135"/>
      <c r="B3879" s="22"/>
      <c r="C3879" s="22"/>
      <c r="D3879" s="38" t="str" cm="1">
        <f t="array" ref="D3879">IFERROR(IF(A3879="","",LOOKUP(2,1/(Entradas!$B$3:$B$5000=Estoque!A3879),Entradas!$G$3:$G$5000)),"Preço não cadastrado")</f>
        <v/>
      </c>
      <c r="E3879" s="38" t="str" cm="1">
        <f t="array" ref="E3879">IFERROR(IF(A3879="","",LOOKUP(2,1/(Entradas!$B$3:$B$5000=Estoque!A3879),Entradas!$H$3:$H$5000)),"Preço não cadastrado")</f>
        <v/>
      </c>
      <c r="F3879" s="6" t="str">
        <f>IF(A3879="","",SUMIF(codigo_entrada,A3879,quantidade_entrada)-SUMIF(codigo_saida,Estoque!A3879,quantidade_saida))</f>
        <v/>
      </c>
      <c r="G3879" s="1" t="str">
        <f t="shared" si="60"/>
        <v/>
      </c>
    </row>
    <row r="3880" spans="1:7" x14ac:dyDescent="0.3">
      <c r="A3880" s="135"/>
      <c r="B3880" s="22"/>
      <c r="C3880" s="22"/>
      <c r="D3880" s="38" t="str" cm="1">
        <f t="array" ref="D3880">IFERROR(IF(A3880="","",LOOKUP(2,1/(Entradas!$B$3:$B$5000=Estoque!A3880),Entradas!$G$3:$G$5000)),"Preço não cadastrado")</f>
        <v/>
      </c>
      <c r="E3880" s="38" t="str" cm="1">
        <f t="array" ref="E3880">IFERROR(IF(A3880="","",LOOKUP(2,1/(Entradas!$B$3:$B$5000=Estoque!A3880),Entradas!$H$3:$H$5000)),"Preço não cadastrado")</f>
        <v/>
      </c>
      <c r="F3880" s="6" t="str">
        <f>IF(A3880="","",SUMIF(codigo_entrada,A3880,quantidade_entrada)-SUMIF(codigo_saida,Estoque!A3880,quantidade_saida))</f>
        <v/>
      </c>
      <c r="G3880" s="1" t="str">
        <f t="shared" si="60"/>
        <v/>
      </c>
    </row>
    <row r="3881" spans="1:7" x14ac:dyDescent="0.3">
      <c r="A3881" s="135"/>
      <c r="B3881" s="22"/>
      <c r="C3881" s="22"/>
      <c r="D3881" s="38" t="str" cm="1">
        <f t="array" ref="D3881">IFERROR(IF(A3881="","",LOOKUP(2,1/(Entradas!$B$3:$B$5000=Estoque!A3881),Entradas!$G$3:$G$5000)),"Preço não cadastrado")</f>
        <v/>
      </c>
      <c r="E3881" s="38" t="str" cm="1">
        <f t="array" ref="E3881">IFERROR(IF(A3881="","",LOOKUP(2,1/(Entradas!$B$3:$B$5000=Estoque!A3881),Entradas!$H$3:$H$5000)),"Preço não cadastrado")</f>
        <v/>
      </c>
      <c r="F3881" s="6" t="str">
        <f>IF(A3881="","",SUMIF(codigo_entrada,A3881,quantidade_entrada)-SUMIF(codigo_saida,Estoque!A3881,quantidade_saida))</f>
        <v/>
      </c>
      <c r="G3881" s="1" t="str">
        <f t="shared" si="60"/>
        <v/>
      </c>
    </row>
    <row r="3882" spans="1:7" x14ac:dyDescent="0.3">
      <c r="A3882" s="135"/>
      <c r="B3882" s="22"/>
      <c r="C3882" s="22"/>
      <c r="D3882" s="38" t="str" cm="1">
        <f t="array" ref="D3882">IFERROR(IF(A3882="","",LOOKUP(2,1/(Entradas!$B$3:$B$5000=Estoque!A3882),Entradas!$G$3:$G$5000)),"Preço não cadastrado")</f>
        <v/>
      </c>
      <c r="E3882" s="38" t="str" cm="1">
        <f t="array" ref="E3882">IFERROR(IF(A3882="","",LOOKUP(2,1/(Entradas!$B$3:$B$5000=Estoque!A3882),Entradas!$H$3:$H$5000)),"Preço não cadastrado")</f>
        <v/>
      </c>
      <c r="F3882" s="6" t="str">
        <f>IF(A3882="","",SUMIF(codigo_entrada,A3882,quantidade_entrada)-SUMIF(codigo_saida,Estoque!A3882,quantidade_saida))</f>
        <v/>
      </c>
      <c r="G3882" s="1" t="str">
        <f t="shared" si="60"/>
        <v/>
      </c>
    </row>
    <row r="3883" spans="1:7" x14ac:dyDescent="0.3">
      <c r="A3883" s="135"/>
      <c r="B3883" s="22"/>
      <c r="C3883" s="22"/>
      <c r="D3883" s="38" t="str" cm="1">
        <f t="array" ref="D3883">IFERROR(IF(A3883="","",LOOKUP(2,1/(Entradas!$B$3:$B$5000=Estoque!A3883),Entradas!$G$3:$G$5000)),"Preço não cadastrado")</f>
        <v/>
      </c>
      <c r="E3883" s="38" t="str" cm="1">
        <f t="array" ref="E3883">IFERROR(IF(A3883="","",LOOKUP(2,1/(Entradas!$B$3:$B$5000=Estoque!A3883),Entradas!$H$3:$H$5000)),"Preço não cadastrado")</f>
        <v/>
      </c>
      <c r="F3883" s="6" t="str">
        <f>IF(A3883="","",SUMIF(codigo_entrada,A3883,quantidade_entrada)-SUMIF(codigo_saida,Estoque!A3883,quantidade_saida))</f>
        <v/>
      </c>
      <c r="G3883" s="1" t="str">
        <f t="shared" si="60"/>
        <v/>
      </c>
    </row>
    <row r="3884" spans="1:7" x14ac:dyDescent="0.3">
      <c r="A3884" s="135"/>
      <c r="B3884" s="22"/>
      <c r="C3884" s="22"/>
      <c r="D3884" s="38" t="str" cm="1">
        <f t="array" ref="D3884">IFERROR(IF(A3884="","",LOOKUP(2,1/(Entradas!$B$3:$B$5000=Estoque!A3884),Entradas!$G$3:$G$5000)),"Preço não cadastrado")</f>
        <v/>
      </c>
      <c r="E3884" s="38" t="str" cm="1">
        <f t="array" ref="E3884">IFERROR(IF(A3884="","",LOOKUP(2,1/(Entradas!$B$3:$B$5000=Estoque!A3884),Entradas!$H$3:$H$5000)),"Preço não cadastrado")</f>
        <v/>
      </c>
      <c r="F3884" s="6" t="str">
        <f>IF(A3884="","",SUMIF(codigo_entrada,A3884,quantidade_entrada)-SUMIF(codigo_saida,Estoque!A3884,quantidade_saida))</f>
        <v/>
      </c>
      <c r="G3884" s="1" t="str">
        <f t="shared" si="60"/>
        <v/>
      </c>
    </row>
    <row r="3885" spans="1:7" x14ac:dyDescent="0.3">
      <c r="A3885" s="135"/>
      <c r="B3885" s="22"/>
      <c r="C3885" s="22"/>
      <c r="D3885" s="38" t="str" cm="1">
        <f t="array" ref="D3885">IFERROR(IF(A3885="","",LOOKUP(2,1/(Entradas!$B$3:$B$5000=Estoque!A3885),Entradas!$G$3:$G$5000)),"Preço não cadastrado")</f>
        <v/>
      </c>
      <c r="E3885" s="38" t="str" cm="1">
        <f t="array" ref="E3885">IFERROR(IF(A3885="","",LOOKUP(2,1/(Entradas!$B$3:$B$5000=Estoque!A3885),Entradas!$H$3:$H$5000)),"Preço não cadastrado")</f>
        <v/>
      </c>
      <c r="F3885" s="6" t="str">
        <f>IF(A3885="","",SUMIF(codigo_entrada,A3885,quantidade_entrada)-SUMIF(codigo_saida,Estoque!A3885,quantidade_saida))</f>
        <v/>
      </c>
      <c r="G3885" s="1" t="str">
        <f t="shared" si="60"/>
        <v/>
      </c>
    </row>
    <row r="3886" spans="1:7" x14ac:dyDescent="0.3">
      <c r="A3886" s="135"/>
      <c r="B3886" s="22"/>
      <c r="C3886" s="22"/>
      <c r="D3886" s="38" t="str" cm="1">
        <f t="array" ref="D3886">IFERROR(IF(A3886="","",LOOKUP(2,1/(Entradas!$B$3:$B$5000=Estoque!A3886),Entradas!$G$3:$G$5000)),"Preço não cadastrado")</f>
        <v/>
      </c>
      <c r="E3886" s="38" t="str" cm="1">
        <f t="array" ref="E3886">IFERROR(IF(A3886="","",LOOKUP(2,1/(Entradas!$B$3:$B$5000=Estoque!A3886),Entradas!$H$3:$H$5000)),"Preço não cadastrado")</f>
        <v/>
      </c>
      <c r="F3886" s="6" t="str">
        <f>IF(A3886="","",SUMIF(codigo_entrada,A3886,quantidade_entrada)-SUMIF(codigo_saida,Estoque!A3886,quantidade_saida))</f>
        <v/>
      </c>
      <c r="G3886" s="1" t="str">
        <f t="shared" si="60"/>
        <v/>
      </c>
    </row>
    <row r="3887" spans="1:7" x14ac:dyDescent="0.3">
      <c r="A3887" s="135"/>
      <c r="B3887" s="22"/>
      <c r="C3887" s="22"/>
      <c r="D3887" s="38" t="str" cm="1">
        <f t="array" ref="D3887">IFERROR(IF(A3887="","",LOOKUP(2,1/(Entradas!$B$3:$B$5000=Estoque!A3887),Entradas!$G$3:$G$5000)),"Preço não cadastrado")</f>
        <v/>
      </c>
      <c r="E3887" s="38" t="str" cm="1">
        <f t="array" ref="E3887">IFERROR(IF(A3887="","",LOOKUP(2,1/(Entradas!$B$3:$B$5000=Estoque!A3887),Entradas!$H$3:$H$5000)),"Preço não cadastrado")</f>
        <v/>
      </c>
      <c r="F3887" s="6" t="str">
        <f>IF(A3887="","",SUMIF(codigo_entrada,A3887,quantidade_entrada)-SUMIF(codigo_saida,Estoque!A3887,quantidade_saida))</f>
        <v/>
      </c>
      <c r="G3887" s="1" t="str">
        <f t="shared" si="60"/>
        <v/>
      </c>
    </row>
    <row r="3888" spans="1:7" x14ac:dyDescent="0.3">
      <c r="A3888" s="135"/>
      <c r="B3888" s="22"/>
      <c r="C3888" s="22"/>
      <c r="D3888" s="38" t="str" cm="1">
        <f t="array" ref="D3888">IFERROR(IF(A3888="","",LOOKUP(2,1/(Entradas!$B$3:$B$5000=Estoque!A3888),Entradas!$G$3:$G$5000)),"Preço não cadastrado")</f>
        <v/>
      </c>
      <c r="E3888" s="38" t="str" cm="1">
        <f t="array" ref="E3888">IFERROR(IF(A3888="","",LOOKUP(2,1/(Entradas!$B$3:$B$5000=Estoque!A3888),Entradas!$H$3:$H$5000)),"Preço não cadastrado")</f>
        <v/>
      </c>
      <c r="F3888" s="6" t="str">
        <f>IF(A3888="","",SUMIF(codigo_entrada,A3888,quantidade_entrada)-SUMIF(codigo_saida,Estoque!A3888,quantidade_saida))</f>
        <v/>
      </c>
      <c r="G3888" s="1" t="str">
        <f t="shared" si="60"/>
        <v/>
      </c>
    </row>
    <row r="3889" spans="1:7" x14ac:dyDescent="0.3">
      <c r="A3889" s="135"/>
      <c r="B3889" s="22"/>
      <c r="C3889" s="22"/>
      <c r="D3889" s="38" t="str" cm="1">
        <f t="array" ref="D3889">IFERROR(IF(A3889="","",LOOKUP(2,1/(Entradas!$B$3:$B$5000=Estoque!A3889),Entradas!$G$3:$G$5000)),"Preço não cadastrado")</f>
        <v/>
      </c>
      <c r="E3889" s="38" t="str" cm="1">
        <f t="array" ref="E3889">IFERROR(IF(A3889="","",LOOKUP(2,1/(Entradas!$B$3:$B$5000=Estoque!A3889),Entradas!$H$3:$H$5000)),"Preço não cadastrado")</f>
        <v/>
      </c>
      <c r="F3889" s="6" t="str">
        <f>IF(A3889="","",SUMIF(codigo_entrada,A3889,quantidade_entrada)-SUMIF(codigo_saida,Estoque!A3889,quantidade_saida))</f>
        <v/>
      </c>
      <c r="G3889" s="1" t="str">
        <f t="shared" si="60"/>
        <v/>
      </c>
    </row>
    <row r="3890" spans="1:7" x14ac:dyDescent="0.3">
      <c r="A3890" s="135"/>
      <c r="B3890" s="22"/>
      <c r="C3890" s="22"/>
      <c r="D3890" s="38" t="str" cm="1">
        <f t="array" ref="D3890">IFERROR(IF(A3890="","",LOOKUP(2,1/(Entradas!$B$3:$B$5000=Estoque!A3890),Entradas!$G$3:$G$5000)),"Preço não cadastrado")</f>
        <v/>
      </c>
      <c r="E3890" s="38" t="str" cm="1">
        <f t="array" ref="E3890">IFERROR(IF(A3890="","",LOOKUP(2,1/(Entradas!$B$3:$B$5000=Estoque!A3890),Entradas!$H$3:$H$5000)),"Preço não cadastrado")</f>
        <v/>
      </c>
      <c r="F3890" s="6" t="str">
        <f>IF(A3890="","",SUMIF(codigo_entrada,A3890,quantidade_entrada)-SUMIF(codigo_saida,Estoque!A3890,quantidade_saida))</f>
        <v/>
      </c>
      <c r="G3890" s="1" t="str">
        <f t="shared" si="60"/>
        <v/>
      </c>
    </row>
    <row r="3891" spans="1:7" x14ac:dyDescent="0.3">
      <c r="A3891" s="135"/>
      <c r="B3891" s="22"/>
      <c r="C3891" s="22"/>
      <c r="D3891" s="38" t="str" cm="1">
        <f t="array" ref="D3891">IFERROR(IF(A3891="","",LOOKUP(2,1/(Entradas!$B$3:$B$5000=Estoque!A3891),Entradas!$G$3:$G$5000)),"Preço não cadastrado")</f>
        <v/>
      </c>
      <c r="E3891" s="38" t="str" cm="1">
        <f t="array" ref="E3891">IFERROR(IF(A3891="","",LOOKUP(2,1/(Entradas!$B$3:$B$5000=Estoque!A3891),Entradas!$H$3:$H$5000)),"Preço não cadastrado")</f>
        <v/>
      </c>
      <c r="F3891" s="6" t="str">
        <f>IF(A3891="","",SUMIF(codigo_entrada,A3891,quantidade_entrada)-SUMIF(codigo_saida,Estoque!A3891,quantidade_saida))</f>
        <v/>
      </c>
      <c r="G3891" s="1" t="str">
        <f t="shared" si="60"/>
        <v/>
      </c>
    </row>
    <row r="3892" spans="1:7" x14ac:dyDescent="0.3">
      <c r="A3892" s="135"/>
      <c r="B3892" s="22"/>
      <c r="C3892" s="22"/>
      <c r="D3892" s="38" t="str" cm="1">
        <f t="array" ref="D3892">IFERROR(IF(A3892="","",LOOKUP(2,1/(Entradas!$B$3:$B$5000=Estoque!A3892),Entradas!$G$3:$G$5000)),"Preço não cadastrado")</f>
        <v/>
      </c>
      <c r="E3892" s="38" t="str" cm="1">
        <f t="array" ref="E3892">IFERROR(IF(A3892="","",LOOKUP(2,1/(Entradas!$B$3:$B$5000=Estoque!A3892),Entradas!$H$3:$H$5000)),"Preço não cadastrado")</f>
        <v/>
      </c>
      <c r="F3892" s="6" t="str">
        <f>IF(A3892="","",SUMIF(codigo_entrada,A3892,quantidade_entrada)-SUMIF(codigo_saida,Estoque!A3892,quantidade_saida))</f>
        <v/>
      </c>
      <c r="G3892" s="1" t="str">
        <f t="shared" si="60"/>
        <v/>
      </c>
    </row>
    <row r="3893" spans="1:7" x14ac:dyDescent="0.3">
      <c r="A3893" s="135"/>
      <c r="B3893" s="22"/>
      <c r="C3893" s="22"/>
      <c r="D3893" s="38" t="str" cm="1">
        <f t="array" ref="D3893">IFERROR(IF(A3893="","",LOOKUP(2,1/(Entradas!$B$3:$B$5000=Estoque!A3893),Entradas!$G$3:$G$5000)),"Preço não cadastrado")</f>
        <v/>
      </c>
      <c r="E3893" s="38" t="str" cm="1">
        <f t="array" ref="E3893">IFERROR(IF(A3893="","",LOOKUP(2,1/(Entradas!$B$3:$B$5000=Estoque!A3893),Entradas!$H$3:$H$5000)),"Preço não cadastrado")</f>
        <v/>
      </c>
      <c r="F3893" s="6" t="str">
        <f>IF(A3893="","",SUMIF(codigo_entrada,A3893,quantidade_entrada)-SUMIF(codigo_saida,Estoque!A3893,quantidade_saida))</f>
        <v/>
      </c>
      <c r="G3893" s="1" t="str">
        <f t="shared" si="60"/>
        <v/>
      </c>
    </row>
    <row r="3894" spans="1:7" x14ac:dyDescent="0.3">
      <c r="A3894" s="135"/>
      <c r="B3894" s="22"/>
      <c r="C3894" s="22"/>
      <c r="D3894" s="38" t="str" cm="1">
        <f t="array" ref="D3894">IFERROR(IF(A3894="","",LOOKUP(2,1/(Entradas!$B$3:$B$5000=Estoque!A3894),Entradas!$G$3:$G$5000)),"Preço não cadastrado")</f>
        <v/>
      </c>
      <c r="E3894" s="38" t="str" cm="1">
        <f t="array" ref="E3894">IFERROR(IF(A3894="","",LOOKUP(2,1/(Entradas!$B$3:$B$5000=Estoque!A3894),Entradas!$H$3:$H$5000)),"Preço não cadastrado")</f>
        <v/>
      </c>
      <c r="F3894" s="6" t="str">
        <f>IF(A3894="","",SUMIF(codigo_entrada,A3894,quantidade_entrada)-SUMIF(codigo_saida,Estoque!A3894,quantidade_saida))</f>
        <v/>
      </c>
      <c r="G3894" s="1" t="str">
        <f t="shared" si="60"/>
        <v/>
      </c>
    </row>
    <row r="3895" spans="1:7" x14ac:dyDescent="0.3">
      <c r="A3895" s="135"/>
      <c r="B3895" s="22"/>
      <c r="C3895" s="22"/>
      <c r="D3895" s="38" t="str" cm="1">
        <f t="array" ref="D3895">IFERROR(IF(A3895="","",LOOKUP(2,1/(Entradas!$B$3:$B$5000=Estoque!A3895),Entradas!$G$3:$G$5000)),"Preço não cadastrado")</f>
        <v/>
      </c>
      <c r="E3895" s="38" t="str" cm="1">
        <f t="array" ref="E3895">IFERROR(IF(A3895="","",LOOKUP(2,1/(Entradas!$B$3:$B$5000=Estoque!A3895),Entradas!$H$3:$H$5000)),"Preço não cadastrado")</f>
        <v/>
      </c>
      <c r="F3895" s="6" t="str">
        <f>IF(A3895="","",SUMIF(codigo_entrada,A3895,quantidade_entrada)-SUMIF(codigo_saida,Estoque!A3895,quantidade_saida))</f>
        <v/>
      </c>
      <c r="G3895" s="1" t="str">
        <f t="shared" si="60"/>
        <v/>
      </c>
    </row>
    <row r="3896" spans="1:7" x14ac:dyDescent="0.3">
      <c r="A3896" s="135"/>
      <c r="B3896" s="22"/>
      <c r="C3896" s="22"/>
      <c r="D3896" s="38" t="str" cm="1">
        <f t="array" ref="D3896">IFERROR(IF(A3896="","",LOOKUP(2,1/(Entradas!$B$3:$B$5000=Estoque!A3896),Entradas!$G$3:$G$5000)),"Preço não cadastrado")</f>
        <v/>
      </c>
      <c r="E3896" s="38" t="str" cm="1">
        <f t="array" ref="E3896">IFERROR(IF(A3896="","",LOOKUP(2,1/(Entradas!$B$3:$B$5000=Estoque!A3896),Entradas!$H$3:$H$5000)),"Preço não cadastrado")</f>
        <v/>
      </c>
      <c r="F3896" s="6" t="str">
        <f>IF(A3896="","",SUMIF(codigo_entrada,A3896,quantidade_entrada)-SUMIF(codigo_saida,Estoque!A3896,quantidade_saida))</f>
        <v/>
      </c>
      <c r="G3896" s="1" t="str">
        <f t="shared" si="60"/>
        <v/>
      </c>
    </row>
    <row r="3897" spans="1:7" x14ac:dyDescent="0.3">
      <c r="A3897" s="135"/>
      <c r="B3897" s="22"/>
      <c r="C3897" s="22"/>
      <c r="D3897" s="38" t="str" cm="1">
        <f t="array" ref="D3897">IFERROR(IF(A3897="","",LOOKUP(2,1/(Entradas!$B$3:$B$5000=Estoque!A3897),Entradas!$G$3:$G$5000)),"Preço não cadastrado")</f>
        <v/>
      </c>
      <c r="E3897" s="38" t="str" cm="1">
        <f t="array" ref="E3897">IFERROR(IF(A3897="","",LOOKUP(2,1/(Entradas!$B$3:$B$5000=Estoque!A3897),Entradas!$H$3:$H$5000)),"Preço não cadastrado")</f>
        <v/>
      </c>
      <c r="F3897" s="6" t="str">
        <f>IF(A3897="","",SUMIF(codigo_entrada,A3897,quantidade_entrada)-SUMIF(codigo_saida,Estoque!A3897,quantidade_saida))</f>
        <v/>
      </c>
      <c r="G3897" s="1" t="str">
        <f t="shared" si="60"/>
        <v/>
      </c>
    </row>
    <row r="3898" spans="1:7" x14ac:dyDescent="0.3">
      <c r="A3898" s="135"/>
      <c r="B3898" s="22"/>
      <c r="C3898" s="22"/>
      <c r="D3898" s="38" t="str" cm="1">
        <f t="array" ref="D3898">IFERROR(IF(A3898="","",LOOKUP(2,1/(Entradas!$B$3:$B$5000=Estoque!A3898),Entradas!$G$3:$G$5000)),"Preço não cadastrado")</f>
        <v/>
      </c>
      <c r="E3898" s="38" t="str" cm="1">
        <f t="array" ref="E3898">IFERROR(IF(A3898="","",LOOKUP(2,1/(Entradas!$B$3:$B$5000=Estoque!A3898),Entradas!$H$3:$H$5000)),"Preço não cadastrado")</f>
        <v/>
      </c>
      <c r="F3898" s="6" t="str">
        <f>IF(A3898="","",SUMIF(codigo_entrada,A3898,quantidade_entrada)-SUMIF(codigo_saida,Estoque!A3898,quantidade_saida))</f>
        <v/>
      </c>
      <c r="G3898" s="1" t="str">
        <f t="shared" si="60"/>
        <v/>
      </c>
    </row>
    <row r="3899" spans="1:7" x14ac:dyDescent="0.3">
      <c r="A3899" s="135"/>
      <c r="B3899" s="22"/>
      <c r="C3899" s="22"/>
      <c r="D3899" s="38" t="str" cm="1">
        <f t="array" ref="D3899">IFERROR(IF(A3899="","",LOOKUP(2,1/(Entradas!$B$3:$B$5000=Estoque!A3899),Entradas!$G$3:$G$5000)),"Preço não cadastrado")</f>
        <v/>
      </c>
      <c r="E3899" s="38" t="str" cm="1">
        <f t="array" ref="E3899">IFERROR(IF(A3899="","",LOOKUP(2,1/(Entradas!$B$3:$B$5000=Estoque!A3899),Entradas!$H$3:$H$5000)),"Preço não cadastrado")</f>
        <v/>
      </c>
      <c r="F3899" s="6" t="str">
        <f>IF(A3899="","",SUMIF(codigo_entrada,A3899,quantidade_entrada)-SUMIF(codigo_saida,Estoque!A3899,quantidade_saida))</f>
        <v/>
      </c>
      <c r="G3899" s="1" t="str">
        <f t="shared" si="60"/>
        <v/>
      </c>
    </row>
    <row r="3900" spans="1:7" x14ac:dyDescent="0.3">
      <c r="A3900" s="135"/>
      <c r="B3900" s="22"/>
      <c r="C3900" s="22"/>
      <c r="D3900" s="38" t="str" cm="1">
        <f t="array" ref="D3900">IFERROR(IF(A3900="","",LOOKUP(2,1/(Entradas!$B$3:$B$5000=Estoque!A3900),Entradas!$G$3:$G$5000)),"Preço não cadastrado")</f>
        <v/>
      </c>
      <c r="E3900" s="38" t="str" cm="1">
        <f t="array" ref="E3900">IFERROR(IF(A3900="","",LOOKUP(2,1/(Entradas!$B$3:$B$5000=Estoque!A3900),Entradas!$H$3:$H$5000)),"Preço não cadastrado")</f>
        <v/>
      </c>
      <c r="F3900" s="6" t="str">
        <f>IF(A3900="","",SUMIF(codigo_entrada,A3900,quantidade_entrada)-SUMIF(codigo_saida,Estoque!A3900,quantidade_saida))</f>
        <v/>
      </c>
      <c r="G3900" s="1" t="str">
        <f t="shared" si="60"/>
        <v/>
      </c>
    </row>
    <row r="3901" spans="1:7" x14ac:dyDescent="0.3">
      <c r="A3901" s="135"/>
      <c r="B3901" s="22"/>
      <c r="C3901" s="22"/>
      <c r="D3901" s="38" t="str" cm="1">
        <f t="array" ref="D3901">IFERROR(IF(A3901="","",LOOKUP(2,1/(Entradas!$B$3:$B$5000=Estoque!A3901),Entradas!$G$3:$G$5000)),"Preço não cadastrado")</f>
        <v/>
      </c>
      <c r="E3901" s="38" t="str" cm="1">
        <f t="array" ref="E3901">IFERROR(IF(A3901="","",LOOKUP(2,1/(Entradas!$B$3:$B$5000=Estoque!A3901),Entradas!$H$3:$H$5000)),"Preço não cadastrado")</f>
        <v/>
      </c>
      <c r="F3901" s="6" t="str">
        <f>IF(A3901="","",SUMIF(codigo_entrada,A3901,quantidade_entrada)-SUMIF(codigo_saida,Estoque!A3901,quantidade_saida))</f>
        <v/>
      </c>
      <c r="G3901" s="1" t="str">
        <f t="shared" si="60"/>
        <v/>
      </c>
    </row>
    <row r="3902" spans="1:7" x14ac:dyDescent="0.3">
      <c r="A3902" s="135"/>
      <c r="B3902" s="22"/>
      <c r="C3902" s="22"/>
      <c r="D3902" s="38" t="str" cm="1">
        <f t="array" ref="D3902">IFERROR(IF(A3902="","",LOOKUP(2,1/(Entradas!$B$3:$B$5000=Estoque!A3902),Entradas!$G$3:$G$5000)),"Preço não cadastrado")</f>
        <v/>
      </c>
      <c r="E3902" s="38" t="str" cm="1">
        <f t="array" ref="E3902">IFERROR(IF(A3902="","",LOOKUP(2,1/(Entradas!$B$3:$B$5000=Estoque!A3902),Entradas!$H$3:$H$5000)),"Preço não cadastrado")</f>
        <v/>
      </c>
      <c r="F3902" s="6" t="str">
        <f>IF(A3902="","",SUMIF(codigo_entrada,A3902,quantidade_entrada)-SUMIF(codigo_saida,Estoque!A3902,quantidade_saida))</f>
        <v/>
      </c>
      <c r="G3902" s="1" t="str">
        <f t="shared" si="60"/>
        <v/>
      </c>
    </row>
    <row r="3903" spans="1:7" x14ac:dyDescent="0.3">
      <c r="A3903" s="135"/>
      <c r="B3903" s="22"/>
      <c r="C3903" s="22"/>
      <c r="D3903" s="38" t="str" cm="1">
        <f t="array" ref="D3903">IFERROR(IF(A3903="","",LOOKUP(2,1/(Entradas!$B$3:$B$5000=Estoque!A3903),Entradas!$G$3:$G$5000)),"Preço não cadastrado")</f>
        <v/>
      </c>
      <c r="E3903" s="38" t="str" cm="1">
        <f t="array" ref="E3903">IFERROR(IF(A3903="","",LOOKUP(2,1/(Entradas!$B$3:$B$5000=Estoque!A3903),Entradas!$H$3:$H$5000)),"Preço não cadastrado")</f>
        <v/>
      </c>
      <c r="F3903" s="6" t="str">
        <f>IF(A3903="","",SUMIF(codigo_entrada,A3903,quantidade_entrada)-SUMIF(codigo_saida,Estoque!A3903,quantidade_saida))</f>
        <v/>
      </c>
      <c r="G3903" s="1" t="str">
        <f t="shared" si="60"/>
        <v/>
      </c>
    </row>
    <row r="3904" spans="1:7" x14ac:dyDescent="0.3">
      <c r="A3904" s="135"/>
      <c r="B3904" s="22"/>
      <c r="C3904" s="22"/>
      <c r="D3904" s="38" t="str" cm="1">
        <f t="array" ref="D3904">IFERROR(IF(A3904="","",LOOKUP(2,1/(Entradas!$B$3:$B$5000=Estoque!A3904),Entradas!$G$3:$G$5000)),"Preço não cadastrado")</f>
        <v/>
      </c>
      <c r="E3904" s="38" t="str" cm="1">
        <f t="array" ref="E3904">IFERROR(IF(A3904="","",LOOKUP(2,1/(Entradas!$B$3:$B$5000=Estoque!A3904),Entradas!$H$3:$H$5000)),"Preço não cadastrado")</f>
        <v/>
      </c>
      <c r="F3904" s="6" t="str">
        <f>IF(A3904="","",SUMIF(codigo_entrada,A3904,quantidade_entrada)-SUMIF(codigo_saida,Estoque!A3904,quantidade_saida))</f>
        <v/>
      </c>
      <c r="G3904" s="1" t="str">
        <f t="shared" si="60"/>
        <v/>
      </c>
    </row>
    <row r="3905" spans="1:7" x14ac:dyDescent="0.3">
      <c r="A3905" s="135"/>
      <c r="B3905" s="22"/>
      <c r="C3905" s="22"/>
      <c r="D3905" s="38" t="str" cm="1">
        <f t="array" ref="D3905">IFERROR(IF(A3905="","",LOOKUP(2,1/(Entradas!$B$3:$B$5000=Estoque!A3905),Entradas!$G$3:$G$5000)),"Preço não cadastrado")</f>
        <v/>
      </c>
      <c r="E3905" s="38" t="str" cm="1">
        <f t="array" ref="E3905">IFERROR(IF(A3905="","",LOOKUP(2,1/(Entradas!$B$3:$B$5000=Estoque!A3905),Entradas!$H$3:$H$5000)),"Preço não cadastrado")</f>
        <v/>
      </c>
      <c r="F3905" s="6" t="str">
        <f>IF(A3905="","",SUMIF(codigo_entrada,A3905,quantidade_entrada)-SUMIF(codigo_saida,Estoque!A3905,quantidade_saida))</f>
        <v/>
      </c>
      <c r="G3905" s="1" t="str">
        <f t="shared" si="60"/>
        <v/>
      </c>
    </row>
    <row r="3906" spans="1:7" x14ac:dyDescent="0.3">
      <c r="A3906" s="135"/>
      <c r="B3906" s="22"/>
      <c r="C3906" s="22"/>
      <c r="D3906" s="38" t="str" cm="1">
        <f t="array" ref="D3906">IFERROR(IF(A3906="","",LOOKUP(2,1/(Entradas!$B$3:$B$5000=Estoque!A3906),Entradas!$G$3:$G$5000)),"Preço não cadastrado")</f>
        <v/>
      </c>
      <c r="E3906" s="38" t="str" cm="1">
        <f t="array" ref="E3906">IFERROR(IF(A3906="","",LOOKUP(2,1/(Entradas!$B$3:$B$5000=Estoque!A3906),Entradas!$H$3:$H$5000)),"Preço não cadastrado")</f>
        <v/>
      </c>
      <c r="F3906" s="6" t="str">
        <f>IF(A3906="","",SUMIF(codigo_entrada,A3906,quantidade_entrada)-SUMIF(codigo_saida,Estoque!A3906,quantidade_saida))</f>
        <v/>
      </c>
      <c r="G3906" s="1" t="str">
        <f t="shared" si="60"/>
        <v/>
      </c>
    </row>
    <row r="3907" spans="1:7" x14ac:dyDescent="0.3">
      <c r="A3907" s="135"/>
      <c r="B3907" s="22"/>
      <c r="C3907" s="22"/>
      <c r="D3907" s="38" t="str" cm="1">
        <f t="array" ref="D3907">IFERROR(IF(A3907="","",LOOKUP(2,1/(Entradas!$B$3:$B$5000=Estoque!A3907),Entradas!$G$3:$G$5000)),"Preço não cadastrado")</f>
        <v/>
      </c>
      <c r="E3907" s="38" t="str" cm="1">
        <f t="array" ref="E3907">IFERROR(IF(A3907="","",LOOKUP(2,1/(Entradas!$B$3:$B$5000=Estoque!A3907),Entradas!$H$3:$H$5000)),"Preço não cadastrado")</f>
        <v/>
      </c>
      <c r="F3907" s="6" t="str">
        <f>IF(A3907="","",SUMIF(codigo_entrada,A3907,quantidade_entrada)-SUMIF(codigo_saida,Estoque!A3907,quantidade_saida))</f>
        <v/>
      </c>
      <c r="G3907" s="1" t="str">
        <f t="shared" si="60"/>
        <v/>
      </c>
    </row>
    <row r="3908" spans="1:7" x14ac:dyDescent="0.3">
      <c r="A3908" s="135"/>
      <c r="B3908" s="22"/>
      <c r="C3908" s="22"/>
      <c r="D3908" s="38" t="str" cm="1">
        <f t="array" ref="D3908">IFERROR(IF(A3908="","",LOOKUP(2,1/(Entradas!$B$3:$B$5000=Estoque!A3908),Entradas!$G$3:$G$5000)),"Preço não cadastrado")</f>
        <v/>
      </c>
      <c r="E3908" s="38" t="str" cm="1">
        <f t="array" ref="E3908">IFERROR(IF(A3908="","",LOOKUP(2,1/(Entradas!$B$3:$B$5000=Estoque!A3908),Entradas!$H$3:$H$5000)),"Preço não cadastrado")</f>
        <v/>
      </c>
      <c r="F3908" s="6" t="str">
        <f>IF(A3908="","",SUMIF(codigo_entrada,A3908,quantidade_entrada)-SUMIF(codigo_saida,Estoque!A3908,quantidade_saida))</f>
        <v/>
      </c>
      <c r="G3908" s="1" t="str">
        <f t="shared" ref="G3908:G3971" si="61">IF(F3908="","",IF(F3908&gt;0,"Em estoque","Fora de estoque"))</f>
        <v/>
      </c>
    </row>
    <row r="3909" spans="1:7" x14ac:dyDescent="0.3">
      <c r="A3909" s="135"/>
      <c r="B3909" s="22"/>
      <c r="C3909" s="22"/>
      <c r="D3909" s="38" t="str" cm="1">
        <f t="array" ref="D3909">IFERROR(IF(A3909="","",LOOKUP(2,1/(Entradas!$B$3:$B$5000=Estoque!A3909),Entradas!$G$3:$G$5000)),"Preço não cadastrado")</f>
        <v/>
      </c>
      <c r="E3909" s="38" t="str" cm="1">
        <f t="array" ref="E3909">IFERROR(IF(A3909="","",LOOKUP(2,1/(Entradas!$B$3:$B$5000=Estoque!A3909),Entradas!$H$3:$H$5000)),"Preço não cadastrado")</f>
        <v/>
      </c>
      <c r="F3909" s="6" t="str">
        <f>IF(A3909="","",SUMIF(codigo_entrada,A3909,quantidade_entrada)-SUMIF(codigo_saida,Estoque!A3909,quantidade_saida))</f>
        <v/>
      </c>
      <c r="G3909" s="1" t="str">
        <f t="shared" si="61"/>
        <v/>
      </c>
    </row>
    <row r="3910" spans="1:7" x14ac:dyDescent="0.3">
      <c r="A3910" s="135"/>
      <c r="B3910" s="22"/>
      <c r="C3910" s="22"/>
      <c r="D3910" s="38" t="str" cm="1">
        <f t="array" ref="D3910">IFERROR(IF(A3910="","",LOOKUP(2,1/(Entradas!$B$3:$B$5000=Estoque!A3910),Entradas!$G$3:$G$5000)),"Preço não cadastrado")</f>
        <v/>
      </c>
      <c r="E3910" s="38" t="str" cm="1">
        <f t="array" ref="E3910">IFERROR(IF(A3910="","",LOOKUP(2,1/(Entradas!$B$3:$B$5000=Estoque!A3910),Entradas!$H$3:$H$5000)),"Preço não cadastrado")</f>
        <v/>
      </c>
      <c r="F3910" s="6" t="str">
        <f>IF(A3910="","",SUMIF(codigo_entrada,A3910,quantidade_entrada)-SUMIF(codigo_saida,Estoque!A3910,quantidade_saida))</f>
        <v/>
      </c>
      <c r="G3910" s="1" t="str">
        <f t="shared" si="61"/>
        <v/>
      </c>
    </row>
    <row r="3911" spans="1:7" x14ac:dyDescent="0.3">
      <c r="A3911" s="135"/>
      <c r="B3911" s="22"/>
      <c r="C3911" s="22"/>
      <c r="D3911" s="38" t="str" cm="1">
        <f t="array" ref="D3911">IFERROR(IF(A3911="","",LOOKUP(2,1/(Entradas!$B$3:$B$5000=Estoque!A3911),Entradas!$G$3:$G$5000)),"Preço não cadastrado")</f>
        <v/>
      </c>
      <c r="E3911" s="38" t="str" cm="1">
        <f t="array" ref="E3911">IFERROR(IF(A3911="","",LOOKUP(2,1/(Entradas!$B$3:$B$5000=Estoque!A3911),Entradas!$H$3:$H$5000)),"Preço não cadastrado")</f>
        <v/>
      </c>
      <c r="F3911" s="6" t="str">
        <f>IF(A3911="","",SUMIF(codigo_entrada,A3911,quantidade_entrada)-SUMIF(codigo_saida,Estoque!A3911,quantidade_saida))</f>
        <v/>
      </c>
      <c r="G3911" s="1" t="str">
        <f t="shared" si="61"/>
        <v/>
      </c>
    </row>
    <row r="3912" spans="1:7" x14ac:dyDescent="0.3">
      <c r="A3912" s="135"/>
      <c r="B3912" s="22"/>
      <c r="C3912" s="22"/>
      <c r="D3912" s="38" t="str" cm="1">
        <f t="array" ref="D3912">IFERROR(IF(A3912="","",LOOKUP(2,1/(Entradas!$B$3:$B$5000=Estoque!A3912),Entradas!$G$3:$G$5000)),"Preço não cadastrado")</f>
        <v/>
      </c>
      <c r="E3912" s="38" t="str" cm="1">
        <f t="array" ref="E3912">IFERROR(IF(A3912="","",LOOKUP(2,1/(Entradas!$B$3:$B$5000=Estoque!A3912),Entradas!$H$3:$H$5000)),"Preço não cadastrado")</f>
        <v/>
      </c>
      <c r="F3912" s="6" t="str">
        <f>IF(A3912="","",SUMIF(codigo_entrada,A3912,quantidade_entrada)-SUMIF(codigo_saida,Estoque!A3912,quantidade_saida))</f>
        <v/>
      </c>
      <c r="G3912" s="1" t="str">
        <f t="shared" si="61"/>
        <v/>
      </c>
    </row>
    <row r="3913" spans="1:7" x14ac:dyDescent="0.3">
      <c r="A3913" s="135"/>
      <c r="B3913" s="22"/>
      <c r="C3913" s="22"/>
      <c r="D3913" s="38" t="str" cm="1">
        <f t="array" ref="D3913">IFERROR(IF(A3913="","",LOOKUP(2,1/(Entradas!$B$3:$B$5000=Estoque!A3913),Entradas!$G$3:$G$5000)),"Preço não cadastrado")</f>
        <v/>
      </c>
      <c r="E3913" s="38" t="str" cm="1">
        <f t="array" ref="E3913">IFERROR(IF(A3913="","",LOOKUP(2,1/(Entradas!$B$3:$B$5000=Estoque!A3913),Entradas!$H$3:$H$5000)),"Preço não cadastrado")</f>
        <v/>
      </c>
      <c r="F3913" s="6" t="str">
        <f>IF(A3913="","",SUMIF(codigo_entrada,A3913,quantidade_entrada)-SUMIF(codigo_saida,Estoque!A3913,quantidade_saida))</f>
        <v/>
      </c>
      <c r="G3913" s="1" t="str">
        <f t="shared" si="61"/>
        <v/>
      </c>
    </row>
    <row r="3914" spans="1:7" x14ac:dyDescent="0.3">
      <c r="A3914" s="135"/>
      <c r="B3914" s="22"/>
      <c r="C3914" s="22"/>
      <c r="D3914" s="38" t="str" cm="1">
        <f t="array" ref="D3914">IFERROR(IF(A3914="","",LOOKUP(2,1/(Entradas!$B$3:$B$5000=Estoque!A3914),Entradas!$G$3:$G$5000)),"Preço não cadastrado")</f>
        <v/>
      </c>
      <c r="E3914" s="38" t="str" cm="1">
        <f t="array" ref="E3914">IFERROR(IF(A3914="","",LOOKUP(2,1/(Entradas!$B$3:$B$5000=Estoque!A3914),Entradas!$H$3:$H$5000)),"Preço não cadastrado")</f>
        <v/>
      </c>
      <c r="F3914" s="6" t="str">
        <f>IF(A3914="","",SUMIF(codigo_entrada,A3914,quantidade_entrada)-SUMIF(codigo_saida,Estoque!A3914,quantidade_saida))</f>
        <v/>
      </c>
      <c r="G3914" s="1" t="str">
        <f t="shared" si="61"/>
        <v/>
      </c>
    </row>
    <row r="3915" spans="1:7" x14ac:dyDescent="0.3">
      <c r="A3915" s="135"/>
      <c r="B3915" s="22"/>
      <c r="C3915" s="22"/>
      <c r="D3915" s="38" t="str" cm="1">
        <f t="array" ref="D3915">IFERROR(IF(A3915="","",LOOKUP(2,1/(Entradas!$B$3:$B$5000=Estoque!A3915),Entradas!$G$3:$G$5000)),"Preço não cadastrado")</f>
        <v/>
      </c>
      <c r="E3915" s="38" t="str" cm="1">
        <f t="array" ref="E3915">IFERROR(IF(A3915="","",LOOKUP(2,1/(Entradas!$B$3:$B$5000=Estoque!A3915),Entradas!$H$3:$H$5000)),"Preço não cadastrado")</f>
        <v/>
      </c>
      <c r="F3915" s="6" t="str">
        <f>IF(A3915="","",SUMIF(codigo_entrada,A3915,quantidade_entrada)-SUMIF(codigo_saida,Estoque!A3915,quantidade_saida))</f>
        <v/>
      </c>
      <c r="G3915" s="1" t="str">
        <f t="shared" si="61"/>
        <v/>
      </c>
    </row>
    <row r="3916" spans="1:7" x14ac:dyDescent="0.3">
      <c r="A3916" s="135"/>
      <c r="B3916" s="22"/>
      <c r="C3916" s="22"/>
      <c r="D3916" s="38" t="str" cm="1">
        <f t="array" ref="D3916">IFERROR(IF(A3916="","",LOOKUP(2,1/(Entradas!$B$3:$B$5000=Estoque!A3916),Entradas!$G$3:$G$5000)),"Preço não cadastrado")</f>
        <v/>
      </c>
      <c r="E3916" s="38" t="str" cm="1">
        <f t="array" ref="E3916">IFERROR(IF(A3916="","",LOOKUP(2,1/(Entradas!$B$3:$B$5000=Estoque!A3916),Entradas!$H$3:$H$5000)),"Preço não cadastrado")</f>
        <v/>
      </c>
      <c r="F3916" s="6" t="str">
        <f>IF(A3916="","",SUMIF(codigo_entrada,A3916,quantidade_entrada)-SUMIF(codigo_saida,Estoque!A3916,quantidade_saida))</f>
        <v/>
      </c>
      <c r="G3916" s="1" t="str">
        <f t="shared" si="61"/>
        <v/>
      </c>
    </row>
    <row r="3917" spans="1:7" x14ac:dyDescent="0.3">
      <c r="A3917" s="135"/>
      <c r="B3917" s="22"/>
      <c r="C3917" s="22"/>
      <c r="D3917" s="38" t="str" cm="1">
        <f t="array" ref="D3917">IFERROR(IF(A3917="","",LOOKUP(2,1/(Entradas!$B$3:$B$5000=Estoque!A3917),Entradas!$G$3:$G$5000)),"Preço não cadastrado")</f>
        <v/>
      </c>
      <c r="E3917" s="38" t="str" cm="1">
        <f t="array" ref="E3917">IFERROR(IF(A3917="","",LOOKUP(2,1/(Entradas!$B$3:$B$5000=Estoque!A3917),Entradas!$H$3:$H$5000)),"Preço não cadastrado")</f>
        <v/>
      </c>
      <c r="F3917" s="6" t="str">
        <f>IF(A3917="","",SUMIF(codigo_entrada,A3917,quantidade_entrada)-SUMIF(codigo_saida,Estoque!A3917,quantidade_saida))</f>
        <v/>
      </c>
      <c r="G3917" s="1" t="str">
        <f t="shared" si="61"/>
        <v/>
      </c>
    </row>
    <row r="3918" spans="1:7" x14ac:dyDescent="0.3">
      <c r="A3918" s="135"/>
      <c r="B3918" s="22"/>
      <c r="C3918" s="22"/>
      <c r="D3918" s="38" t="str" cm="1">
        <f t="array" ref="D3918">IFERROR(IF(A3918="","",LOOKUP(2,1/(Entradas!$B$3:$B$5000=Estoque!A3918),Entradas!$G$3:$G$5000)),"Preço não cadastrado")</f>
        <v/>
      </c>
      <c r="E3918" s="38" t="str" cm="1">
        <f t="array" ref="E3918">IFERROR(IF(A3918="","",LOOKUP(2,1/(Entradas!$B$3:$B$5000=Estoque!A3918),Entradas!$H$3:$H$5000)),"Preço não cadastrado")</f>
        <v/>
      </c>
      <c r="F3918" s="6" t="str">
        <f>IF(A3918="","",SUMIF(codigo_entrada,A3918,quantidade_entrada)-SUMIF(codigo_saida,Estoque!A3918,quantidade_saida))</f>
        <v/>
      </c>
      <c r="G3918" s="1" t="str">
        <f t="shared" si="61"/>
        <v/>
      </c>
    </row>
    <row r="3919" spans="1:7" x14ac:dyDescent="0.3">
      <c r="A3919" s="135"/>
      <c r="B3919" s="22"/>
      <c r="C3919" s="22"/>
      <c r="D3919" s="38" t="str" cm="1">
        <f t="array" ref="D3919">IFERROR(IF(A3919="","",LOOKUP(2,1/(Entradas!$B$3:$B$5000=Estoque!A3919),Entradas!$G$3:$G$5000)),"Preço não cadastrado")</f>
        <v/>
      </c>
      <c r="E3919" s="38" t="str" cm="1">
        <f t="array" ref="E3919">IFERROR(IF(A3919="","",LOOKUP(2,1/(Entradas!$B$3:$B$5000=Estoque!A3919),Entradas!$H$3:$H$5000)),"Preço não cadastrado")</f>
        <v/>
      </c>
      <c r="F3919" s="6" t="str">
        <f>IF(A3919="","",SUMIF(codigo_entrada,A3919,quantidade_entrada)-SUMIF(codigo_saida,Estoque!A3919,quantidade_saida))</f>
        <v/>
      </c>
      <c r="G3919" s="1" t="str">
        <f t="shared" si="61"/>
        <v/>
      </c>
    </row>
    <row r="3920" spans="1:7" x14ac:dyDescent="0.3">
      <c r="A3920" s="135"/>
      <c r="B3920" s="22"/>
      <c r="C3920" s="22"/>
      <c r="D3920" s="38" t="str" cm="1">
        <f t="array" ref="D3920">IFERROR(IF(A3920="","",LOOKUP(2,1/(Entradas!$B$3:$B$5000=Estoque!A3920),Entradas!$G$3:$G$5000)),"Preço não cadastrado")</f>
        <v/>
      </c>
      <c r="E3920" s="38" t="str" cm="1">
        <f t="array" ref="E3920">IFERROR(IF(A3920="","",LOOKUP(2,1/(Entradas!$B$3:$B$5000=Estoque!A3920),Entradas!$H$3:$H$5000)),"Preço não cadastrado")</f>
        <v/>
      </c>
      <c r="F3920" s="6" t="str">
        <f>IF(A3920="","",SUMIF(codigo_entrada,A3920,quantidade_entrada)-SUMIF(codigo_saida,Estoque!A3920,quantidade_saida))</f>
        <v/>
      </c>
      <c r="G3920" s="1" t="str">
        <f t="shared" si="61"/>
        <v/>
      </c>
    </row>
    <row r="3921" spans="1:7" x14ac:dyDescent="0.3">
      <c r="A3921" s="135"/>
      <c r="B3921" s="22"/>
      <c r="C3921" s="22"/>
      <c r="D3921" s="38" t="str" cm="1">
        <f t="array" ref="D3921">IFERROR(IF(A3921="","",LOOKUP(2,1/(Entradas!$B$3:$B$5000=Estoque!A3921),Entradas!$G$3:$G$5000)),"Preço não cadastrado")</f>
        <v/>
      </c>
      <c r="E3921" s="38" t="str" cm="1">
        <f t="array" ref="E3921">IFERROR(IF(A3921="","",LOOKUP(2,1/(Entradas!$B$3:$B$5000=Estoque!A3921),Entradas!$H$3:$H$5000)),"Preço não cadastrado")</f>
        <v/>
      </c>
      <c r="F3921" s="6" t="str">
        <f>IF(A3921="","",SUMIF(codigo_entrada,A3921,quantidade_entrada)-SUMIF(codigo_saida,Estoque!A3921,quantidade_saida))</f>
        <v/>
      </c>
      <c r="G3921" s="1" t="str">
        <f t="shared" si="61"/>
        <v/>
      </c>
    </row>
    <row r="3922" spans="1:7" x14ac:dyDescent="0.3">
      <c r="A3922" s="135"/>
      <c r="B3922" s="22"/>
      <c r="C3922" s="22"/>
      <c r="D3922" s="38" t="str" cm="1">
        <f t="array" ref="D3922">IFERROR(IF(A3922="","",LOOKUP(2,1/(Entradas!$B$3:$B$5000=Estoque!A3922),Entradas!$G$3:$G$5000)),"Preço não cadastrado")</f>
        <v/>
      </c>
      <c r="E3922" s="38" t="str" cm="1">
        <f t="array" ref="E3922">IFERROR(IF(A3922="","",LOOKUP(2,1/(Entradas!$B$3:$B$5000=Estoque!A3922),Entradas!$H$3:$H$5000)),"Preço não cadastrado")</f>
        <v/>
      </c>
      <c r="F3922" s="6" t="str">
        <f>IF(A3922="","",SUMIF(codigo_entrada,A3922,quantidade_entrada)-SUMIF(codigo_saida,Estoque!A3922,quantidade_saida))</f>
        <v/>
      </c>
      <c r="G3922" s="1" t="str">
        <f t="shared" si="61"/>
        <v/>
      </c>
    </row>
    <row r="3923" spans="1:7" x14ac:dyDescent="0.3">
      <c r="A3923" s="135"/>
      <c r="B3923" s="22"/>
      <c r="C3923" s="22"/>
      <c r="D3923" s="38" t="str" cm="1">
        <f t="array" ref="D3923">IFERROR(IF(A3923="","",LOOKUP(2,1/(Entradas!$B$3:$B$5000=Estoque!A3923),Entradas!$G$3:$G$5000)),"Preço não cadastrado")</f>
        <v/>
      </c>
      <c r="E3923" s="38" t="str" cm="1">
        <f t="array" ref="E3923">IFERROR(IF(A3923="","",LOOKUP(2,1/(Entradas!$B$3:$B$5000=Estoque!A3923),Entradas!$H$3:$H$5000)),"Preço não cadastrado")</f>
        <v/>
      </c>
      <c r="F3923" s="6" t="str">
        <f>IF(A3923="","",SUMIF(codigo_entrada,A3923,quantidade_entrada)-SUMIF(codigo_saida,Estoque!A3923,quantidade_saida))</f>
        <v/>
      </c>
      <c r="G3923" s="1" t="str">
        <f t="shared" si="61"/>
        <v/>
      </c>
    </row>
    <row r="3924" spans="1:7" x14ac:dyDescent="0.3">
      <c r="A3924" s="135"/>
      <c r="B3924" s="22"/>
      <c r="C3924" s="22"/>
      <c r="D3924" s="38" t="str" cm="1">
        <f t="array" ref="D3924">IFERROR(IF(A3924="","",LOOKUP(2,1/(Entradas!$B$3:$B$5000=Estoque!A3924),Entradas!$G$3:$G$5000)),"Preço não cadastrado")</f>
        <v/>
      </c>
      <c r="E3924" s="38" t="str" cm="1">
        <f t="array" ref="E3924">IFERROR(IF(A3924="","",LOOKUP(2,1/(Entradas!$B$3:$B$5000=Estoque!A3924),Entradas!$H$3:$H$5000)),"Preço não cadastrado")</f>
        <v/>
      </c>
      <c r="F3924" s="6" t="str">
        <f>IF(A3924="","",SUMIF(codigo_entrada,A3924,quantidade_entrada)-SUMIF(codigo_saida,Estoque!A3924,quantidade_saida))</f>
        <v/>
      </c>
      <c r="G3924" s="1" t="str">
        <f t="shared" si="61"/>
        <v/>
      </c>
    </row>
    <row r="3925" spans="1:7" x14ac:dyDescent="0.3">
      <c r="A3925" s="135"/>
      <c r="B3925" s="22"/>
      <c r="C3925" s="22"/>
      <c r="D3925" s="38" t="str" cm="1">
        <f t="array" ref="D3925">IFERROR(IF(A3925="","",LOOKUP(2,1/(Entradas!$B$3:$B$5000=Estoque!A3925),Entradas!$G$3:$G$5000)),"Preço não cadastrado")</f>
        <v/>
      </c>
      <c r="E3925" s="38" t="str" cm="1">
        <f t="array" ref="E3925">IFERROR(IF(A3925="","",LOOKUP(2,1/(Entradas!$B$3:$B$5000=Estoque!A3925),Entradas!$H$3:$H$5000)),"Preço não cadastrado")</f>
        <v/>
      </c>
      <c r="F3925" s="6" t="str">
        <f>IF(A3925="","",SUMIF(codigo_entrada,A3925,quantidade_entrada)-SUMIF(codigo_saida,Estoque!A3925,quantidade_saida))</f>
        <v/>
      </c>
      <c r="G3925" s="1" t="str">
        <f t="shared" si="61"/>
        <v/>
      </c>
    </row>
    <row r="3926" spans="1:7" x14ac:dyDescent="0.3">
      <c r="A3926" s="135"/>
      <c r="B3926" s="22"/>
      <c r="C3926" s="22"/>
      <c r="D3926" s="38" t="str" cm="1">
        <f t="array" ref="D3926">IFERROR(IF(A3926="","",LOOKUP(2,1/(Entradas!$B$3:$B$5000=Estoque!A3926),Entradas!$G$3:$G$5000)),"Preço não cadastrado")</f>
        <v/>
      </c>
      <c r="E3926" s="38" t="str" cm="1">
        <f t="array" ref="E3926">IFERROR(IF(A3926="","",LOOKUP(2,1/(Entradas!$B$3:$B$5000=Estoque!A3926),Entradas!$H$3:$H$5000)),"Preço não cadastrado")</f>
        <v/>
      </c>
      <c r="F3926" s="6" t="str">
        <f>IF(A3926="","",SUMIF(codigo_entrada,A3926,quantidade_entrada)-SUMIF(codigo_saida,Estoque!A3926,quantidade_saida))</f>
        <v/>
      </c>
      <c r="G3926" s="1" t="str">
        <f t="shared" si="61"/>
        <v/>
      </c>
    </row>
    <row r="3927" spans="1:7" x14ac:dyDescent="0.3">
      <c r="A3927" s="135"/>
      <c r="B3927" s="22"/>
      <c r="C3927" s="22"/>
      <c r="D3927" s="38" t="str" cm="1">
        <f t="array" ref="D3927">IFERROR(IF(A3927="","",LOOKUP(2,1/(Entradas!$B$3:$B$5000=Estoque!A3927),Entradas!$G$3:$G$5000)),"Preço não cadastrado")</f>
        <v/>
      </c>
      <c r="E3927" s="38" t="str" cm="1">
        <f t="array" ref="E3927">IFERROR(IF(A3927="","",LOOKUP(2,1/(Entradas!$B$3:$B$5000=Estoque!A3927),Entradas!$H$3:$H$5000)),"Preço não cadastrado")</f>
        <v/>
      </c>
      <c r="F3927" s="6" t="str">
        <f>IF(A3927="","",SUMIF(codigo_entrada,A3927,quantidade_entrada)-SUMIF(codigo_saida,Estoque!A3927,quantidade_saida))</f>
        <v/>
      </c>
      <c r="G3927" s="1" t="str">
        <f t="shared" si="61"/>
        <v/>
      </c>
    </row>
    <row r="3928" spans="1:7" x14ac:dyDescent="0.3">
      <c r="A3928" s="135"/>
      <c r="B3928" s="22"/>
      <c r="C3928" s="22"/>
      <c r="D3928" s="38" t="str" cm="1">
        <f t="array" ref="D3928">IFERROR(IF(A3928="","",LOOKUP(2,1/(Entradas!$B$3:$B$5000=Estoque!A3928),Entradas!$G$3:$G$5000)),"Preço não cadastrado")</f>
        <v/>
      </c>
      <c r="E3928" s="38" t="str" cm="1">
        <f t="array" ref="E3928">IFERROR(IF(A3928="","",LOOKUP(2,1/(Entradas!$B$3:$B$5000=Estoque!A3928),Entradas!$H$3:$H$5000)),"Preço não cadastrado")</f>
        <v/>
      </c>
      <c r="F3928" s="6" t="str">
        <f>IF(A3928="","",SUMIF(codigo_entrada,A3928,quantidade_entrada)-SUMIF(codigo_saida,Estoque!A3928,quantidade_saida))</f>
        <v/>
      </c>
      <c r="G3928" s="1" t="str">
        <f t="shared" si="61"/>
        <v/>
      </c>
    </row>
    <row r="3929" spans="1:7" x14ac:dyDescent="0.3">
      <c r="A3929" s="135"/>
      <c r="B3929" s="22"/>
      <c r="C3929" s="22"/>
      <c r="D3929" s="38" t="str" cm="1">
        <f t="array" ref="D3929">IFERROR(IF(A3929="","",LOOKUP(2,1/(Entradas!$B$3:$B$5000=Estoque!A3929),Entradas!$G$3:$G$5000)),"Preço não cadastrado")</f>
        <v/>
      </c>
      <c r="E3929" s="38" t="str" cm="1">
        <f t="array" ref="E3929">IFERROR(IF(A3929="","",LOOKUP(2,1/(Entradas!$B$3:$B$5000=Estoque!A3929),Entradas!$H$3:$H$5000)),"Preço não cadastrado")</f>
        <v/>
      </c>
      <c r="F3929" s="6" t="str">
        <f>IF(A3929="","",SUMIF(codigo_entrada,A3929,quantidade_entrada)-SUMIF(codigo_saida,Estoque!A3929,quantidade_saida))</f>
        <v/>
      </c>
      <c r="G3929" s="1" t="str">
        <f t="shared" si="61"/>
        <v/>
      </c>
    </row>
    <row r="3930" spans="1:7" x14ac:dyDescent="0.3">
      <c r="A3930" s="135"/>
      <c r="B3930" s="22"/>
      <c r="C3930" s="22"/>
      <c r="D3930" s="38" t="str" cm="1">
        <f t="array" ref="D3930">IFERROR(IF(A3930="","",LOOKUP(2,1/(Entradas!$B$3:$B$5000=Estoque!A3930),Entradas!$G$3:$G$5000)),"Preço não cadastrado")</f>
        <v/>
      </c>
      <c r="E3930" s="38" t="str" cm="1">
        <f t="array" ref="E3930">IFERROR(IF(A3930="","",LOOKUP(2,1/(Entradas!$B$3:$B$5000=Estoque!A3930),Entradas!$H$3:$H$5000)),"Preço não cadastrado")</f>
        <v/>
      </c>
      <c r="F3930" s="6" t="str">
        <f>IF(A3930="","",SUMIF(codigo_entrada,A3930,quantidade_entrada)-SUMIF(codigo_saida,Estoque!A3930,quantidade_saida))</f>
        <v/>
      </c>
      <c r="G3930" s="1" t="str">
        <f t="shared" si="61"/>
        <v/>
      </c>
    </row>
    <row r="3931" spans="1:7" x14ac:dyDescent="0.3">
      <c r="A3931" s="135"/>
      <c r="B3931" s="22"/>
      <c r="C3931" s="22"/>
      <c r="D3931" s="38" t="str" cm="1">
        <f t="array" ref="D3931">IFERROR(IF(A3931="","",LOOKUP(2,1/(Entradas!$B$3:$B$5000=Estoque!A3931),Entradas!$G$3:$G$5000)),"Preço não cadastrado")</f>
        <v/>
      </c>
      <c r="E3931" s="38" t="str" cm="1">
        <f t="array" ref="E3931">IFERROR(IF(A3931="","",LOOKUP(2,1/(Entradas!$B$3:$B$5000=Estoque!A3931),Entradas!$H$3:$H$5000)),"Preço não cadastrado")</f>
        <v/>
      </c>
      <c r="F3931" s="6" t="str">
        <f>IF(A3931="","",SUMIF(codigo_entrada,A3931,quantidade_entrada)-SUMIF(codigo_saida,Estoque!A3931,quantidade_saida))</f>
        <v/>
      </c>
      <c r="G3931" s="1" t="str">
        <f t="shared" si="61"/>
        <v/>
      </c>
    </row>
    <row r="3932" spans="1:7" x14ac:dyDescent="0.3">
      <c r="A3932" s="135"/>
      <c r="B3932" s="22"/>
      <c r="C3932" s="22"/>
      <c r="D3932" s="38" t="str" cm="1">
        <f t="array" ref="D3932">IFERROR(IF(A3932="","",LOOKUP(2,1/(Entradas!$B$3:$B$5000=Estoque!A3932),Entradas!$G$3:$G$5000)),"Preço não cadastrado")</f>
        <v/>
      </c>
      <c r="E3932" s="38" t="str" cm="1">
        <f t="array" ref="E3932">IFERROR(IF(A3932="","",LOOKUP(2,1/(Entradas!$B$3:$B$5000=Estoque!A3932),Entradas!$H$3:$H$5000)),"Preço não cadastrado")</f>
        <v/>
      </c>
      <c r="F3932" s="6" t="str">
        <f>IF(A3932="","",SUMIF(codigo_entrada,A3932,quantidade_entrada)-SUMIF(codigo_saida,Estoque!A3932,quantidade_saida))</f>
        <v/>
      </c>
      <c r="G3932" s="1" t="str">
        <f t="shared" si="61"/>
        <v/>
      </c>
    </row>
    <row r="3933" spans="1:7" x14ac:dyDescent="0.3">
      <c r="A3933" s="135"/>
      <c r="B3933" s="22"/>
      <c r="C3933" s="22"/>
      <c r="D3933" s="38" t="str" cm="1">
        <f t="array" ref="D3933">IFERROR(IF(A3933="","",LOOKUP(2,1/(Entradas!$B$3:$B$5000=Estoque!A3933),Entradas!$G$3:$G$5000)),"Preço não cadastrado")</f>
        <v/>
      </c>
      <c r="E3933" s="38" t="str" cm="1">
        <f t="array" ref="E3933">IFERROR(IF(A3933="","",LOOKUP(2,1/(Entradas!$B$3:$B$5000=Estoque!A3933),Entradas!$H$3:$H$5000)),"Preço não cadastrado")</f>
        <v/>
      </c>
      <c r="F3933" s="6" t="str">
        <f>IF(A3933="","",SUMIF(codigo_entrada,A3933,quantidade_entrada)-SUMIF(codigo_saida,Estoque!A3933,quantidade_saida))</f>
        <v/>
      </c>
      <c r="G3933" s="1" t="str">
        <f t="shared" si="61"/>
        <v/>
      </c>
    </row>
    <row r="3934" spans="1:7" x14ac:dyDescent="0.3">
      <c r="A3934" s="135"/>
      <c r="B3934" s="22"/>
      <c r="C3934" s="22"/>
      <c r="D3934" s="38" t="str" cm="1">
        <f t="array" ref="D3934">IFERROR(IF(A3934="","",LOOKUP(2,1/(Entradas!$B$3:$B$5000=Estoque!A3934),Entradas!$G$3:$G$5000)),"Preço não cadastrado")</f>
        <v/>
      </c>
      <c r="E3934" s="38" t="str" cm="1">
        <f t="array" ref="E3934">IFERROR(IF(A3934="","",LOOKUP(2,1/(Entradas!$B$3:$B$5000=Estoque!A3934),Entradas!$H$3:$H$5000)),"Preço não cadastrado")</f>
        <v/>
      </c>
      <c r="F3934" s="6" t="str">
        <f>IF(A3934="","",SUMIF(codigo_entrada,A3934,quantidade_entrada)-SUMIF(codigo_saida,Estoque!A3934,quantidade_saida))</f>
        <v/>
      </c>
      <c r="G3934" s="1" t="str">
        <f t="shared" si="61"/>
        <v/>
      </c>
    </row>
    <row r="3935" spans="1:7" x14ac:dyDescent="0.3">
      <c r="A3935" s="135"/>
      <c r="B3935" s="22"/>
      <c r="C3935" s="22"/>
      <c r="D3935" s="38" t="str" cm="1">
        <f t="array" ref="D3935">IFERROR(IF(A3935="","",LOOKUP(2,1/(Entradas!$B$3:$B$5000=Estoque!A3935),Entradas!$G$3:$G$5000)),"Preço não cadastrado")</f>
        <v/>
      </c>
      <c r="E3935" s="38" t="str" cm="1">
        <f t="array" ref="E3935">IFERROR(IF(A3935="","",LOOKUP(2,1/(Entradas!$B$3:$B$5000=Estoque!A3935),Entradas!$H$3:$H$5000)),"Preço não cadastrado")</f>
        <v/>
      </c>
      <c r="F3935" s="6" t="str">
        <f>IF(A3935="","",SUMIF(codigo_entrada,A3935,quantidade_entrada)-SUMIF(codigo_saida,Estoque!A3935,quantidade_saida))</f>
        <v/>
      </c>
      <c r="G3935" s="1" t="str">
        <f t="shared" si="61"/>
        <v/>
      </c>
    </row>
    <row r="3936" spans="1:7" x14ac:dyDescent="0.3">
      <c r="A3936" s="135"/>
      <c r="B3936" s="22"/>
      <c r="C3936" s="22"/>
      <c r="D3936" s="38" t="str" cm="1">
        <f t="array" ref="D3936">IFERROR(IF(A3936="","",LOOKUP(2,1/(Entradas!$B$3:$B$5000=Estoque!A3936),Entradas!$G$3:$G$5000)),"Preço não cadastrado")</f>
        <v/>
      </c>
      <c r="E3936" s="38" t="str" cm="1">
        <f t="array" ref="E3936">IFERROR(IF(A3936="","",LOOKUP(2,1/(Entradas!$B$3:$B$5000=Estoque!A3936),Entradas!$H$3:$H$5000)),"Preço não cadastrado")</f>
        <v/>
      </c>
      <c r="F3936" s="6" t="str">
        <f>IF(A3936="","",SUMIF(codigo_entrada,A3936,quantidade_entrada)-SUMIF(codigo_saida,Estoque!A3936,quantidade_saida))</f>
        <v/>
      </c>
      <c r="G3936" s="1" t="str">
        <f t="shared" si="61"/>
        <v/>
      </c>
    </row>
    <row r="3937" spans="1:7" x14ac:dyDescent="0.3">
      <c r="A3937" s="135"/>
      <c r="B3937" s="22"/>
      <c r="C3937" s="22"/>
      <c r="D3937" s="38" t="str" cm="1">
        <f t="array" ref="D3937">IFERROR(IF(A3937="","",LOOKUP(2,1/(Entradas!$B$3:$B$5000=Estoque!A3937),Entradas!$G$3:$G$5000)),"Preço não cadastrado")</f>
        <v/>
      </c>
      <c r="E3937" s="38" t="str" cm="1">
        <f t="array" ref="E3937">IFERROR(IF(A3937="","",LOOKUP(2,1/(Entradas!$B$3:$B$5000=Estoque!A3937),Entradas!$H$3:$H$5000)),"Preço não cadastrado")</f>
        <v/>
      </c>
      <c r="F3937" s="6" t="str">
        <f>IF(A3937="","",SUMIF(codigo_entrada,A3937,quantidade_entrada)-SUMIF(codigo_saida,Estoque!A3937,quantidade_saida))</f>
        <v/>
      </c>
      <c r="G3937" s="1" t="str">
        <f t="shared" si="61"/>
        <v/>
      </c>
    </row>
    <row r="3938" spans="1:7" x14ac:dyDescent="0.3">
      <c r="A3938" s="135"/>
      <c r="B3938" s="22"/>
      <c r="C3938" s="22"/>
      <c r="D3938" s="38" t="str" cm="1">
        <f t="array" ref="D3938">IFERROR(IF(A3938="","",LOOKUP(2,1/(Entradas!$B$3:$B$5000=Estoque!A3938),Entradas!$G$3:$G$5000)),"Preço não cadastrado")</f>
        <v/>
      </c>
      <c r="E3938" s="38" t="str" cm="1">
        <f t="array" ref="E3938">IFERROR(IF(A3938="","",LOOKUP(2,1/(Entradas!$B$3:$B$5000=Estoque!A3938),Entradas!$H$3:$H$5000)),"Preço não cadastrado")</f>
        <v/>
      </c>
      <c r="F3938" s="6" t="str">
        <f>IF(A3938="","",SUMIF(codigo_entrada,A3938,quantidade_entrada)-SUMIF(codigo_saida,Estoque!A3938,quantidade_saida))</f>
        <v/>
      </c>
      <c r="G3938" s="1" t="str">
        <f t="shared" si="61"/>
        <v/>
      </c>
    </row>
    <row r="3939" spans="1:7" x14ac:dyDescent="0.3">
      <c r="A3939" s="135"/>
      <c r="B3939" s="22"/>
      <c r="C3939" s="22"/>
      <c r="D3939" s="38" t="str" cm="1">
        <f t="array" ref="D3939">IFERROR(IF(A3939="","",LOOKUP(2,1/(Entradas!$B$3:$B$5000=Estoque!A3939),Entradas!$G$3:$G$5000)),"Preço não cadastrado")</f>
        <v/>
      </c>
      <c r="E3939" s="38" t="str" cm="1">
        <f t="array" ref="E3939">IFERROR(IF(A3939="","",LOOKUP(2,1/(Entradas!$B$3:$B$5000=Estoque!A3939),Entradas!$H$3:$H$5000)),"Preço não cadastrado")</f>
        <v/>
      </c>
      <c r="F3939" s="6" t="str">
        <f>IF(A3939="","",SUMIF(codigo_entrada,A3939,quantidade_entrada)-SUMIF(codigo_saida,Estoque!A3939,quantidade_saida))</f>
        <v/>
      </c>
      <c r="G3939" s="1" t="str">
        <f t="shared" si="61"/>
        <v/>
      </c>
    </row>
    <row r="3940" spans="1:7" x14ac:dyDescent="0.3">
      <c r="A3940" s="135"/>
      <c r="B3940" s="22"/>
      <c r="C3940" s="22"/>
      <c r="D3940" s="38" t="str" cm="1">
        <f t="array" ref="D3940">IFERROR(IF(A3940="","",LOOKUP(2,1/(Entradas!$B$3:$B$5000=Estoque!A3940),Entradas!$G$3:$G$5000)),"Preço não cadastrado")</f>
        <v/>
      </c>
      <c r="E3940" s="38" t="str" cm="1">
        <f t="array" ref="E3940">IFERROR(IF(A3940="","",LOOKUP(2,1/(Entradas!$B$3:$B$5000=Estoque!A3940),Entradas!$H$3:$H$5000)),"Preço não cadastrado")</f>
        <v/>
      </c>
      <c r="F3940" s="6" t="str">
        <f>IF(A3940="","",SUMIF(codigo_entrada,A3940,quantidade_entrada)-SUMIF(codigo_saida,Estoque!A3940,quantidade_saida))</f>
        <v/>
      </c>
      <c r="G3940" s="1" t="str">
        <f t="shared" si="61"/>
        <v/>
      </c>
    </row>
    <row r="3941" spans="1:7" x14ac:dyDescent="0.3">
      <c r="A3941" s="135"/>
      <c r="B3941" s="22"/>
      <c r="C3941" s="22"/>
      <c r="D3941" s="38" t="str" cm="1">
        <f t="array" ref="D3941">IFERROR(IF(A3941="","",LOOKUP(2,1/(Entradas!$B$3:$B$5000=Estoque!A3941),Entradas!$G$3:$G$5000)),"Preço não cadastrado")</f>
        <v/>
      </c>
      <c r="E3941" s="38" t="str" cm="1">
        <f t="array" ref="E3941">IFERROR(IF(A3941="","",LOOKUP(2,1/(Entradas!$B$3:$B$5000=Estoque!A3941),Entradas!$H$3:$H$5000)),"Preço não cadastrado")</f>
        <v/>
      </c>
      <c r="F3941" s="6" t="str">
        <f>IF(A3941="","",SUMIF(codigo_entrada,A3941,quantidade_entrada)-SUMIF(codigo_saida,Estoque!A3941,quantidade_saida))</f>
        <v/>
      </c>
      <c r="G3941" s="1" t="str">
        <f t="shared" si="61"/>
        <v/>
      </c>
    </row>
    <row r="3942" spans="1:7" x14ac:dyDescent="0.3">
      <c r="A3942" s="135"/>
      <c r="B3942" s="22"/>
      <c r="C3942" s="22"/>
      <c r="D3942" s="38" t="str" cm="1">
        <f t="array" ref="D3942">IFERROR(IF(A3942="","",LOOKUP(2,1/(Entradas!$B$3:$B$5000=Estoque!A3942),Entradas!$G$3:$G$5000)),"Preço não cadastrado")</f>
        <v/>
      </c>
      <c r="E3942" s="38" t="str" cm="1">
        <f t="array" ref="E3942">IFERROR(IF(A3942="","",LOOKUP(2,1/(Entradas!$B$3:$B$5000=Estoque!A3942),Entradas!$H$3:$H$5000)),"Preço não cadastrado")</f>
        <v/>
      </c>
      <c r="F3942" s="6" t="str">
        <f>IF(A3942="","",SUMIF(codigo_entrada,A3942,quantidade_entrada)-SUMIF(codigo_saida,Estoque!A3942,quantidade_saida))</f>
        <v/>
      </c>
      <c r="G3942" s="1" t="str">
        <f t="shared" si="61"/>
        <v/>
      </c>
    </row>
    <row r="3943" spans="1:7" x14ac:dyDescent="0.3">
      <c r="A3943" s="135"/>
      <c r="B3943" s="22"/>
      <c r="C3943" s="22"/>
      <c r="D3943" s="38" t="str" cm="1">
        <f t="array" ref="D3943">IFERROR(IF(A3943="","",LOOKUP(2,1/(Entradas!$B$3:$B$5000=Estoque!A3943),Entradas!$G$3:$G$5000)),"Preço não cadastrado")</f>
        <v/>
      </c>
      <c r="E3943" s="38" t="str" cm="1">
        <f t="array" ref="E3943">IFERROR(IF(A3943="","",LOOKUP(2,1/(Entradas!$B$3:$B$5000=Estoque!A3943),Entradas!$H$3:$H$5000)),"Preço não cadastrado")</f>
        <v/>
      </c>
      <c r="F3943" s="6" t="str">
        <f>IF(A3943="","",SUMIF(codigo_entrada,A3943,quantidade_entrada)-SUMIF(codigo_saida,Estoque!A3943,quantidade_saida))</f>
        <v/>
      </c>
      <c r="G3943" s="1" t="str">
        <f t="shared" si="61"/>
        <v/>
      </c>
    </row>
    <row r="3944" spans="1:7" x14ac:dyDescent="0.3">
      <c r="A3944" s="135"/>
      <c r="B3944" s="22"/>
      <c r="C3944" s="22"/>
      <c r="D3944" s="38" t="str" cm="1">
        <f t="array" ref="D3944">IFERROR(IF(A3944="","",LOOKUP(2,1/(Entradas!$B$3:$B$5000=Estoque!A3944),Entradas!$G$3:$G$5000)),"Preço não cadastrado")</f>
        <v/>
      </c>
      <c r="E3944" s="38" t="str" cm="1">
        <f t="array" ref="E3944">IFERROR(IF(A3944="","",LOOKUP(2,1/(Entradas!$B$3:$B$5000=Estoque!A3944),Entradas!$H$3:$H$5000)),"Preço não cadastrado")</f>
        <v/>
      </c>
      <c r="F3944" s="6" t="str">
        <f>IF(A3944="","",SUMIF(codigo_entrada,A3944,quantidade_entrada)-SUMIF(codigo_saida,Estoque!A3944,quantidade_saida))</f>
        <v/>
      </c>
      <c r="G3944" s="1" t="str">
        <f t="shared" si="61"/>
        <v/>
      </c>
    </row>
    <row r="3945" spans="1:7" x14ac:dyDescent="0.3">
      <c r="A3945" s="135"/>
      <c r="B3945" s="22"/>
      <c r="C3945" s="22"/>
      <c r="D3945" s="38" t="str" cm="1">
        <f t="array" ref="D3945">IFERROR(IF(A3945="","",LOOKUP(2,1/(Entradas!$B$3:$B$5000=Estoque!A3945),Entradas!$G$3:$G$5000)),"Preço não cadastrado")</f>
        <v/>
      </c>
      <c r="E3945" s="38" t="str" cm="1">
        <f t="array" ref="E3945">IFERROR(IF(A3945="","",LOOKUP(2,1/(Entradas!$B$3:$B$5000=Estoque!A3945),Entradas!$H$3:$H$5000)),"Preço não cadastrado")</f>
        <v/>
      </c>
      <c r="F3945" s="6" t="str">
        <f>IF(A3945="","",SUMIF(codigo_entrada,A3945,quantidade_entrada)-SUMIF(codigo_saida,Estoque!A3945,quantidade_saida))</f>
        <v/>
      </c>
      <c r="G3945" s="1" t="str">
        <f t="shared" si="61"/>
        <v/>
      </c>
    </row>
    <row r="3946" spans="1:7" x14ac:dyDescent="0.3">
      <c r="A3946" s="135"/>
      <c r="B3946" s="22"/>
      <c r="C3946" s="22"/>
      <c r="D3946" s="38" t="str" cm="1">
        <f t="array" ref="D3946">IFERROR(IF(A3946="","",LOOKUP(2,1/(Entradas!$B$3:$B$5000=Estoque!A3946),Entradas!$G$3:$G$5000)),"Preço não cadastrado")</f>
        <v/>
      </c>
      <c r="E3946" s="38" t="str" cm="1">
        <f t="array" ref="E3946">IFERROR(IF(A3946="","",LOOKUP(2,1/(Entradas!$B$3:$B$5000=Estoque!A3946),Entradas!$H$3:$H$5000)),"Preço não cadastrado")</f>
        <v/>
      </c>
      <c r="F3946" s="6" t="str">
        <f>IF(A3946="","",SUMIF(codigo_entrada,A3946,quantidade_entrada)-SUMIF(codigo_saida,Estoque!A3946,quantidade_saida))</f>
        <v/>
      </c>
      <c r="G3946" s="1" t="str">
        <f t="shared" si="61"/>
        <v/>
      </c>
    </row>
    <row r="3947" spans="1:7" x14ac:dyDescent="0.3">
      <c r="A3947" s="135"/>
      <c r="B3947" s="22"/>
      <c r="C3947" s="22"/>
      <c r="D3947" s="38" t="str" cm="1">
        <f t="array" ref="D3947">IFERROR(IF(A3947="","",LOOKUP(2,1/(Entradas!$B$3:$B$5000=Estoque!A3947),Entradas!$G$3:$G$5000)),"Preço não cadastrado")</f>
        <v/>
      </c>
      <c r="E3947" s="38" t="str" cm="1">
        <f t="array" ref="E3947">IFERROR(IF(A3947="","",LOOKUP(2,1/(Entradas!$B$3:$B$5000=Estoque!A3947),Entradas!$H$3:$H$5000)),"Preço não cadastrado")</f>
        <v/>
      </c>
      <c r="F3947" s="6" t="str">
        <f>IF(A3947="","",SUMIF(codigo_entrada,A3947,quantidade_entrada)-SUMIF(codigo_saida,Estoque!A3947,quantidade_saida))</f>
        <v/>
      </c>
      <c r="G3947" s="1" t="str">
        <f t="shared" si="61"/>
        <v/>
      </c>
    </row>
    <row r="3948" spans="1:7" x14ac:dyDescent="0.3">
      <c r="A3948" s="135"/>
      <c r="B3948" s="22"/>
      <c r="C3948" s="22"/>
      <c r="D3948" s="38" t="str" cm="1">
        <f t="array" ref="D3948">IFERROR(IF(A3948="","",LOOKUP(2,1/(Entradas!$B$3:$B$5000=Estoque!A3948),Entradas!$G$3:$G$5000)),"Preço não cadastrado")</f>
        <v/>
      </c>
      <c r="E3948" s="38" t="str" cm="1">
        <f t="array" ref="E3948">IFERROR(IF(A3948="","",LOOKUP(2,1/(Entradas!$B$3:$B$5000=Estoque!A3948),Entradas!$H$3:$H$5000)),"Preço não cadastrado")</f>
        <v/>
      </c>
      <c r="F3948" s="6" t="str">
        <f>IF(A3948="","",SUMIF(codigo_entrada,A3948,quantidade_entrada)-SUMIF(codigo_saida,Estoque!A3948,quantidade_saida))</f>
        <v/>
      </c>
      <c r="G3948" s="1" t="str">
        <f t="shared" si="61"/>
        <v/>
      </c>
    </row>
    <row r="3949" spans="1:7" x14ac:dyDescent="0.3">
      <c r="A3949" s="135"/>
      <c r="B3949" s="22"/>
      <c r="C3949" s="22"/>
      <c r="D3949" s="38" t="str" cm="1">
        <f t="array" ref="D3949">IFERROR(IF(A3949="","",LOOKUP(2,1/(Entradas!$B$3:$B$5000=Estoque!A3949),Entradas!$G$3:$G$5000)),"Preço não cadastrado")</f>
        <v/>
      </c>
      <c r="E3949" s="38" t="str" cm="1">
        <f t="array" ref="E3949">IFERROR(IF(A3949="","",LOOKUP(2,1/(Entradas!$B$3:$B$5000=Estoque!A3949),Entradas!$H$3:$H$5000)),"Preço não cadastrado")</f>
        <v/>
      </c>
      <c r="F3949" s="6" t="str">
        <f>IF(A3949="","",SUMIF(codigo_entrada,A3949,quantidade_entrada)-SUMIF(codigo_saida,Estoque!A3949,quantidade_saida))</f>
        <v/>
      </c>
      <c r="G3949" s="1" t="str">
        <f t="shared" si="61"/>
        <v/>
      </c>
    </row>
    <row r="3950" spans="1:7" x14ac:dyDescent="0.3">
      <c r="A3950" s="135"/>
      <c r="B3950" s="22"/>
      <c r="C3950" s="22"/>
      <c r="D3950" s="38" t="str" cm="1">
        <f t="array" ref="D3950">IFERROR(IF(A3950="","",LOOKUP(2,1/(Entradas!$B$3:$B$5000=Estoque!A3950),Entradas!$G$3:$G$5000)),"Preço não cadastrado")</f>
        <v/>
      </c>
      <c r="E3950" s="38" t="str" cm="1">
        <f t="array" ref="E3950">IFERROR(IF(A3950="","",LOOKUP(2,1/(Entradas!$B$3:$B$5000=Estoque!A3950),Entradas!$H$3:$H$5000)),"Preço não cadastrado")</f>
        <v/>
      </c>
      <c r="F3950" s="6" t="str">
        <f>IF(A3950="","",SUMIF(codigo_entrada,A3950,quantidade_entrada)-SUMIF(codigo_saida,Estoque!A3950,quantidade_saida))</f>
        <v/>
      </c>
      <c r="G3950" s="1" t="str">
        <f t="shared" si="61"/>
        <v/>
      </c>
    </row>
    <row r="3951" spans="1:7" x14ac:dyDescent="0.3">
      <c r="A3951" s="135"/>
      <c r="B3951" s="22"/>
      <c r="C3951" s="22"/>
      <c r="D3951" s="38" t="str" cm="1">
        <f t="array" ref="D3951">IFERROR(IF(A3951="","",LOOKUP(2,1/(Entradas!$B$3:$B$5000=Estoque!A3951),Entradas!$G$3:$G$5000)),"Preço não cadastrado")</f>
        <v/>
      </c>
      <c r="E3951" s="38" t="str" cm="1">
        <f t="array" ref="E3951">IFERROR(IF(A3951="","",LOOKUP(2,1/(Entradas!$B$3:$B$5000=Estoque!A3951),Entradas!$H$3:$H$5000)),"Preço não cadastrado")</f>
        <v/>
      </c>
      <c r="F3951" s="6" t="str">
        <f>IF(A3951="","",SUMIF(codigo_entrada,A3951,quantidade_entrada)-SUMIF(codigo_saida,Estoque!A3951,quantidade_saida))</f>
        <v/>
      </c>
      <c r="G3951" s="1" t="str">
        <f t="shared" si="61"/>
        <v/>
      </c>
    </row>
    <row r="3952" spans="1:7" x14ac:dyDescent="0.3">
      <c r="A3952" s="135"/>
      <c r="B3952" s="22"/>
      <c r="C3952" s="22"/>
      <c r="D3952" s="38" t="str" cm="1">
        <f t="array" ref="D3952">IFERROR(IF(A3952="","",LOOKUP(2,1/(Entradas!$B$3:$B$5000=Estoque!A3952),Entradas!$G$3:$G$5000)),"Preço não cadastrado")</f>
        <v/>
      </c>
      <c r="E3952" s="38" t="str" cm="1">
        <f t="array" ref="E3952">IFERROR(IF(A3952="","",LOOKUP(2,1/(Entradas!$B$3:$B$5000=Estoque!A3952),Entradas!$H$3:$H$5000)),"Preço não cadastrado")</f>
        <v/>
      </c>
      <c r="F3952" s="6" t="str">
        <f>IF(A3952="","",SUMIF(codigo_entrada,A3952,quantidade_entrada)-SUMIF(codigo_saida,Estoque!A3952,quantidade_saida))</f>
        <v/>
      </c>
      <c r="G3952" s="1" t="str">
        <f t="shared" si="61"/>
        <v/>
      </c>
    </row>
    <row r="3953" spans="1:7" x14ac:dyDescent="0.3">
      <c r="A3953" s="135"/>
      <c r="B3953" s="22"/>
      <c r="C3953" s="22"/>
      <c r="D3953" s="38" t="str" cm="1">
        <f t="array" ref="D3953">IFERROR(IF(A3953="","",LOOKUP(2,1/(Entradas!$B$3:$B$5000=Estoque!A3953),Entradas!$G$3:$G$5000)),"Preço não cadastrado")</f>
        <v/>
      </c>
      <c r="E3953" s="38" t="str" cm="1">
        <f t="array" ref="E3953">IFERROR(IF(A3953="","",LOOKUP(2,1/(Entradas!$B$3:$B$5000=Estoque!A3953),Entradas!$H$3:$H$5000)),"Preço não cadastrado")</f>
        <v/>
      </c>
      <c r="F3953" s="6" t="str">
        <f>IF(A3953="","",SUMIF(codigo_entrada,A3953,quantidade_entrada)-SUMIF(codigo_saida,Estoque!A3953,quantidade_saida))</f>
        <v/>
      </c>
      <c r="G3953" s="1" t="str">
        <f t="shared" si="61"/>
        <v/>
      </c>
    </row>
    <row r="3954" spans="1:7" x14ac:dyDescent="0.3">
      <c r="A3954" s="135"/>
      <c r="B3954" s="22"/>
      <c r="C3954" s="22"/>
      <c r="D3954" s="38" t="str" cm="1">
        <f t="array" ref="D3954">IFERROR(IF(A3954="","",LOOKUP(2,1/(Entradas!$B$3:$B$5000=Estoque!A3954),Entradas!$G$3:$G$5000)),"Preço não cadastrado")</f>
        <v/>
      </c>
      <c r="E3954" s="38" t="str" cm="1">
        <f t="array" ref="E3954">IFERROR(IF(A3954="","",LOOKUP(2,1/(Entradas!$B$3:$B$5000=Estoque!A3954),Entradas!$H$3:$H$5000)),"Preço não cadastrado")</f>
        <v/>
      </c>
      <c r="F3954" s="6" t="str">
        <f>IF(A3954="","",SUMIF(codigo_entrada,A3954,quantidade_entrada)-SUMIF(codigo_saida,Estoque!A3954,quantidade_saida))</f>
        <v/>
      </c>
      <c r="G3954" s="1" t="str">
        <f t="shared" si="61"/>
        <v/>
      </c>
    </row>
    <row r="3955" spans="1:7" x14ac:dyDescent="0.3">
      <c r="A3955" s="135"/>
      <c r="B3955" s="22"/>
      <c r="C3955" s="22"/>
      <c r="D3955" s="38" t="str" cm="1">
        <f t="array" ref="D3955">IFERROR(IF(A3955="","",LOOKUP(2,1/(Entradas!$B$3:$B$5000=Estoque!A3955),Entradas!$G$3:$G$5000)),"Preço não cadastrado")</f>
        <v/>
      </c>
      <c r="E3955" s="38" t="str" cm="1">
        <f t="array" ref="E3955">IFERROR(IF(A3955="","",LOOKUP(2,1/(Entradas!$B$3:$B$5000=Estoque!A3955),Entradas!$H$3:$H$5000)),"Preço não cadastrado")</f>
        <v/>
      </c>
      <c r="F3955" s="6" t="str">
        <f>IF(A3955="","",SUMIF(codigo_entrada,A3955,quantidade_entrada)-SUMIF(codigo_saida,Estoque!A3955,quantidade_saida))</f>
        <v/>
      </c>
      <c r="G3955" s="1" t="str">
        <f t="shared" si="61"/>
        <v/>
      </c>
    </row>
    <row r="3956" spans="1:7" x14ac:dyDescent="0.3">
      <c r="A3956" s="135"/>
      <c r="B3956" s="22"/>
      <c r="C3956" s="22"/>
      <c r="D3956" s="38" t="str" cm="1">
        <f t="array" ref="D3956">IFERROR(IF(A3956="","",LOOKUP(2,1/(Entradas!$B$3:$B$5000=Estoque!A3956),Entradas!$G$3:$G$5000)),"Preço não cadastrado")</f>
        <v/>
      </c>
      <c r="E3956" s="38" t="str" cm="1">
        <f t="array" ref="E3956">IFERROR(IF(A3956="","",LOOKUP(2,1/(Entradas!$B$3:$B$5000=Estoque!A3956),Entradas!$H$3:$H$5000)),"Preço não cadastrado")</f>
        <v/>
      </c>
      <c r="F3956" s="6" t="str">
        <f>IF(A3956="","",SUMIF(codigo_entrada,A3956,quantidade_entrada)-SUMIF(codigo_saida,Estoque!A3956,quantidade_saida))</f>
        <v/>
      </c>
      <c r="G3956" s="1" t="str">
        <f t="shared" si="61"/>
        <v/>
      </c>
    </row>
    <row r="3957" spans="1:7" x14ac:dyDescent="0.3">
      <c r="A3957" s="135"/>
      <c r="B3957" s="22"/>
      <c r="C3957" s="22"/>
      <c r="D3957" s="38" t="str" cm="1">
        <f t="array" ref="D3957">IFERROR(IF(A3957="","",LOOKUP(2,1/(Entradas!$B$3:$B$5000=Estoque!A3957),Entradas!$G$3:$G$5000)),"Preço não cadastrado")</f>
        <v/>
      </c>
      <c r="E3957" s="38" t="str" cm="1">
        <f t="array" ref="E3957">IFERROR(IF(A3957="","",LOOKUP(2,1/(Entradas!$B$3:$B$5000=Estoque!A3957),Entradas!$H$3:$H$5000)),"Preço não cadastrado")</f>
        <v/>
      </c>
      <c r="F3957" s="6" t="str">
        <f>IF(A3957="","",SUMIF(codigo_entrada,A3957,quantidade_entrada)-SUMIF(codigo_saida,Estoque!A3957,quantidade_saida))</f>
        <v/>
      </c>
      <c r="G3957" s="1" t="str">
        <f t="shared" si="61"/>
        <v/>
      </c>
    </row>
    <row r="3958" spans="1:7" x14ac:dyDescent="0.3">
      <c r="A3958" s="135"/>
      <c r="B3958" s="22"/>
      <c r="C3958" s="22"/>
      <c r="D3958" s="38" t="str" cm="1">
        <f t="array" ref="D3958">IFERROR(IF(A3958="","",LOOKUP(2,1/(Entradas!$B$3:$B$5000=Estoque!A3958),Entradas!$G$3:$G$5000)),"Preço não cadastrado")</f>
        <v/>
      </c>
      <c r="E3958" s="38" t="str" cm="1">
        <f t="array" ref="E3958">IFERROR(IF(A3958="","",LOOKUP(2,1/(Entradas!$B$3:$B$5000=Estoque!A3958),Entradas!$H$3:$H$5000)),"Preço não cadastrado")</f>
        <v/>
      </c>
      <c r="F3958" s="6" t="str">
        <f>IF(A3958="","",SUMIF(codigo_entrada,A3958,quantidade_entrada)-SUMIF(codigo_saida,Estoque!A3958,quantidade_saida))</f>
        <v/>
      </c>
      <c r="G3958" s="1" t="str">
        <f t="shared" si="61"/>
        <v/>
      </c>
    </row>
    <row r="3959" spans="1:7" x14ac:dyDescent="0.3">
      <c r="A3959" s="135"/>
      <c r="B3959" s="22"/>
      <c r="C3959" s="22"/>
      <c r="D3959" s="38" t="str" cm="1">
        <f t="array" ref="D3959">IFERROR(IF(A3959="","",LOOKUP(2,1/(Entradas!$B$3:$B$5000=Estoque!A3959),Entradas!$G$3:$G$5000)),"Preço não cadastrado")</f>
        <v/>
      </c>
      <c r="E3959" s="38" t="str" cm="1">
        <f t="array" ref="E3959">IFERROR(IF(A3959="","",LOOKUP(2,1/(Entradas!$B$3:$B$5000=Estoque!A3959),Entradas!$H$3:$H$5000)),"Preço não cadastrado")</f>
        <v/>
      </c>
      <c r="F3959" s="6" t="str">
        <f>IF(A3959="","",SUMIF(codigo_entrada,A3959,quantidade_entrada)-SUMIF(codigo_saida,Estoque!A3959,quantidade_saida))</f>
        <v/>
      </c>
      <c r="G3959" s="1" t="str">
        <f t="shared" si="61"/>
        <v/>
      </c>
    </row>
    <row r="3960" spans="1:7" x14ac:dyDescent="0.3">
      <c r="A3960" s="135"/>
      <c r="B3960" s="22"/>
      <c r="C3960" s="22"/>
      <c r="D3960" s="38" t="str" cm="1">
        <f t="array" ref="D3960">IFERROR(IF(A3960="","",LOOKUP(2,1/(Entradas!$B$3:$B$5000=Estoque!A3960),Entradas!$G$3:$G$5000)),"Preço não cadastrado")</f>
        <v/>
      </c>
      <c r="E3960" s="38" t="str" cm="1">
        <f t="array" ref="E3960">IFERROR(IF(A3960="","",LOOKUP(2,1/(Entradas!$B$3:$B$5000=Estoque!A3960),Entradas!$H$3:$H$5000)),"Preço não cadastrado")</f>
        <v/>
      </c>
      <c r="F3960" s="6" t="str">
        <f>IF(A3960="","",SUMIF(codigo_entrada,A3960,quantidade_entrada)-SUMIF(codigo_saida,Estoque!A3960,quantidade_saida))</f>
        <v/>
      </c>
      <c r="G3960" s="1" t="str">
        <f t="shared" si="61"/>
        <v/>
      </c>
    </row>
    <row r="3961" spans="1:7" x14ac:dyDescent="0.3">
      <c r="A3961" s="135"/>
      <c r="B3961" s="22"/>
      <c r="C3961" s="22"/>
      <c r="D3961" s="38" t="str" cm="1">
        <f t="array" ref="D3961">IFERROR(IF(A3961="","",LOOKUP(2,1/(Entradas!$B$3:$B$5000=Estoque!A3961),Entradas!$G$3:$G$5000)),"Preço não cadastrado")</f>
        <v/>
      </c>
      <c r="E3961" s="38" t="str" cm="1">
        <f t="array" ref="E3961">IFERROR(IF(A3961="","",LOOKUP(2,1/(Entradas!$B$3:$B$5000=Estoque!A3961),Entradas!$H$3:$H$5000)),"Preço não cadastrado")</f>
        <v/>
      </c>
      <c r="F3961" s="6" t="str">
        <f>IF(A3961="","",SUMIF(codigo_entrada,A3961,quantidade_entrada)-SUMIF(codigo_saida,Estoque!A3961,quantidade_saida))</f>
        <v/>
      </c>
      <c r="G3961" s="1" t="str">
        <f t="shared" si="61"/>
        <v/>
      </c>
    </row>
    <row r="3962" spans="1:7" x14ac:dyDescent="0.3">
      <c r="A3962" s="135"/>
      <c r="B3962" s="22"/>
      <c r="C3962" s="22"/>
      <c r="D3962" s="38" t="str" cm="1">
        <f t="array" ref="D3962">IFERROR(IF(A3962="","",LOOKUP(2,1/(Entradas!$B$3:$B$5000=Estoque!A3962),Entradas!$G$3:$G$5000)),"Preço não cadastrado")</f>
        <v/>
      </c>
      <c r="E3962" s="38" t="str" cm="1">
        <f t="array" ref="E3962">IFERROR(IF(A3962="","",LOOKUP(2,1/(Entradas!$B$3:$B$5000=Estoque!A3962),Entradas!$H$3:$H$5000)),"Preço não cadastrado")</f>
        <v/>
      </c>
      <c r="F3962" s="6" t="str">
        <f>IF(A3962="","",SUMIF(codigo_entrada,A3962,quantidade_entrada)-SUMIF(codigo_saida,Estoque!A3962,quantidade_saida))</f>
        <v/>
      </c>
      <c r="G3962" s="1" t="str">
        <f t="shared" si="61"/>
        <v/>
      </c>
    </row>
    <row r="3963" spans="1:7" x14ac:dyDescent="0.3">
      <c r="A3963" s="135"/>
      <c r="B3963" s="22"/>
      <c r="C3963" s="22"/>
      <c r="D3963" s="38" t="str" cm="1">
        <f t="array" ref="D3963">IFERROR(IF(A3963="","",LOOKUP(2,1/(Entradas!$B$3:$B$5000=Estoque!A3963),Entradas!$G$3:$G$5000)),"Preço não cadastrado")</f>
        <v/>
      </c>
      <c r="E3963" s="38" t="str" cm="1">
        <f t="array" ref="E3963">IFERROR(IF(A3963="","",LOOKUP(2,1/(Entradas!$B$3:$B$5000=Estoque!A3963),Entradas!$H$3:$H$5000)),"Preço não cadastrado")</f>
        <v/>
      </c>
      <c r="F3963" s="6" t="str">
        <f>IF(A3963="","",SUMIF(codigo_entrada,A3963,quantidade_entrada)-SUMIF(codigo_saida,Estoque!A3963,quantidade_saida))</f>
        <v/>
      </c>
      <c r="G3963" s="1" t="str">
        <f t="shared" si="61"/>
        <v/>
      </c>
    </row>
    <row r="3964" spans="1:7" x14ac:dyDescent="0.3">
      <c r="A3964" s="135"/>
      <c r="B3964" s="22"/>
      <c r="C3964" s="22"/>
      <c r="D3964" s="38" t="str" cm="1">
        <f t="array" ref="D3964">IFERROR(IF(A3964="","",LOOKUP(2,1/(Entradas!$B$3:$B$5000=Estoque!A3964),Entradas!$G$3:$G$5000)),"Preço não cadastrado")</f>
        <v/>
      </c>
      <c r="E3964" s="38" t="str" cm="1">
        <f t="array" ref="E3964">IFERROR(IF(A3964="","",LOOKUP(2,1/(Entradas!$B$3:$B$5000=Estoque!A3964),Entradas!$H$3:$H$5000)),"Preço não cadastrado")</f>
        <v/>
      </c>
      <c r="F3964" s="6" t="str">
        <f>IF(A3964="","",SUMIF(codigo_entrada,A3964,quantidade_entrada)-SUMIF(codigo_saida,Estoque!A3964,quantidade_saida))</f>
        <v/>
      </c>
      <c r="G3964" s="1" t="str">
        <f t="shared" si="61"/>
        <v/>
      </c>
    </row>
    <row r="3965" spans="1:7" x14ac:dyDescent="0.3">
      <c r="A3965" s="135"/>
      <c r="B3965" s="22"/>
      <c r="C3965" s="22"/>
      <c r="D3965" s="38" t="str" cm="1">
        <f t="array" ref="D3965">IFERROR(IF(A3965="","",LOOKUP(2,1/(Entradas!$B$3:$B$5000=Estoque!A3965),Entradas!$G$3:$G$5000)),"Preço não cadastrado")</f>
        <v/>
      </c>
      <c r="E3965" s="38" t="str" cm="1">
        <f t="array" ref="E3965">IFERROR(IF(A3965="","",LOOKUP(2,1/(Entradas!$B$3:$B$5000=Estoque!A3965),Entradas!$H$3:$H$5000)),"Preço não cadastrado")</f>
        <v/>
      </c>
      <c r="F3965" s="6" t="str">
        <f>IF(A3965="","",SUMIF(codigo_entrada,A3965,quantidade_entrada)-SUMIF(codigo_saida,Estoque!A3965,quantidade_saida))</f>
        <v/>
      </c>
      <c r="G3965" s="1" t="str">
        <f t="shared" si="61"/>
        <v/>
      </c>
    </row>
    <row r="3966" spans="1:7" x14ac:dyDescent="0.3">
      <c r="A3966" s="135"/>
      <c r="B3966" s="22"/>
      <c r="C3966" s="22"/>
      <c r="D3966" s="38" t="str" cm="1">
        <f t="array" ref="D3966">IFERROR(IF(A3966="","",LOOKUP(2,1/(Entradas!$B$3:$B$5000=Estoque!A3966),Entradas!$G$3:$G$5000)),"Preço não cadastrado")</f>
        <v/>
      </c>
      <c r="E3966" s="38" t="str" cm="1">
        <f t="array" ref="E3966">IFERROR(IF(A3966="","",LOOKUP(2,1/(Entradas!$B$3:$B$5000=Estoque!A3966),Entradas!$H$3:$H$5000)),"Preço não cadastrado")</f>
        <v/>
      </c>
      <c r="F3966" s="6" t="str">
        <f>IF(A3966="","",SUMIF(codigo_entrada,A3966,quantidade_entrada)-SUMIF(codigo_saida,Estoque!A3966,quantidade_saida))</f>
        <v/>
      </c>
      <c r="G3966" s="1" t="str">
        <f t="shared" si="61"/>
        <v/>
      </c>
    </row>
    <row r="3967" spans="1:7" x14ac:dyDescent="0.3">
      <c r="A3967" s="135"/>
      <c r="B3967" s="22"/>
      <c r="C3967" s="22"/>
      <c r="D3967" s="38" t="str" cm="1">
        <f t="array" ref="D3967">IFERROR(IF(A3967="","",LOOKUP(2,1/(Entradas!$B$3:$B$5000=Estoque!A3967),Entradas!$G$3:$G$5000)),"Preço não cadastrado")</f>
        <v/>
      </c>
      <c r="E3967" s="38" t="str" cm="1">
        <f t="array" ref="E3967">IFERROR(IF(A3967="","",LOOKUP(2,1/(Entradas!$B$3:$B$5000=Estoque!A3967),Entradas!$H$3:$H$5000)),"Preço não cadastrado")</f>
        <v/>
      </c>
      <c r="F3967" s="6" t="str">
        <f>IF(A3967="","",SUMIF(codigo_entrada,A3967,quantidade_entrada)-SUMIF(codigo_saida,Estoque!A3967,quantidade_saida))</f>
        <v/>
      </c>
      <c r="G3967" s="1" t="str">
        <f t="shared" si="61"/>
        <v/>
      </c>
    </row>
    <row r="3968" spans="1:7" x14ac:dyDescent="0.3">
      <c r="A3968" s="135"/>
      <c r="B3968" s="22"/>
      <c r="C3968" s="22"/>
      <c r="D3968" s="38" t="str" cm="1">
        <f t="array" ref="D3968">IFERROR(IF(A3968="","",LOOKUP(2,1/(Entradas!$B$3:$B$5000=Estoque!A3968),Entradas!$G$3:$G$5000)),"Preço não cadastrado")</f>
        <v/>
      </c>
      <c r="E3968" s="38" t="str" cm="1">
        <f t="array" ref="E3968">IFERROR(IF(A3968="","",LOOKUP(2,1/(Entradas!$B$3:$B$5000=Estoque!A3968),Entradas!$H$3:$H$5000)),"Preço não cadastrado")</f>
        <v/>
      </c>
      <c r="F3968" s="6" t="str">
        <f>IF(A3968="","",SUMIF(codigo_entrada,A3968,quantidade_entrada)-SUMIF(codigo_saida,Estoque!A3968,quantidade_saida))</f>
        <v/>
      </c>
      <c r="G3968" s="1" t="str">
        <f t="shared" si="61"/>
        <v/>
      </c>
    </row>
    <row r="3969" spans="1:7" x14ac:dyDescent="0.3">
      <c r="A3969" s="135"/>
      <c r="B3969" s="22"/>
      <c r="C3969" s="22"/>
      <c r="D3969" s="38" t="str" cm="1">
        <f t="array" ref="D3969">IFERROR(IF(A3969="","",LOOKUP(2,1/(Entradas!$B$3:$B$5000=Estoque!A3969),Entradas!$G$3:$G$5000)),"Preço não cadastrado")</f>
        <v/>
      </c>
      <c r="E3969" s="38" t="str" cm="1">
        <f t="array" ref="E3969">IFERROR(IF(A3969="","",LOOKUP(2,1/(Entradas!$B$3:$B$5000=Estoque!A3969),Entradas!$H$3:$H$5000)),"Preço não cadastrado")</f>
        <v/>
      </c>
      <c r="F3969" s="6" t="str">
        <f>IF(A3969="","",SUMIF(codigo_entrada,A3969,quantidade_entrada)-SUMIF(codigo_saida,Estoque!A3969,quantidade_saida))</f>
        <v/>
      </c>
      <c r="G3969" s="1" t="str">
        <f t="shared" si="61"/>
        <v/>
      </c>
    </row>
    <row r="3970" spans="1:7" x14ac:dyDescent="0.3">
      <c r="A3970" s="135"/>
      <c r="B3970" s="22"/>
      <c r="C3970" s="22"/>
      <c r="D3970" s="38" t="str" cm="1">
        <f t="array" ref="D3970">IFERROR(IF(A3970="","",LOOKUP(2,1/(Entradas!$B$3:$B$5000=Estoque!A3970),Entradas!$G$3:$G$5000)),"Preço não cadastrado")</f>
        <v/>
      </c>
      <c r="E3970" s="38" t="str" cm="1">
        <f t="array" ref="E3970">IFERROR(IF(A3970="","",LOOKUP(2,1/(Entradas!$B$3:$B$5000=Estoque!A3970),Entradas!$H$3:$H$5000)),"Preço não cadastrado")</f>
        <v/>
      </c>
      <c r="F3970" s="6" t="str">
        <f>IF(A3970="","",SUMIF(codigo_entrada,A3970,quantidade_entrada)-SUMIF(codigo_saida,Estoque!A3970,quantidade_saida))</f>
        <v/>
      </c>
      <c r="G3970" s="1" t="str">
        <f t="shared" si="61"/>
        <v/>
      </c>
    </row>
    <row r="3971" spans="1:7" x14ac:dyDescent="0.3">
      <c r="A3971" s="135"/>
      <c r="B3971" s="22"/>
      <c r="C3971" s="22"/>
      <c r="D3971" s="38" t="str" cm="1">
        <f t="array" ref="D3971">IFERROR(IF(A3971="","",LOOKUP(2,1/(Entradas!$B$3:$B$5000=Estoque!A3971),Entradas!$G$3:$G$5000)),"Preço não cadastrado")</f>
        <v/>
      </c>
      <c r="E3971" s="38" t="str" cm="1">
        <f t="array" ref="E3971">IFERROR(IF(A3971="","",LOOKUP(2,1/(Entradas!$B$3:$B$5000=Estoque!A3971),Entradas!$H$3:$H$5000)),"Preço não cadastrado")</f>
        <v/>
      </c>
      <c r="F3971" s="6" t="str">
        <f>IF(A3971="","",SUMIF(codigo_entrada,A3971,quantidade_entrada)-SUMIF(codigo_saida,Estoque!A3971,quantidade_saida))</f>
        <v/>
      </c>
      <c r="G3971" s="1" t="str">
        <f t="shared" si="61"/>
        <v/>
      </c>
    </row>
    <row r="3972" spans="1:7" x14ac:dyDescent="0.3">
      <c r="A3972" s="135"/>
      <c r="B3972" s="22"/>
      <c r="C3972" s="22"/>
      <c r="D3972" s="38" t="str" cm="1">
        <f t="array" ref="D3972">IFERROR(IF(A3972="","",LOOKUP(2,1/(Entradas!$B$3:$B$5000=Estoque!A3972),Entradas!$G$3:$G$5000)),"Preço não cadastrado")</f>
        <v/>
      </c>
      <c r="E3972" s="38" t="str" cm="1">
        <f t="array" ref="E3972">IFERROR(IF(A3972="","",LOOKUP(2,1/(Entradas!$B$3:$B$5000=Estoque!A3972),Entradas!$H$3:$H$5000)),"Preço não cadastrado")</f>
        <v/>
      </c>
      <c r="F3972" s="6" t="str">
        <f>IF(A3972="","",SUMIF(codigo_entrada,A3972,quantidade_entrada)-SUMIF(codigo_saida,Estoque!A3972,quantidade_saida))</f>
        <v/>
      </c>
      <c r="G3972" s="1" t="str">
        <f t="shared" ref="G3972:G4035" si="62">IF(F3972="","",IF(F3972&gt;0,"Em estoque","Fora de estoque"))</f>
        <v/>
      </c>
    </row>
    <row r="3973" spans="1:7" x14ac:dyDescent="0.3">
      <c r="A3973" s="135"/>
      <c r="B3973" s="22"/>
      <c r="C3973" s="22"/>
      <c r="D3973" s="38" t="str" cm="1">
        <f t="array" ref="D3973">IFERROR(IF(A3973="","",LOOKUP(2,1/(Entradas!$B$3:$B$5000=Estoque!A3973),Entradas!$G$3:$G$5000)),"Preço não cadastrado")</f>
        <v/>
      </c>
      <c r="E3973" s="38" t="str" cm="1">
        <f t="array" ref="E3973">IFERROR(IF(A3973="","",LOOKUP(2,1/(Entradas!$B$3:$B$5000=Estoque!A3973),Entradas!$H$3:$H$5000)),"Preço não cadastrado")</f>
        <v/>
      </c>
      <c r="F3973" s="6" t="str">
        <f>IF(A3973="","",SUMIF(codigo_entrada,A3973,quantidade_entrada)-SUMIF(codigo_saida,Estoque!A3973,quantidade_saida))</f>
        <v/>
      </c>
      <c r="G3973" s="1" t="str">
        <f t="shared" si="62"/>
        <v/>
      </c>
    </row>
    <row r="3974" spans="1:7" x14ac:dyDescent="0.3">
      <c r="A3974" s="135"/>
      <c r="B3974" s="22"/>
      <c r="C3974" s="22"/>
      <c r="D3974" s="38" t="str" cm="1">
        <f t="array" ref="D3974">IFERROR(IF(A3974="","",LOOKUP(2,1/(Entradas!$B$3:$B$5000=Estoque!A3974),Entradas!$G$3:$G$5000)),"Preço não cadastrado")</f>
        <v/>
      </c>
      <c r="E3974" s="38" t="str" cm="1">
        <f t="array" ref="E3974">IFERROR(IF(A3974="","",LOOKUP(2,1/(Entradas!$B$3:$B$5000=Estoque!A3974),Entradas!$H$3:$H$5000)),"Preço não cadastrado")</f>
        <v/>
      </c>
      <c r="F3974" s="6" t="str">
        <f>IF(A3974="","",SUMIF(codigo_entrada,A3974,quantidade_entrada)-SUMIF(codigo_saida,Estoque!A3974,quantidade_saida))</f>
        <v/>
      </c>
      <c r="G3974" s="1" t="str">
        <f t="shared" si="62"/>
        <v/>
      </c>
    </row>
    <row r="3975" spans="1:7" x14ac:dyDescent="0.3">
      <c r="A3975" s="135"/>
      <c r="B3975" s="22"/>
      <c r="C3975" s="22"/>
      <c r="D3975" s="38" t="str" cm="1">
        <f t="array" ref="D3975">IFERROR(IF(A3975="","",LOOKUP(2,1/(Entradas!$B$3:$B$5000=Estoque!A3975),Entradas!$G$3:$G$5000)),"Preço não cadastrado")</f>
        <v/>
      </c>
      <c r="E3975" s="38" t="str" cm="1">
        <f t="array" ref="E3975">IFERROR(IF(A3975="","",LOOKUP(2,1/(Entradas!$B$3:$B$5000=Estoque!A3975),Entradas!$H$3:$H$5000)),"Preço não cadastrado")</f>
        <v/>
      </c>
      <c r="F3975" s="6" t="str">
        <f>IF(A3975="","",SUMIF(codigo_entrada,A3975,quantidade_entrada)-SUMIF(codigo_saida,Estoque!A3975,quantidade_saida))</f>
        <v/>
      </c>
      <c r="G3975" s="1" t="str">
        <f t="shared" si="62"/>
        <v/>
      </c>
    </row>
    <row r="3976" spans="1:7" x14ac:dyDescent="0.3">
      <c r="A3976" s="135"/>
      <c r="B3976" s="22"/>
      <c r="C3976" s="22"/>
      <c r="D3976" s="38" t="str" cm="1">
        <f t="array" ref="D3976">IFERROR(IF(A3976="","",LOOKUP(2,1/(Entradas!$B$3:$B$5000=Estoque!A3976),Entradas!$G$3:$G$5000)),"Preço não cadastrado")</f>
        <v/>
      </c>
      <c r="E3976" s="38" t="str" cm="1">
        <f t="array" ref="E3976">IFERROR(IF(A3976="","",LOOKUP(2,1/(Entradas!$B$3:$B$5000=Estoque!A3976),Entradas!$H$3:$H$5000)),"Preço não cadastrado")</f>
        <v/>
      </c>
      <c r="F3976" s="6" t="str">
        <f>IF(A3976="","",SUMIF(codigo_entrada,A3976,quantidade_entrada)-SUMIF(codigo_saida,Estoque!A3976,quantidade_saida))</f>
        <v/>
      </c>
      <c r="G3976" s="1" t="str">
        <f t="shared" si="62"/>
        <v/>
      </c>
    </row>
    <row r="3977" spans="1:7" x14ac:dyDescent="0.3">
      <c r="A3977" s="135"/>
      <c r="B3977" s="22"/>
      <c r="C3977" s="22"/>
      <c r="D3977" s="38" t="str" cm="1">
        <f t="array" ref="D3977">IFERROR(IF(A3977="","",LOOKUP(2,1/(Entradas!$B$3:$B$5000=Estoque!A3977),Entradas!$G$3:$G$5000)),"Preço não cadastrado")</f>
        <v/>
      </c>
      <c r="E3977" s="38" t="str" cm="1">
        <f t="array" ref="E3977">IFERROR(IF(A3977="","",LOOKUP(2,1/(Entradas!$B$3:$B$5000=Estoque!A3977),Entradas!$H$3:$H$5000)),"Preço não cadastrado")</f>
        <v/>
      </c>
      <c r="F3977" s="6" t="str">
        <f>IF(A3977="","",SUMIF(codigo_entrada,A3977,quantidade_entrada)-SUMIF(codigo_saida,Estoque!A3977,quantidade_saida))</f>
        <v/>
      </c>
      <c r="G3977" s="1" t="str">
        <f t="shared" si="62"/>
        <v/>
      </c>
    </row>
    <row r="3978" spans="1:7" x14ac:dyDescent="0.3">
      <c r="A3978" s="135"/>
      <c r="B3978" s="22"/>
      <c r="C3978" s="22"/>
      <c r="D3978" s="38" t="str" cm="1">
        <f t="array" ref="D3978">IFERROR(IF(A3978="","",LOOKUP(2,1/(Entradas!$B$3:$B$5000=Estoque!A3978),Entradas!$G$3:$G$5000)),"Preço não cadastrado")</f>
        <v/>
      </c>
      <c r="E3978" s="38" t="str" cm="1">
        <f t="array" ref="E3978">IFERROR(IF(A3978="","",LOOKUP(2,1/(Entradas!$B$3:$B$5000=Estoque!A3978),Entradas!$H$3:$H$5000)),"Preço não cadastrado")</f>
        <v/>
      </c>
      <c r="F3978" s="6" t="str">
        <f>IF(A3978="","",SUMIF(codigo_entrada,A3978,quantidade_entrada)-SUMIF(codigo_saida,Estoque!A3978,quantidade_saida))</f>
        <v/>
      </c>
      <c r="G3978" s="1" t="str">
        <f t="shared" si="62"/>
        <v/>
      </c>
    </row>
    <row r="3979" spans="1:7" x14ac:dyDescent="0.3">
      <c r="A3979" s="135"/>
      <c r="B3979" s="22"/>
      <c r="C3979" s="22"/>
      <c r="D3979" s="38" t="str" cm="1">
        <f t="array" ref="D3979">IFERROR(IF(A3979="","",LOOKUP(2,1/(Entradas!$B$3:$B$5000=Estoque!A3979),Entradas!$G$3:$G$5000)),"Preço não cadastrado")</f>
        <v/>
      </c>
      <c r="E3979" s="38" t="str" cm="1">
        <f t="array" ref="E3979">IFERROR(IF(A3979="","",LOOKUP(2,1/(Entradas!$B$3:$B$5000=Estoque!A3979),Entradas!$H$3:$H$5000)),"Preço não cadastrado")</f>
        <v/>
      </c>
      <c r="F3979" s="6" t="str">
        <f>IF(A3979="","",SUMIF(codigo_entrada,A3979,quantidade_entrada)-SUMIF(codigo_saida,Estoque!A3979,quantidade_saida))</f>
        <v/>
      </c>
      <c r="G3979" s="1" t="str">
        <f t="shared" si="62"/>
        <v/>
      </c>
    </row>
    <row r="3980" spans="1:7" x14ac:dyDescent="0.3">
      <c r="A3980" s="135"/>
      <c r="B3980" s="22"/>
      <c r="C3980" s="22"/>
      <c r="D3980" s="38" t="str" cm="1">
        <f t="array" ref="D3980">IFERROR(IF(A3980="","",LOOKUP(2,1/(Entradas!$B$3:$B$5000=Estoque!A3980),Entradas!$G$3:$G$5000)),"Preço não cadastrado")</f>
        <v/>
      </c>
      <c r="E3980" s="38" t="str" cm="1">
        <f t="array" ref="E3980">IFERROR(IF(A3980="","",LOOKUP(2,1/(Entradas!$B$3:$B$5000=Estoque!A3980),Entradas!$H$3:$H$5000)),"Preço não cadastrado")</f>
        <v/>
      </c>
      <c r="F3980" s="6" t="str">
        <f>IF(A3980="","",SUMIF(codigo_entrada,A3980,quantidade_entrada)-SUMIF(codigo_saida,Estoque!A3980,quantidade_saida))</f>
        <v/>
      </c>
      <c r="G3980" s="1" t="str">
        <f t="shared" si="62"/>
        <v/>
      </c>
    </row>
    <row r="3981" spans="1:7" x14ac:dyDescent="0.3">
      <c r="A3981" s="135"/>
      <c r="B3981" s="22"/>
      <c r="C3981" s="22"/>
      <c r="D3981" s="38" t="str" cm="1">
        <f t="array" ref="D3981">IFERROR(IF(A3981="","",LOOKUP(2,1/(Entradas!$B$3:$B$5000=Estoque!A3981),Entradas!$G$3:$G$5000)),"Preço não cadastrado")</f>
        <v/>
      </c>
      <c r="E3981" s="38" t="str" cm="1">
        <f t="array" ref="E3981">IFERROR(IF(A3981="","",LOOKUP(2,1/(Entradas!$B$3:$B$5000=Estoque!A3981),Entradas!$H$3:$H$5000)),"Preço não cadastrado")</f>
        <v/>
      </c>
      <c r="F3981" s="6" t="str">
        <f>IF(A3981="","",SUMIF(codigo_entrada,A3981,quantidade_entrada)-SUMIF(codigo_saida,Estoque!A3981,quantidade_saida))</f>
        <v/>
      </c>
      <c r="G3981" s="1" t="str">
        <f t="shared" si="62"/>
        <v/>
      </c>
    </row>
    <row r="3982" spans="1:7" x14ac:dyDescent="0.3">
      <c r="A3982" s="135"/>
      <c r="B3982" s="22"/>
      <c r="C3982" s="22"/>
      <c r="D3982" s="38" t="str" cm="1">
        <f t="array" ref="D3982">IFERROR(IF(A3982="","",LOOKUP(2,1/(Entradas!$B$3:$B$5000=Estoque!A3982),Entradas!$G$3:$G$5000)),"Preço não cadastrado")</f>
        <v/>
      </c>
      <c r="E3982" s="38" t="str" cm="1">
        <f t="array" ref="E3982">IFERROR(IF(A3982="","",LOOKUP(2,1/(Entradas!$B$3:$B$5000=Estoque!A3982),Entradas!$H$3:$H$5000)),"Preço não cadastrado")</f>
        <v/>
      </c>
      <c r="F3982" s="6" t="str">
        <f>IF(A3982="","",SUMIF(codigo_entrada,A3982,quantidade_entrada)-SUMIF(codigo_saida,Estoque!A3982,quantidade_saida))</f>
        <v/>
      </c>
      <c r="G3982" s="1" t="str">
        <f t="shared" si="62"/>
        <v/>
      </c>
    </row>
    <row r="3983" spans="1:7" x14ac:dyDescent="0.3">
      <c r="A3983" s="135"/>
      <c r="B3983" s="22"/>
      <c r="C3983" s="22"/>
      <c r="D3983" s="38" t="str" cm="1">
        <f t="array" ref="D3983">IFERROR(IF(A3983="","",LOOKUP(2,1/(Entradas!$B$3:$B$5000=Estoque!A3983),Entradas!$G$3:$G$5000)),"Preço não cadastrado")</f>
        <v/>
      </c>
      <c r="E3983" s="38" t="str" cm="1">
        <f t="array" ref="E3983">IFERROR(IF(A3983="","",LOOKUP(2,1/(Entradas!$B$3:$B$5000=Estoque!A3983),Entradas!$H$3:$H$5000)),"Preço não cadastrado")</f>
        <v/>
      </c>
      <c r="F3983" s="6" t="str">
        <f>IF(A3983="","",SUMIF(codigo_entrada,A3983,quantidade_entrada)-SUMIF(codigo_saida,Estoque!A3983,quantidade_saida))</f>
        <v/>
      </c>
      <c r="G3983" s="1" t="str">
        <f t="shared" si="62"/>
        <v/>
      </c>
    </row>
    <row r="3984" spans="1:7" x14ac:dyDescent="0.3">
      <c r="A3984" s="135"/>
      <c r="B3984" s="22"/>
      <c r="C3984" s="22"/>
      <c r="D3984" s="38" t="str" cm="1">
        <f t="array" ref="D3984">IFERROR(IF(A3984="","",LOOKUP(2,1/(Entradas!$B$3:$B$5000=Estoque!A3984),Entradas!$G$3:$G$5000)),"Preço não cadastrado")</f>
        <v/>
      </c>
      <c r="E3984" s="38" t="str" cm="1">
        <f t="array" ref="E3984">IFERROR(IF(A3984="","",LOOKUP(2,1/(Entradas!$B$3:$B$5000=Estoque!A3984),Entradas!$H$3:$H$5000)),"Preço não cadastrado")</f>
        <v/>
      </c>
      <c r="F3984" s="6" t="str">
        <f>IF(A3984="","",SUMIF(codigo_entrada,A3984,quantidade_entrada)-SUMIF(codigo_saida,Estoque!A3984,quantidade_saida))</f>
        <v/>
      </c>
      <c r="G3984" s="1" t="str">
        <f t="shared" si="62"/>
        <v/>
      </c>
    </row>
    <row r="3985" spans="1:7" x14ac:dyDescent="0.3">
      <c r="A3985" s="135"/>
      <c r="B3985" s="22"/>
      <c r="C3985" s="22"/>
      <c r="D3985" s="38" t="str" cm="1">
        <f t="array" ref="D3985">IFERROR(IF(A3985="","",LOOKUP(2,1/(Entradas!$B$3:$B$5000=Estoque!A3985),Entradas!$G$3:$G$5000)),"Preço não cadastrado")</f>
        <v/>
      </c>
      <c r="E3985" s="38" t="str" cm="1">
        <f t="array" ref="E3985">IFERROR(IF(A3985="","",LOOKUP(2,1/(Entradas!$B$3:$B$5000=Estoque!A3985),Entradas!$H$3:$H$5000)),"Preço não cadastrado")</f>
        <v/>
      </c>
      <c r="F3985" s="6" t="str">
        <f>IF(A3985="","",SUMIF(codigo_entrada,A3985,quantidade_entrada)-SUMIF(codigo_saida,Estoque!A3985,quantidade_saida))</f>
        <v/>
      </c>
      <c r="G3985" s="1" t="str">
        <f t="shared" si="62"/>
        <v/>
      </c>
    </row>
    <row r="3986" spans="1:7" x14ac:dyDescent="0.3">
      <c r="A3986" s="135"/>
      <c r="B3986" s="22"/>
      <c r="C3986" s="22"/>
      <c r="D3986" s="38" t="str" cm="1">
        <f t="array" ref="D3986">IFERROR(IF(A3986="","",LOOKUP(2,1/(Entradas!$B$3:$B$5000=Estoque!A3986),Entradas!$G$3:$G$5000)),"Preço não cadastrado")</f>
        <v/>
      </c>
      <c r="E3986" s="38" t="str" cm="1">
        <f t="array" ref="E3986">IFERROR(IF(A3986="","",LOOKUP(2,1/(Entradas!$B$3:$B$5000=Estoque!A3986),Entradas!$H$3:$H$5000)),"Preço não cadastrado")</f>
        <v/>
      </c>
      <c r="F3986" s="6" t="str">
        <f>IF(A3986="","",SUMIF(codigo_entrada,A3986,quantidade_entrada)-SUMIF(codigo_saida,Estoque!A3986,quantidade_saida))</f>
        <v/>
      </c>
      <c r="G3986" s="1" t="str">
        <f t="shared" si="62"/>
        <v/>
      </c>
    </row>
    <row r="3987" spans="1:7" x14ac:dyDescent="0.3">
      <c r="A3987" s="135"/>
      <c r="B3987" s="22"/>
      <c r="C3987" s="22"/>
      <c r="D3987" s="38" t="str" cm="1">
        <f t="array" ref="D3987">IFERROR(IF(A3987="","",LOOKUP(2,1/(Entradas!$B$3:$B$5000=Estoque!A3987),Entradas!$G$3:$G$5000)),"Preço não cadastrado")</f>
        <v/>
      </c>
      <c r="E3987" s="38" t="str" cm="1">
        <f t="array" ref="E3987">IFERROR(IF(A3987="","",LOOKUP(2,1/(Entradas!$B$3:$B$5000=Estoque!A3987),Entradas!$H$3:$H$5000)),"Preço não cadastrado")</f>
        <v/>
      </c>
      <c r="F3987" s="6" t="str">
        <f>IF(A3987="","",SUMIF(codigo_entrada,A3987,quantidade_entrada)-SUMIF(codigo_saida,Estoque!A3987,quantidade_saida))</f>
        <v/>
      </c>
      <c r="G3987" s="1" t="str">
        <f t="shared" si="62"/>
        <v/>
      </c>
    </row>
    <row r="3988" spans="1:7" x14ac:dyDescent="0.3">
      <c r="A3988" s="135"/>
      <c r="B3988" s="22"/>
      <c r="C3988" s="22"/>
      <c r="D3988" s="38" t="str" cm="1">
        <f t="array" ref="D3988">IFERROR(IF(A3988="","",LOOKUP(2,1/(Entradas!$B$3:$B$5000=Estoque!A3988),Entradas!$G$3:$G$5000)),"Preço não cadastrado")</f>
        <v/>
      </c>
      <c r="E3988" s="38" t="str" cm="1">
        <f t="array" ref="E3988">IFERROR(IF(A3988="","",LOOKUP(2,1/(Entradas!$B$3:$B$5000=Estoque!A3988),Entradas!$H$3:$H$5000)),"Preço não cadastrado")</f>
        <v/>
      </c>
      <c r="F3988" s="6" t="str">
        <f>IF(A3988="","",SUMIF(codigo_entrada,A3988,quantidade_entrada)-SUMIF(codigo_saida,Estoque!A3988,quantidade_saida))</f>
        <v/>
      </c>
      <c r="G3988" s="1" t="str">
        <f t="shared" si="62"/>
        <v/>
      </c>
    </row>
    <row r="3989" spans="1:7" x14ac:dyDescent="0.3">
      <c r="A3989" s="135"/>
      <c r="B3989" s="22"/>
      <c r="C3989" s="22"/>
      <c r="D3989" s="38" t="str" cm="1">
        <f t="array" ref="D3989">IFERROR(IF(A3989="","",LOOKUP(2,1/(Entradas!$B$3:$B$5000=Estoque!A3989),Entradas!$G$3:$G$5000)),"Preço não cadastrado")</f>
        <v/>
      </c>
      <c r="E3989" s="38" t="str" cm="1">
        <f t="array" ref="E3989">IFERROR(IF(A3989="","",LOOKUP(2,1/(Entradas!$B$3:$B$5000=Estoque!A3989),Entradas!$H$3:$H$5000)),"Preço não cadastrado")</f>
        <v/>
      </c>
      <c r="F3989" s="6" t="str">
        <f>IF(A3989="","",SUMIF(codigo_entrada,A3989,quantidade_entrada)-SUMIF(codigo_saida,Estoque!A3989,quantidade_saida))</f>
        <v/>
      </c>
      <c r="G3989" s="1" t="str">
        <f t="shared" si="62"/>
        <v/>
      </c>
    </row>
    <row r="3990" spans="1:7" x14ac:dyDescent="0.3">
      <c r="A3990" s="135"/>
      <c r="B3990" s="22"/>
      <c r="C3990" s="22"/>
      <c r="D3990" s="38" t="str" cm="1">
        <f t="array" ref="D3990">IFERROR(IF(A3990="","",LOOKUP(2,1/(Entradas!$B$3:$B$5000=Estoque!A3990),Entradas!$G$3:$G$5000)),"Preço não cadastrado")</f>
        <v/>
      </c>
      <c r="E3990" s="38" t="str" cm="1">
        <f t="array" ref="E3990">IFERROR(IF(A3990="","",LOOKUP(2,1/(Entradas!$B$3:$B$5000=Estoque!A3990),Entradas!$H$3:$H$5000)),"Preço não cadastrado")</f>
        <v/>
      </c>
      <c r="F3990" s="6" t="str">
        <f>IF(A3990="","",SUMIF(codigo_entrada,A3990,quantidade_entrada)-SUMIF(codigo_saida,Estoque!A3990,quantidade_saida))</f>
        <v/>
      </c>
      <c r="G3990" s="1" t="str">
        <f t="shared" si="62"/>
        <v/>
      </c>
    </row>
    <row r="3991" spans="1:7" x14ac:dyDescent="0.3">
      <c r="A3991" s="135"/>
      <c r="B3991" s="22"/>
      <c r="C3991" s="22"/>
      <c r="D3991" s="38" t="str" cm="1">
        <f t="array" ref="D3991">IFERROR(IF(A3991="","",LOOKUP(2,1/(Entradas!$B$3:$B$5000=Estoque!A3991),Entradas!$G$3:$G$5000)),"Preço não cadastrado")</f>
        <v/>
      </c>
      <c r="E3991" s="38" t="str" cm="1">
        <f t="array" ref="E3991">IFERROR(IF(A3991="","",LOOKUP(2,1/(Entradas!$B$3:$B$5000=Estoque!A3991),Entradas!$H$3:$H$5000)),"Preço não cadastrado")</f>
        <v/>
      </c>
      <c r="F3991" s="6" t="str">
        <f>IF(A3991="","",SUMIF(codigo_entrada,A3991,quantidade_entrada)-SUMIF(codigo_saida,Estoque!A3991,quantidade_saida))</f>
        <v/>
      </c>
      <c r="G3991" s="1" t="str">
        <f t="shared" si="62"/>
        <v/>
      </c>
    </row>
    <row r="3992" spans="1:7" x14ac:dyDescent="0.3">
      <c r="A3992" s="135"/>
      <c r="B3992" s="22"/>
      <c r="C3992" s="22"/>
      <c r="D3992" s="38" t="str" cm="1">
        <f t="array" ref="D3992">IFERROR(IF(A3992="","",LOOKUP(2,1/(Entradas!$B$3:$B$5000=Estoque!A3992),Entradas!$G$3:$G$5000)),"Preço não cadastrado")</f>
        <v/>
      </c>
      <c r="E3992" s="38" t="str" cm="1">
        <f t="array" ref="E3992">IFERROR(IF(A3992="","",LOOKUP(2,1/(Entradas!$B$3:$B$5000=Estoque!A3992),Entradas!$H$3:$H$5000)),"Preço não cadastrado")</f>
        <v/>
      </c>
      <c r="F3992" s="6" t="str">
        <f>IF(A3992="","",SUMIF(codigo_entrada,A3992,quantidade_entrada)-SUMIF(codigo_saida,Estoque!A3992,quantidade_saida))</f>
        <v/>
      </c>
      <c r="G3992" s="1" t="str">
        <f t="shared" si="62"/>
        <v/>
      </c>
    </row>
    <row r="3993" spans="1:7" x14ac:dyDescent="0.3">
      <c r="A3993" s="135"/>
      <c r="B3993" s="22"/>
      <c r="C3993" s="22"/>
      <c r="D3993" s="38" t="str" cm="1">
        <f t="array" ref="D3993">IFERROR(IF(A3993="","",LOOKUP(2,1/(Entradas!$B$3:$B$5000=Estoque!A3993),Entradas!$G$3:$G$5000)),"Preço não cadastrado")</f>
        <v/>
      </c>
      <c r="E3993" s="38" t="str" cm="1">
        <f t="array" ref="E3993">IFERROR(IF(A3993="","",LOOKUP(2,1/(Entradas!$B$3:$B$5000=Estoque!A3993),Entradas!$H$3:$H$5000)),"Preço não cadastrado")</f>
        <v/>
      </c>
      <c r="F3993" s="6" t="str">
        <f>IF(A3993="","",SUMIF(codigo_entrada,A3993,quantidade_entrada)-SUMIF(codigo_saida,Estoque!A3993,quantidade_saida))</f>
        <v/>
      </c>
      <c r="G3993" s="1" t="str">
        <f t="shared" si="62"/>
        <v/>
      </c>
    </row>
    <row r="3994" spans="1:7" x14ac:dyDescent="0.3">
      <c r="A3994" s="135"/>
      <c r="B3994" s="22"/>
      <c r="C3994" s="22"/>
      <c r="D3994" s="38" t="str" cm="1">
        <f t="array" ref="D3994">IFERROR(IF(A3994="","",LOOKUP(2,1/(Entradas!$B$3:$B$5000=Estoque!A3994),Entradas!$G$3:$G$5000)),"Preço não cadastrado")</f>
        <v/>
      </c>
      <c r="E3994" s="38" t="str" cm="1">
        <f t="array" ref="E3994">IFERROR(IF(A3994="","",LOOKUP(2,1/(Entradas!$B$3:$B$5000=Estoque!A3994),Entradas!$H$3:$H$5000)),"Preço não cadastrado")</f>
        <v/>
      </c>
      <c r="F3994" s="6" t="str">
        <f>IF(A3994="","",SUMIF(codigo_entrada,A3994,quantidade_entrada)-SUMIF(codigo_saida,Estoque!A3994,quantidade_saida))</f>
        <v/>
      </c>
      <c r="G3994" s="1" t="str">
        <f t="shared" si="62"/>
        <v/>
      </c>
    </row>
    <row r="3995" spans="1:7" x14ac:dyDescent="0.3">
      <c r="A3995" s="135"/>
      <c r="B3995" s="22"/>
      <c r="C3995" s="22"/>
      <c r="D3995" s="38" t="str" cm="1">
        <f t="array" ref="D3995">IFERROR(IF(A3995="","",LOOKUP(2,1/(Entradas!$B$3:$B$5000=Estoque!A3995),Entradas!$G$3:$G$5000)),"Preço não cadastrado")</f>
        <v/>
      </c>
      <c r="E3995" s="38" t="str" cm="1">
        <f t="array" ref="E3995">IFERROR(IF(A3995="","",LOOKUP(2,1/(Entradas!$B$3:$B$5000=Estoque!A3995),Entradas!$H$3:$H$5000)),"Preço não cadastrado")</f>
        <v/>
      </c>
      <c r="F3995" s="6" t="str">
        <f>IF(A3995="","",SUMIF(codigo_entrada,A3995,quantidade_entrada)-SUMIF(codigo_saida,Estoque!A3995,quantidade_saida))</f>
        <v/>
      </c>
      <c r="G3995" s="1" t="str">
        <f t="shared" si="62"/>
        <v/>
      </c>
    </row>
    <row r="3996" spans="1:7" x14ac:dyDescent="0.3">
      <c r="A3996" s="135"/>
      <c r="B3996" s="22"/>
      <c r="C3996" s="22"/>
      <c r="D3996" s="38" t="str" cm="1">
        <f t="array" ref="D3996">IFERROR(IF(A3996="","",LOOKUP(2,1/(Entradas!$B$3:$B$5000=Estoque!A3996),Entradas!$G$3:$G$5000)),"Preço não cadastrado")</f>
        <v/>
      </c>
      <c r="E3996" s="38" t="str" cm="1">
        <f t="array" ref="E3996">IFERROR(IF(A3996="","",LOOKUP(2,1/(Entradas!$B$3:$B$5000=Estoque!A3996),Entradas!$H$3:$H$5000)),"Preço não cadastrado")</f>
        <v/>
      </c>
      <c r="F3996" s="6" t="str">
        <f>IF(A3996="","",SUMIF(codigo_entrada,A3996,quantidade_entrada)-SUMIF(codigo_saida,Estoque!A3996,quantidade_saida))</f>
        <v/>
      </c>
      <c r="G3996" s="1" t="str">
        <f t="shared" si="62"/>
        <v/>
      </c>
    </row>
    <row r="3997" spans="1:7" x14ac:dyDescent="0.3">
      <c r="A3997" s="135"/>
      <c r="B3997" s="22"/>
      <c r="C3997" s="22"/>
      <c r="D3997" s="38" t="str" cm="1">
        <f t="array" ref="D3997">IFERROR(IF(A3997="","",LOOKUP(2,1/(Entradas!$B$3:$B$5000=Estoque!A3997),Entradas!$G$3:$G$5000)),"Preço não cadastrado")</f>
        <v/>
      </c>
      <c r="E3997" s="38" t="str" cm="1">
        <f t="array" ref="E3997">IFERROR(IF(A3997="","",LOOKUP(2,1/(Entradas!$B$3:$B$5000=Estoque!A3997),Entradas!$H$3:$H$5000)),"Preço não cadastrado")</f>
        <v/>
      </c>
      <c r="F3997" s="6" t="str">
        <f>IF(A3997="","",SUMIF(codigo_entrada,A3997,quantidade_entrada)-SUMIF(codigo_saida,Estoque!A3997,quantidade_saida))</f>
        <v/>
      </c>
      <c r="G3997" s="1" t="str">
        <f t="shared" si="62"/>
        <v/>
      </c>
    </row>
    <row r="3998" spans="1:7" x14ac:dyDescent="0.3">
      <c r="A3998" s="135"/>
      <c r="B3998" s="22"/>
      <c r="C3998" s="22"/>
      <c r="D3998" s="38" t="str" cm="1">
        <f t="array" ref="D3998">IFERROR(IF(A3998="","",LOOKUP(2,1/(Entradas!$B$3:$B$5000=Estoque!A3998),Entradas!$G$3:$G$5000)),"Preço não cadastrado")</f>
        <v/>
      </c>
      <c r="E3998" s="38" t="str" cm="1">
        <f t="array" ref="E3998">IFERROR(IF(A3998="","",LOOKUP(2,1/(Entradas!$B$3:$B$5000=Estoque!A3998),Entradas!$H$3:$H$5000)),"Preço não cadastrado")</f>
        <v/>
      </c>
      <c r="F3998" s="6" t="str">
        <f>IF(A3998="","",SUMIF(codigo_entrada,A3998,quantidade_entrada)-SUMIF(codigo_saida,Estoque!A3998,quantidade_saida))</f>
        <v/>
      </c>
      <c r="G3998" s="1" t="str">
        <f t="shared" si="62"/>
        <v/>
      </c>
    </row>
    <row r="3999" spans="1:7" x14ac:dyDescent="0.3">
      <c r="A3999" s="135"/>
      <c r="B3999" s="22"/>
      <c r="C3999" s="22"/>
      <c r="D3999" s="38" t="str" cm="1">
        <f t="array" ref="D3999">IFERROR(IF(A3999="","",LOOKUP(2,1/(Entradas!$B$3:$B$5000=Estoque!A3999),Entradas!$G$3:$G$5000)),"Preço não cadastrado")</f>
        <v/>
      </c>
      <c r="E3999" s="38" t="str" cm="1">
        <f t="array" ref="E3999">IFERROR(IF(A3999="","",LOOKUP(2,1/(Entradas!$B$3:$B$5000=Estoque!A3999),Entradas!$H$3:$H$5000)),"Preço não cadastrado")</f>
        <v/>
      </c>
      <c r="F3999" s="6" t="str">
        <f>IF(A3999="","",SUMIF(codigo_entrada,A3999,quantidade_entrada)-SUMIF(codigo_saida,Estoque!A3999,quantidade_saida))</f>
        <v/>
      </c>
      <c r="G3999" s="1" t="str">
        <f t="shared" si="62"/>
        <v/>
      </c>
    </row>
    <row r="4000" spans="1:7" x14ac:dyDescent="0.3">
      <c r="A4000" s="135"/>
      <c r="B4000" s="22"/>
      <c r="C4000" s="22"/>
      <c r="D4000" s="38" t="str" cm="1">
        <f t="array" ref="D4000">IFERROR(IF(A4000="","",LOOKUP(2,1/(Entradas!$B$3:$B$5000=Estoque!A4000),Entradas!$G$3:$G$5000)),"Preço não cadastrado")</f>
        <v/>
      </c>
      <c r="E4000" s="38" t="str" cm="1">
        <f t="array" ref="E4000">IFERROR(IF(A4000="","",LOOKUP(2,1/(Entradas!$B$3:$B$5000=Estoque!A4000),Entradas!$H$3:$H$5000)),"Preço não cadastrado")</f>
        <v/>
      </c>
      <c r="F4000" s="6" t="str">
        <f>IF(A4000="","",SUMIF(codigo_entrada,A4000,quantidade_entrada)-SUMIF(codigo_saida,Estoque!A4000,quantidade_saida))</f>
        <v/>
      </c>
      <c r="G4000" s="1" t="str">
        <f t="shared" si="62"/>
        <v/>
      </c>
    </row>
    <row r="4001" spans="1:7" x14ac:dyDescent="0.3">
      <c r="A4001" s="135"/>
      <c r="B4001" s="22"/>
      <c r="C4001" s="22"/>
      <c r="D4001" s="38" t="str" cm="1">
        <f t="array" ref="D4001">IFERROR(IF(A4001="","",LOOKUP(2,1/(Entradas!$B$3:$B$5000=Estoque!A4001),Entradas!$G$3:$G$5000)),"Preço não cadastrado")</f>
        <v/>
      </c>
      <c r="E4001" s="38" t="str" cm="1">
        <f t="array" ref="E4001">IFERROR(IF(A4001="","",LOOKUP(2,1/(Entradas!$B$3:$B$5000=Estoque!A4001),Entradas!$H$3:$H$5000)),"Preço não cadastrado")</f>
        <v/>
      </c>
      <c r="F4001" s="6" t="str">
        <f>IF(A4001="","",SUMIF(codigo_entrada,A4001,quantidade_entrada)-SUMIF(codigo_saida,Estoque!A4001,quantidade_saida))</f>
        <v/>
      </c>
      <c r="G4001" s="1" t="str">
        <f t="shared" si="62"/>
        <v/>
      </c>
    </row>
    <row r="4002" spans="1:7" x14ac:dyDescent="0.3">
      <c r="A4002" s="135"/>
      <c r="B4002" s="22"/>
      <c r="C4002" s="22"/>
      <c r="D4002" s="38" t="str" cm="1">
        <f t="array" ref="D4002">IFERROR(IF(A4002="","",LOOKUP(2,1/(Entradas!$B$3:$B$5000=Estoque!A4002),Entradas!$G$3:$G$5000)),"Preço não cadastrado")</f>
        <v/>
      </c>
      <c r="E4002" s="38" t="str" cm="1">
        <f t="array" ref="E4002">IFERROR(IF(A4002="","",LOOKUP(2,1/(Entradas!$B$3:$B$5000=Estoque!A4002),Entradas!$H$3:$H$5000)),"Preço não cadastrado")</f>
        <v/>
      </c>
      <c r="F4002" s="6" t="str">
        <f>IF(A4002="","",SUMIF(codigo_entrada,A4002,quantidade_entrada)-SUMIF(codigo_saida,Estoque!A4002,quantidade_saida))</f>
        <v/>
      </c>
      <c r="G4002" s="1" t="str">
        <f t="shared" si="62"/>
        <v/>
      </c>
    </row>
    <row r="4003" spans="1:7" x14ac:dyDescent="0.3">
      <c r="A4003" s="135"/>
      <c r="B4003" s="22"/>
      <c r="C4003" s="22"/>
      <c r="D4003" s="38" t="str" cm="1">
        <f t="array" ref="D4003">IFERROR(IF(A4003="","",LOOKUP(2,1/(Entradas!$B$3:$B$5000=Estoque!A4003),Entradas!$G$3:$G$5000)),"Preço não cadastrado")</f>
        <v/>
      </c>
      <c r="E4003" s="38" t="str" cm="1">
        <f t="array" ref="E4003">IFERROR(IF(A4003="","",LOOKUP(2,1/(Entradas!$B$3:$B$5000=Estoque!A4003),Entradas!$H$3:$H$5000)),"Preço não cadastrado")</f>
        <v/>
      </c>
      <c r="F4003" s="6" t="str">
        <f>IF(A4003="","",SUMIF(codigo_entrada,A4003,quantidade_entrada)-SUMIF(codigo_saida,Estoque!A4003,quantidade_saida))</f>
        <v/>
      </c>
      <c r="G4003" s="1" t="str">
        <f t="shared" si="62"/>
        <v/>
      </c>
    </row>
    <row r="4004" spans="1:7" x14ac:dyDescent="0.3">
      <c r="A4004" s="135"/>
      <c r="B4004" s="22"/>
      <c r="C4004" s="22"/>
      <c r="D4004" s="38" t="str" cm="1">
        <f t="array" ref="D4004">IFERROR(IF(A4004="","",LOOKUP(2,1/(Entradas!$B$3:$B$5000=Estoque!A4004),Entradas!$G$3:$G$5000)),"Preço não cadastrado")</f>
        <v/>
      </c>
      <c r="E4004" s="38" t="str" cm="1">
        <f t="array" ref="E4004">IFERROR(IF(A4004="","",LOOKUP(2,1/(Entradas!$B$3:$B$5000=Estoque!A4004),Entradas!$H$3:$H$5000)),"Preço não cadastrado")</f>
        <v/>
      </c>
      <c r="F4004" s="6" t="str">
        <f>IF(A4004="","",SUMIF(codigo_entrada,A4004,quantidade_entrada)-SUMIF(codigo_saida,Estoque!A4004,quantidade_saida))</f>
        <v/>
      </c>
      <c r="G4004" s="1" t="str">
        <f t="shared" si="62"/>
        <v/>
      </c>
    </row>
    <row r="4005" spans="1:7" x14ac:dyDescent="0.3">
      <c r="A4005" s="135"/>
      <c r="B4005" s="22"/>
      <c r="C4005" s="22"/>
      <c r="D4005" s="38" t="str" cm="1">
        <f t="array" ref="D4005">IFERROR(IF(A4005="","",LOOKUP(2,1/(Entradas!$B$3:$B$5000=Estoque!A4005),Entradas!$G$3:$G$5000)),"Preço não cadastrado")</f>
        <v/>
      </c>
      <c r="E4005" s="38" t="str" cm="1">
        <f t="array" ref="E4005">IFERROR(IF(A4005="","",LOOKUP(2,1/(Entradas!$B$3:$B$5000=Estoque!A4005),Entradas!$H$3:$H$5000)),"Preço não cadastrado")</f>
        <v/>
      </c>
      <c r="F4005" s="6" t="str">
        <f>IF(A4005="","",SUMIF(codigo_entrada,A4005,quantidade_entrada)-SUMIF(codigo_saida,Estoque!A4005,quantidade_saida))</f>
        <v/>
      </c>
      <c r="G4005" s="1" t="str">
        <f t="shared" si="62"/>
        <v/>
      </c>
    </row>
    <row r="4006" spans="1:7" x14ac:dyDescent="0.3">
      <c r="A4006" s="135"/>
      <c r="B4006" s="22"/>
      <c r="C4006" s="22"/>
      <c r="D4006" s="38" t="str" cm="1">
        <f t="array" ref="D4006">IFERROR(IF(A4006="","",LOOKUP(2,1/(Entradas!$B$3:$B$5000=Estoque!A4006),Entradas!$G$3:$G$5000)),"Preço não cadastrado")</f>
        <v/>
      </c>
      <c r="E4006" s="38" t="str" cm="1">
        <f t="array" ref="E4006">IFERROR(IF(A4006="","",LOOKUP(2,1/(Entradas!$B$3:$B$5000=Estoque!A4006),Entradas!$H$3:$H$5000)),"Preço não cadastrado")</f>
        <v/>
      </c>
      <c r="F4006" s="6" t="str">
        <f>IF(A4006="","",SUMIF(codigo_entrada,A4006,quantidade_entrada)-SUMIF(codigo_saida,Estoque!A4006,quantidade_saida))</f>
        <v/>
      </c>
      <c r="G4006" s="1" t="str">
        <f t="shared" si="62"/>
        <v/>
      </c>
    </row>
    <row r="4007" spans="1:7" x14ac:dyDescent="0.3">
      <c r="A4007" s="135"/>
      <c r="B4007" s="22"/>
      <c r="C4007" s="22"/>
      <c r="D4007" s="38" t="str" cm="1">
        <f t="array" ref="D4007">IFERROR(IF(A4007="","",LOOKUP(2,1/(Entradas!$B$3:$B$5000=Estoque!A4007),Entradas!$G$3:$G$5000)),"Preço não cadastrado")</f>
        <v/>
      </c>
      <c r="E4007" s="38" t="str" cm="1">
        <f t="array" ref="E4007">IFERROR(IF(A4007="","",LOOKUP(2,1/(Entradas!$B$3:$B$5000=Estoque!A4007),Entradas!$H$3:$H$5000)),"Preço não cadastrado")</f>
        <v/>
      </c>
      <c r="F4007" s="6" t="str">
        <f>IF(A4007="","",SUMIF(codigo_entrada,A4007,quantidade_entrada)-SUMIF(codigo_saida,Estoque!A4007,quantidade_saida))</f>
        <v/>
      </c>
      <c r="G4007" s="1" t="str">
        <f t="shared" si="62"/>
        <v/>
      </c>
    </row>
    <row r="4008" spans="1:7" x14ac:dyDescent="0.3">
      <c r="A4008" s="135"/>
      <c r="B4008" s="22"/>
      <c r="C4008" s="22"/>
      <c r="D4008" s="38" t="str" cm="1">
        <f t="array" ref="D4008">IFERROR(IF(A4008="","",LOOKUP(2,1/(Entradas!$B$3:$B$5000=Estoque!A4008),Entradas!$G$3:$G$5000)),"Preço não cadastrado")</f>
        <v/>
      </c>
      <c r="E4008" s="38" t="str" cm="1">
        <f t="array" ref="E4008">IFERROR(IF(A4008="","",LOOKUP(2,1/(Entradas!$B$3:$B$5000=Estoque!A4008),Entradas!$H$3:$H$5000)),"Preço não cadastrado")</f>
        <v/>
      </c>
      <c r="F4008" s="6" t="str">
        <f>IF(A4008="","",SUMIF(codigo_entrada,A4008,quantidade_entrada)-SUMIF(codigo_saida,Estoque!A4008,quantidade_saida))</f>
        <v/>
      </c>
      <c r="G4008" s="1" t="str">
        <f t="shared" si="62"/>
        <v/>
      </c>
    </row>
    <row r="4009" spans="1:7" x14ac:dyDescent="0.3">
      <c r="A4009" s="135"/>
      <c r="B4009" s="22"/>
      <c r="C4009" s="22"/>
      <c r="D4009" s="38" t="str" cm="1">
        <f t="array" ref="D4009">IFERROR(IF(A4009="","",LOOKUP(2,1/(Entradas!$B$3:$B$5000=Estoque!A4009),Entradas!$G$3:$G$5000)),"Preço não cadastrado")</f>
        <v/>
      </c>
      <c r="E4009" s="38" t="str" cm="1">
        <f t="array" ref="E4009">IFERROR(IF(A4009="","",LOOKUP(2,1/(Entradas!$B$3:$B$5000=Estoque!A4009),Entradas!$H$3:$H$5000)),"Preço não cadastrado")</f>
        <v/>
      </c>
      <c r="F4009" s="6" t="str">
        <f>IF(A4009="","",SUMIF(codigo_entrada,A4009,quantidade_entrada)-SUMIF(codigo_saida,Estoque!A4009,quantidade_saida))</f>
        <v/>
      </c>
      <c r="G4009" s="1" t="str">
        <f t="shared" si="62"/>
        <v/>
      </c>
    </row>
    <row r="4010" spans="1:7" x14ac:dyDescent="0.3">
      <c r="A4010" s="135"/>
      <c r="B4010" s="22"/>
      <c r="C4010" s="22"/>
      <c r="D4010" s="38" t="str" cm="1">
        <f t="array" ref="D4010">IFERROR(IF(A4010="","",LOOKUP(2,1/(Entradas!$B$3:$B$5000=Estoque!A4010),Entradas!$G$3:$G$5000)),"Preço não cadastrado")</f>
        <v/>
      </c>
      <c r="E4010" s="38" t="str" cm="1">
        <f t="array" ref="E4010">IFERROR(IF(A4010="","",LOOKUP(2,1/(Entradas!$B$3:$B$5000=Estoque!A4010),Entradas!$H$3:$H$5000)),"Preço não cadastrado")</f>
        <v/>
      </c>
      <c r="F4010" s="6" t="str">
        <f>IF(A4010="","",SUMIF(codigo_entrada,A4010,quantidade_entrada)-SUMIF(codigo_saida,Estoque!A4010,quantidade_saida))</f>
        <v/>
      </c>
      <c r="G4010" s="1" t="str">
        <f t="shared" si="62"/>
        <v/>
      </c>
    </row>
    <row r="4011" spans="1:7" x14ac:dyDescent="0.3">
      <c r="A4011" s="135"/>
      <c r="B4011" s="22"/>
      <c r="C4011" s="22"/>
      <c r="D4011" s="38" t="str" cm="1">
        <f t="array" ref="D4011">IFERROR(IF(A4011="","",LOOKUP(2,1/(Entradas!$B$3:$B$5000=Estoque!A4011),Entradas!$G$3:$G$5000)),"Preço não cadastrado")</f>
        <v/>
      </c>
      <c r="E4011" s="38" t="str" cm="1">
        <f t="array" ref="E4011">IFERROR(IF(A4011="","",LOOKUP(2,1/(Entradas!$B$3:$B$5000=Estoque!A4011),Entradas!$H$3:$H$5000)),"Preço não cadastrado")</f>
        <v/>
      </c>
      <c r="F4011" s="6" t="str">
        <f>IF(A4011="","",SUMIF(codigo_entrada,A4011,quantidade_entrada)-SUMIF(codigo_saida,Estoque!A4011,quantidade_saida))</f>
        <v/>
      </c>
      <c r="G4011" s="1" t="str">
        <f t="shared" si="62"/>
        <v/>
      </c>
    </row>
    <row r="4012" spans="1:7" x14ac:dyDescent="0.3">
      <c r="A4012" s="135"/>
      <c r="B4012" s="22"/>
      <c r="C4012" s="22"/>
      <c r="D4012" s="38" t="str" cm="1">
        <f t="array" ref="D4012">IFERROR(IF(A4012="","",LOOKUP(2,1/(Entradas!$B$3:$B$5000=Estoque!A4012),Entradas!$G$3:$G$5000)),"Preço não cadastrado")</f>
        <v/>
      </c>
      <c r="E4012" s="38" t="str" cm="1">
        <f t="array" ref="E4012">IFERROR(IF(A4012="","",LOOKUP(2,1/(Entradas!$B$3:$B$5000=Estoque!A4012),Entradas!$H$3:$H$5000)),"Preço não cadastrado")</f>
        <v/>
      </c>
      <c r="F4012" s="6" t="str">
        <f>IF(A4012="","",SUMIF(codigo_entrada,A4012,quantidade_entrada)-SUMIF(codigo_saida,Estoque!A4012,quantidade_saida))</f>
        <v/>
      </c>
      <c r="G4012" s="1" t="str">
        <f t="shared" si="62"/>
        <v/>
      </c>
    </row>
    <row r="4013" spans="1:7" x14ac:dyDescent="0.3">
      <c r="A4013" s="135"/>
      <c r="B4013" s="22"/>
      <c r="C4013" s="22"/>
      <c r="D4013" s="38" t="str" cm="1">
        <f t="array" ref="D4013">IFERROR(IF(A4013="","",LOOKUP(2,1/(Entradas!$B$3:$B$5000=Estoque!A4013),Entradas!$G$3:$G$5000)),"Preço não cadastrado")</f>
        <v/>
      </c>
      <c r="E4013" s="38" t="str" cm="1">
        <f t="array" ref="E4013">IFERROR(IF(A4013="","",LOOKUP(2,1/(Entradas!$B$3:$B$5000=Estoque!A4013),Entradas!$H$3:$H$5000)),"Preço não cadastrado")</f>
        <v/>
      </c>
      <c r="F4013" s="6" t="str">
        <f>IF(A4013="","",SUMIF(codigo_entrada,A4013,quantidade_entrada)-SUMIF(codigo_saida,Estoque!A4013,quantidade_saida))</f>
        <v/>
      </c>
      <c r="G4013" s="1" t="str">
        <f t="shared" si="62"/>
        <v/>
      </c>
    </row>
    <row r="4014" spans="1:7" x14ac:dyDescent="0.3">
      <c r="A4014" s="135"/>
      <c r="B4014" s="22"/>
      <c r="C4014" s="22"/>
      <c r="D4014" s="38" t="str" cm="1">
        <f t="array" ref="D4014">IFERROR(IF(A4014="","",LOOKUP(2,1/(Entradas!$B$3:$B$5000=Estoque!A4014),Entradas!$G$3:$G$5000)),"Preço não cadastrado")</f>
        <v/>
      </c>
      <c r="E4014" s="38" t="str" cm="1">
        <f t="array" ref="E4014">IFERROR(IF(A4014="","",LOOKUP(2,1/(Entradas!$B$3:$B$5000=Estoque!A4014),Entradas!$H$3:$H$5000)),"Preço não cadastrado")</f>
        <v/>
      </c>
      <c r="F4014" s="6" t="str">
        <f>IF(A4014="","",SUMIF(codigo_entrada,A4014,quantidade_entrada)-SUMIF(codigo_saida,Estoque!A4014,quantidade_saida))</f>
        <v/>
      </c>
      <c r="G4014" s="1" t="str">
        <f t="shared" si="62"/>
        <v/>
      </c>
    </row>
    <row r="4015" spans="1:7" x14ac:dyDescent="0.3">
      <c r="A4015" s="135"/>
      <c r="B4015" s="22"/>
      <c r="C4015" s="22"/>
      <c r="D4015" s="38" t="str" cm="1">
        <f t="array" ref="D4015">IFERROR(IF(A4015="","",LOOKUP(2,1/(Entradas!$B$3:$B$5000=Estoque!A4015),Entradas!$G$3:$G$5000)),"Preço não cadastrado")</f>
        <v/>
      </c>
      <c r="E4015" s="38" t="str" cm="1">
        <f t="array" ref="E4015">IFERROR(IF(A4015="","",LOOKUP(2,1/(Entradas!$B$3:$B$5000=Estoque!A4015),Entradas!$H$3:$H$5000)),"Preço não cadastrado")</f>
        <v/>
      </c>
      <c r="F4015" s="6" t="str">
        <f>IF(A4015="","",SUMIF(codigo_entrada,A4015,quantidade_entrada)-SUMIF(codigo_saida,Estoque!A4015,quantidade_saida))</f>
        <v/>
      </c>
      <c r="G4015" s="1" t="str">
        <f t="shared" si="62"/>
        <v/>
      </c>
    </row>
    <row r="4016" spans="1:7" x14ac:dyDescent="0.3">
      <c r="A4016" s="135"/>
      <c r="B4016" s="22"/>
      <c r="C4016" s="22"/>
      <c r="D4016" s="38" t="str" cm="1">
        <f t="array" ref="D4016">IFERROR(IF(A4016="","",LOOKUP(2,1/(Entradas!$B$3:$B$5000=Estoque!A4016),Entradas!$G$3:$G$5000)),"Preço não cadastrado")</f>
        <v/>
      </c>
      <c r="E4016" s="38" t="str" cm="1">
        <f t="array" ref="E4016">IFERROR(IF(A4016="","",LOOKUP(2,1/(Entradas!$B$3:$B$5000=Estoque!A4016),Entradas!$H$3:$H$5000)),"Preço não cadastrado")</f>
        <v/>
      </c>
      <c r="F4016" s="6" t="str">
        <f>IF(A4016="","",SUMIF(codigo_entrada,A4016,quantidade_entrada)-SUMIF(codigo_saida,Estoque!A4016,quantidade_saida))</f>
        <v/>
      </c>
      <c r="G4016" s="1" t="str">
        <f t="shared" si="62"/>
        <v/>
      </c>
    </row>
    <row r="4017" spans="1:7" x14ac:dyDescent="0.3">
      <c r="A4017" s="135"/>
      <c r="B4017" s="22"/>
      <c r="C4017" s="22"/>
      <c r="D4017" s="38" t="str" cm="1">
        <f t="array" ref="D4017">IFERROR(IF(A4017="","",LOOKUP(2,1/(Entradas!$B$3:$B$5000=Estoque!A4017),Entradas!$G$3:$G$5000)),"Preço não cadastrado")</f>
        <v/>
      </c>
      <c r="E4017" s="38" t="str" cm="1">
        <f t="array" ref="E4017">IFERROR(IF(A4017="","",LOOKUP(2,1/(Entradas!$B$3:$B$5000=Estoque!A4017),Entradas!$H$3:$H$5000)),"Preço não cadastrado")</f>
        <v/>
      </c>
      <c r="F4017" s="6" t="str">
        <f>IF(A4017="","",SUMIF(codigo_entrada,A4017,quantidade_entrada)-SUMIF(codigo_saida,Estoque!A4017,quantidade_saida))</f>
        <v/>
      </c>
      <c r="G4017" s="1" t="str">
        <f t="shared" si="62"/>
        <v/>
      </c>
    </row>
    <row r="4018" spans="1:7" x14ac:dyDescent="0.3">
      <c r="A4018" s="135"/>
      <c r="B4018" s="22"/>
      <c r="C4018" s="22"/>
      <c r="D4018" s="38" t="str" cm="1">
        <f t="array" ref="D4018">IFERROR(IF(A4018="","",LOOKUP(2,1/(Entradas!$B$3:$B$5000=Estoque!A4018),Entradas!$G$3:$G$5000)),"Preço não cadastrado")</f>
        <v/>
      </c>
      <c r="E4018" s="38" t="str" cm="1">
        <f t="array" ref="E4018">IFERROR(IF(A4018="","",LOOKUP(2,1/(Entradas!$B$3:$B$5000=Estoque!A4018),Entradas!$H$3:$H$5000)),"Preço não cadastrado")</f>
        <v/>
      </c>
      <c r="F4018" s="6" t="str">
        <f>IF(A4018="","",SUMIF(codigo_entrada,A4018,quantidade_entrada)-SUMIF(codigo_saida,Estoque!A4018,quantidade_saida))</f>
        <v/>
      </c>
      <c r="G4018" s="1" t="str">
        <f t="shared" si="62"/>
        <v/>
      </c>
    </row>
    <row r="4019" spans="1:7" x14ac:dyDescent="0.3">
      <c r="A4019" s="135"/>
      <c r="B4019" s="22"/>
      <c r="C4019" s="22"/>
      <c r="D4019" s="38" t="str" cm="1">
        <f t="array" ref="D4019">IFERROR(IF(A4019="","",LOOKUP(2,1/(Entradas!$B$3:$B$5000=Estoque!A4019),Entradas!$G$3:$G$5000)),"Preço não cadastrado")</f>
        <v/>
      </c>
      <c r="E4019" s="38" t="str" cm="1">
        <f t="array" ref="E4019">IFERROR(IF(A4019="","",LOOKUP(2,1/(Entradas!$B$3:$B$5000=Estoque!A4019),Entradas!$H$3:$H$5000)),"Preço não cadastrado")</f>
        <v/>
      </c>
      <c r="F4019" s="6" t="str">
        <f>IF(A4019="","",SUMIF(codigo_entrada,A4019,quantidade_entrada)-SUMIF(codigo_saida,Estoque!A4019,quantidade_saida))</f>
        <v/>
      </c>
      <c r="G4019" s="1" t="str">
        <f t="shared" si="62"/>
        <v/>
      </c>
    </row>
    <row r="4020" spans="1:7" x14ac:dyDescent="0.3">
      <c r="A4020" s="135"/>
      <c r="B4020" s="22"/>
      <c r="C4020" s="22"/>
      <c r="D4020" s="38" t="str" cm="1">
        <f t="array" ref="D4020">IFERROR(IF(A4020="","",LOOKUP(2,1/(Entradas!$B$3:$B$5000=Estoque!A4020),Entradas!$G$3:$G$5000)),"Preço não cadastrado")</f>
        <v/>
      </c>
      <c r="E4020" s="38" t="str" cm="1">
        <f t="array" ref="E4020">IFERROR(IF(A4020="","",LOOKUP(2,1/(Entradas!$B$3:$B$5000=Estoque!A4020),Entradas!$H$3:$H$5000)),"Preço não cadastrado")</f>
        <v/>
      </c>
      <c r="F4020" s="6" t="str">
        <f>IF(A4020="","",SUMIF(codigo_entrada,A4020,quantidade_entrada)-SUMIF(codigo_saida,Estoque!A4020,quantidade_saida))</f>
        <v/>
      </c>
      <c r="G4020" s="1" t="str">
        <f t="shared" si="62"/>
        <v/>
      </c>
    </row>
    <row r="4021" spans="1:7" x14ac:dyDescent="0.3">
      <c r="A4021" s="135"/>
      <c r="B4021" s="22"/>
      <c r="C4021" s="22"/>
      <c r="D4021" s="38" t="str" cm="1">
        <f t="array" ref="D4021">IFERROR(IF(A4021="","",LOOKUP(2,1/(Entradas!$B$3:$B$5000=Estoque!A4021),Entradas!$G$3:$G$5000)),"Preço não cadastrado")</f>
        <v/>
      </c>
      <c r="E4021" s="38" t="str" cm="1">
        <f t="array" ref="E4021">IFERROR(IF(A4021="","",LOOKUP(2,1/(Entradas!$B$3:$B$5000=Estoque!A4021),Entradas!$H$3:$H$5000)),"Preço não cadastrado")</f>
        <v/>
      </c>
      <c r="F4021" s="6" t="str">
        <f>IF(A4021="","",SUMIF(codigo_entrada,A4021,quantidade_entrada)-SUMIF(codigo_saida,Estoque!A4021,quantidade_saida))</f>
        <v/>
      </c>
      <c r="G4021" s="1" t="str">
        <f t="shared" si="62"/>
        <v/>
      </c>
    </row>
    <row r="4022" spans="1:7" x14ac:dyDescent="0.3">
      <c r="A4022" s="135"/>
      <c r="B4022" s="22"/>
      <c r="C4022" s="22"/>
      <c r="D4022" s="38" t="str" cm="1">
        <f t="array" ref="D4022">IFERROR(IF(A4022="","",LOOKUP(2,1/(Entradas!$B$3:$B$5000=Estoque!A4022),Entradas!$G$3:$G$5000)),"Preço não cadastrado")</f>
        <v/>
      </c>
      <c r="E4022" s="38" t="str" cm="1">
        <f t="array" ref="E4022">IFERROR(IF(A4022="","",LOOKUP(2,1/(Entradas!$B$3:$B$5000=Estoque!A4022),Entradas!$H$3:$H$5000)),"Preço não cadastrado")</f>
        <v/>
      </c>
      <c r="F4022" s="6" t="str">
        <f>IF(A4022="","",SUMIF(codigo_entrada,A4022,quantidade_entrada)-SUMIF(codigo_saida,Estoque!A4022,quantidade_saida))</f>
        <v/>
      </c>
      <c r="G4022" s="1" t="str">
        <f t="shared" si="62"/>
        <v/>
      </c>
    </row>
    <row r="4023" spans="1:7" x14ac:dyDescent="0.3">
      <c r="A4023" s="135"/>
      <c r="B4023" s="22"/>
      <c r="C4023" s="22"/>
      <c r="D4023" s="38" t="str" cm="1">
        <f t="array" ref="D4023">IFERROR(IF(A4023="","",LOOKUP(2,1/(Entradas!$B$3:$B$5000=Estoque!A4023),Entradas!$G$3:$G$5000)),"Preço não cadastrado")</f>
        <v/>
      </c>
      <c r="E4023" s="38" t="str" cm="1">
        <f t="array" ref="E4023">IFERROR(IF(A4023="","",LOOKUP(2,1/(Entradas!$B$3:$B$5000=Estoque!A4023),Entradas!$H$3:$H$5000)),"Preço não cadastrado")</f>
        <v/>
      </c>
      <c r="F4023" s="6" t="str">
        <f>IF(A4023="","",SUMIF(codigo_entrada,A4023,quantidade_entrada)-SUMIF(codigo_saida,Estoque!A4023,quantidade_saida))</f>
        <v/>
      </c>
      <c r="G4023" s="1" t="str">
        <f t="shared" si="62"/>
        <v/>
      </c>
    </row>
    <row r="4024" spans="1:7" x14ac:dyDescent="0.3">
      <c r="A4024" s="135"/>
      <c r="B4024" s="22"/>
      <c r="C4024" s="22"/>
      <c r="D4024" s="38" t="str" cm="1">
        <f t="array" ref="D4024">IFERROR(IF(A4024="","",LOOKUP(2,1/(Entradas!$B$3:$B$5000=Estoque!A4024),Entradas!$G$3:$G$5000)),"Preço não cadastrado")</f>
        <v/>
      </c>
      <c r="E4024" s="38" t="str" cm="1">
        <f t="array" ref="E4024">IFERROR(IF(A4024="","",LOOKUP(2,1/(Entradas!$B$3:$B$5000=Estoque!A4024),Entradas!$H$3:$H$5000)),"Preço não cadastrado")</f>
        <v/>
      </c>
      <c r="F4024" s="6" t="str">
        <f>IF(A4024="","",SUMIF(codigo_entrada,A4024,quantidade_entrada)-SUMIF(codigo_saida,Estoque!A4024,quantidade_saida))</f>
        <v/>
      </c>
      <c r="G4024" s="1" t="str">
        <f t="shared" si="62"/>
        <v/>
      </c>
    </row>
    <row r="4025" spans="1:7" x14ac:dyDescent="0.3">
      <c r="A4025" s="135"/>
      <c r="B4025" s="22"/>
      <c r="C4025" s="22"/>
      <c r="D4025" s="38" t="str" cm="1">
        <f t="array" ref="D4025">IFERROR(IF(A4025="","",LOOKUP(2,1/(Entradas!$B$3:$B$5000=Estoque!A4025),Entradas!$G$3:$G$5000)),"Preço não cadastrado")</f>
        <v/>
      </c>
      <c r="E4025" s="38" t="str" cm="1">
        <f t="array" ref="E4025">IFERROR(IF(A4025="","",LOOKUP(2,1/(Entradas!$B$3:$B$5000=Estoque!A4025),Entradas!$H$3:$H$5000)),"Preço não cadastrado")</f>
        <v/>
      </c>
      <c r="F4025" s="6" t="str">
        <f>IF(A4025="","",SUMIF(codigo_entrada,A4025,quantidade_entrada)-SUMIF(codigo_saida,Estoque!A4025,quantidade_saida))</f>
        <v/>
      </c>
      <c r="G4025" s="1" t="str">
        <f t="shared" si="62"/>
        <v/>
      </c>
    </row>
    <row r="4026" spans="1:7" x14ac:dyDescent="0.3">
      <c r="A4026" s="135"/>
      <c r="B4026" s="22"/>
      <c r="C4026" s="22"/>
      <c r="D4026" s="38" t="str" cm="1">
        <f t="array" ref="D4026">IFERROR(IF(A4026="","",LOOKUP(2,1/(Entradas!$B$3:$B$5000=Estoque!A4026),Entradas!$G$3:$G$5000)),"Preço não cadastrado")</f>
        <v/>
      </c>
      <c r="E4026" s="38" t="str" cm="1">
        <f t="array" ref="E4026">IFERROR(IF(A4026="","",LOOKUP(2,1/(Entradas!$B$3:$B$5000=Estoque!A4026),Entradas!$H$3:$H$5000)),"Preço não cadastrado")</f>
        <v/>
      </c>
      <c r="F4026" s="6" t="str">
        <f>IF(A4026="","",SUMIF(codigo_entrada,A4026,quantidade_entrada)-SUMIF(codigo_saida,Estoque!A4026,quantidade_saida))</f>
        <v/>
      </c>
      <c r="G4026" s="1" t="str">
        <f t="shared" si="62"/>
        <v/>
      </c>
    </row>
    <row r="4027" spans="1:7" x14ac:dyDescent="0.3">
      <c r="A4027" s="135"/>
      <c r="B4027" s="22"/>
      <c r="C4027" s="22"/>
      <c r="D4027" s="38" t="str" cm="1">
        <f t="array" ref="D4027">IFERROR(IF(A4027="","",LOOKUP(2,1/(Entradas!$B$3:$B$5000=Estoque!A4027),Entradas!$G$3:$G$5000)),"Preço não cadastrado")</f>
        <v/>
      </c>
      <c r="E4027" s="38" t="str" cm="1">
        <f t="array" ref="E4027">IFERROR(IF(A4027="","",LOOKUP(2,1/(Entradas!$B$3:$B$5000=Estoque!A4027),Entradas!$H$3:$H$5000)),"Preço não cadastrado")</f>
        <v/>
      </c>
      <c r="F4027" s="6" t="str">
        <f>IF(A4027="","",SUMIF(codigo_entrada,A4027,quantidade_entrada)-SUMIF(codigo_saida,Estoque!A4027,quantidade_saida))</f>
        <v/>
      </c>
      <c r="G4027" s="1" t="str">
        <f t="shared" si="62"/>
        <v/>
      </c>
    </row>
    <row r="4028" spans="1:7" x14ac:dyDescent="0.3">
      <c r="A4028" s="135"/>
      <c r="B4028" s="22"/>
      <c r="C4028" s="22"/>
      <c r="D4028" s="38" t="str" cm="1">
        <f t="array" ref="D4028">IFERROR(IF(A4028="","",LOOKUP(2,1/(Entradas!$B$3:$B$5000=Estoque!A4028),Entradas!$G$3:$G$5000)),"Preço não cadastrado")</f>
        <v/>
      </c>
      <c r="E4028" s="38" t="str" cm="1">
        <f t="array" ref="E4028">IFERROR(IF(A4028="","",LOOKUP(2,1/(Entradas!$B$3:$B$5000=Estoque!A4028),Entradas!$H$3:$H$5000)),"Preço não cadastrado")</f>
        <v/>
      </c>
      <c r="F4028" s="6" t="str">
        <f>IF(A4028="","",SUMIF(codigo_entrada,A4028,quantidade_entrada)-SUMIF(codigo_saida,Estoque!A4028,quantidade_saida))</f>
        <v/>
      </c>
      <c r="G4028" s="1" t="str">
        <f t="shared" si="62"/>
        <v/>
      </c>
    </row>
    <row r="4029" spans="1:7" x14ac:dyDescent="0.3">
      <c r="A4029" s="135"/>
      <c r="B4029" s="22"/>
      <c r="C4029" s="22"/>
      <c r="D4029" s="38" t="str" cm="1">
        <f t="array" ref="D4029">IFERROR(IF(A4029="","",LOOKUP(2,1/(Entradas!$B$3:$B$5000=Estoque!A4029),Entradas!$G$3:$G$5000)),"Preço não cadastrado")</f>
        <v/>
      </c>
      <c r="E4029" s="38" t="str" cm="1">
        <f t="array" ref="E4029">IFERROR(IF(A4029="","",LOOKUP(2,1/(Entradas!$B$3:$B$5000=Estoque!A4029),Entradas!$H$3:$H$5000)),"Preço não cadastrado")</f>
        <v/>
      </c>
      <c r="F4029" s="6" t="str">
        <f>IF(A4029="","",SUMIF(codigo_entrada,A4029,quantidade_entrada)-SUMIF(codigo_saida,Estoque!A4029,quantidade_saida))</f>
        <v/>
      </c>
      <c r="G4029" s="1" t="str">
        <f t="shared" si="62"/>
        <v/>
      </c>
    </row>
    <row r="4030" spans="1:7" x14ac:dyDescent="0.3">
      <c r="A4030" s="135"/>
      <c r="B4030" s="22"/>
      <c r="C4030" s="22"/>
      <c r="D4030" s="38" t="str" cm="1">
        <f t="array" ref="D4030">IFERROR(IF(A4030="","",LOOKUP(2,1/(Entradas!$B$3:$B$5000=Estoque!A4030),Entradas!$G$3:$G$5000)),"Preço não cadastrado")</f>
        <v/>
      </c>
      <c r="E4030" s="38" t="str" cm="1">
        <f t="array" ref="E4030">IFERROR(IF(A4030="","",LOOKUP(2,1/(Entradas!$B$3:$B$5000=Estoque!A4030),Entradas!$H$3:$H$5000)),"Preço não cadastrado")</f>
        <v/>
      </c>
      <c r="F4030" s="6" t="str">
        <f>IF(A4030="","",SUMIF(codigo_entrada,A4030,quantidade_entrada)-SUMIF(codigo_saida,Estoque!A4030,quantidade_saida))</f>
        <v/>
      </c>
      <c r="G4030" s="1" t="str">
        <f t="shared" si="62"/>
        <v/>
      </c>
    </row>
    <row r="4031" spans="1:7" x14ac:dyDescent="0.3">
      <c r="A4031" s="135"/>
      <c r="B4031" s="22"/>
      <c r="C4031" s="22"/>
      <c r="D4031" s="38" t="str" cm="1">
        <f t="array" ref="D4031">IFERROR(IF(A4031="","",LOOKUP(2,1/(Entradas!$B$3:$B$5000=Estoque!A4031),Entradas!$G$3:$G$5000)),"Preço não cadastrado")</f>
        <v/>
      </c>
      <c r="E4031" s="38" t="str" cm="1">
        <f t="array" ref="E4031">IFERROR(IF(A4031="","",LOOKUP(2,1/(Entradas!$B$3:$B$5000=Estoque!A4031),Entradas!$H$3:$H$5000)),"Preço não cadastrado")</f>
        <v/>
      </c>
      <c r="F4031" s="6" t="str">
        <f>IF(A4031="","",SUMIF(codigo_entrada,A4031,quantidade_entrada)-SUMIF(codigo_saida,Estoque!A4031,quantidade_saida))</f>
        <v/>
      </c>
      <c r="G4031" s="1" t="str">
        <f t="shared" si="62"/>
        <v/>
      </c>
    </row>
    <row r="4032" spans="1:7" x14ac:dyDescent="0.3">
      <c r="A4032" s="135"/>
      <c r="B4032" s="22"/>
      <c r="C4032" s="22"/>
      <c r="D4032" s="38" t="str" cm="1">
        <f t="array" ref="D4032">IFERROR(IF(A4032="","",LOOKUP(2,1/(Entradas!$B$3:$B$5000=Estoque!A4032),Entradas!$G$3:$G$5000)),"Preço não cadastrado")</f>
        <v/>
      </c>
      <c r="E4032" s="38" t="str" cm="1">
        <f t="array" ref="E4032">IFERROR(IF(A4032="","",LOOKUP(2,1/(Entradas!$B$3:$B$5000=Estoque!A4032),Entradas!$H$3:$H$5000)),"Preço não cadastrado")</f>
        <v/>
      </c>
      <c r="F4032" s="6" t="str">
        <f>IF(A4032="","",SUMIF(codigo_entrada,A4032,quantidade_entrada)-SUMIF(codigo_saida,Estoque!A4032,quantidade_saida))</f>
        <v/>
      </c>
      <c r="G4032" s="1" t="str">
        <f t="shared" si="62"/>
        <v/>
      </c>
    </row>
    <row r="4033" spans="1:7" x14ac:dyDescent="0.3">
      <c r="A4033" s="135"/>
      <c r="B4033" s="22"/>
      <c r="C4033" s="22"/>
      <c r="D4033" s="38" t="str" cm="1">
        <f t="array" ref="D4033">IFERROR(IF(A4033="","",LOOKUP(2,1/(Entradas!$B$3:$B$5000=Estoque!A4033),Entradas!$G$3:$G$5000)),"Preço não cadastrado")</f>
        <v/>
      </c>
      <c r="E4033" s="38" t="str" cm="1">
        <f t="array" ref="E4033">IFERROR(IF(A4033="","",LOOKUP(2,1/(Entradas!$B$3:$B$5000=Estoque!A4033),Entradas!$H$3:$H$5000)),"Preço não cadastrado")</f>
        <v/>
      </c>
      <c r="F4033" s="6" t="str">
        <f>IF(A4033="","",SUMIF(codigo_entrada,A4033,quantidade_entrada)-SUMIF(codigo_saida,Estoque!A4033,quantidade_saida))</f>
        <v/>
      </c>
      <c r="G4033" s="1" t="str">
        <f t="shared" si="62"/>
        <v/>
      </c>
    </row>
    <row r="4034" spans="1:7" x14ac:dyDescent="0.3">
      <c r="A4034" s="135"/>
      <c r="B4034" s="22"/>
      <c r="C4034" s="22"/>
      <c r="D4034" s="38" t="str" cm="1">
        <f t="array" ref="D4034">IFERROR(IF(A4034="","",LOOKUP(2,1/(Entradas!$B$3:$B$5000=Estoque!A4034),Entradas!$G$3:$G$5000)),"Preço não cadastrado")</f>
        <v/>
      </c>
      <c r="E4034" s="38" t="str" cm="1">
        <f t="array" ref="E4034">IFERROR(IF(A4034="","",LOOKUP(2,1/(Entradas!$B$3:$B$5000=Estoque!A4034),Entradas!$H$3:$H$5000)),"Preço não cadastrado")</f>
        <v/>
      </c>
      <c r="F4034" s="6" t="str">
        <f>IF(A4034="","",SUMIF(codigo_entrada,A4034,quantidade_entrada)-SUMIF(codigo_saida,Estoque!A4034,quantidade_saida))</f>
        <v/>
      </c>
      <c r="G4034" s="1" t="str">
        <f t="shared" si="62"/>
        <v/>
      </c>
    </row>
    <row r="4035" spans="1:7" x14ac:dyDescent="0.3">
      <c r="A4035" s="135"/>
      <c r="B4035" s="22"/>
      <c r="C4035" s="22"/>
      <c r="D4035" s="38" t="str" cm="1">
        <f t="array" ref="D4035">IFERROR(IF(A4035="","",LOOKUP(2,1/(Entradas!$B$3:$B$5000=Estoque!A4035),Entradas!$G$3:$G$5000)),"Preço não cadastrado")</f>
        <v/>
      </c>
      <c r="E4035" s="38" t="str" cm="1">
        <f t="array" ref="E4035">IFERROR(IF(A4035="","",LOOKUP(2,1/(Entradas!$B$3:$B$5000=Estoque!A4035),Entradas!$H$3:$H$5000)),"Preço não cadastrado")</f>
        <v/>
      </c>
      <c r="F4035" s="6" t="str">
        <f>IF(A4035="","",SUMIF(codigo_entrada,A4035,quantidade_entrada)-SUMIF(codigo_saida,Estoque!A4035,quantidade_saida))</f>
        <v/>
      </c>
      <c r="G4035" s="1" t="str">
        <f t="shared" si="62"/>
        <v/>
      </c>
    </row>
    <row r="4036" spans="1:7" x14ac:dyDescent="0.3">
      <c r="A4036" s="135"/>
      <c r="B4036" s="22"/>
      <c r="C4036" s="22"/>
      <c r="D4036" s="38" t="str" cm="1">
        <f t="array" ref="D4036">IFERROR(IF(A4036="","",LOOKUP(2,1/(Entradas!$B$3:$B$5000=Estoque!A4036),Entradas!$G$3:$G$5000)),"Preço não cadastrado")</f>
        <v/>
      </c>
      <c r="E4036" s="38" t="str" cm="1">
        <f t="array" ref="E4036">IFERROR(IF(A4036="","",LOOKUP(2,1/(Entradas!$B$3:$B$5000=Estoque!A4036),Entradas!$H$3:$H$5000)),"Preço não cadastrado")</f>
        <v/>
      </c>
      <c r="F4036" s="6" t="str">
        <f>IF(A4036="","",SUMIF(codigo_entrada,A4036,quantidade_entrada)-SUMIF(codigo_saida,Estoque!A4036,quantidade_saida))</f>
        <v/>
      </c>
      <c r="G4036" s="1" t="str">
        <f t="shared" ref="G4036:G4099" si="63">IF(F4036="","",IF(F4036&gt;0,"Em estoque","Fora de estoque"))</f>
        <v/>
      </c>
    </row>
    <row r="4037" spans="1:7" x14ac:dyDescent="0.3">
      <c r="A4037" s="135"/>
      <c r="B4037" s="22"/>
      <c r="C4037" s="22"/>
      <c r="D4037" s="38" t="str" cm="1">
        <f t="array" ref="D4037">IFERROR(IF(A4037="","",LOOKUP(2,1/(Entradas!$B$3:$B$5000=Estoque!A4037),Entradas!$G$3:$G$5000)),"Preço não cadastrado")</f>
        <v/>
      </c>
      <c r="E4037" s="38" t="str" cm="1">
        <f t="array" ref="E4037">IFERROR(IF(A4037="","",LOOKUP(2,1/(Entradas!$B$3:$B$5000=Estoque!A4037),Entradas!$H$3:$H$5000)),"Preço não cadastrado")</f>
        <v/>
      </c>
      <c r="F4037" s="6" t="str">
        <f>IF(A4037="","",SUMIF(codigo_entrada,A4037,quantidade_entrada)-SUMIF(codigo_saida,Estoque!A4037,quantidade_saida))</f>
        <v/>
      </c>
      <c r="G4037" s="1" t="str">
        <f t="shared" si="63"/>
        <v/>
      </c>
    </row>
    <row r="4038" spans="1:7" x14ac:dyDescent="0.3">
      <c r="A4038" s="135"/>
      <c r="B4038" s="22"/>
      <c r="C4038" s="22"/>
      <c r="D4038" s="38" t="str" cm="1">
        <f t="array" ref="D4038">IFERROR(IF(A4038="","",LOOKUP(2,1/(Entradas!$B$3:$B$5000=Estoque!A4038),Entradas!$G$3:$G$5000)),"Preço não cadastrado")</f>
        <v/>
      </c>
      <c r="E4038" s="38" t="str" cm="1">
        <f t="array" ref="E4038">IFERROR(IF(A4038="","",LOOKUP(2,1/(Entradas!$B$3:$B$5000=Estoque!A4038),Entradas!$H$3:$H$5000)),"Preço não cadastrado")</f>
        <v/>
      </c>
      <c r="F4038" s="6" t="str">
        <f>IF(A4038="","",SUMIF(codigo_entrada,A4038,quantidade_entrada)-SUMIF(codigo_saida,Estoque!A4038,quantidade_saida))</f>
        <v/>
      </c>
      <c r="G4038" s="1" t="str">
        <f t="shared" si="63"/>
        <v/>
      </c>
    </row>
    <row r="4039" spans="1:7" x14ac:dyDescent="0.3">
      <c r="A4039" s="135"/>
      <c r="B4039" s="22"/>
      <c r="C4039" s="22"/>
      <c r="D4039" s="38" t="str" cm="1">
        <f t="array" ref="D4039">IFERROR(IF(A4039="","",LOOKUP(2,1/(Entradas!$B$3:$B$5000=Estoque!A4039),Entradas!$G$3:$G$5000)),"Preço não cadastrado")</f>
        <v/>
      </c>
      <c r="E4039" s="38" t="str" cm="1">
        <f t="array" ref="E4039">IFERROR(IF(A4039="","",LOOKUP(2,1/(Entradas!$B$3:$B$5000=Estoque!A4039),Entradas!$H$3:$H$5000)),"Preço não cadastrado")</f>
        <v/>
      </c>
      <c r="F4039" s="6" t="str">
        <f>IF(A4039="","",SUMIF(codigo_entrada,A4039,quantidade_entrada)-SUMIF(codigo_saida,Estoque!A4039,quantidade_saida))</f>
        <v/>
      </c>
      <c r="G4039" s="1" t="str">
        <f t="shared" si="63"/>
        <v/>
      </c>
    </row>
    <row r="4040" spans="1:7" x14ac:dyDescent="0.3">
      <c r="A4040" s="135"/>
      <c r="B4040" s="22"/>
      <c r="C4040" s="22"/>
      <c r="D4040" s="38" t="str" cm="1">
        <f t="array" ref="D4040">IFERROR(IF(A4040="","",LOOKUP(2,1/(Entradas!$B$3:$B$5000=Estoque!A4040),Entradas!$G$3:$G$5000)),"Preço não cadastrado")</f>
        <v/>
      </c>
      <c r="E4040" s="38" t="str" cm="1">
        <f t="array" ref="E4040">IFERROR(IF(A4040="","",LOOKUP(2,1/(Entradas!$B$3:$B$5000=Estoque!A4040),Entradas!$H$3:$H$5000)),"Preço não cadastrado")</f>
        <v/>
      </c>
      <c r="F4040" s="6" t="str">
        <f>IF(A4040="","",SUMIF(codigo_entrada,A4040,quantidade_entrada)-SUMIF(codigo_saida,Estoque!A4040,quantidade_saida))</f>
        <v/>
      </c>
      <c r="G4040" s="1" t="str">
        <f t="shared" si="63"/>
        <v/>
      </c>
    </row>
    <row r="4041" spans="1:7" x14ac:dyDescent="0.3">
      <c r="A4041" s="135"/>
      <c r="B4041" s="22"/>
      <c r="C4041" s="22"/>
      <c r="D4041" s="38" t="str" cm="1">
        <f t="array" ref="D4041">IFERROR(IF(A4041="","",LOOKUP(2,1/(Entradas!$B$3:$B$5000=Estoque!A4041),Entradas!$G$3:$G$5000)),"Preço não cadastrado")</f>
        <v/>
      </c>
      <c r="E4041" s="38" t="str" cm="1">
        <f t="array" ref="E4041">IFERROR(IF(A4041="","",LOOKUP(2,1/(Entradas!$B$3:$B$5000=Estoque!A4041),Entradas!$H$3:$H$5000)),"Preço não cadastrado")</f>
        <v/>
      </c>
      <c r="F4041" s="6" t="str">
        <f>IF(A4041="","",SUMIF(codigo_entrada,A4041,quantidade_entrada)-SUMIF(codigo_saida,Estoque!A4041,quantidade_saida))</f>
        <v/>
      </c>
      <c r="G4041" s="1" t="str">
        <f t="shared" si="63"/>
        <v/>
      </c>
    </row>
    <row r="4042" spans="1:7" x14ac:dyDescent="0.3">
      <c r="A4042" s="135"/>
      <c r="B4042" s="22"/>
      <c r="C4042" s="22"/>
      <c r="D4042" s="38" t="str" cm="1">
        <f t="array" ref="D4042">IFERROR(IF(A4042="","",LOOKUP(2,1/(Entradas!$B$3:$B$5000=Estoque!A4042),Entradas!$G$3:$G$5000)),"Preço não cadastrado")</f>
        <v/>
      </c>
      <c r="E4042" s="38" t="str" cm="1">
        <f t="array" ref="E4042">IFERROR(IF(A4042="","",LOOKUP(2,1/(Entradas!$B$3:$B$5000=Estoque!A4042),Entradas!$H$3:$H$5000)),"Preço não cadastrado")</f>
        <v/>
      </c>
      <c r="F4042" s="6" t="str">
        <f>IF(A4042="","",SUMIF(codigo_entrada,A4042,quantidade_entrada)-SUMIF(codigo_saida,Estoque!A4042,quantidade_saida))</f>
        <v/>
      </c>
      <c r="G4042" s="1" t="str">
        <f t="shared" si="63"/>
        <v/>
      </c>
    </row>
    <row r="4043" spans="1:7" x14ac:dyDescent="0.3">
      <c r="A4043" s="135"/>
      <c r="B4043" s="22"/>
      <c r="C4043" s="22"/>
      <c r="D4043" s="38" t="str" cm="1">
        <f t="array" ref="D4043">IFERROR(IF(A4043="","",LOOKUP(2,1/(Entradas!$B$3:$B$5000=Estoque!A4043),Entradas!$G$3:$G$5000)),"Preço não cadastrado")</f>
        <v/>
      </c>
      <c r="E4043" s="38" t="str" cm="1">
        <f t="array" ref="E4043">IFERROR(IF(A4043="","",LOOKUP(2,1/(Entradas!$B$3:$B$5000=Estoque!A4043),Entradas!$H$3:$H$5000)),"Preço não cadastrado")</f>
        <v/>
      </c>
      <c r="F4043" s="6" t="str">
        <f>IF(A4043="","",SUMIF(codigo_entrada,A4043,quantidade_entrada)-SUMIF(codigo_saida,Estoque!A4043,quantidade_saida))</f>
        <v/>
      </c>
      <c r="G4043" s="1" t="str">
        <f t="shared" si="63"/>
        <v/>
      </c>
    </row>
    <row r="4044" spans="1:7" x14ac:dyDescent="0.3">
      <c r="A4044" s="135"/>
      <c r="B4044" s="22"/>
      <c r="C4044" s="22"/>
      <c r="D4044" s="38" t="str" cm="1">
        <f t="array" ref="D4044">IFERROR(IF(A4044="","",LOOKUP(2,1/(Entradas!$B$3:$B$5000=Estoque!A4044),Entradas!$G$3:$G$5000)),"Preço não cadastrado")</f>
        <v/>
      </c>
      <c r="E4044" s="38" t="str" cm="1">
        <f t="array" ref="E4044">IFERROR(IF(A4044="","",LOOKUP(2,1/(Entradas!$B$3:$B$5000=Estoque!A4044),Entradas!$H$3:$H$5000)),"Preço não cadastrado")</f>
        <v/>
      </c>
      <c r="F4044" s="6" t="str">
        <f>IF(A4044="","",SUMIF(codigo_entrada,A4044,quantidade_entrada)-SUMIF(codigo_saida,Estoque!A4044,quantidade_saida))</f>
        <v/>
      </c>
      <c r="G4044" s="1" t="str">
        <f t="shared" si="63"/>
        <v/>
      </c>
    </row>
    <row r="4045" spans="1:7" x14ac:dyDescent="0.3">
      <c r="A4045" s="135"/>
      <c r="B4045" s="22"/>
      <c r="C4045" s="22"/>
      <c r="D4045" s="38" t="str" cm="1">
        <f t="array" ref="D4045">IFERROR(IF(A4045="","",LOOKUP(2,1/(Entradas!$B$3:$B$5000=Estoque!A4045),Entradas!$G$3:$G$5000)),"Preço não cadastrado")</f>
        <v/>
      </c>
      <c r="E4045" s="38" t="str" cm="1">
        <f t="array" ref="E4045">IFERROR(IF(A4045="","",LOOKUP(2,1/(Entradas!$B$3:$B$5000=Estoque!A4045),Entradas!$H$3:$H$5000)),"Preço não cadastrado")</f>
        <v/>
      </c>
      <c r="F4045" s="6" t="str">
        <f>IF(A4045="","",SUMIF(codigo_entrada,A4045,quantidade_entrada)-SUMIF(codigo_saida,Estoque!A4045,quantidade_saida))</f>
        <v/>
      </c>
      <c r="G4045" s="1" t="str">
        <f t="shared" si="63"/>
        <v/>
      </c>
    </row>
    <row r="4046" spans="1:7" x14ac:dyDescent="0.3">
      <c r="A4046" s="135"/>
      <c r="B4046" s="22"/>
      <c r="C4046" s="22"/>
      <c r="D4046" s="38" t="str" cm="1">
        <f t="array" ref="D4046">IFERROR(IF(A4046="","",LOOKUP(2,1/(Entradas!$B$3:$B$5000=Estoque!A4046),Entradas!$G$3:$G$5000)),"Preço não cadastrado")</f>
        <v/>
      </c>
      <c r="E4046" s="38" t="str" cm="1">
        <f t="array" ref="E4046">IFERROR(IF(A4046="","",LOOKUP(2,1/(Entradas!$B$3:$B$5000=Estoque!A4046),Entradas!$H$3:$H$5000)),"Preço não cadastrado")</f>
        <v/>
      </c>
      <c r="F4046" s="6" t="str">
        <f>IF(A4046="","",SUMIF(codigo_entrada,A4046,quantidade_entrada)-SUMIF(codigo_saida,Estoque!A4046,quantidade_saida))</f>
        <v/>
      </c>
      <c r="G4046" s="1" t="str">
        <f t="shared" si="63"/>
        <v/>
      </c>
    </row>
    <row r="4047" spans="1:7" x14ac:dyDescent="0.3">
      <c r="A4047" s="135"/>
      <c r="B4047" s="22"/>
      <c r="C4047" s="22"/>
      <c r="D4047" s="38" t="str" cm="1">
        <f t="array" ref="D4047">IFERROR(IF(A4047="","",LOOKUP(2,1/(Entradas!$B$3:$B$5000=Estoque!A4047),Entradas!$G$3:$G$5000)),"Preço não cadastrado")</f>
        <v/>
      </c>
      <c r="E4047" s="38" t="str" cm="1">
        <f t="array" ref="E4047">IFERROR(IF(A4047="","",LOOKUP(2,1/(Entradas!$B$3:$B$5000=Estoque!A4047),Entradas!$H$3:$H$5000)),"Preço não cadastrado")</f>
        <v/>
      </c>
      <c r="F4047" s="6" t="str">
        <f>IF(A4047="","",SUMIF(codigo_entrada,A4047,quantidade_entrada)-SUMIF(codigo_saida,Estoque!A4047,quantidade_saida))</f>
        <v/>
      </c>
      <c r="G4047" s="1" t="str">
        <f t="shared" si="63"/>
        <v/>
      </c>
    </row>
    <row r="4048" spans="1:7" x14ac:dyDescent="0.3">
      <c r="A4048" s="135"/>
      <c r="B4048" s="22"/>
      <c r="C4048" s="22"/>
      <c r="D4048" s="38" t="str" cm="1">
        <f t="array" ref="D4048">IFERROR(IF(A4048="","",LOOKUP(2,1/(Entradas!$B$3:$B$5000=Estoque!A4048),Entradas!$G$3:$G$5000)),"Preço não cadastrado")</f>
        <v/>
      </c>
      <c r="E4048" s="38" t="str" cm="1">
        <f t="array" ref="E4048">IFERROR(IF(A4048="","",LOOKUP(2,1/(Entradas!$B$3:$B$5000=Estoque!A4048),Entradas!$H$3:$H$5000)),"Preço não cadastrado")</f>
        <v/>
      </c>
      <c r="F4048" s="6" t="str">
        <f>IF(A4048="","",SUMIF(codigo_entrada,A4048,quantidade_entrada)-SUMIF(codigo_saida,Estoque!A4048,quantidade_saida))</f>
        <v/>
      </c>
      <c r="G4048" s="1" t="str">
        <f t="shared" si="63"/>
        <v/>
      </c>
    </row>
    <row r="4049" spans="1:7" x14ac:dyDescent="0.3">
      <c r="A4049" s="135"/>
      <c r="B4049" s="22"/>
      <c r="C4049" s="22"/>
      <c r="D4049" s="38" t="str" cm="1">
        <f t="array" ref="D4049">IFERROR(IF(A4049="","",LOOKUP(2,1/(Entradas!$B$3:$B$5000=Estoque!A4049),Entradas!$G$3:$G$5000)),"Preço não cadastrado")</f>
        <v/>
      </c>
      <c r="E4049" s="38" t="str" cm="1">
        <f t="array" ref="E4049">IFERROR(IF(A4049="","",LOOKUP(2,1/(Entradas!$B$3:$B$5000=Estoque!A4049),Entradas!$H$3:$H$5000)),"Preço não cadastrado")</f>
        <v/>
      </c>
      <c r="F4049" s="6" t="str">
        <f>IF(A4049="","",SUMIF(codigo_entrada,A4049,quantidade_entrada)-SUMIF(codigo_saida,Estoque!A4049,quantidade_saida))</f>
        <v/>
      </c>
      <c r="G4049" s="1" t="str">
        <f t="shared" si="63"/>
        <v/>
      </c>
    </row>
    <row r="4050" spans="1:7" x14ac:dyDescent="0.3">
      <c r="A4050" s="135"/>
      <c r="B4050" s="22"/>
      <c r="C4050" s="22"/>
      <c r="D4050" s="38" t="str" cm="1">
        <f t="array" ref="D4050">IFERROR(IF(A4050="","",LOOKUP(2,1/(Entradas!$B$3:$B$5000=Estoque!A4050),Entradas!$G$3:$G$5000)),"Preço não cadastrado")</f>
        <v/>
      </c>
      <c r="E4050" s="38" t="str" cm="1">
        <f t="array" ref="E4050">IFERROR(IF(A4050="","",LOOKUP(2,1/(Entradas!$B$3:$B$5000=Estoque!A4050),Entradas!$H$3:$H$5000)),"Preço não cadastrado")</f>
        <v/>
      </c>
      <c r="F4050" s="6" t="str">
        <f>IF(A4050="","",SUMIF(codigo_entrada,A4050,quantidade_entrada)-SUMIF(codigo_saida,Estoque!A4050,quantidade_saida))</f>
        <v/>
      </c>
      <c r="G4050" s="1" t="str">
        <f t="shared" si="63"/>
        <v/>
      </c>
    </row>
    <row r="4051" spans="1:7" x14ac:dyDescent="0.3">
      <c r="A4051" s="135"/>
      <c r="B4051" s="22"/>
      <c r="C4051" s="22"/>
      <c r="D4051" s="38" t="str" cm="1">
        <f t="array" ref="D4051">IFERROR(IF(A4051="","",LOOKUP(2,1/(Entradas!$B$3:$B$5000=Estoque!A4051),Entradas!$G$3:$G$5000)),"Preço não cadastrado")</f>
        <v/>
      </c>
      <c r="E4051" s="38" t="str" cm="1">
        <f t="array" ref="E4051">IFERROR(IF(A4051="","",LOOKUP(2,1/(Entradas!$B$3:$B$5000=Estoque!A4051),Entradas!$H$3:$H$5000)),"Preço não cadastrado")</f>
        <v/>
      </c>
      <c r="F4051" s="6" t="str">
        <f>IF(A4051="","",SUMIF(codigo_entrada,A4051,quantidade_entrada)-SUMIF(codigo_saida,Estoque!A4051,quantidade_saida))</f>
        <v/>
      </c>
      <c r="G4051" s="1" t="str">
        <f t="shared" si="63"/>
        <v/>
      </c>
    </row>
    <row r="4052" spans="1:7" x14ac:dyDescent="0.3">
      <c r="A4052" s="135"/>
      <c r="B4052" s="22"/>
      <c r="C4052" s="22"/>
      <c r="D4052" s="38" t="str" cm="1">
        <f t="array" ref="D4052">IFERROR(IF(A4052="","",LOOKUP(2,1/(Entradas!$B$3:$B$5000=Estoque!A4052),Entradas!$G$3:$G$5000)),"Preço não cadastrado")</f>
        <v/>
      </c>
      <c r="E4052" s="38" t="str" cm="1">
        <f t="array" ref="E4052">IFERROR(IF(A4052="","",LOOKUP(2,1/(Entradas!$B$3:$B$5000=Estoque!A4052),Entradas!$H$3:$H$5000)),"Preço não cadastrado")</f>
        <v/>
      </c>
      <c r="F4052" s="6" t="str">
        <f>IF(A4052="","",SUMIF(codigo_entrada,A4052,quantidade_entrada)-SUMIF(codigo_saida,Estoque!A4052,quantidade_saida))</f>
        <v/>
      </c>
      <c r="G4052" s="1" t="str">
        <f t="shared" si="63"/>
        <v/>
      </c>
    </row>
    <row r="4053" spans="1:7" x14ac:dyDescent="0.3">
      <c r="A4053" s="135"/>
      <c r="B4053" s="22"/>
      <c r="C4053" s="22"/>
      <c r="D4053" s="38" t="str" cm="1">
        <f t="array" ref="D4053">IFERROR(IF(A4053="","",LOOKUP(2,1/(Entradas!$B$3:$B$5000=Estoque!A4053),Entradas!$G$3:$G$5000)),"Preço não cadastrado")</f>
        <v/>
      </c>
      <c r="E4053" s="38" t="str" cm="1">
        <f t="array" ref="E4053">IFERROR(IF(A4053="","",LOOKUP(2,1/(Entradas!$B$3:$B$5000=Estoque!A4053),Entradas!$H$3:$H$5000)),"Preço não cadastrado")</f>
        <v/>
      </c>
      <c r="F4053" s="6" t="str">
        <f>IF(A4053="","",SUMIF(codigo_entrada,A4053,quantidade_entrada)-SUMIF(codigo_saida,Estoque!A4053,quantidade_saida))</f>
        <v/>
      </c>
      <c r="G4053" s="1" t="str">
        <f t="shared" si="63"/>
        <v/>
      </c>
    </row>
    <row r="4054" spans="1:7" x14ac:dyDescent="0.3">
      <c r="A4054" s="135"/>
      <c r="B4054" s="22"/>
      <c r="C4054" s="22"/>
      <c r="D4054" s="38" t="str" cm="1">
        <f t="array" ref="D4054">IFERROR(IF(A4054="","",LOOKUP(2,1/(Entradas!$B$3:$B$5000=Estoque!A4054),Entradas!$G$3:$G$5000)),"Preço não cadastrado")</f>
        <v/>
      </c>
      <c r="E4054" s="38" t="str" cm="1">
        <f t="array" ref="E4054">IFERROR(IF(A4054="","",LOOKUP(2,1/(Entradas!$B$3:$B$5000=Estoque!A4054),Entradas!$H$3:$H$5000)),"Preço não cadastrado")</f>
        <v/>
      </c>
      <c r="F4054" s="6" t="str">
        <f>IF(A4054="","",SUMIF(codigo_entrada,A4054,quantidade_entrada)-SUMIF(codigo_saida,Estoque!A4054,quantidade_saida))</f>
        <v/>
      </c>
      <c r="G4054" s="1" t="str">
        <f t="shared" si="63"/>
        <v/>
      </c>
    </row>
    <row r="4055" spans="1:7" x14ac:dyDescent="0.3">
      <c r="A4055" s="135"/>
      <c r="B4055" s="22"/>
      <c r="C4055" s="22"/>
      <c r="D4055" s="38" t="str" cm="1">
        <f t="array" ref="D4055">IFERROR(IF(A4055="","",LOOKUP(2,1/(Entradas!$B$3:$B$5000=Estoque!A4055),Entradas!$G$3:$G$5000)),"Preço não cadastrado")</f>
        <v/>
      </c>
      <c r="E4055" s="38" t="str" cm="1">
        <f t="array" ref="E4055">IFERROR(IF(A4055="","",LOOKUP(2,1/(Entradas!$B$3:$B$5000=Estoque!A4055),Entradas!$H$3:$H$5000)),"Preço não cadastrado")</f>
        <v/>
      </c>
      <c r="F4055" s="6" t="str">
        <f>IF(A4055="","",SUMIF(codigo_entrada,A4055,quantidade_entrada)-SUMIF(codigo_saida,Estoque!A4055,quantidade_saida))</f>
        <v/>
      </c>
      <c r="G4055" s="1" t="str">
        <f t="shared" si="63"/>
        <v/>
      </c>
    </row>
    <row r="4056" spans="1:7" x14ac:dyDescent="0.3">
      <c r="A4056" s="135"/>
      <c r="B4056" s="22"/>
      <c r="C4056" s="22"/>
      <c r="D4056" s="38" t="str" cm="1">
        <f t="array" ref="D4056">IFERROR(IF(A4056="","",LOOKUP(2,1/(Entradas!$B$3:$B$5000=Estoque!A4056),Entradas!$G$3:$G$5000)),"Preço não cadastrado")</f>
        <v/>
      </c>
      <c r="E4056" s="38" t="str" cm="1">
        <f t="array" ref="E4056">IFERROR(IF(A4056="","",LOOKUP(2,1/(Entradas!$B$3:$B$5000=Estoque!A4056),Entradas!$H$3:$H$5000)),"Preço não cadastrado")</f>
        <v/>
      </c>
      <c r="F4056" s="6" t="str">
        <f>IF(A4056="","",SUMIF(codigo_entrada,A4056,quantidade_entrada)-SUMIF(codigo_saida,Estoque!A4056,quantidade_saida))</f>
        <v/>
      </c>
      <c r="G4056" s="1" t="str">
        <f t="shared" si="63"/>
        <v/>
      </c>
    </row>
    <row r="4057" spans="1:7" x14ac:dyDescent="0.3">
      <c r="A4057" s="135"/>
      <c r="B4057" s="22"/>
      <c r="C4057" s="22"/>
      <c r="D4057" s="38" t="str" cm="1">
        <f t="array" ref="D4057">IFERROR(IF(A4057="","",LOOKUP(2,1/(Entradas!$B$3:$B$5000=Estoque!A4057),Entradas!$G$3:$G$5000)),"Preço não cadastrado")</f>
        <v/>
      </c>
      <c r="E4057" s="38" t="str" cm="1">
        <f t="array" ref="E4057">IFERROR(IF(A4057="","",LOOKUP(2,1/(Entradas!$B$3:$B$5000=Estoque!A4057),Entradas!$H$3:$H$5000)),"Preço não cadastrado")</f>
        <v/>
      </c>
      <c r="F4057" s="6" t="str">
        <f>IF(A4057="","",SUMIF(codigo_entrada,A4057,quantidade_entrada)-SUMIF(codigo_saida,Estoque!A4057,quantidade_saida))</f>
        <v/>
      </c>
      <c r="G4057" s="1" t="str">
        <f t="shared" si="63"/>
        <v/>
      </c>
    </row>
    <row r="4058" spans="1:7" x14ac:dyDescent="0.3">
      <c r="A4058" s="135"/>
      <c r="B4058" s="22"/>
      <c r="C4058" s="22"/>
      <c r="D4058" s="38" t="str" cm="1">
        <f t="array" ref="D4058">IFERROR(IF(A4058="","",LOOKUP(2,1/(Entradas!$B$3:$B$5000=Estoque!A4058),Entradas!$G$3:$G$5000)),"Preço não cadastrado")</f>
        <v/>
      </c>
      <c r="E4058" s="38" t="str" cm="1">
        <f t="array" ref="E4058">IFERROR(IF(A4058="","",LOOKUP(2,1/(Entradas!$B$3:$B$5000=Estoque!A4058),Entradas!$H$3:$H$5000)),"Preço não cadastrado")</f>
        <v/>
      </c>
      <c r="F4058" s="6" t="str">
        <f>IF(A4058="","",SUMIF(codigo_entrada,A4058,quantidade_entrada)-SUMIF(codigo_saida,Estoque!A4058,quantidade_saida))</f>
        <v/>
      </c>
      <c r="G4058" s="1" t="str">
        <f t="shared" si="63"/>
        <v/>
      </c>
    </row>
    <row r="4059" spans="1:7" x14ac:dyDescent="0.3">
      <c r="A4059" s="135"/>
      <c r="B4059" s="22"/>
      <c r="C4059" s="22"/>
      <c r="D4059" s="38" t="str" cm="1">
        <f t="array" ref="D4059">IFERROR(IF(A4059="","",LOOKUP(2,1/(Entradas!$B$3:$B$5000=Estoque!A4059),Entradas!$G$3:$G$5000)),"Preço não cadastrado")</f>
        <v/>
      </c>
      <c r="E4059" s="38" t="str" cm="1">
        <f t="array" ref="E4059">IFERROR(IF(A4059="","",LOOKUP(2,1/(Entradas!$B$3:$B$5000=Estoque!A4059),Entradas!$H$3:$H$5000)),"Preço não cadastrado")</f>
        <v/>
      </c>
      <c r="F4059" s="6" t="str">
        <f>IF(A4059="","",SUMIF(codigo_entrada,A4059,quantidade_entrada)-SUMIF(codigo_saida,Estoque!A4059,quantidade_saida))</f>
        <v/>
      </c>
      <c r="G4059" s="1" t="str">
        <f t="shared" si="63"/>
        <v/>
      </c>
    </row>
    <row r="4060" spans="1:7" x14ac:dyDescent="0.3">
      <c r="A4060" s="135"/>
      <c r="B4060" s="22"/>
      <c r="C4060" s="22"/>
      <c r="D4060" s="38" t="str" cm="1">
        <f t="array" ref="D4060">IFERROR(IF(A4060="","",LOOKUP(2,1/(Entradas!$B$3:$B$5000=Estoque!A4060),Entradas!$G$3:$G$5000)),"Preço não cadastrado")</f>
        <v/>
      </c>
      <c r="E4060" s="38" t="str" cm="1">
        <f t="array" ref="E4060">IFERROR(IF(A4060="","",LOOKUP(2,1/(Entradas!$B$3:$B$5000=Estoque!A4060),Entradas!$H$3:$H$5000)),"Preço não cadastrado")</f>
        <v/>
      </c>
      <c r="F4060" s="6" t="str">
        <f>IF(A4060="","",SUMIF(codigo_entrada,A4060,quantidade_entrada)-SUMIF(codigo_saida,Estoque!A4060,quantidade_saida))</f>
        <v/>
      </c>
      <c r="G4060" s="1" t="str">
        <f t="shared" si="63"/>
        <v/>
      </c>
    </row>
    <row r="4061" spans="1:7" x14ac:dyDescent="0.3">
      <c r="A4061" s="135"/>
      <c r="B4061" s="22"/>
      <c r="C4061" s="22"/>
      <c r="D4061" s="38" t="str" cm="1">
        <f t="array" ref="D4061">IFERROR(IF(A4061="","",LOOKUP(2,1/(Entradas!$B$3:$B$5000=Estoque!A4061),Entradas!$G$3:$G$5000)),"Preço não cadastrado")</f>
        <v/>
      </c>
      <c r="E4061" s="38" t="str" cm="1">
        <f t="array" ref="E4061">IFERROR(IF(A4061="","",LOOKUP(2,1/(Entradas!$B$3:$B$5000=Estoque!A4061),Entradas!$H$3:$H$5000)),"Preço não cadastrado")</f>
        <v/>
      </c>
      <c r="F4061" s="6" t="str">
        <f>IF(A4061="","",SUMIF(codigo_entrada,A4061,quantidade_entrada)-SUMIF(codigo_saida,Estoque!A4061,quantidade_saida))</f>
        <v/>
      </c>
      <c r="G4061" s="1" t="str">
        <f t="shared" si="63"/>
        <v/>
      </c>
    </row>
    <row r="4062" spans="1:7" x14ac:dyDescent="0.3">
      <c r="A4062" s="135"/>
      <c r="B4062" s="22"/>
      <c r="C4062" s="22"/>
      <c r="D4062" s="38" t="str" cm="1">
        <f t="array" ref="D4062">IFERROR(IF(A4062="","",LOOKUP(2,1/(Entradas!$B$3:$B$5000=Estoque!A4062),Entradas!$G$3:$G$5000)),"Preço não cadastrado")</f>
        <v/>
      </c>
      <c r="E4062" s="38" t="str" cm="1">
        <f t="array" ref="E4062">IFERROR(IF(A4062="","",LOOKUP(2,1/(Entradas!$B$3:$B$5000=Estoque!A4062),Entradas!$H$3:$H$5000)),"Preço não cadastrado")</f>
        <v/>
      </c>
      <c r="F4062" s="6" t="str">
        <f>IF(A4062="","",SUMIF(codigo_entrada,A4062,quantidade_entrada)-SUMIF(codigo_saida,Estoque!A4062,quantidade_saida))</f>
        <v/>
      </c>
      <c r="G4062" s="1" t="str">
        <f t="shared" si="63"/>
        <v/>
      </c>
    </row>
    <row r="4063" spans="1:7" x14ac:dyDescent="0.3">
      <c r="A4063" s="135"/>
      <c r="B4063" s="22"/>
      <c r="C4063" s="22"/>
      <c r="D4063" s="38" t="str" cm="1">
        <f t="array" ref="D4063">IFERROR(IF(A4063="","",LOOKUP(2,1/(Entradas!$B$3:$B$5000=Estoque!A4063),Entradas!$G$3:$G$5000)),"Preço não cadastrado")</f>
        <v/>
      </c>
      <c r="E4063" s="38" t="str" cm="1">
        <f t="array" ref="E4063">IFERROR(IF(A4063="","",LOOKUP(2,1/(Entradas!$B$3:$B$5000=Estoque!A4063),Entradas!$H$3:$H$5000)),"Preço não cadastrado")</f>
        <v/>
      </c>
      <c r="F4063" s="6" t="str">
        <f>IF(A4063="","",SUMIF(codigo_entrada,A4063,quantidade_entrada)-SUMIF(codigo_saida,Estoque!A4063,quantidade_saida))</f>
        <v/>
      </c>
      <c r="G4063" s="1" t="str">
        <f t="shared" si="63"/>
        <v/>
      </c>
    </row>
    <row r="4064" spans="1:7" x14ac:dyDescent="0.3">
      <c r="A4064" s="135"/>
      <c r="B4064" s="22"/>
      <c r="C4064" s="22"/>
      <c r="D4064" s="38" t="str" cm="1">
        <f t="array" ref="D4064">IFERROR(IF(A4064="","",LOOKUP(2,1/(Entradas!$B$3:$B$5000=Estoque!A4064),Entradas!$G$3:$G$5000)),"Preço não cadastrado")</f>
        <v/>
      </c>
      <c r="E4064" s="38" t="str" cm="1">
        <f t="array" ref="E4064">IFERROR(IF(A4064="","",LOOKUP(2,1/(Entradas!$B$3:$B$5000=Estoque!A4064),Entradas!$H$3:$H$5000)),"Preço não cadastrado")</f>
        <v/>
      </c>
      <c r="F4064" s="6" t="str">
        <f>IF(A4064="","",SUMIF(codigo_entrada,A4064,quantidade_entrada)-SUMIF(codigo_saida,Estoque!A4064,quantidade_saida))</f>
        <v/>
      </c>
      <c r="G4064" s="1" t="str">
        <f t="shared" si="63"/>
        <v/>
      </c>
    </row>
    <row r="4065" spans="1:7" x14ac:dyDescent="0.3">
      <c r="A4065" s="135"/>
      <c r="B4065" s="22"/>
      <c r="C4065" s="22"/>
      <c r="D4065" s="38" t="str" cm="1">
        <f t="array" ref="D4065">IFERROR(IF(A4065="","",LOOKUP(2,1/(Entradas!$B$3:$B$5000=Estoque!A4065),Entradas!$G$3:$G$5000)),"Preço não cadastrado")</f>
        <v/>
      </c>
      <c r="E4065" s="38" t="str" cm="1">
        <f t="array" ref="E4065">IFERROR(IF(A4065="","",LOOKUP(2,1/(Entradas!$B$3:$B$5000=Estoque!A4065),Entradas!$H$3:$H$5000)),"Preço não cadastrado")</f>
        <v/>
      </c>
      <c r="F4065" s="6" t="str">
        <f>IF(A4065="","",SUMIF(codigo_entrada,A4065,quantidade_entrada)-SUMIF(codigo_saida,Estoque!A4065,quantidade_saida))</f>
        <v/>
      </c>
      <c r="G4065" s="1" t="str">
        <f t="shared" si="63"/>
        <v/>
      </c>
    </row>
    <row r="4066" spans="1:7" x14ac:dyDescent="0.3">
      <c r="A4066" s="135"/>
      <c r="B4066" s="22"/>
      <c r="C4066" s="22"/>
      <c r="D4066" s="38" t="str" cm="1">
        <f t="array" ref="D4066">IFERROR(IF(A4066="","",LOOKUP(2,1/(Entradas!$B$3:$B$5000=Estoque!A4066),Entradas!$G$3:$G$5000)),"Preço não cadastrado")</f>
        <v/>
      </c>
      <c r="E4066" s="38" t="str" cm="1">
        <f t="array" ref="E4066">IFERROR(IF(A4066="","",LOOKUP(2,1/(Entradas!$B$3:$B$5000=Estoque!A4066),Entradas!$H$3:$H$5000)),"Preço não cadastrado")</f>
        <v/>
      </c>
      <c r="F4066" s="6" t="str">
        <f>IF(A4066="","",SUMIF(codigo_entrada,A4066,quantidade_entrada)-SUMIF(codigo_saida,Estoque!A4066,quantidade_saida))</f>
        <v/>
      </c>
      <c r="G4066" s="1" t="str">
        <f t="shared" si="63"/>
        <v/>
      </c>
    </row>
    <row r="4067" spans="1:7" x14ac:dyDescent="0.3">
      <c r="A4067" s="135"/>
      <c r="B4067" s="22"/>
      <c r="C4067" s="22"/>
      <c r="D4067" s="38" t="str" cm="1">
        <f t="array" ref="D4067">IFERROR(IF(A4067="","",LOOKUP(2,1/(Entradas!$B$3:$B$5000=Estoque!A4067),Entradas!$G$3:$G$5000)),"Preço não cadastrado")</f>
        <v/>
      </c>
      <c r="E4067" s="38" t="str" cm="1">
        <f t="array" ref="E4067">IFERROR(IF(A4067="","",LOOKUP(2,1/(Entradas!$B$3:$B$5000=Estoque!A4067),Entradas!$H$3:$H$5000)),"Preço não cadastrado")</f>
        <v/>
      </c>
      <c r="F4067" s="6" t="str">
        <f>IF(A4067="","",SUMIF(codigo_entrada,A4067,quantidade_entrada)-SUMIF(codigo_saida,Estoque!A4067,quantidade_saida))</f>
        <v/>
      </c>
      <c r="G4067" s="1" t="str">
        <f t="shared" si="63"/>
        <v/>
      </c>
    </row>
    <row r="4068" spans="1:7" x14ac:dyDescent="0.3">
      <c r="A4068" s="135"/>
      <c r="B4068" s="22"/>
      <c r="C4068" s="22"/>
      <c r="D4068" s="38" t="str" cm="1">
        <f t="array" ref="D4068">IFERROR(IF(A4068="","",LOOKUP(2,1/(Entradas!$B$3:$B$5000=Estoque!A4068),Entradas!$G$3:$G$5000)),"Preço não cadastrado")</f>
        <v/>
      </c>
      <c r="E4068" s="38" t="str" cm="1">
        <f t="array" ref="E4068">IFERROR(IF(A4068="","",LOOKUP(2,1/(Entradas!$B$3:$B$5000=Estoque!A4068),Entradas!$H$3:$H$5000)),"Preço não cadastrado")</f>
        <v/>
      </c>
      <c r="F4068" s="6" t="str">
        <f>IF(A4068="","",SUMIF(codigo_entrada,A4068,quantidade_entrada)-SUMIF(codigo_saida,Estoque!A4068,quantidade_saida))</f>
        <v/>
      </c>
      <c r="G4068" s="1" t="str">
        <f t="shared" si="63"/>
        <v/>
      </c>
    </row>
    <row r="4069" spans="1:7" x14ac:dyDescent="0.3">
      <c r="A4069" s="135"/>
      <c r="B4069" s="22"/>
      <c r="C4069" s="22"/>
      <c r="D4069" s="38" t="str" cm="1">
        <f t="array" ref="D4069">IFERROR(IF(A4069="","",LOOKUP(2,1/(Entradas!$B$3:$B$5000=Estoque!A4069),Entradas!$G$3:$G$5000)),"Preço não cadastrado")</f>
        <v/>
      </c>
      <c r="E4069" s="38" t="str" cm="1">
        <f t="array" ref="E4069">IFERROR(IF(A4069="","",LOOKUP(2,1/(Entradas!$B$3:$B$5000=Estoque!A4069),Entradas!$H$3:$H$5000)),"Preço não cadastrado")</f>
        <v/>
      </c>
      <c r="F4069" s="6" t="str">
        <f>IF(A4069="","",SUMIF(codigo_entrada,A4069,quantidade_entrada)-SUMIF(codigo_saida,Estoque!A4069,quantidade_saida))</f>
        <v/>
      </c>
      <c r="G4069" s="1" t="str">
        <f t="shared" si="63"/>
        <v/>
      </c>
    </row>
    <row r="4070" spans="1:7" x14ac:dyDescent="0.3">
      <c r="A4070" s="135"/>
      <c r="B4070" s="22"/>
      <c r="C4070" s="22"/>
      <c r="D4070" s="38" t="str" cm="1">
        <f t="array" ref="D4070">IFERROR(IF(A4070="","",LOOKUP(2,1/(Entradas!$B$3:$B$5000=Estoque!A4070),Entradas!$G$3:$G$5000)),"Preço não cadastrado")</f>
        <v/>
      </c>
      <c r="E4070" s="38" t="str" cm="1">
        <f t="array" ref="E4070">IFERROR(IF(A4070="","",LOOKUP(2,1/(Entradas!$B$3:$B$5000=Estoque!A4070),Entradas!$H$3:$H$5000)),"Preço não cadastrado")</f>
        <v/>
      </c>
      <c r="F4070" s="6" t="str">
        <f>IF(A4070="","",SUMIF(codigo_entrada,A4070,quantidade_entrada)-SUMIF(codigo_saida,Estoque!A4070,quantidade_saida))</f>
        <v/>
      </c>
      <c r="G4070" s="1" t="str">
        <f t="shared" si="63"/>
        <v/>
      </c>
    </row>
    <row r="4071" spans="1:7" x14ac:dyDescent="0.3">
      <c r="A4071" s="135"/>
      <c r="B4071" s="22"/>
      <c r="C4071" s="22"/>
      <c r="D4071" s="38" t="str" cm="1">
        <f t="array" ref="D4071">IFERROR(IF(A4071="","",LOOKUP(2,1/(Entradas!$B$3:$B$5000=Estoque!A4071),Entradas!$G$3:$G$5000)),"Preço não cadastrado")</f>
        <v/>
      </c>
      <c r="E4071" s="38" t="str" cm="1">
        <f t="array" ref="E4071">IFERROR(IF(A4071="","",LOOKUP(2,1/(Entradas!$B$3:$B$5000=Estoque!A4071),Entradas!$H$3:$H$5000)),"Preço não cadastrado")</f>
        <v/>
      </c>
      <c r="F4071" s="6" t="str">
        <f>IF(A4071="","",SUMIF(codigo_entrada,A4071,quantidade_entrada)-SUMIF(codigo_saida,Estoque!A4071,quantidade_saida))</f>
        <v/>
      </c>
      <c r="G4071" s="1" t="str">
        <f t="shared" si="63"/>
        <v/>
      </c>
    </row>
    <row r="4072" spans="1:7" x14ac:dyDescent="0.3">
      <c r="A4072" s="135"/>
      <c r="B4072" s="22"/>
      <c r="C4072" s="22"/>
      <c r="D4072" s="38" t="str" cm="1">
        <f t="array" ref="D4072">IFERROR(IF(A4072="","",LOOKUP(2,1/(Entradas!$B$3:$B$5000=Estoque!A4072),Entradas!$G$3:$G$5000)),"Preço não cadastrado")</f>
        <v/>
      </c>
      <c r="E4072" s="38" t="str" cm="1">
        <f t="array" ref="E4072">IFERROR(IF(A4072="","",LOOKUP(2,1/(Entradas!$B$3:$B$5000=Estoque!A4072),Entradas!$H$3:$H$5000)),"Preço não cadastrado")</f>
        <v/>
      </c>
      <c r="F4072" s="6" t="str">
        <f>IF(A4072="","",SUMIF(codigo_entrada,A4072,quantidade_entrada)-SUMIF(codigo_saida,Estoque!A4072,quantidade_saida))</f>
        <v/>
      </c>
      <c r="G4072" s="1" t="str">
        <f t="shared" si="63"/>
        <v/>
      </c>
    </row>
    <row r="4073" spans="1:7" x14ac:dyDescent="0.3">
      <c r="A4073" s="135"/>
      <c r="B4073" s="22"/>
      <c r="C4073" s="22"/>
      <c r="D4073" s="38" t="str" cm="1">
        <f t="array" ref="D4073">IFERROR(IF(A4073="","",LOOKUP(2,1/(Entradas!$B$3:$B$5000=Estoque!A4073),Entradas!$G$3:$G$5000)),"Preço não cadastrado")</f>
        <v/>
      </c>
      <c r="E4073" s="38" t="str" cm="1">
        <f t="array" ref="E4073">IFERROR(IF(A4073="","",LOOKUP(2,1/(Entradas!$B$3:$B$5000=Estoque!A4073),Entradas!$H$3:$H$5000)),"Preço não cadastrado")</f>
        <v/>
      </c>
      <c r="F4073" s="6" t="str">
        <f>IF(A4073="","",SUMIF(codigo_entrada,A4073,quantidade_entrada)-SUMIF(codigo_saida,Estoque!A4073,quantidade_saida))</f>
        <v/>
      </c>
      <c r="G4073" s="1" t="str">
        <f t="shared" si="63"/>
        <v/>
      </c>
    </row>
    <row r="4074" spans="1:7" x14ac:dyDescent="0.3">
      <c r="A4074" s="135"/>
      <c r="B4074" s="22"/>
      <c r="C4074" s="22"/>
      <c r="D4074" s="38" t="str" cm="1">
        <f t="array" ref="D4074">IFERROR(IF(A4074="","",LOOKUP(2,1/(Entradas!$B$3:$B$5000=Estoque!A4074),Entradas!$G$3:$G$5000)),"Preço não cadastrado")</f>
        <v/>
      </c>
      <c r="E4074" s="38" t="str" cm="1">
        <f t="array" ref="E4074">IFERROR(IF(A4074="","",LOOKUP(2,1/(Entradas!$B$3:$B$5000=Estoque!A4074),Entradas!$H$3:$H$5000)),"Preço não cadastrado")</f>
        <v/>
      </c>
      <c r="F4074" s="6" t="str">
        <f>IF(A4074="","",SUMIF(codigo_entrada,A4074,quantidade_entrada)-SUMIF(codigo_saida,Estoque!A4074,quantidade_saida))</f>
        <v/>
      </c>
      <c r="G4074" s="1" t="str">
        <f t="shared" si="63"/>
        <v/>
      </c>
    </row>
    <row r="4075" spans="1:7" x14ac:dyDescent="0.3">
      <c r="A4075" s="135"/>
      <c r="B4075" s="22"/>
      <c r="C4075" s="22"/>
      <c r="D4075" s="38" t="str" cm="1">
        <f t="array" ref="D4075">IFERROR(IF(A4075="","",LOOKUP(2,1/(Entradas!$B$3:$B$5000=Estoque!A4075),Entradas!$G$3:$G$5000)),"Preço não cadastrado")</f>
        <v/>
      </c>
      <c r="E4075" s="38" t="str" cm="1">
        <f t="array" ref="E4075">IFERROR(IF(A4075="","",LOOKUP(2,1/(Entradas!$B$3:$B$5000=Estoque!A4075),Entradas!$H$3:$H$5000)),"Preço não cadastrado")</f>
        <v/>
      </c>
      <c r="F4075" s="6" t="str">
        <f>IF(A4075="","",SUMIF(codigo_entrada,A4075,quantidade_entrada)-SUMIF(codigo_saida,Estoque!A4075,quantidade_saida))</f>
        <v/>
      </c>
      <c r="G4075" s="1" t="str">
        <f t="shared" si="63"/>
        <v/>
      </c>
    </row>
    <row r="4076" spans="1:7" x14ac:dyDescent="0.3">
      <c r="A4076" s="135"/>
      <c r="B4076" s="22"/>
      <c r="C4076" s="22"/>
      <c r="D4076" s="38" t="str" cm="1">
        <f t="array" ref="D4076">IFERROR(IF(A4076="","",LOOKUP(2,1/(Entradas!$B$3:$B$5000=Estoque!A4076),Entradas!$G$3:$G$5000)),"Preço não cadastrado")</f>
        <v/>
      </c>
      <c r="E4076" s="38" t="str" cm="1">
        <f t="array" ref="E4076">IFERROR(IF(A4076="","",LOOKUP(2,1/(Entradas!$B$3:$B$5000=Estoque!A4076),Entradas!$H$3:$H$5000)),"Preço não cadastrado")</f>
        <v/>
      </c>
      <c r="F4076" s="6" t="str">
        <f>IF(A4076="","",SUMIF(codigo_entrada,A4076,quantidade_entrada)-SUMIF(codigo_saida,Estoque!A4076,quantidade_saida))</f>
        <v/>
      </c>
      <c r="G4076" s="1" t="str">
        <f t="shared" si="63"/>
        <v/>
      </c>
    </row>
    <row r="4077" spans="1:7" x14ac:dyDescent="0.3">
      <c r="A4077" s="135"/>
      <c r="B4077" s="22"/>
      <c r="C4077" s="22"/>
      <c r="D4077" s="38" t="str" cm="1">
        <f t="array" ref="D4077">IFERROR(IF(A4077="","",LOOKUP(2,1/(Entradas!$B$3:$B$5000=Estoque!A4077),Entradas!$G$3:$G$5000)),"Preço não cadastrado")</f>
        <v/>
      </c>
      <c r="E4077" s="38" t="str" cm="1">
        <f t="array" ref="E4077">IFERROR(IF(A4077="","",LOOKUP(2,1/(Entradas!$B$3:$B$5000=Estoque!A4077),Entradas!$H$3:$H$5000)),"Preço não cadastrado")</f>
        <v/>
      </c>
      <c r="F4077" s="6" t="str">
        <f>IF(A4077="","",SUMIF(codigo_entrada,A4077,quantidade_entrada)-SUMIF(codigo_saida,Estoque!A4077,quantidade_saida))</f>
        <v/>
      </c>
      <c r="G4077" s="1" t="str">
        <f t="shared" si="63"/>
        <v/>
      </c>
    </row>
    <row r="4078" spans="1:7" x14ac:dyDescent="0.3">
      <c r="A4078" s="135"/>
      <c r="B4078" s="22"/>
      <c r="C4078" s="22"/>
      <c r="D4078" s="38" t="str" cm="1">
        <f t="array" ref="D4078">IFERROR(IF(A4078="","",LOOKUP(2,1/(Entradas!$B$3:$B$5000=Estoque!A4078),Entradas!$G$3:$G$5000)),"Preço não cadastrado")</f>
        <v/>
      </c>
      <c r="E4078" s="38" t="str" cm="1">
        <f t="array" ref="E4078">IFERROR(IF(A4078="","",LOOKUP(2,1/(Entradas!$B$3:$B$5000=Estoque!A4078),Entradas!$H$3:$H$5000)),"Preço não cadastrado")</f>
        <v/>
      </c>
      <c r="F4078" s="6" t="str">
        <f>IF(A4078="","",SUMIF(codigo_entrada,A4078,quantidade_entrada)-SUMIF(codigo_saida,Estoque!A4078,quantidade_saida))</f>
        <v/>
      </c>
      <c r="G4078" s="1" t="str">
        <f t="shared" si="63"/>
        <v/>
      </c>
    </row>
    <row r="4079" spans="1:7" x14ac:dyDescent="0.3">
      <c r="A4079" s="135"/>
      <c r="B4079" s="22"/>
      <c r="C4079" s="22"/>
      <c r="D4079" s="38" t="str" cm="1">
        <f t="array" ref="D4079">IFERROR(IF(A4079="","",LOOKUP(2,1/(Entradas!$B$3:$B$5000=Estoque!A4079),Entradas!$G$3:$G$5000)),"Preço não cadastrado")</f>
        <v/>
      </c>
      <c r="E4079" s="38" t="str" cm="1">
        <f t="array" ref="E4079">IFERROR(IF(A4079="","",LOOKUP(2,1/(Entradas!$B$3:$B$5000=Estoque!A4079),Entradas!$H$3:$H$5000)),"Preço não cadastrado")</f>
        <v/>
      </c>
      <c r="F4079" s="6" t="str">
        <f>IF(A4079="","",SUMIF(codigo_entrada,A4079,quantidade_entrada)-SUMIF(codigo_saida,Estoque!A4079,quantidade_saida))</f>
        <v/>
      </c>
      <c r="G4079" s="1" t="str">
        <f t="shared" si="63"/>
        <v/>
      </c>
    </row>
    <row r="4080" spans="1:7" x14ac:dyDescent="0.3">
      <c r="A4080" s="135"/>
      <c r="B4080" s="22"/>
      <c r="C4080" s="22"/>
      <c r="D4080" s="38" t="str" cm="1">
        <f t="array" ref="D4080">IFERROR(IF(A4080="","",LOOKUP(2,1/(Entradas!$B$3:$B$5000=Estoque!A4080),Entradas!$G$3:$G$5000)),"Preço não cadastrado")</f>
        <v/>
      </c>
      <c r="E4080" s="38" t="str" cm="1">
        <f t="array" ref="E4080">IFERROR(IF(A4080="","",LOOKUP(2,1/(Entradas!$B$3:$B$5000=Estoque!A4080),Entradas!$H$3:$H$5000)),"Preço não cadastrado")</f>
        <v/>
      </c>
      <c r="F4080" s="6" t="str">
        <f>IF(A4080="","",SUMIF(codigo_entrada,A4080,quantidade_entrada)-SUMIF(codigo_saida,Estoque!A4080,quantidade_saida))</f>
        <v/>
      </c>
      <c r="G4080" s="1" t="str">
        <f t="shared" si="63"/>
        <v/>
      </c>
    </row>
    <row r="4081" spans="1:7" x14ac:dyDescent="0.3">
      <c r="A4081" s="135"/>
      <c r="B4081" s="22"/>
      <c r="C4081" s="22"/>
      <c r="D4081" s="38" t="str" cm="1">
        <f t="array" ref="D4081">IFERROR(IF(A4081="","",LOOKUP(2,1/(Entradas!$B$3:$B$5000=Estoque!A4081),Entradas!$G$3:$G$5000)),"Preço não cadastrado")</f>
        <v/>
      </c>
      <c r="E4081" s="38" t="str" cm="1">
        <f t="array" ref="E4081">IFERROR(IF(A4081="","",LOOKUP(2,1/(Entradas!$B$3:$B$5000=Estoque!A4081),Entradas!$H$3:$H$5000)),"Preço não cadastrado")</f>
        <v/>
      </c>
      <c r="F4081" s="6" t="str">
        <f>IF(A4081="","",SUMIF(codigo_entrada,A4081,quantidade_entrada)-SUMIF(codigo_saida,Estoque!A4081,quantidade_saida))</f>
        <v/>
      </c>
      <c r="G4081" s="1" t="str">
        <f t="shared" si="63"/>
        <v/>
      </c>
    </row>
    <row r="4082" spans="1:7" x14ac:dyDescent="0.3">
      <c r="A4082" s="135"/>
      <c r="B4082" s="22"/>
      <c r="C4082" s="22"/>
      <c r="D4082" s="38" t="str" cm="1">
        <f t="array" ref="D4082">IFERROR(IF(A4082="","",LOOKUP(2,1/(Entradas!$B$3:$B$5000=Estoque!A4082),Entradas!$G$3:$G$5000)),"Preço não cadastrado")</f>
        <v/>
      </c>
      <c r="E4082" s="38" t="str" cm="1">
        <f t="array" ref="E4082">IFERROR(IF(A4082="","",LOOKUP(2,1/(Entradas!$B$3:$B$5000=Estoque!A4082),Entradas!$H$3:$H$5000)),"Preço não cadastrado")</f>
        <v/>
      </c>
      <c r="F4082" s="6" t="str">
        <f>IF(A4082="","",SUMIF(codigo_entrada,A4082,quantidade_entrada)-SUMIF(codigo_saida,Estoque!A4082,quantidade_saida))</f>
        <v/>
      </c>
      <c r="G4082" s="1" t="str">
        <f t="shared" si="63"/>
        <v/>
      </c>
    </row>
    <row r="4083" spans="1:7" x14ac:dyDescent="0.3">
      <c r="A4083" s="135"/>
      <c r="B4083" s="22"/>
      <c r="C4083" s="22"/>
      <c r="D4083" s="38" t="str" cm="1">
        <f t="array" ref="D4083">IFERROR(IF(A4083="","",LOOKUP(2,1/(Entradas!$B$3:$B$5000=Estoque!A4083),Entradas!$G$3:$G$5000)),"Preço não cadastrado")</f>
        <v/>
      </c>
      <c r="E4083" s="38" t="str" cm="1">
        <f t="array" ref="E4083">IFERROR(IF(A4083="","",LOOKUP(2,1/(Entradas!$B$3:$B$5000=Estoque!A4083),Entradas!$H$3:$H$5000)),"Preço não cadastrado")</f>
        <v/>
      </c>
      <c r="F4083" s="6" t="str">
        <f>IF(A4083="","",SUMIF(codigo_entrada,A4083,quantidade_entrada)-SUMIF(codigo_saida,Estoque!A4083,quantidade_saida))</f>
        <v/>
      </c>
      <c r="G4083" s="1" t="str">
        <f t="shared" si="63"/>
        <v/>
      </c>
    </row>
    <row r="4084" spans="1:7" x14ac:dyDescent="0.3">
      <c r="A4084" s="135"/>
      <c r="B4084" s="22"/>
      <c r="C4084" s="22"/>
      <c r="D4084" s="38" t="str" cm="1">
        <f t="array" ref="D4084">IFERROR(IF(A4084="","",LOOKUP(2,1/(Entradas!$B$3:$B$5000=Estoque!A4084),Entradas!$G$3:$G$5000)),"Preço não cadastrado")</f>
        <v/>
      </c>
      <c r="E4084" s="38" t="str" cm="1">
        <f t="array" ref="E4084">IFERROR(IF(A4084="","",LOOKUP(2,1/(Entradas!$B$3:$B$5000=Estoque!A4084),Entradas!$H$3:$H$5000)),"Preço não cadastrado")</f>
        <v/>
      </c>
      <c r="F4084" s="6" t="str">
        <f>IF(A4084="","",SUMIF(codigo_entrada,A4084,quantidade_entrada)-SUMIF(codigo_saida,Estoque!A4084,quantidade_saida))</f>
        <v/>
      </c>
      <c r="G4084" s="1" t="str">
        <f t="shared" si="63"/>
        <v/>
      </c>
    </row>
    <row r="4085" spans="1:7" x14ac:dyDescent="0.3">
      <c r="A4085" s="135"/>
      <c r="B4085" s="22"/>
      <c r="C4085" s="22"/>
      <c r="D4085" s="38" t="str" cm="1">
        <f t="array" ref="D4085">IFERROR(IF(A4085="","",LOOKUP(2,1/(Entradas!$B$3:$B$5000=Estoque!A4085),Entradas!$G$3:$G$5000)),"Preço não cadastrado")</f>
        <v/>
      </c>
      <c r="E4085" s="38" t="str" cm="1">
        <f t="array" ref="E4085">IFERROR(IF(A4085="","",LOOKUP(2,1/(Entradas!$B$3:$B$5000=Estoque!A4085),Entradas!$H$3:$H$5000)),"Preço não cadastrado")</f>
        <v/>
      </c>
      <c r="F4085" s="6" t="str">
        <f>IF(A4085="","",SUMIF(codigo_entrada,A4085,quantidade_entrada)-SUMIF(codigo_saida,Estoque!A4085,quantidade_saida))</f>
        <v/>
      </c>
      <c r="G4085" s="1" t="str">
        <f t="shared" si="63"/>
        <v/>
      </c>
    </row>
    <row r="4086" spans="1:7" x14ac:dyDescent="0.3">
      <c r="A4086" s="135"/>
      <c r="B4086" s="22"/>
      <c r="C4086" s="22"/>
      <c r="D4086" s="38" t="str" cm="1">
        <f t="array" ref="D4086">IFERROR(IF(A4086="","",LOOKUP(2,1/(Entradas!$B$3:$B$5000=Estoque!A4086),Entradas!$G$3:$G$5000)),"Preço não cadastrado")</f>
        <v/>
      </c>
      <c r="E4086" s="38" t="str" cm="1">
        <f t="array" ref="E4086">IFERROR(IF(A4086="","",LOOKUP(2,1/(Entradas!$B$3:$B$5000=Estoque!A4086),Entradas!$H$3:$H$5000)),"Preço não cadastrado")</f>
        <v/>
      </c>
      <c r="F4086" s="6" t="str">
        <f>IF(A4086="","",SUMIF(codigo_entrada,A4086,quantidade_entrada)-SUMIF(codigo_saida,Estoque!A4086,quantidade_saida))</f>
        <v/>
      </c>
      <c r="G4086" s="1" t="str">
        <f t="shared" si="63"/>
        <v/>
      </c>
    </row>
    <row r="4087" spans="1:7" x14ac:dyDescent="0.3">
      <c r="A4087" s="135"/>
      <c r="B4087" s="22"/>
      <c r="C4087" s="22"/>
      <c r="D4087" s="38" t="str" cm="1">
        <f t="array" ref="D4087">IFERROR(IF(A4087="","",LOOKUP(2,1/(Entradas!$B$3:$B$5000=Estoque!A4087),Entradas!$G$3:$G$5000)),"Preço não cadastrado")</f>
        <v/>
      </c>
      <c r="E4087" s="38" t="str" cm="1">
        <f t="array" ref="E4087">IFERROR(IF(A4087="","",LOOKUP(2,1/(Entradas!$B$3:$B$5000=Estoque!A4087),Entradas!$H$3:$H$5000)),"Preço não cadastrado")</f>
        <v/>
      </c>
      <c r="F4087" s="6" t="str">
        <f>IF(A4087="","",SUMIF(codigo_entrada,A4087,quantidade_entrada)-SUMIF(codigo_saida,Estoque!A4087,quantidade_saida))</f>
        <v/>
      </c>
      <c r="G4087" s="1" t="str">
        <f t="shared" si="63"/>
        <v/>
      </c>
    </row>
    <row r="4088" spans="1:7" x14ac:dyDescent="0.3">
      <c r="A4088" s="135"/>
      <c r="B4088" s="22"/>
      <c r="C4088" s="22"/>
      <c r="D4088" s="38" t="str" cm="1">
        <f t="array" ref="D4088">IFERROR(IF(A4088="","",LOOKUP(2,1/(Entradas!$B$3:$B$5000=Estoque!A4088),Entradas!$G$3:$G$5000)),"Preço não cadastrado")</f>
        <v/>
      </c>
      <c r="E4088" s="38" t="str" cm="1">
        <f t="array" ref="E4088">IFERROR(IF(A4088="","",LOOKUP(2,1/(Entradas!$B$3:$B$5000=Estoque!A4088),Entradas!$H$3:$H$5000)),"Preço não cadastrado")</f>
        <v/>
      </c>
      <c r="F4088" s="6" t="str">
        <f>IF(A4088="","",SUMIF(codigo_entrada,A4088,quantidade_entrada)-SUMIF(codigo_saida,Estoque!A4088,quantidade_saida))</f>
        <v/>
      </c>
      <c r="G4088" s="1" t="str">
        <f t="shared" si="63"/>
        <v/>
      </c>
    </row>
    <row r="4089" spans="1:7" x14ac:dyDescent="0.3">
      <c r="A4089" s="135"/>
      <c r="B4089" s="22"/>
      <c r="C4089" s="22"/>
      <c r="D4089" s="38" t="str" cm="1">
        <f t="array" ref="D4089">IFERROR(IF(A4089="","",LOOKUP(2,1/(Entradas!$B$3:$B$5000=Estoque!A4089),Entradas!$G$3:$G$5000)),"Preço não cadastrado")</f>
        <v/>
      </c>
      <c r="E4089" s="38" t="str" cm="1">
        <f t="array" ref="E4089">IFERROR(IF(A4089="","",LOOKUP(2,1/(Entradas!$B$3:$B$5000=Estoque!A4089),Entradas!$H$3:$H$5000)),"Preço não cadastrado")</f>
        <v/>
      </c>
      <c r="F4089" s="6" t="str">
        <f>IF(A4089="","",SUMIF(codigo_entrada,A4089,quantidade_entrada)-SUMIF(codigo_saida,Estoque!A4089,quantidade_saida))</f>
        <v/>
      </c>
      <c r="G4089" s="1" t="str">
        <f t="shared" si="63"/>
        <v/>
      </c>
    </row>
    <row r="4090" spans="1:7" x14ac:dyDescent="0.3">
      <c r="A4090" s="135"/>
      <c r="B4090" s="22"/>
      <c r="C4090" s="22"/>
      <c r="D4090" s="38" t="str" cm="1">
        <f t="array" ref="D4090">IFERROR(IF(A4090="","",LOOKUP(2,1/(Entradas!$B$3:$B$5000=Estoque!A4090),Entradas!$G$3:$G$5000)),"Preço não cadastrado")</f>
        <v/>
      </c>
      <c r="E4090" s="38" t="str" cm="1">
        <f t="array" ref="E4090">IFERROR(IF(A4090="","",LOOKUP(2,1/(Entradas!$B$3:$B$5000=Estoque!A4090),Entradas!$H$3:$H$5000)),"Preço não cadastrado")</f>
        <v/>
      </c>
      <c r="F4090" s="6" t="str">
        <f>IF(A4090="","",SUMIF(codigo_entrada,A4090,quantidade_entrada)-SUMIF(codigo_saida,Estoque!A4090,quantidade_saida))</f>
        <v/>
      </c>
      <c r="G4090" s="1" t="str">
        <f t="shared" si="63"/>
        <v/>
      </c>
    </row>
    <row r="4091" spans="1:7" x14ac:dyDescent="0.3">
      <c r="A4091" s="135"/>
      <c r="B4091" s="22"/>
      <c r="C4091" s="22"/>
      <c r="D4091" s="38" t="str" cm="1">
        <f t="array" ref="D4091">IFERROR(IF(A4091="","",LOOKUP(2,1/(Entradas!$B$3:$B$5000=Estoque!A4091),Entradas!$G$3:$G$5000)),"Preço não cadastrado")</f>
        <v/>
      </c>
      <c r="E4091" s="38" t="str" cm="1">
        <f t="array" ref="E4091">IFERROR(IF(A4091="","",LOOKUP(2,1/(Entradas!$B$3:$B$5000=Estoque!A4091),Entradas!$H$3:$H$5000)),"Preço não cadastrado")</f>
        <v/>
      </c>
      <c r="F4091" s="6" t="str">
        <f>IF(A4091="","",SUMIF(codigo_entrada,A4091,quantidade_entrada)-SUMIF(codigo_saida,Estoque!A4091,quantidade_saida))</f>
        <v/>
      </c>
      <c r="G4091" s="1" t="str">
        <f t="shared" si="63"/>
        <v/>
      </c>
    </row>
    <row r="4092" spans="1:7" x14ac:dyDescent="0.3">
      <c r="A4092" s="135"/>
      <c r="B4092" s="22"/>
      <c r="C4092" s="22"/>
      <c r="D4092" s="38" t="str" cm="1">
        <f t="array" ref="D4092">IFERROR(IF(A4092="","",LOOKUP(2,1/(Entradas!$B$3:$B$5000=Estoque!A4092),Entradas!$G$3:$G$5000)),"Preço não cadastrado")</f>
        <v/>
      </c>
      <c r="E4092" s="38" t="str" cm="1">
        <f t="array" ref="E4092">IFERROR(IF(A4092="","",LOOKUP(2,1/(Entradas!$B$3:$B$5000=Estoque!A4092),Entradas!$H$3:$H$5000)),"Preço não cadastrado")</f>
        <v/>
      </c>
      <c r="F4092" s="6" t="str">
        <f>IF(A4092="","",SUMIF(codigo_entrada,A4092,quantidade_entrada)-SUMIF(codigo_saida,Estoque!A4092,quantidade_saida))</f>
        <v/>
      </c>
      <c r="G4092" s="1" t="str">
        <f t="shared" si="63"/>
        <v/>
      </c>
    </row>
    <row r="4093" spans="1:7" x14ac:dyDescent="0.3">
      <c r="A4093" s="135"/>
      <c r="B4093" s="22"/>
      <c r="C4093" s="22"/>
      <c r="D4093" s="38" t="str" cm="1">
        <f t="array" ref="D4093">IFERROR(IF(A4093="","",LOOKUP(2,1/(Entradas!$B$3:$B$5000=Estoque!A4093),Entradas!$G$3:$G$5000)),"Preço não cadastrado")</f>
        <v/>
      </c>
      <c r="E4093" s="38" t="str" cm="1">
        <f t="array" ref="E4093">IFERROR(IF(A4093="","",LOOKUP(2,1/(Entradas!$B$3:$B$5000=Estoque!A4093),Entradas!$H$3:$H$5000)),"Preço não cadastrado")</f>
        <v/>
      </c>
      <c r="F4093" s="6" t="str">
        <f>IF(A4093="","",SUMIF(codigo_entrada,A4093,quantidade_entrada)-SUMIF(codigo_saida,Estoque!A4093,quantidade_saida))</f>
        <v/>
      </c>
      <c r="G4093" s="1" t="str">
        <f t="shared" si="63"/>
        <v/>
      </c>
    </row>
    <row r="4094" spans="1:7" x14ac:dyDescent="0.3">
      <c r="A4094" s="135"/>
      <c r="B4094" s="22"/>
      <c r="C4094" s="22"/>
      <c r="D4094" s="38" t="str" cm="1">
        <f t="array" ref="D4094">IFERROR(IF(A4094="","",LOOKUP(2,1/(Entradas!$B$3:$B$5000=Estoque!A4094),Entradas!$G$3:$G$5000)),"Preço não cadastrado")</f>
        <v/>
      </c>
      <c r="E4094" s="38" t="str" cm="1">
        <f t="array" ref="E4094">IFERROR(IF(A4094="","",LOOKUP(2,1/(Entradas!$B$3:$B$5000=Estoque!A4094),Entradas!$H$3:$H$5000)),"Preço não cadastrado")</f>
        <v/>
      </c>
      <c r="F4094" s="6" t="str">
        <f>IF(A4094="","",SUMIF(codigo_entrada,A4094,quantidade_entrada)-SUMIF(codigo_saida,Estoque!A4094,quantidade_saida))</f>
        <v/>
      </c>
      <c r="G4094" s="1" t="str">
        <f t="shared" si="63"/>
        <v/>
      </c>
    </row>
    <row r="4095" spans="1:7" x14ac:dyDescent="0.3">
      <c r="A4095" s="135"/>
      <c r="B4095" s="22"/>
      <c r="C4095" s="22"/>
      <c r="D4095" s="38" t="str" cm="1">
        <f t="array" ref="D4095">IFERROR(IF(A4095="","",LOOKUP(2,1/(Entradas!$B$3:$B$5000=Estoque!A4095),Entradas!$G$3:$G$5000)),"Preço não cadastrado")</f>
        <v/>
      </c>
      <c r="E4095" s="38" t="str" cm="1">
        <f t="array" ref="E4095">IFERROR(IF(A4095="","",LOOKUP(2,1/(Entradas!$B$3:$B$5000=Estoque!A4095),Entradas!$H$3:$H$5000)),"Preço não cadastrado")</f>
        <v/>
      </c>
      <c r="F4095" s="6" t="str">
        <f>IF(A4095="","",SUMIF(codigo_entrada,A4095,quantidade_entrada)-SUMIF(codigo_saida,Estoque!A4095,quantidade_saida))</f>
        <v/>
      </c>
      <c r="G4095" s="1" t="str">
        <f t="shared" si="63"/>
        <v/>
      </c>
    </row>
    <row r="4096" spans="1:7" x14ac:dyDescent="0.3">
      <c r="A4096" s="135"/>
      <c r="B4096" s="22"/>
      <c r="C4096" s="22"/>
      <c r="D4096" s="38" t="str" cm="1">
        <f t="array" ref="D4096">IFERROR(IF(A4096="","",LOOKUP(2,1/(Entradas!$B$3:$B$5000=Estoque!A4096),Entradas!$G$3:$G$5000)),"Preço não cadastrado")</f>
        <v/>
      </c>
      <c r="E4096" s="38" t="str" cm="1">
        <f t="array" ref="E4096">IFERROR(IF(A4096="","",LOOKUP(2,1/(Entradas!$B$3:$B$5000=Estoque!A4096),Entradas!$H$3:$H$5000)),"Preço não cadastrado")</f>
        <v/>
      </c>
      <c r="F4096" s="6" t="str">
        <f>IF(A4096="","",SUMIF(codigo_entrada,A4096,quantidade_entrada)-SUMIF(codigo_saida,Estoque!A4096,quantidade_saida))</f>
        <v/>
      </c>
      <c r="G4096" s="1" t="str">
        <f t="shared" si="63"/>
        <v/>
      </c>
    </row>
    <row r="4097" spans="1:7" x14ac:dyDescent="0.3">
      <c r="A4097" s="135"/>
      <c r="B4097" s="22"/>
      <c r="C4097" s="22"/>
      <c r="D4097" s="38" t="str" cm="1">
        <f t="array" ref="D4097">IFERROR(IF(A4097="","",LOOKUP(2,1/(Entradas!$B$3:$B$5000=Estoque!A4097),Entradas!$G$3:$G$5000)),"Preço não cadastrado")</f>
        <v/>
      </c>
      <c r="E4097" s="38" t="str" cm="1">
        <f t="array" ref="E4097">IFERROR(IF(A4097="","",LOOKUP(2,1/(Entradas!$B$3:$B$5000=Estoque!A4097),Entradas!$H$3:$H$5000)),"Preço não cadastrado")</f>
        <v/>
      </c>
      <c r="F4097" s="6" t="str">
        <f>IF(A4097="","",SUMIF(codigo_entrada,A4097,quantidade_entrada)-SUMIF(codigo_saida,Estoque!A4097,quantidade_saida))</f>
        <v/>
      </c>
      <c r="G4097" s="1" t="str">
        <f t="shared" si="63"/>
        <v/>
      </c>
    </row>
    <row r="4098" spans="1:7" x14ac:dyDescent="0.3">
      <c r="A4098" s="135"/>
      <c r="B4098" s="22"/>
      <c r="C4098" s="22"/>
      <c r="D4098" s="38" t="str" cm="1">
        <f t="array" ref="D4098">IFERROR(IF(A4098="","",LOOKUP(2,1/(Entradas!$B$3:$B$5000=Estoque!A4098),Entradas!$G$3:$G$5000)),"Preço não cadastrado")</f>
        <v/>
      </c>
      <c r="E4098" s="38" t="str" cm="1">
        <f t="array" ref="E4098">IFERROR(IF(A4098="","",LOOKUP(2,1/(Entradas!$B$3:$B$5000=Estoque!A4098),Entradas!$H$3:$H$5000)),"Preço não cadastrado")</f>
        <v/>
      </c>
      <c r="F4098" s="6" t="str">
        <f>IF(A4098="","",SUMIF(codigo_entrada,A4098,quantidade_entrada)-SUMIF(codigo_saida,Estoque!A4098,quantidade_saida))</f>
        <v/>
      </c>
      <c r="G4098" s="1" t="str">
        <f t="shared" si="63"/>
        <v/>
      </c>
    </row>
    <row r="4099" spans="1:7" x14ac:dyDescent="0.3">
      <c r="A4099" s="135"/>
      <c r="B4099" s="22"/>
      <c r="C4099" s="22"/>
      <c r="D4099" s="38" t="str" cm="1">
        <f t="array" ref="D4099">IFERROR(IF(A4099="","",LOOKUP(2,1/(Entradas!$B$3:$B$5000=Estoque!A4099),Entradas!$G$3:$G$5000)),"Preço não cadastrado")</f>
        <v/>
      </c>
      <c r="E4099" s="38" t="str" cm="1">
        <f t="array" ref="E4099">IFERROR(IF(A4099="","",LOOKUP(2,1/(Entradas!$B$3:$B$5000=Estoque!A4099),Entradas!$H$3:$H$5000)),"Preço não cadastrado")</f>
        <v/>
      </c>
      <c r="F4099" s="6" t="str">
        <f>IF(A4099="","",SUMIF(codigo_entrada,A4099,quantidade_entrada)-SUMIF(codigo_saida,Estoque!A4099,quantidade_saida))</f>
        <v/>
      </c>
      <c r="G4099" s="1" t="str">
        <f t="shared" si="63"/>
        <v/>
      </c>
    </row>
    <row r="4100" spans="1:7" x14ac:dyDescent="0.3">
      <c r="A4100" s="135"/>
      <c r="B4100" s="22"/>
      <c r="C4100" s="22"/>
      <c r="D4100" s="38" t="str" cm="1">
        <f t="array" ref="D4100">IFERROR(IF(A4100="","",LOOKUP(2,1/(Entradas!$B$3:$B$5000=Estoque!A4100),Entradas!$G$3:$G$5000)),"Preço não cadastrado")</f>
        <v/>
      </c>
      <c r="E4100" s="38" t="str" cm="1">
        <f t="array" ref="E4100">IFERROR(IF(A4100="","",LOOKUP(2,1/(Entradas!$B$3:$B$5000=Estoque!A4100),Entradas!$H$3:$H$5000)),"Preço não cadastrado")</f>
        <v/>
      </c>
      <c r="F4100" s="6" t="str">
        <f>IF(A4100="","",SUMIF(codigo_entrada,A4100,quantidade_entrada)-SUMIF(codigo_saida,Estoque!A4100,quantidade_saida))</f>
        <v/>
      </c>
      <c r="G4100" s="1" t="str">
        <f t="shared" ref="G4100:G4163" si="64">IF(F4100="","",IF(F4100&gt;0,"Em estoque","Fora de estoque"))</f>
        <v/>
      </c>
    </row>
    <row r="4101" spans="1:7" x14ac:dyDescent="0.3">
      <c r="A4101" s="135"/>
      <c r="B4101" s="22"/>
      <c r="C4101" s="22"/>
      <c r="D4101" s="38" t="str" cm="1">
        <f t="array" ref="D4101">IFERROR(IF(A4101="","",LOOKUP(2,1/(Entradas!$B$3:$B$5000=Estoque!A4101),Entradas!$G$3:$G$5000)),"Preço não cadastrado")</f>
        <v/>
      </c>
      <c r="E4101" s="38" t="str" cm="1">
        <f t="array" ref="E4101">IFERROR(IF(A4101="","",LOOKUP(2,1/(Entradas!$B$3:$B$5000=Estoque!A4101),Entradas!$H$3:$H$5000)),"Preço não cadastrado")</f>
        <v/>
      </c>
      <c r="F4101" s="6" t="str">
        <f>IF(A4101="","",SUMIF(codigo_entrada,A4101,quantidade_entrada)-SUMIF(codigo_saida,Estoque!A4101,quantidade_saida))</f>
        <v/>
      </c>
      <c r="G4101" s="1" t="str">
        <f t="shared" si="64"/>
        <v/>
      </c>
    </row>
    <row r="4102" spans="1:7" x14ac:dyDescent="0.3">
      <c r="A4102" s="135"/>
      <c r="B4102" s="22"/>
      <c r="C4102" s="22"/>
      <c r="D4102" s="38" t="str" cm="1">
        <f t="array" ref="D4102">IFERROR(IF(A4102="","",LOOKUP(2,1/(Entradas!$B$3:$B$5000=Estoque!A4102),Entradas!$G$3:$G$5000)),"Preço não cadastrado")</f>
        <v/>
      </c>
      <c r="E4102" s="38" t="str" cm="1">
        <f t="array" ref="E4102">IFERROR(IF(A4102="","",LOOKUP(2,1/(Entradas!$B$3:$B$5000=Estoque!A4102),Entradas!$H$3:$H$5000)),"Preço não cadastrado")</f>
        <v/>
      </c>
      <c r="F4102" s="6" t="str">
        <f>IF(A4102="","",SUMIF(codigo_entrada,A4102,quantidade_entrada)-SUMIF(codigo_saida,Estoque!A4102,quantidade_saida))</f>
        <v/>
      </c>
      <c r="G4102" s="1" t="str">
        <f t="shared" si="64"/>
        <v/>
      </c>
    </row>
    <row r="4103" spans="1:7" x14ac:dyDescent="0.3">
      <c r="A4103" s="135"/>
      <c r="B4103" s="22"/>
      <c r="C4103" s="22"/>
      <c r="D4103" s="38" t="str" cm="1">
        <f t="array" ref="D4103">IFERROR(IF(A4103="","",LOOKUP(2,1/(Entradas!$B$3:$B$5000=Estoque!A4103),Entradas!$G$3:$G$5000)),"Preço não cadastrado")</f>
        <v/>
      </c>
      <c r="E4103" s="38" t="str" cm="1">
        <f t="array" ref="E4103">IFERROR(IF(A4103="","",LOOKUP(2,1/(Entradas!$B$3:$B$5000=Estoque!A4103),Entradas!$H$3:$H$5000)),"Preço não cadastrado")</f>
        <v/>
      </c>
      <c r="F4103" s="6" t="str">
        <f>IF(A4103="","",SUMIF(codigo_entrada,A4103,quantidade_entrada)-SUMIF(codigo_saida,Estoque!A4103,quantidade_saida))</f>
        <v/>
      </c>
      <c r="G4103" s="1" t="str">
        <f t="shared" si="64"/>
        <v/>
      </c>
    </row>
    <row r="4104" spans="1:7" x14ac:dyDescent="0.3">
      <c r="A4104" s="135"/>
      <c r="B4104" s="22"/>
      <c r="C4104" s="22"/>
      <c r="D4104" s="38" t="str" cm="1">
        <f t="array" ref="D4104">IFERROR(IF(A4104="","",LOOKUP(2,1/(Entradas!$B$3:$B$5000=Estoque!A4104),Entradas!$G$3:$G$5000)),"Preço não cadastrado")</f>
        <v/>
      </c>
      <c r="E4104" s="38" t="str" cm="1">
        <f t="array" ref="E4104">IFERROR(IF(A4104="","",LOOKUP(2,1/(Entradas!$B$3:$B$5000=Estoque!A4104),Entradas!$H$3:$H$5000)),"Preço não cadastrado")</f>
        <v/>
      </c>
      <c r="F4104" s="6" t="str">
        <f>IF(A4104="","",SUMIF(codigo_entrada,A4104,quantidade_entrada)-SUMIF(codigo_saida,Estoque!A4104,quantidade_saida))</f>
        <v/>
      </c>
      <c r="G4104" s="1" t="str">
        <f t="shared" si="64"/>
        <v/>
      </c>
    </row>
    <row r="4105" spans="1:7" x14ac:dyDescent="0.3">
      <c r="A4105" s="135"/>
      <c r="B4105" s="22"/>
      <c r="C4105" s="22"/>
      <c r="D4105" s="38" t="str" cm="1">
        <f t="array" ref="D4105">IFERROR(IF(A4105="","",LOOKUP(2,1/(Entradas!$B$3:$B$5000=Estoque!A4105),Entradas!$G$3:$G$5000)),"Preço não cadastrado")</f>
        <v/>
      </c>
      <c r="E4105" s="38" t="str" cm="1">
        <f t="array" ref="E4105">IFERROR(IF(A4105="","",LOOKUP(2,1/(Entradas!$B$3:$B$5000=Estoque!A4105),Entradas!$H$3:$H$5000)),"Preço não cadastrado")</f>
        <v/>
      </c>
      <c r="F4105" s="6" t="str">
        <f>IF(A4105="","",SUMIF(codigo_entrada,A4105,quantidade_entrada)-SUMIF(codigo_saida,Estoque!A4105,quantidade_saida))</f>
        <v/>
      </c>
      <c r="G4105" s="1" t="str">
        <f t="shared" si="64"/>
        <v/>
      </c>
    </row>
    <row r="4106" spans="1:7" x14ac:dyDescent="0.3">
      <c r="A4106" s="135"/>
      <c r="B4106" s="22"/>
      <c r="C4106" s="22"/>
      <c r="D4106" s="38" t="str" cm="1">
        <f t="array" ref="D4106">IFERROR(IF(A4106="","",LOOKUP(2,1/(Entradas!$B$3:$B$5000=Estoque!A4106),Entradas!$G$3:$G$5000)),"Preço não cadastrado")</f>
        <v/>
      </c>
      <c r="E4106" s="38" t="str" cm="1">
        <f t="array" ref="E4106">IFERROR(IF(A4106="","",LOOKUP(2,1/(Entradas!$B$3:$B$5000=Estoque!A4106),Entradas!$H$3:$H$5000)),"Preço não cadastrado")</f>
        <v/>
      </c>
      <c r="F4106" s="6" t="str">
        <f>IF(A4106="","",SUMIF(codigo_entrada,A4106,quantidade_entrada)-SUMIF(codigo_saida,Estoque!A4106,quantidade_saida))</f>
        <v/>
      </c>
      <c r="G4106" s="1" t="str">
        <f t="shared" si="64"/>
        <v/>
      </c>
    </row>
    <row r="4107" spans="1:7" x14ac:dyDescent="0.3">
      <c r="A4107" s="135"/>
      <c r="B4107" s="22"/>
      <c r="C4107" s="22"/>
      <c r="D4107" s="38" t="str" cm="1">
        <f t="array" ref="D4107">IFERROR(IF(A4107="","",LOOKUP(2,1/(Entradas!$B$3:$B$5000=Estoque!A4107),Entradas!$G$3:$G$5000)),"Preço não cadastrado")</f>
        <v/>
      </c>
      <c r="E4107" s="38" t="str" cm="1">
        <f t="array" ref="E4107">IFERROR(IF(A4107="","",LOOKUP(2,1/(Entradas!$B$3:$B$5000=Estoque!A4107),Entradas!$H$3:$H$5000)),"Preço não cadastrado")</f>
        <v/>
      </c>
      <c r="F4107" s="6" t="str">
        <f>IF(A4107="","",SUMIF(codigo_entrada,A4107,quantidade_entrada)-SUMIF(codigo_saida,Estoque!A4107,quantidade_saida))</f>
        <v/>
      </c>
      <c r="G4107" s="1" t="str">
        <f t="shared" si="64"/>
        <v/>
      </c>
    </row>
    <row r="4108" spans="1:7" x14ac:dyDescent="0.3">
      <c r="A4108" s="135"/>
      <c r="B4108" s="22"/>
      <c r="C4108" s="22"/>
      <c r="D4108" s="38" t="str" cm="1">
        <f t="array" ref="D4108">IFERROR(IF(A4108="","",LOOKUP(2,1/(Entradas!$B$3:$B$5000=Estoque!A4108),Entradas!$G$3:$G$5000)),"Preço não cadastrado")</f>
        <v/>
      </c>
      <c r="E4108" s="38" t="str" cm="1">
        <f t="array" ref="E4108">IFERROR(IF(A4108="","",LOOKUP(2,1/(Entradas!$B$3:$B$5000=Estoque!A4108),Entradas!$H$3:$H$5000)),"Preço não cadastrado")</f>
        <v/>
      </c>
      <c r="F4108" s="6" t="str">
        <f>IF(A4108="","",SUMIF(codigo_entrada,A4108,quantidade_entrada)-SUMIF(codigo_saida,Estoque!A4108,quantidade_saida))</f>
        <v/>
      </c>
      <c r="G4108" s="1" t="str">
        <f t="shared" si="64"/>
        <v/>
      </c>
    </row>
    <row r="4109" spans="1:7" x14ac:dyDescent="0.3">
      <c r="A4109" s="135"/>
      <c r="B4109" s="22"/>
      <c r="C4109" s="22"/>
      <c r="D4109" s="38" t="str" cm="1">
        <f t="array" ref="D4109">IFERROR(IF(A4109="","",LOOKUP(2,1/(Entradas!$B$3:$B$5000=Estoque!A4109),Entradas!$G$3:$G$5000)),"Preço não cadastrado")</f>
        <v/>
      </c>
      <c r="E4109" s="38" t="str" cm="1">
        <f t="array" ref="E4109">IFERROR(IF(A4109="","",LOOKUP(2,1/(Entradas!$B$3:$B$5000=Estoque!A4109),Entradas!$H$3:$H$5000)),"Preço não cadastrado")</f>
        <v/>
      </c>
      <c r="F4109" s="6" t="str">
        <f>IF(A4109="","",SUMIF(codigo_entrada,A4109,quantidade_entrada)-SUMIF(codigo_saida,Estoque!A4109,quantidade_saida))</f>
        <v/>
      </c>
      <c r="G4109" s="1" t="str">
        <f t="shared" si="64"/>
        <v/>
      </c>
    </row>
    <row r="4110" spans="1:7" x14ac:dyDescent="0.3">
      <c r="A4110" s="135"/>
      <c r="B4110" s="22"/>
      <c r="C4110" s="22"/>
      <c r="D4110" s="38" t="str" cm="1">
        <f t="array" ref="D4110">IFERROR(IF(A4110="","",LOOKUP(2,1/(Entradas!$B$3:$B$5000=Estoque!A4110),Entradas!$G$3:$G$5000)),"Preço não cadastrado")</f>
        <v/>
      </c>
      <c r="E4110" s="38" t="str" cm="1">
        <f t="array" ref="E4110">IFERROR(IF(A4110="","",LOOKUP(2,1/(Entradas!$B$3:$B$5000=Estoque!A4110),Entradas!$H$3:$H$5000)),"Preço não cadastrado")</f>
        <v/>
      </c>
      <c r="F4110" s="6" t="str">
        <f>IF(A4110="","",SUMIF(codigo_entrada,A4110,quantidade_entrada)-SUMIF(codigo_saida,Estoque!A4110,quantidade_saida))</f>
        <v/>
      </c>
      <c r="G4110" s="1" t="str">
        <f t="shared" si="64"/>
        <v/>
      </c>
    </row>
    <row r="4111" spans="1:7" x14ac:dyDescent="0.3">
      <c r="A4111" s="135"/>
      <c r="B4111" s="22"/>
      <c r="C4111" s="22"/>
      <c r="D4111" s="38" t="str" cm="1">
        <f t="array" ref="D4111">IFERROR(IF(A4111="","",LOOKUP(2,1/(Entradas!$B$3:$B$5000=Estoque!A4111),Entradas!$G$3:$G$5000)),"Preço não cadastrado")</f>
        <v/>
      </c>
      <c r="E4111" s="38" t="str" cm="1">
        <f t="array" ref="E4111">IFERROR(IF(A4111="","",LOOKUP(2,1/(Entradas!$B$3:$B$5000=Estoque!A4111),Entradas!$H$3:$H$5000)),"Preço não cadastrado")</f>
        <v/>
      </c>
      <c r="F4111" s="6" t="str">
        <f>IF(A4111="","",SUMIF(codigo_entrada,A4111,quantidade_entrada)-SUMIF(codigo_saida,Estoque!A4111,quantidade_saida))</f>
        <v/>
      </c>
      <c r="G4111" s="1" t="str">
        <f t="shared" si="64"/>
        <v/>
      </c>
    </row>
    <row r="4112" spans="1:7" x14ac:dyDescent="0.3">
      <c r="A4112" s="135"/>
      <c r="B4112" s="22"/>
      <c r="C4112" s="22"/>
      <c r="D4112" s="38" t="str" cm="1">
        <f t="array" ref="D4112">IFERROR(IF(A4112="","",LOOKUP(2,1/(Entradas!$B$3:$B$5000=Estoque!A4112),Entradas!$G$3:$G$5000)),"Preço não cadastrado")</f>
        <v/>
      </c>
      <c r="E4112" s="38" t="str" cm="1">
        <f t="array" ref="E4112">IFERROR(IF(A4112="","",LOOKUP(2,1/(Entradas!$B$3:$B$5000=Estoque!A4112),Entradas!$H$3:$H$5000)),"Preço não cadastrado")</f>
        <v/>
      </c>
      <c r="F4112" s="6" t="str">
        <f>IF(A4112="","",SUMIF(codigo_entrada,A4112,quantidade_entrada)-SUMIF(codigo_saida,Estoque!A4112,quantidade_saida))</f>
        <v/>
      </c>
      <c r="G4112" s="1" t="str">
        <f t="shared" si="64"/>
        <v/>
      </c>
    </row>
    <row r="4113" spans="1:7" x14ac:dyDescent="0.3">
      <c r="A4113" s="135"/>
      <c r="B4113" s="22"/>
      <c r="C4113" s="22"/>
      <c r="D4113" s="38" t="str" cm="1">
        <f t="array" ref="D4113">IFERROR(IF(A4113="","",LOOKUP(2,1/(Entradas!$B$3:$B$5000=Estoque!A4113),Entradas!$G$3:$G$5000)),"Preço não cadastrado")</f>
        <v/>
      </c>
      <c r="E4113" s="38" t="str" cm="1">
        <f t="array" ref="E4113">IFERROR(IF(A4113="","",LOOKUP(2,1/(Entradas!$B$3:$B$5000=Estoque!A4113),Entradas!$H$3:$H$5000)),"Preço não cadastrado")</f>
        <v/>
      </c>
      <c r="F4113" s="6" t="str">
        <f>IF(A4113="","",SUMIF(codigo_entrada,A4113,quantidade_entrada)-SUMIF(codigo_saida,Estoque!A4113,quantidade_saida))</f>
        <v/>
      </c>
      <c r="G4113" s="1" t="str">
        <f t="shared" si="64"/>
        <v/>
      </c>
    </row>
    <row r="4114" spans="1:7" x14ac:dyDescent="0.3">
      <c r="A4114" s="135"/>
      <c r="B4114" s="22"/>
      <c r="C4114" s="22"/>
      <c r="D4114" s="38" t="str" cm="1">
        <f t="array" ref="D4114">IFERROR(IF(A4114="","",LOOKUP(2,1/(Entradas!$B$3:$B$5000=Estoque!A4114),Entradas!$G$3:$G$5000)),"Preço não cadastrado")</f>
        <v/>
      </c>
      <c r="E4114" s="38" t="str" cm="1">
        <f t="array" ref="E4114">IFERROR(IF(A4114="","",LOOKUP(2,1/(Entradas!$B$3:$B$5000=Estoque!A4114),Entradas!$H$3:$H$5000)),"Preço não cadastrado")</f>
        <v/>
      </c>
      <c r="F4114" s="6" t="str">
        <f>IF(A4114="","",SUMIF(codigo_entrada,A4114,quantidade_entrada)-SUMIF(codigo_saida,Estoque!A4114,quantidade_saida))</f>
        <v/>
      </c>
      <c r="G4114" s="1" t="str">
        <f t="shared" si="64"/>
        <v/>
      </c>
    </row>
    <row r="4115" spans="1:7" x14ac:dyDescent="0.3">
      <c r="A4115" s="135"/>
      <c r="B4115" s="22"/>
      <c r="C4115" s="22"/>
      <c r="D4115" s="38" t="str" cm="1">
        <f t="array" ref="D4115">IFERROR(IF(A4115="","",LOOKUP(2,1/(Entradas!$B$3:$B$5000=Estoque!A4115),Entradas!$G$3:$G$5000)),"Preço não cadastrado")</f>
        <v/>
      </c>
      <c r="E4115" s="38" t="str" cm="1">
        <f t="array" ref="E4115">IFERROR(IF(A4115="","",LOOKUP(2,1/(Entradas!$B$3:$B$5000=Estoque!A4115),Entradas!$H$3:$H$5000)),"Preço não cadastrado")</f>
        <v/>
      </c>
      <c r="F4115" s="6" t="str">
        <f>IF(A4115="","",SUMIF(codigo_entrada,A4115,quantidade_entrada)-SUMIF(codigo_saida,Estoque!A4115,quantidade_saida))</f>
        <v/>
      </c>
      <c r="G4115" s="1" t="str">
        <f t="shared" si="64"/>
        <v/>
      </c>
    </row>
    <row r="4116" spans="1:7" x14ac:dyDescent="0.3">
      <c r="A4116" s="135"/>
      <c r="B4116" s="22"/>
      <c r="C4116" s="22"/>
      <c r="D4116" s="38" t="str" cm="1">
        <f t="array" ref="D4116">IFERROR(IF(A4116="","",LOOKUP(2,1/(Entradas!$B$3:$B$5000=Estoque!A4116),Entradas!$G$3:$G$5000)),"Preço não cadastrado")</f>
        <v/>
      </c>
      <c r="E4116" s="38" t="str" cm="1">
        <f t="array" ref="E4116">IFERROR(IF(A4116="","",LOOKUP(2,1/(Entradas!$B$3:$B$5000=Estoque!A4116),Entradas!$H$3:$H$5000)),"Preço não cadastrado")</f>
        <v/>
      </c>
      <c r="F4116" s="6" t="str">
        <f>IF(A4116="","",SUMIF(codigo_entrada,A4116,quantidade_entrada)-SUMIF(codigo_saida,Estoque!A4116,quantidade_saida))</f>
        <v/>
      </c>
      <c r="G4116" s="1" t="str">
        <f t="shared" si="64"/>
        <v/>
      </c>
    </row>
    <row r="4117" spans="1:7" x14ac:dyDescent="0.3">
      <c r="A4117" s="135"/>
      <c r="B4117" s="22"/>
      <c r="C4117" s="22"/>
      <c r="D4117" s="38" t="str" cm="1">
        <f t="array" ref="D4117">IFERROR(IF(A4117="","",LOOKUP(2,1/(Entradas!$B$3:$B$5000=Estoque!A4117),Entradas!$G$3:$G$5000)),"Preço não cadastrado")</f>
        <v/>
      </c>
      <c r="E4117" s="38" t="str" cm="1">
        <f t="array" ref="E4117">IFERROR(IF(A4117="","",LOOKUP(2,1/(Entradas!$B$3:$B$5000=Estoque!A4117),Entradas!$H$3:$H$5000)),"Preço não cadastrado")</f>
        <v/>
      </c>
      <c r="F4117" s="6" t="str">
        <f>IF(A4117="","",SUMIF(codigo_entrada,A4117,quantidade_entrada)-SUMIF(codigo_saida,Estoque!A4117,quantidade_saida))</f>
        <v/>
      </c>
      <c r="G4117" s="1" t="str">
        <f t="shared" si="64"/>
        <v/>
      </c>
    </row>
    <row r="4118" spans="1:7" x14ac:dyDescent="0.3">
      <c r="A4118" s="135"/>
      <c r="B4118" s="22"/>
      <c r="C4118" s="22"/>
      <c r="D4118" s="38" t="str" cm="1">
        <f t="array" ref="D4118">IFERROR(IF(A4118="","",LOOKUP(2,1/(Entradas!$B$3:$B$5000=Estoque!A4118),Entradas!$G$3:$G$5000)),"Preço não cadastrado")</f>
        <v/>
      </c>
      <c r="E4118" s="38" t="str" cm="1">
        <f t="array" ref="E4118">IFERROR(IF(A4118="","",LOOKUP(2,1/(Entradas!$B$3:$B$5000=Estoque!A4118),Entradas!$H$3:$H$5000)),"Preço não cadastrado")</f>
        <v/>
      </c>
      <c r="F4118" s="6" t="str">
        <f>IF(A4118="","",SUMIF(codigo_entrada,A4118,quantidade_entrada)-SUMIF(codigo_saida,Estoque!A4118,quantidade_saida))</f>
        <v/>
      </c>
      <c r="G4118" s="1" t="str">
        <f t="shared" si="64"/>
        <v/>
      </c>
    </row>
    <row r="4119" spans="1:7" x14ac:dyDescent="0.3">
      <c r="A4119" s="135"/>
      <c r="B4119" s="22"/>
      <c r="C4119" s="22"/>
      <c r="D4119" s="38" t="str" cm="1">
        <f t="array" ref="D4119">IFERROR(IF(A4119="","",LOOKUP(2,1/(Entradas!$B$3:$B$5000=Estoque!A4119),Entradas!$G$3:$G$5000)),"Preço não cadastrado")</f>
        <v/>
      </c>
      <c r="E4119" s="38" t="str" cm="1">
        <f t="array" ref="E4119">IFERROR(IF(A4119="","",LOOKUP(2,1/(Entradas!$B$3:$B$5000=Estoque!A4119),Entradas!$H$3:$H$5000)),"Preço não cadastrado")</f>
        <v/>
      </c>
      <c r="F4119" s="6" t="str">
        <f>IF(A4119="","",SUMIF(codigo_entrada,A4119,quantidade_entrada)-SUMIF(codigo_saida,Estoque!A4119,quantidade_saida))</f>
        <v/>
      </c>
      <c r="G4119" s="1" t="str">
        <f t="shared" si="64"/>
        <v/>
      </c>
    </row>
    <row r="4120" spans="1:7" x14ac:dyDescent="0.3">
      <c r="A4120" s="135"/>
      <c r="B4120" s="22"/>
      <c r="C4120" s="22"/>
      <c r="D4120" s="38" t="str" cm="1">
        <f t="array" ref="D4120">IFERROR(IF(A4120="","",LOOKUP(2,1/(Entradas!$B$3:$B$5000=Estoque!A4120),Entradas!$G$3:$G$5000)),"Preço não cadastrado")</f>
        <v/>
      </c>
      <c r="E4120" s="38" t="str" cm="1">
        <f t="array" ref="E4120">IFERROR(IF(A4120="","",LOOKUP(2,1/(Entradas!$B$3:$B$5000=Estoque!A4120),Entradas!$H$3:$H$5000)),"Preço não cadastrado")</f>
        <v/>
      </c>
      <c r="F4120" s="6" t="str">
        <f>IF(A4120="","",SUMIF(codigo_entrada,A4120,quantidade_entrada)-SUMIF(codigo_saida,Estoque!A4120,quantidade_saida))</f>
        <v/>
      </c>
      <c r="G4120" s="1" t="str">
        <f t="shared" si="64"/>
        <v/>
      </c>
    </row>
    <row r="4121" spans="1:7" x14ac:dyDescent="0.3">
      <c r="A4121" s="135"/>
      <c r="B4121" s="22"/>
      <c r="C4121" s="22"/>
      <c r="D4121" s="38" t="str" cm="1">
        <f t="array" ref="D4121">IFERROR(IF(A4121="","",LOOKUP(2,1/(Entradas!$B$3:$B$5000=Estoque!A4121),Entradas!$G$3:$G$5000)),"Preço não cadastrado")</f>
        <v/>
      </c>
      <c r="E4121" s="38" t="str" cm="1">
        <f t="array" ref="E4121">IFERROR(IF(A4121="","",LOOKUP(2,1/(Entradas!$B$3:$B$5000=Estoque!A4121),Entradas!$H$3:$H$5000)),"Preço não cadastrado")</f>
        <v/>
      </c>
      <c r="F4121" s="6" t="str">
        <f>IF(A4121="","",SUMIF(codigo_entrada,A4121,quantidade_entrada)-SUMIF(codigo_saida,Estoque!A4121,quantidade_saida))</f>
        <v/>
      </c>
      <c r="G4121" s="1" t="str">
        <f t="shared" si="64"/>
        <v/>
      </c>
    </row>
    <row r="4122" spans="1:7" x14ac:dyDescent="0.3">
      <c r="A4122" s="135"/>
      <c r="B4122" s="22"/>
      <c r="C4122" s="22"/>
      <c r="D4122" s="38" t="str" cm="1">
        <f t="array" ref="D4122">IFERROR(IF(A4122="","",LOOKUP(2,1/(Entradas!$B$3:$B$5000=Estoque!A4122),Entradas!$G$3:$G$5000)),"Preço não cadastrado")</f>
        <v/>
      </c>
      <c r="E4122" s="38" t="str" cm="1">
        <f t="array" ref="E4122">IFERROR(IF(A4122="","",LOOKUP(2,1/(Entradas!$B$3:$B$5000=Estoque!A4122),Entradas!$H$3:$H$5000)),"Preço não cadastrado")</f>
        <v/>
      </c>
      <c r="F4122" s="6" t="str">
        <f>IF(A4122="","",SUMIF(codigo_entrada,A4122,quantidade_entrada)-SUMIF(codigo_saida,Estoque!A4122,quantidade_saida))</f>
        <v/>
      </c>
      <c r="G4122" s="1" t="str">
        <f t="shared" si="64"/>
        <v/>
      </c>
    </row>
    <row r="4123" spans="1:7" x14ac:dyDescent="0.3">
      <c r="A4123" s="135"/>
      <c r="B4123" s="22"/>
      <c r="C4123" s="22"/>
      <c r="D4123" s="38" t="str" cm="1">
        <f t="array" ref="D4123">IFERROR(IF(A4123="","",LOOKUP(2,1/(Entradas!$B$3:$B$5000=Estoque!A4123),Entradas!$G$3:$G$5000)),"Preço não cadastrado")</f>
        <v/>
      </c>
      <c r="E4123" s="38" t="str" cm="1">
        <f t="array" ref="E4123">IFERROR(IF(A4123="","",LOOKUP(2,1/(Entradas!$B$3:$B$5000=Estoque!A4123),Entradas!$H$3:$H$5000)),"Preço não cadastrado")</f>
        <v/>
      </c>
      <c r="F4123" s="6" t="str">
        <f>IF(A4123="","",SUMIF(codigo_entrada,A4123,quantidade_entrada)-SUMIF(codigo_saida,Estoque!A4123,quantidade_saida))</f>
        <v/>
      </c>
      <c r="G4123" s="1" t="str">
        <f t="shared" si="64"/>
        <v/>
      </c>
    </row>
    <row r="4124" spans="1:7" x14ac:dyDescent="0.3">
      <c r="A4124" s="135"/>
      <c r="B4124" s="22"/>
      <c r="C4124" s="22"/>
      <c r="D4124" s="38" t="str" cm="1">
        <f t="array" ref="D4124">IFERROR(IF(A4124="","",LOOKUP(2,1/(Entradas!$B$3:$B$5000=Estoque!A4124),Entradas!$G$3:$G$5000)),"Preço não cadastrado")</f>
        <v/>
      </c>
      <c r="E4124" s="38" t="str" cm="1">
        <f t="array" ref="E4124">IFERROR(IF(A4124="","",LOOKUP(2,1/(Entradas!$B$3:$B$5000=Estoque!A4124),Entradas!$H$3:$H$5000)),"Preço não cadastrado")</f>
        <v/>
      </c>
      <c r="F4124" s="6" t="str">
        <f>IF(A4124="","",SUMIF(codigo_entrada,A4124,quantidade_entrada)-SUMIF(codigo_saida,Estoque!A4124,quantidade_saida))</f>
        <v/>
      </c>
      <c r="G4124" s="1" t="str">
        <f t="shared" si="64"/>
        <v/>
      </c>
    </row>
    <row r="4125" spans="1:7" x14ac:dyDescent="0.3">
      <c r="A4125" s="135"/>
      <c r="B4125" s="22"/>
      <c r="C4125" s="22"/>
      <c r="D4125" s="38" t="str" cm="1">
        <f t="array" ref="D4125">IFERROR(IF(A4125="","",LOOKUP(2,1/(Entradas!$B$3:$B$5000=Estoque!A4125),Entradas!$G$3:$G$5000)),"Preço não cadastrado")</f>
        <v/>
      </c>
      <c r="E4125" s="38" t="str" cm="1">
        <f t="array" ref="E4125">IFERROR(IF(A4125="","",LOOKUP(2,1/(Entradas!$B$3:$B$5000=Estoque!A4125),Entradas!$H$3:$H$5000)),"Preço não cadastrado")</f>
        <v/>
      </c>
      <c r="F4125" s="6" t="str">
        <f>IF(A4125="","",SUMIF(codigo_entrada,A4125,quantidade_entrada)-SUMIF(codigo_saida,Estoque!A4125,quantidade_saida))</f>
        <v/>
      </c>
      <c r="G4125" s="1" t="str">
        <f t="shared" si="64"/>
        <v/>
      </c>
    </row>
    <row r="4126" spans="1:7" x14ac:dyDescent="0.3">
      <c r="A4126" s="135"/>
      <c r="B4126" s="22"/>
      <c r="C4126" s="22"/>
      <c r="D4126" s="38" t="str" cm="1">
        <f t="array" ref="D4126">IFERROR(IF(A4126="","",LOOKUP(2,1/(Entradas!$B$3:$B$5000=Estoque!A4126),Entradas!$G$3:$G$5000)),"Preço não cadastrado")</f>
        <v/>
      </c>
      <c r="E4126" s="38" t="str" cm="1">
        <f t="array" ref="E4126">IFERROR(IF(A4126="","",LOOKUP(2,1/(Entradas!$B$3:$B$5000=Estoque!A4126),Entradas!$H$3:$H$5000)),"Preço não cadastrado")</f>
        <v/>
      </c>
      <c r="F4126" s="6" t="str">
        <f>IF(A4126="","",SUMIF(codigo_entrada,A4126,quantidade_entrada)-SUMIF(codigo_saida,Estoque!A4126,quantidade_saida))</f>
        <v/>
      </c>
      <c r="G4126" s="1" t="str">
        <f t="shared" si="64"/>
        <v/>
      </c>
    </row>
    <row r="4127" spans="1:7" x14ac:dyDescent="0.3">
      <c r="A4127" s="135"/>
      <c r="B4127" s="22"/>
      <c r="C4127" s="22"/>
      <c r="D4127" s="38" t="str" cm="1">
        <f t="array" ref="D4127">IFERROR(IF(A4127="","",LOOKUP(2,1/(Entradas!$B$3:$B$5000=Estoque!A4127),Entradas!$G$3:$G$5000)),"Preço não cadastrado")</f>
        <v/>
      </c>
      <c r="E4127" s="38" t="str" cm="1">
        <f t="array" ref="E4127">IFERROR(IF(A4127="","",LOOKUP(2,1/(Entradas!$B$3:$B$5000=Estoque!A4127),Entradas!$H$3:$H$5000)),"Preço não cadastrado")</f>
        <v/>
      </c>
      <c r="F4127" s="6" t="str">
        <f>IF(A4127="","",SUMIF(codigo_entrada,A4127,quantidade_entrada)-SUMIF(codigo_saida,Estoque!A4127,quantidade_saida))</f>
        <v/>
      </c>
      <c r="G4127" s="1" t="str">
        <f t="shared" si="64"/>
        <v/>
      </c>
    </row>
    <row r="4128" spans="1:7" x14ac:dyDescent="0.3">
      <c r="A4128" s="135"/>
      <c r="B4128" s="22"/>
      <c r="C4128" s="22"/>
      <c r="D4128" s="38" t="str" cm="1">
        <f t="array" ref="D4128">IFERROR(IF(A4128="","",LOOKUP(2,1/(Entradas!$B$3:$B$5000=Estoque!A4128),Entradas!$G$3:$G$5000)),"Preço não cadastrado")</f>
        <v/>
      </c>
      <c r="E4128" s="38" t="str" cm="1">
        <f t="array" ref="E4128">IFERROR(IF(A4128="","",LOOKUP(2,1/(Entradas!$B$3:$B$5000=Estoque!A4128),Entradas!$H$3:$H$5000)),"Preço não cadastrado")</f>
        <v/>
      </c>
      <c r="F4128" s="6" t="str">
        <f>IF(A4128="","",SUMIF(codigo_entrada,A4128,quantidade_entrada)-SUMIF(codigo_saida,Estoque!A4128,quantidade_saida))</f>
        <v/>
      </c>
      <c r="G4128" s="1" t="str">
        <f t="shared" si="64"/>
        <v/>
      </c>
    </row>
    <row r="4129" spans="1:7" x14ac:dyDescent="0.3">
      <c r="A4129" s="135"/>
      <c r="B4129" s="22"/>
      <c r="C4129" s="22"/>
      <c r="D4129" s="38" t="str" cm="1">
        <f t="array" ref="D4129">IFERROR(IF(A4129="","",LOOKUP(2,1/(Entradas!$B$3:$B$5000=Estoque!A4129),Entradas!$G$3:$G$5000)),"Preço não cadastrado")</f>
        <v/>
      </c>
      <c r="E4129" s="38" t="str" cm="1">
        <f t="array" ref="E4129">IFERROR(IF(A4129="","",LOOKUP(2,1/(Entradas!$B$3:$B$5000=Estoque!A4129),Entradas!$H$3:$H$5000)),"Preço não cadastrado")</f>
        <v/>
      </c>
      <c r="F4129" s="6" t="str">
        <f>IF(A4129="","",SUMIF(codigo_entrada,A4129,quantidade_entrada)-SUMIF(codigo_saida,Estoque!A4129,quantidade_saida))</f>
        <v/>
      </c>
      <c r="G4129" s="1" t="str">
        <f t="shared" si="64"/>
        <v/>
      </c>
    </row>
    <row r="4130" spans="1:7" x14ac:dyDescent="0.3">
      <c r="A4130" s="135"/>
      <c r="B4130" s="22"/>
      <c r="C4130" s="22"/>
      <c r="D4130" s="38" t="str" cm="1">
        <f t="array" ref="D4130">IFERROR(IF(A4130="","",LOOKUP(2,1/(Entradas!$B$3:$B$5000=Estoque!A4130),Entradas!$G$3:$G$5000)),"Preço não cadastrado")</f>
        <v/>
      </c>
      <c r="E4130" s="38" t="str" cm="1">
        <f t="array" ref="E4130">IFERROR(IF(A4130="","",LOOKUP(2,1/(Entradas!$B$3:$B$5000=Estoque!A4130),Entradas!$H$3:$H$5000)),"Preço não cadastrado")</f>
        <v/>
      </c>
      <c r="F4130" s="6" t="str">
        <f>IF(A4130="","",SUMIF(codigo_entrada,A4130,quantidade_entrada)-SUMIF(codigo_saida,Estoque!A4130,quantidade_saida))</f>
        <v/>
      </c>
      <c r="G4130" s="1" t="str">
        <f t="shared" si="64"/>
        <v/>
      </c>
    </row>
    <row r="4131" spans="1:7" x14ac:dyDescent="0.3">
      <c r="A4131" s="135"/>
      <c r="B4131" s="22"/>
      <c r="C4131" s="22"/>
      <c r="D4131" s="38" t="str" cm="1">
        <f t="array" ref="D4131">IFERROR(IF(A4131="","",LOOKUP(2,1/(Entradas!$B$3:$B$5000=Estoque!A4131),Entradas!$G$3:$G$5000)),"Preço não cadastrado")</f>
        <v/>
      </c>
      <c r="E4131" s="38" t="str" cm="1">
        <f t="array" ref="E4131">IFERROR(IF(A4131="","",LOOKUP(2,1/(Entradas!$B$3:$B$5000=Estoque!A4131),Entradas!$H$3:$H$5000)),"Preço não cadastrado")</f>
        <v/>
      </c>
      <c r="F4131" s="6" t="str">
        <f>IF(A4131="","",SUMIF(codigo_entrada,A4131,quantidade_entrada)-SUMIF(codigo_saida,Estoque!A4131,quantidade_saida))</f>
        <v/>
      </c>
      <c r="G4131" s="1" t="str">
        <f t="shared" si="64"/>
        <v/>
      </c>
    </row>
    <row r="4132" spans="1:7" x14ac:dyDescent="0.3">
      <c r="A4132" s="135"/>
      <c r="B4132" s="22"/>
      <c r="C4132" s="22"/>
      <c r="D4132" s="38" t="str" cm="1">
        <f t="array" ref="D4132">IFERROR(IF(A4132="","",LOOKUP(2,1/(Entradas!$B$3:$B$5000=Estoque!A4132),Entradas!$G$3:$G$5000)),"Preço não cadastrado")</f>
        <v/>
      </c>
      <c r="E4132" s="38" t="str" cm="1">
        <f t="array" ref="E4132">IFERROR(IF(A4132="","",LOOKUP(2,1/(Entradas!$B$3:$B$5000=Estoque!A4132),Entradas!$H$3:$H$5000)),"Preço não cadastrado")</f>
        <v/>
      </c>
      <c r="F4132" s="6" t="str">
        <f>IF(A4132="","",SUMIF(codigo_entrada,A4132,quantidade_entrada)-SUMIF(codigo_saida,Estoque!A4132,quantidade_saida))</f>
        <v/>
      </c>
      <c r="G4132" s="1" t="str">
        <f t="shared" si="64"/>
        <v/>
      </c>
    </row>
    <row r="4133" spans="1:7" x14ac:dyDescent="0.3">
      <c r="A4133" s="135"/>
      <c r="B4133" s="22"/>
      <c r="C4133" s="22"/>
      <c r="D4133" s="38" t="str" cm="1">
        <f t="array" ref="D4133">IFERROR(IF(A4133="","",LOOKUP(2,1/(Entradas!$B$3:$B$5000=Estoque!A4133),Entradas!$G$3:$G$5000)),"Preço não cadastrado")</f>
        <v/>
      </c>
      <c r="E4133" s="38" t="str" cm="1">
        <f t="array" ref="E4133">IFERROR(IF(A4133="","",LOOKUP(2,1/(Entradas!$B$3:$B$5000=Estoque!A4133),Entradas!$H$3:$H$5000)),"Preço não cadastrado")</f>
        <v/>
      </c>
      <c r="F4133" s="6" t="str">
        <f>IF(A4133="","",SUMIF(codigo_entrada,A4133,quantidade_entrada)-SUMIF(codigo_saida,Estoque!A4133,quantidade_saida))</f>
        <v/>
      </c>
      <c r="G4133" s="1" t="str">
        <f t="shared" si="64"/>
        <v/>
      </c>
    </row>
    <row r="4134" spans="1:7" x14ac:dyDescent="0.3">
      <c r="A4134" s="135"/>
      <c r="B4134" s="22"/>
      <c r="C4134" s="22"/>
      <c r="D4134" s="38" t="str" cm="1">
        <f t="array" ref="D4134">IFERROR(IF(A4134="","",LOOKUP(2,1/(Entradas!$B$3:$B$5000=Estoque!A4134),Entradas!$G$3:$G$5000)),"Preço não cadastrado")</f>
        <v/>
      </c>
      <c r="E4134" s="38" t="str" cm="1">
        <f t="array" ref="E4134">IFERROR(IF(A4134="","",LOOKUP(2,1/(Entradas!$B$3:$B$5000=Estoque!A4134),Entradas!$H$3:$H$5000)),"Preço não cadastrado")</f>
        <v/>
      </c>
      <c r="F4134" s="6" t="str">
        <f>IF(A4134="","",SUMIF(codigo_entrada,A4134,quantidade_entrada)-SUMIF(codigo_saida,Estoque!A4134,quantidade_saida))</f>
        <v/>
      </c>
      <c r="G4134" s="1" t="str">
        <f t="shared" si="64"/>
        <v/>
      </c>
    </row>
    <row r="4135" spans="1:7" x14ac:dyDescent="0.3">
      <c r="A4135" s="135"/>
      <c r="B4135" s="22"/>
      <c r="C4135" s="22"/>
      <c r="D4135" s="38" t="str" cm="1">
        <f t="array" ref="D4135">IFERROR(IF(A4135="","",LOOKUP(2,1/(Entradas!$B$3:$B$5000=Estoque!A4135),Entradas!$G$3:$G$5000)),"Preço não cadastrado")</f>
        <v/>
      </c>
      <c r="E4135" s="38" t="str" cm="1">
        <f t="array" ref="E4135">IFERROR(IF(A4135="","",LOOKUP(2,1/(Entradas!$B$3:$B$5000=Estoque!A4135),Entradas!$H$3:$H$5000)),"Preço não cadastrado")</f>
        <v/>
      </c>
      <c r="F4135" s="6" t="str">
        <f>IF(A4135="","",SUMIF(codigo_entrada,A4135,quantidade_entrada)-SUMIF(codigo_saida,Estoque!A4135,quantidade_saida))</f>
        <v/>
      </c>
      <c r="G4135" s="1" t="str">
        <f t="shared" si="64"/>
        <v/>
      </c>
    </row>
    <row r="4136" spans="1:7" x14ac:dyDescent="0.3">
      <c r="A4136" s="135"/>
      <c r="B4136" s="22"/>
      <c r="C4136" s="22"/>
      <c r="D4136" s="38" t="str" cm="1">
        <f t="array" ref="D4136">IFERROR(IF(A4136="","",LOOKUP(2,1/(Entradas!$B$3:$B$5000=Estoque!A4136),Entradas!$G$3:$G$5000)),"Preço não cadastrado")</f>
        <v/>
      </c>
      <c r="E4136" s="38" t="str" cm="1">
        <f t="array" ref="E4136">IFERROR(IF(A4136="","",LOOKUP(2,1/(Entradas!$B$3:$B$5000=Estoque!A4136),Entradas!$H$3:$H$5000)),"Preço não cadastrado")</f>
        <v/>
      </c>
      <c r="F4136" s="6" t="str">
        <f>IF(A4136="","",SUMIF(codigo_entrada,A4136,quantidade_entrada)-SUMIF(codigo_saida,Estoque!A4136,quantidade_saida))</f>
        <v/>
      </c>
      <c r="G4136" s="1" t="str">
        <f t="shared" si="64"/>
        <v/>
      </c>
    </row>
    <row r="4137" spans="1:7" x14ac:dyDescent="0.3">
      <c r="A4137" s="135"/>
      <c r="B4137" s="22"/>
      <c r="C4137" s="22"/>
      <c r="D4137" s="38" t="str" cm="1">
        <f t="array" ref="D4137">IFERROR(IF(A4137="","",LOOKUP(2,1/(Entradas!$B$3:$B$5000=Estoque!A4137),Entradas!$G$3:$G$5000)),"Preço não cadastrado")</f>
        <v/>
      </c>
      <c r="E4137" s="38" t="str" cm="1">
        <f t="array" ref="E4137">IFERROR(IF(A4137="","",LOOKUP(2,1/(Entradas!$B$3:$B$5000=Estoque!A4137),Entradas!$H$3:$H$5000)),"Preço não cadastrado")</f>
        <v/>
      </c>
      <c r="F4137" s="6" t="str">
        <f>IF(A4137="","",SUMIF(codigo_entrada,A4137,quantidade_entrada)-SUMIF(codigo_saida,Estoque!A4137,quantidade_saida))</f>
        <v/>
      </c>
      <c r="G4137" s="1" t="str">
        <f t="shared" si="64"/>
        <v/>
      </c>
    </row>
    <row r="4138" spans="1:7" x14ac:dyDescent="0.3">
      <c r="A4138" s="135"/>
      <c r="B4138" s="22"/>
      <c r="C4138" s="22"/>
      <c r="D4138" s="38" t="str" cm="1">
        <f t="array" ref="D4138">IFERROR(IF(A4138="","",LOOKUP(2,1/(Entradas!$B$3:$B$5000=Estoque!A4138),Entradas!$G$3:$G$5000)),"Preço não cadastrado")</f>
        <v/>
      </c>
      <c r="E4138" s="38" t="str" cm="1">
        <f t="array" ref="E4138">IFERROR(IF(A4138="","",LOOKUP(2,1/(Entradas!$B$3:$B$5000=Estoque!A4138),Entradas!$H$3:$H$5000)),"Preço não cadastrado")</f>
        <v/>
      </c>
      <c r="F4138" s="6" t="str">
        <f>IF(A4138="","",SUMIF(codigo_entrada,A4138,quantidade_entrada)-SUMIF(codigo_saida,Estoque!A4138,quantidade_saida))</f>
        <v/>
      </c>
      <c r="G4138" s="1" t="str">
        <f t="shared" si="64"/>
        <v/>
      </c>
    </row>
    <row r="4139" spans="1:7" x14ac:dyDescent="0.3">
      <c r="A4139" s="135"/>
      <c r="B4139" s="22"/>
      <c r="C4139" s="22"/>
      <c r="D4139" s="38" t="str" cm="1">
        <f t="array" ref="D4139">IFERROR(IF(A4139="","",LOOKUP(2,1/(Entradas!$B$3:$B$5000=Estoque!A4139),Entradas!$G$3:$G$5000)),"Preço não cadastrado")</f>
        <v/>
      </c>
      <c r="E4139" s="38" t="str" cm="1">
        <f t="array" ref="E4139">IFERROR(IF(A4139="","",LOOKUP(2,1/(Entradas!$B$3:$B$5000=Estoque!A4139),Entradas!$H$3:$H$5000)),"Preço não cadastrado")</f>
        <v/>
      </c>
      <c r="F4139" s="6" t="str">
        <f>IF(A4139="","",SUMIF(codigo_entrada,A4139,quantidade_entrada)-SUMIF(codigo_saida,Estoque!A4139,quantidade_saida))</f>
        <v/>
      </c>
      <c r="G4139" s="1" t="str">
        <f t="shared" si="64"/>
        <v/>
      </c>
    </row>
    <row r="4140" spans="1:7" x14ac:dyDescent="0.3">
      <c r="A4140" s="135"/>
      <c r="B4140" s="22"/>
      <c r="C4140" s="22"/>
      <c r="D4140" s="38" t="str" cm="1">
        <f t="array" ref="D4140">IFERROR(IF(A4140="","",LOOKUP(2,1/(Entradas!$B$3:$B$5000=Estoque!A4140),Entradas!$G$3:$G$5000)),"Preço não cadastrado")</f>
        <v/>
      </c>
      <c r="E4140" s="38" t="str" cm="1">
        <f t="array" ref="E4140">IFERROR(IF(A4140="","",LOOKUP(2,1/(Entradas!$B$3:$B$5000=Estoque!A4140),Entradas!$H$3:$H$5000)),"Preço não cadastrado")</f>
        <v/>
      </c>
      <c r="F4140" s="6" t="str">
        <f>IF(A4140="","",SUMIF(codigo_entrada,A4140,quantidade_entrada)-SUMIF(codigo_saida,Estoque!A4140,quantidade_saida))</f>
        <v/>
      </c>
      <c r="G4140" s="1" t="str">
        <f t="shared" si="64"/>
        <v/>
      </c>
    </row>
    <row r="4141" spans="1:7" x14ac:dyDescent="0.3">
      <c r="A4141" s="135"/>
      <c r="B4141" s="22"/>
      <c r="C4141" s="22"/>
      <c r="D4141" s="38" t="str" cm="1">
        <f t="array" ref="D4141">IFERROR(IF(A4141="","",LOOKUP(2,1/(Entradas!$B$3:$B$5000=Estoque!A4141),Entradas!$G$3:$G$5000)),"Preço não cadastrado")</f>
        <v/>
      </c>
      <c r="E4141" s="38" t="str" cm="1">
        <f t="array" ref="E4141">IFERROR(IF(A4141="","",LOOKUP(2,1/(Entradas!$B$3:$B$5000=Estoque!A4141),Entradas!$H$3:$H$5000)),"Preço não cadastrado")</f>
        <v/>
      </c>
      <c r="F4141" s="6" t="str">
        <f>IF(A4141="","",SUMIF(codigo_entrada,A4141,quantidade_entrada)-SUMIF(codigo_saida,Estoque!A4141,quantidade_saida))</f>
        <v/>
      </c>
      <c r="G4141" s="1" t="str">
        <f t="shared" si="64"/>
        <v/>
      </c>
    </row>
    <row r="4142" spans="1:7" x14ac:dyDescent="0.3">
      <c r="A4142" s="135"/>
      <c r="B4142" s="22"/>
      <c r="C4142" s="22"/>
      <c r="D4142" s="38" t="str" cm="1">
        <f t="array" ref="D4142">IFERROR(IF(A4142="","",LOOKUP(2,1/(Entradas!$B$3:$B$5000=Estoque!A4142),Entradas!$G$3:$G$5000)),"Preço não cadastrado")</f>
        <v/>
      </c>
      <c r="E4142" s="38" t="str" cm="1">
        <f t="array" ref="E4142">IFERROR(IF(A4142="","",LOOKUP(2,1/(Entradas!$B$3:$B$5000=Estoque!A4142),Entradas!$H$3:$H$5000)),"Preço não cadastrado")</f>
        <v/>
      </c>
      <c r="F4142" s="6" t="str">
        <f>IF(A4142="","",SUMIF(codigo_entrada,A4142,quantidade_entrada)-SUMIF(codigo_saida,Estoque!A4142,quantidade_saida))</f>
        <v/>
      </c>
      <c r="G4142" s="1" t="str">
        <f t="shared" si="64"/>
        <v/>
      </c>
    </row>
    <row r="4143" spans="1:7" x14ac:dyDescent="0.3">
      <c r="A4143" s="135"/>
      <c r="B4143" s="22"/>
      <c r="C4143" s="22"/>
      <c r="D4143" s="38" t="str" cm="1">
        <f t="array" ref="D4143">IFERROR(IF(A4143="","",LOOKUP(2,1/(Entradas!$B$3:$B$5000=Estoque!A4143),Entradas!$G$3:$G$5000)),"Preço não cadastrado")</f>
        <v/>
      </c>
      <c r="E4143" s="38" t="str" cm="1">
        <f t="array" ref="E4143">IFERROR(IF(A4143="","",LOOKUP(2,1/(Entradas!$B$3:$B$5000=Estoque!A4143),Entradas!$H$3:$H$5000)),"Preço não cadastrado")</f>
        <v/>
      </c>
      <c r="F4143" s="6" t="str">
        <f>IF(A4143="","",SUMIF(codigo_entrada,A4143,quantidade_entrada)-SUMIF(codigo_saida,Estoque!A4143,quantidade_saida))</f>
        <v/>
      </c>
      <c r="G4143" s="1" t="str">
        <f t="shared" si="64"/>
        <v/>
      </c>
    </row>
    <row r="4144" spans="1:7" x14ac:dyDescent="0.3">
      <c r="A4144" s="135"/>
      <c r="B4144" s="22"/>
      <c r="C4144" s="22"/>
      <c r="D4144" s="38" t="str" cm="1">
        <f t="array" ref="D4144">IFERROR(IF(A4144="","",LOOKUP(2,1/(Entradas!$B$3:$B$5000=Estoque!A4144),Entradas!$G$3:$G$5000)),"Preço não cadastrado")</f>
        <v/>
      </c>
      <c r="E4144" s="38" t="str" cm="1">
        <f t="array" ref="E4144">IFERROR(IF(A4144="","",LOOKUP(2,1/(Entradas!$B$3:$B$5000=Estoque!A4144),Entradas!$H$3:$H$5000)),"Preço não cadastrado")</f>
        <v/>
      </c>
      <c r="F4144" s="6" t="str">
        <f>IF(A4144="","",SUMIF(codigo_entrada,A4144,quantidade_entrada)-SUMIF(codigo_saida,Estoque!A4144,quantidade_saida))</f>
        <v/>
      </c>
      <c r="G4144" s="1" t="str">
        <f t="shared" si="64"/>
        <v/>
      </c>
    </row>
    <row r="4145" spans="1:7" x14ac:dyDescent="0.3">
      <c r="A4145" s="135"/>
      <c r="B4145" s="22"/>
      <c r="C4145" s="22"/>
      <c r="D4145" s="38" t="str" cm="1">
        <f t="array" ref="D4145">IFERROR(IF(A4145="","",LOOKUP(2,1/(Entradas!$B$3:$B$5000=Estoque!A4145),Entradas!$G$3:$G$5000)),"Preço não cadastrado")</f>
        <v/>
      </c>
      <c r="E4145" s="38" t="str" cm="1">
        <f t="array" ref="E4145">IFERROR(IF(A4145="","",LOOKUP(2,1/(Entradas!$B$3:$B$5000=Estoque!A4145),Entradas!$H$3:$H$5000)),"Preço não cadastrado")</f>
        <v/>
      </c>
      <c r="F4145" s="6" t="str">
        <f>IF(A4145="","",SUMIF(codigo_entrada,A4145,quantidade_entrada)-SUMIF(codigo_saida,Estoque!A4145,quantidade_saida))</f>
        <v/>
      </c>
      <c r="G4145" s="1" t="str">
        <f t="shared" si="64"/>
        <v/>
      </c>
    </row>
    <row r="4146" spans="1:7" x14ac:dyDescent="0.3">
      <c r="A4146" s="135"/>
      <c r="B4146" s="22"/>
      <c r="C4146" s="22"/>
      <c r="D4146" s="38" t="str" cm="1">
        <f t="array" ref="D4146">IFERROR(IF(A4146="","",LOOKUP(2,1/(Entradas!$B$3:$B$5000=Estoque!A4146),Entradas!$G$3:$G$5000)),"Preço não cadastrado")</f>
        <v/>
      </c>
      <c r="E4146" s="38" t="str" cm="1">
        <f t="array" ref="E4146">IFERROR(IF(A4146="","",LOOKUP(2,1/(Entradas!$B$3:$B$5000=Estoque!A4146),Entradas!$H$3:$H$5000)),"Preço não cadastrado")</f>
        <v/>
      </c>
      <c r="F4146" s="6" t="str">
        <f>IF(A4146="","",SUMIF(codigo_entrada,A4146,quantidade_entrada)-SUMIF(codigo_saida,Estoque!A4146,quantidade_saida))</f>
        <v/>
      </c>
      <c r="G4146" s="1" t="str">
        <f t="shared" si="64"/>
        <v/>
      </c>
    </row>
    <row r="4147" spans="1:7" x14ac:dyDescent="0.3">
      <c r="A4147" s="135"/>
      <c r="B4147" s="22"/>
      <c r="C4147" s="22"/>
      <c r="D4147" s="38" t="str" cm="1">
        <f t="array" ref="D4147">IFERROR(IF(A4147="","",LOOKUP(2,1/(Entradas!$B$3:$B$5000=Estoque!A4147),Entradas!$G$3:$G$5000)),"Preço não cadastrado")</f>
        <v/>
      </c>
      <c r="E4147" s="38" t="str" cm="1">
        <f t="array" ref="E4147">IFERROR(IF(A4147="","",LOOKUP(2,1/(Entradas!$B$3:$B$5000=Estoque!A4147),Entradas!$H$3:$H$5000)),"Preço não cadastrado")</f>
        <v/>
      </c>
      <c r="F4147" s="6" t="str">
        <f>IF(A4147="","",SUMIF(codigo_entrada,A4147,quantidade_entrada)-SUMIF(codigo_saida,Estoque!A4147,quantidade_saida))</f>
        <v/>
      </c>
      <c r="G4147" s="1" t="str">
        <f t="shared" si="64"/>
        <v/>
      </c>
    </row>
    <row r="4148" spans="1:7" x14ac:dyDescent="0.3">
      <c r="A4148" s="135"/>
      <c r="B4148" s="22"/>
      <c r="C4148" s="22"/>
      <c r="D4148" s="38" t="str" cm="1">
        <f t="array" ref="D4148">IFERROR(IF(A4148="","",LOOKUP(2,1/(Entradas!$B$3:$B$5000=Estoque!A4148),Entradas!$G$3:$G$5000)),"Preço não cadastrado")</f>
        <v/>
      </c>
      <c r="E4148" s="38" t="str" cm="1">
        <f t="array" ref="E4148">IFERROR(IF(A4148="","",LOOKUP(2,1/(Entradas!$B$3:$B$5000=Estoque!A4148),Entradas!$H$3:$H$5000)),"Preço não cadastrado")</f>
        <v/>
      </c>
      <c r="F4148" s="6" t="str">
        <f>IF(A4148="","",SUMIF(codigo_entrada,A4148,quantidade_entrada)-SUMIF(codigo_saida,Estoque!A4148,quantidade_saida))</f>
        <v/>
      </c>
      <c r="G4148" s="1" t="str">
        <f t="shared" si="64"/>
        <v/>
      </c>
    </row>
    <row r="4149" spans="1:7" x14ac:dyDescent="0.3">
      <c r="A4149" s="135"/>
      <c r="B4149" s="22"/>
      <c r="C4149" s="22"/>
      <c r="D4149" s="38" t="str" cm="1">
        <f t="array" ref="D4149">IFERROR(IF(A4149="","",LOOKUP(2,1/(Entradas!$B$3:$B$5000=Estoque!A4149),Entradas!$G$3:$G$5000)),"Preço não cadastrado")</f>
        <v/>
      </c>
      <c r="E4149" s="38" t="str" cm="1">
        <f t="array" ref="E4149">IFERROR(IF(A4149="","",LOOKUP(2,1/(Entradas!$B$3:$B$5000=Estoque!A4149),Entradas!$H$3:$H$5000)),"Preço não cadastrado")</f>
        <v/>
      </c>
      <c r="F4149" s="6" t="str">
        <f>IF(A4149="","",SUMIF(codigo_entrada,A4149,quantidade_entrada)-SUMIF(codigo_saida,Estoque!A4149,quantidade_saida))</f>
        <v/>
      </c>
      <c r="G4149" s="1" t="str">
        <f t="shared" si="64"/>
        <v/>
      </c>
    </row>
    <row r="4150" spans="1:7" x14ac:dyDescent="0.3">
      <c r="A4150" s="135"/>
      <c r="B4150" s="22"/>
      <c r="C4150" s="22"/>
      <c r="D4150" s="38" t="str" cm="1">
        <f t="array" ref="D4150">IFERROR(IF(A4150="","",LOOKUP(2,1/(Entradas!$B$3:$B$5000=Estoque!A4150),Entradas!$G$3:$G$5000)),"Preço não cadastrado")</f>
        <v/>
      </c>
      <c r="E4150" s="38" t="str" cm="1">
        <f t="array" ref="E4150">IFERROR(IF(A4150="","",LOOKUP(2,1/(Entradas!$B$3:$B$5000=Estoque!A4150),Entradas!$H$3:$H$5000)),"Preço não cadastrado")</f>
        <v/>
      </c>
      <c r="F4150" s="6" t="str">
        <f>IF(A4150="","",SUMIF(codigo_entrada,A4150,quantidade_entrada)-SUMIF(codigo_saida,Estoque!A4150,quantidade_saida))</f>
        <v/>
      </c>
      <c r="G4150" s="1" t="str">
        <f t="shared" si="64"/>
        <v/>
      </c>
    </row>
    <row r="4151" spans="1:7" x14ac:dyDescent="0.3">
      <c r="A4151" s="135"/>
      <c r="B4151" s="22"/>
      <c r="C4151" s="22"/>
      <c r="D4151" s="38" t="str" cm="1">
        <f t="array" ref="D4151">IFERROR(IF(A4151="","",LOOKUP(2,1/(Entradas!$B$3:$B$5000=Estoque!A4151),Entradas!$G$3:$G$5000)),"Preço não cadastrado")</f>
        <v/>
      </c>
      <c r="E4151" s="38" t="str" cm="1">
        <f t="array" ref="E4151">IFERROR(IF(A4151="","",LOOKUP(2,1/(Entradas!$B$3:$B$5000=Estoque!A4151),Entradas!$H$3:$H$5000)),"Preço não cadastrado")</f>
        <v/>
      </c>
      <c r="F4151" s="6" t="str">
        <f>IF(A4151="","",SUMIF(codigo_entrada,A4151,quantidade_entrada)-SUMIF(codigo_saida,Estoque!A4151,quantidade_saida))</f>
        <v/>
      </c>
      <c r="G4151" s="1" t="str">
        <f t="shared" si="64"/>
        <v/>
      </c>
    </row>
    <row r="4152" spans="1:7" x14ac:dyDescent="0.3">
      <c r="A4152" s="135"/>
      <c r="B4152" s="22"/>
      <c r="C4152" s="22"/>
      <c r="D4152" s="38" t="str" cm="1">
        <f t="array" ref="D4152">IFERROR(IF(A4152="","",LOOKUP(2,1/(Entradas!$B$3:$B$5000=Estoque!A4152),Entradas!$G$3:$G$5000)),"Preço não cadastrado")</f>
        <v/>
      </c>
      <c r="E4152" s="38" t="str" cm="1">
        <f t="array" ref="E4152">IFERROR(IF(A4152="","",LOOKUP(2,1/(Entradas!$B$3:$B$5000=Estoque!A4152),Entradas!$H$3:$H$5000)),"Preço não cadastrado")</f>
        <v/>
      </c>
      <c r="F4152" s="6" t="str">
        <f>IF(A4152="","",SUMIF(codigo_entrada,A4152,quantidade_entrada)-SUMIF(codigo_saida,Estoque!A4152,quantidade_saida))</f>
        <v/>
      </c>
      <c r="G4152" s="1" t="str">
        <f t="shared" si="64"/>
        <v/>
      </c>
    </row>
    <row r="4153" spans="1:7" x14ac:dyDescent="0.3">
      <c r="A4153" s="135"/>
      <c r="B4153" s="22"/>
      <c r="C4153" s="22"/>
      <c r="D4153" s="38" t="str" cm="1">
        <f t="array" ref="D4153">IFERROR(IF(A4153="","",LOOKUP(2,1/(Entradas!$B$3:$B$5000=Estoque!A4153),Entradas!$G$3:$G$5000)),"Preço não cadastrado")</f>
        <v/>
      </c>
      <c r="E4153" s="38" t="str" cm="1">
        <f t="array" ref="E4153">IFERROR(IF(A4153="","",LOOKUP(2,1/(Entradas!$B$3:$B$5000=Estoque!A4153),Entradas!$H$3:$H$5000)),"Preço não cadastrado")</f>
        <v/>
      </c>
      <c r="F4153" s="6" t="str">
        <f>IF(A4153="","",SUMIF(codigo_entrada,A4153,quantidade_entrada)-SUMIF(codigo_saida,Estoque!A4153,quantidade_saida))</f>
        <v/>
      </c>
      <c r="G4153" s="1" t="str">
        <f t="shared" si="64"/>
        <v/>
      </c>
    </row>
    <row r="4154" spans="1:7" x14ac:dyDescent="0.3">
      <c r="A4154" s="135"/>
      <c r="B4154" s="22"/>
      <c r="C4154" s="22"/>
      <c r="D4154" s="38" t="str" cm="1">
        <f t="array" ref="D4154">IFERROR(IF(A4154="","",LOOKUP(2,1/(Entradas!$B$3:$B$5000=Estoque!A4154),Entradas!$G$3:$G$5000)),"Preço não cadastrado")</f>
        <v/>
      </c>
      <c r="E4154" s="38" t="str" cm="1">
        <f t="array" ref="E4154">IFERROR(IF(A4154="","",LOOKUP(2,1/(Entradas!$B$3:$B$5000=Estoque!A4154),Entradas!$H$3:$H$5000)),"Preço não cadastrado")</f>
        <v/>
      </c>
      <c r="F4154" s="6" t="str">
        <f>IF(A4154="","",SUMIF(codigo_entrada,A4154,quantidade_entrada)-SUMIF(codigo_saida,Estoque!A4154,quantidade_saida))</f>
        <v/>
      </c>
      <c r="G4154" s="1" t="str">
        <f t="shared" si="64"/>
        <v/>
      </c>
    </row>
    <row r="4155" spans="1:7" x14ac:dyDescent="0.3">
      <c r="A4155" s="135"/>
      <c r="B4155" s="22"/>
      <c r="C4155" s="22"/>
      <c r="D4155" s="38" t="str" cm="1">
        <f t="array" ref="D4155">IFERROR(IF(A4155="","",LOOKUP(2,1/(Entradas!$B$3:$B$5000=Estoque!A4155),Entradas!$G$3:$G$5000)),"Preço não cadastrado")</f>
        <v/>
      </c>
      <c r="E4155" s="38" t="str" cm="1">
        <f t="array" ref="E4155">IFERROR(IF(A4155="","",LOOKUP(2,1/(Entradas!$B$3:$B$5000=Estoque!A4155),Entradas!$H$3:$H$5000)),"Preço não cadastrado")</f>
        <v/>
      </c>
      <c r="F4155" s="6" t="str">
        <f>IF(A4155="","",SUMIF(codigo_entrada,A4155,quantidade_entrada)-SUMIF(codigo_saida,Estoque!A4155,quantidade_saida))</f>
        <v/>
      </c>
      <c r="G4155" s="1" t="str">
        <f t="shared" si="64"/>
        <v/>
      </c>
    </row>
    <row r="4156" spans="1:7" x14ac:dyDescent="0.3">
      <c r="A4156" s="135"/>
      <c r="B4156" s="22"/>
      <c r="C4156" s="22"/>
      <c r="D4156" s="38" t="str" cm="1">
        <f t="array" ref="D4156">IFERROR(IF(A4156="","",LOOKUP(2,1/(Entradas!$B$3:$B$5000=Estoque!A4156),Entradas!$G$3:$G$5000)),"Preço não cadastrado")</f>
        <v/>
      </c>
      <c r="E4156" s="38" t="str" cm="1">
        <f t="array" ref="E4156">IFERROR(IF(A4156="","",LOOKUP(2,1/(Entradas!$B$3:$B$5000=Estoque!A4156),Entradas!$H$3:$H$5000)),"Preço não cadastrado")</f>
        <v/>
      </c>
      <c r="F4156" s="6" t="str">
        <f>IF(A4156="","",SUMIF(codigo_entrada,A4156,quantidade_entrada)-SUMIF(codigo_saida,Estoque!A4156,quantidade_saida))</f>
        <v/>
      </c>
      <c r="G4156" s="1" t="str">
        <f t="shared" si="64"/>
        <v/>
      </c>
    </row>
    <row r="4157" spans="1:7" x14ac:dyDescent="0.3">
      <c r="A4157" s="135"/>
      <c r="B4157" s="22"/>
      <c r="C4157" s="22"/>
      <c r="D4157" s="38" t="str" cm="1">
        <f t="array" ref="D4157">IFERROR(IF(A4157="","",LOOKUP(2,1/(Entradas!$B$3:$B$5000=Estoque!A4157),Entradas!$G$3:$G$5000)),"Preço não cadastrado")</f>
        <v/>
      </c>
      <c r="E4157" s="38" t="str" cm="1">
        <f t="array" ref="E4157">IFERROR(IF(A4157="","",LOOKUP(2,1/(Entradas!$B$3:$B$5000=Estoque!A4157),Entradas!$H$3:$H$5000)),"Preço não cadastrado")</f>
        <v/>
      </c>
      <c r="F4157" s="6" t="str">
        <f>IF(A4157="","",SUMIF(codigo_entrada,A4157,quantidade_entrada)-SUMIF(codigo_saida,Estoque!A4157,quantidade_saida))</f>
        <v/>
      </c>
      <c r="G4157" s="1" t="str">
        <f t="shared" si="64"/>
        <v/>
      </c>
    </row>
    <row r="4158" spans="1:7" x14ac:dyDescent="0.3">
      <c r="A4158" s="135"/>
      <c r="B4158" s="22"/>
      <c r="C4158" s="22"/>
      <c r="D4158" s="38" t="str" cm="1">
        <f t="array" ref="D4158">IFERROR(IF(A4158="","",LOOKUP(2,1/(Entradas!$B$3:$B$5000=Estoque!A4158),Entradas!$G$3:$G$5000)),"Preço não cadastrado")</f>
        <v/>
      </c>
      <c r="E4158" s="38" t="str" cm="1">
        <f t="array" ref="E4158">IFERROR(IF(A4158="","",LOOKUP(2,1/(Entradas!$B$3:$B$5000=Estoque!A4158),Entradas!$H$3:$H$5000)),"Preço não cadastrado")</f>
        <v/>
      </c>
      <c r="F4158" s="6" t="str">
        <f>IF(A4158="","",SUMIF(codigo_entrada,A4158,quantidade_entrada)-SUMIF(codigo_saida,Estoque!A4158,quantidade_saida))</f>
        <v/>
      </c>
      <c r="G4158" s="1" t="str">
        <f t="shared" si="64"/>
        <v/>
      </c>
    </row>
    <row r="4159" spans="1:7" x14ac:dyDescent="0.3">
      <c r="A4159" s="135"/>
      <c r="B4159" s="22"/>
      <c r="C4159" s="22"/>
      <c r="D4159" s="38" t="str" cm="1">
        <f t="array" ref="D4159">IFERROR(IF(A4159="","",LOOKUP(2,1/(Entradas!$B$3:$B$5000=Estoque!A4159),Entradas!$G$3:$G$5000)),"Preço não cadastrado")</f>
        <v/>
      </c>
      <c r="E4159" s="38" t="str" cm="1">
        <f t="array" ref="E4159">IFERROR(IF(A4159="","",LOOKUP(2,1/(Entradas!$B$3:$B$5000=Estoque!A4159),Entradas!$H$3:$H$5000)),"Preço não cadastrado")</f>
        <v/>
      </c>
      <c r="F4159" s="6" t="str">
        <f>IF(A4159="","",SUMIF(codigo_entrada,A4159,quantidade_entrada)-SUMIF(codigo_saida,Estoque!A4159,quantidade_saida))</f>
        <v/>
      </c>
      <c r="G4159" s="1" t="str">
        <f t="shared" si="64"/>
        <v/>
      </c>
    </row>
    <row r="4160" spans="1:7" x14ac:dyDescent="0.3">
      <c r="A4160" s="135"/>
      <c r="B4160" s="22"/>
      <c r="C4160" s="22"/>
      <c r="D4160" s="38" t="str" cm="1">
        <f t="array" ref="D4160">IFERROR(IF(A4160="","",LOOKUP(2,1/(Entradas!$B$3:$B$5000=Estoque!A4160),Entradas!$G$3:$G$5000)),"Preço não cadastrado")</f>
        <v/>
      </c>
      <c r="E4160" s="38" t="str" cm="1">
        <f t="array" ref="E4160">IFERROR(IF(A4160="","",LOOKUP(2,1/(Entradas!$B$3:$B$5000=Estoque!A4160),Entradas!$H$3:$H$5000)),"Preço não cadastrado")</f>
        <v/>
      </c>
      <c r="F4160" s="6" t="str">
        <f>IF(A4160="","",SUMIF(codigo_entrada,A4160,quantidade_entrada)-SUMIF(codigo_saida,Estoque!A4160,quantidade_saida))</f>
        <v/>
      </c>
      <c r="G4160" s="1" t="str">
        <f t="shared" si="64"/>
        <v/>
      </c>
    </row>
    <row r="4161" spans="1:7" x14ac:dyDescent="0.3">
      <c r="A4161" s="135"/>
      <c r="B4161" s="22"/>
      <c r="C4161" s="22"/>
      <c r="D4161" s="38" t="str" cm="1">
        <f t="array" ref="D4161">IFERROR(IF(A4161="","",LOOKUP(2,1/(Entradas!$B$3:$B$5000=Estoque!A4161),Entradas!$G$3:$G$5000)),"Preço não cadastrado")</f>
        <v/>
      </c>
      <c r="E4161" s="38" t="str" cm="1">
        <f t="array" ref="E4161">IFERROR(IF(A4161="","",LOOKUP(2,1/(Entradas!$B$3:$B$5000=Estoque!A4161),Entradas!$H$3:$H$5000)),"Preço não cadastrado")</f>
        <v/>
      </c>
      <c r="F4161" s="6" t="str">
        <f>IF(A4161="","",SUMIF(codigo_entrada,A4161,quantidade_entrada)-SUMIF(codigo_saida,Estoque!A4161,quantidade_saida))</f>
        <v/>
      </c>
      <c r="G4161" s="1" t="str">
        <f t="shared" si="64"/>
        <v/>
      </c>
    </row>
    <row r="4162" spans="1:7" x14ac:dyDescent="0.3">
      <c r="A4162" s="135"/>
      <c r="B4162" s="22"/>
      <c r="C4162" s="22"/>
      <c r="D4162" s="38" t="str" cm="1">
        <f t="array" ref="D4162">IFERROR(IF(A4162="","",LOOKUP(2,1/(Entradas!$B$3:$B$5000=Estoque!A4162),Entradas!$G$3:$G$5000)),"Preço não cadastrado")</f>
        <v/>
      </c>
      <c r="E4162" s="38" t="str" cm="1">
        <f t="array" ref="E4162">IFERROR(IF(A4162="","",LOOKUP(2,1/(Entradas!$B$3:$B$5000=Estoque!A4162),Entradas!$H$3:$H$5000)),"Preço não cadastrado")</f>
        <v/>
      </c>
      <c r="F4162" s="6" t="str">
        <f>IF(A4162="","",SUMIF(codigo_entrada,A4162,quantidade_entrada)-SUMIF(codigo_saida,Estoque!A4162,quantidade_saida))</f>
        <v/>
      </c>
      <c r="G4162" s="1" t="str">
        <f t="shared" si="64"/>
        <v/>
      </c>
    </row>
    <row r="4163" spans="1:7" x14ac:dyDescent="0.3">
      <c r="A4163" s="135"/>
      <c r="B4163" s="22"/>
      <c r="C4163" s="22"/>
      <c r="D4163" s="38" t="str" cm="1">
        <f t="array" ref="D4163">IFERROR(IF(A4163="","",LOOKUP(2,1/(Entradas!$B$3:$B$5000=Estoque!A4163),Entradas!$G$3:$G$5000)),"Preço não cadastrado")</f>
        <v/>
      </c>
      <c r="E4163" s="38" t="str" cm="1">
        <f t="array" ref="E4163">IFERROR(IF(A4163="","",LOOKUP(2,1/(Entradas!$B$3:$B$5000=Estoque!A4163),Entradas!$H$3:$H$5000)),"Preço não cadastrado")</f>
        <v/>
      </c>
      <c r="F4163" s="6" t="str">
        <f>IF(A4163="","",SUMIF(codigo_entrada,A4163,quantidade_entrada)-SUMIF(codigo_saida,Estoque!A4163,quantidade_saida))</f>
        <v/>
      </c>
      <c r="G4163" s="1" t="str">
        <f t="shared" si="64"/>
        <v/>
      </c>
    </row>
    <row r="4164" spans="1:7" x14ac:dyDescent="0.3">
      <c r="A4164" s="135"/>
      <c r="B4164" s="22"/>
      <c r="C4164" s="22"/>
      <c r="D4164" s="38" t="str" cm="1">
        <f t="array" ref="D4164">IFERROR(IF(A4164="","",LOOKUP(2,1/(Entradas!$B$3:$B$5000=Estoque!A4164),Entradas!$G$3:$G$5000)),"Preço não cadastrado")</f>
        <v/>
      </c>
      <c r="E4164" s="38" t="str" cm="1">
        <f t="array" ref="E4164">IFERROR(IF(A4164="","",LOOKUP(2,1/(Entradas!$B$3:$B$5000=Estoque!A4164),Entradas!$H$3:$H$5000)),"Preço não cadastrado")</f>
        <v/>
      </c>
      <c r="F4164" s="6" t="str">
        <f>IF(A4164="","",SUMIF(codigo_entrada,A4164,quantidade_entrada)-SUMIF(codigo_saida,Estoque!A4164,quantidade_saida))</f>
        <v/>
      </c>
      <c r="G4164" s="1" t="str">
        <f t="shared" ref="G4164:G4227" si="65">IF(F4164="","",IF(F4164&gt;0,"Em estoque","Fora de estoque"))</f>
        <v/>
      </c>
    </row>
    <row r="4165" spans="1:7" x14ac:dyDescent="0.3">
      <c r="A4165" s="135"/>
      <c r="B4165" s="22"/>
      <c r="C4165" s="22"/>
      <c r="D4165" s="38" t="str" cm="1">
        <f t="array" ref="D4165">IFERROR(IF(A4165="","",LOOKUP(2,1/(Entradas!$B$3:$B$5000=Estoque!A4165),Entradas!$G$3:$G$5000)),"Preço não cadastrado")</f>
        <v/>
      </c>
      <c r="E4165" s="38" t="str" cm="1">
        <f t="array" ref="E4165">IFERROR(IF(A4165="","",LOOKUP(2,1/(Entradas!$B$3:$B$5000=Estoque!A4165),Entradas!$H$3:$H$5000)),"Preço não cadastrado")</f>
        <v/>
      </c>
      <c r="F4165" s="6" t="str">
        <f>IF(A4165="","",SUMIF(codigo_entrada,A4165,quantidade_entrada)-SUMIF(codigo_saida,Estoque!A4165,quantidade_saida))</f>
        <v/>
      </c>
      <c r="G4165" s="1" t="str">
        <f t="shared" si="65"/>
        <v/>
      </c>
    </row>
    <row r="4166" spans="1:7" x14ac:dyDescent="0.3">
      <c r="A4166" s="135"/>
      <c r="B4166" s="22"/>
      <c r="C4166" s="22"/>
      <c r="D4166" s="38" t="str" cm="1">
        <f t="array" ref="D4166">IFERROR(IF(A4166="","",LOOKUP(2,1/(Entradas!$B$3:$B$5000=Estoque!A4166),Entradas!$G$3:$G$5000)),"Preço não cadastrado")</f>
        <v/>
      </c>
      <c r="E4166" s="38" t="str" cm="1">
        <f t="array" ref="E4166">IFERROR(IF(A4166="","",LOOKUP(2,1/(Entradas!$B$3:$B$5000=Estoque!A4166),Entradas!$H$3:$H$5000)),"Preço não cadastrado")</f>
        <v/>
      </c>
      <c r="F4166" s="6" t="str">
        <f>IF(A4166="","",SUMIF(codigo_entrada,A4166,quantidade_entrada)-SUMIF(codigo_saida,Estoque!A4166,quantidade_saida))</f>
        <v/>
      </c>
      <c r="G4166" s="1" t="str">
        <f t="shared" si="65"/>
        <v/>
      </c>
    </row>
    <row r="4167" spans="1:7" x14ac:dyDescent="0.3">
      <c r="A4167" s="135"/>
      <c r="B4167" s="22"/>
      <c r="C4167" s="22"/>
      <c r="D4167" s="38" t="str" cm="1">
        <f t="array" ref="D4167">IFERROR(IF(A4167="","",LOOKUP(2,1/(Entradas!$B$3:$B$5000=Estoque!A4167),Entradas!$G$3:$G$5000)),"Preço não cadastrado")</f>
        <v/>
      </c>
      <c r="E4167" s="38" t="str" cm="1">
        <f t="array" ref="E4167">IFERROR(IF(A4167="","",LOOKUP(2,1/(Entradas!$B$3:$B$5000=Estoque!A4167),Entradas!$H$3:$H$5000)),"Preço não cadastrado")</f>
        <v/>
      </c>
      <c r="F4167" s="6" t="str">
        <f>IF(A4167="","",SUMIF(codigo_entrada,A4167,quantidade_entrada)-SUMIF(codigo_saida,Estoque!A4167,quantidade_saida))</f>
        <v/>
      </c>
      <c r="G4167" s="1" t="str">
        <f t="shared" si="65"/>
        <v/>
      </c>
    </row>
    <row r="4168" spans="1:7" x14ac:dyDescent="0.3">
      <c r="A4168" s="135"/>
      <c r="B4168" s="22"/>
      <c r="C4168" s="22"/>
      <c r="D4168" s="38" t="str" cm="1">
        <f t="array" ref="D4168">IFERROR(IF(A4168="","",LOOKUP(2,1/(Entradas!$B$3:$B$5000=Estoque!A4168),Entradas!$G$3:$G$5000)),"Preço não cadastrado")</f>
        <v/>
      </c>
      <c r="E4168" s="38" t="str" cm="1">
        <f t="array" ref="E4168">IFERROR(IF(A4168="","",LOOKUP(2,1/(Entradas!$B$3:$B$5000=Estoque!A4168),Entradas!$H$3:$H$5000)),"Preço não cadastrado")</f>
        <v/>
      </c>
      <c r="F4168" s="6" t="str">
        <f>IF(A4168="","",SUMIF(codigo_entrada,A4168,quantidade_entrada)-SUMIF(codigo_saida,Estoque!A4168,quantidade_saida))</f>
        <v/>
      </c>
      <c r="G4168" s="1" t="str">
        <f t="shared" si="65"/>
        <v/>
      </c>
    </row>
    <row r="4169" spans="1:7" x14ac:dyDescent="0.3">
      <c r="A4169" s="135"/>
      <c r="B4169" s="22"/>
      <c r="C4169" s="22"/>
      <c r="D4169" s="38" t="str" cm="1">
        <f t="array" ref="D4169">IFERROR(IF(A4169="","",LOOKUP(2,1/(Entradas!$B$3:$B$5000=Estoque!A4169),Entradas!$G$3:$G$5000)),"Preço não cadastrado")</f>
        <v/>
      </c>
      <c r="E4169" s="38" t="str" cm="1">
        <f t="array" ref="E4169">IFERROR(IF(A4169="","",LOOKUP(2,1/(Entradas!$B$3:$B$5000=Estoque!A4169),Entradas!$H$3:$H$5000)),"Preço não cadastrado")</f>
        <v/>
      </c>
      <c r="F4169" s="6" t="str">
        <f>IF(A4169="","",SUMIF(codigo_entrada,A4169,quantidade_entrada)-SUMIF(codigo_saida,Estoque!A4169,quantidade_saida))</f>
        <v/>
      </c>
      <c r="G4169" s="1" t="str">
        <f t="shared" si="65"/>
        <v/>
      </c>
    </row>
    <row r="4170" spans="1:7" x14ac:dyDescent="0.3">
      <c r="A4170" s="135"/>
      <c r="B4170" s="22"/>
      <c r="C4170" s="22"/>
      <c r="D4170" s="38" t="str" cm="1">
        <f t="array" ref="D4170">IFERROR(IF(A4170="","",LOOKUP(2,1/(Entradas!$B$3:$B$5000=Estoque!A4170),Entradas!$G$3:$G$5000)),"Preço não cadastrado")</f>
        <v/>
      </c>
      <c r="E4170" s="38" t="str" cm="1">
        <f t="array" ref="E4170">IFERROR(IF(A4170="","",LOOKUP(2,1/(Entradas!$B$3:$B$5000=Estoque!A4170),Entradas!$H$3:$H$5000)),"Preço não cadastrado")</f>
        <v/>
      </c>
      <c r="F4170" s="6" t="str">
        <f>IF(A4170="","",SUMIF(codigo_entrada,A4170,quantidade_entrada)-SUMIF(codigo_saida,Estoque!A4170,quantidade_saida))</f>
        <v/>
      </c>
      <c r="G4170" s="1" t="str">
        <f t="shared" si="65"/>
        <v/>
      </c>
    </row>
    <row r="4171" spans="1:7" x14ac:dyDescent="0.3">
      <c r="A4171" s="135"/>
      <c r="B4171" s="22"/>
      <c r="C4171" s="22"/>
      <c r="D4171" s="38" t="str" cm="1">
        <f t="array" ref="D4171">IFERROR(IF(A4171="","",LOOKUP(2,1/(Entradas!$B$3:$B$5000=Estoque!A4171),Entradas!$G$3:$G$5000)),"Preço não cadastrado")</f>
        <v/>
      </c>
      <c r="E4171" s="38" t="str" cm="1">
        <f t="array" ref="E4171">IFERROR(IF(A4171="","",LOOKUP(2,1/(Entradas!$B$3:$B$5000=Estoque!A4171),Entradas!$H$3:$H$5000)),"Preço não cadastrado")</f>
        <v/>
      </c>
      <c r="F4171" s="6" t="str">
        <f>IF(A4171="","",SUMIF(codigo_entrada,A4171,quantidade_entrada)-SUMIF(codigo_saida,Estoque!A4171,quantidade_saida))</f>
        <v/>
      </c>
      <c r="G4171" s="1" t="str">
        <f t="shared" si="65"/>
        <v/>
      </c>
    </row>
    <row r="4172" spans="1:7" x14ac:dyDescent="0.3">
      <c r="A4172" s="135"/>
      <c r="B4172" s="22"/>
      <c r="C4172" s="22"/>
      <c r="D4172" s="38" t="str" cm="1">
        <f t="array" ref="D4172">IFERROR(IF(A4172="","",LOOKUP(2,1/(Entradas!$B$3:$B$5000=Estoque!A4172),Entradas!$G$3:$G$5000)),"Preço não cadastrado")</f>
        <v/>
      </c>
      <c r="E4172" s="38" t="str" cm="1">
        <f t="array" ref="E4172">IFERROR(IF(A4172="","",LOOKUP(2,1/(Entradas!$B$3:$B$5000=Estoque!A4172),Entradas!$H$3:$H$5000)),"Preço não cadastrado")</f>
        <v/>
      </c>
      <c r="F4172" s="6" t="str">
        <f>IF(A4172="","",SUMIF(codigo_entrada,A4172,quantidade_entrada)-SUMIF(codigo_saida,Estoque!A4172,quantidade_saida))</f>
        <v/>
      </c>
      <c r="G4172" s="1" t="str">
        <f t="shared" si="65"/>
        <v/>
      </c>
    </row>
    <row r="4173" spans="1:7" x14ac:dyDescent="0.3">
      <c r="A4173" s="135"/>
      <c r="B4173" s="22"/>
      <c r="C4173" s="22"/>
      <c r="D4173" s="38" t="str" cm="1">
        <f t="array" ref="D4173">IFERROR(IF(A4173="","",LOOKUP(2,1/(Entradas!$B$3:$B$5000=Estoque!A4173),Entradas!$G$3:$G$5000)),"Preço não cadastrado")</f>
        <v/>
      </c>
      <c r="E4173" s="38" t="str" cm="1">
        <f t="array" ref="E4173">IFERROR(IF(A4173="","",LOOKUP(2,1/(Entradas!$B$3:$B$5000=Estoque!A4173),Entradas!$H$3:$H$5000)),"Preço não cadastrado")</f>
        <v/>
      </c>
      <c r="F4173" s="6" t="str">
        <f>IF(A4173="","",SUMIF(codigo_entrada,A4173,quantidade_entrada)-SUMIF(codigo_saida,Estoque!A4173,quantidade_saida))</f>
        <v/>
      </c>
      <c r="G4173" s="1" t="str">
        <f t="shared" si="65"/>
        <v/>
      </c>
    </row>
    <row r="4174" spans="1:7" x14ac:dyDescent="0.3">
      <c r="A4174" s="135"/>
      <c r="B4174" s="22"/>
      <c r="C4174" s="22"/>
      <c r="D4174" s="38" t="str" cm="1">
        <f t="array" ref="D4174">IFERROR(IF(A4174="","",LOOKUP(2,1/(Entradas!$B$3:$B$5000=Estoque!A4174),Entradas!$G$3:$G$5000)),"Preço não cadastrado")</f>
        <v/>
      </c>
      <c r="E4174" s="38" t="str" cm="1">
        <f t="array" ref="E4174">IFERROR(IF(A4174="","",LOOKUP(2,1/(Entradas!$B$3:$B$5000=Estoque!A4174),Entradas!$H$3:$H$5000)),"Preço não cadastrado")</f>
        <v/>
      </c>
      <c r="F4174" s="6" t="str">
        <f>IF(A4174="","",SUMIF(codigo_entrada,A4174,quantidade_entrada)-SUMIF(codigo_saida,Estoque!A4174,quantidade_saida))</f>
        <v/>
      </c>
      <c r="G4174" s="1" t="str">
        <f t="shared" si="65"/>
        <v/>
      </c>
    </row>
    <row r="4175" spans="1:7" x14ac:dyDescent="0.3">
      <c r="A4175" s="135"/>
      <c r="B4175" s="22"/>
      <c r="C4175" s="22"/>
      <c r="D4175" s="38" t="str" cm="1">
        <f t="array" ref="D4175">IFERROR(IF(A4175="","",LOOKUP(2,1/(Entradas!$B$3:$B$5000=Estoque!A4175),Entradas!$G$3:$G$5000)),"Preço não cadastrado")</f>
        <v/>
      </c>
      <c r="E4175" s="38" t="str" cm="1">
        <f t="array" ref="E4175">IFERROR(IF(A4175="","",LOOKUP(2,1/(Entradas!$B$3:$B$5000=Estoque!A4175),Entradas!$H$3:$H$5000)),"Preço não cadastrado")</f>
        <v/>
      </c>
      <c r="F4175" s="6" t="str">
        <f>IF(A4175="","",SUMIF(codigo_entrada,A4175,quantidade_entrada)-SUMIF(codigo_saida,Estoque!A4175,quantidade_saida))</f>
        <v/>
      </c>
      <c r="G4175" s="1" t="str">
        <f t="shared" si="65"/>
        <v/>
      </c>
    </row>
    <row r="4176" spans="1:7" x14ac:dyDescent="0.3">
      <c r="A4176" s="135"/>
      <c r="B4176" s="22"/>
      <c r="C4176" s="22"/>
      <c r="D4176" s="38" t="str" cm="1">
        <f t="array" ref="D4176">IFERROR(IF(A4176="","",LOOKUP(2,1/(Entradas!$B$3:$B$5000=Estoque!A4176),Entradas!$G$3:$G$5000)),"Preço não cadastrado")</f>
        <v/>
      </c>
      <c r="E4176" s="38" t="str" cm="1">
        <f t="array" ref="E4176">IFERROR(IF(A4176="","",LOOKUP(2,1/(Entradas!$B$3:$B$5000=Estoque!A4176),Entradas!$H$3:$H$5000)),"Preço não cadastrado")</f>
        <v/>
      </c>
      <c r="F4176" s="6" t="str">
        <f>IF(A4176="","",SUMIF(codigo_entrada,A4176,quantidade_entrada)-SUMIF(codigo_saida,Estoque!A4176,quantidade_saida))</f>
        <v/>
      </c>
      <c r="G4176" s="1" t="str">
        <f t="shared" si="65"/>
        <v/>
      </c>
    </row>
    <row r="4177" spans="1:7" x14ac:dyDescent="0.3">
      <c r="A4177" s="135"/>
      <c r="B4177" s="22"/>
      <c r="C4177" s="22"/>
      <c r="D4177" s="38" t="str" cm="1">
        <f t="array" ref="D4177">IFERROR(IF(A4177="","",LOOKUP(2,1/(Entradas!$B$3:$B$5000=Estoque!A4177),Entradas!$G$3:$G$5000)),"Preço não cadastrado")</f>
        <v/>
      </c>
      <c r="E4177" s="38" t="str" cm="1">
        <f t="array" ref="E4177">IFERROR(IF(A4177="","",LOOKUP(2,1/(Entradas!$B$3:$B$5000=Estoque!A4177),Entradas!$H$3:$H$5000)),"Preço não cadastrado")</f>
        <v/>
      </c>
      <c r="F4177" s="6" t="str">
        <f>IF(A4177="","",SUMIF(codigo_entrada,A4177,quantidade_entrada)-SUMIF(codigo_saida,Estoque!A4177,quantidade_saida))</f>
        <v/>
      </c>
      <c r="G4177" s="1" t="str">
        <f t="shared" si="65"/>
        <v/>
      </c>
    </row>
    <row r="4178" spans="1:7" x14ac:dyDescent="0.3">
      <c r="A4178" s="135"/>
      <c r="B4178" s="22"/>
      <c r="C4178" s="22"/>
      <c r="D4178" s="38" t="str" cm="1">
        <f t="array" ref="D4178">IFERROR(IF(A4178="","",LOOKUP(2,1/(Entradas!$B$3:$B$5000=Estoque!A4178),Entradas!$G$3:$G$5000)),"Preço não cadastrado")</f>
        <v/>
      </c>
      <c r="E4178" s="38" t="str" cm="1">
        <f t="array" ref="E4178">IFERROR(IF(A4178="","",LOOKUP(2,1/(Entradas!$B$3:$B$5000=Estoque!A4178),Entradas!$H$3:$H$5000)),"Preço não cadastrado")</f>
        <v/>
      </c>
      <c r="F4178" s="6" t="str">
        <f>IF(A4178="","",SUMIF(codigo_entrada,A4178,quantidade_entrada)-SUMIF(codigo_saida,Estoque!A4178,quantidade_saida))</f>
        <v/>
      </c>
      <c r="G4178" s="1" t="str">
        <f t="shared" si="65"/>
        <v/>
      </c>
    </row>
    <row r="4179" spans="1:7" x14ac:dyDescent="0.3">
      <c r="A4179" s="135"/>
      <c r="B4179" s="22"/>
      <c r="C4179" s="22"/>
      <c r="D4179" s="38" t="str" cm="1">
        <f t="array" ref="D4179">IFERROR(IF(A4179="","",LOOKUP(2,1/(Entradas!$B$3:$B$5000=Estoque!A4179),Entradas!$G$3:$G$5000)),"Preço não cadastrado")</f>
        <v/>
      </c>
      <c r="E4179" s="38" t="str" cm="1">
        <f t="array" ref="E4179">IFERROR(IF(A4179="","",LOOKUP(2,1/(Entradas!$B$3:$B$5000=Estoque!A4179),Entradas!$H$3:$H$5000)),"Preço não cadastrado")</f>
        <v/>
      </c>
      <c r="F4179" s="6" t="str">
        <f>IF(A4179="","",SUMIF(codigo_entrada,A4179,quantidade_entrada)-SUMIF(codigo_saida,Estoque!A4179,quantidade_saida))</f>
        <v/>
      </c>
      <c r="G4179" s="1" t="str">
        <f t="shared" si="65"/>
        <v/>
      </c>
    </row>
    <row r="4180" spans="1:7" x14ac:dyDescent="0.3">
      <c r="A4180" s="135"/>
      <c r="B4180" s="22"/>
      <c r="C4180" s="22"/>
      <c r="D4180" s="38" t="str" cm="1">
        <f t="array" ref="D4180">IFERROR(IF(A4180="","",LOOKUP(2,1/(Entradas!$B$3:$B$5000=Estoque!A4180),Entradas!$G$3:$G$5000)),"Preço não cadastrado")</f>
        <v/>
      </c>
      <c r="E4180" s="38" t="str" cm="1">
        <f t="array" ref="E4180">IFERROR(IF(A4180="","",LOOKUP(2,1/(Entradas!$B$3:$B$5000=Estoque!A4180),Entradas!$H$3:$H$5000)),"Preço não cadastrado")</f>
        <v/>
      </c>
      <c r="F4180" s="6" t="str">
        <f>IF(A4180="","",SUMIF(codigo_entrada,A4180,quantidade_entrada)-SUMIF(codigo_saida,Estoque!A4180,quantidade_saida))</f>
        <v/>
      </c>
      <c r="G4180" s="1" t="str">
        <f t="shared" si="65"/>
        <v/>
      </c>
    </row>
    <row r="4181" spans="1:7" x14ac:dyDescent="0.3">
      <c r="A4181" s="135"/>
      <c r="B4181" s="22"/>
      <c r="C4181" s="22"/>
      <c r="D4181" s="38" t="str" cm="1">
        <f t="array" ref="D4181">IFERROR(IF(A4181="","",LOOKUP(2,1/(Entradas!$B$3:$B$5000=Estoque!A4181),Entradas!$G$3:$G$5000)),"Preço não cadastrado")</f>
        <v/>
      </c>
      <c r="E4181" s="38" t="str" cm="1">
        <f t="array" ref="E4181">IFERROR(IF(A4181="","",LOOKUP(2,1/(Entradas!$B$3:$B$5000=Estoque!A4181),Entradas!$H$3:$H$5000)),"Preço não cadastrado")</f>
        <v/>
      </c>
      <c r="F4181" s="6" t="str">
        <f>IF(A4181="","",SUMIF(codigo_entrada,A4181,quantidade_entrada)-SUMIF(codigo_saida,Estoque!A4181,quantidade_saida))</f>
        <v/>
      </c>
      <c r="G4181" s="1" t="str">
        <f t="shared" si="65"/>
        <v/>
      </c>
    </row>
    <row r="4182" spans="1:7" x14ac:dyDescent="0.3">
      <c r="A4182" s="135"/>
      <c r="B4182" s="22"/>
      <c r="C4182" s="22"/>
      <c r="D4182" s="38" t="str" cm="1">
        <f t="array" ref="D4182">IFERROR(IF(A4182="","",LOOKUP(2,1/(Entradas!$B$3:$B$5000=Estoque!A4182),Entradas!$G$3:$G$5000)),"Preço não cadastrado")</f>
        <v/>
      </c>
      <c r="E4182" s="38" t="str" cm="1">
        <f t="array" ref="E4182">IFERROR(IF(A4182="","",LOOKUP(2,1/(Entradas!$B$3:$B$5000=Estoque!A4182),Entradas!$H$3:$H$5000)),"Preço não cadastrado")</f>
        <v/>
      </c>
      <c r="F4182" s="6" t="str">
        <f>IF(A4182="","",SUMIF(codigo_entrada,A4182,quantidade_entrada)-SUMIF(codigo_saida,Estoque!A4182,quantidade_saida))</f>
        <v/>
      </c>
      <c r="G4182" s="1" t="str">
        <f t="shared" si="65"/>
        <v/>
      </c>
    </row>
    <row r="4183" spans="1:7" x14ac:dyDescent="0.3">
      <c r="A4183" s="135"/>
      <c r="B4183" s="22"/>
      <c r="C4183" s="22"/>
      <c r="D4183" s="38" t="str" cm="1">
        <f t="array" ref="D4183">IFERROR(IF(A4183="","",LOOKUP(2,1/(Entradas!$B$3:$B$5000=Estoque!A4183),Entradas!$G$3:$G$5000)),"Preço não cadastrado")</f>
        <v/>
      </c>
      <c r="E4183" s="38" t="str" cm="1">
        <f t="array" ref="E4183">IFERROR(IF(A4183="","",LOOKUP(2,1/(Entradas!$B$3:$B$5000=Estoque!A4183),Entradas!$H$3:$H$5000)),"Preço não cadastrado")</f>
        <v/>
      </c>
      <c r="F4183" s="6" t="str">
        <f>IF(A4183="","",SUMIF(codigo_entrada,A4183,quantidade_entrada)-SUMIF(codigo_saida,Estoque!A4183,quantidade_saida))</f>
        <v/>
      </c>
      <c r="G4183" s="1" t="str">
        <f t="shared" si="65"/>
        <v/>
      </c>
    </row>
    <row r="4184" spans="1:7" x14ac:dyDescent="0.3">
      <c r="A4184" s="135"/>
      <c r="B4184" s="22"/>
      <c r="C4184" s="22"/>
      <c r="D4184" s="38" t="str" cm="1">
        <f t="array" ref="D4184">IFERROR(IF(A4184="","",LOOKUP(2,1/(Entradas!$B$3:$B$5000=Estoque!A4184),Entradas!$G$3:$G$5000)),"Preço não cadastrado")</f>
        <v/>
      </c>
      <c r="E4184" s="38" t="str" cm="1">
        <f t="array" ref="E4184">IFERROR(IF(A4184="","",LOOKUP(2,1/(Entradas!$B$3:$B$5000=Estoque!A4184),Entradas!$H$3:$H$5000)),"Preço não cadastrado")</f>
        <v/>
      </c>
      <c r="F4184" s="6" t="str">
        <f>IF(A4184="","",SUMIF(codigo_entrada,A4184,quantidade_entrada)-SUMIF(codigo_saida,Estoque!A4184,quantidade_saida))</f>
        <v/>
      </c>
      <c r="G4184" s="1" t="str">
        <f t="shared" si="65"/>
        <v/>
      </c>
    </row>
    <row r="4185" spans="1:7" x14ac:dyDescent="0.3">
      <c r="A4185" s="135"/>
      <c r="B4185" s="22"/>
      <c r="C4185" s="22"/>
      <c r="D4185" s="38" t="str" cm="1">
        <f t="array" ref="D4185">IFERROR(IF(A4185="","",LOOKUP(2,1/(Entradas!$B$3:$B$5000=Estoque!A4185),Entradas!$G$3:$G$5000)),"Preço não cadastrado")</f>
        <v/>
      </c>
      <c r="E4185" s="38" t="str" cm="1">
        <f t="array" ref="E4185">IFERROR(IF(A4185="","",LOOKUP(2,1/(Entradas!$B$3:$B$5000=Estoque!A4185),Entradas!$H$3:$H$5000)),"Preço não cadastrado")</f>
        <v/>
      </c>
      <c r="F4185" s="6" t="str">
        <f>IF(A4185="","",SUMIF(codigo_entrada,A4185,quantidade_entrada)-SUMIF(codigo_saida,Estoque!A4185,quantidade_saida))</f>
        <v/>
      </c>
      <c r="G4185" s="1" t="str">
        <f t="shared" si="65"/>
        <v/>
      </c>
    </row>
    <row r="4186" spans="1:7" x14ac:dyDescent="0.3">
      <c r="A4186" s="135"/>
      <c r="B4186" s="22"/>
      <c r="C4186" s="22"/>
      <c r="D4186" s="38" t="str" cm="1">
        <f t="array" ref="D4186">IFERROR(IF(A4186="","",LOOKUP(2,1/(Entradas!$B$3:$B$5000=Estoque!A4186),Entradas!$G$3:$G$5000)),"Preço não cadastrado")</f>
        <v/>
      </c>
      <c r="E4186" s="38" t="str" cm="1">
        <f t="array" ref="E4186">IFERROR(IF(A4186="","",LOOKUP(2,1/(Entradas!$B$3:$B$5000=Estoque!A4186),Entradas!$H$3:$H$5000)),"Preço não cadastrado")</f>
        <v/>
      </c>
      <c r="F4186" s="6" t="str">
        <f>IF(A4186="","",SUMIF(codigo_entrada,A4186,quantidade_entrada)-SUMIF(codigo_saida,Estoque!A4186,quantidade_saida))</f>
        <v/>
      </c>
      <c r="G4186" s="1" t="str">
        <f t="shared" si="65"/>
        <v/>
      </c>
    </row>
    <row r="4187" spans="1:7" x14ac:dyDescent="0.3">
      <c r="A4187" s="135"/>
      <c r="B4187" s="22"/>
      <c r="C4187" s="22"/>
      <c r="D4187" s="38" t="str" cm="1">
        <f t="array" ref="D4187">IFERROR(IF(A4187="","",LOOKUP(2,1/(Entradas!$B$3:$B$5000=Estoque!A4187),Entradas!$G$3:$G$5000)),"Preço não cadastrado")</f>
        <v/>
      </c>
      <c r="E4187" s="38" t="str" cm="1">
        <f t="array" ref="E4187">IFERROR(IF(A4187="","",LOOKUP(2,1/(Entradas!$B$3:$B$5000=Estoque!A4187),Entradas!$H$3:$H$5000)),"Preço não cadastrado")</f>
        <v/>
      </c>
      <c r="F4187" s="6" t="str">
        <f>IF(A4187="","",SUMIF(codigo_entrada,A4187,quantidade_entrada)-SUMIF(codigo_saida,Estoque!A4187,quantidade_saida))</f>
        <v/>
      </c>
      <c r="G4187" s="1" t="str">
        <f t="shared" si="65"/>
        <v/>
      </c>
    </row>
    <row r="4188" spans="1:7" x14ac:dyDescent="0.3">
      <c r="A4188" s="135"/>
      <c r="B4188" s="22"/>
      <c r="C4188" s="22"/>
      <c r="D4188" s="38" t="str" cm="1">
        <f t="array" ref="D4188">IFERROR(IF(A4188="","",LOOKUP(2,1/(Entradas!$B$3:$B$5000=Estoque!A4188),Entradas!$G$3:$G$5000)),"Preço não cadastrado")</f>
        <v/>
      </c>
      <c r="E4188" s="38" t="str" cm="1">
        <f t="array" ref="E4188">IFERROR(IF(A4188="","",LOOKUP(2,1/(Entradas!$B$3:$B$5000=Estoque!A4188),Entradas!$H$3:$H$5000)),"Preço não cadastrado")</f>
        <v/>
      </c>
      <c r="F4188" s="6" t="str">
        <f>IF(A4188="","",SUMIF(codigo_entrada,A4188,quantidade_entrada)-SUMIF(codigo_saida,Estoque!A4188,quantidade_saida))</f>
        <v/>
      </c>
      <c r="G4188" s="1" t="str">
        <f t="shared" si="65"/>
        <v/>
      </c>
    </row>
    <row r="4189" spans="1:7" x14ac:dyDescent="0.3">
      <c r="A4189" s="135"/>
      <c r="B4189" s="22"/>
      <c r="C4189" s="22"/>
      <c r="D4189" s="38" t="str" cm="1">
        <f t="array" ref="D4189">IFERROR(IF(A4189="","",LOOKUP(2,1/(Entradas!$B$3:$B$5000=Estoque!A4189),Entradas!$G$3:$G$5000)),"Preço não cadastrado")</f>
        <v/>
      </c>
      <c r="E4189" s="38" t="str" cm="1">
        <f t="array" ref="E4189">IFERROR(IF(A4189="","",LOOKUP(2,1/(Entradas!$B$3:$B$5000=Estoque!A4189),Entradas!$H$3:$H$5000)),"Preço não cadastrado")</f>
        <v/>
      </c>
      <c r="F4189" s="6" t="str">
        <f>IF(A4189="","",SUMIF(codigo_entrada,A4189,quantidade_entrada)-SUMIF(codigo_saida,Estoque!A4189,quantidade_saida))</f>
        <v/>
      </c>
      <c r="G4189" s="1" t="str">
        <f t="shared" si="65"/>
        <v/>
      </c>
    </row>
    <row r="4190" spans="1:7" x14ac:dyDescent="0.3">
      <c r="A4190" s="135"/>
      <c r="B4190" s="22"/>
      <c r="C4190" s="22"/>
      <c r="D4190" s="38" t="str" cm="1">
        <f t="array" ref="D4190">IFERROR(IF(A4190="","",LOOKUP(2,1/(Entradas!$B$3:$B$5000=Estoque!A4190),Entradas!$G$3:$G$5000)),"Preço não cadastrado")</f>
        <v/>
      </c>
      <c r="E4190" s="38" t="str" cm="1">
        <f t="array" ref="E4190">IFERROR(IF(A4190="","",LOOKUP(2,1/(Entradas!$B$3:$B$5000=Estoque!A4190),Entradas!$H$3:$H$5000)),"Preço não cadastrado")</f>
        <v/>
      </c>
      <c r="F4190" s="6" t="str">
        <f>IF(A4190="","",SUMIF(codigo_entrada,A4190,quantidade_entrada)-SUMIF(codigo_saida,Estoque!A4190,quantidade_saida))</f>
        <v/>
      </c>
      <c r="G4190" s="1" t="str">
        <f t="shared" si="65"/>
        <v/>
      </c>
    </row>
    <row r="4191" spans="1:7" x14ac:dyDescent="0.3">
      <c r="A4191" s="135"/>
      <c r="B4191" s="22"/>
      <c r="C4191" s="22"/>
      <c r="D4191" s="38" t="str" cm="1">
        <f t="array" ref="D4191">IFERROR(IF(A4191="","",LOOKUP(2,1/(Entradas!$B$3:$B$5000=Estoque!A4191),Entradas!$G$3:$G$5000)),"Preço não cadastrado")</f>
        <v/>
      </c>
      <c r="E4191" s="38" t="str" cm="1">
        <f t="array" ref="E4191">IFERROR(IF(A4191="","",LOOKUP(2,1/(Entradas!$B$3:$B$5000=Estoque!A4191),Entradas!$H$3:$H$5000)),"Preço não cadastrado")</f>
        <v/>
      </c>
      <c r="F4191" s="6" t="str">
        <f>IF(A4191="","",SUMIF(codigo_entrada,A4191,quantidade_entrada)-SUMIF(codigo_saida,Estoque!A4191,quantidade_saida))</f>
        <v/>
      </c>
      <c r="G4191" s="1" t="str">
        <f t="shared" si="65"/>
        <v/>
      </c>
    </row>
    <row r="4192" spans="1:7" x14ac:dyDescent="0.3">
      <c r="A4192" s="135"/>
      <c r="B4192" s="22"/>
      <c r="C4192" s="22"/>
      <c r="D4192" s="38" t="str" cm="1">
        <f t="array" ref="D4192">IFERROR(IF(A4192="","",LOOKUP(2,1/(Entradas!$B$3:$B$5000=Estoque!A4192),Entradas!$G$3:$G$5000)),"Preço não cadastrado")</f>
        <v/>
      </c>
      <c r="E4192" s="38" t="str" cm="1">
        <f t="array" ref="E4192">IFERROR(IF(A4192="","",LOOKUP(2,1/(Entradas!$B$3:$B$5000=Estoque!A4192),Entradas!$H$3:$H$5000)),"Preço não cadastrado")</f>
        <v/>
      </c>
      <c r="F4192" s="6" t="str">
        <f>IF(A4192="","",SUMIF(codigo_entrada,A4192,quantidade_entrada)-SUMIF(codigo_saida,Estoque!A4192,quantidade_saida))</f>
        <v/>
      </c>
      <c r="G4192" s="1" t="str">
        <f t="shared" si="65"/>
        <v/>
      </c>
    </row>
    <row r="4193" spans="1:7" x14ac:dyDescent="0.3">
      <c r="A4193" s="135"/>
      <c r="B4193" s="22"/>
      <c r="C4193" s="22"/>
      <c r="D4193" s="38" t="str" cm="1">
        <f t="array" ref="D4193">IFERROR(IF(A4193="","",LOOKUP(2,1/(Entradas!$B$3:$B$5000=Estoque!A4193),Entradas!$G$3:$G$5000)),"Preço não cadastrado")</f>
        <v/>
      </c>
      <c r="E4193" s="38" t="str" cm="1">
        <f t="array" ref="E4193">IFERROR(IF(A4193="","",LOOKUP(2,1/(Entradas!$B$3:$B$5000=Estoque!A4193),Entradas!$H$3:$H$5000)),"Preço não cadastrado")</f>
        <v/>
      </c>
      <c r="F4193" s="6" t="str">
        <f>IF(A4193="","",SUMIF(codigo_entrada,A4193,quantidade_entrada)-SUMIF(codigo_saida,Estoque!A4193,quantidade_saida))</f>
        <v/>
      </c>
      <c r="G4193" s="1" t="str">
        <f t="shared" si="65"/>
        <v/>
      </c>
    </row>
    <row r="4194" spans="1:7" x14ac:dyDescent="0.3">
      <c r="A4194" s="135"/>
      <c r="B4194" s="22"/>
      <c r="C4194" s="22"/>
      <c r="D4194" s="38" t="str" cm="1">
        <f t="array" ref="D4194">IFERROR(IF(A4194="","",LOOKUP(2,1/(Entradas!$B$3:$B$5000=Estoque!A4194),Entradas!$G$3:$G$5000)),"Preço não cadastrado")</f>
        <v/>
      </c>
      <c r="E4194" s="38" t="str" cm="1">
        <f t="array" ref="E4194">IFERROR(IF(A4194="","",LOOKUP(2,1/(Entradas!$B$3:$B$5000=Estoque!A4194),Entradas!$H$3:$H$5000)),"Preço não cadastrado")</f>
        <v/>
      </c>
      <c r="F4194" s="6" t="str">
        <f>IF(A4194="","",SUMIF(codigo_entrada,A4194,quantidade_entrada)-SUMIF(codigo_saida,Estoque!A4194,quantidade_saida))</f>
        <v/>
      </c>
      <c r="G4194" s="1" t="str">
        <f t="shared" si="65"/>
        <v/>
      </c>
    </row>
    <row r="4195" spans="1:7" x14ac:dyDescent="0.3">
      <c r="A4195" s="135"/>
      <c r="B4195" s="22"/>
      <c r="C4195" s="22"/>
      <c r="D4195" s="38" t="str" cm="1">
        <f t="array" ref="D4195">IFERROR(IF(A4195="","",LOOKUP(2,1/(Entradas!$B$3:$B$5000=Estoque!A4195),Entradas!$G$3:$G$5000)),"Preço não cadastrado")</f>
        <v/>
      </c>
      <c r="E4195" s="38" t="str" cm="1">
        <f t="array" ref="E4195">IFERROR(IF(A4195="","",LOOKUP(2,1/(Entradas!$B$3:$B$5000=Estoque!A4195),Entradas!$H$3:$H$5000)),"Preço não cadastrado")</f>
        <v/>
      </c>
      <c r="F4195" s="6" t="str">
        <f>IF(A4195="","",SUMIF(codigo_entrada,A4195,quantidade_entrada)-SUMIF(codigo_saida,Estoque!A4195,quantidade_saida))</f>
        <v/>
      </c>
      <c r="G4195" s="1" t="str">
        <f t="shared" si="65"/>
        <v/>
      </c>
    </row>
    <row r="4196" spans="1:7" x14ac:dyDescent="0.3">
      <c r="A4196" s="135"/>
      <c r="B4196" s="22"/>
      <c r="C4196" s="22"/>
      <c r="D4196" s="38" t="str" cm="1">
        <f t="array" ref="D4196">IFERROR(IF(A4196="","",LOOKUP(2,1/(Entradas!$B$3:$B$5000=Estoque!A4196),Entradas!$G$3:$G$5000)),"Preço não cadastrado")</f>
        <v/>
      </c>
      <c r="E4196" s="38" t="str" cm="1">
        <f t="array" ref="E4196">IFERROR(IF(A4196="","",LOOKUP(2,1/(Entradas!$B$3:$B$5000=Estoque!A4196),Entradas!$H$3:$H$5000)),"Preço não cadastrado")</f>
        <v/>
      </c>
      <c r="F4196" s="6" t="str">
        <f>IF(A4196="","",SUMIF(codigo_entrada,A4196,quantidade_entrada)-SUMIF(codigo_saida,Estoque!A4196,quantidade_saida))</f>
        <v/>
      </c>
      <c r="G4196" s="1" t="str">
        <f t="shared" si="65"/>
        <v/>
      </c>
    </row>
    <row r="4197" spans="1:7" x14ac:dyDescent="0.3">
      <c r="A4197" s="135"/>
      <c r="B4197" s="22"/>
      <c r="C4197" s="22"/>
      <c r="D4197" s="38" t="str" cm="1">
        <f t="array" ref="D4197">IFERROR(IF(A4197="","",LOOKUP(2,1/(Entradas!$B$3:$B$5000=Estoque!A4197),Entradas!$G$3:$G$5000)),"Preço não cadastrado")</f>
        <v/>
      </c>
      <c r="E4197" s="38" t="str" cm="1">
        <f t="array" ref="E4197">IFERROR(IF(A4197="","",LOOKUP(2,1/(Entradas!$B$3:$B$5000=Estoque!A4197),Entradas!$H$3:$H$5000)),"Preço não cadastrado")</f>
        <v/>
      </c>
      <c r="F4197" s="6" t="str">
        <f>IF(A4197="","",SUMIF(codigo_entrada,A4197,quantidade_entrada)-SUMIF(codigo_saida,Estoque!A4197,quantidade_saida))</f>
        <v/>
      </c>
      <c r="G4197" s="1" t="str">
        <f t="shared" si="65"/>
        <v/>
      </c>
    </row>
    <row r="4198" spans="1:7" x14ac:dyDescent="0.3">
      <c r="A4198" s="135"/>
      <c r="B4198" s="22"/>
      <c r="C4198" s="22"/>
      <c r="D4198" s="38" t="str" cm="1">
        <f t="array" ref="D4198">IFERROR(IF(A4198="","",LOOKUP(2,1/(Entradas!$B$3:$B$5000=Estoque!A4198),Entradas!$G$3:$G$5000)),"Preço não cadastrado")</f>
        <v/>
      </c>
      <c r="E4198" s="38" t="str" cm="1">
        <f t="array" ref="E4198">IFERROR(IF(A4198="","",LOOKUP(2,1/(Entradas!$B$3:$B$5000=Estoque!A4198),Entradas!$H$3:$H$5000)),"Preço não cadastrado")</f>
        <v/>
      </c>
      <c r="F4198" s="6" t="str">
        <f>IF(A4198="","",SUMIF(codigo_entrada,A4198,quantidade_entrada)-SUMIF(codigo_saida,Estoque!A4198,quantidade_saida))</f>
        <v/>
      </c>
      <c r="G4198" s="1" t="str">
        <f t="shared" si="65"/>
        <v/>
      </c>
    </row>
    <row r="4199" spans="1:7" x14ac:dyDescent="0.3">
      <c r="A4199" s="135"/>
      <c r="B4199" s="22"/>
      <c r="C4199" s="22"/>
      <c r="D4199" s="38" t="str" cm="1">
        <f t="array" ref="D4199">IFERROR(IF(A4199="","",LOOKUP(2,1/(Entradas!$B$3:$B$5000=Estoque!A4199),Entradas!$G$3:$G$5000)),"Preço não cadastrado")</f>
        <v/>
      </c>
      <c r="E4199" s="38" t="str" cm="1">
        <f t="array" ref="E4199">IFERROR(IF(A4199="","",LOOKUP(2,1/(Entradas!$B$3:$B$5000=Estoque!A4199),Entradas!$H$3:$H$5000)),"Preço não cadastrado")</f>
        <v/>
      </c>
      <c r="F4199" s="6" t="str">
        <f>IF(A4199="","",SUMIF(codigo_entrada,A4199,quantidade_entrada)-SUMIF(codigo_saida,Estoque!A4199,quantidade_saida))</f>
        <v/>
      </c>
      <c r="G4199" s="1" t="str">
        <f t="shared" si="65"/>
        <v/>
      </c>
    </row>
    <row r="4200" spans="1:7" x14ac:dyDescent="0.3">
      <c r="A4200" s="135"/>
      <c r="B4200" s="22"/>
      <c r="C4200" s="22"/>
      <c r="D4200" s="38" t="str" cm="1">
        <f t="array" ref="D4200">IFERROR(IF(A4200="","",LOOKUP(2,1/(Entradas!$B$3:$B$5000=Estoque!A4200),Entradas!$G$3:$G$5000)),"Preço não cadastrado")</f>
        <v/>
      </c>
      <c r="E4200" s="38" t="str" cm="1">
        <f t="array" ref="E4200">IFERROR(IF(A4200="","",LOOKUP(2,1/(Entradas!$B$3:$B$5000=Estoque!A4200),Entradas!$H$3:$H$5000)),"Preço não cadastrado")</f>
        <v/>
      </c>
      <c r="F4200" s="6" t="str">
        <f>IF(A4200="","",SUMIF(codigo_entrada,A4200,quantidade_entrada)-SUMIF(codigo_saida,Estoque!A4200,quantidade_saida))</f>
        <v/>
      </c>
      <c r="G4200" s="1" t="str">
        <f t="shared" si="65"/>
        <v/>
      </c>
    </row>
    <row r="4201" spans="1:7" x14ac:dyDescent="0.3">
      <c r="A4201" s="135"/>
      <c r="B4201" s="22"/>
      <c r="C4201" s="22"/>
      <c r="D4201" s="38" t="str" cm="1">
        <f t="array" ref="D4201">IFERROR(IF(A4201="","",LOOKUP(2,1/(Entradas!$B$3:$B$5000=Estoque!A4201),Entradas!$G$3:$G$5000)),"Preço não cadastrado")</f>
        <v/>
      </c>
      <c r="E4201" s="38" t="str" cm="1">
        <f t="array" ref="E4201">IFERROR(IF(A4201="","",LOOKUP(2,1/(Entradas!$B$3:$B$5000=Estoque!A4201),Entradas!$H$3:$H$5000)),"Preço não cadastrado")</f>
        <v/>
      </c>
      <c r="F4201" s="6" t="str">
        <f>IF(A4201="","",SUMIF(codigo_entrada,A4201,quantidade_entrada)-SUMIF(codigo_saida,Estoque!A4201,quantidade_saida))</f>
        <v/>
      </c>
      <c r="G4201" s="1" t="str">
        <f t="shared" si="65"/>
        <v/>
      </c>
    </row>
    <row r="4202" spans="1:7" x14ac:dyDescent="0.3">
      <c r="A4202" s="135"/>
      <c r="B4202" s="22"/>
      <c r="C4202" s="22"/>
      <c r="D4202" s="38" t="str" cm="1">
        <f t="array" ref="D4202">IFERROR(IF(A4202="","",LOOKUP(2,1/(Entradas!$B$3:$B$5000=Estoque!A4202),Entradas!$G$3:$G$5000)),"Preço não cadastrado")</f>
        <v/>
      </c>
      <c r="E4202" s="38" t="str" cm="1">
        <f t="array" ref="E4202">IFERROR(IF(A4202="","",LOOKUP(2,1/(Entradas!$B$3:$B$5000=Estoque!A4202),Entradas!$H$3:$H$5000)),"Preço não cadastrado")</f>
        <v/>
      </c>
      <c r="F4202" s="6" t="str">
        <f>IF(A4202="","",SUMIF(codigo_entrada,A4202,quantidade_entrada)-SUMIF(codigo_saida,Estoque!A4202,quantidade_saida))</f>
        <v/>
      </c>
      <c r="G4202" s="1" t="str">
        <f t="shared" si="65"/>
        <v/>
      </c>
    </row>
    <row r="4203" spans="1:7" x14ac:dyDescent="0.3">
      <c r="A4203" s="135"/>
      <c r="B4203" s="22"/>
      <c r="C4203" s="22"/>
      <c r="D4203" s="38" t="str" cm="1">
        <f t="array" ref="D4203">IFERROR(IF(A4203="","",LOOKUP(2,1/(Entradas!$B$3:$B$5000=Estoque!A4203),Entradas!$G$3:$G$5000)),"Preço não cadastrado")</f>
        <v/>
      </c>
      <c r="E4203" s="38" t="str" cm="1">
        <f t="array" ref="E4203">IFERROR(IF(A4203="","",LOOKUP(2,1/(Entradas!$B$3:$B$5000=Estoque!A4203),Entradas!$H$3:$H$5000)),"Preço não cadastrado")</f>
        <v/>
      </c>
      <c r="F4203" s="6" t="str">
        <f>IF(A4203="","",SUMIF(codigo_entrada,A4203,quantidade_entrada)-SUMIF(codigo_saida,Estoque!A4203,quantidade_saida))</f>
        <v/>
      </c>
      <c r="G4203" s="1" t="str">
        <f t="shared" si="65"/>
        <v/>
      </c>
    </row>
    <row r="4204" spans="1:7" x14ac:dyDescent="0.3">
      <c r="A4204" s="135"/>
      <c r="B4204" s="22"/>
      <c r="C4204" s="22"/>
      <c r="D4204" s="38" t="str" cm="1">
        <f t="array" ref="D4204">IFERROR(IF(A4204="","",LOOKUP(2,1/(Entradas!$B$3:$B$5000=Estoque!A4204),Entradas!$G$3:$G$5000)),"Preço não cadastrado")</f>
        <v/>
      </c>
      <c r="E4204" s="38" t="str" cm="1">
        <f t="array" ref="E4204">IFERROR(IF(A4204="","",LOOKUP(2,1/(Entradas!$B$3:$B$5000=Estoque!A4204),Entradas!$H$3:$H$5000)),"Preço não cadastrado")</f>
        <v/>
      </c>
      <c r="F4204" s="6" t="str">
        <f>IF(A4204="","",SUMIF(codigo_entrada,A4204,quantidade_entrada)-SUMIF(codigo_saida,Estoque!A4204,quantidade_saida))</f>
        <v/>
      </c>
      <c r="G4204" s="1" t="str">
        <f t="shared" si="65"/>
        <v/>
      </c>
    </row>
    <row r="4205" spans="1:7" x14ac:dyDescent="0.3">
      <c r="A4205" s="135"/>
      <c r="B4205" s="22"/>
      <c r="C4205" s="22"/>
      <c r="D4205" s="38" t="str" cm="1">
        <f t="array" ref="D4205">IFERROR(IF(A4205="","",LOOKUP(2,1/(Entradas!$B$3:$B$5000=Estoque!A4205),Entradas!$G$3:$G$5000)),"Preço não cadastrado")</f>
        <v/>
      </c>
      <c r="E4205" s="38" t="str" cm="1">
        <f t="array" ref="E4205">IFERROR(IF(A4205="","",LOOKUP(2,1/(Entradas!$B$3:$B$5000=Estoque!A4205),Entradas!$H$3:$H$5000)),"Preço não cadastrado")</f>
        <v/>
      </c>
      <c r="F4205" s="6" t="str">
        <f>IF(A4205="","",SUMIF(codigo_entrada,A4205,quantidade_entrada)-SUMIF(codigo_saida,Estoque!A4205,quantidade_saida))</f>
        <v/>
      </c>
      <c r="G4205" s="1" t="str">
        <f t="shared" si="65"/>
        <v/>
      </c>
    </row>
    <row r="4206" spans="1:7" x14ac:dyDescent="0.3">
      <c r="A4206" s="135"/>
      <c r="B4206" s="22"/>
      <c r="C4206" s="22"/>
      <c r="D4206" s="38" t="str" cm="1">
        <f t="array" ref="D4206">IFERROR(IF(A4206="","",LOOKUP(2,1/(Entradas!$B$3:$B$5000=Estoque!A4206),Entradas!$G$3:$G$5000)),"Preço não cadastrado")</f>
        <v/>
      </c>
      <c r="E4206" s="38" t="str" cm="1">
        <f t="array" ref="E4206">IFERROR(IF(A4206="","",LOOKUP(2,1/(Entradas!$B$3:$B$5000=Estoque!A4206),Entradas!$H$3:$H$5000)),"Preço não cadastrado")</f>
        <v/>
      </c>
      <c r="F4206" s="6" t="str">
        <f>IF(A4206="","",SUMIF(codigo_entrada,A4206,quantidade_entrada)-SUMIF(codigo_saida,Estoque!A4206,quantidade_saida))</f>
        <v/>
      </c>
      <c r="G4206" s="1" t="str">
        <f t="shared" si="65"/>
        <v/>
      </c>
    </row>
    <row r="4207" spans="1:7" x14ac:dyDescent="0.3">
      <c r="A4207" s="135"/>
      <c r="B4207" s="22"/>
      <c r="C4207" s="22"/>
      <c r="D4207" s="38" t="str" cm="1">
        <f t="array" ref="D4207">IFERROR(IF(A4207="","",LOOKUP(2,1/(Entradas!$B$3:$B$5000=Estoque!A4207),Entradas!$G$3:$G$5000)),"Preço não cadastrado")</f>
        <v/>
      </c>
      <c r="E4207" s="38" t="str" cm="1">
        <f t="array" ref="E4207">IFERROR(IF(A4207="","",LOOKUP(2,1/(Entradas!$B$3:$B$5000=Estoque!A4207),Entradas!$H$3:$H$5000)),"Preço não cadastrado")</f>
        <v/>
      </c>
      <c r="F4207" s="6" t="str">
        <f>IF(A4207="","",SUMIF(codigo_entrada,A4207,quantidade_entrada)-SUMIF(codigo_saida,Estoque!A4207,quantidade_saida))</f>
        <v/>
      </c>
      <c r="G4207" s="1" t="str">
        <f t="shared" si="65"/>
        <v/>
      </c>
    </row>
    <row r="4208" spans="1:7" x14ac:dyDescent="0.3">
      <c r="A4208" s="135"/>
      <c r="B4208" s="22"/>
      <c r="C4208" s="22"/>
      <c r="D4208" s="38" t="str" cm="1">
        <f t="array" ref="D4208">IFERROR(IF(A4208="","",LOOKUP(2,1/(Entradas!$B$3:$B$5000=Estoque!A4208),Entradas!$G$3:$G$5000)),"Preço não cadastrado")</f>
        <v/>
      </c>
      <c r="E4208" s="38" t="str" cm="1">
        <f t="array" ref="E4208">IFERROR(IF(A4208="","",LOOKUP(2,1/(Entradas!$B$3:$B$5000=Estoque!A4208),Entradas!$H$3:$H$5000)),"Preço não cadastrado")</f>
        <v/>
      </c>
      <c r="F4208" s="6" t="str">
        <f>IF(A4208="","",SUMIF(codigo_entrada,A4208,quantidade_entrada)-SUMIF(codigo_saida,Estoque!A4208,quantidade_saida))</f>
        <v/>
      </c>
      <c r="G4208" s="1" t="str">
        <f t="shared" si="65"/>
        <v/>
      </c>
    </row>
    <row r="4209" spans="1:7" x14ac:dyDescent="0.3">
      <c r="A4209" s="135"/>
      <c r="B4209" s="22"/>
      <c r="C4209" s="22"/>
      <c r="D4209" s="38" t="str" cm="1">
        <f t="array" ref="D4209">IFERROR(IF(A4209="","",LOOKUP(2,1/(Entradas!$B$3:$B$5000=Estoque!A4209),Entradas!$G$3:$G$5000)),"Preço não cadastrado")</f>
        <v/>
      </c>
      <c r="E4209" s="38" t="str" cm="1">
        <f t="array" ref="E4209">IFERROR(IF(A4209="","",LOOKUP(2,1/(Entradas!$B$3:$B$5000=Estoque!A4209),Entradas!$H$3:$H$5000)),"Preço não cadastrado")</f>
        <v/>
      </c>
      <c r="F4209" s="6" t="str">
        <f>IF(A4209="","",SUMIF(codigo_entrada,A4209,quantidade_entrada)-SUMIF(codigo_saida,Estoque!A4209,quantidade_saida))</f>
        <v/>
      </c>
      <c r="G4209" s="1" t="str">
        <f t="shared" si="65"/>
        <v/>
      </c>
    </row>
    <row r="4210" spans="1:7" x14ac:dyDescent="0.3">
      <c r="A4210" s="135"/>
      <c r="B4210" s="22"/>
      <c r="C4210" s="22"/>
      <c r="D4210" s="38" t="str" cm="1">
        <f t="array" ref="D4210">IFERROR(IF(A4210="","",LOOKUP(2,1/(Entradas!$B$3:$B$5000=Estoque!A4210),Entradas!$G$3:$G$5000)),"Preço não cadastrado")</f>
        <v/>
      </c>
      <c r="E4210" s="38" t="str" cm="1">
        <f t="array" ref="E4210">IFERROR(IF(A4210="","",LOOKUP(2,1/(Entradas!$B$3:$B$5000=Estoque!A4210),Entradas!$H$3:$H$5000)),"Preço não cadastrado")</f>
        <v/>
      </c>
      <c r="F4210" s="6" t="str">
        <f>IF(A4210="","",SUMIF(codigo_entrada,A4210,quantidade_entrada)-SUMIF(codigo_saida,Estoque!A4210,quantidade_saida))</f>
        <v/>
      </c>
      <c r="G4210" s="1" t="str">
        <f t="shared" si="65"/>
        <v/>
      </c>
    </row>
    <row r="4211" spans="1:7" x14ac:dyDescent="0.3">
      <c r="A4211" s="135"/>
      <c r="B4211" s="22"/>
      <c r="C4211" s="22"/>
      <c r="D4211" s="38" t="str" cm="1">
        <f t="array" ref="D4211">IFERROR(IF(A4211="","",LOOKUP(2,1/(Entradas!$B$3:$B$5000=Estoque!A4211),Entradas!$G$3:$G$5000)),"Preço não cadastrado")</f>
        <v/>
      </c>
      <c r="E4211" s="38" t="str" cm="1">
        <f t="array" ref="E4211">IFERROR(IF(A4211="","",LOOKUP(2,1/(Entradas!$B$3:$B$5000=Estoque!A4211),Entradas!$H$3:$H$5000)),"Preço não cadastrado")</f>
        <v/>
      </c>
      <c r="F4211" s="6" t="str">
        <f>IF(A4211="","",SUMIF(codigo_entrada,A4211,quantidade_entrada)-SUMIF(codigo_saida,Estoque!A4211,quantidade_saida))</f>
        <v/>
      </c>
      <c r="G4211" s="1" t="str">
        <f t="shared" si="65"/>
        <v/>
      </c>
    </row>
    <row r="4212" spans="1:7" x14ac:dyDescent="0.3">
      <c r="A4212" s="135"/>
      <c r="B4212" s="22"/>
      <c r="C4212" s="22"/>
      <c r="D4212" s="38" t="str" cm="1">
        <f t="array" ref="D4212">IFERROR(IF(A4212="","",LOOKUP(2,1/(Entradas!$B$3:$B$5000=Estoque!A4212),Entradas!$G$3:$G$5000)),"Preço não cadastrado")</f>
        <v/>
      </c>
      <c r="E4212" s="38" t="str" cm="1">
        <f t="array" ref="E4212">IFERROR(IF(A4212="","",LOOKUP(2,1/(Entradas!$B$3:$B$5000=Estoque!A4212),Entradas!$H$3:$H$5000)),"Preço não cadastrado")</f>
        <v/>
      </c>
      <c r="F4212" s="6" t="str">
        <f>IF(A4212="","",SUMIF(codigo_entrada,A4212,quantidade_entrada)-SUMIF(codigo_saida,Estoque!A4212,quantidade_saida))</f>
        <v/>
      </c>
      <c r="G4212" s="1" t="str">
        <f t="shared" si="65"/>
        <v/>
      </c>
    </row>
    <row r="4213" spans="1:7" x14ac:dyDescent="0.3">
      <c r="A4213" s="135"/>
      <c r="B4213" s="22"/>
      <c r="C4213" s="22"/>
      <c r="D4213" s="38" t="str" cm="1">
        <f t="array" ref="D4213">IFERROR(IF(A4213="","",LOOKUP(2,1/(Entradas!$B$3:$B$5000=Estoque!A4213),Entradas!$G$3:$G$5000)),"Preço não cadastrado")</f>
        <v/>
      </c>
      <c r="E4213" s="38" t="str" cm="1">
        <f t="array" ref="E4213">IFERROR(IF(A4213="","",LOOKUP(2,1/(Entradas!$B$3:$B$5000=Estoque!A4213),Entradas!$H$3:$H$5000)),"Preço não cadastrado")</f>
        <v/>
      </c>
      <c r="F4213" s="6" t="str">
        <f>IF(A4213="","",SUMIF(codigo_entrada,A4213,quantidade_entrada)-SUMIF(codigo_saida,Estoque!A4213,quantidade_saida))</f>
        <v/>
      </c>
      <c r="G4213" s="1" t="str">
        <f t="shared" si="65"/>
        <v/>
      </c>
    </row>
    <row r="4214" spans="1:7" x14ac:dyDescent="0.3">
      <c r="A4214" s="135"/>
      <c r="B4214" s="22"/>
      <c r="C4214" s="22"/>
      <c r="D4214" s="38" t="str" cm="1">
        <f t="array" ref="D4214">IFERROR(IF(A4214="","",LOOKUP(2,1/(Entradas!$B$3:$B$5000=Estoque!A4214),Entradas!$G$3:$G$5000)),"Preço não cadastrado")</f>
        <v/>
      </c>
      <c r="E4214" s="38" t="str" cm="1">
        <f t="array" ref="E4214">IFERROR(IF(A4214="","",LOOKUP(2,1/(Entradas!$B$3:$B$5000=Estoque!A4214),Entradas!$H$3:$H$5000)),"Preço não cadastrado")</f>
        <v/>
      </c>
      <c r="F4214" s="6" t="str">
        <f>IF(A4214="","",SUMIF(codigo_entrada,A4214,quantidade_entrada)-SUMIF(codigo_saida,Estoque!A4214,quantidade_saida))</f>
        <v/>
      </c>
      <c r="G4214" s="1" t="str">
        <f t="shared" si="65"/>
        <v/>
      </c>
    </row>
    <row r="4215" spans="1:7" x14ac:dyDescent="0.3">
      <c r="A4215" s="135"/>
      <c r="B4215" s="22"/>
      <c r="C4215" s="22"/>
      <c r="D4215" s="38" t="str" cm="1">
        <f t="array" ref="D4215">IFERROR(IF(A4215="","",LOOKUP(2,1/(Entradas!$B$3:$B$5000=Estoque!A4215),Entradas!$G$3:$G$5000)),"Preço não cadastrado")</f>
        <v/>
      </c>
      <c r="E4215" s="38" t="str" cm="1">
        <f t="array" ref="E4215">IFERROR(IF(A4215="","",LOOKUP(2,1/(Entradas!$B$3:$B$5000=Estoque!A4215),Entradas!$H$3:$H$5000)),"Preço não cadastrado")</f>
        <v/>
      </c>
      <c r="F4215" s="6" t="str">
        <f>IF(A4215="","",SUMIF(codigo_entrada,A4215,quantidade_entrada)-SUMIF(codigo_saida,Estoque!A4215,quantidade_saida))</f>
        <v/>
      </c>
      <c r="G4215" s="1" t="str">
        <f t="shared" si="65"/>
        <v/>
      </c>
    </row>
    <row r="4216" spans="1:7" x14ac:dyDescent="0.3">
      <c r="A4216" s="135"/>
      <c r="B4216" s="22"/>
      <c r="C4216" s="22"/>
      <c r="D4216" s="38" t="str" cm="1">
        <f t="array" ref="D4216">IFERROR(IF(A4216="","",LOOKUP(2,1/(Entradas!$B$3:$B$5000=Estoque!A4216),Entradas!$G$3:$G$5000)),"Preço não cadastrado")</f>
        <v/>
      </c>
      <c r="E4216" s="38" t="str" cm="1">
        <f t="array" ref="E4216">IFERROR(IF(A4216="","",LOOKUP(2,1/(Entradas!$B$3:$B$5000=Estoque!A4216),Entradas!$H$3:$H$5000)),"Preço não cadastrado")</f>
        <v/>
      </c>
      <c r="F4216" s="6" t="str">
        <f>IF(A4216="","",SUMIF(codigo_entrada,A4216,quantidade_entrada)-SUMIF(codigo_saida,Estoque!A4216,quantidade_saida))</f>
        <v/>
      </c>
      <c r="G4216" s="1" t="str">
        <f t="shared" si="65"/>
        <v/>
      </c>
    </row>
    <row r="4217" spans="1:7" x14ac:dyDescent="0.3">
      <c r="A4217" s="135"/>
      <c r="B4217" s="22"/>
      <c r="C4217" s="22"/>
      <c r="D4217" s="38" t="str" cm="1">
        <f t="array" ref="D4217">IFERROR(IF(A4217="","",LOOKUP(2,1/(Entradas!$B$3:$B$5000=Estoque!A4217),Entradas!$G$3:$G$5000)),"Preço não cadastrado")</f>
        <v/>
      </c>
      <c r="E4217" s="38" t="str" cm="1">
        <f t="array" ref="E4217">IFERROR(IF(A4217="","",LOOKUP(2,1/(Entradas!$B$3:$B$5000=Estoque!A4217),Entradas!$H$3:$H$5000)),"Preço não cadastrado")</f>
        <v/>
      </c>
      <c r="F4217" s="6" t="str">
        <f>IF(A4217="","",SUMIF(codigo_entrada,A4217,quantidade_entrada)-SUMIF(codigo_saida,Estoque!A4217,quantidade_saida))</f>
        <v/>
      </c>
      <c r="G4217" s="1" t="str">
        <f t="shared" si="65"/>
        <v/>
      </c>
    </row>
    <row r="4218" spans="1:7" x14ac:dyDescent="0.3">
      <c r="A4218" s="135"/>
      <c r="B4218" s="22"/>
      <c r="C4218" s="22"/>
      <c r="D4218" s="38" t="str" cm="1">
        <f t="array" ref="D4218">IFERROR(IF(A4218="","",LOOKUP(2,1/(Entradas!$B$3:$B$5000=Estoque!A4218),Entradas!$G$3:$G$5000)),"Preço não cadastrado")</f>
        <v/>
      </c>
      <c r="E4218" s="38" t="str" cm="1">
        <f t="array" ref="E4218">IFERROR(IF(A4218="","",LOOKUP(2,1/(Entradas!$B$3:$B$5000=Estoque!A4218),Entradas!$H$3:$H$5000)),"Preço não cadastrado")</f>
        <v/>
      </c>
      <c r="F4218" s="6" t="str">
        <f>IF(A4218="","",SUMIF(codigo_entrada,A4218,quantidade_entrada)-SUMIF(codigo_saida,Estoque!A4218,quantidade_saida))</f>
        <v/>
      </c>
      <c r="G4218" s="1" t="str">
        <f t="shared" si="65"/>
        <v/>
      </c>
    </row>
    <row r="4219" spans="1:7" x14ac:dyDescent="0.3">
      <c r="A4219" s="135"/>
      <c r="B4219" s="22"/>
      <c r="C4219" s="22"/>
      <c r="D4219" s="38" t="str" cm="1">
        <f t="array" ref="D4219">IFERROR(IF(A4219="","",LOOKUP(2,1/(Entradas!$B$3:$B$5000=Estoque!A4219),Entradas!$G$3:$G$5000)),"Preço não cadastrado")</f>
        <v/>
      </c>
      <c r="E4219" s="38" t="str" cm="1">
        <f t="array" ref="E4219">IFERROR(IF(A4219="","",LOOKUP(2,1/(Entradas!$B$3:$B$5000=Estoque!A4219),Entradas!$H$3:$H$5000)),"Preço não cadastrado")</f>
        <v/>
      </c>
      <c r="F4219" s="6" t="str">
        <f>IF(A4219="","",SUMIF(codigo_entrada,A4219,quantidade_entrada)-SUMIF(codigo_saida,Estoque!A4219,quantidade_saida))</f>
        <v/>
      </c>
      <c r="G4219" s="1" t="str">
        <f t="shared" si="65"/>
        <v/>
      </c>
    </row>
    <row r="4220" spans="1:7" x14ac:dyDescent="0.3">
      <c r="A4220" s="135"/>
      <c r="B4220" s="22"/>
      <c r="C4220" s="22"/>
      <c r="D4220" s="38" t="str" cm="1">
        <f t="array" ref="D4220">IFERROR(IF(A4220="","",LOOKUP(2,1/(Entradas!$B$3:$B$5000=Estoque!A4220),Entradas!$G$3:$G$5000)),"Preço não cadastrado")</f>
        <v/>
      </c>
      <c r="E4220" s="38" t="str" cm="1">
        <f t="array" ref="E4220">IFERROR(IF(A4220="","",LOOKUP(2,1/(Entradas!$B$3:$B$5000=Estoque!A4220),Entradas!$H$3:$H$5000)),"Preço não cadastrado")</f>
        <v/>
      </c>
      <c r="F4220" s="6" t="str">
        <f>IF(A4220="","",SUMIF(codigo_entrada,A4220,quantidade_entrada)-SUMIF(codigo_saida,Estoque!A4220,quantidade_saida))</f>
        <v/>
      </c>
      <c r="G4220" s="1" t="str">
        <f t="shared" si="65"/>
        <v/>
      </c>
    </row>
    <row r="4221" spans="1:7" x14ac:dyDescent="0.3">
      <c r="A4221" s="135"/>
      <c r="B4221" s="22"/>
      <c r="C4221" s="22"/>
      <c r="D4221" s="38" t="str" cm="1">
        <f t="array" ref="D4221">IFERROR(IF(A4221="","",LOOKUP(2,1/(Entradas!$B$3:$B$5000=Estoque!A4221),Entradas!$G$3:$G$5000)),"Preço não cadastrado")</f>
        <v/>
      </c>
      <c r="E4221" s="38" t="str" cm="1">
        <f t="array" ref="E4221">IFERROR(IF(A4221="","",LOOKUP(2,1/(Entradas!$B$3:$B$5000=Estoque!A4221),Entradas!$H$3:$H$5000)),"Preço não cadastrado")</f>
        <v/>
      </c>
      <c r="F4221" s="6" t="str">
        <f>IF(A4221="","",SUMIF(codigo_entrada,A4221,quantidade_entrada)-SUMIF(codigo_saida,Estoque!A4221,quantidade_saida))</f>
        <v/>
      </c>
      <c r="G4221" s="1" t="str">
        <f t="shared" si="65"/>
        <v/>
      </c>
    </row>
    <row r="4222" spans="1:7" x14ac:dyDescent="0.3">
      <c r="A4222" s="135"/>
      <c r="B4222" s="22"/>
      <c r="C4222" s="22"/>
      <c r="D4222" s="38" t="str" cm="1">
        <f t="array" ref="D4222">IFERROR(IF(A4222="","",LOOKUP(2,1/(Entradas!$B$3:$B$5000=Estoque!A4222),Entradas!$G$3:$G$5000)),"Preço não cadastrado")</f>
        <v/>
      </c>
      <c r="E4222" s="38" t="str" cm="1">
        <f t="array" ref="E4222">IFERROR(IF(A4222="","",LOOKUP(2,1/(Entradas!$B$3:$B$5000=Estoque!A4222),Entradas!$H$3:$H$5000)),"Preço não cadastrado")</f>
        <v/>
      </c>
      <c r="F4222" s="6" t="str">
        <f>IF(A4222="","",SUMIF(codigo_entrada,A4222,quantidade_entrada)-SUMIF(codigo_saida,Estoque!A4222,quantidade_saida))</f>
        <v/>
      </c>
      <c r="G4222" s="1" t="str">
        <f t="shared" si="65"/>
        <v/>
      </c>
    </row>
    <row r="4223" spans="1:7" x14ac:dyDescent="0.3">
      <c r="A4223" s="135"/>
      <c r="B4223" s="22"/>
      <c r="C4223" s="22"/>
      <c r="D4223" s="38" t="str" cm="1">
        <f t="array" ref="D4223">IFERROR(IF(A4223="","",LOOKUP(2,1/(Entradas!$B$3:$B$5000=Estoque!A4223),Entradas!$G$3:$G$5000)),"Preço não cadastrado")</f>
        <v/>
      </c>
      <c r="E4223" s="38" t="str" cm="1">
        <f t="array" ref="E4223">IFERROR(IF(A4223="","",LOOKUP(2,1/(Entradas!$B$3:$B$5000=Estoque!A4223),Entradas!$H$3:$H$5000)),"Preço não cadastrado")</f>
        <v/>
      </c>
      <c r="F4223" s="6" t="str">
        <f>IF(A4223="","",SUMIF(codigo_entrada,A4223,quantidade_entrada)-SUMIF(codigo_saida,Estoque!A4223,quantidade_saida))</f>
        <v/>
      </c>
      <c r="G4223" s="1" t="str">
        <f t="shared" si="65"/>
        <v/>
      </c>
    </row>
    <row r="4224" spans="1:7" x14ac:dyDescent="0.3">
      <c r="A4224" s="135"/>
      <c r="B4224" s="22"/>
      <c r="C4224" s="22"/>
      <c r="D4224" s="38" t="str" cm="1">
        <f t="array" ref="D4224">IFERROR(IF(A4224="","",LOOKUP(2,1/(Entradas!$B$3:$B$5000=Estoque!A4224),Entradas!$G$3:$G$5000)),"Preço não cadastrado")</f>
        <v/>
      </c>
      <c r="E4224" s="38" t="str" cm="1">
        <f t="array" ref="E4224">IFERROR(IF(A4224="","",LOOKUP(2,1/(Entradas!$B$3:$B$5000=Estoque!A4224),Entradas!$H$3:$H$5000)),"Preço não cadastrado")</f>
        <v/>
      </c>
      <c r="F4224" s="6" t="str">
        <f>IF(A4224="","",SUMIF(codigo_entrada,A4224,quantidade_entrada)-SUMIF(codigo_saida,Estoque!A4224,quantidade_saida))</f>
        <v/>
      </c>
      <c r="G4224" s="1" t="str">
        <f t="shared" si="65"/>
        <v/>
      </c>
    </row>
    <row r="4225" spans="1:7" x14ac:dyDescent="0.3">
      <c r="A4225" s="135"/>
      <c r="B4225" s="22"/>
      <c r="C4225" s="22"/>
      <c r="D4225" s="38" t="str" cm="1">
        <f t="array" ref="D4225">IFERROR(IF(A4225="","",LOOKUP(2,1/(Entradas!$B$3:$B$5000=Estoque!A4225),Entradas!$G$3:$G$5000)),"Preço não cadastrado")</f>
        <v/>
      </c>
      <c r="E4225" s="38" t="str" cm="1">
        <f t="array" ref="E4225">IFERROR(IF(A4225="","",LOOKUP(2,1/(Entradas!$B$3:$B$5000=Estoque!A4225),Entradas!$H$3:$H$5000)),"Preço não cadastrado")</f>
        <v/>
      </c>
      <c r="F4225" s="6" t="str">
        <f>IF(A4225="","",SUMIF(codigo_entrada,A4225,quantidade_entrada)-SUMIF(codigo_saida,Estoque!A4225,quantidade_saida))</f>
        <v/>
      </c>
      <c r="G4225" s="1" t="str">
        <f t="shared" si="65"/>
        <v/>
      </c>
    </row>
    <row r="4226" spans="1:7" x14ac:dyDescent="0.3">
      <c r="A4226" s="135"/>
      <c r="B4226" s="22"/>
      <c r="C4226" s="22"/>
      <c r="D4226" s="38" t="str" cm="1">
        <f t="array" ref="D4226">IFERROR(IF(A4226="","",LOOKUP(2,1/(Entradas!$B$3:$B$5000=Estoque!A4226),Entradas!$G$3:$G$5000)),"Preço não cadastrado")</f>
        <v/>
      </c>
      <c r="E4226" s="38" t="str" cm="1">
        <f t="array" ref="E4226">IFERROR(IF(A4226="","",LOOKUP(2,1/(Entradas!$B$3:$B$5000=Estoque!A4226),Entradas!$H$3:$H$5000)),"Preço não cadastrado")</f>
        <v/>
      </c>
      <c r="F4226" s="6" t="str">
        <f>IF(A4226="","",SUMIF(codigo_entrada,A4226,quantidade_entrada)-SUMIF(codigo_saida,Estoque!A4226,quantidade_saida))</f>
        <v/>
      </c>
      <c r="G4226" s="1" t="str">
        <f t="shared" si="65"/>
        <v/>
      </c>
    </row>
    <row r="4227" spans="1:7" x14ac:dyDescent="0.3">
      <c r="A4227" s="135"/>
      <c r="B4227" s="22"/>
      <c r="C4227" s="22"/>
      <c r="D4227" s="38" t="str" cm="1">
        <f t="array" ref="D4227">IFERROR(IF(A4227="","",LOOKUP(2,1/(Entradas!$B$3:$B$5000=Estoque!A4227),Entradas!$G$3:$G$5000)),"Preço não cadastrado")</f>
        <v/>
      </c>
      <c r="E4227" s="38" t="str" cm="1">
        <f t="array" ref="E4227">IFERROR(IF(A4227="","",LOOKUP(2,1/(Entradas!$B$3:$B$5000=Estoque!A4227),Entradas!$H$3:$H$5000)),"Preço não cadastrado")</f>
        <v/>
      </c>
      <c r="F4227" s="6" t="str">
        <f>IF(A4227="","",SUMIF(codigo_entrada,A4227,quantidade_entrada)-SUMIF(codigo_saida,Estoque!A4227,quantidade_saida))</f>
        <v/>
      </c>
      <c r="G4227" s="1" t="str">
        <f t="shared" si="65"/>
        <v/>
      </c>
    </row>
    <row r="4228" spans="1:7" x14ac:dyDescent="0.3">
      <c r="A4228" s="135"/>
      <c r="B4228" s="22"/>
      <c r="C4228" s="22"/>
      <c r="D4228" s="38" t="str" cm="1">
        <f t="array" ref="D4228">IFERROR(IF(A4228="","",LOOKUP(2,1/(Entradas!$B$3:$B$5000=Estoque!A4228),Entradas!$G$3:$G$5000)),"Preço não cadastrado")</f>
        <v/>
      </c>
      <c r="E4228" s="38" t="str" cm="1">
        <f t="array" ref="E4228">IFERROR(IF(A4228="","",LOOKUP(2,1/(Entradas!$B$3:$B$5000=Estoque!A4228),Entradas!$H$3:$H$5000)),"Preço não cadastrado")</f>
        <v/>
      </c>
      <c r="F4228" s="6" t="str">
        <f>IF(A4228="","",SUMIF(codigo_entrada,A4228,quantidade_entrada)-SUMIF(codigo_saida,Estoque!A4228,quantidade_saida))</f>
        <v/>
      </c>
      <c r="G4228" s="1" t="str">
        <f t="shared" ref="G4228:G4291" si="66">IF(F4228="","",IF(F4228&gt;0,"Em estoque","Fora de estoque"))</f>
        <v/>
      </c>
    </row>
    <row r="4229" spans="1:7" x14ac:dyDescent="0.3">
      <c r="A4229" s="135"/>
      <c r="B4229" s="22"/>
      <c r="C4229" s="22"/>
      <c r="D4229" s="38" t="str" cm="1">
        <f t="array" ref="D4229">IFERROR(IF(A4229="","",LOOKUP(2,1/(Entradas!$B$3:$B$5000=Estoque!A4229),Entradas!$G$3:$G$5000)),"Preço não cadastrado")</f>
        <v/>
      </c>
      <c r="E4229" s="38" t="str" cm="1">
        <f t="array" ref="E4229">IFERROR(IF(A4229="","",LOOKUP(2,1/(Entradas!$B$3:$B$5000=Estoque!A4229),Entradas!$H$3:$H$5000)),"Preço não cadastrado")</f>
        <v/>
      </c>
      <c r="F4229" s="6" t="str">
        <f>IF(A4229="","",SUMIF(codigo_entrada,A4229,quantidade_entrada)-SUMIF(codigo_saida,Estoque!A4229,quantidade_saida))</f>
        <v/>
      </c>
      <c r="G4229" s="1" t="str">
        <f t="shared" si="66"/>
        <v/>
      </c>
    </row>
    <row r="4230" spans="1:7" x14ac:dyDescent="0.3">
      <c r="A4230" s="135"/>
      <c r="B4230" s="22"/>
      <c r="C4230" s="22"/>
      <c r="D4230" s="38" t="str" cm="1">
        <f t="array" ref="D4230">IFERROR(IF(A4230="","",LOOKUP(2,1/(Entradas!$B$3:$B$5000=Estoque!A4230),Entradas!$G$3:$G$5000)),"Preço não cadastrado")</f>
        <v/>
      </c>
      <c r="E4230" s="38" t="str" cm="1">
        <f t="array" ref="E4230">IFERROR(IF(A4230="","",LOOKUP(2,1/(Entradas!$B$3:$B$5000=Estoque!A4230),Entradas!$H$3:$H$5000)),"Preço não cadastrado")</f>
        <v/>
      </c>
      <c r="F4230" s="6" t="str">
        <f>IF(A4230="","",SUMIF(codigo_entrada,A4230,quantidade_entrada)-SUMIF(codigo_saida,Estoque!A4230,quantidade_saida))</f>
        <v/>
      </c>
      <c r="G4230" s="1" t="str">
        <f t="shared" si="66"/>
        <v/>
      </c>
    </row>
    <row r="4231" spans="1:7" x14ac:dyDescent="0.3">
      <c r="A4231" s="135"/>
      <c r="B4231" s="22"/>
      <c r="C4231" s="22"/>
      <c r="D4231" s="38" t="str" cm="1">
        <f t="array" ref="D4231">IFERROR(IF(A4231="","",LOOKUP(2,1/(Entradas!$B$3:$B$5000=Estoque!A4231),Entradas!$G$3:$G$5000)),"Preço não cadastrado")</f>
        <v/>
      </c>
      <c r="E4231" s="38" t="str" cm="1">
        <f t="array" ref="E4231">IFERROR(IF(A4231="","",LOOKUP(2,1/(Entradas!$B$3:$B$5000=Estoque!A4231),Entradas!$H$3:$H$5000)),"Preço não cadastrado")</f>
        <v/>
      </c>
      <c r="F4231" s="6" t="str">
        <f>IF(A4231="","",SUMIF(codigo_entrada,A4231,quantidade_entrada)-SUMIF(codigo_saida,Estoque!A4231,quantidade_saida))</f>
        <v/>
      </c>
      <c r="G4231" s="1" t="str">
        <f t="shared" si="66"/>
        <v/>
      </c>
    </row>
    <row r="4232" spans="1:7" x14ac:dyDescent="0.3">
      <c r="A4232" s="135"/>
      <c r="B4232" s="22"/>
      <c r="C4232" s="22"/>
      <c r="D4232" s="38" t="str" cm="1">
        <f t="array" ref="D4232">IFERROR(IF(A4232="","",LOOKUP(2,1/(Entradas!$B$3:$B$5000=Estoque!A4232),Entradas!$G$3:$G$5000)),"Preço não cadastrado")</f>
        <v/>
      </c>
      <c r="E4232" s="38" t="str" cm="1">
        <f t="array" ref="E4232">IFERROR(IF(A4232="","",LOOKUP(2,1/(Entradas!$B$3:$B$5000=Estoque!A4232),Entradas!$H$3:$H$5000)),"Preço não cadastrado")</f>
        <v/>
      </c>
      <c r="F4232" s="6" t="str">
        <f>IF(A4232="","",SUMIF(codigo_entrada,A4232,quantidade_entrada)-SUMIF(codigo_saida,Estoque!A4232,quantidade_saida))</f>
        <v/>
      </c>
      <c r="G4232" s="1" t="str">
        <f t="shared" si="66"/>
        <v/>
      </c>
    </row>
    <row r="4233" spans="1:7" x14ac:dyDescent="0.3">
      <c r="A4233" s="135"/>
      <c r="B4233" s="22"/>
      <c r="C4233" s="22"/>
      <c r="D4233" s="38" t="str" cm="1">
        <f t="array" ref="D4233">IFERROR(IF(A4233="","",LOOKUP(2,1/(Entradas!$B$3:$B$5000=Estoque!A4233),Entradas!$G$3:$G$5000)),"Preço não cadastrado")</f>
        <v/>
      </c>
      <c r="E4233" s="38" t="str" cm="1">
        <f t="array" ref="E4233">IFERROR(IF(A4233="","",LOOKUP(2,1/(Entradas!$B$3:$B$5000=Estoque!A4233),Entradas!$H$3:$H$5000)),"Preço não cadastrado")</f>
        <v/>
      </c>
      <c r="F4233" s="6" t="str">
        <f>IF(A4233="","",SUMIF(codigo_entrada,A4233,quantidade_entrada)-SUMIF(codigo_saida,Estoque!A4233,quantidade_saida))</f>
        <v/>
      </c>
      <c r="G4233" s="1" t="str">
        <f t="shared" si="66"/>
        <v/>
      </c>
    </row>
    <row r="4234" spans="1:7" x14ac:dyDescent="0.3">
      <c r="A4234" s="135"/>
      <c r="B4234" s="22"/>
      <c r="C4234" s="22"/>
      <c r="D4234" s="38" t="str" cm="1">
        <f t="array" ref="D4234">IFERROR(IF(A4234="","",LOOKUP(2,1/(Entradas!$B$3:$B$5000=Estoque!A4234),Entradas!$G$3:$G$5000)),"Preço não cadastrado")</f>
        <v/>
      </c>
      <c r="E4234" s="38" t="str" cm="1">
        <f t="array" ref="E4234">IFERROR(IF(A4234="","",LOOKUP(2,1/(Entradas!$B$3:$B$5000=Estoque!A4234),Entradas!$H$3:$H$5000)),"Preço não cadastrado")</f>
        <v/>
      </c>
      <c r="F4234" s="6" t="str">
        <f>IF(A4234="","",SUMIF(codigo_entrada,A4234,quantidade_entrada)-SUMIF(codigo_saida,Estoque!A4234,quantidade_saida))</f>
        <v/>
      </c>
      <c r="G4234" s="1" t="str">
        <f t="shared" si="66"/>
        <v/>
      </c>
    </row>
    <row r="4235" spans="1:7" x14ac:dyDescent="0.3">
      <c r="A4235" s="135"/>
      <c r="B4235" s="22"/>
      <c r="C4235" s="22"/>
      <c r="D4235" s="38" t="str" cm="1">
        <f t="array" ref="D4235">IFERROR(IF(A4235="","",LOOKUP(2,1/(Entradas!$B$3:$B$5000=Estoque!A4235),Entradas!$G$3:$G$5000)),"Preço não cadastrado")</f>
        <v/>
      </c>
      <c r="E4235" s="38" t="str" cm="1">
        <f t="array" ref="E4235">IFERROR(IF(A4235="","",LOOKUP(2,1/(Entradas!$B$3:$B$5000=Estoque!A4235),Entradas!$H$3:$H$5000)),"Preço não cadastrado")</f>
        <v/>
      </c>
      <c r="F4235" s="6" t="str">
        <f>IF(A4235="","",SUMIF(codigo_entrada,A4235,quantidade_entrada)-SUMIF(codigo_saida,Estoque!A4235,quantidade_saida))</f>
        <v/>
      </c>
      <c r="G4235" s="1" t="str">
        <f t="shared" si="66"/>
        <v/>
      </c>
    </row>
    <row r="4236" spans="1:7" x14ac:dyDescent="0.3">
      <c r="A4236" s="135"/>
      <c r="B4236" s="22"/>
      <c r="C4236" s="22"/>
      <c r="D4236" s="38" t="str" cm="1">
        <f t="array" ref="D4236">IFERROR(IF(A4236="","",LOOKUP(2,1/(Entradas!$B$3:$B$5000=Estoque!A4236),Entradas!$G$3:$G$5000)),"Preço não cadastrado")</f>
        <v/>
      </c>
      <c r="E4236" s="38" t="str" cm="1">
        <f t="array" ref="E4236">IFERROR(IF(A4236="","",LOOKUP(2,1/(Entradas!$B$3:$B$5000=Estoque!A4236),Entradas!$H$3:$H$5000)),"Preço não cadastrado")</f>
        <v/>
      </c>
      <c r="F4236" s="6" t="str">
        <f>IF(A4236="","",SUMIF(codigo_entrada,A4236,quantidade_entrada)-SUMIF(codigo_saida,Estoque!A4236,quantidade_saida))</f>
        <v/>
      </c>
      <c r="G4236" s="1" t="str">
        <f t="shared" si="66"/>
        <v/>
      </c>
    </row>
    <row r="4237" spans="1:7" x14ac:dyDescent="0.3">
      <c r="A4237" s="135"/>
      <c r="B4237" s="22"/>
      <c r="C4237" s="22"/>
      <c r="D4237" s="38" t="str" cm="1">
        <f t="array" ref="D4237">IFERROR(IF(A4237="","",LOOKUP(2,1/(Entradas!$B$3:$B$5000=Estoque!A4237),Entradas!$G$3:$G$5000)),"Preço não cadastrado")</f>
        <v/>
      </c>
      <c r="E4237" s="38" t="str" cm="1">
        <f t="array" ref="E4237">IFERROR(IF(A4237="","",LOOKUP(2,1/(Entradas!$B$3:$B$5000=Estoque!A4237),Entradas!$H$3:$H$5000)),"Preço não cadastrado")</f>
        <v/>
      </c>
      <c r="F4237" s="6" t="str">
        <f>IF(A4237="","",SUMIF(codigo_entrada,A4237,quantidade_entrada)-SUMIF(codigo_saida,Estoque!A4237,quantidade_saida))</f>
        <v/>
      </c>
      <c r="G4237" s="1" t="str">
        <f t="shared" si="66"/>
        <v/>
      </c>
    </row>
    <row r="4238" spans="1:7" x14ac:dyDescent="0.3">
      <c r="A4238" s="135"/>
      <c r="B4238" s="22"/>
      <c r="C4238" s="22"/>
      <c r="D4238" s="38" t="str" cm="1">
        <f t="array" ref="D4238">IFERROR(IF(A4238="","",LOOKUP(2,1/(Entradas!$B$3:$B$5000=Estoque!A4238),Entradas!$G$3:$G$5000)),"Preço não cadastrado")</f>
        <v/>
      </c>
      <c r="E4238" s="38" t="str" cm="1">
        <f t="array" ref="E4238">IFERROR(IF(A4238="","",LOOKUP(2,1/(Entradas!$B$3:$B$5000=Estoque!A4238),Entradas!$H$3:$H$5000)),"Preço não cadastrado")</f>
        <v/>
      </c>
      <c r="F4238" s="6" t="str">
        <f>IF(A4238="","",SUMIF(codigo_entrada,A4238,quantidade_entrada)-SUMIF(codigo_saida,Estoque!A4238,quantidade_saida))</f>
        <v/>
      </c>
      <c r="G4238" s="1" t="str">
        <f t="shared" si="66"/>
        <v/>
      </c>
    </row>
    <row r="4239" spans="1:7" x14ac:dyDescent="0.3">
      <c r="A4239" s="135"/>
      <c r="B4239" s="22"/>
      <c r="C4239" s="22"/>
      <c r="D4239" s="38" t="str" cm="1">
        <f t="array" ref="D4239">IFERROR(IF(A4239="","",LOOKUP(2,1/(Entradas!$B$3:$B$5000=Estoque!A4239),Entradas!$G$3:$G$5000)),"Preço não cadastrado")</f>
        <v/>
      </c>
      <c r="E4239" s="38" t="str" cm="1">
        <f t="array" ref="E4239">IFERROR(IF(A4239="","",LOOKUP(2,1/(Entradas!$B$3:$B$5000=Estoque!A4239),Entradas!$H$3:$H$5000)),"Preço não cadastrado")</f>
        <v/>
      </c>
      <c r="F4239" s="6" t="str">
        <f>IF(A4239="","",SUMIF(codigo_entrada,A4239,quantidade_entrada)-SUMIF(codigo_saida,Estoque!A4239,quantidade_saida))</f>
        <v/>
      </c>
      <c r="G4239" s="1" t="str">
        <f t="shared" si="66"/>
        <v/>
      </c>
    </row>
    <row r="4240" spans="1:7" x14ac:dyDescent="0.3">
      <c r="A4240" s="135"/>
      <c r="B4240" s="22"/>
      <c r="C4240" s="22"/>
      <c r="D4240" s="38" t="str" cm="1">
        <f t="array" ref="D4240">IFERROR(IF(A4240="","",LOOKUP(2,1/(Entradas!$B$3:$B$5000=Estoque!A4240),Entradas!$G$3:$G$5000)),"Preço não cadastrado")</f>
        <v/>
      </c>
      <c r="E4240" s="38" t="str" cm="1">
        <f t="array" ref="E4240">IFERROR(IF(A4240="","",LOOKUP(2,1/(Entradas!$B$3:$B$5000=Estoque!A4240),Entradas!$H$3:$H$5000)),"Preço não cadastrado")</f>
        <v/>
      </c>
      <c r="F4240" s="6" t="str">
        <f>IF(A4240="","",SUMIF(codigo_entrada,A4240,quantidade_entrada)-SUMIF(codigo_saida,Estoque!A4240,quantidade_saida))</f>
        <v/>
      </c>
      <c r="G4240" s="1" t="str">
        <f t="shared" si="66"/>
        <v/>
      </c>
    </row>
    <row r="4241" spans="1:7" x14ac:dyDescent="0.3">
      <c r="A4241" s="135"/>
      <c r="B4241" s="22"/>
      <c r="C4241" s="22"/>
      <c r="D4241" s="38" t="str" cm="1">
        <f t="array" ref="D4241">IFERROR(IF(A4241="","",LOOKUP(2,1/(Entradas!$B$3:$B$5000=Estoque!A4241),Entradas!$G$3:$G$5000)),"Preço não cadastrado")</f>
        <v/>
      </c>
      <c r="E4241" s="38" t="str" cm="1">
        <f t="array" ref="E4241">IFERROR(IF(A4241="","",LOOKUP(2,1/(Entradas!$B$3:$B$5000=Estoque!A4241),Entradas!$H$3:$H$5000)),"Preço não cadastrado")</f>
        <v/>
      </c>
      <c r="F4241" s="6" t="str">
        <f>IF(A4241="","",SUMIF(codigo_entrada,A4241,quantidade_entrada)-SUMIF(codigo_saida,Estoque!A4241,quantidade_saida))</f>
        <v/>
      </c>
      <c r="G4241" s="1" t="str">
        <f t="shared" si="66"/>
        <v/>
      </c>
    </row>
    <row r="4242" spans="1:7" x14ac:dyDescent="0.3">
      <c r="A4242" s="135"/>
      <c r="B4242" s="22"/>
      <c r="C4242" s="22"/>
      <c r="D4242" s="38" t="str" cm="1">
        <f t="array" ref="D4242">IFERROR(IF(A4242="","",LOOKUP(2,1/(Entradas!$B$3:$B$5000=Estoque!A4242),Entradas!$G$3:$G$5000)),"Preço não cadastrado")</f>
        <v/>
      </c>
      <c r="E4242" s="38" t="str" cm="1">
        <f t="array" ref="E4242">IFERROR(IF(A4242="","",LOOKUP(2,1/(Entradas!$B$3:$B$5000=Estoque!A4242),Entradas!$H$3:$H$5000)),"Preço não cadastrado")</f>
        <v/>
      </c>
      <c r="F4242" s="6" t="str">
        <f>IF(A4242="","",SUMIF(codigo_entrada,A4242,quantidade_entrada)-SUMIF(codigo_saida,Estoque!A4242,quantidade_saida))</f>
        <v/>
      </c>
      <c r="G4242" s="1" t="str">
        <f t="shared" si="66"/>
        <v/>
      </c>
    </row>
    <row r="4243" spans="1:7" x14ac:dyDescent="0.3">
      <c r="A4243" s="135"/>
      <c r="B4243" s="22"/>
      <c r="C4243" s="22"/>
      <c r="D4243" s="38" t="str" cm="1">
        <f t="array" ref="D4243">IFERROR(IF(A4243="","",LOOKUP(2,1/(Entradas!$B$3:$B$5000=Estoque!A4243),Entradas!$G$3:$G$5000)),"Preço não cadastrado")</f>
        <v/>
      </c>
      <c r="E4243" s="38" t="str" cm="1">
        <f t="array" ref="E4243">IFERROR(IF(A4243="","",LOOKUP(2,1/(Entradas!$B$3:$B$5000=Estoque!A4243),Entradas!$H$3:$H$5000)),"Preço não cadastrado")</f>
        <v/>
      </c>
      <c r="F4243" s="6" t="str">
        <f>IF(A4243="","",SUMIF(codigo_entrada,A4243,quantidade_entrada)-SUMIF(codigo_saida,Estoque!A4243,quantidade_saida))</f>
        <v/>
      </c>
      <c r="G4243" s="1" t="str">
        <f t="shared" si="66"/>
        <v/>
      </c>
    </row>
    <row r="4244" spans="1:7" x14ac:dyDescent="0.3">
      <c r="A4244" s="135"/>
      <c r="B4244" s="22"/>
      <c r="C4244" s="22"/>
      <c r="D4244" s="38" t="str" cm="1">
        <f t="array" ref="D4244">IFERROR(IF(A4244="","",LOOKUP(2,1/(Entradas!$B$3:$B$5000=Estoque!A4244),Entradas!$G$3:$G$5000)),"Preço não cadastrado")</f>
        <v/>
      </c>
      <c r="E4244" s="38" t="str" cm="1">
        <f t="array" ref="E4244">IFERROR(IF(A4244="","",LOOKUP(2,1/(Entradas!$B$3:$B$5000=Estoque!A4244),Entradas!$H$3:$H$5000)),"Preço não cadastrado")</f>
        <v/>
      </c>
      <c r="F4244" s="6" t="str">
        <f>IF(A4244="","",SUMIF(codigo_entrada,A4244,quantidade_entrada)-SUMIF(codigo_saida,Estoque!A4244,quantidade_saida))</f>
        <v/>
      </c>
      <c r="G4244" s="1" t="str">
        <f t="shared" si="66"/>
        <v/>
      </c>
    </row>
    <row r="4245" spans="1:7" x14ac:dyDescent="0.3">
      <c r="A4245" s="135"/>
      <c r="B4245" s="22"/>
      <c r="C4245" s="22"/>
      <c r="D4245" s="38" t="str" cm="1">
        <f t="array" ref="D4245">IFERROR(IF(A4245="","",LOOKUP(2,1/(Entradas!$B$3:$B$5000=Estoque!A4245),Entradas!$G$3:$G$5000)),"Preço não cadastrado")</f>
        <v/>
      </c>
      <c r="E4245" s="38" t="str" cm="1">
        <f t="array" ref="E4245">IFERROR(IF(A4245="","",LOOKUP(2,1/(Entradas!$B$3:$B$5000=Estoque!A4245),Entradas!$H$3:$H$5000)),"Preço não cadastrado")</f>
        <v/>
      </c>
      <c r="F4245" s="6" t="str">
        <f>IF(A4245="","",SUMIF(codigo_entrada,A4245,quantidade_entrada)-SUMIF(codigo_saida,Estoque!A4245,quantidade_saida))</f>
        <v/>
      </c>
      <c r="G4245" s="1" t="str">
        <f t="shared" si="66"/>
        <v/>
      </c>
    </row>
    <row r="4246" spans="1:7" x14ac:dyDescent="0.3">
      <c r="A4246" s="135"/>
      <c r="B4246" s="22"/>
      <c r="C4246" s="22"/>
      <c r="D4246" s="38" t="str" cm="1">
        <f t="array" ref="D4246">IFERROR(IF(A4246="","",LOOKUP(2,1/(Entradas!$B$3:$B$5000=Estoque!A4246),Entradas!$G$3:$G$5000)),"Preço não cadastrado")</f>
        <v/>
      </c>
      <c r="E4246" s="38" t="str" cm="1">
        <f t="array" ref="E4246">IFERROR(IF(A4246="","",LOOKUP(2,1/(Entradas!$B$3:$B$5000=Estoque!A4246),Entradas!$H$3:$H$5000)),"Preço não cadastrado")</f>
        <v/>
      </c>
      <c r="F4246" s="6" t="str">
        <f>IF(A4246="","",SUMIF(codigo_entrada,A4246,quantidade_entrada)-SUMIF(codigo_saida,Estoque!A4246,quantidade_saida))</f>
        <v/>
      </c>
      <c r="G4246" s="1" t="str">
        <f t="shared" si="66"/>
        <v/>
      </c>
    </row>
    <row r="4247" spans="1:7" x14ac:dyDescent="0.3">
      <c r="A4247" s="135"/>
      <c r="B4247" s="22"/>
      <c r="C4247" s="22"/>
      <c r="D4247" s="38" t="str" cm="1">
        <f t="array" ref="D4247">IFERROR(IF(A4247="","",LOOKUP(2,1/(Entradas!$B$3:$B$5000=Estoque!A4247),Entradas!$G$3:$G$5000)),"Preço não cadastrado")</f>
        <v/>
      </c>
      <c r="E4247" s="38" t="str" cm="1">
        <f t="array" ref="E4247">IFERROR(IF(A4247="","",LOOKUP(2,1/(Entradas!$B$3:$B$5000=Estoque!A4247),Entradas!$H$3:$H$5000)),"Preço não cadastrado")</f>
        <v/>
      </c>
      <c r="F4247" s="6" t="str">
        <f>IF(A4247="","",SUMIF(codigo_entrada,A4247,quantidade_entrada)-SUMIF(codigo_saida,Estoque!A4247,quantidade_saida))</f>
        <v/>
      </c>
      <c r="G4247" s="1" t="str">
        <f t="shared" si="66"/>
        <v/>
      </c>
    </row>
    <row r="4248" spans="1:7" x14ac:dyDescent="0.3">
      <c r="A4248" s="135"/>
      <c r="B4248" s="22"/>
      <c r="C4248" s="22"/>
      <c r="D4248" s="38" t="str" cm="1">
        <f t="array" ref="D4248">IFERROR(IF(A4248="","",LOOKUP(2,1/(Entradas!$B$3:$B$5000=Estoque!A4248),Entradas!$G$3:$G$5000)),"Preço não cadastrado")</f>
        <v/>
      </c>
      <c r="E4248" s="38" t="str" cm="1">
        <f t="array" ref="E4248">IFERROR(IF(A4248="","",LOOKUP(2,1/(Entradas!$B$3:$B$5000=Estoque!A4248),Entradas!$H$3:$H$5000)),"Preço não cadastrado")</f>
        <v/>
      </c>
      <c r="F4248" s="6" t="str">
        <f>IF(A4248="","",SUMIF(codigo_entrada,A4248,quantidade_entrada)-SUMIF(codigo_saida,Estoque!A4248,quantidade_saida))</f>
        <v/>
      </c>
      <c r="G4248" s="1" t="str">
        <f t="shared" si="66"/>
        <v/>
      </c>
    </row>
    <row r="4249" spans="1:7" x14ac:dyDescent="0.3">
      <c r="A4249" s="135"/>
      <c r="B4249" s="22"/>
      <c r="C4249" s="22"/>
      <c r="D4249" s="38" t="str" cm="1">
        <f t="array" ref="D4249">IFERROR(IF(A4249="","",LOOKUP(2,1/(Entradas!$B$3:$B$5000=Estoque!A4249),Entradas!$G$3:$G$5000)),"Preço não cadastrado")</f>
        <v/>
      </c>
      <c r="E4249" s="38" t="str" cm="1">
        <f t="array" ref="E4249">IFERROR(IF(A4249="","",LOOKUP(2,1/(Entradas!$B$3:$B$5000=Estoque!A4249),Entradas!$H$3:$H$5000)),"Preço não cadastrado")</f>
        <v/>
      </c>
      <c r="F4249" s="6" t="str">
        <f>IF(A4249="","",SUMIF(codigo_entrada,A4249,quantidade_entrada)-SUMIF(codigo_saida,Estoque!A4249,quantidade_saida))</f>
        <v/>
      </c>
      <c r="G4249" s="1" t="str">
        <f t="shared" si="66"/>
        <v/>
      </c>
    </row>
    <row r="4250" spans="1:7" x14ac:dyDescent="0.3">
      <c r="A4250" s="135"/>
      <c r="B4250" s="22"/>
      <c r="C4250" s="22"/>
      <c r="D4250" s="38" t="str" cm="1">
        <f t="array" ref="D4250">IFERROR(IF(A4250="","",LOOKUP(2,1/(Entradas!$B$3:$B$5000=Estoque!A4250),Entradas!$G$3:$G$5000)),"Preço não cadastrado")</f>
        <v/>
      </c>
      <c r="E4250" s="38" t="str" cm="1">
        <f t="array" ref="E4250">IFERROR(IF(A4250="","",LOOKUP(2,1/(Entradas!$B$3:$B$5000=Estoque!A4250),Entradas!$H$3:$H$5000)),"Preço não cadastrado")</f>
        <v/>
      </c>
      <c r="F4250" s="6" t="str">
        <f>IF(A4250="","",SUMIF(codigo_entrada,A4250,quantidade_entrada)-SUMIF(codigo_saida,Estoque!A4250,quantidade_saida))</f>
        <v/>
      </c>
      <c r="G4250" s="1" t="str">
        <f t="shared" si="66"/>
        <v/>
      </c>
    </row>
    <row r="4251" spans="1:7" x14ac:dyDescent="0.3">
      <c r="A4251" s="135"/>
      <c r="B4251" s="22"/>
      <c r="C4251" s="22"/>
      <c r="D4251" s="38" t="str" cm="1">
        <f t="array" ref="D4251">IFERROR(IF(A4251="","",LOOKUP(2,1/(Entradas!$B$3:$B$5000=Estoque!A4251),Entradas!$G$3:$G$5000)),"Preço não cadastrado")</f>
        <v/>
      </c>
      <c r="E4251" s="38" t="str" cm="1">
        <f t="array" ref="E4251">IFERROR(IF(A4251="","",LOOKUP(2,1/(Entradas!$B$3:$B$5000=Estoque!A4251),Entradas!$H$3:$H$5000)),"Preço não cadastrado")</f>
        <v/>
      </c>
      <c r="F4251" s="6" t="str">
        <f>IF(A4251="","",SUMIF(codigo_entrada,A4251,quantidade_entrada)-SUMIF(codigo_saida,Estoque!A4251,quantidade_saida))</f>
        <v/>
      </c>
      <c r="G4251" s="1" t="str">
        <f t="shared" si="66"/>
        <v/>
      </c>
    </row>
    <row r="4252" spans="1:7" x14ac:dyDescent="0.3">
      <c r="A4252" s="135"/>
      <c r="B4252" s="22"/>
      <c r="C4252" s="22"/>
      <c r="D4252" s="38" t="str" cm="1">
        <f t="array" ref="D4252">IFERROR(IF(A4252="","",LOOKUP(2,1/(Entradas!$B$3:$B$5000=Estoque!A4252),Entradas!$G$3:$G$5000)),"Preço não cadastrado")</f>
        <v/>
      </c>
      <c r="E4252" s="38" t="str" cm="1">
        <f t="array" ref="E4252">IFERROR(IF(A4252="","",LOOKUP(2,1/(Entradas!$B$3:$B$5000=Estoque!A4252),Entradas!$H$3:$H$5000)),"Preço não cadastrado")</f>
        <v/>
      </c>
      <c r="F4252" s="6" t="str">
        <f>IF(A4252="","",SUMIF(codigo_entrada,A4252,quantidade_entrada)-SUMIF(codigo_saida,Estoque!A4252,quantidade_saida))</f>
        <v/>
      </c>
      <c r="G4252" s="1" t="str">
        <f t="shared" si="66"/>
        <v/>
      </c>
    </row>
    <row r="4253" spans="1:7" x14ac:dyDescent="0.3">
      <c r="A4253" s="135"/>
      <c r="B4253" s="22"/>
      <c r="C4253" s="22"/>
      <c r="D4253" s="38" t="str" cm="1">
        <f t="array" ref="D4253">IFERROR(IF(A4253="","",LOOKUP(2,1/(Entradas!$B$3:$B$5000=Estoque!A4253),Entradas!$G$3:$G$5000)),"Preço não cadastrado")</f>
        <v/>
      </c>
      <c r="E4253" s="38" t="str" cm="1">
        <f t="array" ref="E4253">IFERROR(IF(A4253="","",LOOKUP(2,1/(Entradas!$B$3:$B$5000=Estoque!A4253),Entradas!$H$3:$H$5000)),"Preço não cadastrado")</f>
        <v/>
      </c>
      <c r="F4253" s="6" t="str">
        <f>IF(A4253="","",SUMIF(codigo_entrada,A4253,quantidade_entrada)-SUMIF(codigo_saida,Estoque!A4253,quantidade_saida))</f>
        <v/>
      </c>
      <c r="G4253" s="1" t="str">
        <f t="shared" si="66"/>
        <v/>
      </c>
    </row>
    <row r="4254" spans="1:7" x14ac:dyDescent="0.3">
      <c r="A4254" s="135"/>
      <c r="B4254" s="22"/>
      <c r="C4254" s="22"/>
      <c r="D4254" s="38" t="str" cm="1">
        <f t="array" ref="D4254">IFERROR(IF(A4254="","",LOOKUP(2,1/(Entradas!$B$3:$B$5000=Estoque!A4254),Entradas!$G$3:$G$5000)),"Preço não cadastrado")</f>
        <v/>
      </c>
      <c r="E4254" s="38" t="str" cm="1">
        <f t="array" ref="E4254">IFERROR(IF(A4254="","",LOOKUP(2,1/(Entradas!$B$3:$B$5000=Estoque!A4254),Entradas!$H$3:$H$5000)),"Preço não cadastrado")</f>
        <v/>
      </c>
      <c r="F4254" s="6" t="str">
        <f>IF(A4254="","",SUMIF(codigo_entrada,A4254,quantidade_entrada)-SUMIF(codigo_saida,Estoque!A4254,quantidade_saida))</f>
        <v/>
      </c>
      <c r="G4254" s="1" t="str">
        <f t="shared" si="66"/>
        <v/>
      </c>
    </row>
    <row r="4255" spans="1:7" x14ac:dyDescent="0.3">
      <c r="A4255" s="135"/>
      <c r="B4255" s="22"/>
      <c r="C4255" s="22"/>
      <c r="D4255" s="38" t="str" cm="1">
        <f t="array" ref="D4255">IFERROR(IF(A4255="","",LOOKUP(2,1/(Entradas!$B$3:$B$5000=Estoque!A4255),Entradas!$G$3:$G$5000)),"Preço não cadastrado")</f>
        <v/>
      </c>
      <c r="E4255" s="38" t="str" cm="1">
        <f t="array" ref="E4255">IFERROR(IF(A4255="","",LOOKUP(2,1/(Entradas!$B$3:$B$5000=Estoque!A4255),Entradas!$H$3:$H$5000)),"Preço não cadastrado")</f>
        <v/>
      </c>
      <c r="F4255" s="6" t="str">
        <f>IF(A4255="","",SUMIF(codigo_entrada,A4255,quantidade_entrada)-SUMIF(codigo_saida,Estoque!A4255,quantidade_saida))</f>
        <v/>
      </c>
      <c r="G4255" s="1" t="str">
        <f t="shared" si="66"/>
        <v/>
      </c>
    </row>
    <row r="4256" spans="1:7" x14ac:dyDescent="0.3">
      <c r="A4256" s="135"/>
      <c r="B4256" s="22"/>
      <c r="C4256" s="22"/>
      <c r="D4256" s="38" t="str" cm="1">
        <f t="array" ref="D4256">IFERROR(IF(A4256="","",LOOKUP(2,1/(Entradas!$B$3:$B$5000=Estoque!A4256),Entradas!$G$3:$G$5000)),"Preço não cadastrado")</f>
        <v/>
      </c>
      <c r="E4256" s="38" t="str" cm="1">
        <f t="array" ref="E4256">IFERROR(IF(A4256="","",LOOKUP(2,1/(Entradas!$B$3:$B$5000=Estoque!A4256),Entradas!$H$3:$H$5000)),"Preço não cadastrado")</f>
        <v/>
      </c>
      <c r="F4256" s="6" t="str">
        <f>IF(A4256="","",SUMIF(codigo_entrada,A4256,quantidade_entrada)-SUMIF(codigo_saida,Estoque!A4256,quantidade_saida))</f>
        <v/>
      </c>
      <c r="G4256" s="1" t="str">
        <f t="shared" si="66"/>
        <v/>
      </c>
    </row>
    <row r="4257" spans="1:7" x14ac:dyDescent="0.3">
      <c r="A4257" s="135"/>
      <c r="B4257" s="22"/>
      <c r="C4257" s="22"/>
      <c r="D4257" s="38" t="str" cm="1">
        <f t="array" ref="D4257">IFERROR(IF(A4257="","",LOOKUP(2,1/(Entradas!$B$3:$B$5000=Estoque!A4257),Entradas!$G$3:$G$5000)),"Preço não cadastrado")</f>
        <v/>
      </c>
      <c r="E4257" s="38" t="str" cm="1">
        <f t="array" ref="E4257">IFERROR(IF(A4257="","",LOOKUP(2,1/(Entradas!$B$3:$B$5000=Estoque!A4257),Entradas!$H$3:$H$5000)),"Preço não cadastrado")</f>
        <v/>
      </c>
      <c r="F4257" s="6" t="str">
        <f>IF(A4257="","",SUMIF(codigo_entrada,A4257,quantidade_entrada)-SUMIF(codigo_saida,Estoque!A4257,quantidade_saida))</f>
        <v/>
      </c>
      <c r="G4257" s="1" t="str">
        <f t="shared" si="66"/>
        <v/>
      </c>
    </row>
    <row r="4258" spans="1:7" x14ac:dyDescent="0.3">
      <c r="A4258" s="135"/>
      <c r="B4258" s="22"/>
      <c r="C4258" s="22"/>
      <c r="D4258" s="38" t="str" cm="1">
        <f t="array" ref="D4258">IFERROR(IF(A4258="","",LOOKUP(2,1/(Entradas!$B$3:$B$5000=Estoque!A4258),Entradas!$G$3:$G$5000)),"Preço não cadastrado")</f>
        <v/>
      </c>
      <c r="E4258" s="38" t="str" cm="1">
        <f t="array" ref="E4258">IFERROR(IF(A4258="","",LOOKUP(2,1/(Entradas!$B$3:$B$5000=Estoque!A4258),Entradas!$H$3:$H$5000)),"Preço não cadastrado")</f>
        <v/>
      </c>
      <c r="F4258" s="6" t="str">
        <f>IF(A4258="","",SUMIF(codigo_entrada,A4258,quantidade_entrada)-SUMIF(codigo_saida,Estoque!A4258,quantidade_saida))</f>
        <v/>
      </c>
      <c r="G4258" s="1" t="str">
        <f t="shared" si="66"/>
        <v/>
      </c>
    </row>
    <row r="4259" spans="1:7" x14ac:dyDescent="0.3">
      <c r="A4259" s="135"/>
      <c r="B4259" s="22"/>
      <c r="C4259" s="22"/>
      <c r="D4259" s="38" t="str" cm="1">
        <f t="array" ref="D4259">IFERROR(IF(A4259="","",LOOKUP(2,1/(Entradas!$B$3:$B$5000=Estoque!A4259),Entradas!$G$3:$G$5000)),"Preço não cadastrado")</f>
        <v/>
      </c>
      <c r="E4259" s="38" t="str" cm="1">
        <f t="array" ref="E4259">IFERROR(IF(A4259="","",LOOKUP(2,1/(Entradas!$B$3:$B$5000=Estoque!A4259),Entradas!$H$3:$H$5000)),"Preço não cadastrado")</f>
        <v/>
      </c>
      <c r="F4259" s="6" t="str">
        <f>IF(A4259="","",SUMIF(codigo_entrada,A4259,quantidade_entrada)-SUMIF(codigo_saida,Estoque!A4259,quantidade_saida))</f>
        <v/>
      </c>
      <c r="G4259" s="1" t="str">
        <f t="shared" si="66"/>
        <v/>
      </c>
    </row>
    <row r="4260" spans="1:7" x14ac:dyDescent="0.3">
      <c r="A4260" s="135"/>
      <c r="B4260" s="22"/>
      <c r="C4260" s="22"/>
      <c r="D4260" s="38" t="str" cm="1">
        <f t="array" ref="D4260">IFERROR(IF(A4260="","",LOOKUP(2,1/(Entradas!$B$3:$B$5000=Estoque!A4260),Entradas!$G$3:$G$5000)),"Preço não cadastrado")</f>
        <v/>
      </c>
      <c r="E4260" s="38" t="str" cm="1">
        <f t="array" ref="E4260">IFERROR(IF(A4260="","",LOOKUP(2,1/(Entradas!$B$3:$B$5000=Estoque!A4260),Entradas!$H$3:$H$5000)),"Preço não cadastrado")</f>
        <v/>
      </c>
      <c r="F4260" s="6" t="str">
        <f>IF(A4260="","",SUMIF(codigo_entrada,A4260,quantidade_entrada)-SUMIF(codigo_saida,Estoque!A4260,quantidade_saida))</f>
        <v/>
      </c>
      <c r="G4260" s="1" t="str">
        <f t="shared" si="66"/>
        <v/>
      </c>
    </row>
    <row r="4261" spans="1:7" x14ac:dyDescent="0.3">
      <c r="A4261" s="135"/>
      <c r="B4261" s="22"/>
      <c r="C4261" s="22"/>
      <c r="D4261" s="38" t="str" cm="1">
        <f t="array" ref="D4261">IFERROR(IF(A4261="","",LOOKUP(2,1/(Entradas!$B$3:$B$5000=Estoque!A4261),Entradas!$G$3:$G$5000)),"Preço não cadastrado")</f>
        <v/>
      </c>
      <c r="E4261" s="38" t="str" cm="1">
        <f t="array" ref="E4261">IFERROR(IF(A4261="","",LOOKUP(2,1/(Entradas!$B$3:$B$5000=Estoque!A4261),Entradas!$H$3:$H$5000)),"Preço não cadastrado")</f>
        <v/>
      </c>
      <c r="F4261" s="6" t="str">
        <f>IF(A4261="","",SUMIF(codigo_entrada,A4261,quantidade_entrada)-SUMIF(codigo_saida,Estoque!A4261,quantidade_saida))</f>
        <v/>
      </c>
      <c r="G4261" s="1" t="str">
        <f t="shared" si="66"/>
        <v/>
      </c>
    </row>
    <row r="4262" spans="1:7" x14ac:dyDescent="0.3">
      <c r="A4262" s="135"/>
      <c r="B4262" s="22"/>
      <c r="C4262" s="22"/>
      <c r="D4262" s="38" t="str" cm="1">
        <f t="array" ref="D4262">IFERROR(IF(A4262="","",LOOKUP(2,1/(Entradas!$B$3:$B$5000=Estoque!A4262),Entradas!$G$3:$G$5000)),"Preço não cadastrado")</f>
        <v/>
      </c>
      <c r="E4262" s="38" t="str" cm="1">
        <f t="array" ref="E4262">IFERROR(IF(A4262="","",LOOKUP(2,1/(Entradas!$B$3:$B$5000=Estoque!A4262),Entradas!$H$3:$H$5000)),"Preço não cadastrado")</f>
        <v/>
      </c>
      <c r="F4262" s="6" t="str">
        <f>IF(A4262="","",SUMIF(codigo_entrada,A4262,quantidade_entrada)-SUMIF(codigo_saida,Estoque!A4262,quantidade_saida))</f>
        <v/>
      </c>
      <c r="G4262" s="1" t="str">
        <f t="shared" si="66"/>
        <v/>
      </c>
    </row>
    <row r="4263" spans="1:7" x14ac:dyDescent="0.3">
      <c r="A4263" s="135"/>
      <c r="B4263" s="22"/>
      <c r="C4263" s="22"/>
      <c r="D4263" s="38" t="str" cm="1">
        <f t="array" ref="D4263">IFERROR(IF(A4263="","",LOOKUP(2,1/(Entradas!$B$3:$B$5000=Estoque!A4263),Entradas!$G$3:$G$5000)),"Preço não cadastrado")</f>
        <v/>
      </c>
      <c r="E4263" s="38" t="str" cm="1">
        <f t="array" ref="E4263">IFERROR(IF(A4263="","",LOOKUP(2,1/(Entradas!$B$3:$B$5000=Estoque!A4263),Entradas!$H$3:$H$5000)),"Preço não cadastrado")</f>
        <v/>
      </c>
      <c r="F4263" s="6" t="str">
        <f>IF(A4263="","",SUMIF(codigo_entrada,A4263,quantidade_entrada)-SUMIF(codigo_saida,Estoque!A4263,quantidade_saida))</f>
        <v/>
      </c>
      <c r="G4263" s="1" t="str">
        <f t="shared" si="66"/>
        <v/>
      </c>
    </row>
    <row r="4264" spans="1:7" x14ac:dyDescent="0.3">
      <c r="A4264" s="135"/>
      <c r="B4264" s="22"/>
      <c r="C4264" s="22"/>
      <c r="D4264" s="38" t="str" cm="1">
        <f t="array" ref="D4264">IFERROR(IF(A4264="","",LOOKUP(2,1/(Entradas!$B$3:$B$5000=Estoque!A4264),Entradas!$G$3:$G$5000)),"Preço não cadastrado")</f>
        <v/>
      </c>
      <c r="E4264" s="38" t="str" cm="1">
        <f t="array" ref="E4264">IFERROR(IF(A4264="","",LOOKUP(2,1/(Entradas!$B$3:$B$5000=Estoque!A4264),Entradas!$H$3:$H$5000)),"Preço não cadastrado")</f>
        <v/>
      </c>
      <c r="F4264" s="6" t="str">
        <f>IF(A4264="","",SUMIF(codigo_entrada,A4264,quantidade_entrada)-SUMIF(codigo_saida,Estoque!A4264,quantidade_saida))</f>
        <v/>
      </c>
      <c r="G4264" s="1" t="str">
        <f t="shared" si="66"/>
        <v/>
      </c>
    </row>
    <row r="4265" spans="1:7" x14ac:dyDescent="0.3">
      <c r="A4265" s="135"/>
      <c r="B4265" s="22"/>
      <c r="C4265" s="22"/>
      <c r="D4265" s="38" t="str" cm="1">
        <f t="array" ref="D4265">IFERROR(IF(A4265="","",LOOKUP(2,1/(Entradas!$B$3:$B$5000=Estoque!A4265),Entradas!$G$3:$G$5000)),"Preço não cadastrado")</f>
        <v/>
      </c>
      <c r="E4265" s="38" t="str" cm="1">
        <f t="array" ref="E4265">IFERROR(IF(A4265="","",LOOKUP(2,1/(Entradas!$B$3:$B$5000=Estoque!A4265),Entradas!$H$3:$H$5000)),"Preço não cadastrado")</f>
        <v/>
      </c>
      <c r="F4265" s="6" t="str">
        <f>IF(A4265="","",SUMIF(codigo_entrada,A4265,quantidade_entrada)-SUMIF(codigo_saida,Estoque!A4265,quantidade_saida))</f>
        <v/>
      </c>
      <c r="G4265" s="1" t="str">
        <f t="shared" si="66"/>
        <v/>
      </c>
    </row>
    <row r="4266" spans="1:7" x14ac:dyDescent="0.3">
      <c r="A4266" s="135"/>
      <c r="B4266" s="22"/>
      <c r="C4266" s="22"/>
      <c r="D4266" s="38" t="str" cm="1">
        <f t="array" ref="D4266">IFERROR(IF(A4266="","",LOOKUP(2,1/(Entradas!$B$3:$B$5000=Estoque!A4266),Entradas!$G$3:$G$5000)),"Preço não cadastrado")</f>
        <v/>
      </c>
      <c r="E4266" s="38" t="str" cm="1">
        <f t="array" ref="E4266">IFERROR(IF(A4266="","",LOOKUP(2,1/(Entradas!$B$3:$B$5000=Estoque!A4266),Entradas!$H$3:$H$5000)),"Preço não cadastrado")</f>
        <v/>
      </c>
      <c r="F4266" s="6" t="str">
        <f>IF(A4266="","",SUMIF(codigo_entrada,A4266,quantidade_entrada)-SUMIF(codigo_saida,Estoque!A4266,quantidade_saida))</f>
        <v/>
      </c>
      <c r="G4266" s="1" t="str">
        <f t="shared" si="66"/>
        <v/>
      </c>
    </row>
    <row r="4267" spans="1:7" x14ac:dyDescent="0.3">
      <c r="A4267" s="135"/>
      <c r="B4267" s="22"/>
      <c r="C4267" s="22"/>
      <c r="D4267" s="38" t="str" cm="1">
        <f t="array" ref="D4267">IFERROR(IF(A4267="","",LOOKUP(2,1/(Entradas!$B$3:$B$5000=Estoque!A4267),Entradas!$G$3:$G$5000)),"Preço não cadastrado")</f>
        <v/>
      </c>
      <c r="E4267" s="38" t="str" cm="1">
        <f t="array" ref="E4267">IFERROR(IF(A4267="","",LOOKUP(2,1/(Entradas!$B$3:$B$5000=Estoque!A4267),Entradas!$H$3:$H$5000)),"Preço não cadastrado")</f>
        <v/>
      </c>
      <c r="F4267" s="6" t="str">
        <f>IF(A4267="","",SUMIF(codigo_entrada,A4267,quantidade_entrada)-SUMIF(codigo_saida,Estoque!A4267,quantidade_saida))</f>
        <v/>
      </c>
      <c r="G4267" s="1" t="str">
        <f t="shared" si="66"/>
        <v/>
      </c>
    </row>
    <row r="4268" spans="1:7" x14ac:dyDescent="0.3">
      <c r="A4268" s="135"/>
      <c r="B4268" s="22"/>
      <c r="C4268" s="22"/>
      <c r="D4268" s="38" t="str" cm="1">
        <f t="array" ref="D4268">IFERROR(IF(A4268="","",LOOKUP(2,1/(Entradas!$B$3:$B$5000=Estoque!A4268),Entradas!$G$3:$G$5000)),"Preço não cadastrado")</f>
        <v/>
      </c>
      <c r="E4268" s="38" t="str" cm="1">
        <f t="array" ref="E4268">IFERROR(IF(A4268="","",LOOKUP(2,1/(Entradas!$B$3:$B$5000=Estoque!A4268),Entradas!$H$3:$H$5000)),"Preço não cadastrado")</f>
        <v/>
      </c>
      <c r="F4268" s="6" t="str">
        <f>IF(A4268="","",SUMIF(codigo_entrada,A4268,quantidade_entrada)-SUMIF(codigo_saida,Estoque!A4268,quantidade_saida))</f>
        <v/>
      </c>
      <c r="G4268" s="1" t="str">
        <f t="shared" si="66"/>
        <v/>
      </c>
    </row>
    <row r="4269" spans="1:7" x14ac:dyDescent="0.3">
      <c r="A4269" s="135"/>
      <c r="B4269" s="22"/>
      <c r="C4269" s="22"/>
      <c r="D4269" s="38" t="str" cm="1">
        <f t="array" ref="D4269">IFERROR(IF(A4269="","",LOOKUP(2,1/(Entradas!$B$3:$B$5000=Estoque!A4269),Entradas!$G$3:$G$5000)),"Preço não cadastrado")</f>
        <v/>
      </c>
      <c r="E4269" s="38" t="str" cm="1">
        <f t="array" ref="E4269">IFERROR(IF(A4269="","",LOOKUP(2,1/(Entradas!$B$3:$B$5000=Estoque!A4269),Entradas!$H$3:$H$5000)),"Preço não cadastrado")</f>
        <v/>
      </c>
      <c r="F4269" s="6" t="str">
        <f>IF(A4269="","",SUMIF(codigo_entrada,A4269,quantidade_entrada)-SUMIF(codigo_saida,Estoque!A4269,quantidade_saida))</f>
        <v/>
      </c>
      <c r="G4269" s="1" t="str">
        <f t="shared" si="66"/>
        <v/>
      </c>
    </row>
    <row r="4270" spans="1:7" x14ac:dyDescent="0.3">
      <c r="A4270" s="135"/>
      <c r="B4270" s="22"/>
      <c r="C4270" s="22"/>
      <c r="D4270" s="38" t="str" cm="1">
        <f t="array" ref="D4270">IFERROR(IF(A4270="","",LOOKUP(2,1/(Entradas!$B$3:$B$5000=Estoque!A4270),Entradas!$G$3:$G$5000)),"Preço não cadastrado")</f>
        <v/>
      </c>
      <c r="E4270" s="38" t="str" cm="1">
        <f t="array" ref="E4270">IFERROR(IF(A4270="","",LOOKUP(2,1/(Entradas!$B$3:$B$5000=Estoque!A4270),Entradas!$H$3:$H$5000)),"Preço não cadastrado")</f>
        <v/>
      </c>
      <c r="F4270" s="6" t="str">
        <f>IF(A4270="","",SUMIF(codigo_entrada,A4270,quantidade_entrada)-SUMIF(codigo_saida,Estoque!A4270,quantidade_saida))</f>
        <v/>
      </c>
      <c r="G4270" s="1" t="str">
        <f t="shared" si="66"/>
        <v/>
      </c>
    </row>
    <row r="4271" spans="1:7" x14ac:dyDescent="0.3">
      <c r="A4271" s="135"/>
      <c r="B4271" s="22"/>
      <c r="C4271" s="22"/>
      <c r="D4271" s="38" t="str" cm="1">
        <f t="array" ref="D4271">IFERROR(IF(A4271="","",LOOKUP(2,1/(Entradas!$B$3:$B$5000=Estoque!A4271),Entradas!$G$3:$G$5000)),"Preço não cadastrado")</f>
        <v/>
      </c>
      <c r="E4271" s="38" t="str" cm="1">
        <f t="array" ref="E4271">IFERROR(IF(A4271="","",LOOKUP(2,1/(Entradas!$B$3:$B$5000=Estoque!A4271),Entradas!$H$3:$H$5000)),"Preço não cadastrado")</f>
        <v/>
      </c>
      <c r="F4271" s="6" t="str">
        <f>IF(A4271="","",SUMIF(codigo_entrada,A4271,quantidade_entrada)-SUMIF(codigo_saida,Estoque!A4271,quantidade_saida))</f>
        <v/>
      </c>
      <c r="G4271" s="1" t="str">
        <f t="shared" si="66"/>
        <v/>
      </c>
    </row>
    <row r="4272" spans="1:7" x14ac:dyDescent="0.3">
      <c r="A4272" s="135"/>
      <c r="B4272" s="22"/>
      <c r="C4272" s="22"/>
      <c r="D4272" s="38" t="str" cm="1">
        <f t="array" ref="D4272">IFERROR(IF(A4272="","",LOOKUP(2,1/(Entradas!$B$3:$B$5000=Estoque!A4272),Entradas!$G$3:$G$5000)),"Preço não cadastrado")</f>
        <v/>
      </c>
      <c r="E4272" s="38" t="str" cm="1">
        <f t="array" ref="E4272">IFERROR(IF(A4272="","",LOOKUP(2,1/(Entradas!$B$3:$B$5000=Estoque!A4272),Entradas!$H$3:$H$5000)),"Preço não cadastrado")</f>
        <v/>
      </c>
      <c r="F4272" s="6" t="str">
        <f>IF(A4272="","",SUMIF(codigo_entrada,A4272,quantidade_entrada)-SUMIF(codigo_saida,Estoque!A4272,quantidade_saida))</f>
        <v/>
      </c>
      <c r="G4272" s="1" t="str">
        <f t="shared" si="66"/>
        <v/>
      </c>
    </row>
    <row r="4273" spans="1:7" x14ac:dyDescent="0.3">
      <c r="A4273" s="135"/>
      <c r="B4273" s="22"/>
      <c r="C4273" s="22"/>
      <c r="D4273" s="38" t="str" cm="1">
        <f t="array" ref="D4273">IFERROR(IF(A4273="","",LOOKUP(2,1/(Entradas!$B$3:$B$5000=Estoque!A4273),Entradas!$G$3:$G$5000)),"Preço não cadastrado")</f>
        <v/>
      </c>
      <c r="E4273" s="38" t="str" cm="1">
        <f t="array" ref="E4273">IFERROR(IF(A4273="","",LOOKUP(2,1/(Entradas!$B$3:$B$5000=Estoque!A4273),Entradas!$H$3:$H$5000)),"Preço não cadastrado")</f>
        <v/>
      </c>
      <c r="F4273" s="6" t="str">
        <f>IF(A4273="","",SUMIF(codigo_entrada,A4273,quantidade_entrada)-SUMIF(codigo_saida,Estoque!A4273,quantidade_saida))</f>
        <v/>
      </c>
      <c r="G4273" s="1" t="str">
        <f t="shared" si="66"/>
        <v/>
      </c>
    </row>
    <row r="4274" spans="1:7" x14ac:dyDescent="0.3">
      <c r="A4274" s="135"/>
      <c r="B4274" s="22"/>
      <c r="C4274" s="22"/>
      <c r="D4274" s="38" t="str" cm="1">
        <f t="array" ref="D4274">IFERROR(IF(A4274="","",LOOKUP(2,1/(Entradas!$B$3:$B$5000=Estoque!A4274),Entradas!$G$3:$G$5000)),"Preço não cadastrado")</f>
        <v/>
      </c>
      <c r="E4274" s="38" t="str" cm="1">
        <f t="array" ref="E4274">IFERROR(IF(A4274="","",LOOKUP(2,1/(Entradas!$B$3:$B$5000=Estoque!A4274),Entradas!$H$3:$H$5000)),"Preço não cadastrado")</f>
        <v/>
      </c>
      <c r="F4274" s="6" t="str">
        <f>IF(A4274="","",SUMIF(codigo_entrada,A4274,quantidade_entrada)-SUMIF(codigo_saida,Estoque!A4274,quantidade_saida))</f>
        <v/>
      </c>
      <c r="G4274" s="1" t="str">
        <f t="shared" si="66"/>
        <v/>
      </c>
    </row>
    <row r="4275" spans="1:7" x14ac:dyDescent="0.3">
      <c r="A4275" s="135"/>
      <c r="B4275" s="22"/>
      <c r="C4275" s="22"/>
      <c r="D4275" s="38" t="str" cm="1">
        <f t="array" ref="D4275">IFERROR(IF(A4275="","",LOOKUP(2,1/(Entradas!$B$3:$B$5000=Estoque!A4275),Entradas!$G$3:$G$5000)),"Preço não cadastrado")</f>
        <v/>
      </c>
      <c r="E4275" s="38" t="str" cm="1">
        <f t="array" ref="E4275">IFERROR(IF(A4275="","",LOOKUP(2,1/(Entradas!$B$3:$B$5000=Estoque!A4275),Entradas!$H$3:$H$5000)),"Preço não cadastrado")</f>
        <v/>
      </c>
      <c r="F4275" s="6" t="str">
        <f>IF(A4275="","",SUMIF(codigo_entrada,A4275,quantidade_entrada)-SUMIF(codigo_saida,Estoque!A4275,quantidade_saida))</f>
        <v/>
      </c>
      <c r="G4275" s="1" t="str">
        <f t="shared" si="66"/>
        <v/>
      </c>
    </row>
    <row r="4276" spans="1:7" x14ac:dyDescent="0.3">
      <c r="A4276" s="135"/>
      <c r="B4276" s="22"/>
      <c r="C4276" s="22"/>
      <c r="D4276" s="38" t="str" cm="1">
        <f t="array" ref="D4276">IFERROR(IF(A4276="","",LOOKUP(2,1/(Entradas!$B$3:$B$5000=Estoque!A4276),Entradas!$G$3:$G$5000)),"Preço não cadastrado")</f>
        <v/>
      </c>
      <c r="E4276" s="38" t="str" cm="1">
        <f t="array" ref="E4276">IFERROR(IF(A4276="","",LOOKUP(2,1/(Entradas!$B$3:$B$5000=Estoque!A4276),Entradas!$H$3:$H$5000)),"Preço não cadastrado")</f>
        <v/>
      </c>
      <c r="F4276" s="6" t="str">
        <f>IF(A4276="","",SUMIF(codigo_entrada,A4276,quantidade_entrada)-SUMIF(codigo_saida,Estoque!A4276,quantidade_saida))</f>
        <v/>
      </c>
      <c r="G4276" s="1" t="str">
        <f t="shared" si="66"/>
        <v/>
      </c>
    </row>
    <row r="4277" spans="1:7" x14ac:dyDescent="0.3">
      <c r="A4277" s="135"/>
      <c r="B4277" s="22"/>
      <c r="C4277" s="22"/>
      <c r="D4277" s="38" t="str" cm="1">
        <f t="array" ref="D4277">IFERROR(IF(A4277="","",LOOKUP(2,1/(Entradas!$B$3:$B$5000=Estoque!A4277),Entradas!$G$3:$G$5000)),"Preço não cadastrado")</f>
        <v/>
      </c>
      <c r="E4277" s="38" t="str" cm="1">
        <f t="array" ref="E4277">IFERROR(IF(A4277="","",LOOKUP(2,1/(Entradas!$B$3:$B$5000=Estoque!A4277),Entradas!$H$3:$H$5000)),"Preço não cadastrado")</f>
        <v/>
      </c>
      <c r="F4277" s="6" t="str">
        <f>IF(A4277="","",SUMIF(codigo_entrada,A4277,quantidade_entrada)-SUMIF(codigo_saida,Estoque!A4277,quantidade_saida))</f>
        <v/>
      </c>
      <c r="G4277" s="1" t="str">
        <f t="shared" si="66"/>
        <v/>
      </c>
    </row>
    <row r="4278" spans="1:7" x14ac:dyDescent="0.3">
      <c r="A4278" s="135"/>
      <c r="B4278" s="22"/>
      <c r="C4278" s="22"/>
      <c r="D4278" s="38" t="str" cm="1">
        <f t="array" ref="D4278">IFERROR(IF(A4278="","",LOOKUP(2,1/(Entradas!$B$3:$B$5000=Estoque!A4278),Entradas!$G$3:$G$5000)),"Preço não cadastrado")</f>
        <v/>
      </c>
      <c r="E4278" s="38" t="str" cm="1">
        <f t="array" ref="E4278">IFERROR(IF(A4278="","",LOOKUP(2,1/(Entradas!$B$3:$B$5000=Estoque!A4278),Entradas!$H$3:$H$5000)),"Preço não cadastrado")</f>
        <v/>
      </c>
      <c r="F4278" s="6" t="str">
        <f>IF(A4278="","",SUMIF(codigo_entrada,A4278,quantidade_entrada)-SUMIF(codigo_saida,Estoque!A4278,quantidade_saida))</f>
        <v/>
      </c>
      <c r="G4278" s="1" t="str">
        <f t="shared" si="66"/>
        <v/>
      </c>
    </row>
    <row r="4279" spans="1:7" x14ac:dyDescent="0.3">
      <c r="A4279" s="135"/>
      <c r="B4279" s="22"/>
      <c r="C4279" s="22"/>
      <c r="D4279" s="38" t="str" cm="1">
        <f t="array" ref="D4279">IFERROR(IF(A4279="","",LOOKUP(2,1/(Entradas!$B$3:$B$5000=Estoque!A4279),Entradas!$G$3:$G$5000)),"Preço não cadastrado")</f>
        <v/>
      </c>
      <c r="E4279" s="38" t="str" cm="1">
        <f t="array" ref="E4279">IFERROR(IF(A4279="","",LOOKUP(2,1/(Entradas!$B$3:$B$5000=Estoque!A4279),Entradas!$H$3:$H$5000)),"Preço não cadastrado")</f>
        <v/>
      </c>
      <c r="F4279" s="6" t="str">
        <f>IF(A4279="","",SUMIF(codigo_entrada,A4279,quantidade_entrada)-SUMIF(codigo_saida,Estoque!A4279,quantidade_saida))</f>
        <v/>
      </c>
      <c r="G4279" s="1" t="str">
        <f t="shared" si="66"/>
        <v/>
      </c>
    </row>
    <row r="4280" spans="1:7" x14ac:dyDescent="0.3">
      <c r="A4280" s="135"/>
      <c r="B4280" s="22"/>
      <c r="C4280" s="22"/>
      <c r="D4280" s="38" t="str" cm="1">
        <f t="array" ref="D4280">IFERROR(IF(A4280="","",LOOKUP(2,1/(Entradas!$B$3:$B$5000=Estoque!A4280),Entradas!$G$3:$G$5000)),"Preço não cadastrado")</f>
        <v/>
      </c>
      <c r="E4280" s="38" t="str" cm="1">
        <f t="array" ref="E4280">IFERROR(IF(A4280="","",LOOKUP(2,1/(Entradas!$B$3:$B$5000=Estoque!A4280),Entradas!$H$3:$H$5000)),"Preço não cadastrado")</f>
        <v/>
      </c>
      <c r="F4280" s="6" t="str">
        <f>IF(A4280="","",SUMIF(codigo_entrada,A4280,quantidade_entrada)-SUMIF(codigo_saida,Estoque!A4280,quantidade_saida))</f>
        <v/>
      </c>
      <c r="G4280" s="1" t="str">
        <f t="shared" si="66"/>
        <v/>
      </c>
    </row>
    <row r="4281" spans="1:7" x14ac:dyDescent="0.3">
      <c r="A4281" s="135"/>
      <c r="B4281" s="22"/>
      <c r="C4281" s="22"/>
      <c r="D4281" s="38" t="str" cm="1">
        <f t="array" ref="D4281">IFERROR(IF(A4281="","",LOOKUP(2,1/(Entradas!$B$3:$B$5000=Estoque!A4281),Entradas!$G$3:$G$5000)),"Preço não cadastrado")</f>
        <v/>
      </c>
      <c r="E4281" s="38" t="str" cm="1">
        <f t="array" ref="E4281">IFERROR(IF(A4281="","",LOOKUP(2,1/(Entradas!$B$3:$B$5000=Estoque!A4281),Entradas!$H$3:$H$5000)),"Preço não cadastrado")</f>
        <v/>
      </c>
      <c r="F4281" s="6" t="str">
        <f>IF(A4281="","",SUMIF(codigo_entrada,A4281,quantidade_entrada)-SUMIF(codigo_saida,Estoque!A4281,quantidade_saida))</f>
        <v/>
      </c>
      <c r="G4281" s="1" t="str">
        <f t="shared" si="66"/>
        <v/>
      </c>
    </row>
    <row r="4282" spans="1:7" x14ac:dyDescent="0.3">
      <c r="A4282" s="135"/>
      <c r="B4282" s="22"/>
      <c r="C4282" s="22"/>
      <c r="D4282" s="38" t="str" cm="1">
        <f t="array" ref="D4282">IFERROR(IF(A4282="","",LOOKUP(2,1/(Entradas!$B$3:$B$5000=Estoque!A4282),Entradas!$G$3:$G$5000)),"Preço não cadastrado")</f>
        <v/>
      </c>
      <c r="E4282" s="38" t="str" cm="1">
        <f t="array" ref="E4282">IFERROR(IF(A4282="","",LOOKUP(2,1/(Entradas!$B$3:$B$5000=Estoque!A4282),Entradas!$H$3:$H$5000)),"Preço não cadastrado")</f>
        <v/>
      </c>
      <c r="F4282" s="6" t="str">
        <f>IF(A4282="","",SUMIF(codigo_entrada,A4282,quantidade_entrada)-SUMIF(codigo_saida,Estoque!A4282,quantidade_saida))</f>
        <v/>
      </c>
      <c r="G4282" s="1" t="str">
        <f t="shared" si="66"/>
        <v/>
      </c>
    </row>
    <row r="4283" spans="1:7" x14ac:dyDescent="0.3">
      <c r="A4283" s="135"/>
      <c r="B4283" s="22"/>
      <c r="C4283" s="22"/>
      <c r="D4283" s="38" t="str" cm="1">
        <f t="array" ref="D4283">IFERROR(IF(A4283="","",LOOKUP(2,1/(Entradas!$B$3:$B$5000=Estoque!A4283),Entradas!$G$3:$G$5000)),"Preço não cadastrado")</f>
        <v/>
      </c>
      <c r="E4283" s="38" t="str" cm="1">
        <f t="array" ref="E4283">IFERROR(IF(A4283="","",LOOKUP(2,1/(Entradas!$B$3:$B$5000=Estoque!A4283),Entradas!$H$3:$H$5000)),"Preço não cadastrado")</f>
        <v/>
      </c>
      <c r="F4283" s="6" t="str">
        <f>IF(A4283="","",SUMIF(codigo_entrada,A4283,quantidade_entrada)-SUMIF(codigo_saida,Estoque!A4283,quantidade_saida))</f>
        <v/>
      </c>
      <c r="G4283" s="1" t="str">
        <f t="shared" si="66"/>
        <v/>
      </c>
    </row>
    <row r="4284" spans="1:7" x14ac:dyDescent="0.3">
      <c r="A4284" s="135"/>
      <c r="B4284" s="22"/>
      <c r="C4284" s="22"/>
      <c r="D4284" s="38" t="str" cm="1">
        <f t="array" ref="D4284">IFERROR(IF(A4284="","",LOOKUP(2,1/(Entradas!$B$3:$B$5000=Estoque!A4284),Entradas!$G$3:$G$5000)),"Preço não cadastrado")</f>
        <v/>
      </c>
      <c r="E4284" s="38" t="str" cm="1">
        <f t="array" ref="E4284">IFERROR(IF(A4284="","",LOOKUP(2,1/(Entradas!$B$3:$B$5000=Estoque!A4284),Entradas!$H$3:$H$5000)),"Preço não cadastrado")</f>
        <v/>
      </c>
      <c r="F4284" s="6" t="str">
        <f>IF(A4284="","",SUMIF(codigo_entrada,A4284,quantidade_entrada)-SUMIF(codigo_saida,Estoque!A4284,quantidade_saida))</f>
        <v/>
      </c>
      <c r="G4284" s="1" t="str">
        <f t="shared" si="66"/>
        <v/>
      </c>
    </row>
    <row r="4285" spans="1:7" x14ac:dyDescent="0.3">
      <c r="A4285" s="135"/>
      <c r="B4285" s="22"/>
      <c r="C4285" s="22"/>
      <c r="D4285" s="38" t="str" cm="1">
        <f t="array" ref="D4285">IFERROR(IF(A4285="","",LOOKUP(2,1/(Entradas!$B$3:$B$5000=Estoque!A4285),Entradas!$G$3:$G$5000)),"Preço não cadastrado")</f>
        <v/>
      </c>
      <c r="E4285" s="38" t="str" cm="1">
        <f t="array" ref="E4285">IFERROR(IF(A4285="","",LOOKUP(2,1/(Entradas!$B$3:$B$5000=Estoque!A4285),Entradas!$H$3:$H$5000)),"Preço não cadastrado")</f>
        <v/>
      </c>
      <c r="F4285" s="6" t="str">
        <f>IF(A4285="","",SUMIF(codigo_entrada,A4285,quantidade_entrada)-SUMIF(codigo_saida,Estoque!A4285,quantidade_saida))</f>
        <v/>
      </c>
      <c r="G4285" s="1" t="str">
        <f t="shared" si="66"/>
        <v/>
      </c>
    </row>
    <row r="4286" spans="1:7" x14ac:dyDescent="0.3">
      <c r="A4286" s="135"/>
      <c r="B4286" s="22"/>
      <c r="C4286" s="22"/>
      <c r="D4286" s="38" t="str" cm="1">
        <f t="array" ref="D4286">IFERROR(IF(A4286="","",LOOKUP(2,1/(Entradas!$B$3:$B$5000=Estoque!A4286),Entradas!$G$3:$G$5000)),"Preço não cadastrado")</f>
        <v/>
      </c>
      <c r="E4286" s="38" t="str" cm="1">
        <f t="array" ref="E4286">IFERROR(IF(A4286="","",LOOKUP(2,1/(Entradas!$B$3:$B$5000=Estoque!A4286),Entradas!$H$3:$H$5000)),"Preço não cadastrado")</f>
        <v/>
      </c>
      <c r="F4286" s="6" t="str">
        <f>IF(A4286="","",SUMIF(codigo_entrada,A4286,quantidade_entrada)-SUMIF(codigo_saida,Estoque!A4286,quantidade_saida))</f>
        <v/>
      </c>
      <c r="G4286" s="1" t="str">
        <f t="shared" si="66"/>
        <v/>
      </c>
    </row>
    <row r="4287" spans="1:7" x14ac:dyDescent="0.3">
      <c r="A4287" s="135"/>
      <c r="B4287" s="22"/>
      <c r="C4287" s="22"/>
      <c r="D4287" s="38" t="str" cm="1">
        <f t="array" ref="D4287">IFERROR(IF(A4287="","",LOOKUP(2,1/(Entradas!$B$3:$B$5000=Estoque!A4287),Entradas!$G$3:$G$5000)),"Preço não cadastrado")</f>
        <v/>
      </c>
      <c r="E4287" s="38" t="str" cm="1">
        <f t="array" ref="E4287">IFERROR(IF(A4287="","",LOOKUP(2,1/(Entradas!$B$3:$B$5000=Estoque!A4287),Entradas!$H$3:$H$5000)),"Preço não cadastrado")</f>
        <v/>
      </c>
      <c r="F4287" s="6" t="str">
        <f>IF(A4287="","",SUMIF(codigo_entrada,A4287,quantidade_entrada)-SUMIF(codigo_saida,Estoque!A4287,quantidade_saida))</f>
        <v/>
      </c>
      <c r="G4287" s="1" t="str">
        <f t="shared" si="66"/>
        <v/>
      </c>
    </row>
    <row r="4288" spans="1:7" x14ac:dyDescent="0.3">
      <c r="A4288" s="135"/>
      <c r="B4288" s="22"/>
      <c r="C4288" s="22"/>
      <c r="D4288" s="38" t="str" cm="1">
        <f t="array" ref="D4288">IFERROR(IF(A4288="","",LOOKUP(2,1/(Entradas!$B$3:$B$5000=Estoque!A4288),Entradas!$G$3:$G$5000)),"Preço não cadastrado")</f>
        <v/>
      </c>
      <c r="E4288" s="38" t="str" cm="1">
        <f t="array" ref="E4288">IFERROR(IF(A4288="","",LOOKUP(2,1/(Entradas!$B$3:$B$5000=Estoque!A4288),Entradas!$H$3:$H$5000)),"Preço não cadastrado")</f>
        <v/>
      </c>
      <c r="F4288" s="6" t="str">
        <f>IF(A4288="","",SUMIF(codigo_entrada,A4288,quantidade_entrada)-SUMIF(codigo_saida,Estoque!A4288,quantidade_saida))</f>
        <v/>
      </c>
      <c r="G4288" s="1" t="str">
        <f t="shared" si="66"/>
        <v/>
      </c>
    </row>
    <row r="4289" spans="1:7" x14ac:dyDescent="0.3">
      <c r="A4289" s="135"/>
      <c r="B4289" s="22"/>
      <c r="C4289" s="22"/>
      <c r="D4289" s="38" t="str" cm="1">
        <f t="array" ref="D4289">IFERROR(IF(A4289="","",LOOKUP(2,1/(Entradas!$B$3:$B$5000=Estoque!A4289),Entradas!$G$3:$G$5000)),"Preço não cadastrado")</f>
        <v/>
      </c>
      <c r="E4289" s="38" t="str" cm="1">
        <f t="array" ref="E4289">IFERROR(IF(A4289="","",LOOKUP(2,1/(Entradas!$B$3:$B$5000=Estoque!A4289),Entradas!$H$3:$H$5000)),"Preço não cadastrado")</f>
        <v/>
      </c>
      <c r="F4289" s="6" t="str">
        <f>IF(A4289="","",SUMIF(codigo_entrada,A4289,quantidade_entrada)-SUMIF(codigo_saida,Estoque!A4289,quantidade_saida))</f>
        <v/>
      </c>
      <c r="G4289" s="1" t="str">
        <f t="shared" si="66"/>
        <v/>
      </c>
    </row>
    <row r="4290" spans="1:7" x14ac:dyDescent="0.3">
      <c r="A4290" s="135"/>
      <c r="B4290" s="22"/>
      <c r="C4290" s="22"/>
      <c r="D4290" s="38" t="str" cm="1">
        <f t="array" ref="D4290">IFERROR(IF(A4290="","",LOOKUP(2,1/(Entradas!$B$3:$B$5000=Estoque!A4290),Entradas!$G$3:$G$5000)),"Preço não cadastrado")</f>
        <v/>
      </c>
      <c r="E4290" s="38" t="str" cm="1">
        <f t="array" ref="E4290">IFERROR(IF(A4290="","",LOOKUP(2,1/(Entradas!$B$3:$B$5000=Estoque!A4290),Entradas!$H$3:$H$5000)),"Preço não cadastrado")</f>
        <v/>
      </c>
      <c r="F4290" s="6" t="str">
        <f>IF(A4290="","",SUMIF(codigo_entrada,A4290,quantidade_entrada)-SUMIF(codigo_saida,Estoque!A4290,quantidade_saida))</f>
        <v/>
      </c>
      <c r="G4290" s="1" t="str">
        <f t="shared" si="66"/>
        <v/>
      </c>
    </row>
    <row r="4291" spans="1:7" x14ac:dyDescent="0.3">
      <c r="A4291" s="135"/>
      <c r="B4291" s="22"/>
      <c r="C4291" s="22"/>
      <c r="D4291" s="38" t="str" cm="1">
        <f t="array" ref="D4291">IFERROR(IF(A4291="","",LOOKUP(2,1/(Entradas!$B$3:$B$5000=Estoque!A4291),Entradas!$G$3:$G$5000)),"Preço não cadastrado")</f>
        <v/>
      </c>
      <c r="E4291" s="38" t="str" cm="1">
        <f t="array" ref="E4291">IFERROR(IF(A4291="","",LOOKUP(2,1/(Entradas!$B$3:$B$5000=Estoque!A4291),Entradas!$H$3:$H$5000)),"Preço não cadastrado")</f>
        <v/>
      </c>
      <c r="F4291" s="6" t="str">
        <f>IF(A4291="","",SUMIF(codigo_entrada,A4291,quantidade_entrada)-SUMIF(codigo_saida,Estoque!A4291,quantidade_saida))</f>
        <v/>
      </c>
      <c r="G4291" s="1" t="str">
        <f t="shared" si="66"/>
        <v/>
      </c>
    </row>
    <row r="4292" spans="1:7" x14ac:dyDescent="0.3">
      <c r="A4292" s="135"/>
      <c r="B4292" s="22"/>
      <c r="C4292" s="22"/>
      <c r="D4292" s="38" t="str" cm="1">
        <f t="array" ref="D4292">IFERROR(IF(A4292="","",LOOKUP(2,1/(Entradas!$B$3:$B$5000=Estoque!A4292),Entradas!$G$3:$G$5000)),"Preço não cadastrado")</f>
        <v/>
      </c>
      <c r="E4292" s="38" t="str" cm="1">
        <f t="array" ref="E4292">IFERROR(IF(A4292="","",LOOKUP(2,1/(Entradas!$B$3:$B$5000=Estoque!A4292),Entradas!$H$3:$H$5000)),"Preço não cadastrado")</f>
        <v/>
      </c>
      <c r="F4292" s="6" t="str">
        <f>IF(A4292="","",SUMIF(codigo_entrada,A4292,quantidade_entrada)-SUMIF(codigo_saida,Estoque!A4292,quantidade_saida))</f>
        <v/>
      </c>
      <c r="G4292" s="1" t="str">
        <f t="shared" ref="G4292:G4355" si="67">IF(F4292="","",IF(F4292&gt;0,"Em estoque","Fora de estoque"))</f>
        <v/>
      </c>
    </row>
    <row r="4293" spans="1:7" x14ac:dyDescent="0.3">
      <c r="A4293" s="135"/>
      <c r="B4293" s="22"/>
      <c r="C4293" s="22"/>
      <c r="D4293" s="38" t="str" cm="1">
        <f t="array" ref="D4293">IFERROR(IF(A4293="","",LOOKUP(2,1/(Entradas!$B$3:$B$5000=Estoque!A4293),Entradas!$G$3:$G$5000)),"Preço não cadastrado")</f>
        <v/>
      </c>
      <c r="E4293" s="38" t="str" cm="1">
        <f t="array" ref="E4293">IFERROR(IF(A4293="","",LOOKUP(2,1/(Entradas!$B$3:$B$5000=Estoque!A4293),Entradas!$H$3:$H$5000)),"Preço não cadastrado")</f>
        <v/>
      </c>
      <c r="F4293" s="6" t="str">
        <f>IF(A4293="","",SUMIF(codigo_entrada,A4293,quantidade_entrada)-SUMIF(codigo_saida,Estoque!A4293,quantidade_saida))</f>
        <v/>
      </c>
      <c r="G4293" s="1" t="str">
        <f t="shared" si="67"/>
        <v/>
      </c>
    </row>
    <row r="4294" spans="1:7" x14ac:dyDescent="0.3">
      <c r="A4294" s="135"/>
      <c r="B4294" s="22"/>
      <c r="C4294" s="22"/>
      <c r="D4294" s="38" t="str" cm="1">
        <f t="array" ref="D4294">IFERROR(IF(A4294="","",LOOKUP(2,1/(Entradas!$B$3:$B$5000=Estoque!A4294),Entradas!$G$3:$G$5000)),"Preço não cadastrado")</f>
        <v/>
      </c>
      <c r="E4294" s="38" t="str" cm="1">
        <f t="array" ref="E4294">IFERROR(IF(A4294="","",LOOKUP(2,1/(Entradas!$B$3:$B$5000=Estoque!A4294),Entradas!$H$3:$H$5000)),"Preço não cadastrado")</f>
        <v/>
      </c>
      <c r="F4294" s="6" t="str">
        <f>IF(A4294="","",SUMIF(codigo_entrada,A4294,quantidade_entrada)-SUMIF(codigo_saida,Estoque!A4294,quantidade_saida))</f>
        <v/>
      </c>
      <c r="G4294" s="1" t="str">
        <f t="shared" si="67"/>
        <v/>
      </c>
    </row>
    <row r="4295" spans="1:7" x14ac:dyDescent="0.3">
      <c r="A4295" s="135"/>
      <c r="B4295" s="22"/>
      <c r="C4295" s="22"/>
      <c r="D4295" s="38" t="str" cm="1">
        <f t="array" ref="D4295">IFERROR(IF(A4295="","",LOOKUP(2,1/(Entradas!$B$3:$B$5000=Estoque!A4295),Entradas!$G$3:$G$5000)),"Preço não cadastrado")</f>
        <v/>
      </c>
      <c r="E4295" s="38" t="str" cm="1">
        <f t="array" ref="E4295">IFERROR(IF(A4295="","",LOOKUP(2,1/(Entradas!$B$3:$B$5000=Estoque!A4295),Entradas!$H$3:$H$5000)),"Preço não cadastrado")</f>
        <v/>
      </c>
      <c r="F4295" s="6" t="str">
        <f>IF(A4295="","",SUMIF(codigo_entrada,A4295,quantidade_entrada)-SUMIF(codigo_saida,Estoque!A4295,quantidade_saida))</f>
        <v/>
      </c>
      <c r="G4295" s="1" t="str">
        <f t="shared" si="67"/>
        <v/>
      </c>
    </row>
    <row r="4296" spans="1:7" x14ac:dyDescent="0.3">
      <c r="A4296" s="135"/>
      <c r="B4296" s="22"/>
      <c r="C4296" s="22"/>
      <c r="D4296" s="38" t="str" cm="1">
        <f t="array" ref="D4296">IFERROR(IF(A4296="","",LOOKUP(2,1/(Entradas!$B$3:$B$5000=Estoque!A4296),Entradas!$G$3:$G$5000)),"Preço não cadastrado")</f>
        <v/>
      </c>
      <c r="E4296" s="38" t="str" cm="1">
        <f t="array" ref="E4296">IFERROR(IF(A4296="","",LOOKUP(2,1/(Entradas!$B$3:$B$5000=Estoque!A4296),Entradas!$H$3:$H$5000)),"Preço não cadastrado")</f>
        <v/>
      </c>
      <c r="F4296" s="6" t="str">
        <f>IF(A4296="","",SUMIF(codigo_entrada,A4296,quantidade_entrada)-SUMIF(codigo_saida,Estoque!A4296,quantidade_saida))</f>
        <v/>
      </c>
      <c r="G4296" s="1" t="str">
        <f t="shared" si="67"/>
        <v/>
      </c>
    </row>
    <row r="4297" spans="1:7" x14ac:dyDescent="0.3">
      <c r="A4297" s="135"/>
      <c r="B4297" s="22"/>
      <c r="C4297" s="22"/>
      <c r="D4297" s="38" t="str" cm="1">
        <f t="array" ref="D4297">IFERROR(IF(A4297="","",LOOKUP(2,1/(Entradas!$B$3:$B$5000=Estoque!A4297),Entradas!$G$3:$G$5000)),"Preço não cadastrado")</f>
        <v/>
      </c>
      <c r="E4297" s="38" t="str" cm="1">
        <f t="array" ref="E4297">IFERROR(IF(A4297="","",LOOKUP(2,1/(Entradas!$B$3:$B$5000=Estoque!A4297),Entradas!$H$3:$H$5000)),"Preço não cadastrado")</f>
        <v/>
      </c>
      <c r="F4297" s="6" t="str">
        <f>IF(A4297="","",SUMIF(codigo_entrada,A4297,quantidade_entrada)-SUMIF(codigo_saida,Estoque!A4297,quantidade_saida))</f>
        <v/>
      </c>
      <c r="G4297" s="1" t="str">
        <f t="shared" si="67"/>
        <v/>
      </c>
    </row>
    <row r="4298" spans="1:7" x14ac:dyDescent="0.3">
      <c r="A4298" s="135"/>
      <c r="B4298" s="22"/>
      <c r="C4298" s="22"/>
      <c r="D4298" s="38" t="str" cm="1">
        <f t="array" ref="D4298">IFERROR(IF(A4298="","",LOOKUP(2,1/(Entradas!$B$3:$B$5000=Estoque!A4298),Entradas!$G$3:$G$5000)),"Preço não cadastrado")</f>
        <v/>
      </c>
      <c r="E4298" s="38" t="str" cm="1">
        <f t="array" ref="E4298">IFERROR(IF(A4298="","",LOOKUP(2,1/(Entradas!$B$3:$B$5000=Estoque!A4298),Entradas!$H$3:$H$5000)),"Preço não cadastrado")</f>
        <v/>
      </c>
      <c r="F4298" s="6" t="str">
        <f>IF(A4298="","",SUMIF(codigo_entrada,A4298,quantidade_entrada)-SUMIF(codigo_saida,Estoque!A4298,quantidade_saida))</f>
        <v/>
      </c>
      <c r="G4298" s="1" t="str">
        <f t="shared" si="67"/>
        <v/>
      </c>
    </row>
    <row r="4299" spans="1:7" x14ac:dyDescent="0.3">
      <c r="A4299" s="135"/>
      <c r="B4299" s="22"/>
      <c r="C4299" s="22"/>
      <c r="D4299" s="38" t="str" cm="1">
        <f t="array" ref="D4299">IFERROR(IF(A4299="","",LOOKUP(2,1/(Entradas!$B$3:$B$5000=Estoque!A4299),Entradas!$G$3:$G$5000)),"Preço não cadastrado")</f>
        <v/>
      </c>
      <c r="E4299" s="38" t="str" cm="1">
        <f t="array" ref="E4299">IFERROR(IF(A4299="","",LOOKUP(2,1/(Entradas!$B$3:$B$5000=Estoque!A4299),Entradas!$H$3:$H$5000)),"Preço não cadastrado")</f>
        <v/>
      </c>
      <c r="F4299" s="6" t="str">
        <f>IF(A4299="","",SUMIF(codigo_entrada,A4299,quantidade_entrada)-SUMIF(codigo_saida,Estoque!A4299,quantidade_saida))</f>
        <v/>
      </c>
      <c r="G4299" s="1" t="str">
        <f t="shared" si="67"/>
        <v/>
      </c>
    </row>
    <row r="4300" spans="1:7" x14ac:dyDescent="0.3">
      <c r="A4300" s="135"/>
      <c r="B4300" s="22"/>
      <c r="C4300" s="22"/>
      <c r="D4300" s="38" t="str" cm="1">
        <f t="array" ref="D4300">IFERROR(IF(A4300="","",LOOKUP(2,1/(Entradas!$B$3:$B$5000=Estoque!A4300),Entradas!$G$3:$G$5000)),"Preço não cadastrado")</f>
        <v/>
      </c>
      <c r="E4300" s="38" t="str" cm="1">
        <f t="array" ref="E4300">IFERROR(IF(A4300="","",LOOKUP(2,1/(Entradas!$B$3:$B$5000=Estoque!A4300),Entradas!$H$3:$H$5000)),"Preço não cadastrado")</f>
        <v/>
      </c>
      <c r="F4300" s="6" t="str">
        <f>IF(A4300="","",SUMIF(codigo_entrada,A4300,quantidade_entrada)-SUMIF(codigo_saida,Estoque!A4300,quantidade_saida))</f>
        <v/>
      </c>
      <c r="G4300" s="1" t="str">
        <f t="shared" si="67"/>
        <v/>
      </c>
    </row>
    <row r="4301" spans="1:7" x14ac:dyDescent="0.3">
      <c r="A4301" s="135"/>
      <c r="B4301" s="22"/>
      <c r="C4301" s="22"/>
      <c r="D4301" s="38" t="str" cm="1">
        <f t="array" ref="D4301">IFERROR(IF(A4301="","",LOOKUP(2,1/(Entradas!$B$3:$B$5000=Estoque!A4301),Entradas!$G$3:$G$5000)),"Preço não cadastrado")</f>
        <v/>
      </c>
      <c r="E4301" s="38" t="str" cm="1">
        <f t="array" ref="E4301">IFERROR(IF(A4301="","",LOOKUP(2,1/(Entradas!$B$3:$B$5000=Estoque!A4301),Entradas!$H$3:$H$5000)),"Preço não cadastrado")</f>
        <v/>
      </c>
      <c r="F4301" s="6" t="str">
        <f>IF(A4301="","",SUMIF(codigo_entrada,A4301,quantidade_entrada)-SUMIF(codigo_saida,Estoque!A4301,quantidade_saida))</f>
        <v/>
      </c>
      <c r="G4301" s="1" t="str">
        <f t="shared" si="67"/>
        <v/>
      </c>
    </row>
    <row r="4302" spans="1:7" x14ac:dyDescent="0.3">
      <c r="A4302" s="135"/>
      <c r="B4302" s="22"/>
      <c r="C4302" s="22"/>
      <c r="D4302" s="38" t="str" cm="1">
        <f t="array" ref="D4302">IFERROR(IF(A4302="","",LOOKUP(2,1/(Entradas!$B$3:$B$5000=Estoque!A4302),Entradas!$G$3:$G$5000)),"Preço não cadastrado")</f>
        <v/>
      </c>
      <c r="E4302" s="38" t="str" cm="1">
        <f t="array" ref="E4302">IFERROR(IF(A4302="","",LOOKUP(2,1/(Entradas!$B$3:$B$5000=Estoque!A4302),Entradas!$H$3:$H$5000)),"Preço não cadastrado")</f>
        <v/>
      </c>
      <c r="F4302" s="6" t="str">
        <f>IF(A4302="","",SUMIF(codigo_entrada,A4302,quantidade_entrada)-SUMIF(codigo_saida,Estoque!A4302,quantidade_saida))</f>
        <v/>
      </c>
      <c r="G4302" s="1" t="str">
        <f t="shared" si="67"/>
        <v/>
      </c>
    </row>
    <row r="4303" spans="1:7" x14ac:dyDescent="0.3">
      <c r="A4303" s="135"/>
      <c r="B4303" s="22"/>
      <c r="C4303" s="22"/>
      <c r="D4303" s="38" t="str" cm="1">
        <f t="array" ref="D4303">IFERROR(IF(A4303="","",LOOKUP(2,1/(Entradas!$B$3:$B$5000=Estoque!A4303),Entradas!$G$3:$G$5000)),"Preço não cadastrado")</f>
        <v/>
      </c>
      <c r="E4303" s="38" t="str" cm="1">
        <f t="array" ref="E4303">IFERROR(IF(A4303="","",LOOKUP(2,1/(Entradas!$B$3:$B$5000=Estoque!A4303),Entradas!$H$3:$H$5000)),"Preço não cadastrado")</f>
        <v/>
      </c>
      <c r="F4303" s="6" t="str">
        <f>IF(A4303="","",SUMIF(codigo_entrada,A4303,quantidade_entrada)-SUMIF(codigo_saida,Estoque!A4303,quantidade_saida))</f>
        <v/>
      </c>
      <c r="G4303" s="1" t="str">
        <f t="shared" si="67"/>
        <v/>
      </c>
    </row>
    <row r="4304" spans="1:7" x14ac:dyDescent="0.3">
      <c r="A4304" s="135"/>
      <c r="B4304" s="22"/>
      <c r="C4304" s="22"/>
      <c r="D4304" s="38" t="str" cm="1">
        <f t="array" ref="D4304">IFERROR(IF(A4304="","",LOOKUP(2,1/(Entradas!$B$3:$B$5000=Estoque!A4304),Entradas!$G$3:$G$5000)),"Preço não cadastrado")</f>
        <v/>
      </c>
      <c r="E4304" s="38" t="str" cm="1">
        <f t="array" ref="E4304">IFERROR(IF(A4304="","",LOOKUP(2,1/(Entradas!$B$3:$B$5000=Estoque!A4304),Entradas!$H$3:$H$5000)),"Preço não cadastrado")</f>
        <v/>
      </c>
      <c r="F4304" s="6" t="str">
        <f>IF(A4304="","",SUMIF(codigo_entrada,A4304,quantidade_entrada)-SUMIF(codigo_saida,Estoque!A4304,quantidade_saida))</f>
        <v/>
      </c>
      <c r="G4304" s="1" t="str">
        <f t="shared" si="67"/>
        <v/>
      </c>
    </row>
    <row r="4305" spans="1:7" x14ac:dyDescent="0.3">
      <c r="A4305" s="135"/>
      <c r="B4305" s="22"/>
      <c r="C4305" s="22"/>
      <c r="D4305" s="38" t="str" cm="1">
        <f t="array" ref="D4305">IFERROR(IF(A4305="","",LOOKUP(2,1/(Entradas!$B$3:$B$5000=Estoque!A4305),Entradas!$G$3:$G$5000)),"Preço não cadastrado")</f>
        <v/>
      </c>
      <c r="E4305" s="38" t="str" cm="1">
        <f t="array" ref="E4305">IFERROR(IF(A4305="","",LOOKUP(2,1/(Entradas!$B$3:$B$5000=Estoque!A4305),Entradas!$H$3:$H$5000)),"Preço não cadastrado")</f>
        <v/>
      </c>
      <c r="F4305" s="6" t="str">
        <f>IF(A4305="","",SUMIF(codigo_entrada,A4305,quantidade_entrada)-SUMIF(codigo_saida,Estoque!A4305,quantidade_saida))</f>
        <v/>
      </c>
      <c r="G4305" s="1" t="str">
        <f t="shared" si="67"/>
        <v/>
      </c>
    </row>
    <row r="4306" spans="1:7" x14ac:dyDescent="0.3">
      <c r="A4306" s="135"/>
      <c r="B4306" s="22"/>
      <c r="C4306" s="22"/>
      <c r="D4306" s="38" t="str" cm="1">
        <f t="array" ref="D4306">IFERROR(IF(A4306="","",LOOKUP(2,1/(Entradas!$B$3:$B$5000=Estoque!A4306),Entradas!$G$3:$G$5000)),"Preço não cadastrado")</f>
        <v/>
      </c>
      <c r="E4306" s="38" t="str" cm="1">
        <f t="array" ref="E4306">IFERROR(IF(A4306="","",LOOKUP(2,1/(Entradas!$B$3:$B$5000=Estoque!A4306),Entradas!$H$3:$H$5000)),"Preço não cadastrado")</f>
        <v/>
      </c>
      <c r="F4306" s="6" t="str">
        <f>IF(A4306="","",SUMIF(codigo_entrada,A4306,quantidade_entrada)-SUMIF(codigo_saida,Estoque!A4306,quantidade_saida))</f>
        <v/>
      </c>
      <c r="G4306" s="1" t="str">
        <f t="shared" si="67"/>
        <v/>
      </c>
    </row>
    <row r="4307" spans="1:7" x14ac:dyDescent="0.3">
      <c r="A4307" s="135"/>
      <c r="B4307" s="22"/>
      <c r="C4307" s="22"/>
      <c r="D4307" s="38" t="str" cm="1">
        <f t="array" ref="D4307">IFERROR(IF(A4307="","",LOOKUP(2,1/(Entradas!$B$3:$B$5000=Estoque!A4307),Entradas!$G$3:$G$5000)),"Preço não cadastrado")</f>
        <v/>
      </c>
      <c r="E4307" s="38" t="str" cm="1">
        <f t="array" ref="E4307">IFERROR(IF(A4307="","",LOOKUP(2,1/(Entradas!$B$3:$B$5000=Estoque!A4307),Entradas!$H$3:$H$5000)),"Preço não cadastrado")</f>
        <v/>
      </c>
      <c r="F4307" s="6" t="str">
        <f>IF(A4307="","",SUMIF(codigo_entrada,A4307,quantidade_entrada)-SUMIF(codigo_saida,Estoque!A4307,quantidade_saida))</f>
        <v/>
      </c>
      <c r="G4307" s="1" t="str">
        <f t="shared" si="67"/>
        <v/>
      </c>
    </row>
    <row r="4308" spans="1:7" x14ac:dyDescent="0.3">
      <c r="A4308" s="135"/>
      <c r="B4308" s="22"/>
      <c r="C4308" s="22"/>
      <c r="D4308" s="38" t="str" cm="1">
        <f t="array" ref="D4308">IFERROR(IF(A4308="","",LOOKUP(2,1/(Entradas!$B$3:$B$5000=Estoque!A4308),Entradas!$G$3:$G$5000)),"Preço não cadastrado")</f>
        <v/>
      </c>
      <c r="E4308" s="38" t="str" cm="1">
        <f t="array" ref="E4308">IFERROR(IF(A4308="","",LOOKUP(2,1/(Entradas!$B$3:$B$5000=Estoque!A4308),Entradas!$H$3:$H$5000)),"Preço não cadastrado")</f>
        <v/>
      </c>
      <c r="F4308" s="6" t="str">
        <f>IF(A4308="","",SUMIF(codigo_entrada,A4308,quantidade_entrada)-SUMIF(codigo_saida,Estoque!A4308,quantidade_saida))</f>
        <v/>
      </c>
      <c r="G4308" s="1" t="str">
        <f t="shared" si="67"/>
        <v/>
      </c>
    </row>
    <row r="4309" spans="1:7" x14ac:dyDescent="0.3">
      <c r="A4309" s="135"/>
      <c r="B4309" s="22"/>
      <c r="C4309" s="22"/>
      <c r="D4309" s="38" t="str" cm="1">
        <f t="array" ref="D4309">IFERROR(IF(A4309="","",LOOKUP(2,1/(Entradas!$B$3:$B$5000=Estoque!A4309),Entradas!$G$3:$G$5000)),"Preço não cadastrado")</f>
        <v/>
      </c>
      <c r="E4309" s="38" t="str" cm="1">
        <f t="array" ref="E4309">IFERROR(IF(A4309="","",LOOKUP(2,1/(Entradas!$B$3:$B$5000=Estoque!A4309),Entradas!$H$3:$H$5000)),"Preço não cadastrado")</f>
        <v/>
      </c>
      <c r="F4309" s="6" t="str">
        <f>IF(A4309="","",SUMIF(codigo_entrada,A4309,quantidade_entrada)-SUMIF(codigo_saida,Estoque!A4309,quantidade_saida))</f>
        <v/>
      </c>
      <c r="G4309" s="1" t="str">
        <f t="shared" si="67"/>
        <v/>
      </c>
    </row>
    <row r="4310" spans="1:7" x14ac:dyDescent="0.3">
      <c r="A4310" s="135"/>
      <c r="B4310" s="22"/>
      <c r="C4310" s="22"/>
      <c r="D4310" s="38" t="str" cm="1">
        <f t="array" ref="D4310">IFERROR(IF(A4310="","",LOOKUP(2,1/(Entradas!$B$3:$B$5000=Estoque!A4310),Entradas!$G$3:$G$5000)),"Preço não cadastrado")</f>
        <v/>
      </c>
      <c r="E4310" s="38" t="str" cm="1">
        <f t="array" ref="E4310">IFERROR(IF(A4310="","",LOOKUP(2,1/(Entradas!$B$3:$B$5000=Estoque!A4310),Entradas!$H$3:$H$5000)),"Preço não cadastrado")</f>
        <v/>
      </c>
      <c r="F4310" s="6" t="str">
        <f>IF(A4310="","",SUMIF(codigo_entrada,A4310,quantidade_entrada)-SUMIF(codigo_saida,Estoque!A4310,quantidade_saida))</f>
        <v/>
      </c>
      <c r="G4310" s="1" t="str">
        <f t="shared" si="67"/>
        <v/>
      </c>
    </row>
    <row r="4311" spans="1:7" x14ac:dyDescent="0.3">
      <c r="A4311" s="135"/>
      <c r="B4311" s="22"/>
      <c r="C4311" s="22"/>
      <c r="D4311" s="38" t="str" cm="1">
        <f t="array" ref="D4311">IFERROR(IF(A4311="","",LOOKUP(2,1/(Entradas!$B$3:$B$5000=Estoque!A4311),Entradas!$G$3:$G$5000)),"Preço não cadastrado")</f>
        <v/>
      </c>
      <c r="E4311" s="38" t="str" cm="1">
        <f t="array" ref="E4311">IFERROR(IF(A4311="","",LOOKUP(2,1/(Entradas!$B$3:$B$5000=Estoque!A4311),Entradas!$H$3:$H$5000)),"Preço não cadastrado")</f>
        <v/>
      </c>
      <c r="F4311" s="6" t="str">
        <f>IF(A4311="","",SUMIF(codigo_entrada,A4311,quantidade_entrada)-SUMIF(codigo_saida,Estoque!A4311,quantidade_saida))</f>
        <v/>
      </c>
      <c r="G4311" s="1" t="str">
        <f t="shared" si="67"/>
        <v/>
      </c>
    </row>
    <row r="4312" spans="1:7" x14ac:dyDescent="0.3">
      <c r="A4312" s="135"/>
      <c r="B4312" s="22"/>
      <c r="C4312" s="22"/>
      <c r="D4312" s="38" t="str" cm="1">
        <f t="array" ref="D4312">IFERROR(IF(A4312="","",LOOKUP(2,1/(Entradas!$B$3:$B$5000=Estoque!A4312),Entradas!$G$3:$G$5000)),"Preço não cadastrado")</f>
        <v/>
      </c>
      <c r="E4312" s="38" t="str" cm="1">
        <f t="array" ref="E4312">IFERROR(IF(A4312="","",LOOKUP(2,1/(Entradas!$B$3:$B$5000=Estoque!A4312),Entradas!$H$3:$H$5000)),"Preço não cadastrado")</f>
        <v/>
      </c>
      <c r="F4312" s="6" t="str">
        <f>IF(A4312="","",SUMIF(codigo_entrada,A4312,quantidade_entrada)-SUMIF(codigo_saida,Estoque!A4312,quantidade_saida))</f>
        <v/>
      </c>
      <c r="G4312" s="1" t="str">
        <f t="shared" si="67"/>
        <v/>
      </c>
    </row>
    <row r="4313" spans="1:7" x14ac:dyDescent="0.3">
      <c r="A4313" s="135"/>
      <c r="B4313" s="22"/>
      <c r="C4313" s="22"/>
      <c r="D4313" s="38" t="str" cm="1">
        <f t="array" ref="D4313">IFERROR(IF(A4313="","",LOOKUP(2,1/(Entradas!$B$3:$B$5000=Estoque!A4313),Entradas!$G$3:$G$5000)),"Preço não cadastrado")</f>
        <v/>
      </c>
      <c r="E4313" s="38" t="str" cm="1">
        <f t="array" ref="E4313">IFERROR(IF(A4313="","",LOOKUP(2,1/(Entradas!$B$3:$B$5000=Estoque!A4313),Entradas!$H$3:$H$5000)),"Preço não cadastrado")</f>
        <v/>
      </c>
      <c r="F4313" s="6" t="str">
        <f>IF(A4313="","",SUMIF(codigo_entrada,A4313,quantidade_entrada)-SUMIF(codigo_saida,Estoque!A4313,quantidade_saida))</f>
        <v/>
      </c>
      <c r="G4313" s="1" t="str">
        <f t="shared" si="67"/>
        <v/>
      </c>
    </row>
    <row r="4314" spans="1:7" x14ac:dyDescent="0.3">
      <c r="A4314" s="135"/>
      <c r="B4314" s="22"/>
      <c r="C4314" s="22"/>
      <c r="D4314" s="38" t="str" cm="1">
        <f t="array" ref="D4314">IFERROR(IF(A4314="","",LOOKUP(2,1/(Entradas!$B$3:$B$5000=Estoque!A4314),Entradas!$G$3:$G$5000)),"Preço não cadastrado")</f>
        <v/>
      </c>
      <c r="E4314" s="38" t="str" cm="1">
        <f t="array" ref="E4314">IFERROR(IF(A4314="","",LOOKUP(2,1/(Entradas!$B$3:$B$5000=Estoque!A4314),Entradas!$H$3:$H$5000)),"Preço não cadastrado")</f>
        <v/>
      </c>
      <c r="F4314" s="6" t="str">
        <f>IF(A4314="","",SUMIF(codigo_entrada,A4314,quantidade_entrada)-SUMIF(codigo_saida,Estoque!A4314,quantidade_saida))</f>
        <v/>
      </c>
      <c r="G4314" s="1" t="str">
        <f t="shared" si="67"/>
        <v/>
      </c>
    </row>
    <row r="4315" spans="1:7" x14ac:dyDescent="0.3">
      <c r="A4315" s="135"/>
      <c r="B4315" s="22"/>
      <c r="C4315" s="22"/>
      <c r="D4315" s="38" t="str" cm="1">
        <f t="array" ref="D4315">IFERROR(IF(A4315="","",LOOKUP(2,1/(Entradas!$B$3:$B$5000=Estoque!A4315),Entradas!$G$3:$G$5000)),"Preço não cadastrado")</f>
        <v/>
      </c>
      <c r="E4315" s="38" t="str" cm="1">
        <f t="array" ref="E4315">IFERROR(IF(A4315="","",LOOKUP(2,1/(Entradas!$B$3:$B$5000=Estoque!A4315),Entradas!$H$3:$H$5000)),"Preço não cadastrado")</f>
        <v/>
      </c>
      <c r="F4315" s="6" t="str">
        <f>IF(A4315="","",SUMIF(codigo_entrada,A4315,quantidade_entrada)-SUMIF(codigo_saida,Estoque!A4315,quantidade_saida))</f>
        <v/>
      </c>
      <c r="G4315" s="1" t="str">
        <f t="shared" si="67"/>
        <v/>
      </c>
    </row>
    <row r="4316" spans="1:7" x14ac:dyDescent="0.3">
      <c r="A4316" s="135"/>
      <c r="B4316" s="22"/>
      <c r="C4316" s="22"/>
      <c r="D4316" s="38" t="str" cm="1">
        <f t="array" ref="D4316">IFERROR(IF(A4316="","",LOOKUP(2,1/(Entradas!$B$3:$B$5000=Estoque!A4316),Entradas!$G$3:$G$5000)),"Preço não cadastrado")</f>
        <v/>
      </c>
      <c r="E4316" s="38" t="str" cm="1">
        <f t="array" ref="E4316">IFERROR(IF(A4316="","",LOOKUP(2,1/(Entradas!$B$3:$B$5000=Estoque!A4316),Entradas!$H$3:$H$5000)),"Preço não cadastrado")</f>
        <v/>
      </c>
      <c r="F4316" s="6" t="str">
        <f>IF(A4316="","",SUMIF(codigo_entrada,A4316,quantidade_entrada)-SUMIF(codigo_saida,Estoque!A4316,quantidade_saida))</f>
        <v/>
      </c>
      <c r="G4316" s="1" t="str">
        <f t="shared" si="67"/>
        <v/>
      </c>
    </row>
    <row r="4317" spans="1:7" x14ac:dyDescent="0.3">
      <c r="A4317" s="135"/>
      <c r="B4317" s="22"/>
      <c r="C4317" s="22"/>
      <c r="D4317" s="38" t="str" cm="1">
        <f t="array" ref="D4317">IFERROR(IF(A4317="","",LOOKUP(2,1/(Entradas!$B$3:$B$5000=Estoque!A4317),Entradas!$G$3:$G$5000)),"Preço não cadastrado")</f>
        <v/>
      </c>
      <c r="E4317" s="38" t="str" cm="1">
        <f t="array" ref="E4317">IFERROR(IF(A4317="","",LOOKUP(2,1/(Entradas!$B$3:$B$5000=Estoque!A4317),Entradas!$H$3:$H$5000)),"Preço não cadastrado")</f>
        <v/>
      </c>
      <c r="F4317" s="6" t="str">
        <f>IF(A4317="","",SUMIF(codigo_entrada,A4317,quantidade_entrada)-SUMIF(codigo_saida,Estoque!A4317,quantidade_saida))</f>
        <v/>
      </c>
      <c r="G4317" s="1" t="str">
        <f t="shared" si="67"/>
        <v/>
      </c>
    </row>
    <row r="4318" spans="1:7" x14ac:dyDescent="0.3">
      <c r="A4318" s="135"/>
      <c r="B4318" s="22"/>
      <c r="C4318" s="22"/>
      <c r="D4318" s="38" t="str" cm="1">
        <f t="array" ref="D4318">IFERROR(IF(A4318="","",LOOKUP(2,1/(Entradas!$B$3:$B$5000=Estoque!A4318),Entradas!$G$3:$G$5000)),"Preço não cadastrado")</f>
        <v/>
      </c>
      <c r="E4318" s="38" t="str" cm="1">
        <f t="array" ref="E4318">IFERROR(IF(A4318="","",LOOKUP(2,1/(Entradas!$B$3:$B$5000=Estoque!A4318),Entradas!$H$3:$H$5000)),"Preço não cadastrado")</f>
        <v/>
      </c>
      <c r="F4318" s="6" t="str">
        <f>IF(A4318="","",SUMIF(codigo_entrada,A4318,quantidade_entrada)-SUMIF(codigo_saida,Estoque!A4318,quantidade_saida))</f>
        <v/>
      </c>
      <c r="G4318" s="1" t="str">
        <f t="shared" si="67"/>
        <v/>
      </c>
    </row>
    <row r="4319" spans="1:7" x14ac:dyDescent="0.3">
      <c r="A4319" s="135"/>
      <c r="B4319" s="22"/>
      <c r="C4319" s="22"/>
      <c r="D4319" s="38" t="str" cm="1">
        <f t="array" ref="D4319">IFERROR(IF(A4319="","",LOOKUP(2,1/(Entradas!$B$3:$B$5000=Estoque!A4319),Entradas!$G$3:$G$5000)),"Preço não cadastrado")</f>
        <v/>
      </c>
      <c r="E4319" s="38" t="str" cm="1">
        <f t="array" ref="E4319">IFERROR(IF(A4319="","",LOOKUP(2,1/(Entradas!$B$3:$B$5000=Estoque!A4319),Entradas!$H$3:$H$5000)),"Preço não cadastrado")</f>
        <v/>
      </c>
      <c r="F4319" s="6" t="str">
        <f>IF(A4319="","",SUMIF(codigo_entrada,A4319,quantidade_entrada)-SUMIF(codigo_saida,Estoque!A4319,quantidade_saida))</f>
        <v/>
      </c>
      <c r="G4319" s="1" t="str">
        <f t="shared" si="67"/>
        <v/>
      </c>
    </row>
    <row r="4320" spans="1:7" x14ac:dyDescent="0.3">
      <c r="A4320" s="135"/>
      <c r="B4320" s="22"/>
      <c r="C4320" s="22"/>
      <c r="D4320" s="38" t="str" cm="1">
        <f t="array" ref="D4320">IFERROR(IF(A4320="","",LOOKUP(2,1/(Entradas!$B$3:$B$5000=Estoque!A4320),Entradas!$G$3:$G$5000)),"Preço não cadastrado")</f>
        <v/>
      </c>
      <c r="E4320" s="38" t="str" cm="1">
        <f t="array" ref="E4320">IFERROR(IF(A4320="","",LOOKUP(2,1/(Entradas!$B$3:$B$5000=Estoque!A4320),Entradas!$H$3:$H$5000)),"Preço não cadastrado")</f>
        <v/>
      </c>
      <c r="F4320" s="6" t="str">
        <f>IF(A4320="","",SUMIF(codigo_entrada,A4320,quantidade_entrada)-SUMIF(codigo_saida,Estoque!A4320,quantidade_saida))</f>
        <v/>
      </c>
      <c r="G4320" s="1" t="str">
        <f t="shared" si="67"/>
        <v/>
      </c>
    </row>
    <row r="4321" spans="1:7" x14ac:dyDescent="0.3">
      <c r="A4321" s="135"/>
      <c r="B4321" s="22"/>
      <c r="C4321" s="22"/>
      <c r="D4321" s="38" t="str" cm="1">
        <f t="array" ref="D4321">IFERROR(IF(A4321="","",LOOKUP(2,1/(Entradas!$B$3:$B$5000=Estoque!A4321),Entradas!$G$3:$G$5000)),"Preço não cadastrado")</f>
        <v/>
      </c>
      <c r="E4321" s="38" t="str" cm="1">
        <f t="array" ref="E4321">IFERROR(IF(A4321="","",LOOKUP(2,1/(Entradas!$B$3:$B$5000=Estoque!A4321),Entradas!$H$3:$H$5000)),"Preço não cadastrado")</f>
        <v/>
      </c>
      <c r="F4321" s="6" t="str">
        <f>IF(A4321="","",SUMIF(codigo_entrada,A4321,quantidade_entrada)-SUMIF(codigo_saida,Estoque!A4321,quantidade_saida))</f>
        <v/>
      </c>
      <c r="G4321" s="1" t="str">
        <f t="shared" si="67"/>
        <v/>
      </c>
    </row>
    <row r="4322" spans="1:7" x14ac:dyDescent="0.3">
      <c r="A4322" s="135"/>
      <c r="B4322" s="22"/>
      <c r="C4322" s="22"/>
      <c r="D4322" s="38" t="str" cm="1">
        <f t="array" ref="D4322">IFERROR(IF(A4322="","",LOOKUP(2,1/(Entradas!$B$3:$B$5000=Estoque!A4322),Entradas!$G$3:$G$5000)),"Preço não cadastrado")</f>
        <v/>
      </c>
      <c r="E4322" s="38" t="str" cm="1">
        <f t="array" ref="E4322">IFERROR(IF(A4322="","",LOOKUP(2,1/(Entradas!$B$3:$B$5000=Estoque!A4322),Entradas!$H$3:$H$5000)),"Preço não cadastrado")</f>
        <v/>
      </c>
      <c r="F4322" s="6" t="str">
        <f>IF(A4322="","",SUMIF(codigo_entrada,A4322,quantidade_entrada)-SUMIF(codigo_saida,Estoque!A4322,quantidade_saida))</f>
        <v/>
      </c>
      <c r="G4322" s="1" t="str">
        <f t="shared" si="67"/>
        <v/>
      </c>
    </row>
    <row r="4323" spans="1:7" x14ac:dyDescent="0.3">
      <c r="A4323" s="135"/>
      <c r="B4323" s="22"/>
      <c r="C4323" s="22"/>
      <c r="D4323" s="38" t="str" cm="1">
        <f t="array" ref="D4323">IFERROR(IF(A4323="","",LOOKUP(2,1/(Entradas!$B$3:$B$5000=Estoque!A4323),Entradas!$G$3:$G$5000)),"Preço não cadastrado")</f>
        <v/>
      </c>
      <c r="E4323" s="38" t="str" cm="1">
        <f t="array" ref="E4323">IFERROR(IF(A4323="","",LOOKUP(2,1/(Entradas!$B$3:$B$5000=Estoque!A4323),Entradas!$H$3:$H$5000)),"Preço não cadastrado")</f>
        <v/>
      </c>
      <c r="F4323" s="6" t="str">
        <f>IF(A4323="","",SUMIF(codigo_entrada,A4323,quantidade_entrada)-SUMIF(codigo_saida,Estoque!A4323,quantidade_saida))</f>
        <v/>
      </c>
      <c r="G4323" s="1" t="str">
        <f t="shared" si="67"/>
        <v/>
      </c>
    </row>
    <row r="4324" spans="1:7" x14ac:dyDescent="0.3">
      <c r="A4324" s="135"/>
      <c r="B4324" s="22"/>
      <c r="C4324" s="22"/>
      <c r="D4324" s="38" t="str" cm="1">
        <f t="array" ref="D4324">IFERROR(IF(A4324="","",LOOKUP(2,1/(Entradas!$B$3:$B$5000=Estoque!A4324),Entradas!$G$3:$G$5000)),"Preço não cadastrado")</f>
        <v/>
      </c>
      <c r="E4324" s="38" t="str" cm="1">
        <f t="array" ref="E4324">IFERROR(IF(A4324="","",LOOKUP(2,1/(Entradas!$B$3:$B$5000=Estoque!A4324),Entradas!$H$3:$H$5000)),"Preço não cadastrado")</f>
        <v/>
      </c>
      <c r="F4324" s="6" t="str">
        <f>IF(A4324="","",SUMIF(codigo_entrada,A4324,quantidade_entrada)-SUMIF(codigo_saida,Estoque!A4324,quantidade_saida))</f>
        <v/>
      </c>
      <c r="G4324" s="1" t="str">
        <f t="shared" si="67"/>
        <v/>
      </c>
    </row>
    <row r="4325" spans="1:7" x14ac:dyDescent="0.3">
      <c r="A4325" s="135"/>
      <c r="B4325" s="22"/>
      <c r="C4325" s="22"/>
      <c r="D4325" s="38" t="str" cm="1">
        <f t="array" ref="D4325">IFERROR(IF(A4325="","",LOOKUP(2,1/(Entradas!$B$3:$B$5000=Estoque!A4325),Entradas!$G$3:$G$5000)),"Preço não cadastrado")</f>
        <v/>
      </c>
      <c r="E4325" s="38" t="str" cm="1">
        <f t="array" ref="E4325">IFERROR(IF(A4325="","",LOOKUP(2,1/(Entradas!$B$3:$B$5000=Estoque!A4325),Entradas!$H$3:$H$5000)),"Preço não cadastrado")</f>
        <v/>
      </c>
      <c r="F4325" s="6" t="str">
        <f>IF(A4325="","",SUMIF(codigo_entrada,A4325,quantidade_entrada)-SUMIF(codigo_saida,Estoque!A4325,quantidade_saida))</f>
        <v/>
      </c>
      <c r="G4325" s="1" t="str">
        <f t="shared" si="67"/>
        <v/>
      </c>
    </row>
    <row r="4326" spans="1:7" x14ac:dyDescent="0.3">
      <c r="A4326" s="135"/>
      <c r="B4326" s="22"/>
      <c r="C4326" s="22"/>
      <c r="D4326" s="38" t="str" cm="1">
        <f t="array" ref="D4326">IFERROR(IF(A4326="","",LOOKUP(2,1/(Entradas!$B$3:$B$5000=Estoque!A4326),Entradas!$G$3:$G$5000)),"Preço não cadastrado")</f>
        <v/>
      </c>
      <c r="E4326" s="38" t="str" cm="1">
        <f t="array" ref="E4326">IFERROR(IF(A4326="","",LOOKUP(2,1/(Entradas!$B$3:$B$5000=Estoque!A4326),Entradas!$H$3:$H$5000)),"Preço não cadastrado")</f>
        <v/>
      </c>
      <c r="F4326" s="6" t="str">
        <f>IF(A4326="","",SUMIF(codigo_entrada,A4326,quantidade_entrada)-SUMIF(codigo_saida,Estoque!A4326,quantidade_saida))</f>
        <v/>
      </c>
      <c r="G4326" s="1" t="str">
        <f t="shared" si="67"/>
        <v/>
      </c>
    </row>
    <row r="4327" spans="1:7" x14ac:dyDescent="0.3">
      <c r="A4327" s="135"/>
      <c r="B4327" s="22"/>
      <c r="C4327" s="22"/>
      <c r="D4327" s="38" t="str" cm="1">
        <f t="array" ref="D4327">IFERROR(IF(A4327="","",LOOKUP(2,1/(Entradas!$B$3:$B$5000=Estoque!A4327),Entradas!$G$3:$G$5000)),"Preço não cadastrado")</f>
        <v/>
      </c>
      <c r="E4327" s="38" t="str" cm="1">
        <f t="array" ref="E4327">IFERROR(IF(A4327="","",LOOKUP(2,1/(Entradas!$B$3:$B$5000=Estoque!A4327),Entradas!$H$3:$H$5000)),"Preço não cadastrado")</f>
        <v/>
      </c>
      <c r="F4327" s="6" t="str">
        <f>IF(A4327="","",SUMIF(codigo_entrada,A4327,quantidade_entrada)-SUMIF(codigo_saida,Estoque!A4327,quantidade_saida))</f>
        <v/>
      </c>
      <c r="G4327" s="1" t="str">
        <f t="shared" si="67"/>
        <v/>
      </c>
    </row>
    <row r="4328" spans="1:7" x14ac:dyDescent="0.3">
      <c r="A4328" s="135"/>
      <c r="B4328" s="22"/>
      <c r="C4328" s="22"/>
      <c r="D4328" s="38" t="str" cm="1">
        <f t="array" ref="D4328">IFERROR(IF(A4328="","",LOOKUP(2,1/(Entradas!$B$3:$B$5000=Estoque!A4328),Entradas!$G$3:$G$5000)),"Preço não cadastrado")</f>
        <v/>
      </c>
      <c r="E4328" s="38" t="str" cm="1">
        <f t="array" ref="E4328">IFERROR(IF(A4328="","",LOOKUP(2,1/(Entradas!$B$3:$B$5000=Estoque!A4328),Entradas!$H$3:$H$5000)),"Preço não cadastrado")</f>
        <v/>
      </c>
      <c r="F4328" s="6" t="str">
        <f>IF(A4328="","",SUMIF(codigo_entrada,A4328,quantidade_entrada)-SUMIF(codigo_saida,Estoque!A4328,quantidade_saida))</f>
        <v/>
      </c>
      <c r="G4328" s="1" t="str">
        <f t="shared" si="67"/>
        <v/>
      </c>
    </row>
    <row r="4329" spans="1:7" x14ac:dyDescent="0.3">
      <c r="A4329" s="135"/>
      <c r="B4329" s="22"/>
      <c r="C4329" s="22"/>
      <c r="D4329" s="38" t="str" cm="1">
        <f t="array" ref="D4329">IFERROR(IF(A4329="","",LOOKUP(2,1/(Entradas!$B$3:$B$5000=Estoque!A4329),Entradas!$G$3:$G$5000)),"Preço não cadastrado")</f>
        <v/>
      </c>
      <c r="E4329" s="38" t="str" cm="1">
        <f t="array" ref="E4329">IFERROR(IF(A4329="","",LOOKUP(2,1/(Entradas!$B$3:$B$5000=Estoque!A4329),Entradas!$H$3:$H$5000)),"Preço não cadastrado")</f>
        <v/>
      </c>
      <c r="F4329" s="6" t="str">
        <f>IF(A4329="","",SUMIF(codigo_entrada,A4329,quantidade_entrada)-SUMIF(codigo_saida,Estoque!A4329,quantidade_saida))</f>
        <v/>
      </c>
      <c r="G4329" s="1" t="str">
        <f t="shared" si="67"/>
        <v/>
      </c>
    </row>
    <row r="4330" spans="1:7" x14ac:dyDescent="0.3">
      <c r="A4330" s="135"/>
      <c r="B4330" s="22"/>
      <c r="C4330" s="22"/>
      <c r="D4330" s="38" t="str" cm="1">
        <f t="array" ref="D4330">IFERROR(IF(A4330="","",LOOKUP(2,1/(Entradas!$B$3:$B$5000=Estoque!A4330),Entradas!$G$3:$G$5000)),"Preço não cadastrado")</f>
        <v/>
      </c>
      <c r="E4330" s="38" t="str" cm="1">
        <f t="array" ref="E4330">IFERROR(IF(A4330="","",LOOKUP(2,1/(Entradas!$B$3:$B$5000=Estoque!A4330),Entradas!$H$3:$H$5000)),"Preço não cadastrado")</f>
        <v/>
      </c>
      <c r="F4330" s="6" t="str">
        <f>IF(A4330="","",SUMIF(codigo_entrada,A4330,quantidade_entrada)-SUMIF(codigo_saida,Estoque!A4330,quantidade_saida))</f>
        <v/>
      </c>
      <c r="G4330" s="1" t="str">
        <f t="shared" si="67"/>
        <v/>
      </c>
    </row>
    <row r="4331" spans="1:7" x14ac:dyDescent="0.3">
      <c r="A4331" s="135"/>
      <c r="B4331" s="22"/>
      <c r="C4331" s="22"/>
      <c r="D4331" s="38" t="str" cm="1">
        <f t="array" ref="D4331">IFERROR(IF(A4331="","",LOOKUP(2,1/(Entradas!$B$3:$B$5000=Estoque!A4331),Entradas!$G$3:$G$5000)),"Preço não cadastrado")</f>
        <v/>
      </c>
      <c r="E4331" s="38" t="str" cm="1">
        <f t="array" ref="E4331">IFERROR(IF(A4331="","",LOOKUP(2,1/(Entradas!$B$3:$B$5000=Estoque!A4331),Entradas!$H$3:$H$5000)),"Preço não cadastrado")</f>
        <v/>
      </c>
      <c r="F4331" s="6" t="str">
        <f>IF(A4331="","",SUMIF(codigo_entrada,A4331,quantidade_entrada)-SUMIF(codigo_saida,Estoque!A4331,quantidade_saida))</f>
        <v/>
      </c>
      <c r="G4331" s="1" t="str">
        <f t="shared" si="67"/>
        <v/>
      </c>
    </row>
    <row r="4332" spans="1:7" x14ac:dyDescent="0.3">
      <c r="A4332" s="135"/>
      <c r="B4332" s="22"/>
      <c r="C4332" s="22"/>
      <c r="D4332" s="38" t="str" cm="1">
        <f t="array" ref="D4332">IFERROR(IF(A4332="","",LOOKUP(2,1/(Entradas!$B$3:$B$5000=Estoque!A4332),Entradas!$G$3:$G$5000)),"Preço não cadastrado")</f>
        <v/>
      </c>
      <c r="E4332" s="38" t="str" cm="1">
        <f t="array" ref="E4332">IFERROR(IF(A4332="","",LOOKUP(2,1/(Entradas!$B$3:$B$5000=Estoque!A4332),Entradas!$H$3:$H$5000)),"Preço não cadastrado")</f>
        <v/>
      </c>
      <c r="F4332" s="6" t="str">
        <f>IF(A4332="","",SUMIF(codigo_entrada,A4332,quantidade_entrada)-SUMIF(codigo_saida,Estoque!A4332,quantidade_saida))</f>
        <v/>
      </c>
      <c r="G4332" s="1" t="str">
        <f t="shared" si="67"/>
        <v/>
      </c>
    </row>
    <row r="4333" spans="1:7" x14ac:dyDescent="0.3">
      <c r="A4333" s="135"/>
      <c r="B4333" s="22"/>
      <c r="C4333" s="22"/>
      <c r="D4333" s="38" t="str" cm="1">
        <f t="array" ref="D4333">IFERROR(IF(A4333="","",LOOKUP(2,1/(Entradas!$B$3:$B$5000=Estoque!A4333),Entradas!$G$3:$G$5000)),"Preço não cadastrado")</f>
        <v/>
      </c>
      <c r="E4333" s="38" t="str" cm="1">
        <f t="array" ref="E4333">IFERROR(IF(A4333="","",LOOKUP(2,1/(Entradas!$B$3:$B$5000=Estoque!A4333),Entradas!$H$3:$H$5000)),"Preço não cadastrado")</f>
        <v/>
      </c>
      <c r="F4333" s="6" t="str">
        <f>IF(A4333="","",SUMIF(codigo_entrada,A4333,quantidade_entrada)-SUMIF(codigo_saida,Estoque!A4333,quantidade_saida))</f>
        <v/>
      </c>
      <c r="G4333" s="1" t="str">
        <f t="shared" si="67"/>
        <v/>
      </c>
    </row>
    <row r="4334" spans="1:7" x14ac:dyDescent="0.3">
      <c r="A4334" s="135"/>
      <c r="B4334" s="22"/>
      <c r="C4334" s="22"/>
      <c r="D4334" s="38" t="str" cm="1">
        <f t="array" ref="D4334">IFERROR(IF(A4334="","",LOOKUP(2,1/(Entradas!$B$3:$B$5000=Estoque!A4334),Entradas!$G$3:$G$5000)),"Preço não cadastrado")</f>
        <v/>
      </c>
      <c r="E4334" s="38" t="str" cm="1">
        <f t="array" ref="E4334">IFERROR(IF(A4334="","",LOOKUP(2,1/(Entradas!$B$3:$B$5000=Estoque!A4334),Entradas!$H$3:$H$5000)),"Preço não cadastrado")</f>
        <v/>
      </c>
      <c r="F4334" s="6" t="str">
        <f>IF(A4334="","",SUMIF(codigo_entrada,A4334,quantidade_entrada)-SUMIF(codigo_saida,Estoque!A4334,quantidade_saida))</f>
        <v/>
      </c>
      <c r="G4334" s="1" t="str">
        <f t="shared" si="67"/>
        <v/>
      </c>
    </row>
    <row r="4335" spans="1:7" x14ac:dyDescent="0.3">
      <c r="A4335" s="135"/>
      <c r="B4335" s="22"/>
      <c r="C4335" s="22"/>
      <c r="D4335" s="38" t="str" cm="1">
        <f t="array" ref="D4335">IFERROR(IF(A4335="","",LOOKUP(2,1/(Entradas!$B$3:$B$5000=Estoque!A4335),Entradas!$G$3:$G$5000)),"Preço não cadastrado")</f>
        <v/>
      </c>
      <c r="E4335" s="38" t="str" cm="1">
        <f t="array" ref="E4335">IFERROR(IF(A4335="","",LOOKUP(2,1/(Entradas!$B$3:$B$5000=Estoque!A4335),Entradas!$H$3:$H$5000)),"Preço não cadastrado")</f>
        <v/>
      </c>
      <c r="F4335" s="6" t="str">
        <f>IF(A4335="","",SUMIF(codigo_entrada,A4335,quantidade_entrada)-SUMIF(codigo_saida,Estoque!A4335,quantidade_saida))</f>
        <v/>
      </c>
      <c r="G4335" s="1" t="str">
        <f t="shared" si="67"/>
        <v/>
      </c>
    </row>
    <row r="4336" spans="1:7" x14ac:dyDescent="0.3">
      <c r="A4336" s="135"/>
      <c r="B4336" s="22"/>
      <c r="C4336" s="22"/>
      <c r="D4336" s="38" t="str" cm="1">
        <f t="array" ref="D4336">IFERROR(IF(A4336="","",LOOKUP(2,1/(Entradas!$B$3:$B$5000=Estoque!A4336),Entradas!$G$3:$G$5000)),"Preço não cadastrado")</f>
        <v/>
      </c>
      <c r="E4336" s="38" t="str" cm="1">
        <f t="array" ref="E4336">IFERROR(IF(A4336="","",LOOKUP(2,1/(Entradas!$B$3:$B$5000=Estoque!A4336),Entradas!$H$3:$H$5000)),"Preço não cadastrado")</f>
        <v/>
      </c>
      <c r="F4336" s="6" t="str">
        <f>IF(A4336="","",SUMIF(codigo_entrada,A4336,quantidade_entrada)-SUMIF(codigo_saida,Estoque!A4336,quantidade_saida))</f>
        <v/>
      </c>
      <c r="G4336" s="1" t="str">
        <f t="shared" si="67"/>
        <v/>
      </c>
    </row>
    <row r="4337" spans="1:7" x14ac:dyDescent="0.3">
      <c r="A4337" s="135"/>
      <c r="B4337" s="22"/>
      <c r="C4337" s="22"/>
      <c r="D4337" s="38" t="str" cm="1">
        <f t="array" ref="D4337">IFERROR(IF(A4337="","",LOOKUP(2,1/(Entradas!$B$3:$B$5000=Estoque!A4337),Entradas!$G$3:$G$5000)),"Preço não cadastrado")</f>
        <v/>
      </c>
      <c r="E4337" s="38" t="str" cm="1">
        <f t="array" ref="E4337">IFERROR(IF(A4337="","",LOOKUP(2,1/(Entradas!$B$3:$B$5000=Estoque!A4337),Entradas!$H$3:$H$5000)),"Preço não cadastrado")</f>
        <v/>
      </c>
      <c r="F4337" s="6" t="str">
        <f>IF(A4337="","",SUMIF(codigo_entrada,A4337,quantidade_entrada)-SUMIF(codigo_saida,Estoque!A4337,quantidade_saida))</f>
        <v/>
      </c>
      <c r="G4337" s="1" t="str">
        <f t="shared" si="67"/>
        <v/>
      </c>
    </row>
    <row r="4338" spans="1:7" x14ac:dyDescent="0.3">
      <c r="A4338" s="135"/>
      <c r="B4338" s="22"/>
      <c r="C4338" s="22"/>
      <c r="D4338" s="38" t="str" cm="1">
        <f t="array" ref="D4338">IFERROR(IF(A4338="","",LOOKUP(2,1/(Entradas!$B$3:$B$5000=Estoque!A4338),Entradas!$G$3:$G$5000)),"Preço não cadastrado")</f>
        <v/>
      </c>
      <c r="E4338" s="38" t="str" cm="1">
        <f t="array" ref="E4338">IFERROR(IF(A4338="","",LOOKUP(2,1/(Entradas!$B$3:$B$5000=Estoque!A4338),Entradas!$H$3:$H$5000)),"Preço não cadastrado")</f>
        <v/>
      </c>
      <c r="F4338" s="6" t="str">
        <f>IF(A4338="","",SUMIF(codigo_entrada,A4338,quantidade_entrada)-SUMIF(codigo_saida,Estoque!A4338,quantidade_saida))</f>
        <v/>
      </c>
      <c r="G4338" s="1" t="str">
        <f t="shared" si="67"/>
        <v/>
      </c>
    </row>
    <row r="4339" spans="1:7" x14ac:dyDescent="0.3">
      <c r="A4339" s="135"/>
      <c r="B4339" s="22"/>
      <c r="C4339" s="22"/>
      <c r="D4339" s="38" t="str" cm="1">
        <f t="array" ref="D4339">IFERROR(IF(A4339="","",LOOKUP(2,1/(Entradas!$B$3:$B$5000=Estoque!A4339),Entradas!$G$3:$G$5000)),"Preço não cadastrado")</f>
        <v/>
      </c>
      <c r="E4339" s="38" t="str" cm="1">
        <f t="array" ref="E4339">IFERROR(IF(A4339="","",LOOKUP(2,1/(Entradas!$B$3:$B$5000=Estoque!A4339),Entradas!$H$3:$H$5000)),"Preço não cadastrado")</f>
        <v/>
      </c>
      <c r="F4339" s="6" t="str">
        <f>IF(A4339="","",SUMIF(codigo_entrada,A4339,quantidade_entrada)-SUMIF(codigo_saida,Estoque!A4339,quantidade_saida))</f>
        <v/>
      </c>
      <c r="G4339" s="1" t="str">
        <f t="shared" si="67"/>
        <v/>
      </c>
    </row>
    <row r="4340" spans="1:7" x14ac:dyDescent="0.3">
      <c r="A4340" s="135"/>
      <c r="B4340" s="22"/>
      <c r="C4340" s="22"/>
      <c r="D4340" s="38" t="str" cm="1">
        <f t="array" ref="D4340">IFERROR(IF(A4340="","",LOOKUP(2,1/(Entradas!$B$3:$B$5000=Estoque!A4340),Entradas!$G$3:$G$5000)),"Preço não cadastrado")</f>
        <v/>
      </c>
      <c r="E4340" s="38" t="str" cm="1">
        <f t="array" ref="E4340">IFERROR(IF(A4340="","",LOOKUP(2,1/(Entradas!$B$3:$B$5000=Estoque!A4340),Entradas!$H$3:$H$5000)),"Preço não cadastrado")</f>
        <v/>
      </c>
      <c r="F4340" s="6" t="str">
        <f>IF(A4340="","",SUMIF(codigo_entrada,A4340,quantidade_entrada)-SUMIF(codigo_saida,Estoque!A4340,quantidade_saida))</f>
        <v/>
      </c>
      <c r="G4340" s="1" t="str">
        <f t="shared" si="67"/>
        <v/>
      </c>
    </row>
    <row r="4341" spans="1:7" x14ac:dyDescent="0.3">
      <c r="A4341" s="135"/>
      <c r="B4341" s="22"/>
      <c r="C4341" s="22"/>
      <c r="D4341" s="38" t="str" cm="1">
        <f t="array" ref="D4341">IFERROR(IF(A4341="","",LOOKUP(2,1/(Entradas!$B$3:$B$5000=Estoque!A4341),Entradas!$G$3:$G$5000)),"Preço não cadastrado")</f>
        <v/>
      </c>
      <c r="E4341" s="38" t="str" cm="1">
        <f t="array" ref="E4341">IFERROR(IF(A4341="","",LOOKUP(2,1/(Entradas!$B$3:$B$5000=Estoque!A4341),Entradas!$H$3:$H$5000)),"Preço não cadastrado")</f>
        <v/>
      </c>
      <c r="F4341" s="6" t="str">
        <f>IF(A4341="","",SUMIF(codigo_entrada,A4341,quantidade_entrada)-SUMIF(codigo_saida,Estoque!A4341,quantidade_saida))</f>
        <v/>
      </c>
      <c r="G4341" s="1" t="str">
        <f t="shared" si="67"/>
        <v/>
      </c>
    </row>
    <row r="4342" spans="1:7" x14ac:dyDescent="0.3">
      <c r="A4342" s="135"/>
      <c r="B4342" s="22"/>
      <c r="C4342" s="22"/>
      <c r="D4342" s="38" t="str" cm="1">
        <f t="array" ref="D4342">IFERROR(IF(A4342="","",LOOKUP(2,1/(Entradas!$B$3:$B$5000=Estoque!A4342),Entradas!$G$3:$G$5000)),"Preço não cadastrado")</f>
        <v/>
      </c>
      <c r="E4342" s="38" t="str" cm="1">
        <f t="array" ref="E4342">IFERROR(IF(A4342="","",LOOKUP(2,1/(Entradas!$B$3:$B$5000=Estoque!A4342),Entradas!$H$3:$H$5000)),"Preço não cadastrado")</f>
        <v/>
      </c>
      <c r="F4342" s="6" t="str">
        <f>IF(A4342="","",SUMIF(codigo_entrada,A4342,quantidade_entrada)-SUMIF(codigo_saida,Estoque!A4342,quantidade_saida))</f>
        <v/>
      </c>
      <c r="G4342" s="1" t="str">
        <f t="shared" si="67"/>
        <v/>
      </c>
    </row>
    <row r="4343" spans="1:7" x14ac:dyDescent="0.3">
      <c r="A4343" s="135"/>
      <c r="B4343" s="22"/>
      <c r="C4343" s="22"/>
      <c r="D4343" s="38" t="str" cm="1">
        <f t="array" ref="D4343">IFERROR(IF(A4343="","",LOOKUP(2,1/(Entradas!$B$3:$B$5000=Estoque!A4343),Entradas!$G$3:$G$5000)),"Preço não cadastrado")</f>
        <v/>
      </c>
      <c r="E4343" s="38" t="str" cm="1">
        <f t="array" ref="E4343">IFERROR(IF(A4343="","",LOOKUP(2,1/(Entradas!$B$3:$B$5000=Estoque!A4343),Entradas!$H$3:$H$5000)),"Preço não cadastrado")</f>
        <v/>
      </c>
      <c r="F4343" s="6" t="str">
        <f>IF(A4343="","",SUMIF(codigo_entrada,A4343,quantidade_entrada)-SUMIF(codigo_saida,Estoque!A4343,quantidade_saida))</f>
        <v/>
      </c>
      <c r="G4343" s="1" t="str">
        <f t="shared" si="67"/>
        <v/>
      </c>
    </row>
    <row r="4344" spans="1:7" x14ac:dyDescent="0.3">
      <c r="A4344" s="135"/>
      <c r="B4344" s="22"/>
      <c r="C4344" s="22"/>
      <c r="D4344" s="38" t="str" cm="1">
        <f t="array" ref="D4344">IFERROR(IF(A4344="","",LOOKUP(2,1/(Entradas!$B$3:$B$5000=Estoque!A4344),Entradas!$G$3:$G$5000)),"Preço não cadastrado")</f>
        <v/>
      </c>
      <c r="E4344" s="38" t="str" cm="1">
        <f t="array" ref="E4344">IFERROR(IF(A4344="","",LOOKUP(2,1/(Entradas!$B$3:$B$5000=Estoque!A4344),Entradas!$H$3:$H$5000)),"Preço não cadastrado")</f>
        <v/>
      </c>
      <c r="F4344" s="6" t="str">
        <f>IF(A4344="","",SUMIF(codigo_entrada,A4344,quantidade_entrada)-SUMIF(codigo_saida,Estoque!A4344,quantidade_saida))</f>
        <v/>
      </c>
      <c r="G4344" s="1" t="str">
        <f t="shared" si="67"/>
        <v/>
      </c>
    </row>
    <row r="4345" spans="1:7" x14ac:dyDescent="0.3">
      <c r="A4345" s="135"/>
      <c r="B4345" s="22"/>
      <c r="C4345" s="22"/>
      <c r="D4345" s="38" t="str" cm="1">
        <f t="array" ref="D4345">IFERROR(IF(A4345="","",LOOKUP(2,1/(Entradas!$B$3:$B$5000=Estoque!A4345),Entradas!$G$3:$G$5000)),"Preço não cadastrado")</f>
        <v/>
      </c>
      <c r="E4345" s="38" t="str" cm="1">
        <f t="array" ref="E4345">IFERROR(IF(A4345="","",LOOKUP(2,1/(Entradas!$B$3:$B$5000=Estoque!A4345),Entradas!$H$3:$H$5000)),"Preço não cadastrado")</f>
        <v/>
      </c>
      <c r="F4345" s="6" t="str">
        <f>IF(A4345="","",SUMIF(codigo_entrada,A4345,quantidade_entrada)-SUMIF(codigo_saida,Estoque!A4345,quantidade_saida))</f>
        <v/>
      </c>
      <c r="G4345" s="1" t="str">
        <f t="shared" si="67"/>
        <v/>
      </c>
    </row>
    <row r="4346" spans="1:7" x14ac:dyDescent="0.3">
      <c r="A4346" s="135"/>
      <c r="B4346" s="22"/>
      <c r="C4346" s="22"/>
      <c r="D4346" s="38" t="str" cm="1">
        <f t="array" ref="D4346">IFERROR(IF(A4346="","",LOOKUP(2,1/(Entradas!$B$3:$B$5000=Estoque!A4346),Entradas!$G$3:$G$5000)),"Preço não cadastrado")</f>
        <v/>
      </c>
      <c r="E4346" s="38" t="str" cm="1">
        <f t="array" ref="E4346">IFERROR(IF(A4346="","",LOOKUP(2,1/(Entradas!$B$3:$B$5000=Estoque!A4346),Entradas!$H$3:$H$5000)),"Preço não cadastrado")</f>
        <v/>
      </c>
      <c r="F4346" s="6" t="str">
        <f>IF(A4346="","",SUMIF(codigo_entrada,A4346,quantidade_entrada)-SUMIF(codigo_saida,Estoque!A4346,quantidade_saida))</f>
        <v/>
      </c>
      <c r="G4346" s="1" t="str">
        <f t="shared" si="67"/>
        <v/>
      </c>
    </row>
    <row r="4347" spans="1:7" x14ac:dyDescent="0.3">
      <c r="A4347" s="135"/>
      <c r="B4347" s="22"/>
      <c r="C4347" s="22"/>
      <c r="D4347" s="38" t="str" cm="1">
        <f t="array" ref="D4347">IFERROR(IF(A4347="","",LOOKUP(2,1/(Entradas!$B$3:$B$5000=Estoque!A4347),Entradas!$G$3:$G$5000)),"Preço não cadastrado")</f>
        <v/>
      </c>
      <c r="E4347" s="38" t="str" cm="1">
        <f t="array" ref="E4347">IFERROR(IF(A4347="","",LOOKUP(2,1/(Entradas!$B$3:$B$5000=Estoque!A4347),Entradas!$H$3:$H$5000)),"Preço não cadastrado")</f>
        <v/>
      </c>
      <c r="F4347" s="6" t="str">
        <f>IF(A4347="","",SUMIF(codigo_entrada,A4347,quantidade_entrada)-SUMIF(codigo_saida,Estoque!A4347,quantidade_saida))</f>
        <v/>
      </c>
      <c r="G4347" s="1" t="str">
        <f t="shared" si="67"/>
        <v/>
      </c>
    </row>
    <row r="4348" spans="1:7" x14ac:dyDescent="0.3">
      <c r="A4348" s="135"/>
      <c r="B4348" s="22"/>
      <c r="C4348" s="22"/>
      <c r="D4348" s="38" t="str" cm="1">
        <f t="array" ref="D4348">IFERROR(IF(A4348="","",LOOKUP(2,1/(Entradas!$B$3:$B$5000=Estoque!A4348),Entradas!$G$3:$G$5000)),"Preço não cadastrado")</f>
        <v/>
      </c>
      <c r="E4348" s="38" t="str" cm="1">
        <f t="array" ref="E4348">IFERROR(IF(A4348="","",LOOKUP(2,1/(Entradas!$B$3:$B$5000=Estoque!A4348),Entradas!$H$3:$H$5000)),"Preço não cadastrado")</f>
        <v/>
      </c>
      <c r="F4348" s="6" t="str">
        <f>IF(A4348="","",SUMIF(codigo_entrada,A4348,quantidade_entrada)-SUMIF(codigo_saida,Estoque!A4348,quantidade_saida))</f>
        <v/>
      </c>
      <c r="G4348" s="1" t="str">
        <f t="shared" si="67"/>
        <v/>
      </c>
    </row>
    <row r="4349" spans="1:7" x14ac:dyDescent="0.3">
      <c r="A4349" s="135"/>
      <c r="B4349" s="22"/>
      <c r="C4349" s="22"/>
      <c r="D4349" s="38" t="str" cm="1">
        <f t="array" ref="D4349">IFERROR(IF(A4349="","",LOOKUP(2,1/(Entradas!$B$3:$B$5000=Estoque!A4349),Entradas!$G$3:$G$5000)),"Preço não cadastrado")</f>
        <v/>
      </c>
      <c r="E4349" s="38" t="str" cm="1">
        <f t="array" ref="E4349">IFERROR(IF(A4349="","",LOOKUP(2,1/(Entradas!$B$3:$B$5000=Estoque!A4349),Entradas!$H$3:$H$5000)),"Preço não cadastrado")</f>
        <v/>
      </c>
      <c r="F4349" s="6" t="str">
        <f>IF(A4349="","",SUMIF(codigo_entrada,A4349,quantidade_entrada)-SUMIF(codigo_saida,Estoque!A4349,quantidade_saida))</f>
        <v/>
      </c>
      <c r="G4349" s="1" t="str">
        <f t="shared" si="67"/>
        <v/>
      </c>
    </row>
    <row r="4350" spans="1:7" x14ac:dyDescent="0.3">
      <c r="A4350" s="135"/>
      <c r="B4350" s="22"/>
      <c r="C4350" s="22"/>
      <c r="D4350" s="38" t="str" cm="1">
        <f t="array" ref="D4350">IFERROR(IF(A4350="","",LOOKUP(2,1/(Entradas!$B$3:$B$5000=Estoque!A4350),Entradas!$G$3:$G$5000)),"Preço não cadastrado")</f>
        <v/>
      </c>
      <c r="E4350" s="38" t="str" cm="1">
        <f t="array" ref="E4350">IFERROR(IF(A4350="","",LOOKUP(2,1/(Entradas!$B$3:$B$5000=Estoque!A4350),Entradas!$H$3:$H$5000)),"Preço não cadastrado")</f>
        <v/>
      </c>
      <c r="F4350" s="6" t="str">
        <f>IF(A4350="","",SUMIF(codigo_entrada,A4350,quantidade_entrada)-SUMIF(codigo_saida,Estoque!A4350,quantidade_saida))</f>
        <v/>
      </c>
      <c r="G4350" s="1" t="str">
        <f t="shared" si="67"/>
        <v/>
      </c>
    </row>
    <row r="4351" spans="1:7" x14ac:dyDescent="0.3">
      <c r="A4351" s="135"/>
      <c r="B4351" s="22"/>
      <c r="C4351" s="22"/>
      <c r="D4351" s="38" t="str" cm="1">
        <f t="array" ref="D4351">IFERROR(IF(A4351="","",LOOKUP(2,1/(Entradas!$B$3:$B$5000=Estoque!A4351),Entradas!$G$3:$G$5000)),"Preço não cadastrado")</f>
        <v/>
      </c>
      <c r="E4351" s="38" t="str" cm="1">
        <f t="array" ref="E4351">IFERROR(IF(A4351="","",LOOKUP(2,1/(Entradas!$B$3:$B$5000=Estoque!A4351),Entradas!$H$3:$H$5000)),"Preço não cadastrado")</f>
        <v/>
      </c>
      <c r="F4351" s="6" t="str">
        <f>IF(A4351="","",SUMIF(codigo_entrada,A4351,quantidade_entrada)-SUMIF(codigo_saida,Estoque!A4351,quantidade_saida))</f>
        <v/>
      </c>
      <c r="G4351" s="1" t="str">
        <f t="shared" si="67"/>
        <v/>
      </c>
    </row>
    <row r="4352" spans="1:7" x14ac:dyDescent="0.3">
      <c r="A4352" s="135"/>
      <c r="B4352" s="22"/>
      <c r="C4352" s="22"/>
      <c r="D4352" s="38" t="str" cm="1">
        <f t="array" ref="D4352">IFERROR(IF(A4352="","",LOOKUP(2,1/(Entradas!$B$3:$B$5000=Estoque!A4352),Entradas!$G$3:$G$5000)),"Preço não cadastrado")</f>
        <v/>
      </c>
      <c r="E4352" s="38" t="str" cm="1">
        <f t="array" ref="E4352">IFERROR(IF(A4352="","",LOOKUP(2,1/(Entradas!$B$3:$B$5000=Estoque!A4352),Entradas!$H$3:$H$5000)),"Preço não cadastrado")</f>
        <v/>
      </c>
      <c r="F4352" s="6" t="str">
        <f>IF(A4352="","",SUMIF(codigo_entrada,A4352,quantidade_entrada)-SUMIF(codigo_saida,Estoque!A4352,quantidade_saida))</f>
        <v/>
      </c>
      <c r="G4352" s="1" t="str">
        <f t="shared" si="67"/>
        <v/>
      </c>
    </row>
    <row r="4353" spans="1:7" x14ac:dyDescent="0.3">
      <c r="A4353" s="135"/>
      <c r="B4353" s="22"/>
      <c r="C4353" s="22"/>
      <c r="D4353" s="38" t="str" cm="1">
        <f t="array" ref="D4353">IFERROR(IF(A4353="","",LOOKUP(2,1/(Entradas!$B$3:$B$5000=Estoque!A4353),Entradas!$G$3:$G$5000)),"Preço não cadastrado")</f>
        <v/>
      </c>
      <c r="E4353" s="38" t="str" cm="1">
        <f t="array" ref="E4353">IFERROR(IF(A4353="","",LOOKUP(2,1/(Entradas!$B$3:$B$5000=Estoque!A4353),Entradas!$H$3:$H$5000)),"Preço não cadastrado")</f>
        <v/>
      </c>
      <c r="F4353" s="6" t="str">
        <f>IF(A4353="","",SUMIF(codigo_entrada,A4353,quantidade_entrada)-SUMIF(codigo_saida,Estoque!A4353,quantidade_saida))</f>
        <v/>
      </c>
      <c r="G4353" s="1" t="str">
        <f t="shared" si="67"/>
        <v/>
      </c>
    </row>
    <row r="4354" spans="1:7" x14ac:dyDescent="0.3">
      <c r="A4354" s="135"/>
      <c r="B4354" s="22"/>
      <c r="C4354" s="22"/>
      <c r="D4354" s="38" t="str" cm="1">
        <f t="array" ref="D4354">IFERROR(IF(A4354="","",LOOKUP(2,1/(Entradas!$B$3:$B$5000=Estoque!A4354),Entradas!$G$3:$G$5000)),"Preço não cadastrado")</f>
        <v/>
      </c>
      <c r="E4354" s="38" t="str" cm="1">
        <f t="array" ref="E4354">IFERROR(IF(A4354="","",LOOKUP(2,1/(Entradas!$B$3:$B$5000=Estoque!A4354),Entradas!$H$3:$H$5000)),"Preço não cadastrado")</f>
        <v/>
      </c>
      <c r="F4354" s="6" t="str">
        <f>IF(A4354="","",SUMIF(codigo_entrada,A4354,quantidade_entrada)-SUMIF(codigo_saida,Estoque!A4354,quantidade_saida))</f>
        <v/>
      </c>
      <c r="G4354" s="1" t="str">
        <f t="shared" si="67"/>
        <v/>
      </c>
    </row>
    <row r="4355" spans="1:7" x14ac:dyDescent="0.3">
      <c r="A4355" s="135"/>
      <c r="B4355" s="22"/>
      <c r="C4355" s="22"/>
      <c r="D4355" s="38" t="str" cm="1">
        <f t="array" ref="D4355">IFERROR(IF(A4355="","",LOOKUP(2,1/(Entradas!$B$3:$B$5000=Estoque!A4355),Entradas!$G$3:$G$5000)),"Preço não cadastrado")</f>
        <v/>
      </c>
      <c r="E4355" s="38" t="str" cm="1">
        <f t="array" ref="E4355">IFERROR(IF(A4355="","",LOOKUP(2,1/(Entradas!$B$3:$B$5000=Estoque!A4355),Entradas!$H$3:$H$5000)),"Preço não cadastrado")</f>
        <v/>
      </c>
      <c r="F4355" s="6" t="str">
        <f>IF(A4355="","",SUMIF(codigo_entrada,A4355,quantidade_entrada)-SUMIF(codigo_saida,Estoque!A4355,quantidade_saida))</f>
        <v/>
      </c>
      <c r="G4355" s="1" t="str">
        <f t="shared" si="67"/>
        <v/>
      </c>
    </row>
    <row r="4356" spans="1:7" x14ac:dyDescent="0.3">
      <c r="A4356" s="135"/>
      <c r="B4356" s="22"/>
      <c r="C4356" s="22"/>
      <c r="D4356" s="38" t="str" cm="1">
        <f t="array" ref="D4356">IFERROR(IF(A4356="","",LOOKUP(2,1/(Entradas!$B$3:$B$5000=Estoque!A4356),Entradas!$G$3:$G$5000)),"Preço não cadastrado")</f>
        <v/>
      </c>
      <c r="E4356" s="38" t="str" cm="1">
        <f t="array" ref="E4356">IFERROR(IF(A4356="","",LOOKUP(2,1/(Entradas!$B$3:$B$5000=Estoque!A4356),Entradas!$H$3:$H$5000)),"Preço não cadastrado")</f>
        <v/>
      </c>
      <c r="F4356" s="6" t="str">
        <f>IF(A4356="","",SUMIF(codigo_entrada,A4356,quantidade_entrada)-SUMIF(codigo_saida,Estoque!A4356,quantidade_saida))</f>
        <v/>
      </c>
      <c r="G4356" s="1" t="str">
        <f t="shared" ref="G4356:G4419" si="68">IF(F4356="","",IF(F4356&gt;0,"Em estoque","Fora de estoque"))</f>
        <v/>
      </c>
    </row>
    <row r="4357" spans="1:7" x14ac:dyDescent="0.3">
      <c r="A4357" s="135"/>
      <c r="B4357" s="22"/>
      <c r="C4357" s="22"/>
      <c r="D4357" s="38" t="str" cm="1">
        <f t="array" ref="D4357">IFERROR(IF(A4357="","",LOOKUP(2,1/(Entradas!$B$3:$B$5000=Estoque!A4357),Entradas!$G$3:$G$5000)),"Preço não cadastrado")</f>
        <v/>
      </c>
      <c r="E4357" s="38" t="str" cm="1">
        <f t="array" ref="E4357">IFERROR(IF(A4357="","",LOOKUP(2,1/(Entradas!$B$3:$B$5000=Estoque!A4357),Entradas!$H$3:$H$5000)),"Preço não cadastrado")</f>
        <v/>
      </c>
      <c r="F4357" s="6" t="str">
        <f>IF(A4357="","",SUMIF(codigo_entrada,A4357,quantidade_entrada)-SUMIF(codigo_saida,Estoque!A4357,quantidade_saida))</f>
        <v/>
      </c>
      <c r="G4357" s="1" t="str">
        <f t="shared" si="68"/>
        <v/>
      </c>
    </row>
    <row r="4358" spans="1:7" x14ac:dyDescent="0.3">
      <c r="A4358" s="135"/>
      <c r="B4358" s="22"/>
      <c r="C4358" s="22"/>
      <c r="D4358" s="38" t="str" cm="1">
        <f t="array" ref="D4358">IFERROR(IF(A4358="","",LOOKUP(2,1/(Entradas!$B$3:$B$5000=Estoque!A4358),Entradas!$G$3:$G$5000)),"Preço não cadastrado")</f>
        <v/>
      </c>
      <c r="E4358" s="38" t="str" cm="1">
        <f t="array" ref="E4358">IFERROR(IF(A4358="","",LOOKUP(2,1/(Entradas!$B$3:$B$5000=Estoque!A4358),Entradas!$H$3:$H$5000)),"Preço não cadastrado")</f>
        <v/>
      </c>
      <c r="F4358" s="6" t="str">
        <f>IF(A4358="","",SUMIF(codigo_entrada,A4358,quantidade_entrada)-SUMIF(codigo_saida,Estoque!A4358,quantidade_saida))</f>
        <v/>
      </c>
      <c r="G4358" s="1" t="str">
        <f t="shared" si="68"/>
        <v/>
      </c>
    </row>
    <row r="4359" spans="1:7" x14ac:dyDescent="0.3">
      <c r="A4359" s="135"/>
      <c r="B4359" s="22"/>
      <c r="C4359" s="22"/>
      <c r="D4359" s="38" t="str" cm="1">
        <f t="array" ref="D4359">IFERROR(IF(A4359="","",LOOKUP(2,1/(Entradas!$B$3:$B$5000=Estoque!A4359),Entradas!$G$3:$G$5000)),"Preço não cadastrado")</f>
        <v/>
      </c>
      <c r="E4359" s="38" t="str" cm="1">
        <f t="array" ref="E4359">IFERROR(IF(A4359="","",LOOKUP(2,1/(Entradas!$B$3:$B$5000=Estoque!A4359),Entradas!$H$3:$H$5000)),"Preço não cadastrado")</f>
        <v/>
      </c>
      <c r="F4359" s="6" t="str">
        <f>IF(A4359="","",SUMIF(codigo_entrada,A4359,quantidade_entrada)-SUMIF(codigo_saida,Estoque!A4359,quantidade_saida))</f>
        <v/>
      </c>
      <c r="G4359" s="1" t="str">
        <f t="shared" si="68"/>
        <v/>
      </c>
    </row>
    <row r="4360" spans="1:7" x14ac:dyDescent="0.3">
      <c r="A4360" s="135"/>
      <c r="B4360" s="22"/>
      <c r="C4360" s="22"/>
      <c r="D4360" s="38" t="str" cm="1">
        <f t="array" ref="D4360">IFERROR(IF(A4360="","",LOOKUP(2,1/(Entradas!$B$3:$B$5000=Estoque!A4360),Entradas!$G$3:$G$5000)),"Preço não cadastrado")</f>
        <v/>
      </c>
      <c r="E4360" s="38" t="str" cm="1">
        <f t="array" ref="E4360">IFERROR(IF(A4360="","",LOOKUP(2,1/(Entradas!$B$3:$B$5000=Estoque!A4360),Entradas!$H$3:$H$5000)),"Preço não cadastrado")</f>
        <v/>
      </c>
      <c r="F4360" s="6" t="str">
        <f>IF(A4360="","",SUMIF(codigo_entrada,A4360,quantidade_entrada)-SUMIF(codigo_saida,Estoque!A4360,quantidade_saida))</f>
        <v/>
      </c>
      <c r="G4360" s="1" t="str">
        <f t="shared" si="68"/>
        <v/>
      </c>
    </row>
    <row r="4361" spans="1:7" x14ac:dyDescent="0.3">
      <c r="A4361" s="135"/>
      <c r="B4361" s="22"/>
      <c r="C4361" s="22"/>
      <c r="D4361" s="38" t="str" cm="1">
        <f t="array" ref="D4361">IFERROR(IF(A4361="","",LOOKUP(2,1/(Entradas!$B$3:$B$5000=Estoque!A4361),Entradas!$G$3:$G$5000)),"Preço não cadastrado")</f>
        <v/>
      </c>
      <c r="E4361" s="38" t="str" cm="1">
        <f t="array" ref="E4361">IFERROR(IF(A4361="","",LOOKUP(2,1/(Entradas!$B$3:$B$5000=Estoque!A4361),Entradas!$H$3:$H$5000)),"Preço não cadastrado")</f>
        <v/>
      </c>
      <c r="F4361" s="6" t="str">
        <f>IF(A4361="","",SUMIF(codigo_entrada,A4361,quantidade_entrada)-SUMIF(codigo_saida,Estoque!A4361,quantidade_saida))</f>
        <v/>
      </c>
      <c r="G4361" s="1" t="str">
        <f t="shared" si="68"/>
        <v/>
      </c>
    </row>
    <row r="4362" spans="1:7" x14ac:dyDescent="0.3">
      <c r="A4362" s="135"/>
      <c r="B4362" s="22"/>
      <c r="C4362" s="22"/>
      <c r="D4362" s="38" t="str" cm="1">
        <f t="array" ref="D4362">IFERROR(IF(A4362="","",LOOKUP(2,1/(Entradas!$B$3:$B$5000=Estoque!A4362),Entradas!$G$3:$G$5000)),"Preço não cadastrado")</f>
        <v/>
      </c>
      <c r="E4362" s="38" t="str" cm="1">
        <f t="array" ref="E4362">IFERROR(IF(A4362="","",LOOKUP(2,1/(Entradas!$B$3:$B$5000=Estoque!A4362),Entradas!$H$3:$H$5000)),"Preço não cadastrado")</f>
        <v/>
      </c>
      <c r="F4362" s="6" t="str">
        <f>IF(A4362="","",SUMIF(codigo_entrada,A4362,quantidade_entrada)-SUMIF(codigo_saida,Estoque!A4362,quantidade_saida))</f>
        <v/>
      </c>
      <c r="G4362" s="1" t="str">
        <f t="shared" si="68"/>
        <v/>
      </c>
    </row>
    <row r="4363" spans="1:7" x14ac:dyDescent="0.3">
      <c r="A4363" s="135"/>
      <c r="B4363" s="22"/>
      <c r="C4363" s="22"/>
      <c r="D4363" s="38" t="str" cm="1">
        <f t="array" ref="D4363">IFERROR(IF(A4363="","",LOOKUP(2,1/(Entradas!$B$3:$B$5000=Estoque!A4363),Entradas!$G$3:$G$5000)),"Preço não cadastrado")</f>
        <v/>
      </c>
      <c r="E4363" s="38" t="str" cm="1">
        <f t="array" ref="E4363">IFERROR(IF(A4363="","",LOOKUP(2,1/(Entradas!$B$3:$B$5000=Estoque!A4363),Entradas!$H$3:$H$5000)),"Preço não cadastrado")</f>
        <v/>
      </c>
      <c r="F4363" s="6" t="str">
        <f>IF(A4363="","",SUMIF(codigo_entrada,A4363,quantidade_entrada)-SUMIF(codigo_saida,Estoque!A4363,quantidade_saida))</f>
        <v/>
      </c>
      <c r="G4363" s="1" t="str">
        <f t="shared" si="68"/>
        <v/>
      </c>
    </row>
    <row r="4364" spans="1:7" x14ac:dyDescent="0.3">
      <c r="A4364" s="135"/>
      <c r="B4364" s="22"/>
      <c r="C4364" s="22"/>
      <c r="D4364" s="38" t="str" cm="1">
        <f t="array" ref="D4364">IFERROR(IF(A4364="","",LOOKUP(2,1/(Entradas!$B$3:$B$5000=Estoque!A4364),Entradas!$G$3:$G$5000)),"Preço não cadastrado")</f>
        <v/>
      </c>
      <c r="E4364" s="38" t="str" cm="1">
        <f t="array" ref="E4364">IFERROR(IF(A4364="","",LOOKUP(2,1/(Entradas!$B$3:$B$5000=Estoque!A4364),Entradas!$H$3:$H$5000)),"Preço não cadastrado")</f>
        <v/>
      </c>
      <c r="F4364" s="6" t="str">
        <f>IF(A4364="","",SUMIF(codigo_entrada,A4364,quantidade_entrada)-SUMIF(codigo_saida,Estoque!A4364,quantidade_saida))</f>
        <v/>
      </c>
      <c r="G4364" s="1" t="str">
        <f t="shared" si="68"/>
        <v/>
      </c>
    </row>
    <row r="4365" spans="1:7" x14ac:dyDescent="0.3">
      <c r="A4365" s="135"/>
      <c r="B4365" s="22"/>
      <c r="C4365" s="22"/>
      <c r="D4365" s="38" t="str" cm="1">
        <f t="array" ref="D4365">IFERROR(IF(A4365="","",LOOKUP(2,1/(Entradas!$B$3:$B$5000=Estoque!A4365),Entradas!$G$3:$G$5000)),"Preço não cadastrado")</f>
        <v/>
      </c>
      <c r="E4365" s="38" t="str" cm="1">
        <f t="array" ref="E4365">IFERROR(IF(A4365="","",LOOKUP(2,1/(Entradas!$B$3:$B$5000=Estoque!A4365),Entradas!$H$3:$H$5000)),"Preço não cadastrado")</f>
        <v/>
      </c>
      <c r="F4365" s="6" t="str">
        <f>IF(A4365="","",SUMIF(codigo_entrada,A4365,quantidade_entrada)-SUMIF(codigo_saida,Estoque!A4365,quantidade_saida))</f>
        <v/>
      </c>
      <c r="G4365" s="1" t="str">
        <f t="shared" si="68"/>
        <v/>
      </c>
    </row>
    <row r="4366" spans="1:7" x14ac:dyDescent="0.3">
      <c r="A4366" s="135"/>
      <c r="B4366" s="22"/>
      <c r="C4366" s="22"/>
      <c r="D4366" s="38" t="str" cm="1">
        <f t="array" ref="D4366">IFERROR(IF(A4366="","",LOOKUP(2,1/(Entradas!$B$3:$B$5000=Estoque!A4366),Entradas!$G$3:$G$5000)),"Preço não cadastrado")</f>
        <v/>
      </c>
      <c r="E4366" s="38" t="str" cm="1">
        <f t="array" ref="E4366">IFERROR(IF(A4366="","",LOOKUP(2,1/(Entradas!$B$3:$B$5000=Estoque!A4366),Entradas!$H$3:$H$5000)),"Preço não cadastrado")</f>
        <v/>
      </c>
      <c r="F4366" s="6" t="str">
        <f>IF(A4366="","",SUMIF(codigo_entrada,A4366,quantidade_entrada)-SUMIF(codigo_saida,Estoque!A4366,quantidade_saida))</f>
        <v/>
      </c>
      <c r="G4366" s="1" t="str">
        <f t="shared" si="68"/>
        <v/>
      </c>
    </row>
    <row r="4367" spans="1:7" x14ac:dyDescent="0.3">
      <c r="A4367" s="135"/>
      <c r="B4367" s="22"/>
      <c r="C4367" s="22"/>
      <c r="D4367" s="38" t="str" cm="1">
        <f t="array" ref="D4367">IFERROR(IF(A4367="","",LOOKUP(2,1/(Entradas!$B$3:$B$5000=Estoque!A4367),Entradas!$G$3:$G$5000)),"Preço não cadastrado")</f>
        <v/>
      </c>
      <c r="E4367" s="38" t="str" cm="1">
        <f t="array" ref="E4367">IFERROR(IF(A4367="","",LOOKUP(2,1/(Entradas!$B$3:$B$5000=Estoque!A4367),Entradas!$H$3:$H$5000)),"Preço não cadastrado")</f>
        <v/>
      </c>
      <c r="F4367" s="6" t="str">
        <f>IF(A4367="","",SUMIF(codigo_entrada,A4367,quantidade_entrada)-SUMIF(codigo_saida,Estoque!A4367,quantidade_saida))</f>
        <v/>
      </c>
      <c r="G4367" s="1" t="str">
        <f t="shared" si="68"/>
        <v/>
      </c>
    </row>
    <row r="4368" spans="1:7" x14ac:dyDescent="0.3">
      <c r="A4368" s="135"/>
      <c r="B4368" s="22"/>
      <c r="C4368" s="22"/>
      <c r="D4368" s="38" t="str" cm="1">
        <f t="array" ref="D4368">IFERROR(IF(A4368="","",LOOKUP(2,1/(Entradas!$B$3:$B$5000=Estoque!A4368),Entradas!$G$3:$G$5000)),"Preço não cadastrado")</f>
        <v/>
      </c>
      <c r="E4368" s="38" t="str" cm="1">
        <f t="array" ref="E4368">IFERROR(IF(A4368="","",LOOKUP(2,1/(Entradas!$B$3:$B$5000=Estoque!A4368),Entradas!$H$3:$H$5000)),"Preço não cadastrado")</f>
        <v/>
      </c>
      <c r="F4368" s="6" t="str">
        <f>IF(A4368="","",SUMIF(codigo_entrada,A4368,quantidade_entrada)-SUMIF(codigo_saida,Estoque!A4368,quantidade_saida))</f>
        <v/>
      </c>
      <c r="G4368" s="1" t="str">
        <f t="shared" si="68"/>
        <v/>
      </c>
    </row>
    <row r="4369" spans="1:7" x14ac:dyDescent="0.3">
      <c r="A4369" s="135"/>
      <c r="B4369" s="22"/>
      <c r="C4369" s="22"/>
      <c r="D4369" s="38" t="str" cm="1">
        <f t="array" ref="D4369">IFERROR(IF(A4369="","",LOOKUP(2,1/(Entradas!$B$3:$B$5000=Estoque!A4369),Entradas!$G$3:$G$5000)),"Preço não cadastrado")</f>
        <v/>
      </c>
      <c r="E4369" s="38" t="str" cm="1">
        <f t="array" ref="E4369">IFERROR(IF(A4369="","",LOOKUP(2,1/(Entradas!$B$3:$B$5000=Estoque!A4369),Entradas!$H$3:$H$5000)),"Preço não cadastrado")</f>
        <v/>
      </c>
      <c r="F4369" s="6" t="str">
        <f>IF(A4369="","",SUMIF(codigo_entrada,A4369,quantidade_entrada)-SUMIF(codigo_saida,Estoque!A4369,quantidade_saida))</f>
        <v/>
      </c>
      <c r="G4369" s="1" t="str">
        <f t="shared" si="68"/>
        <v/>
      </c>
    </row>
    <row r="4370" spans="1:7" x14ac:dyDescent="0.3">
      <c r="A4370" s="135"/>
      <c r="B4370" s="22"/>
      <c r="C4370" s="22"/>
      <c r="D4370" s="38" t="str" cm="1">
        <f t="array" ref="D4370">IFERROR(IF(A4370="","",LOOKUP(2,1/(Entradas!$B$3:$B$5000=Estoque!A4370),Entradas!$G$3:$G$5000)),"Preço não cadastrado")</f>
        <v/>
      </c>
      <c r="E4370" s="38" t="str" cm="1">
        <f t="array" ref="E4370">IFERROR(IF(A4370="","",LOOKUP(2,1/(Entradas!$B$3:$B$5000=Estoque!A4370),Entradas!$H$3:$H$5000)),"Preço não cadastrado")</f>
        <v/>
      </c>
      <c r="F4370" s="6" t="str">
        <f>IF(A4370="","",SUMIF(codigo_entrada,A4370,quantidade_entrada)-SUMIF(codigo_saida,Estoque!A4370,quantidade_saida))</f>
        <v/>
      </c>
      <c r="G4370" s="1" t="str">
        <f t="shared" si="68"/>
        <v/>
      </c>
    </row>
    <row r="4371" spans="1:7" x14ac:dyDescent="0.3">
      <c r="A4371" s="135"/>
      <c r="B4371" s="22"/>
      <c r="C4371" s="22"/>
      <c r="D4371" s="38" t="str" cm="1">
        <f t="array" ref="D4371">IFERROR(IF(A4371="","",LOOKUP(2,1/(Entradas!$B$3:$B$5000=Estoque!A4371),Entradas!$G$3:$G$5000)),"Preço não cadastrado")</f>
        <v/>
      </c>
      <c r="E4371" s="38" t="str" cm="1">
        <f t="array" ref="E4371">IFERROR(IF(A4371="","",LOOKUP(2,1/(Entradas!$B$3:$B$5000=Estoque!A4371),Entradas!$H$3:$H$5000)),"Preço não cadastrado")</f>
        <v/>
      </c>
      <c r="F4371" s="6" t="str">
        <f>IF(A4371="","",SUMIF(codigo_entrada,A4371,quantidade_entrada)-SUMIF(codigo_saida,Estoque!A4371,quantidade_saida))</f>
        <v/>
      </c>
      <c r="G4371" s="1" t="str">
        <f t="shared" si="68"/>
        <v/>
      </c>
    </row>
    <row r="4372" spans="1:7" x14ac:dyDescent="0.3">
      <c r="A4372" s="135"/>
      <c r="B4372" s="22"/>
      <c r="C4372" s="22"/>
      <c r="D4372" s="38" t="str" cm="1">
        <f t="array" ref="D4372">IFERROR(IF(A4372="","",LOOKUP(2,1/(Entradas!$B$3:$B$5000=Estoque!A4372),Entradas!$G$3:$G$5000)),"Preço não cadastrado")</f>
        <v/>
      </c>
      <c r="E4372" s="38" t="str" cm="1">
        <f t="array" ref="E4372">IFERROR(IF(A4372="","",LOOKUP(2,1/(Entradas!$B$3:$B$5000=Estoque!A4372),Entradas!$H$3:$H$5000)),"Preço não cadastrado")</f>
        <v/>
      </c>
      <c r="F4372" s="6" t="str">
        <f>IF(A4372="","",SUMIF(codigo_entrada,A4372,quantidade_entrada)-SUMIF(codigo_saida,Estoque!A4372,quantidade_saida))</f>
        <v/>
      </c>
      <c r="G4372" s="1" t="str">
        <f t="shared" si="68"/>
        <v/>
      </c>
    </row>
    <row r="4373" spans="1:7" x14ac:dyDescent="0.3">
      <c r="A4373" s="135"/>
      <c r="B4373" s="22"/>
      <c r="C4373" s="22"/>
      <c r="D4373" s="38" t="str" cm="1">
        <f t="array" ref="D4373">IFERROR(IF(A4373="","",LOOKUP(2,1/(Entradas!$B$3:$B$5000=Estoque!A4373),Entradas!$G$3:$G$5000)),"Preço não cadastrado")</f>
        <v/>
      </c>
      <c r="E4373" s="38" t="str" cm="1">
        <f t="array" ref="E4373">IFERROR(IF(A4373="","",LOOKUP(2,1/(Entradas!$B$3:$B$5000=Estoque!A4373),Entradas!$H$3:$H$5000)),"Preço não cadastrado")</f>
        <v/>
      </c>
      <c r="F4373" s="6" t="str">
        <f>IF(A4373="","",SUMIF(codigo_entrada,A4373,quantidade_entrada)-SUMIF(codigo_saida,Estoque!A4373,quantidade_saida))</f>
        <v/>
      </c>
      <c r="G4373" s="1" t="str">
        <f t="shared" si="68"/>
        <v/>
      </c>
    </row>
    <row r="4374" spans="1:7" x14ac:dyDescent="0.3">
      <c r="A4374" s="135"/>
      <c r="B4374" s="22"/>
      <c r="C4374" s="22"/>
      <c r="D4374" s="38" t="str" cm="1">
        <f t="array" ref="D4374">IFERROR(IF(A4374="","",LOOKUP(2,1/(Entradas!$B$3:$B$5000=Estoque!A4374),Entradas!$G$3:$G$5000)),"Preço não cadastrado")</f>
        <v/>
      </c>
      <c r="E4374" s="38" t="str" cm="1">
        <f t="array" ref="E4374">IFERROR(IF(A4374="","",LOOKUP(2,1/(Entradas!$B$3:$B$5000=Estoque!A4374),Entradas!$H$3:$H$5000)),"Preço não cadastrado")</f>
        <v/>
      </c>
      <c r="F4374" s="6" t="str">
        <f>IF(A4374="","",SUMIF(codigo_entrada,A4374,quantidade_entrada)-SUMIF(codigo_saida,Estoque!A4374,quantidade_saida))</f>
        <v/>
      </c>
      <c r="G4374" s="1" t="str">
        <f t="shared" si="68"/>
        <v/>
      </c>
    </row>
    <row r="4375" spans="1:7" x14ac:dyDescent="0.3">
      <c r="A4375" s="135"/>
      <c r="B4375" s="22"/>
      <c r="C4375" s="22"/>
      <c r="D4375" s="38" t="str" cm="1">
        <f t="array" ref="D4375">IFERROR(IF(A4375="","",LOOKUP(2,1/(Entradas!$B$3:$B$5000=Estoque!A4375),Entradas!$G$3:$G$5000)),"Preço não cadastrado")</f>
        <v/>
      </c>
      <c r="E4375" s="38" t="str" cm="1">
        <f t="array" ref="E4375">IFERROR(IF(A4375="","",LOOKUP(2,1/(Entradas!$B$3:$B$5000=Estoque!A4375),Entradas!$H$3:$H$5000)),"Preço não cadastrado")</f>
        <v/>
      </c>
      <c r="F4375" s="6" t="str">
        <f>IF(A4375="","",SUMIF(codigo_entrada,A4375,quantidade_entrada)-SUMIF(codigo_saida,Estoque!A4375,quantidade_saida))</f>
        <v/>
      </c>
      <c r="G4375" s="1" t="str">
        <f t="shared" si="68"/>
        <v/>
      </c>
    </row>
    <row r="4376" spans="1:7" x14ac:dyDescent="0.3">
      <c r="A4376" s="135"/>
      <c r="B4376" s="22"/>
      <c r="C4376" s="22"/>
      <c r="D4376" s="38" t="str" cm="1">
        <f t="array" ref="D4376">IFERROR(IF(A4376="","",LOOKUP(2,1/(Entradas!$B$3:$B$5000=Estoque!A4376),Entradas!$G$3:$G$5000)),"Preço não cadastrado")</f>
        <v/>
      </c>
      <c r="E4376" s="38" t="str" cm="1">
        <f t="array" ref="E4376">IFERROR(IF(A4376="","",LOOKUP(2,1/(Entradas!$B$3:$B$5000=Estoque!A4376),Entradas!$H$3:$H$5000)),"Preço não cadastrado")</f>
        <v/>
      </c>
      <c r="F4376" s="6" t="str">
        <f>IF(A4376="","",SUMIF(codigo_entrada,A4376,quantidade_entrada)-SUMIF(codigo_saida,Estoque!A4376,quantidade_saida))</f>
        <v/>
      </c>
      <c r="G4376" s="1" t="str">
        <f t="shared" si="68"/>
        <v/>
      </c>
    </row>
    <row r="4377" spans="1:7" x14ac:dyDescent="0.3">
      <c r="A4377" s="135"/>
      <c r="B4377" s="22"/>
      <c r="C4377" s="22"/>
      <c r="D4377" s="38" t="str" cm="1">
        <f t="array" ref="D4377">IFERROR(IF(A4377="","",LOOKUP(2,1/(Entradas!$B$3:$B$5000=Estoque!A4377),Entradas!$G$3:$G$5000)),"Preço não cadastrado")</f>
        <v/>
      </c>
      <c r="E4377" s="38" t="str" cm="1">
        <f t="array" ref="E4377">IFERROR(IF(A4377="","",LOOKUP(2,1/(Entradas!$B$3:$B$5000=Estoque!A4377),Entradas!$H$3:$H$5000)),"Preço não cadastrado")</f>
        <v/>
      </c>
      <c r="F4377" s="6" t="str">
        <f>IF(A4377="","",SUMIF(codigo_entrada,A4377,quantidade_entrada)-SUMIF(codigo_saida,Estoque!A4377,quantidade_saida))</f>
        <v/>
      </c>
      <c r="G4377" s="1" t="str">
        <f t="shared" si="68"/>
        <v/>
      </c>
    </row>
    <row r="4378" spans="1:7" x14ac:dyDescent="0.3">
      <c r="A4378" s="135"/>
      <c r="B4378" s="22"/>
      <c r="C4378" s="22"/>
      <c r="D4378" s="38" t="str" cm="1">
        <f t="array" ref="D4378">IFERROR(IF(A4378="","",LOOKUP(2,1/(Entradas!$B$3:$B$5000=Estoque!A4378),Entradas!$G$3:$G$5000)),"Preço não cadastrado")</f>
        <v/>
      </c>
      <c r="E4378" s="38" t="str" cm="1">
        <f t="array" ref="E4378">IFERROR(IF(A4378="","",LOOKUP(2,1/(Entradas!$B$3:$B$5000=Estoque!A4378),Entradas!$H$3:$H$5000)),"Preço não cadastrado")</f>
        <v/>
      </c>
      <c r="F4378" s="6" t="str">
        <f>IF(A4378="","",SUMIF(codigo_entrada,A4378,quantidade_entrada)-SUMIF(codigo_saida,Estoque!A4378,quantidade_saida))</f>
        <v/>
      </c>
      <c r="G4378" s="1" t="str">
        <f t="shared" si="68"/>
        <v/>
      </c>
    </row>
    <row r="4379" spans="1:7" x14ac:dyDescent="0.3">
      <c r="A4379" s="135"/>
      <c r="B4379" s="22"/>
      <c r="C4379" s="22"/>
      <c r="D4379" s="38" t="str" cm="1">
        <f t="array" ref="D4379">IFERROR(IF(A4379="","",LOOKUP(2,1/(Entradas!$B$3:$B$5000=Estoque!A4379),Entradas!$G$3:$G$5000)),"Preço não cadastrado")</f>
        <v/>
      </c>
      <c r="E4379" s="38" t="str" cm="1">
        <f t="array" ref="E4379">IFERROR(IF(A4379="","",LOOKUP(2,1/(Entradas!$B$3:$B$5000=Estoque!A4379),Entradas!$H$3:$H$5000)),"Preço não cadastrado")</f>
        <v/>
      </c>
      <c r="F4379" s="6" t="str">
        <f>IF(A4379="","",SUMIF(codigo_entrada,A4379,quantidade_entrada)-SUMIF(codigo_saida,Estoque!A4379,quantidade_saida))</f>
        <v/>
      </c>
      <c r="G4379" s="1" t="str">
        <f t="shared" si="68"/>
        <v/>
      </c>
    </row>
    <row r="4380" spans="1:7" x14ac:dyDescent="0.3">
      <c r="A4380" s="135"/>
      <c r="B4380" s="22"/>
      <c r="C4380" s="22"/>
      <c r="D4380" s="38" t="str" cm="1">
        <f t="array" ref="D4380">IFERROR(IF(A4380="","",LOOKUP(2,1/(Entradas!$B$3:$B$5000=Estoque!A4380),Entradas!$G$3:$G$5000)),"Preço não cadastrado")</f>
        <v/>
      </c>
      <c r="E4380" s="38" t="str" cm="1">
        <f t="array" ref="E4380">IFERROR(IF(A4380="","",LOOKUP(2,1/(Entradas!$B$3:$B$5000=Estoque!A4380),Entradas!$H$3:$H$5000)),"Preço não cadastrado")</f>
        <v/>
      </c>
      <c r="F4380" s="6" t="str">
        <f>IF(A4380="","",SUMIF(codigo_entrada,A4380,quantidade_entrada)-SUMIF(codigo_saida,Estoque!A4380,quantidade_saida))</f>
        <v/>
      </c>
      <c r="G4380" s="1" t="str">
        <f t="shared" si="68"/>
        <v/>
      </c>
    </row>
    <row r="4381" spans="1:7" x14ac:dyDescent="0.3">
      <c r="A4381" s="135"/>
      <c r="B4381" s="22"/>
      <c r="C4381" s="22"/>
      <c r="D4381" s="38" t="str" cm="1">
        <f t="array" ref="D4381">IFERROR(IF(A4381="","",LOOKUP(2,1/(Entradas!$B$3:$B$5000=Estoque!A4381),Entradas!$G$3:$G$5000)),"Preço não cadastrado")</f>
        <v/>
      </c>
      <c r="E4381" s="38" t="str" cm="1">
        <f t="array" ref="E4381">IFERROR(IF(A4381="","",LOOKUP(2,1/(Entradas!$B$3:$B$5000=Estoque!A4381),Entradas!$H$3:$H$5000)),"Preço não cadastrado")</f>
        <v/>
      </c>
      <c r="F4381" s="6" t="str">
        <f>IF(A4381="","",SUMIF(codigo_entrada,A4381,quantidade_entrada)-SUMIF(codigo_saida,Estoque!A4381,quantidade_saida))</f>
        <v/>
      </c>
      <c r="G4381" s="1" t="str">
        <f t="shared" si="68"/>
        <v/>
      </c>
    </row>
    <row r="4382" spans="1:7" x14ac:dyDescent="0.3">
      <c r="A4382" s="135"/>
      <c r="B4382" s="22"/>
      <c r="C4382" s="22"/>
      <c r="D4382" s="38" t="str" cm="1">
        <f t="array" ref="D4382">IFERROR(IF(A4382="","",LOOKUP(2,1/(Entradas!$B$3:$B$5000=Estoque!A4382),Entradas!$G$3:$G$5000)),"Preço não cadastrado")</f>
        <v/>
      </c>
      <c r="E4382" s="38" t="str" cm="1">
        <f t="array" ref="E4382">IFERROR(IF(A4382="","",LOOKUP(2,1/(Entradas!$B$3:$B$5000=Estoque!A4382),Entradas!$H$3:$H$5000)),"Preço não cadastrado")</f>
        <v/>
      </c>
      <c r="F4382" s="6" t="str">
        <f>IF(A4382="","",SUMIF(codigo_entrada,A4382,quantidade_entrada)-SUMIF(codigo_saida,Estoque!A4382,quantidade_saida))</f>
        <v/>
      </c>
      <c r="G4382" s="1" t="str">
        <f t="shared" si="68"/>
        <v/>
      </c>
    </row>
    <row r="4383" spans="1:7" x14ac:dyDescent="0.3">
      <c r="A4383" s="135"/>
      <c r="B4383" s="22"/>
      <c r="C4383" s="22"/>
      <c r="D4383" s="38" t="str" cm="1">
        <f t="array" ref="D4383">IFERROR(IF(A4383="","",LOOKUP(2,1/(Entradas!$B$3:$B$5000=Estoque!A4383),Entradas!$G$3:$G$5000)),"Preço não cadastrado")</f>
        <v/>
      </c>
      <c r="E4383" s="38" t="str" cm="1">
        <f t="array" ref="E4383">IFERROR(IF(A4383="","",LOOKUP(2,1/(Entradas!$B$3:$B$5000=Estoque!A4383),Entradas!$H$3:$H$5000)),"Preço não cadastrado")</f>
        <v/>
      </c>
      <c r="F4383" s="6" t="str">
        <f>IF(A4383="","",SUMIF(codigo_entrada,A4383,quantidade_entrada)-SUMIF(codigo_saida,Estoque!A4383,quantidade_saida))</f>
        <v/>
      </c>
      <c r="G4383" s="1" t="str">
        <f t="shared" si="68"/>
        <v/>
      </c>
    </row>
    <row r="4384" spans="1:7" x14ac:dyDescent="0.3">
      <c r="A4384" s="135"/>
      <c r="B4384" s="22"/>
      <c r="C4384" s="22"/>
      <c r="D4384" s="38" t="str" cm="1">
        <f t="array" ref="D4384">IFERROR(IF(A4384="","",LOOKUP(2,1/(Entradas!$B$3:$B$5000=Estoque!A4384),Entradas!$G$3:$G$5000)),"Preço não cadastrado")</f>
        <v/>
      </c>
      <c r="E4384" s="38" t="str" cm="1">
        <f t="array" ref="E4384">IFERROR(IF(A4384="","",LOOKUP(2,1/(Entradas!$B$3:$B$5000=Estoque!A4384),Entradas!$H$3:$H$5000)),"Preço não cadastrado")</f>
        <v/>
      </c>
      <c r="F4384" s="6" t="str">
        <f>IF(A4384="","",SUMIF(codigo_entrada,A4384,quantidade_entrada)-SUMIF(codigo_saida,Estoque!A4384,quantidade_saida))</f>
        <v/>
      </c>
      <c r="G4384" s="1" t="str">
        <f t="shared" si="68"/>
        <v/>
      </c>
    </row>
    <row r="4385" spans="1:7" x14ac:dyDescent="0.3">
      <c r="A4385" s="135"/>
      <c r="B4385" s="22"/>
      <c r="C4385" s="22"/>
      <c r="D4385" s="38" t="str" cm="1">
        <f t="array" ref="D4385">IFERROR(IF(A4385="","",LOOKUP(2,1/(Entradas!$B$3:$B$5000=Estoque!A4385),Entradas!$G$3:$G$5000)),"Preço não cadastrado")</f>
        <v/>
      </c>
      <c r="E4385" s="38" t="str" cm="1">
        <f t="array" ref="E4385">IFERROR(IF(A4385="","",LOOKUP(2,1/(Entradas!$B$3:$B$5000=Estoque!A4385),Entradas!$H$3:$H$5000)),"Preço não cadastrado")</f>
        <v/>
      </c>
      <c r="F4385" s="6" t="str">
        <f>IF(A4385="","",SUMIF(codigo_entrada,A4385,quantidade_entrada)-SUMIF(codigo_saida,Estoque!A4385,quantidade_saida))</f>
        <v/>
      </c>
      <c r="G4385" s="1" t="str">
        <f t="shared" si="68"/>
        <v/>
      </c>
    </row>
    <row r="4386" spans="1:7" x14ac:dyDescent="0.3">
      <c r="A4386" s="135"/>
      <c r="B4386" s="22"/>
      <c r="C4386" s="22"/>
      <c r="D4386" s="38" t="str" cm="1">
        <f t="array" ref="D4386">IFERROR(IF(A4386="","",LOOKUP(2,1/(Entradas!$B$3:$B$5000=Estoque!A4386),Entradas!$G$3:$G$5000)),"Preço não cadastrado")</f>
        <v/>
      </c>
      <c r="E4386" s="38" t="str" cm="1">
        <f t="array" ref="E4386">IFERROR(IF(A4386="","",LOOKUP(2,1/(Entradas!$B$3:$B$5000=Estoque!A4386),Entradas!$H$3:$H$5000)),"Preço não cadastrado")</f>
        <v/>
      </c>
      <c r="F4386" s="6" t="str">
        <f>IF(A4386="","",SUMIF(codigo_entrada,A4386,quantidade_entrada)-SUMIF(codigo_saida,Estoque!A4386,quantidade_saida))</f>
        <v/>
      </c>
      <c r="G4386" s="1" t="str">
        <f t="shared" si="68"/>
        <v/>
      </c>
    </row>
    <row r="4387" spans="1:7" x14ac:dyDescent="0.3">
      <c r="A4387" s="135"/>
      <c r="B4387" s="22"/>
      <c r="C4387" s="22"/>
      <c r="D4387" s="38" t="str" cm="1">
        <f t="array" ref="D4387">IFERROR(IF(A4387="","",LOOKUP(2,1/(Entradas!$B$3:$B$5000=Estoque!A4387),Entradas!$G$3:$G$5000)),"Preço não cadastrado")</f>
        <v/>
      </c>
      <c r="E4387" s="38" t="str" cm="1">
        <f t="array" ref="E4387">IFERROR(IF(A4387="","",LOOKUP(2,1/(Entradas!$B$3:$B$5000=Estoque!A4387),Entradas!$H$3:$H$5000)),"Preço não cadastrado")</f>
        <v/>
      </c>
      <c r="F4387" s="6" t="str">
        <f>IF(A4387="","",SUMIF(codigo_entrada,A4387,quantidade_entrada)-SUMIF(codigo_saida,Estoque!A4387,quantidade_saida))</f>
        <v/>
      </c>
      <c r="G4387" s="1" t="str">
        <f t="shared" si="68"/>
        <v/>
      </c>
    </row>
    <row r="4388" spans="1:7" x14ac:dyDescent="0.3">
      <c r="A4388" s="135"/>
      <c r="B4388" s="22"/>
      <c r="C4388" s="22"/>
      <c r="D4388" s="38" t="str" cm="1">
        <f t="array" ref="D4388">IFERROR(IF(A4388="","",LOOKUP(2,1/(Entradas!$B$3:$B$5000=Estoque!A4388),Entradas!$G$3:$G$5000)),"Preço não cadastrado")</f>
        <v/>
      </c>
      <c r="E4388" s="38" t="str" cm="1">
        <f t="array" ref="E4388">IFERROR(IF(A4388="","",LOOKUP(2,1/(Entradas!$B$3:$B$5000=Estoque!A4388),Entradas!$H$3:$H$5000)),"Preço não cadastrado")</f>
        <v/>
      </c>
      <c r="F4388" s="6" t="str">
        <f>IF(A4388="","",SUMIF(codigo_entrada,A4388,quantidade_entrada)-SUMIF(codigo_saida,Estoque!A4388,quantidade_saida))</f>
        <v/>
      </c>
      <c r="G4388" s="1" t="str">
        <f t="shared" si="68"/>
        <v/>
      </c>
    </row>
    <row r="4389" spans="1:7" x14ac:dyDescent="0.3">
      <c r="A4389" s="135"/>
      <c r="B4389" s="22"/>
      <c r="C4389" s="22"/>
      <c r="D4389" s="38" t="str" cm="1">
        <f t="array" ref="D4389">IFERROR(IF(A4389="","",LOOKUP(2,1/(Entradas!$B$3:$B$5000=Estoque!A4389),Entradas!$G$3:$G$5000)),"Preço não cadastrado")</f>
        <v/>
      </c>
      <c r="E4389" s="38" t="str" cm="1">
        <f t="array" ref="E4389">IFERROR(IF(A4389="","",LOOKUP(2,1/(Entradas!$B$3:$B$5000=Estoque!A4389),Entradas!$H$3:$H$5000)),"Preço não cadastrado")</f>
        <v/>
      </c>
      <c r="F4389" s="6" t="str">
        <f>IF(A4389="","",SUMIF(codigo_entrada,A4389,quantidade_entrada)-SUMIF(codigo_saida,Estoque!A4389,quantidade_saida))</f>
        <v/>
      </c>
      <c r="G4389" s="1" t="str">
        <f t="shared" si="68"/>
        <v/>
      </c>
    </row>
    <row r="4390" spans="1:7" x14ac:dyDescent="0.3">
      <c r="A4390" s="135"/>
      <c r="B4390" s="22"/>
      <c r="C4390" s="22"/>
      <c r="D4390" s="38" t="str" cm="1">
        <f t="array" ref="D4390">IFERROR(IF(A4390="","",LOOKUP(2,1/(Entradas!$B$3:$B$5000=Estoque!A4390),Entradas!$G$3:$G$5000)),"Preço não cadastrado")</f>
        <v/>
      </c>
      <c r="E4390" s="38" t="str" cm="1">
        <f t="array" ref="E4390">IFERROR(IF(A4390="","",LOOKUP(2,1/(Entradas!$B$3:$B$5000=Estoque!A4390),Entradas!$H$3:$H$5000)),"Preço não cadastrado")</f>
        <v/>
      </c>
      <c r="F4390" s="6" t="str">
        <f>IF(A4390="","",SUMIF(codigo_entrada,A4390,quantidade_entrada)-SUMIF(codigo_saida,Estoque!A4390,quantidade_saida))</f>
        <v/>
      </c>
      <c r="G4390" s="1" t="str">
        <f t="shared" si="68"/>
        <v/>
      </c>
    </row>
    <row r="4391" spans="1:7" x14ac:dyDescent="0.3">
      <c r="A4391" s="135"/>
      <c r="B4391" s="22"/>
      <c r="C4391" s="22"/>
      <c r="D4391" s="38" t="str" cm="1">
        <f t="array" ref="D4391">IFERROR(IF(A4391="","",LOOKUP(2,1/(Entradas!$B$3:$B$5000=Estoque!A4391),Entradas!$G$3:$G$5000)),"Preço não cadastrado")</f>
        <v/>
      </c>
      <c r="E4391" s="38" t="str" cm="1">
        <f t="array" ref="E4391">IFERROR(IF(A4391="","",LOOKUP(2,1/(Entradas!$B$3:$B$5000=Estoque!A4391),Entradas!$H$3:$H$5000)),"Preço não cadastrado")</f>
        <v/>
      </c>
      <c r="F4391" s="6" t="str">
        <f>IF(A4391="","",SUMIF(codigo_entrada,A4391,quantidade_entrada)-SUMIF(codigo_saida,Estoque!A4391,quantidade_saida))</f>
        <v/>
      </c>
      <c r="G4391" s="1" t="str">
        <f t="shared" si="68"/>
        <v/>
      </c>
    </row>
    <row r="4392" spans="1:7" x14ac:dyDescent="0.3">
      <c r="A4392" s="135"/>
      <c r="B4392" s="22"/>
      <c r="C4392" s="22"/>
      <c r="D4392" s="38" t="str" cm="1">
        <f t="array" ref="D4392">IFERROR(IF(A4392="","",LOOKUP(2,1/(Entradas!$B$3:$B$5000=Estoque!A4392),Entradas!$G$3:$G$5000)),"Preço não cadastrado")</f>
        <v/>
      </c>
      <c r="E4392" s="38" t="str" cm="1">
        <f t="array" ref="E4392">IFERROR(IF(A4392="","",LOOKUP(2,1/(Entradas!$B$3:$B$5000=Estoque!A4392),Entradas!$H$3:$H$5000)),"Preço não cadastrado")</f>
        <v/>
      </c>
      <c r="F4392" s="6" t="str">
        <f>IF(A4392="","",SUMIF(codigo_entrada,A4392,quantidade_entrada)-SUMIF(codigo_saida,Estoque!A4392,quantidade_saida))</f>
        <v/>
      </c>
      <c r="G4392" s="1" t="str">
        <f t="shared" si="68"/>
        <v/>
      </c>
    </row>
    <row r="4393" spans="1:7" x14ac:dyDescent="0.3">
      <c r="A4393" s="135"/>
      <c r="B4393" s="22"/>
      <c r="C4393" s="22"/>
      <c r="D4393" s="38" t="str" cm="1">
        <f t="array" ref="D4393">IFERROR(IF(A4393="","",LOOKUP(2,1/(Entradas!$B$3:$B$5000=Estoque!A4393),Entradas!$G$3:$G$5000)),"Preço não cadastrado")</f>
        <v/>
      </c>
      <c r="E4393" s="38" t="str" cm="1">
        <f t="array" ref="E4393">IFERROR(IF(A4393="","",LOOKUP(2,1/(Entradas!$B$3:$B$5000=Estoque!A4393),Entradas!$H$3:$H$5000)),"Preço não cadastrado")</f>
        <v/>
      </c>
      <c r="F4393" s="6" t="str">
        <f>IF(A4393="","",SUMIF(codigo_entrada,A4393,quantidade_entrada)-SUMIF(codigo_saida,Estoque!A4393,quantidade_saida))</f>
        <v/>
      </c>
      <c r="G4393" s="1" t="str">
        <f t="shared" si="68"/>
        <v/>
      </c>
    </row>
    <row r="4394" spans="1:7" x14ac:dyDescent="0.3">
      <c r="A4394" s="135"/>
      <c r="B4394" s="22"/>
      <c r="C4394" s="22"/>
      <c r="D4394" s="38" t="str" cm="1">
        <f t="array" ref="D4394">IFERROR(IF(A4394="","",LOOKUP(2,1/(Entradas!$B$3:$B$5000=Estoque!A4394),Entradas!$G$3:$G$5000)),"Preço não cadastrado")</f>
        <v/>
      </c>
      <c r="E4394" s="38" t="str" cm="1">
        <f t="array" ref="E4394">IFERROR(IF(A4394="","",LOOKUP(2,1/(Entradas!$B$3:$B$5000=Estoque!A4394),Entradas!$H$3:$H$5000)),"Preço não cadastrado")</f>
        <v/>
      </c>
      <c r="F4394" s="6" t="str">
        <f>IF(A4394="","",SUMIF(codigo_entrada,A4394,quantidade_entrada)-SUMIF(codigo_saida,Estoque!A4394,quantidade_saida))</f>
        <v/>
      </c>
      <c r="G4394" s="1" t="str">
        <f t="shared" si="68"/>
        <v/>
      </c>
    </row>
    <row r="4395" spans="1:7" x14ac:dyDescent="0.3">
      <c r="A4395" s="135"/>
      <c r="B4395" s="22"/>
      <c r="C4395" s="22"/>
      <c r="D4395" s="38" t="str" cm="1">
        <f t="array" ref="D4395">IFERROR(IF(A4395="","",LOOKUP(2,1/(Entradas!$B$3:$B$5000=Estoque!A4395),Entradas!$G$3:$G$5000)),"Preço não cadastrado")</f>
        <v/>
      </c>
      <c r="E4395" s="38" t="str" cm="1">
        <f t="array" ref="E4395">IFERROR(IF(A4395="","",LOOKUP(2,1/(Entradas!$B$3:$B$5000=Estoque!A4395),Entradas!$H$3:$H$5000)),"Preço não cadastrado")</f>
        <v/>
      </c>
      <c r="F4395" s="6" t="str">
        <f>IF(A4395="","",SUMIF(codigo_entrada,A4395,quantidade_entrada)-SUMIF(codigo_saida,Estoque!A4395,quantidade_saida))</f>
        <v/>
      </c>
      <c r="G4395" s="1" t="str">
        <f t="shared" si="68"/>
        <v/>
      </c>
    </row>
    <row r="4396" spans="1:7" x14ac:dyDescent="0.3">
      <c r="A4396" s="135"/>
      <c r="B4396" s="22"/>
      <c r="C4396" s="22"/>
      <c r="D4396" s="38" t="str" cm="1">
        <f t="array" ref="D4396">IFERROR(IF(A4396="","",LOOKUP(2,1/(Entradas!$B$3:$B$5000=Estoque!A4396),Entradas!$G$3:$G$5000)),"Preço não cadastrado")</f>
        <v/>
      </c>
      <c r="E4396" s="38" t="str" cm="1">
        <f t="array" ref="E4396">IFERROR(IF(A4396="","",LOOKUP(2,1/(Entradas!$B$3:$B$5000=Estoque!A4396),Entradas!$H$3:$H$5000)),"Preço não cadastrado")</f>
        <v/>
      </c>
      <c r="F4396" s="6" t="str">
        <f>IF(A4396="","",SUMIF(codigo_entrada,A4396,quantidade_entrada)-SUMIF(codigo_saida,Estoque!A4396,quantidade_saida))</f>
        <v/>
      </c>
      <c r="G4396" s="1" t="str">
        <f t="shared" si="68"/>
        <v/>
      </c>
    </row>
    <row r="4397" spans="1:7" x14ac:dyDescent="0.3">
      <c r="A4397" s="135"/>
      <c r="B4397" s="22"/>
      <c r="C4397" s="22"/>
      <c r="D4397" s="38" t="str" cm="1">
        <f t="array" ref="D4397">IFERROR(IF(A4397="","",LOOKUP(2,1/(Entradas!$B$3:$B$5000=Estoque!A4397),Entradas!$G$3:$G$5000)),"Preço não cadastrado")</f>
        <v/>
      </c>
      <c r="E4397" s="38" t="str" cm="1">
        <f t="array" ref="E4397">IFERROR(IF(A4397="","",LOOKUP(2,1/(Entradas!$B$3:$B$5000=Estoque!A4397),Entradas!$H$3:$H$5000)),"Preço não cadastrado")</f>
        <v/>
      </c>
      <c r="F4397" s="6" t="str">
        <f>IF(A4397="","",SUMIF(codigo_entrada,A4397,quantidade_entrada)-SUMIF(codigo_saida,Estoque!A4397,quantidade_saida))</f>
        <v/>
      </c>
      <c r="G4397" s="1" t="str">
        <f t="shared" si="68"/>
        <v/>
      </c>
    </row>
    <row r="4398" spans="1:7" x14ac:dyDescent="0.3">
      <c r="A4398" s="135"/>
      <c r="B4398" s="22"/>
      <c r="C4398" s="22"/>
      <c r="D4398" s="38" t="str" cm="1">
        <f t="array" ref="D4398">IFERROR(IF(A4398="","",LOOKUP(2,1/(Entradas!$B$3:$B$5000=Estoque!A4398),Entradas!$G$3:$G$5000)),"Preço não cadastrado")</f>
        <v/>
      </c>
      <c r="E4398" s="38" t="str" cm="1">
        <f t="array" ref="E4398">IFERROR(IF(A4398="","",LOOKUP(2,1/(Entradas!$B$3:$B$5000=Estoque!A4398),Entradas!$H$3:$H$5000)),"Preço não cadastrado")</f>
        <v/>
      </c>
      <c r="F4398" s="6" t="str">
        <f>IF(A4398="","",SUMIF(codigo_entrada,A4398,quantidade_entrada)-SUMIF(codigo_saida,Estoque!A4398,quantidade_saida))</f>
        <v/>
      </c>
      <c r="G4398" s="1" t="str">
        <f t="shared" si="68"/>
        <v/>
      </c>
    </row>
    <row r="4399" spans="1:7" x14ac:dyDescent="0.3">
      <c r="A4399" s="135"/>
      <c r="B4399" s="22"/>
      <c r="C4399" s="22"/>
      <c r="D4399" s="38" t="str" cm="1">
        <f t="array" ref="D4399">IFERROR(IF(A4399="","",LOOKUP(2,1/(Entradas!$B$3:$B$5000=Estoque!A4399),Entradas!$G$3:$G$5000)),"Preço não cadastrado")</f>
        <v/>
      </c>
      <c r="E4399" s="38" t="str" cm="1">
        <f t="array" ref="E4399">IFERROR(IF(A4399="","",LOOKUP(2,1/(Entradas!$B$3:$B$5000=Estoque!A4399),Entradas!$H$3:$H$5000)),"Preço não cadastrado")</f>
        <v/>
      </c>
      <c r="F4399" s="6" t="str">
        <f>IF(A4399="","",SUMIF(codigo_entrada,A4399,quantidade_entrada)-SUMIF(codigo_saida,Estoque!A4399,quantidade_saida))</f>
        <v/>
      </c>
      <c r="G4399" s="1" t="str">
        <f t="shared" si="68"/>
        <v/>
      </c>
    </row>
    <row r="4400" spans="1:7" x14ac:dyDescent="0.3">
      <c r="A4400" s="135"/>
      <c r="B4400" s="22"/>
      <c r="C4400" s="22"/>
      <c r="D4400" s="38" t="str" cm="1">
        <f t="array" ref="D4400">IFERROR(IF(A4400="","",LOOKUP(2,1/(Entradas!$B$3:$B$5000=Estoque!A4400),Entradas!$G$3:$G$5000)),"Preço não cadastrado")</f>
        <v/>
      </c>
      <c r="E4400" s="38" t="str" cm="1">
        <f t="array" ref="E4400">IFERROR(IF(A4400="","",LOOKUP(2,1/(Entradas!$B$3:$B$5000=Estoque!A4400),Entradas!$H$3:$H$5000)),"Preço não cadastrado")</f>
        <v/>
      </c>
      <c r="F4400" s="6" t="str">
        <f>IF(A4400="","",SUMIF(codigo_entrada,A4400,quantidade_entrada)-SUMIF(codigo_saida,Estoque!A4400,quantidade_saida))</f>
        <v/>
      </c>
      <c r="G4400" s="1" t="str">
        <f t="shared" si="68"/>
        <v/>
      </c>
    </row>
    <row r="4401" spans="1:7" x14ac:dyDescent="0.3">
      <c r="A4401" s="135"/>
      <c r="B4401" s="22"/>
      <c r="C4401" s="22"/>
      <c r="D4401" s="38" t="str" cm="1">
        <f t="array" ref="D4401">IFERROR(IF(A4401="","",LOOKUP(2,1/(Entradas!$B$3:$B$5000=Estoque!A4401),Entradas!$G$3:$G$5000)),"Preço não cadastrado")</f>
        <v/>
      </c>
      <c r="E4401" s="38" t="str" cm="1">
        <f t="array" ref="E4401">IFERROR(IF(A4401="","",LOOKUP(2,1/(Entradas!$B$3:$B$5000=Estoque!A4401),Entradas!$H$3:$H$5000)),"Preço não cadastrado")</f>
        <v/>
      </c>
      <c r="F4401" s="6" t="str">
        <f>IF(A4401="","",SUMIF(codigo_entrada,A4401,quantidade_entrada)-SUMIF(codigo_saida,Estoque!A4401,quantidade_saida))</f>
        <v/>
      </c>
      <c r="G4401" s="1" t="str">
        <f t="shared" si="68"/>
        <v/>
      </c>
    </row>
    <row r="4402" spans="1:7" x14ac:dyDescent="0.3">
      <c r="A4402" s="135"/>
      <c r="B4402" s="22"/>
      <c r="C4402" s="22"/>
      <c r="D4402" s="38" t="str" cm="1">
        <f t="array" ref="D4402">IFERROR(IF(A4402="","",LOOKUP(2,1/(Entradas!$B$3:$B$5000=Estoque!A4402),Entradas!$G$3:$G$5000)),"Preço não cadastrado")</f>
        <v/>
      </c>
      <c r="E4402" s="38" t="str" cm="1">
        <f t="array" ref="E4402">IFERROR(IF(A4402="","",LOOKUP(2,1/(Entradas!$B$3:$B$5000=Estoque!A4402),Entradas!$H$3:$H$5000)),"Preço não cadastrado")</f>
        <v/>
      </c>
      <c r="F4402" s="6" t="str">
        <f>IF(A4402="","",SUMIF(codigo_entrada,A4402,quantidade_entrada)-SUMIF(codigo_saida,Estoque!A4402,quantidade_saida))</f>
        <v/>
      </c>
      <c r="G4402" s="1" t="str">
        <f t="shared" si="68"/>
        <v/>
      </c>
    </row>
    <row r="4403" spans="1:7" x14ac:dyDescent="0.3">
      <c r="A4403" s="135"/>
      <c r="B4403" s="22"/>
      <c r="C4403" s="22"/>
      <c r="D4403" s="38" t="str" cm="1">
        <f t="array" ref="D4403">IFERROR(IF(A4403="","",LOOKUP(2,1/(Entradas!$B$3:$B$5000=Estoque!A4403),Entradas!$G$3:$G$5000)),"Preço não cadastrado")</f>
        <v/>
      </c>
      <c r="E4403" s="38" t="str" cm="1">
        <f t="array" ref="E4403">IFERROR(IF(A4403="","",LOOKUP(2,1/(Entradas!$B$3:$B$5000=Estoque!A4403),Entradas!$H$3:$H$5000)),"Preço não cadastrado")</f>
        <v/>
      </c>
      <c r="F4403" s="6" t="str">
        <f>IF(A4403="","",SUMIF(codigo_entrada,A4403,quantidade_entrada)-SUMIF(codigo_saida,Estoque!A4403,quantidade_saida))</f>
        <v/>
      </c>
      <c r="G4403" s="1" t="str">
        <f t="shared" si="68"/>
        <v/>
      </c>
    </row>
    <row r="4404" spans="1:7" x14ac:dyDescent="0.3">
      <c r="A4404" s="135"/>
      <c r="B4404" s="22"/>
      <c r="C4404" s="22"/>
      <c r="D4404" s="38" t="str" cm="1">
        <f t="array" ref="D4404">IFERROR(IF(A4404="","",LOOKUP(2,1/(Entradas!$B$3:$B$5000=Estoque!A4404),Entradas!$G$3:$G$5000)),"Preço não cadastrado")</f>
        <v/>
      </c>
      <c r="E4404" s="38" t="str" cm="1">
        <f t="array" ref="E4404">IFERROR(IF(A4404="","",LOOKUP(2,1/(Entradas!$B$3:$B$5000=Estoque!A4404),Entradas!$H$3:$H$5000)),"Preço não cadastrado")</f>
        <v/>
      </c>
      <c r="F4404" s="6" t="str">
        <f>IF(A4404="","",SUMIF(codigo_entrada,A4404,quantidade_entrada)-SUMIF(codigo_saida,Estoque!A4404,quantidade_saida))</f>
        <v/>
      </c>
      <c r="G4404" s="1" t="str">
        <f t="shared" si="68"/>
        <v/>
      </c>
    </row>
    <row r="4405" spans="1:7" x14ac:dyDescent="0.3">
      <c r="A4405" s="135"/>
      <c r="B4405" s="22"/>
      <c r="C4405" s="22"/>
      <c r="D4405" s="38" t="str" cm="1">
        <f t="array" ref="D4405">IFERROR(IF(A4405="","",LOOKUP(2,1/(Entradas!$B$3:$B$5000=Estoque!A4405),Entradas!$G$3:$G$5000)),"Preço não cadastrado")</f>
        <v/>
      </c>
      <c r="E4405" s="38" t="str" cm="1">
        <f t="array" ref="E4405">IFERROR(IF(A4405="","",LOOKUP(2,1/(Entradas!$B$3:$B$5000=Estoque!A4405),Entradas!$H$3:$H$5000)),"Preço não cadastrado")</f>
        <v/>
      </c>
      <c r="F4405" s="6" t="str">
        <f>IF(A4405="","",SUMIF(codigo_entrada,A4405,quantidade_entrada)-SUMIF(codigo_saida,Estoque!A4405,quantidade_saida))</f>
        <v/>
      </c>
      <c r="G4405" s="1" t="str">
        <f t="shared" si="68"/>
        <v/>
      </c>
    </row>
    <row r="4406" spans="1:7" x14ac:dyDescent="0.3">
      <c r="A4406" s="135"/>
      <c r="B4406" s="22"/>
      <c r="C4406" s="22"/>
      <c r="D4406" s="38" t="str" cm="1">
        <f t="array" ref="D4406">IFERROR(IF(A4406="","",LOOKUP(2,1/(Entradas!$B$3:$B$5000=Estoque!A4406),Entradas!$G$3:$G$5000)),"Preço não cadastrado")</f>
        <v/>
      </c>
      <c r="E4406" s="38" t="str" cm="1">
        <f t="array" ref="E4406">IFERROR(IF(A4406="","",LOOKUP(2,1/(Entradas!$B$3:$B$5000=Estoque!A4406),Entradas!$H$3:$H$5000)),"Preço não cadastrado")</f>
        <v/>
      </c>
      <c r="F4406" s="6" t="str">
        <f>IF(A4406="","",SUMIF(codigo_entrada,A4406,quantidade_entrada)-SUMIF(codigo_saida,Estoque!A4406,quantidade_saida))</f>
        <v/>
      </c>
      <c r="G4406" s="1" t="str">
        <f t="shared" si="68"/>
        <v/>
      </c>
    </row>
    <row r="4407" spans="1:7" x14ac:dyDescent="0.3">
      <c r="A4407" s="135"/>
      <c r="B4407" s="22"/>
      <c r="C4407" s="22"/>
      <c r="D4407" s="38" t="str" cm="1">
        <f t="array" ref="D4407">IFERROR(IF(A4407="","",LOOKUP(2,1/(Entradas!$B$3:$B$5000=Estoque!A4407),Entradas!$G$3:$G$5000)),"Preço não cadastrado")</f>
        <v/>
      </c>
      <c r="E4407" s="38" t="str" cm="1">
        <f t="array" ref="E4407">IFERROR(IF(A4407="","",LOOKUP(2,1/(Entradas!$B$3:$B$5000=Estoque!A4407),Entradas!$H$3:$H$5000)),"Preço não cadastrado")</f>
        <v/>
      </c>
      <c r="F4407" s="6" t="str">
        <f>IF(A4407="","",SUMIF(codigo_entrada,A4407,quantidade_entrada)-SUMIF(codigo_saida,Estoque!A4407,quantidade_saida))</f>
        <v/>
      </c>
      <c r="G4407" s="1" t="str">
        <f t="shared" si="68"/>
        <v/>
      </c>
    </row>
    <row r="4408" spans="1:7" x14ac:dyDescent="0.3">
      <c r="A4408" s="135"/>
      <c r="B4408" s="22"/>
      <c r="C4408" s="22"/>
      <c r="D4408" s="38" t="str" cm="1">
        <f t="array" ref="D4408">IFERROR(IF(A4408="","",LOOKUP(2,1/(Entradas!$B$3:$B$5000=Estoque!A4408),Entradas!$G$3:$G$5000)),"Preço não cadastrado")</f>
        <v/>
      </c>
      <c r="E4408" s="38" t="str" cm="1">
        <f t="array" ref="E4408">IFERROR(IF(A4408="","",LOOKUP(2,1/(Entradas!$B$3:$B$5000=Estoque!A4408),Entradas!$H$3:$H$5000)),"Preço não cadastrado")</f>
        <v/>
      </c>
      <c r="F4408" s="6" t="str">
        <f>IF(A4408="","",SUMIF(codigo_entrada,A4408,quantidade_entrada)-SUMIF(codigo_saida,Estoque!A4408,quantidade_saida))</f>
        <v/>
      </c>
      <c r="G4408" s="1" t="str">
        <f t="shared" si="68"/>
        <v/>
      </c>
    </row>
    <row r="4409" spans="1:7" x14ac:dyDescent="0.3">
      <c r="A4409" s="135"/>
      <c r="B4409" s="22"/>
      <c r="C4409" s="22"/>
      <c r="D4409" s="38" t="str" cm="1">
        <f t="array" ref="D4409">IFERROR(IF(A4409="","",LOOKUP(2,1/(Entradas!$B$3:$B$5000=Estoque!A4409),Entradas!$G$3:$G$5000)),"Preço não cadastrado")</f>
        <v/>
      </c>
      <c r="E4409" s="38" t="str" cm="1">
        <f t="array" ref="E4409">IFERROR(IF(A4409="","",LOOKUP(2,1/(Entradas!$B$3:$B$5000=Estoque!A4409),Entradas!$H$3:$H$5000)),"Preço não cadastrado")</f>
        <v/>
      </c>
      <c r="F4409" s="6" t="str">
        <f>IF(A4409="","",SUMIF(codigo_entrada,A4409,quantidade_entrada)-SUMIF(codigo_saida,Estoque!A4409,quantidade_saida))</f>
        <v/>
      </c>
      <c r="G4409" s="1" t="str">
        <f t="shared" si="68"/>
        <v/>
      </c>
    </row>
    <row r="4410" spans="1:7" x14ac:dyDescent="0.3">
      <c r="A4410" s="135"/>
      <c r="B4410" s="22"/>
      <c r="C4410" s="22"/>
      <c r="D4410" s="38" t="str" cm="1">
        <f t="array" ref="D4410">IFERROR(IF(A4410="","",LOOKUP(2,1/(Entradas!$B$3:$B$5000=Estoque!A4410),Entradas!$G$3:$G$5000)),"Preço não cadastrado")</f>
        <v/>
      </c>
      <c r="E4410" s="38" t="str" cm="1">
        <f t="array" ref="E4410">IFERROR(IF(A4410="","",LOOKUP(2,1/(Entradas!$B$3:$B$5000=Estoque!A4410),Entradas!$H$3:$H$5000)),"Preço não cadastrado")</f>
        <v/>
      </c>
      <c r="F4410" s="6" t="str">
        <f>IF(A4410="","",SUMIF(codigo_entrada,A4410,quantidade_entrada)-SUMIF(codigo_saida,Estoque!A4410,quantidade_saida))</f>
        <v/>
      </c>
      <c r="G4410" s="1" t="str">
        <f t="shared" si="68"/>
        <v/>
      </c>
    </row>
    <row r="4411" spans="1:7" x14ac:dyDescent="0.3">
      <c r="A4411" s="135"/>
      <c r="B4411" s="22"/>
      <c r="C4411" s="22"/>
      <c r="D4411" s="38" t="str" cm="1">
        <f t="array" ref="D4411">IFERROR(IF(A4411="","",LOOKUP(2,1/(Entradas!$B$3:$B$5000=Estoque!A4411),Entradas!$G$3:$G$5000)),"Preço não cadastrado")</f>
        <v/>
      </c>
      <c r="E4411" s="38" t="str" cm="1">
        <f t="array" ref="E4411">IFERROR(IF(A4411="","",LOOKUP(2,1/(Entradas!$B$3:$B$5000=Estoque!A4411),Entradas!$H$3:$H$5000)),"Preço não cadastrado")</f>
        <v/>
      </c>
      <c r="F4411" s="6" t="str">
        <f>IF(A4411="","",SUMIF(codigo_entrada,A4411,quantidade_entrada)-SUMIF(codigo_saida,Estoque!A4411,quantidade_saida))</f>
        <v/>
      </c>
      <c r="G4411" s="1" t="str">
        <f t="shared" si="68"/>
        <v/>
      </c>
    </row>
    <row r="4412" spans="1:7" x14ac:dyDescent="0.3">
      <c r="A4412" s="135"/>
      <c r="B4412" s="22"/>
      <c r="C4412" s="22"/>
      <c r="D4412" s="38" t="str" cm="1">
        <f t="array" ref="D4412">IFERROR(IF(A4412="","",LOOKUP(2,1/(Entradas!$B$3:$B$5000=Estoque!A4412),Entradas!$G$3:$G$5000)),"Preço não cadastrado")</f>
        <v/>
      </c>
      <c r="E4412" s="38" t="str" cm="1">
        <f t="array" ref="E4412">IFERROR(IF(A4412="","",LOOKUP(2,1/(Entradas!$B$3:$B$5000=Estoque!A4412),Entradas!$H$3:$H$5000)),"Preço não cadastrado")</f>
        <v/>
      </c>
      <c r="F4412" s="6" t="str">
        <f>IF(A4412="","",SUMIF(codigo_entrada,A4412,quantidade_entrada)-SUMIF(codigo_saida,Estoque!A4412,quantidade_saida))</f>
        <v/>
      </c>
      <c r="G4412" s="1" t="str">
        <f t="shared" si="68"/>
        <v/>
      </c>
    </row>
    <row r="4413" spans="1:7" x14ac:dyDescent="0.3">
      <c r="A4413" s="135"/>
      <c r="B4413" s="22"/>
      <c r="C4413" s="22"/>
      <c r="D4413" s="38" t="str" cm="1">
        <f t="array" ref="D4413">IFERROR(IF(A4413="","",LOOKUP(2,1/(Entradas!$B$3:$B$5000=Estoque!A4413),Entradas!$G$3:$G$5000)),"Preço não cadastrado")</f>
        <v/>
      </c>
      <c r="E4413" s="38" t="str" cm="1">
        <f t="array" ref="E4413">IFERROR(IF(A4413="","",LOOKUP(2,1/(Entradas!$B$3:$B$5000=Estoque!A4413),Entradas!$H$3:$H$5000)),"Preço não cadastrado")</f>
        <v/>
      </c>
      <c r="F4413" s="6" t="str">
        <f>IF(A4413="","",SUMIF(codigo_entrada,A4413,quantidade_entrada)-SUMIF(codigo_saida,Estoque!A4413,quantidade_saida))</f>
        <v/>
      </c>
      <c r="G4413" s="1" t="str">
        <f t="shared" si="68"/>
        <v/>
      </c>
    </row>
    <row r="4414" spans="1:7" x14ac:dyDescent="0.3">
      <c r="A4414" s="135"/>
      <c r="B4414" s="22"/>
      <c r="C4414" s="22"/>
      <c r="D4414" s="38" t="str" cm="1">
        <f t="array" ref="D4414">IFERROR(IF(A4414="","",LOOKUP(2,1/(Entradas!$B$3:$B$5000=Estoque!A4414),Entradas!$G$3:$G$5000)),"Preço não cadastrado")</f>
        <v/>
      </c>
      <c r="E4414" s="38" t="str" cm="1">
        <f t="array" ref="E4414">IFERROR(IF(A4414="","",LOOKUP(2,1/(Entradas!$B$3:$B$5000=Estoque!A4414),Entradas!$H$3:$H$5000)),"Preço não cadastrado")</f>
        <v/>
      </c>
      <c r="F4414" s="6" t="str">
        <f>IF(A4414="","",SUMIF(codigo_entrada,A4414,quantidade_entrada)-SUMIF(codigo_saida,Estoque!A4414,quantidade_saida))</f>
        <v/>
      </c>
      <c r="G4414" s="1" t="str">
        <f t="shared" si="68"/>
        <v/>
      </c>
    </row>
    <row r="4415" spans="1:7" x14ac:dyDescent="0.3">
      <c r="A4415" s="135"/>
      <c r="B4415" s="22"/>
      <c r="C4415" s="22"/>
      <c r="D4415" s="38" t="str" cm="1">
        <f t="array" ref="D4415">IFERROR(IF(A4415="","",LOOKUP(2,1/(Entradas!$B$3:$B$5000=Estoque!A4415),Entradas!$G$3:$G$5000)),"Preço não cadastrado")</f>
        <v/>
      </c>
      <c r="E4415" s="38" t="str" cm="1">
        <f t="array" ref="E4415">IFERROR(IF(A4415="","",LOOKUP(2,1/(Entradas!$B$3:$B$5000=Estoque!A4415),Entradas!$H$3:$H$5000)),"Preço não cadastrado")</f>
        <v/>
      </c>
      <c r="F4415" s="6" t="str">
        <f>IF(A4415="","",SUMIF(codigo_entrada,A4415,quantidade_entrada)-SUMIF(codigo_saida,Estoque!A4415,quantidade_saida))</f>
        <v/>
      </c>
      <c r="G4415" s="1" t="str">
        <f t="shared" si="68"/>
        <v/>
      </c>
    </row>
    <row r="4416" spans="1:7" x14ac:dyDescent="0.3">
      <c r="A4416" s="135"/>
      <c r="B4416" s="22"/>
      <c r="C4416" s="22"/>
      <c r="D4416" s="38" t="str" cm="1">
        <f t="array" ref="D4416">IFERROR(IF(A4416="","",LOOKUP(2,1/(Entradas!$B$3:$B$5000=Estoque!A4416),Entradas!$G$3:$G$5000)),"Preço não cadastrado")</f>
        <v/>
      </c>
      <c r="E4416" s="38" t="str" cm="1">
        <f t="array" ref="E4416">IFERROR(IF(A4416="","",LOOKUP(2,1/(Entradas!$B$3:$B$5000=Estoque!A4416),Entradas!$H$3:$H$5000)),"Preço não cadastrado")</f>
        <v/>
      </c>
      <c r="F4416" s="6" t="str">
        <f>IF(A4416="","",SUMIF(codigo_entrada,A4416,quantidade_entrada)-SUMIF(codigo_saida,Estoque!A4416,quantidade_saida))</f>
        <v/>
      </c>
      <c r="G4416" s="1" t="str">
        <f t="shared" si="68"/>
        <v/>
      </c>
    </row>
    <row r="4417" spans="1:7" x14ac:dyDescent="0.3">
      <c r="A4417" s="135"/>
      <c r="B4417" s="22"/>
      <c r="C4417" s="22"/>
      <c r="D4417" s="38" t="str" cm="1">
        <f t="array" ref="D4417">IFERROR(IF(A4417="","",LOOKUP(2,1/(Entradas!$B$3:$B$5000=Estoque!A4417),Entradas!$G$3:$G$5000)),"Preço não cadastrado")</f>
        <v/>
      </c>
      <c r="E4417" s="38" t="str" cm="1">
        <f t="array" ref="E4417">IFERROR(IF(A4417="","",LOOKUP(2,1/(Entradas!$B$3:$B$5000=Estoque!A4417),Entradas!$H$3:$H$5000)),"Preço não cadastrado")</f>
        <v/>
      </c>
      <c r="F4417" s="6" t="str">
        <f>IF(A4417="","",SUMIF(codigo_entrada,A4417,quantidade_entrada)-SUMIF(codigo_saida,Estoque!A4417,quantidade_saida))</f>
        <v/>
      </c>
      <c r="G4417" s="1" t="str">
        <f t="shared" si="68"/>
        <v/>
      </c>
    </row>
    <row r="4418" spans="1:7" x14ac:dyDescent="0.3">
      <c r="A4418" s="135"/>
      <c r="B4418" s="22"/>
      <c r="C4418" s="22"/>
      <c r="D4418" s="38" t="str" cm="1">
        <f t="array" ref="D4418">IFERROR(IF(A4418="","",LOOKUP(2,1/(Entradas!$B$3:$B$5000=Estoque!A4418),Entradas!$G$3:$G$5000)),"Preço não cadastrado")</f>
        <v/>
      </c>
      <c r="E4418" s="38" t="str" cm="1">
        <f t="array" ref="E4418">IFERROR(IF(A4418="","",LOOKUP(2,1/(Entradas!$B$3:$B$5000=Estoque!A4418),Entradas!$H$3:$H$5000)),"Preço não cadastrado")</f>
        <v/>
      </c>
      <c r="F4418" s="6" t="str">
        <f>IF(A4418="","",SUMIF(codigo_entrada,A4418,quantidade_entrada)-SUMIF(codigo_saida,Estoque!A4418,quantidade_saida))</f>
        <v/>
      </c>
      <c r="G4418" s="1" t="str">
        <f t="shared" si="68"/>
        <v/>
      </c>
    </row>
    <row r="4419" spans="1:7" x14ac:dyDescent="0.3">
      <c r="A4419" s="135"/>
      <c r="B4419" s="22"/>
      <c r="C4419" s="22"/>
      <c r="D4419" s="38" t="str" cm="1">
        <f t="array" ref="D4419">IFERROR(IF(A4419="","",LOOKUP(2,1/(Entradas!$B$3:$B$5000=Estoque!A4419),Entradas!$G$3:$G$5000)),"Preço não cadastrado")</f>
        <v/>
      </c>
      <c r="E4419" s="38" t="str" cm="1">
        <f t="array" ref="E4419">IFERROR(IF(A4419="","",LOOKUP(2,1/(Entradas!$B$3:$B$5000=Estoque!A4419),Entradas!$H$3:$H$5000)),"Preço não cadastrado")</f>
        <v/>
      </c>
      <c r="F4419" s="6" t="str">
        <f>IF(A4419="","",SUMIF(codigo_entrada,A4419,quantidade_entrada)-SUMIF(codigo_saida,Estoque!A4419,quantidade_saida))</f>
        <v/>
      </c>
      <c r="G4419" s="1" t="str">
        <f t="shared" si="68"/>
        <v/>
      </c>
    </row>
    <row r="4420" spans="1:7" x14ac:dyDescent="0.3">
      <c r="A4420" s="135"/>
      <c r="B4420" s="22"/>
      <c r="C4420" s="22"/>
      <c r="D4420" s="38" t="str" cm="1">
        <f t="array" ref="D4420">IFERROR(IF(A4420="","",LOOKUP(2,1/(Entradas!$B$3:$B$5000=Estoque!A4420),Entradas!$G$3:$G$5000)),"Preço não cadastrado")</f>
        <v/>
      </c>
      <c r="E4420" s="38" t="str" cm="1">
        <f t="array" ref="E4420">IFERROR(IF(A4420="","",LOOKUP(2,1/(Entradas!$B$3:$B$5000=Estoque!A4420),Entradas!$H$3:$H$5000)),"Preço não cadastrado")</f>
        <v/>
      </c>
      <c r="F4420" s="6" t="str">
        <f>IF(A4420="","",SUMIF(codigo_entrada,A4420,quantidade_entrada)-SUMIF(codigo_saida,Estoque!A4420,quantidade_saida))</f>
        <v/>
      </c>
      <c r="G4420" s="1" t="str">
        <f t="shared" ref="G4420:G4483" si="69">IF(F4420="","",IF(F4420&gt;0,"Em estoque","Fora de estoque"))</f>
        <v/>
      </c>
    </row>
    <row r="4421" spans="1:7" x14ac:dyDescent="0.3">
      <c r="A4421" s="135"/>
      <c r="B4421" s="22"/>
      <c r="C4421" s="22"/>
      <c r="D4421" s="38" t="str" cm="1">
        <f t="array" ref="D4421">IFERROR(IF(A4421="","",LOOKUP(2,1/(Entradas!$B$3:$B$5000=Estoque!A4421),Entradas!$G$3:$G$5000)),"Preço não cadastrado")</f>
        <v/>
      </c>
      <c r="E4421" s="38" t="str" cm="1">
        <f t="array" ref="E4421">IFERROR(IF(A4421="","",LOOKUP(2,1/(Entradas!$B$3:$B$5000=Estoque!A4421),Entradas!$H$3:$H$5000)),"Preço não cadastrado")</f>
        <v/>
      </c>
      <c r="F4421" s="6" t="str">
        <f>IF(A4421="","",SUMIF(codigo_entrada,A4421,quantidade_entrada)-SUMIF(codigo_saida,Estoque!A4421,quantidade_saida))</f>
        <v/>
      </c>
      <c r="G4421" s="1" t="str">
        <f t="shared" si="69"/>
        <v/>
      </c>
    </row>
    <row r="4422" spans="1:7" x14ac:dyDescent="0.3">
      <c r="A4422" s="135"/>
      <c r="B4422" s="22"/>
      <c r="C4422" s="22"/>
      <c r="D4422" s="38" t="str" cm="1">
        <f t="array" ref="D4422">IFERROR(IF(A4422="","",LOOKUP(2,1/(Entradas!$B$3:$B$5000=Estoque!A4422),Entradas!$G$3:$G$5000)),"Preço não cadastrado")</f>
        <v/>
      </c>
      <c r="E4422" s="38" t="str" cm="1">
        <f t="array" ref="E4422">IFERROR(IF(A4422="","",LOOKUP(2,1/(Entradas!$B$3:$B$5000=Estoque!A4422),Entradas!$H$3:$H$5000)),"Preço não cadastrado")</f>
        <v/>
      </c>
      <c r="F4422" s="6" t="str">
        <f>IF(A4422="","",SUMIF(codigo_entrada,A4422,quantidade_entrada)-SUMIF(codigo_saida,Estoque!A4422,quantidade_saida))</f>
        <v/>
      </c>
      <c r="G4422" s="1" t="str">
        <f t="shared" si="69"/>
        <v/>
      </c>
    </row>
    <row r="4423" spans="1:7" x14ac:dyDescent="0.3">
      <c r="A4423" s="135"/>
      <c r="B4423" s="22"/>
      <c r="C4423" s="22"/>
      <c r="D4423" s="38" t="str" cm="1">
        <f t="array" ref="D4423">IFERROR(IF(A4423="","",LOOKUP(2,1/(Entradas!$B$3:$B$5000=Estoque!A4423),Entradas!$G$3:$G$5000)),"Preço não cadastrado")</f>
        <v/>
      </c>
      <c r="E4423" s="38" t="str" cm="1">
        <f t="array" ref="E4423">IFERROR(IF(A4423="","",LOOKUP(2,1/(Entradas!$B$3:$B$5000=Estoque!A4423),Entradas!$H$3:$H$5000)),"Preço não cadastrado")</f>
        <v/>
      </c>
      <c r="F4423" s="6" t="str">
        <f>IF(A4423="","",SUMIF(codigo_entrada,A4423,quantidade_entrada)-SUMIF(codigo_saida,Estoque!A4423,quantidade_saida))</f>
        <v/>
      </c>
      <c r="G4423" s="1" t="str">
        <f t="shared" si="69"/>
        <v/>
      </c>
    </row>
    <row r="4424" spans="1:7" x14ac:dyDescent="0.3">
      <c r="A4424" s="135"/>
      <c r="B4424" s="22"/>
      <c r="C4424" s="22"/>
      <c r="D4424" s="38" t="str" cm="1">
        <f t="array" ref="D4424">IFERROR(IF(A4424="","",LOOKUP(2,1/(Entradas!$B$3:$B$5000=Estoque!A4424),Entradas!$G$3:$G$5000)),"Preço não cadastrado")</f>
        <v/>
      </c>
      <c r="E4424" s="38" t="str" cm="1">
        <f t="array" ref="E4424">IFERROR(IF(A4424="","",LOOKUP(2,1/(Entradas!$B$3:$B$5000=Estoque!A4424),Entradas!$H$3:$H$5000)),"Preço não cadastrado")</f>
        <v/>
      </c>
      <c r="F4424" s="6" t="str">
        <f>IF(A4424="","",SUMIF(codigo_entrada,A4424,quantidade_entrada)-SUMIF(codigo_saida,Estoque!A4424,quantidade_saida))</f>
        <v/>
      </c>
      <c r="G4424" s="1" t="str">
        <f t="shared" si="69"/>
        <v/>
      </c>
    </row>
    <row r="4425" spans="1:7" x14ac:dyDescent="0.3">
      <c r="A4425" s="135"/>
      <c r="B4425" s="22"/>
      <c r="C4425" s="22"/>
      <c r="D4425" s="38" t="str" cm="1">
        <f t="array" ref="D4425">IFERROR(IF(A4425="","",LOOKUP(2,1/(Entradas!$B$3:$B$5000=Estoque!A4425),Entradas!$G$3:$G$5000)),"Preço não cadastrado")</f>
        <v/>
      </c>
      <c r="E4425" s="38" t="str" cm="1">
        <f t="array" ref="E4425">IFERROR(IF(A4425="","",LOOKUP(2,1/(Entradas!$B$3:$B$5000=Estoque!A4425),Entradas!$H$3:$H$5000)),"Preço não cadastrado")</f>
        <v/>
      </c>
      <c r="F4425" s="6" t="str">
        <f>IF(A4425="","",SUMIF(codigo_entrada,A4425,quantidade_entrada)-SUMIF(codigo_saida,Estoque!A4425,quantidade_saida))</f>
        <v/>
      </c>
      <c r="G4425" s="1" t="str">
        <f t="shared" si="69"/>
        <v/>
      </c>
    </row>
    <row r="4426" spans="1:7" x14ac:dyDescent="0.3">
      <c r="A4426" s="135"/>
      <c r="B4426" s="22"/>
      <c r="C4426" s="22"/>
      <c r="D4426" s="38" t="str" cm="1">
        <f t="array" ref="D4426">IFERROR(IF(A4426="","",LOOKUP(2,1/(Entradas!$B$3:$B$5000=Estoque!A4426),Entradas!$G$3:$G$5000)),"Preço não cadastrado")</f>
        <v/>
      </c>
      <c r="E4426" s="38" t="str" cm="1">
        <f t="array" ref="E4426">IFERROR(IF(A4426="","",LOOKUP(2,1/(Entradas!$B$3:$B$5000=Estoque!A4426),Entradas!$H$3:$H$5000)),"Preço não cadastrado")</f>
        <v/>
      </c>
      <c r="F4426" s="6" t="str">
        <f>IF(A4426="","",SUMIF(codigo_entrada,A4426,quantidade_entrada)-SUMIF(codigo_saida,Estoque!A4426,quantidade_saida))</f>
        <v/>
      </c>
      <c r="G4426" s="1" t="str">
        <f t="shared" si="69"/>
        <v/>
      </c>
    </row>
    <row r="4427" spans="1:7" x14ac:dyDescent="0.3">
      <c r="A4427" s="135"/>
      <c r="B4427" s="22"/>
      <c r="C4427" s="22"/>
      <c r="D4427" s="38" t="str" cm="1">
        <f t="array" ref="D4427">IFERROR(IF(A4427="","",LOOKUP(2,1/(Entradas!$B$3:$B$5000=Estoque!A4427),Entradas!$G$3:$G$5000)),"Preço não cadastrado")</f>
        <v/>
      </c>
      <c r="E4427" s="38" t="str" cm="1">
        <f t="array" ref="E4427">IFERROR(IF(A4427="","",LOOKUP(2,1/(Entradas!$B$3:$B$5000=Estoque!A4427),Entradas!$H$3:$H$5000)),"Preço não cadastrado")</f>
        <v/>
      </c>
      <c r="F4427" s="6" t="str">
        <f>IF(A4427="","",SUMIF(codigo_entrada,A4427,quantidade_entrada)-SUMIF(codigo_saida,Estoque!A4427,quantidade_saida))</f>
        <v/>
      </c>
      <c r="G4427" s="1" t="str">
        <f t="shared" si="69"/>
        <v/>
      </c>
    </row>
    <row r="4428" spans="1:7" x14ac:dyDescent="0.3">
      <c r="A4428" s="135"/>
      <c r="B4428" s="22"/>
      <c r="C4428" s="22"/>
      <c r="D4428" s="38" t="str" cm="1">
        <f t="array" ref="D4428">IFERROR(IF(A4428="","",LOOKUP(2,1/(Entradas!$B$3:$B$5000=Estoque!A4428),Entradas!$G$3:$G$5000)),"Preço não cadastrado")</f>
        <v/>
      </c>
      <c r="E4428" s="38" t="str" cm="1">
        <f t="array" ref="E4428">IFERROR(IF(A4428="","",LOOKUP(2,1/(Entradas!$B$3:$B$5000=Estoque!A4428),Entradas!$H$3:$H$5000)),"Preço não cadastrado")</f>
        <v/>
      </c>
      <c r="F4428" s="6" t="str">
        <f>IF(A4428="","",SUMIF(codigo_entrada,A4428,quantidade_entrada)-SUMIF(codigo_saida,Estoque!A4428,quantidade_saida))</f>
        <v/>
      </c>
      <c r="G4428" s="1" t="str">
        <f t="shared" si="69"/>
        <v/>
      </c>
    </row>
    <row r="4429" spans="1:7" x14ac:dyDescent="0.3">
      <c r="A4429" s="135"/>
      <c r="B4429" s="22"/>
      <c r="C4429" s="22"/>
      <c r="D4429" s="38" t="str" cm="1">
        <f t="array" ref="D4429">IFERROR(IF(A4429="","",LOOKUP(2,1/(Entradas!$B$3:$B$5000=Estoque!A4429),Entradas!$G$3:$G$5000)),"Preço não cadastrado")</f>
        <v/>
      </c>
      <c r="E4429" s="38" t="str" cm="1">
        <f t="array" ref="E4429">IFERROR(IF(A4429="","",LOOKUP(2,1/(Entradas!$B$3:$B$5000=Estoque!A4429),Entradas!$H$3:$H$5000)),"Preço não cadastrado")</f>
        <v/>
      </c>
      <c r="F4429" s="6" t="str">
        <f>IF(A4429="","",SUMIF(codigo_entrada,A4429,quantidade_entrada)-SUMIF(codigo_saida,Estoque!A4429,quantidade_saida))</f>
        <v/>
      </c>
      <c r="G4429" s="1" t="str">
        <f t="shared" si="69"/>
        <v/>
      </c>
    </row>
    <row r="4430" spans="1:7" x14ac:dyDescent="0.3">
      <c r="A4430" s="135"/>
      <c r="B4430" s="22"/>
      <c r="C4430" s="22"/>
      <c r="D4430" s="38" t="str" cm="1">
        <f t="array" ref="D4430">IFERROR(IF(A4430="","",LOOKUP(2,1/(Entradas!$B$3:$B$5000=Estoque!A4430),Entradas!$G$3:$G$5000)),"Preço não cadastrado")</f>
        <v/>
      </c>
      <c r="E4430" s="38" t="str" cm="1">
        <f t="array" ref="E4430">IFERROR(IF(A4430="","",LOOKUP(2,1/(Entradas!$B$3:$B$5000=Estoque!A4430),Entradas!$H$3:$H$5000)),"Preço não cadastrado")</f>
        <v/>
      </c>
      <c r="F4430" s="6" t="str">
        <f>IF(A4430="","",SUMIF(codigo_entrada,A4430,quantidade_entrada)-SUMIF(codigo_saida,Estoque!A4430,quantidade_saida))</f>
        <v/>
      </c>
      <c r="G4430" s="1" t="str">
        <f t="shared" si="69"/>
        <v/>
      </c>
    </row>
    <row r="4431" spans="1:7" x14ac:dyDescent="0.3">
      <c r="A4431" s="135"/>
      <c r="B4431" s="22"/>
      <c r="C4431" s="22"/>
      <c r="D4431" s="38" t="str" cm="1">
        <f t="array" ref="D4431">IFERROR(IF(A4431="","",LOOKUP(2,1/(Entradas!$B$3:$B$5000=Estoque!A4431),Entradas!$G$3:$G$5000)),"Preço não cadastrado")</f>
        <v/>
      </c>
      <c r="E4431" s="38" t="str" cm="1">
        <f t="array" ref="E4431">IFERROR(IF(A4431="","",LOOKUP(2,1/(Entradas!$B$3:$B$5000=Estoque!A4431),Entradas!$H$3:$H$5000)),"Preço não cadastrado")</f>
        <v/>
      </c>
      <c r="F4431" s="6" t="str">
        <f>IF(A4431="","",SUMIF(codigo_entrada,A4431,quantidade_entrada)-SUMIF(codigo_saida,Estoque!A4431,quantidade_saida))</f>
        <v/>
      </c>
      <c r="G4431" s="1" t="str">
        <f t="shared" si="69"/>
        <v/>
      </c>
    </row>
    <row r="4432" spans="1:7" x14ac:dyDescent="0.3">
      <c r="A4432" s="135"/>
      <c r="B4432" s="22"/>
      <c r="C4432" s="22"/>
      <c r="D4432" s="38" t="str" cm="1">
        <f t="array" ref="D4432">IFERROR(IF(A4432="","",LOOKUP(2,1/(Entradas!$B$3:$B$5000=Estoque!A4432),Entradas!$G$3:$G$5000)),"Preço não cadastrado")</f>
        <v/>
      </c>
      <c r="E4432" s="38" t="str" cm="1">
        <f t="array" ref="E4432">IFERROR(IF(A4432="","",LOOKUP(2,1/(Entradas!$B$3:$B$5000=Estoque!A4432),Entradas!$H$3:$H$5000)),"Preço não cadastrado")</f>
        <v/>
      </c>
      <c r="F4432" s="6" t="str">
        <f>IF(A4432="","",SUMIF(codigo_entrada,A4432,quantidade_entrada)-SUMIF(codigo_saida,Estoque!A4432,quantidade_saida))</f>
        <v/>
      </c>
      <c r="G4432" s="1" t="str">
        <f t="shared" si="69"/>
        <v/>
      </c>
    </row>
    <row r="4433" spans="1:7" x14ac:dyDescent="0.3">
      <c r="A4433" s="135"/>
      <c r="B4433" s="22"/>
      <c r="C4433" s="22"/>
      <c r="D4433" s="38" t="str" cm="1">
        <f t="array" ref="D4433">IFERROR(IF(A4433="","",LOOKUP(2,1/(Entradas!$B$3:$B$5000=Estoque!A4433),Entradas!$G$3:$G$5000)),"Preço não cadastrado")</f>
        <v/>
      </c>
      <c r="E4433" s="38" t="str" cm="1">
        <f t="array" ref="E4433">IFERROR(IF(A4433="","",LOOKUP(2,1/(Entradas!$B$3:$B$5000=Estoque!A4433),Entradas!$H$3:$H$5000)),"Preço não cadastrado")</f>
        <v/>
      </c>
      <c r="F4433" s="6" t="str">
        <f>IF(A4433="","",SUMIF(codigo_entrada,A4433,quantidade_entrada)-SUMIF(codigo_saida,Estoque!A4433,quantidade_saida))</f>
        <v/>
      </c>
      <c r="G4433" s="1" t="str">
        <f t="shared" si="69"/>
        <v/>
      </c>
    </row>
    <row r="4434" spans="1:7" x14ac:dyDescent="0.3">
      <c r="A4434" s="135"/>
      <c r="B4434" s="22"/>
      <c r="C4434" s="22"/>
      <c r="D4434" s="38" t="str" cm="1">
        <f t="array" ref="D4434">IFERROR(IF(A4434="","",LOOKUP(2,1/(Entradas!$B$3:$B$5000=Estoque!A4434),Entradas!$G$3:$G$5000)),"Preço não cadastrado")</f>
        <v/>
      </c>
      <c r="E4434" s="38" t="str" cm="1">
        <f t="array" ref="E4434">IFERROR(IF(A4434="","",LOOKUP(2,1/(Entradas!$B$3:$B$5000=Estoque!A4434),Entradas!$H$3:$H$5000)),"Preço não cadastrado")</f>
        <v/>
      </c>
      <c r="F4434" s="6" t="str">
        <f>IF(A4434="","",SUMIF(codigo_entrada,A4434,quantidade_entrada)-SUMIF(codigo_saida,Estoque!A4434,quantidade_saida))</f>
        <v/>
      </c>
      <c r="G4434" s="1" t="str">
        <f t="shared" si="69"/>
        <v/>
      </c>
    </row>
    <row r="4435" spans="1:7" x14ac:dyDescent="0.3">
      <c r="A4435" s="135"/>
      <c r="B4435" s="22"/>
      <c r="C4435" s="22"/>
      <c r="D4435" s="38" t="str" cm="1">
        <f t="array" ref="D4435">IFERROR(IF(A4435="","",LOOKUP(2,1/(Entradas!$B$3:$B$5000=Estoque!A4435),Entradas!$G$3:$G$5000)),"Preço não cadastrado")</f>
        <v/>
      </c>
      <c r="E4435" s="38" t="str" cm="1">
        <f t="array" ref="E4435">IFERROR(IF(A4435="","",LOOKUP(2,1/(Entradas!$B$3:$B$5000=Estoque!A4435),Entradas!$H$3:$H$5000)),"Preço não cadastrado")</f>
        <v/>
      </c>
      <c r="F4435" s="6" t="str">
        <f>IF(A4435="","",SUMIF(codigo_entrada,A4435,quantidade_entrada)-SUMIF(codigo_saida,Estoque!A4435,quantidade_saida))</f>
        <v/>
      </c>
      <c r="G4435" s="1" t="str">
        <f t="shared" si="69"/>
        <v/>
      </c>
    </row>
    <row r="4436" spans="1:7" x14ac:dyDescent="0.3">
      <c r="A4436" s="135"/>
      <c r="B4436" s="22"/>
      <c r="C4436" s="22"/>
      <c r="D4436" s="38" t="str" cm="1">
        <f t="array" ref="D4436">IFERROR(IF(A4436="","",LOOKUP(2,1/(Entradas!$B$3:$B$5000=Estoque!A4436),Entradas!$G$3:$G$5000)),"Preço não cadastrado")</f>
        <v/>
      </c>
      <c r="E4436" s="38" t="str" cm="1">
        <f t="array" ref="E4436">IFERROR(IF(A4436="","",LOOKUP(2,1/(Entradas!$B$3:$B$5000=Estoque!A4436),Entradas!$H$3:$H$5000)),"Preço não cadastrado")</f>
        <v/>
      </c>
      <c r="F4436" s="6" t="str">
        <f>IF(A4436="","",SUMIF(codigo_entrada,A4436,quantidade_entrada)-SUMIF(codigo_saida,Estoque!A4436,quantidade_saida))</f>
        <v/>
      </c>
      <c r="G4436" s="1" t="str">
        <f t="shared" si="69"/>
        <v/>
      </c>
    </row>
    <row r="4437" spans="1:7" x14ac:dyDescent="0.3">
      <c r="A4437" s="135"/>
      <c r="B4437" s="22"/>
      <c r="C4437" s="22"/>
      <c r="D4437" s="38" t="str" cm="1">
        <f t="array" ref="D4437">IFERROR(IF(A4437="","",LOOKUP(2,1/(Entradas!$B$3:$B$5000=Estoque!A4437),Entradas!$G$3:$G$5000)),"Preço não cadastrado")</f>
        <v/>
      </c>
      <c r="E4437" s="38" t="str" cm="1">
        <f t="array" ref="E4437">IFERROR(IF(A4437="","",LOOKUP(2,1/(Entradas!$B$3:$B$5000=Estoque!A4437),Entradas!$H$3:$H$5000)),"Preço não cadastrado")</f>
        <v/>
      </c>
      <c r="F4437" s="6" t="str">
        <f>IF(A4437="","",SUMIF(codigo_entrada,A4437,quantidade_entrada)-SUMIF(codigo_saida,Estoque!A4437,quantidade_saida))</f>
        <v/>
      </c>
      <c r="G4437" s="1" t="str">
        <f t="shared" si="69"/>
        <v/>
      </c>
    </row>
    <row r="4438" spans="1:7" x14ac:dyDescent="0.3">
      <c r="A4438" s="135"/>
      <c r="B4438" s="22"/>
      <c r="C4438" s="22"/>
      <c r="D4438" s="38" t="str" cm="1">
        <f t="array" ref="D4438">IFERROR(IF(A4438="","",LOOKUP(2,1/(Entradas!$B$3:$B$5000=Estoque!A4438),Entradas!$G$3:$G$5000)),"Preço não cadastrado")</f>
        <v/>
      </c>
      <c r="E4438" s="38" t="str" cm="1">
        <f t="array" ref="E4438">IFERROR(IF(A4438="","",LOOKUP(2,1/(Entradas!$B$3:$B$5000=Estoque!A4438),Entradas!$H$3:$H$5000)),"Preço não cadastrado")</f>
        <v/>
      </c>
      <c r="F4438" s="6" t="str">
        <f>IF(A4438="","",SUMIF(codigo_entrada,A4438,quantidade_entrada)-SUMIF(codigo_saida,Estoque!A4438,quantidade_saida))</f>
        <v/>
      </c>
      <c r="G4438" s="1" t="str">
        <f t="shared" si="69"/>
        <v/>
      </c>
    </row>
    <row r="4439" spans="1:7" x14ac:dyDescent="0.3">
      <c r="A4439" s="135"/>
      <c r="B4439" s="22"/>
      <c r="C4439" s="22"/>
      <c r="D4439" s="38" t="str" cm="1">
        <f t="array" ref="D4439">IFERROR(IF(A4439="","",LOOKUP(2,1/(Entradas!$B$3:$B$5000=Estoque!A4439),Entradas!$G$3:$G$5000)),"Preço não cadastrado")</f>
        <v/>
      </c>
      <c r="E4439" s="38" t="str" cm="1">
        <f t="array" ref="E4439">IFERROR(IF(A4439="","",LOOKUP(2,1/(Entradas!$B$3:$B$5000=Estoque!A4439),Entradas!$H$3:$H$5000)),"Preço não cadastrado")</f>
        <v/>
      </c>
      <c r="F4439" s="6" t="str">
        <f>IF(A4439="","",SUMIF(codigo_entrada,A4439,quantidade_entrada)-SUMIF(codigo_saida,Estoque!A4439,quantidade_saida))</f>
        <v/>
      </c>
      <c r="G4439" s="1" t="str">
        <f t="shared" si="69"/>
        <v/>
      </c>
    </row>
    <row r="4440" spans="1:7" x14ac:dyDescent="0.3">
      <c r="A4440" s="135"/>
      <c r="B4440" s="22"/>
      <c r="C4440" s="22"/>
      <c r="D4440" s="38" t="str" cm="1">
        <f t="array" ref="D4440">IFERROR(IF(A4440="","",LOOKUP(2,1/(Entradas!$B$3:$B$5000=Estoque!A4440),Entradas!$G$3:$G$5000)),"Preço não cadastrado")</f>
        <v/>
      </c>
      <c r="E4440" s="38" t="str" cm="1">
        <f t="array" ref="E4440">IFERROR(IF(A4440="","",LOOKUP(2,1/(Entradas!$B$3:$B$5000=Estoque!A4440),Entradas!$H$3:$H$5000)),"Preço não cadastrado")</f>
        <v/>
      </c>
      <c r="F4440" s="6" t="str">
        <f>IF(A4440="","",SUMIF(codigo_entrada,A4440,quantidade_entrada)-SUMIF(codigo_saida,Estoque!A4440,quantidade_saida))</f>
        <v/>
      </c>
      <c r="G4440" s="1" t="str">
        <f t="shared" si="69"/>
        <v/>
      </c>
    </row>
    <row r="4441" spans="1:7" x14ac:dyDescent="0.3">
      <c r="A4441" s="135"/>
      <c r="B4441" s="22"/>
      <c r="C4441" s="22"/>
      <c r="D4441" s="38" t="str" cm="1">
        <f t="array" ref="D4441">IFERROR(IF(A4441="","",LOOKUP(2,1/(Entradas!$B$3:$B$5000=Estoque!A4441),Entradas!$G$3:$G$5000)),"Preço não cadastrado")</f>
        <v/>
      </c>
      <c r="E4441" s="38" t="str" cm="1">
        <f t="array" ref="E4441">IFERROR(IF(A4441="","",LOOKUP(2,1/(Entradas!$B$3:$B$5000=Estoque!A4441),Entradas!$H$3:$H$5000)),"Preço não cadastrado")</f>
        <v/>
      </c>
      <c r="F4441" s="6" t="str">
        <f>IF(A4441="","",SUMIF(codigo_entrada,A4441,quantidade_entrada)-SUMIF(codigo_saida,Estoque!A4441,quantidade_saida))</f>
        <v/>
      </c>
      <c r="G4441" s="1" t="str">
        <f t="shared" si="69"/>
        <v/>
      </c>
    </row>
    <row r="4442" spans="1:7" x14ac:dyDescent="0.3">
      <c r="A4442" s="135"/>
      <c r="B4442" s="22"/>
      <c r="C4442" s="22"/>
      <c r="D4442" s="38" t="str" cm="1">
        <f t="array" ref="D4442">IFERROR(IF(A4442="","",LOOKUP(2,1/(Entradas!$B$3:$B$5000=Estoque!A4442),Entradas!$G$3:$G$5000)),"Preço não cadastrado")</f>
        <v/>
      </c>
      <c r="E4442" s="38" t="str" cm="1">
        <f t="array" ref="E4442">IFERROR(IF(A4442="","",LOOKUP(2,1/(Entradas!$B$3:$B$5000=Estoque!A4442),Entradas!$H$3:$H$5000)),"Preço não cadastrado")</f>
        <v/>
      </c>
      <c r="F4442" s="6" t="str">
        <f>IF(A4442="","",SUMIF(codigo_entrada,A4442,quantidade_entrada)-SUMIF(codigo_saida,Estoque!A4442,quantidade_saida))</f>
        <v/>
      </c>
      <c r="G4442" s="1" t="str">
        <f t="shared" si="69"/>
        <v/>
      </c>
    </row>
    <row r="4443" spans="1:7" x14ac:dyDescent="0.3">
      <c r="A4443" s="135"/>
      <c r="B4443" s="22"/>
      <c r="C4443" s="22"/>
      <c r="D4443" s="38" t="str" cm="1">
        <f t="array" ref="D4443">IFERROR(IF(A4443="","",LOOKUP(2,1/(Entradas!$B$3:$B$5000=Estoque!A4443),Entradas!$G$3:$G$5000)),"Preço não cadastrado")</f>
        <v/>
      </c>
      <c r="E4443" s="38" t="str" cm="1">
        <f t="array" ref="E4443">IFERROR(IF(A4443="","",LOOKUP(2,1/(Entradas!$B$3:$B$5000=Estoque!A4443),Entradas!$H$3:$H$5000)),"Preço não cadastrado")</f>
        <v/>
      </c>
      <c r="F4443" s="6" t="str">
        <f>IF(A4443="","",SUMIF(codigo_entrada,A4443,quantidade_entrada)-SUMIF(codigo_saida,Estoque!A4443,quantidade_saida))</f>
        <v/>
      </c>
      <c r="G4443" s="1" t="str">
        <f t="shared" si="69"/>
        <v/>
      </c>
    </row>
    <row r="4444" spans="1:7" x14ac:dyDescent="0.3">
      <c r="A4444" s="135"/>
      <c r="B4444" s="22"/>
      <c r="C4444" s="22"/>
      <c r="D4444" s="38" t="str" cm="1">
        <f t="array" ref="D4444">IFERROR(IF(A4444="","",LOOKUP(2,1/(Entradas!$B$3:$B$5000=Estoque!A4444),Entradas!$G$3:$G$5000)),"Preço não cadastrado")</f>
        <v/>
      </c>
      <c r="E4444" s="38" t="str" cm="1">
        <f t="array" ref="E4444">IFERROR(IF(A4444="","",LOOKUP(2,1/(Entradas!$B$3:$B$5000=Estoque!A4444),Entradas!$H$3:$H$5000)),"Preço não cadastrado")</f>
        <v/>
      </c>
      <c r="F4444" s="6" t="str">
        <f>IF(A4444="","",SUMIF(codigo_entrada,A4444,quantidade_entrada)-SUMIF(codigo_saida,Estoque!A4444,quantidade_saida))</f>
        <v/>
      </c>
      <c r="G4444" s="1" t="str">
        <f t="shared" si="69"/>
        <v/>
      </c>
    </row>
    <row r="4445" spans="1:7" x14ac:dyDescent="0.3">
      <c r="A4445" s="135"/>
      <c r="B4445" s="22"/>
      <c r="C4445" s="22"/>
      <c r="D4445" s="38" t="str" cm="1">
        <f t="array" ref="D4445">IFERROR(IF(A4445="","",LOOKUP(2,1/(Entradas!$B$3:$B$5000=Estoque!A4445),Entradas!$G$3:$G$5000)),"Preço não cadastrado")</f>
        <v/>
      </c>
      <c r="E4445" s="38" t="str" cm="1">
        <f t="array" ref="E4445">IFERROR(IF(A4445="","",LOOKUP(2,1/(Entradas!$B$3:$B$5000=Estoque!A4445),Entradas!$H$3:$H$5000)),"Preço não cadastrado")</f>
        <v/>
      </c>
      <c r="F4445" s="6" t="str">
        <f>IF(A4445="","",SUMIF(codigo_entrada,A4445,quantidade_entrada)-SUMIF(codigo_saida,Estoque!A4445,quantidade_saida))</f>
        <v/>
      </c>
      <c r="G4445" s="1" t="str">
        <f t="shared" si="69"/>
        <v/>
      </c>
    </row>
    <row r="4446" spans="1:7" x14ac:dyDescent="0.3">
      <c r="A4446" s="135"/>
      <c r="B4446" s="22"/>
      <c r="C4446" s="22"/>
      <c r="D4446" s="38" t="str" cm="1">
        <f t="array" ref="D4446">IFERROR(IF(A4446="","",LOOKUP(2,1/(Entradas!$B$3:$B$5000=Estoque!A4446),Entradas!$G$3:$G$5000)),"Preço não cadastrado")</f>
        <v/>
      </c>
      <c r="E4446" s="38" t="str" cm="1">
        <f t="array" ref="E4446">IFERROR(IF(A4446="","",LOOKUP(2,1/(Entradas!$B$3:$B$5000=Estoque!A4446),Entradas!$H$3:$H$5000)),"Preço não cadastrado")</f>
        <v/>
      </c>
      <c r="F4446" s="6" t="str">
        <f>IF(A4446="","",SUMIF(codigo_entrada,A4446,quantidade_entrada)-SUMIF(codigo_saida,Estoque!A4446,quantidade_saida))</f>
        <v/>
      </c>
      <c r="G4446" s="1" t="str">
        <f t="shared" si="69"/>
        <v/>
      </c>
    </row>
    <row r="4447" spans="1:7" x14ac:dyDescent="0.3">
      <c r="A4447" s="135"/>
      <c r="B4447" s="22"/>
      <c r="C4447" s="22"/>
      <c r="D4447" s="38" t="str" cm="1">
        <f t="array" ref="D4447">IFERROR(IF(A4447="","",LOOKUP(2,1/(Entradas!$B$3:$B$5000=Estoque!A4447),Entradas!$G$3:$G$5000)),"Preço não cadastrado")</f>
        <v/>
      </c>
      <c r="E4447" s="38" t="str" cm="1">
        <f t="array" ref="E4447">IFERROR(IF(A4447="","",LOOKUP(2,1/(Entradas!$B$3:$B$5000=Estoque!A4447),Entradas!$H$3:$H$5000)),"Preço não cadastrado")</f>
        <v/>
      </c>
      <c r="F4447" s="6" t="str">
        <f>IF(A4447="","",SUMIF(codigo_entrada,A4447,quantidade_entrada)-SUMIF(codigo_saida,Estoque!A4447,quantidade_saida))</f>
        <v/>
      </c>
      <c r="G4447" s="1" t="str">
        <f t="shared" si="69"/>
        <v/>
      </c>
    </row>
    <row r="4448" spans="1:7" x14ac:dyDescent="0.3">
      <c r="A4448" s="135"/>
      <c r="B4448" s="22"/>
      <c r="C4448" s="22"/>
      <c r="D4448" s="38" t="str" cm="1">
        <f t="array" ref="D4448">IFERROR(IF(A4448="","",LOOKUP(2,1/(Entradas!$B$3:$B$5000=Estoque!A4448),Entradas!$G$3:$G$5000)),"Preço não cadastrado")</f>
        <v/>
      </c>
      <c r="E4448" s="38" t="str" cm="1">
        <f t="array" ref="E4448">IFERROR(IF(A4448="","",LOOKUP(2,1/(Entradas!$B$3:$B$5000=Estoque!A4448),Entradas!$H$3:$H$5000)),"Preço não cadastrado")</f>
        <v/>
      </c>
      <c r="F4448" s="6" t="str">
        <f>IF(A4448="","",SUMIF(codigo_entrada,A4448,quantidade_entrada)-SUMIF(codigo_saida,Estoque!A4448,quantidade_saida))</f>
        <v/>
      </c>
      <c r="G4448" s="1" t="str">
        <f t="shared" si="69"/>
        <v/>
      </c>
    </row>
    <row r="4449" spans="1:7" x14ac:dyDescent="0.3">
      <c r="A4449" s="135"/>
      <c r="B4449" s="22"/>
      <c r="C4449" s="22"/>
      <c r="D4449" s="38" t="str" cm="1">
        <f t="array" ref="D4449">IFERROR(IF(A4449="","",LOOKUP(2,1/(Entradas!$B$3:$B$5000=Estoque!A4449),Entradas!$G$3:$G$5000)),"Preço não cadastrado")</f>
        <v/>
      </c>
      <c r="E4449" s="38" t="str" cm="1">
        <f t="array" ref="E4449">IFERROR(IF(A4449="","",LOOKUP(2,1/(Entradas!$B$3:$B$5000=Estoque!A4449),Entradas!$H$3:$H$5000)),"Preço não cadastrado")</f>
        <v/>
      </c>
      <c r="F4449" s="6" t="str">
        <f>IF(A4449="","",SUMIF(codigo_entrada,A4449,quantidade_entrada)-SUMIF(codigo_saida,Estoque!A4449,quantidade_saida))</f>
        <v/>
      </c>
      <c r="G4449" s="1" t="str">
        <f t="shared" si="69"/>
        <v/>
      </c>
    </row>
    <row r="4450" spans="1:7" x14ac:dyDescent="0.3">
      <c r="A4450" s="135"/>
      <c r="B4450" s="22"/>
      <c r="C4450" s="22"/>
      <c r="D4450" s="38" t="str" cm="1">
        <f t="array" ref="D4450">IFERROR(IF(A4450="","",LOOKUP(2,1/(Entradas!$B$3:$B$5000=Estoque!A4450),Entradas!$G$3:$G$5000)),"Preço não cadastrado")</f>
        <v/>
      </c>
      <c r="E4450" s="38" t="str" cm="1">
        <f t="array" ref="E4450">IFERROR(IF(A4450="","",LOOKUP(2,1/(Entradas!$B$3:$B$5000=Estoque!A4450),Entradas!$H$3:$H$5000)),"Preço não cadastrado")</f>
        <v/>
      </c>
      <c r="F4450" s="6" t="str">
        <f>IF(A4450="","",SUMIF(codigo_entrada,A4450,quantidade_entrada)-SUMIF(codigo_saida,Estoque!A4450,quantidade_saida))</f>
        <v/>
      </c>
      <c r="G4450" s="1" t="str">
        <f t="shared" si="69"/>
        <v/>
      </c>
    </row>
    <row r="4451" spans="1:7" x14ac:dyDescent="0.3">
      <c r="A4451" s="135"/>
      <c r="B4451" s="22"/>
      <c r="C4451" s="22"/>
      <c r="D4451" s="38" t="str" cm="1">
        <f t="array" ref="D4451">IFERROR(IF(A4451="","",LOOKUP(2,1/(Entradas!$B$3:$B$5000=Estoque!A4451),Entradas!$G$3:$G$5000)),"Preço não cadastrado")</f>
        <v/>
      </c>
      <c r="E4451" s="38" t="str" cm="1">
        <f t="array" ref="E4451">IFERROR(IF(A4451="","",LOOKUP(2,1/(Entradas!$B$3:$B$5000=Estoque!A4451),Entradas!$H$3:$H$5000)),"Preço não cadastrado")</f>
        <v/>
      </c>
      <c r="F4451" s="6" t="str">
        <f>IF(A4451="","",SUMIF(codigo_entrada,A4451,quantidade_entrada)-SUMIF(codigo_saida,Estoque!A4451,quantidade_saida))</f>
        <v/>
      </c>
      <c r="G4451" s="1" t="str">
        <f t="shared" si="69"/>
        <v/>
      </c>
    </row>
    <row r="4452" spans="1:7" x14ac:dyDescent="0.3">
      <c r="A4452" s="135"/>
      <c r="B4452" s="22"/>
      <c r="C4452" s="22"/>
      <c r="D4452" s="38" t="str" cm="1">
        <f t="array" ref="D4452">IFERROR(IF(A4452="","",LOOKUP(2,1/(Entradas!$B$3:$B$5000=Estoque!A4452),Entradas!$G$3:$G$5000)),"Preço não cadastrado")</f>
        <v/>
      </c>
      <c r="E4452" s="38" t="str" cm="1">
        <f t="array" ref="E4452">IFERROR(IF(A4452="","",LOOKUP(2,1/(Entradas!$B$3:$B$5000=Estoque!A4452),Entradas!$H$3:$H$5000)),"Preço não cadastrado")</f>
        <v/>
      </c>
      <c r="F4452" s="6" t="str">
        <f>IF(A4452="","",SUMIF(codigo_entrada,A4452,quantidade_entrada)-SUMIF(codigo_saida,Estoque!A4452,quantidade_saida))</f>
        <v/>
      </c>
      <c r="G4452" s="1" t="str">
        <f t="shared" si="69"/>
        <v/>
      </c>
    </row>
    <row r="4453" spans="1:7" x14ac:dyDescent="0.3">
      <c r="A4453" s="135"/>
      <c r="B4453" s="22"/>
      <c r="C4453" s="22"/>
      <c r="D4453" s="38" t="str" cm="1">
        <f t="array" ref="D4453">IFERROR(IF(A4453="","",LOOKUP(2,1/(Entradas!$B$3:$B$5000=Estoque!A4453),Entradas!$G$3:$G$5000)),"Preço não cadastrado")</f>
        <v/>
      </c>
      <c r="E4453" s="38" t="str" cm="1">
        <f t="array" ref="E4453">IFERROR(IF(A4453="","",LOOKUP(2,1/(Entradas!$B$3:$B$5000=Estoque!A4453),Entradas!$H$3:$H$5000)),"Preço não cadastrado")</f>
        <v/>
      </c>
      <c r="F4453" s="6" t="str">
        <f>IF(A4453="","",SUMIF(codigo_entrada,A4453,quantidade_entrada)-SUMIF(codigo_saida,Estoque!A4453,quantidade_saida))</f>
        <v/>
      </c>
      <c r="G4453" s="1" t="str">
        <f t="shared" si="69"/>
        <v/>
      </c>
    </row>
    <row r="4454" spans="1:7" x14ac:dyDescent="0.3">
      <c r="A4454" s="135"/>
      <c r="B4454" s="22"/>
      <c r="C4454" s="22"/>
      <c r="D4454" s="38" t="str" cm="1">
        <f t="array" ref="D4454">IFERROR(IF(A4454="","",LOOKUP(2,1/(Entradas!$B$3:$B$5000=Estoque!A4454),Entradas!$G$3:$G$5000)),"Preço não cadastrado")</f>
        <v/>
      </c>
      <c r="E4454" s="38" t="str" cm="1">
        <f t="array" ref="E4454">IFERROR(IF(A4454="","",LOOKUP(2,1/(Entradas!$B$3:$B$5000=Estoque!A4454),Entradas!$H$3:$H$5000)),"Preço não cadastrado")</f>
        <v/>
      </c>
      <c r="F4454" s="6" t="str">
        <f>IF(A4454="","",SUMIF(codigo_entrada,A4454,quantidade_entrada)-SUMIF(codigo_saida,Estoque!A4454,quantidade_saida))</f>
        <v/>
      </c>
      <c r="G4454" s="1" t="str">
        <f t="shared" si="69"/>
        <v/>
      </c>
    </row>
    <row r="4455" spans="1:7" x14ac:dyDescent="0.3">
      <c r="A4455" s="135"/>
      <c r="B4455" s="22"/>
      <c r="C4455" s="22"/>
      <c r="D4455" s="38" t="str" cm="1">
        <f t="array" ref="D4455">IFERROR(IF(A4455="","",LOOKUP(2,1/(Entradas!$B$3:$B$5000=Estoque!A4455),Entradas!$G$3:$G$5000)),"Preço não cadastrado")</f>
        <v/>
      </c>
      <c r="E4455" s="38" t="str" cm="1">
        <f t="array" ref="E4455">IFERROR(IF(A4455="","",LOOKUP(2,1/(Entradas!$B$3:$B$5000=Estoque!A4455),Entradas!$H$3:$H$5000)),"Preço não cadastrado")</f>
        <v/>
      </c>
      <c r="F4455" s="6" t="str">
        <f>IF(A4455="","",SUMIF(codigo_entrada,A4455,quantidade_entrada)-SUMIF(codigo_saida,Estoque!A4455,quantidade_saida))</f>
        <v/>
      </c>
      <c r="G4455" s="1" t="str">
        <f t="shared" si="69"/>
        <v/>
      </c>
    </row>
    <row r="4456" spans="1:7" x14ac:dyDescent="0.3">
      <c r="A4456" s="135"/>
      <c r="B4456" s="22"/>
      <c r="C4456" s="22"/>
      <c r="D4456" s="38" t="str" cm="1">
        <f t="array" ref="D4456">IFERROR(IF(A4456="","",LOOKUP(2,1/(Entradas!$B$3:$B$5000=Estoque!A4456),Entradas!$G$3:$G$5000)),"Preço não cadastrado")</f>
        <v/>
      </c>
      <c r="E4456" s="38" t="str" cm="1">
        <f t="array" ref="E4456">IFERROR(IF(A4456="","",LOOKUP(2,1/(Entradas!$B$3:$B$5000=Estoque!A4456),Entradas!$H$3:$H$5000)),"Preço não cadastrado")</f>
        <v/>
      </c>
      <c r="F4456" s="6" t="str">
        <f>IF(A4456="","",SUMIF(codigo_entrada,A4456,quantidade_entrada)-SUMIF(codigo_saida,Estoque!A4456,quantidade_saida))</f>
        <v/>
      </c>
      <c r="G4456" s="1" t="str">
        <f t="shared" si="69"/>
        <v/>
      </c>
    </row>
    <row r="4457" spans="1:7" x14ac:dyDescent="0.3">
      <c r="A4457" s="135"/>
      <c r="B4457" s="22"/>
      <c r="C4457" s="22"/>
      <c r="D4457" s="38" t="str" cm="1">
        <f t="array" ref="D4457">IFERROR(IF(A4457="","",LOOKUP(2,1/(Entradas!$B$3:$B$5000=Estoque!A4457),Entradas!$G$3:$G$5000)),"Preço não cadastrado")</f>
        <v/>
      </c>
      <c r="E4457" s="38" t="str" cm="1">
        <f t="array" ref="E4457">IFERROR(IF(A4457="","",LOOKUP(2,1/(Entradas!$B$3:$B$5000=Estoque!A4457),Entradas!$H$3:$H$5000)),"Preço não cadastrado")</f>
        <v/>
      </c>
      <c r="F4457" s="6" t="str">
        <f>IF(A4457="","",SUMIF(codigo_entrada,A4457,quantidade_entrada)-SUMIF(codigo_saida,Estoque!A4457,quantidade_saida))</f>
        <v/>
      </c>
      <c r="G4457" s="1" t="str">
        <f t="shared" si="69"/>
        <v/>
      </c>
    </row>
    <row r="4458" spans="1:7" x14ac:dyDescent="0.3">
      <c r="A4458" s="135"/>
      <c r="B4458" s="22"/>
      <c r="C4458" s="22"/>
      <c r="D4458" s="38" t="str" cm="1">
        <f t="array" ref="D4458">IFERROR(IF(A4458="","",LOOKUP(2,1/(Entradas!$B$3:$B$5000=Estoque!A4458),Entradas!$G$3:$G$5000)),"Preço não cadastrado")</f>
        <v/>
      </c>
      <c r="E4458" s="38" t="str" cm="1">
        <f t="array" ref="E4458">IFERROR(IF(A4458="","",LOOKUP(2,1/(Entradas!$B$3:$B$5000=Estoque!A4458),Entradas!$H$3:$H$5000)),"Preço não cadastrado")</f>
        <v/>
      </c>
      <c r="F4458" s="6" t="str">
        <f>IF(A4458="","",SUMIF(codigo_entrada,A4458,quantidade_entrada)-SUMIF(codigo_saida,Estoque!A4458,quantidade_saida))</f>
        <v/>
      </c>
      <c r="G4458" s="1" t="str">
        <f t="shared" si="69"/>
        <v/>
      </c>
    </row>
    <row r="4459" spans="1:7" x14ac:dyDescent="0.3">
      <c r="A4459" s="135"/>
      <c r="B4459" s="22"/>
      <c r="C4459" s="22"/>
      <c r="D4459" s="38" t="str" cm="1">
        <f t="array" ref="D4459">IFERROR(IF(A4459="","",LOOKUP(2,1/(Entradas!$B$3:$B$5000=Estoque!A4459),Entradas!$G$3:$G$5000)),"Preço não cadastrado")</f>
        <v/>
      </c>
      <c r="E4459" s="38" t="str" cm="1">
        <f t="array" ref="E4459">IFERROR(IF(A4459="","",LOOKUP(2,1/(Entradas!$B$3:$B$5000=Estoque!A4459),Entradas!$H$3:$H$5000)),"Preço não cadastrado")</f>
        <v/>
      </c>
      <c r="F4459" s="6" t="str">
        <f>IF(A4459="","",SUMIF(codigo_entrada,A4459,quantidade_entrada)-SUMIF(codigo_saida,Estoque!A4459,quantidade_saida))</f>
        <v/>
      </c>
      <c r="G4459" s="1" t="str">
        <f t="shared" si="69"/>
        <v/>
      </c>
    </row>
    <row r="4460" spans="1:7" x14ac:dyDescent="0.3">
      <c r="A4460" s="135"/>
      <c r="B4460" s="22"/>
      <c r="C4460" s="22"/>
      <c r="D4460" s="38" t="str" cm="1">
        <f t="array" ref="D4460">IFERROR(IF(A4460="","",LOOKUP(2,1/(Entradas!$B$3:$B$5000=Estoque!A4460),Entradas!$G$3:$G$5000)),"Preço não cadastrado")</f>
        <v/>
      </c>
      <c r="E4460" s="38" t="str" cm="1">
        <f t="array" ref="E4460">IFERROR(IF(A4460="","",LOOKUP(2,1/(Entradas!$B$3:$B$5000=Estoque!A4460),Entradas!$H$3:$H$5000)),"Preço não cadastrado")</f>
        <v/>
      </c>
      <c r="F4460" s="6" t="str">
        <f>IF(A4460="","",SUMIF(codigo_entrada,A4460,quantidade_entrada)-SUMIF(codigo_saida,Estoque!A4460,quantidade_saida))</f>
        <v/>
      </c>
      <c r="G4460" s="1" t="str">
        <f t="shared" si="69"/>
        <v/>
      </c>
    </row>
    <row r="4461" spans="1:7" x14ac:dyDescent="0.3">
      <c r="A4461" s="135"/>
      <c r="B4461" s="22"/>
      <c r="C4461" s="22"/>
      <c r="D4461" s="38" t="str" cm="1">
        <f t="array" ref="D4461">IFERROR(IF(A4461="","",LOOKUP(2,1/(Entradas!$B$3:$B$5000=Estoque!A4461),Entradas!$G$3:$G$5000)),"Preço não cadastrado")</f>
        <v/>
      </c>
      <c r="E4461" s="38" t="str" cm="1">
        <f t="array" ref="E4461">IFERROR(IF(A4461="","",LOOKUP(2,1/(Entradas!$B$3:$B$5000=Estoque!A4461),Entradas!$H$3:$H$5000)),"Preço não cadastrado")</f>
        <v/>
      </c>
      <c r="F4461" s="6" t="str">
        <f>IF(A4461="","",SUMIF(codigo_entrada,A4461,quantidade_entrada)-SUMIF(codigo_saida,Estoque!A4461,quantidade_saida))</f>
        <v/>
      </c>
      <c r="G4461" s="1" t="str">
        <f t="shared" si="69"/>
        <v/>
      </c>
    </row>
    <row r="4462" spans="1:7" x14ac:dyDescent="0.3">
      <c r="A4462" s="135"/>
      <c r="B4462" s="22"/>
      <c r="C4462" s="22"/>
      <c r="D4462" s="38" t="str" cm="1">
        <f t="array" ref="D4462">IFERROR(IF(A4462="","",LOOKUP(2,1/(Entradas!$B$3:$B$5000=Estoque!A4462),Entradas!$G$3:$G$5000)),"Preço não cadastrado")</f>
        <v/>
      </c>
      <c r="E4462" s="38" t="str" cm="1">
        <f t="array" ref="E4462">IFERROR(IF(A4462="","",LOOKUP(2,1/(Entradas!$B$3:$B$5000=Estoque!A4462),Entradas!$H$3:$H$5000)),"Preço não cadastrado")</f>
        <v/>
      </c>
      <c r="F4462" s="6" t="str">
        <f>IF(A4462="","",SUMIF(codigo_entrada,A4462,quantidade_entrada)-SUMIF(codigo_saida,Estoque!A4462,quantidade_saida))</f>
        <v/>
      </c>
      <c r="G4462" s="1" t="str">
        <f t="shared" si="69"/>
        <v/>
      </c>
    </row>
    <row r="4463" spans="1:7" x14ac:dyDescent="0.3">
      <c r="A4463" s="135"/>
      <c r="B4463" s="22"/>
      <c r="C4463" s="22"/>
      <c r="D4463" s="38" t="str" cm="1">
        <f t="array" ref="D4463">IFERROR(IF(A4463="","",LOOKUP(2,1/(Entradas!$B$3:$B$5000=Estoque!A4463),Entradas!$G$3:$G$5000)),"Preço não cadastrado")</f>
        <v/>
      </c>
      <c r="E4463" s="38" t="str" cm="1">
        <f t="array" ref="E4463">IFERROR(IF(A4463="","",LOOKUP(2,1/(Entradas!$B$3:$B$5000=Estoque!A4463),Entradas!$H$3:$H$5000)),"Preço não cadastrado")</f>
        <v/>
      </c>
      <c r="F4463" s="6" t="str">
        <f>IF(A4463="","",SUMIF(codigo_entrada,A4463,quantidade_entrada)-SUMIF(codigo_saida,Estoque!A4463,quantidade_saida))</f>
        <v/>
      </c>
      <c r="G4463" s="1" t="str">
        <f t="shared" si="69"/>
        <v/>
      </c>
    </row>
    <row r="4464" spans="1:7" x14ac:dyDescent="0.3">
      <c r="A4464" s="135"/>
      <c r="B4464" s="22"/>
      <c r="C4464" s="22"/>
      <c r="D4464" s="38" t="str" cm="1">
        <f t="array" ref="D4464">IFERROR(IF(A4464="","",LOOKUP(2,1/(Entradas!$B$3:$B$5000=Estoque!A4464),Entradas!$G$3:$G$5000)),"Preço não cadastrado")</f>
        <v/>
      </c>
      <c r="E4464" s="38" t="str" cm="1">
        <f t="array" ref="E4464">IFERROR(IF(A4464="","",LOOKUP(2,1/(Entradas!$B$3:$B$5000=Estoque!A4464),Entradas!$H$3:$H$5000)),"Preço não cadastrado")</f>
        <v/>
      </c>
      <c r="F4464" s="6" t="str">
        <f>IF(A4464="","",SUMIF(codigo_entrada,A4464,quantidade_entrada)-SUMIF(codigo_saida,Estoque!A4464,quantidade_saida))</f>
        <v/>
      </c>
      <c r="G4464" s="1" t="str">
        <f t="shared" si="69"/>
        <v/>
      </c>
    </row>
    <row r="4465" spans="1:7" x14ac:dyDescent="0.3">
      <c r="A4465" s="135"/>
      <c r="B4465" s="22"/>
      <c r="C4465" s="22"/>
      <c r="D4465" s="38" t="str" cm="1">
        <f t="array" ref="D4465">IFERROR(IF(A4465="","",LOOKUP(2,1/(Entradas!$B$3:$B$5000=Estoque!A4465),Entradas!$G$3:$G$5000)),"Preço não cadastrado")</f>
        <v/>
      </c>
      <c r="E4465" s="38" t="str" cm="1">
        <f t="array" ref="E4465">IFERROR(IF(A4465="","",LOOKUP(2,1/(Entradas!$B$3:$B$5000=Estoque!A4465),Entradas!$H$3:$H$5000)),"Preço não cadastrado")</f>
        <v/>
      </c>
      <c r="F4465" s="6" t="str">
        <f>IF(A4465="","",SUMIF(codigo_entrada,A4465,quantidade_entrada)-SUMIF(codigo_saida,Estoque!A4465,quantidade_saida))</f>
        <v/>
      </c>
      <c r="G4465" s="1" t="str">
        <f t="shared" si="69"/>
        <v/>
      </c>
    </row>
    <row r="4466" spans="1:7" x14ac:dyDescent="0.3">
      <c r="A4466" s="135"/>
      <c r="B4466" s="22"/>
      <c r="C4466" s="22"/>
      <c r="D4466" s="38" t="str" cm="1">
        <f t="array" ref="D4466">IFERROR(IF(A4466="","",LOOKUP(2,1/(Entradas!$B$3:$B$5000=Estoque!A4466),Entradas!$G$3:$G$5000)),"Preço não cadastrado")</f>
        <v/>
      </c>
      <c r="E4466" s="38" t="str" cm="1">
        <f t="array" ref="E4466">IFERROR(IF(A4466="","",LOOKUP(2,1/(Entradas!$B$3:$B$5000=Estoque!A4466),Entradas!$H$3:$H$5000)),"Preço não cadastrado")</f>
        <v/>
      </c>
      <c r="F4466" s="6" t="str">
        <f>IF(A4466="","",SUMIF(codigo_entrada,A4466,quantidade_entrada)-SUMIF(codigo_saida,Estoque!A4466,quantidade_saida))</f>
        <v/>
      </c>
      <c r="G4466" s="1" t="str">
        <f t="shared" si="69"/>
        <v/>
      </c>
    </row>
    <row r="4467" spans="1:7" x14ac:dyDescent="0.3">
      <c r="A4467" s="135"/>
      <c r="B4467" s="22"/>
      <c r="C4467" s="22"/>
      <c r="D4467" s="38" t="str" cm="1">
        <f t="array" ref="D4467">IFERROR(IF(A4467="","",LOOKUP(2,1/(Entradas!$B$3:$B$5000=Estoque!A4467),Entradas!$G$3:$G$5000)),"Preço não cadastrado")</f>
        <v/>
      </c>
      <c r="E4467" s="38" t="str" cm="1">
        <f t="array" ref="E4467">IFERROR(IF(A4467="","",LOOKUP(2,1/(Entradas!$B$3:$B$5000=Estoque!A4467),Entradas!$H$3:$H$5000)),"Preço não cadastrado")</f>
        <v/>
      </c>
      <c r="F4467" s="6" t="str">
        <f>IF(A4467="","",SUMIF(codigo_entrada,A4467,quantidade_entrada)-SUMIF(codigo_saida,Estoque!A4467,quantidade_saida))</f>
        <v/>
      </c>
      <c r="G4467" s="1" t="str">
        <f t="shared" si="69"/>
        <v/>
      </c>
    </row>
    <row r="4468" spans="1:7" x14ac:dyDescent="0.3">
      <c r="A4468" s="135"/>
      <c r="B4468" s="22"/>
      <c r="C4468" s="22"/>
      <c r="D4468" s="38" t="str" cm="1">
        <f t="array" ref="D4468">IFERROR(IF(A4468="","",LOOKUP(2,1/(Entradas!$B$3:$B$5000=Estoque!A4468),Entradas!$G$3:$G$5000)),"Preço não cadastrado")</f>
        <v/>
      </c>
      <c r="E4468" s="38" t="str" cm="1">
        <f t="array" ref="E4468">IFERROR(IF(A4468="","",LOOKUP(2,1/(Entradas!$B$3:$B$5000=Estoque!A4468),Entradas!$H$3:$H$5000)),"Preço não cadastrado")</f>
        <v/>
      </c>
      <c r="F4468" s="6" t="str">
        <f>IF(A4468="","",SUMIF(codigo_entrada,A4468,quantidade_entrada)-SUMIF(codigo_saida,Estoque!A4468,quantidade_saida))</f>
        <v/>
      </c>
      <c r="G4468" s="1" t="str">
        <f t="shared" si="69"/>
        <v/>
      </c>
    </row>
    <row r="4469" spans="1:7" x14ac:dyDescent="0.3">
      <c r="A4469" s="135"/>
      <c r="B4469" s="22"/>
      <c r="C4469" s="22"/>
      <c r="D4469" s="38" t="str" cm="1">
        <f t="array" ref="D4469">IFERROR(IF(A4469="","",LOOKUP(2,1/(Entradas!$B$3:$B$5000=Estoque!A4469),Entradas!$G$3:$G$5000)),"Preço não cadastrado")</f>
        <v/>
      </c>
      <c r="E4469" s="38" t="str" cm="1">
        <f t="array" ref="E4469">IFERROR(IF(A4469="","",LOOKUP(2,1/(Entradas!$B$3:$B$5000=Estoque!A4469),Entradas!$H$3:$H$5000)),"Preço não cadastrado")</f>
        <v/>
      </c>
      <c r="F4469" s="6" t="str">
        <f>IF(A4469="","",SUMIF(codigo_entrada,A4469,quantidade_entrada)-SUMIF(codigo_saida,Estoque!A4469,quantidade_saida))</f>
        <v/>
      </c>
      <c r="G4469" s="1" t="str">
        <f t="shared" si="69"/>
        <v/>
      </c>
    </row>
    <row r="4470" spans="1:7" x14ac:dyDescent="0.3">
      <c r="A4470" s="135"/>
      <c r="B4470" s="22"/>
      <c r="C4470" s="22"/>
      <c r="D4470" s="38" t="str" cm="1">
        <f t="array" ref="D4470">IFERROR(IF(A4470="","",LOOKUP(2,1/(Entradas!$B$3:$B$5000=Estoque!A4470),Entradas!$G$3:$G$5000)),"Preço não cadastrado")</f>
        <v/>
      </c>
      <c r="E4470" s="38" t="str" cm="1">
        <f t="array" ref="E4470">IFERROR(IF(A4470="","",LOOKUP(2,1/(Entradas!$B$3:$B$5000=Estoque!A4470),Entradas!$H$3:$H$5000)),"Preço não cadastrado")</f>
        <v/>
      </c>
      <c r="F4470" s="6" t="str">
        <f>IF(A4470="","",SUMIF(codigo_entrada,A4470,quantidade_entrada)-SUMIF(codigo_saida,Estoque!A4470,quantidade_saida))</f>
        <v/>
      </c>
      <c r="G4470" s="1" t="str">
        <f t="shared" si="69"/>
        <v/>
      </c>
    </row>
    <row r="4471" spans="1:7" x14ac:dyDescent="0.3">
      <c r="A4471" s="135"/>
      <c r="B4471" s="22"/>
      <c r="C4471" s="22"/>
      <c r="D4471" s="38" t="str" cm="1">
        <f t="array" ref="D4471">IFERROR(IF(A4471="","",LOOKUP(2,1/(Entradas!$B$3:$B$5000=Estoque!A4471),Entradas!$G$3:$G$5000)),"Preço não cadastrado")</f>
        <v/>
      </c>
      <c r="E4471" s="38" t="str" cm="1">
        <f t="array" ref="E4471">IFERROR(IF(A4471="","",LOOKUP(2,1/(Entradas!$B$3:$B$5000=Estoque!A4471),Entradas!$H$3:$H$5000)),"Preço não cadastrado")</f>
        <v/>
      </c>
      <c r="F4471" s="6" t="str">
        <f>IF(A4471="","",SUMIF(codigo_entrada,A4471,quantidade_entrada)-SUMIF(codigo_saida,Estoque!A4471,quantidade_saida))</f>
        <v/>
      </c>
      <c r="G4471" s="1" t="str">
        <f t="shared" si="69"/>
        <v/>
      </c>
    </row>
    <row r="4472" spans="1:7" x14ac:dyDescent="0.3">
      <c r="A4472" s="135"/>
      <c r="B4472" s="22"/>
      <c r="C4472" s="22"/>
      <c r="D4472" s="38" t="str" cm="1">
        <f t="array" ref="D4472">IFERROR(IF(A4472="","",LOOKUP(2,1/(Entradas!$B$3:$B$5000=Estoque!A4472),Entradas!$G$3:$G$5000)),"Preço não cadastrado")</f>
        <v/>
      </c>
      <c r="E4472" s="38" t="str" cm="1">
        <f t="array" ref="E4472">IFERROR(IF(A4472="","",LOOKUP(2,1/(Entradas!$B$3:$B$5000=Estoque!A4472),Entradas!$H$3:$H$5000)),"Preço não cadastrado")</f>
        <v/>
      </c>
      <c r="F4472" s="6" t="str">
        <f>IF(A4472="","",SUMIF(codigo_entrada,A4472,quantidade_entrada)-SUMIF(codigo_saida,Estoque!A4472,quantidade_saida))</f>
        <v/>
      </c>
      <c r="G4472" s="1" t="str">
        <f t="shared" si="69"/>
        <v/>
      </c>
    </row>
    <row r="4473" spans="1:7" x14ac:dyDescent="0.3">
      <c r="A4473" s="135"/>
      <c r="B4473" s="22"/>
      <c r="C4473" s="22"/>
      <c r="D4473" s="38" t="str" cm="1">
        <f t="array" ref="D4473">IFERROR(IF(A4473="","",LOOKUP(2,1/(Entradas!$B$3:$B$5000=Estoque!A4473),Entradas!$G$3:$G$5000)),"Preço não cadastrado")</f>
        <v/>
      </c>
      <c r="E4473" s="38" t="str" cm="1">
        <f t="array" ref="E4473">IFERROR(IF(A4473="","",LOOKUP(2,1/(Entradas!$B$3:$B$5000=Estoque!A4473),Entradas!$H$3:$H$5000)),"Preço não cadastrado")</f>
        <v/>
      </c>
      <c r="F4473" s="6" t="str">
        <f>IF(A4473="","",SUMIF(codigo_entrada,A4473,quantidade_entrada)-SUMIF(codigo_saida,Estoque!A4473,quantidade_saida))</f>
        <v/>
      </c>
      <c r="G4473" s="1" t="str">
        <f t="shared" si="69"/>
        <v/>
      </c>
    </row>
    <row r="4474" spans="1:7" x14ac:dyDescent="0.3">
      <c r="A4474" s="135"/>
      <c r="B4474" s="22"/>
      <c r="C4474" s="22"/>
      <c r="D4474" s="38" t="str" cm="1">
        <f t="array" ref="D4474">IFERROR(IF(A4474="","",LOOKUP(2,1/(Entradas!$B$3:$B$5000=Estoque!A4474),Entradas!$G$3:$G$5000)),"Preço não cadastrado")</f>
        <v/>
      </c>
      <c r="E4474" s="38" t="str" cm="1">
        <f t="array" ref="E4474">IFERROR(IF(A4474="","",LOOKUP(2,1/(Entradas!$B$3:$B$5000=Estoque!A4474),Entradas!$H$3:$H$5000)),"Preço não cadastrado")</f>
        <v/>
      </c>
      <c r="F4474" s="6" t="str">
        <f>IF(A4474="","",SUMIF(codigo_entrada,A4474,quantidade_entrada)-SUMIF(codigo_saida,Estoque!A4474,quantidade_saida))</f>
        <v/>
      </c>
      <c r="G4474" s="1" t="str">
        <f t="shared" si="69"/>
        <v/>
      </c>
    </row>
    <row r="4475" spans="1:7" x14ac:dyDescent="0.3">
      <c r="A4475" s="135"/>
      <c r="B4475" s="22"/>
      <c r="C4475" s="22"/>
      <c r="D4475" s="38" t="str" cm="1">
        <f t="array" ref="D4475">IFERROR(IF(A4475="","",LOOKUP(2,1/(Entradas!$B$3:$B$5000=Estoque!A4475),Entradas!$G$3:$G$5000)),"Preço não cadastrado")</f>
        <v/>
      </c>
      <c r="E4475" s="38" t="str" cm="1">
        <f t="array" ref="E4475">IFERROR(IF(A4475="","",LOOKUP(2,1/(Entradas!$B$3:$B$5000=Estoque!A4475),Entradas!$H$3:$H$5000)),"Preço não cadastrado")</f>
        <v/>
      </c>
      <c r="F4475" s="6" t="str">
        <f>IF(A4475="","",SUMIF(codigo_entrada,A4475,quantidade_entrada)-SUMIF(codigo_saida,Estoque!A4475,quantidade_saida))</f>
        <v/>
      </c>
      <c r="G4475" s="1" t="str">
        <f t="shared" si="69"/>
        <v/>
      </c>
    </row>
    <row r="4476" spans="1:7" x14ac:dyDescent="0.3">
      <c r="A4476" s="135"/>
      <c r="B4476" s="22"/>
      <c r="C4476" s="22"/>
      <c r="D4476" s="38" t="str" cm="1">
        <f t="array" ref="D4476">IFERROR(IF(A4476="","",LOOKUP(2,1/(Entradas!$B$3:$B$5000=Estoque!A4476),Entradas!$G$3:$G$5000)),"Preço não cadastrado")</f>
        <v/>
      </c>
      <c r="E4476" s="38" t="str" cm="1">
        <f t="array" ref="E4476">IFERROR(IF(A4476="","",LOOKUP(2,1/(Entradas!$B$3:$B$5000=Estoque!A4476),Entradas!$H$3:$H$5000)),"Preço não cadastrado")</f>
        <v/>
      </c>
      <c r="F4476" s="6" t="str">
        <f>IF(A4476="","",SUMIF(codigo_entrada,A4476,quantidade_entrada)-SUMIF(codigo_saida,Estoque!A4476,quantidade_saida))</f>
        <v/>
      </c>
      <c r="G4476" s="1" t="str">
        <f t="shared" si="69"/>
        <v/>
      </c>
    </row>
    <row r="4477" spans="1:7" x14ac:dyDescent="0.3">
      <c r="A4477" s="135"/>
      <c r="B4477" s="22"/>
      <c r="C4477" s="22"/>
      <c r="D4477" s="38" t="str" cm="1">
        <f t="array" ref="D4477">IFERROR(IF(A4477="","",LOOKUP(2,1/(Entradas!$B$3:$B$5000=Estoque!A4477),Entradas!$G$3:$G$5000)),"Preço não cadastrado")</f>
        <v/>
      </c>
      <c r="E4477" s="38" t="str" cm="1">
        <f t="array" ref="E4477">IFERROR(IF(A4477="","",LOOKUP(2,1/(Entradas!$B$3:$B$5000=Estoque!A4477),Entradas!$H$3:$H$5000)),"Preço não cadastrado")</f>
        <v/>
      </c>
      <c r="F4477" s="6" t="str">
        <f>IF(A4477="","",SUMIF(codigo_entrada,A4477,quantidade_entrada)-SUMIF(codigo_saida,Estoque!A4477,quantidade_saida))</f>
        <v/>
      </c>
      <c r="G4477" s="1" t="str">
        <f t="shared" si="69"/>
        <v/>
      </c>
    </row>
    <row r="4478" spans="1:7" x14ac:dyDescent="0.3">
      <c r="A4478" s="135"/>
      <c r="B4478" s="22"/>
      <c r="C4478" s="22"/>
      <c r="D4478" s="38" t="str" cm="1">
        <f t="array" ref="D4478">IFERROR(IF(A4478="","",LOOKUP(2,1/(Entradas!$B$3:$B$5000=Estoque!A4478),Entradas!$G$3:$G$5000)),"Preço não cadastrado")</f>
        <v/>
      </c>
      <c r="E4478" s="38" t="str" cm="1">
        <f t="array" ref="E4478">IFERROR(IF(A4478="","",LOOKUP(2,1/(Entradas!$B$3:$B$5000=Estoque!A4478),Entradas!$H$3:$H$5000)),"Preço não cadastrado")</f>
        <v/>
      </c>
      <c r="F4478" s="6" t="str">
        <f>IF(A4478="","",SUMIF(codigo_entrada,A4478,quantidade_entrada)-SUMIF(codigo_saida,Estoque!A4478,quantidade_saida))</f>
        <v/>
      </c>
      <c r="G4478" s="1" t="str">
        <f t="shared" si="69"/>
        <v/>
      </c>
    </row>
    <row r="4479" spans="1:7" x14ac:dyDescent="0.3">
      <c r="A4479" s="135"/>
      <c r="B4479" s="22"/>
      <c r="C4479" s="22"/>
      <c r="D4479" s="38" t="str" cm="1">
        <f t="array" ref="D4479">IFERROR(IF(A4479="","",LOOKUP(2,1/(Entradas!$B$3:$B$5000=Estoque!A4479),Entradas!$G$3:$G$5000)),"Preço não cadastrado")</f>
        <v/>
      </c>
      <c r="E4479" s="38" t="str" cm="1">
        <f t="array" ref="E4479">IFERROR(IF(A4479="","",LOOKUP(2,1/(Entradas!$B$3:$B$5000=Estoque!A4479),Entradas!$H$3:$H$5000)),"Preço não cadastrado")</f>
        <v/>
      </c>
      <c r="F4479" s="6" t="str">
        <f>IF(A4479="","",SUMIF(codigo_entrada,A4479,quantidade_entrada)-SUMIF(codigo_saida,Estoque!A4479,quantidade_saida))</f>
        <v/>
      </c>
      <c r="G4479" s="1" t="str">
        <f t="shared" si="69"/>
        <v/>
      </c>
    </row>
    <row r="4480" spans="1:7" x14ac:dyDescent="0.3">
      <c r="A4480" s="135"/>
      <c r="B4480" s="22"/>
      <c r="C4480" s="22"/>
      <c r="D4480" s="38" t="str" cm="1">
        <f t="array" ref="D4480">IFERROR(IF(A4480="","",LOOKUP(2,1/(Entradas!$B$3:$B$5000=Estoque!A4480),Entradas!$G$3:$G$5000)),"Preço não cadastrado")</f>
        <v/>
      </c>
      <c r="E4480" s="38" t="str" cm="1">
        <f t="array" ref="E4480">IFERROR(IF(A4480="","",LOOKUP(2,1/(Entradas!$B$3:$B$5000=Estoque!A4480),Entradas!$H$3:$H$5000)),"Preço não cadastrado")</f>
        <v/>
      </c>
      <c r="F4480" s="6" t="str">
        <f>IF(A4480="","",SUMIF(codigo_entrada,A4480,quantidade_entrada)-SUMIF(codigo_saida,Estoque!A4480,quantidade_saida))</f>
        <v/>
      </c>
      <c r="G4480" s="1" t="str">
        <f t="shared" si="69"/>
        <v/>
      </c>
    </row>
    <row r="4481" spans="1:7" x14ac:dyDescent="0.3">
      <c r="A4481" s="135"/>
      <c r="B4481" s="22"/>
      <c r="C4481" s="22"/>
      <c r="D4481" s="38" t="str" cm="1">
        <f t="array" ref="D4481">IFERROR(IF(A4481="","",LOOKUP(2,1/(Entradas!$B$3:$B$5000=Estoque!A4481),Entradas!$G$3:$G$5000)),"Preço não cadastrado")</f>
        <v/>
      </c>
      <c r="E4481" s="38" t="str" cm="1">
        <f t="array" ref="E4481">IFERROR(IF(A4481="","",LOOKUP(2,1/(Entradas!$B$3:$B$5000=Estoque!A4481),Entradas!$H$3:$H$5000)),"Preço não cadastrado")</f>
        <v/>
      </c>
      <c r="F4481" s="6" t="str">
        <f>IF(A4481="","",SUMIF(codigo_entrada,A4481,quantidade_entrada)-SUMIF(codigo_saida,Estoque!A4481,quantidade_saida))</f>
        <v/>
      </c>
      <c r="G4481" s="1" t="str">
        <f t="shared" si="69"/>
        <v/>
      </c>
    </row>
    <row r="4482" spans="1:7" x14ac:dyDescent="0.3">
      <c r="A4482" s="135"/>
      <c r="B4482" s="22"/>
      <c r="C4482" s="22"/>
      <c r="D4482" s="38" t="str" cm="1">
        <f t="array" ref="D4482">IFERROR(IF(A4482="","",LOOKUP(2,1/(Entradas!$B$3:$B$5000=Estoque!A4482),Entradas!$G$3:$G$5000)),"Preço não cadastrado")</f>
        <v/>
      </c>
      <c r="E4482" s="38" t="str" cm="1">
        <f t="array" ref="E4482">IFERROR(IF(A4482="","",LOOKUP(2,1/(Entradas!$B$3:$B$5000=Estoque!A4482),Entradas!$H$3:$H$5000)),"Preço não cadastrado")</f>
        <v/>
      </c>
      <c r="F4482" s="6" t="str">
        <f>IF(A4482="","",SUMIF(codigo_entrada,A4482,quantidade_entrada)-SUMIF(codigo_saida,Estoque!A4482,quantidade_saida))</f>
        <v/>
      </c>
      <c r="G4482" s="1" t="str">
        <f t="shared" si="69"/>
        <v/>
      </c>
    </row>
    <row r="4483" spans="1:7" x14ac:dyDescent="0.3">
      <c r="A4483" s="135"/>
      <c r="B4483" s="22"/>
      <c r="C4483" s="22"/>
      <c r="D4483" s="38" t="str" cm="1">
        <f t="array" ref="D4483">IFERROR(IF(A4483="","",LOOKUP(2,1/(Entradas!$B$3:$B$5000=Estoque!A4483),Entradas!$G$3:$G$5000)),"Preço não cadastrado")</f>
        <v/>
      </c>
      <c r="E4483" s="38" t="str" cm="1">
        <f t="array" ref="E4483">IFERROR(IF(A4483="","",LOOKUP(2,1/(Entradas!$B$3:$B$5000=Estoque!A4483),Entradas!$H$3:$H$5000)),"Preço não cadastrado")</f>
        <v/>
      </c>
      <c r="F4483" s="6" t="str">
        <f>IF(A4483="","",SUMIF(codigo_entrada,A4483,quantidade_entrada)-SUMIF(codigo_saida,Estoque!A4483,quantidade_saida))</f>
        <v/>
      </c>
      <c r="G4483" s="1" t="str">
        <f t="shared" si="69"/>
        <v/>
      </c>
    </row>
    <row r="4484" spans="1:7" x14ac:dyDescent="0.3">
      <c r="A4484" s="135"/>
      <c r="B4484" s="22"/>
      <c r="C4484" s="22"/>
      <c r="D4484" s="38" t="str" cm="1">
        <f t="array" ref="D4484">IFERROR(IF(A4484="","",LOOKUP(2,1/(Entradas!$B$3:$B$5000=Estoque!A4484),Entradas!$G$3:$G$5000)),"Preço não cadastrado")</f>
        <v/>
      </c>
      <c r="E4484" s="38" t="str" cm="1">
        <f t="array" ref="E4484">IFERROR(IF(A4484="","",LOOKUP(2,1/(Entradas!$B$3:$B$5000=Estoque!A4484),Entradas!$H$3:$H$5000)),"Preço não cadastrado")</f>
        <v/>
      </c>
      <c r="F4484" s="6" t="str">
        <f>IF(A4484="","",SUMIF(codigo_entrada,A4484,quantidade_entrada)-SUMIF(codigo_saida,Estoque!A4484,quantidade_saida))</f>
        <v/>
      </c>
      <c r="G4484" s="1" t="str">
        <f t="shared" ref="G4484:G4547" si="70">IF(F4484="","",IF(F4484&gt;0,"Em estoque","Fora de estoque"))</f>
        <v/>
      </c>
    </row>
    <row r="4485" spans="1:7" x14ac:dyDescent="0.3">
      <c r="A4485" s="135"/>
      <c r="B4485" s="22"/>
      <c r="C4485" s="22"/>
      <c r="D4485" s="38" t="str" cm="1">
        <f t="array" ref="D4485">IFERROR(IF(A4485="","",LOOKUP(2,1/(Entradas!$B$3:$B$5000=Estoque!A4485),Entradas!$G$3:$G$5000)),"Preço não cadastrado")</f>
        <v/>
      </c>
      <c r="E4485" s="38" t="str" cm="1">
        <f t="array" ref="E4485">IFERROR(IF(A4485="","",LOOKUP(2,1/(Entradas!$B$3:$B$5000=Estoque!A4485),Entradas!$H$3:$H$5000)),"Preço não cadastrado")</f>
        <v/>
      </c>
      <c r="F4485" s="6" t="str">
        <f>IF(A4485="","",SUMIF(codigo_entrada,A4485,quantidade_entrada)-SUMIF(codigo_saida,Estoque!A4485,quantidade_saida))</f>
        <v/>
      </c>
      <c r="G4485" s="1" t="str">
        <f t="shared" si="70"/>
        <v/>
      </c>
    </row>
    <row r="4486" spans="1:7" x14ac:dyDescent="0.3">
      <c r="A4486" s="135"/>
      <c r="B4486" s="22"/>
      <c r="C4486" s="22"/>
      <c r="D4486" s="38" t="str" cm="1">
        <f t="array" ref="D4486">IFERROR(IF(A4486="","",LOOKUP(2,1/(Entradas!$B$3:$B$5000=Estoque!A4486),Entradas!$G$3:$G$5000)),"Preço não cadastrado")</f>
        <v/>
      </c>
      <c r="E4486" s="38" t="str" cm="1">
        <f t="array" ref="E4486">IFERROR(IF(A4486="","",LOOKUP(2,1/(Entradas!$B$3:$B$5000=Estoque!A4486),Entradas!$H$3:$H$5000)),"Preço não cadastrado")</f>
        <v/>
      </c>
      <c r="F4486" s="6" t="str">
        <f>IF(A4486="","",SUMIF(codigo_entrada,A4486,quantidade_entrada)-SUMIF(codigo_saida,Estoque!A4486,quantidade_saida))</f>
        <v/>
      </c>
      <c r="G4486" s="1" t="str">
        <f t="shared" si="70"/>
        <v/>
      </c>
    </row>
    <row r="4487" spans="1:7" x14ac:dyDescent="0.3">
      <c r="A4487" s="135"/>
      <c r="B4487" s="22"/>
      <c r="C4487" s="22"/>
      <c r="D4487" s="38" t="str" cm="1">
        <f t="array" ref="D4487">IFERROR(IF(A4487="","",LOOKUP(2,1/(Entradas!$B$3:$B$5000=Estoque!A4487),Entradas!$G$3:$G$5000)),"Preço não cadastrado")</f>
        <v/>
      </c>
      <c r="E4487" s="38" t="str" cm="1">
        <f t="array" ref="E4487">IFERROR(IF(A4487="","",LOOKUP(2,1/(Entradas!$B$3:$B$5000=Estoque!A4487),Entradas!$H$3:$H$5000)),"Preço não cadastrado")</f>
        <v/>
      </c>
      <c r="F4487" s="6" t="str">
        <f>IF(A4487="","",SUMIF(codigo_entrada,A4487,quantidade_entrada)-SUMIF(codigo_saida,Estoque!A4487,quantidade_saida))</f>
        <v/>
      </c>
      <c r="G4487" s="1" t="str">
        <f t="shared" si="70"/>
        <v/>
      </c>
    </row>
    <row r="4488" spans="1:7" x14ac:dyDescent="0.3">
      <c r="A4488" s="135"/>
      <c r="B4488" s="22"/>
      <c r="C4488" s="22"/>
      <c r="D4488" s="38" t="str" cm="1">
        <f t="array" ref="D4488">IFERROR(IF(A4488="","",LOOKUP(2,1/(Entradas!$B$3:$B$5000=Estoque!A4488),Entradas!$G$3:$G$5000)),"Preço não cadastrado")</f>
        <v/>
      </c>
      <c r="E4488" s="38" t="str" cm="1">
        <f t="array" ref="E4488">IFERROR(IF(A4488="","",LOOKUP(2,1/(Entradas!$B$3:$B$5000=Estoque!A4488),Entradas!$H$3:$H$5000)),"Preço não cadastrado")</f>
        <v/>
      </c>
      <c r="F4488" s="6" t="str">
        <f>IF(A4488="","",SUMIF(codigo_entrada,A4488,quantidade_entrada)-SUMIF(codigo_saida,Estoque!A4488,quantidade_saida))</f>
        <v/>
      </c>
      <c r="G4488" s="1" t="str">
        <f t="shared" si="70"/>
        <v/>
      </c>
    </row>
    <row r="4489" spans="1:7" x14ac:dyDescent="0.3">
      <c r="A4489" s="135"/>
      <c r="B4489" s="22"/>
      <c r="C4489" s="22"/>
      <c r="D4489" s="38" t="str" cm="1">
        <f t="array" ref="D4489">IFERROR(IF(A4489="","",LOOKUP(2,1/(Entradas!$B$3:$B$5000=Estoque!A4489),Entradas!$G$3:$G$5000)),"Preço não cadastrado")</f>
        <v/>
      </c>
      <c r="E4489" s="38" t="str" cm="1">
        <f t="array" ref="E4489">IFERROR(IF(A4489="","",LOOKUP(2,1/(Entradas!$B$3:$B$5000=Estoque!A4489),Entradas!$H$3:$H$5000)),"Preço não cadastrado")</f>
        <v/>
      </c>
      <c r="F4489" s="6" t="str">
        <f>IF(A4489="","",SUMIF(codigo_entrada,A4489,quantidade_entrada)-SUMIF(codigo_saida,Estoque!A4489,quantidade_saida))</f>
        <v/>
      </c>
      <c r="G4489" s="1" t="str">
        <f t="shared" si="70"/>
        <v/>
      </c>
    </row>
    <row r="4490" spans="1:7" x14ac:dyDescent="0.3">
      <c r="A4490" s="135"/>
      <c r="B4490" s="22"/>
      <c r="C4490" s="22"/>
      <c r="D4490" s="38" t="str" cm="1">
        <f t="array" ref="D4490">IFERROR(IF(A4490="","",LOOKUP(2,1/(Entradas!$B$3:$B$5000=Estoque!A4490),Entradas!$G$3:$G$5000)),"Preço não cadastrado")</f>
        <v/>
      </c>
      <c r="E4490" s="38" t="str" cm="1">
        <f t="array" ref="E4490">IFERROR(IF(A4490="","",LOOKUP(2,1/(Entradas!$B$3:$B$5000=Estoque!A4490),Entradas!$H$3:$H$5000)),"Preço não cadastrado")</f>
        <v/>
      </c>
      <c r="F4490" s="6" t="str">
        <f>IF(A4490="","",SUMIF(codigo_entrada,A4490,quantidade_entrada)-SUMIF(codigo_saida,Estoque!A4490,quantidade_saida))</f>
        <v/>
      </c>
      <c r="G4490" s="1" t="str">
        <f t="shared" si="70"/>
        <v/>
      </c>
    </row>
    <row r="4491" spans="1:7" x14ac:dyDescent="0.3">
      <c r="A4491" s="135"/>
      <c r="B4491" s="22"/>
      <c r="C4491" s="22"/>
      <c r="D4491" s="38" t="str" cm="1">
        <f t="array" ref="D4491">IFERROR(IF(A4491="","",LOOKUP(2,1/(Entradas!$B$3:$B$5000=Estoque!A4491),Entradas!$G$3:$G$5000)),"Preço não cadastrado")</f>
        <v/>
      </c>
      <c r="E4491" s="38" t="str" cm="1">
        <f t="array" ref="E4491">IFERROR(IF(A4491="","",LOOKUP(2,1/(Entradas!$B$3:$B$5000=Estoque!A4491),Entradas!$H$3:$H$5000)),"Preço não cadastrado")</f>
        <v/>
      </c>
      <c r="F4491" s="6" t="str">
        <f>IF(A4491="","",SUMIF(codigo_entrada,A4491,quantidade_entrada)-SUMIF(codigo_saida,Estoque!A4491,quantidade_saida))</f>
        <v/>
      </c>
      <c r="G4491" s="1" t="str">
        <f t="shared" si="70"/>
        <v/>
      </c>
    </row>
    <row r="4492" spans="1:7" x14ac:dyDescent="0.3">
      <c r="A4492" s="135"/>
      <c r="B4492" s="22"/>
      <c r="C4492" s="22"/>
      <c r="D4492" s="38" t="str" cm="1">
        <f t="array" ref="D4492">IFERROR(IF(A4492="","",LOOKUP(2,1/(Entradas!$B$3:$B$5000=Estoque!A4492),Entradas!$G$3:$G$5000)),"Preço não cadastrado")</f>
        <v/>
      </c>
      <c r="E4492" s="38" t="str" cm="1">
        <f t="array" ref="E4492">IFERROR(IF(A4492="","",LOOKUP(2,1/(Entradas!$B$3:$B$5000=Estoque!A4492),Entradas!$H$3:$H$5000)),"Preço não cadastrado")</f>
        <v/>
      </c>
      <c r="F4492" s="6" t="str">
        <f>IF(A4492="","",SUMIF(codigo_entrada,A4492,quantidade_entrada)-SUMIF(codigo_saida,Estoque!A4492,quantidade_saida))</f>
        <v/>
      </c>
      <c r="G4492" s="1" t="str">
        <f t="shared" si="70"/>
        <v/>
      </c>
    </row>
    <row r="4493" spans="1:7" x14ac:dyDescent="0.3">
      <c r="A4493" s="135"/>
      <c r="B4493" s="22"/>
      <c r="C4493" s="22"/>
      <c r="D4493" s="38" t="str" cm="1">
        <f t="array" ref="D4493">IFERROR(IF(A4493="","",LOOKUP(2,1/(Entradas!$B$3:$B$5000=Estoque!A4493),Entradas!$G$3:$G$5000)),"Preço não cadastrado")</f>
        <v/>
      </c>
      <c r="E4493" s="38" t="str" cm="1">
        <f t="array" ref="E4493">IFERROR(IF(A4493="","",LOOKUP(2,1/(Entradas!$B$3:$B$5000=Estoque!A4493),Entradas!$H$3:$H$5000)),"Preço não cadastrado")</f>
        <v/>
      </c>
      <c r="F4493" s="6" t="str">
        <f>IF(A4493="","",SUMIF(codigo_entrada,A4493,quantidade_entrada)-SUMIF(codigo_saida,Estoque!A4493,quantidade_saida))</f>
        <v/>
      </c>
      <c r="G4493" s="1" t="str">
        <f t="shared" si="70"/>
        <v/>
      </c>
    </row>
    <row r="4494" spans="1:7" x14ac:dyDescent="0.3">
      <c r="A4494" s="135"/>
      <c r="B4494" s="22"/>
      <c r="C4494" s="22"/>
      <c r="D4494" s="38" t="str" cm="1">
        <f t="array" ref="D4494">IFERROR(IF(A4494="","",LOOKUP(2,1/(Entradas!$B$3:$B$5000=Estoque!A4494),Entradas!$G$3:$G$5000)),"Preço não cadastrado")</f>
        <v/>
      </c>
      <c r="E4494" s="38" t="str" cm="1">
        <f t="array" ref="E4494">IFERROR(IF(A4494="","",LOOKUP(2,1/(Entradas!$B$3:$B$5000=Estoque!A4494),Entradas!$H$3:$H$5000)),"Preço não cadastrado")</f>
        <v/>
      </c>
      <c r="F4494" s="6" t="str">
        <f>IF(A4494="","",SUMIF(codigo_entrada,A4494,quantidade_entrada)-SUMIF(codigo_saida,Estoque!A4494,quantidade_saida))</f>
        <v/>
      </c>
      <c r="G4494" s="1" t="str">
        <f t="shared" si="70"/>
        <v/>
      </c>
    </row>
    <row r="4495" spans="1:7" x14ac:dyDescent="0.3">
      <c r="A4495" s="135"/>
      <c r="B4495" s="22"/>
      <c r="C4495" s="22"/>
      <c r="D4495" s="38" t="str" cm="1">
        <f t="array" ref="D4495">IFERROR(IF(A4495="","",LOOKUP(2,1/(Entradas!$B$3:$B$5000=Estoque!A4495),Entradas!$G$3:$G$5000)),"Preço não cadastrado")</f>
        <v/>
      </c>
      <c r="E4495" s="38" t="str" cm="1">
        <f t="array" ref="E4495">IFERROR(IF(A4495="","",LOOKUP(2,1/(Entradas!$B$3:$B$5000=Estoque!A4495),Entradas!$H$3:$H$5000)),"Preço não cadastrado")</f>
        <v/>
      </c>
      <c r="F4495" s="6" t="str">
        <f>IF(A4495="","",SUMIF(codigo_entrada,A4495,quantidade_entrada)-SUMIF(codigo_saida,Estoque!A4495,quantidade_saida))</f>
        <v/>
      </c>
      <c r="G4495" s="1" t="str">
        <f t="shared" si="70"/>
        <v/>
      </c>
    </row>
    <row r="4496" spans="1:7" x14ac:dyDescent="0.3">
      <c r="A4496" s="135"/>
      <c r="B4496" s="22"/>
      <c r="C4496" s="22"/>
      <c r="D4496" s="38" t="str" cm="1">
        <f t="array" ref="D4496">IFERROR(IF(A4496="","",LOOKUP(2,1/(Entradas!$B$3:$B$5000=Estoque!A4496),Entradas!$G$3:$G$5000)),"Preço não cadastrado")</f>
        <v/>
      </c>
      <c r="E4496" s="38" t="str" cm="1">
        <f t="array" ref="E4496">IFERROR(IF(A4496="","",LOOKUP(2,1/(Entradas!$B$3:$B$5000=Estoque!A4496),Entradas!$H$3:$H$5000)),"Preço não cadastrado")</f>
        <v/>
      </c>
      <c r="F4496" s="6" t="str">
        <f>IF(A4496="","",SUMIF(codigo_entrada,A4496,quantidade_entrada)-SUMIF(codigo_saida,Estoque!A4496,quantidade_saida))</f>
        <v/>
      </c>
      <c r="G4496" s="1" t="str">
        <f t="shared" si="70"/>
        <v/>
      </c>
    </row>
    <row r="4497" spans="1:7" x14ac:dyDescent="0.3">
      <c r="A4497" s="135"/>
      <c r="B4497" s="22"/>
      <c r="C4497" s="22"/>
      <c r="D4497" s="38" t="str" cm="1">
        <f t="array" ref="D4497">IFERROR(IF(A4497="","",LOOKUP(2,1/(Entradas!$B$3:$B$5000=Estoque!A4497),Entradas!$G$3:$G$5000)),"Preço não cadastrado")</f>
        <v/>
      </c>
      <c r="E4497" s="38" t="str" cm="1">
        <f t="array" ref="E4497">IFERROR(IF(A4497="","",LOOKUP(2,1/(Entradas!$B$3:$B$5000=Estoque!A4497),Entradas!$H$3:$H$5000)),"Preço não cadastrado")</f>
        <v/>
      </c>
      <c r="F4497" s="6" t="str">
        <f>IF(A4497="","",SUMIF(codigo_entrada,A4497,quantidade_entrada)-SUMIF(codigo_saida,Estoque!A4497,quantidade_saida))</f>
        <v/>
      </c>
      <c r="G4497" s="1" t="str">
        <f t="shared" si="70"/>
        <v/>
      </c>
    </row>
    <row r="4498" spans="1:7" x14ac:dyDescent="0.3">
      <c r="A4498" s="135"/>
      <c r="B4498" s="22"/>
      <c r="C4498" s="22"/>
      <c r="D4498" s="38" t="str" cm="1">
        <f t="array" ref="D4498">IFERROR(IF(A4498="","",LOOKUP(2,1/(Entradas!$B$3:$B$5000=Estoque!A4498),Entradas!$G$3:$G$5000)),"Preço não cadastrado")</f>
        <v/>
      </c>
      <c r="E4498" s="38" t="str" cm="1">
        <f t="array" ref="E4498">IFERROR(IF(A4498="","",LOOKUP(2,1/(Entradas!$B$3:$B$5000=Estoque!A4498),Entradas!$H$3:$H$5000)),"Preço não cadastrado")</f>
        <v/>
      </c>
      <c r="F4498" s="6" t="str">
        <f>IF(A4498="","",SUMIF(codigo_entrada,A4498,quantidade_entrada)-SUMIF(codigo_saida,Estoque!A4498,quantidade_saida))</f>
        <v/>
      </c>
      <c r="G4498" s="1" t="str">
        <f t="shared" si="70"/>
        <v/>
      </c>
    </row>
    <row r="4499" spans="1:7" x14ac:dyDescent="0.3">
      <c r="A4499" s="135"/>
      <c r="B4499" s="22"/>
      <c r="C4499" s="22"/>
      <c r="D4499" s="38" t="str" cm="1">
        <f t="array" ref="D4499">IFERROR(IF(A4499="","",LOOKUP(2,1/(Entradas!$B$3:$B$5000=Estoque!A4499),Entradas!$G$3:$G$5000)),"Preço não cadastrado")</f>
        <v/>
      </c>
      <c r="E4499" s="38" t="str" cm="1">
        <f t="array" ref="E4499">IFERROR(IF(A4499="","",LOOKUP(2,1/(Entradas!$B$3:$B$5000=Estoque!A4499),Entradas!$H$3:$H$5000)),"Preço não cadastrado")</f>
        <v/>
      </c>
      <c r="F4499" s="6" t="str">
        <f>IF(A4499="","",SUMIF(codigo_entrada,A4499,quantidade_entrada)-SUMIF(codigo_saida,Estoque!A4499,quantidade_saida))</f>
        <v/>
      </c>
      <c r="G4499" s="1" t="str">
        <f t="shared" si="70"/>
        <v/>
      </c>
    </row>
    <row r="4500" spans="1:7" x14ac:dyDescent="0.3">
      <c r="A4500" s="135"/>
      <c r="B4500" s="22"/>
      <c r="C4500" s="22"/>
      <c r="D4500" s="38" t="str" cm="1">
        <f t="array" ref="D4500">IFERROR(IF(A4500="","",LOOKUP(2,1/(Entradas!$B$3:$B$5000=Estoque!A4500),Entradas!$G$3:$G$5000)),"Preço não cadastrado")</f>
        <v/>
      </c>
      <c r="E4500" s="38" t="str" cm="1">
        <f t="array" ref="E4500">IFERROR(IF(A4500="","",LOOKUP(2,1/(Entradas!$B$3:$B$5000=Estoque!A4500),Entradas!$H$3:$H$5000)),"Preço não cadastrado")</f>
        <v/>
      </c>
      <c r="F4500" s="6" t="str">
        <f>IF(A4500="","",SUMIF(codigo_entrada,A4500,quantidade_entrada)-SUMIF(codigo_saida,Estoque!A4500,quantidade_saida))</f>
        <v/>
      </c>
      <c r="G4500" s="1" t="str">
        <f t="shared" si="70"/>
        <v/>
      </c>
    </row>
    <row r="4501" spans="1:7" x14ac:dyDescent="0.3">
      <c r="A4501" s="135"/>
      <c r="B4501" s="22"/>
      <c r="C4501" s="22"/>
      <c r="D4501" s="38" t="str" cm="1">
        <f t="array" ref="D4501">IFERROR(IF(A4501="","",LOOKUP(2,1/(Entradas!$B$3:$B$5000=Estoque!A4501),Entradas!$G$3:$G$5000)),"Preço não cadastrado")</f>
        <v/>
      </c>
      <c r="E4501" s="38" t="str" cm="1">
        <f t="array" ref="E4501">IFERROR(IF(A4501="","",LOOKUP(2,1/(Entradas!$B$3:$B$5000=Estoque!A4501),Entradas!$H$3:$H$5000)),"Preço não cadastrado")</f>
        <v/>
      </c>
      <c r="F4501" s="6" t="str">
        <f>IF(A4501="","",SUMIF(codigo_entrada,A4501,quantidade_entrada)-SUMIF(codigo_saida,Estoque!A4501,quantidade_saida))</f>
        <v/>
      </c>
      <c r="G4501" s="1" t="str">
        <f t="shared" si="70"/>
        <v/>
      </c>
    </row>
    <row r="4502" spans="1:7" x14ac:dyDescent="0.3">
      <c r="A4502" s="135"/>
      <c r="B4502" s="22"/>
      <c r="C4502" s="22"/>
      <c r="D4502" s="38" t="str" cm="1">
        <f t="array" ref="D4502">IFERROR(IF(A4502="","",LOOKUP(2,1/(Entradas!$B$3:$B$5000=Estoque!A4502),Entradas!$G$3:$G$5000)),"Preço não cadastrado")</f>
        <v/>
      </c>
      <c r="E4502" s="38" t="str" cm="1">
        <f t="array" ref="E4502">IFERROR(IF(A4502="","",LOOKUP(2,1/(Entradas!$B$3:$B$5000=Estoque!A4502),Entradas!$H$3:$H$5000)),"Preço não cadastrado")</f>
        <v/>
      </c>
      <c r="F4502" s="6" t="str">
        <f>IF(A4502="","",SUMIF(codigo_entrada,A4502,quantidade_entrada)-SUMIF(codigo_saida,Estoque!A4502,quantidade_saida))</f>
        <v/>
      </c>
      <c r="G4502" s="1" t="str">
        <f t="shared" si="70"/>
        <v/>
      </c>
    </row>
    <row r="4503" spans="1:7" x14ac:dyDescent="0.3">
      <c r="A4503" s="135"/>
      <c r="B4503" s="22"/>
      <c r="C4503" s="22"/>
      <c r="D4503" s="38" t="str" cm="1">
        <f t="array" ref="D4503">IFERROR(IF(A4503="","",LOOKUP(2,1/(Entradas!$B$3:$B$5000=Estoque!A4503),Entradas!$G$3:$G$5000)),"Preço não cadastrado")</f>
        <v/>
      </c>
      <c r="E4503" s="38" t="str" cm="1">
        <f t="array" ref="E4503">IFERROR(IF(A4503="","",LOOKUP(2,1/(Entradas!$B$3:$B$5000=Estoque!A4503),Entradas!$H$3:$H$5000)),"Preço não cadastrado")</f>
        <v/>
      </c>
      <c r="F4503" s="6" t="str">
        <f>IF(A4503="","",SUMIF(codigo_entrada,A4503,quantidade_entrada)-SUMIF(codigo_saida,Estoque!A4503,quantidade_saida))</f>
        <v/>
      </c>
      <c r="G4503" s="1" t="str">
        <f t="shared" si="70"/>
        <v/>
      </c>
    </row>
    <row r="4504" spans="1:7" x14ac:dyDescent="0.3">
      <c r="A4504" s="135"/>
      <c r="B4504" s="22"/>
      <c r="C4504" s="22"/>
      <c r="D4504" s="38" t="str" cm="1">
        <f t="array" ref="D4504">IFERROR(IF(A4504="","",LOOKUP(2,1/(Entradas!$B$3:$B$5000=Estoque!A4504),Entradas!$G$3:$G$5000)),"Preço não cadastrado")</f>
        <v/>
      </c>
      <c r="E4504" s="38" t="str" cm="1">
        <f t="array" ref="E4504">IFERROR(IF(A4504="","",LOOKUP(2,1/(Entradas!$B$3:$B$5000=Estoque!A4504),Entradas!$H$3:$H$5000)),"Preço não cadastrado")</f>
        <v/>
      </c>
      <c r="F4504" s="6" t="str">
        <f>IF(A4504="","",SUMIF(codigo_entrada,A4504,quantidade_entrada)-SUMIF(codigo_saida,Estoque!A4504,quantidade_saida))</f>
        <v/>
      </c>
      <c r="G4504" s="1" t="str">
        <f t="shared" si="70"/>
        <v/>
      </c>
    </row>
    <row r="4505" spans="1:7" x14ac:dyDescent="0.3">
      <c r="A4505" s="135"/>
      <c r="B4505" s="22"/>
      <c r="C4505" s="22"/>
      <c r="D4505" s="38" t="str" cm="1">
        <f t="array" ref="D4505">IFERROR(IF(A4505="","",LOOKUP(2,1/(Entradas!$B$3:$B$5000=Estoque!A4505),Entradas!$G$3:$G$5000)),"Preço não cadastrado")</f>
        <v/>
      </c>
      <c r="E4505" s="38" t="str" cm="1">
        <f t="array" ref="E4505">IFERROR(IF(A4505="","",LOOKUP(2,1/(Entradas!$B$3:$B$5000=Estoque!A4505),Entradas!$H$3:$H$5000)),"Preço não cadastrado")</f>
        <v/>
      </c>
      <c r="F4505" s="6" t="str">
        <f>IF(A4505="","",SUMIF(codigo_entrada,A4505,quantidade_entrada)-SUMIF(codigo_saida,Estoque!A4505,quantidade_saida))</f>
        <v/>
      </c>
      <c r="G4505" s="1" t="str">
        <f t="shared" si="70"/>
        <v/>
      </c>
    </row>
    <row r="4506" spans="1:7" x14ac:dyDescent="0.3">
      <c r="A4506" s="135"/>
      <c r="B4506" s="22"/>
      <c r="C4506" s="22"/>
      <c r="D4506" s="38" t="str" cm="1">
        <f t="array" ref="D4506">IFERROR(IF(A4506="","",LOOKUP(2,1/(Entradas!$B$3:$B$5000=Estoque!A4506),Entradas!$G$3:$G$5000)),"Preço não cadastrado")</f>
        <v/>
      </c>
      <c r="E4506" s="38" t="str" cm="1">
        <f t="array" ref="E4506">IFERROR(IF(A4506="","",LOOKUP(2,1/(Entradas!$B$3:$B$5000=Estoque!A4506),Entradas!$H$3:$H$5000)),"Preço não cadastrado")</f>
        <v/>
      </c>
      <c r="F4506" s="6" t="str">
        <f>IF(A4506="","",SUMIF(codigo_entrada,A4506,quantidade_entrada)-SUMIF(codigo_saida,Estoque!A4506,quantidade_saida))</f>
        <v/>
      </c>
      <c r="G4506" s="1" t="str">
        <f t="shared" si="70"/>
        <v/>
      </c>
    </row>
    <row r="4507" spans="1:7" x14ac:dyDescent="0.3">
      <c r="A4507" s="135"/>
      <c r="B4507" s="22"/>
      <c r="C4507" s="22"/>
      <c r="D4507" s="38" t="str" cm="1">
        <f t="array" ref="D4507">IFERROR(IF(A4507="","",LOOKUP(2,1/(Entradas!$B$3:$B$5000=Estoque!A4507),Entradas!$G$3:$G$5000)),"Preço não cadastrado")</f>
        <v/>
      </c>
      <c r="E4507" s="38" t="str" cm="1">
        <f t="array" ref="E4507">IFERROR(IF(A4507="","",LOOKUP(2,1/(Entradas!$B$3:$B$5000=Estoque!A4507),Entradas!$H$3:$H$5000)),"Preço não cadastrado")</f>
        <v/>
      </c>
      <c r="F4507" s="6" t="str">
        <f>IF(A4507="","",SUMIF(codigo_entrada,A4507,quantidade_entrada)-SUMIF(codigo_saida,Estoque!A4507,quantidade_saida))</f>
        <v/>
      </c>
      <c r="G4507" s="1" t="str">
        <f t="shared" si="70"/>
        <v/>
      </c>
    </row>
    <row r="4508" spans="1:7" x14ac:dyDescent="0.3">
      <c r="A4508" s="135"/>
      <c r="B4508" s="22"/>
      <c r="C4508" s="22"/>
      <c r="D4508" s="38" t="str" cm="1">
        <f t="array" ref="D4508">IFERROR(IF(A4508="","",LOOKUP(2,1/(Entradas!$B$3:$B$5000=Estoque!A4508),Entradas!$G$3:$G$5000)),"Preço não cadastrado")</f>
        <v/>
      </c>
      <c r="E4508" s="38" t="str" cm="1">
        <f t="array" ref="E4508">IFERROR(IF(A4508="","",LOOKUP(2,1/(Entradas!$B$3:$B$5000=Estoque!A4508),Entradas!$H$3:$H$5000)),"Preço não cadastrado")</f>
        <v/>
      </c>
      <c r="F4508" s="6" t="str">
        <f>IF(A4508="","",SUMIF(codigo_entrada,A4508,quantidade_entrada)-SUMIF(codigo_saida,Estoque!A4508,quantidade_saida))</f>
        <v/>
      </c>
      <c r="G4508" s="1" t="str">
        <f t="shared" si="70"/>
        <v/>
      </c>
    </row>
    <row r="4509" spans="1:7" x14ac:dyDescent="0.3">
      <c r="A4509" s="135"/>
      <c r="B4509" s="22"/>
      <c r="C4509" s="22"/>
      <c r="D4509" s="38" t="str" cm="1">
        <f t="array" ref="D4509">IFERROR(IF(A4509="","",LOOKUP(2,1/(Entradas!$B$3:$B$5000=Estoque!A4509),Entradas!$G$3:$G$5000)),"Preço não cadastrado")</f>
        <v/>
      </c>
      <c r="E4509" s="38" t="str" cm="1">
        <f t="array" ref="E4509">IFERROR(IF(A4509="","",LOOKUP(2,1/(Entradas!$B$3:$B$5000=Estoque!A4509),Entradas!$H$3:$H$5000)),"Preço não cadastrado")</f>
        <v/>
      </c>
      <c r="F4509" s="6" t="str">
        <f>IF(A4509="","",SUMIF(codigo_entrada,A4509,quantidade_entrada)-SUMIF(codigo_saida,Estoque!A4509,quantidade_saida))</f>
        <v/>
      </c>
      <c r="G4509" s="1" t="str">
        <f t="shared" si="70"/>
        <v/>
      </c>
    </row>
    <row r="4510" spans="1:7" x14ac:dyDescent="0.3">
      <c r="A4510" s="135"/>
      <c r="B4510" s="22"/>
      <c r="C4510" s="22"/>
      <c r="D4510" s="38" t="str" cm="1">
        <f t="array" ref="D4510">IFERROR(IF(A4510="","",LOOKUP(2,1/(Entradas!$B$3:$B$5000=Estoque!A4510),Entradas!$G$3:$G$5000)),"Preço não cadastrado")</f>
        <v/>
      </c>
      <c r="E4510" s="38" t="str" cm="1">
        <f t="array" ref="E4510">IFERROR(IF(A4510="","",LOOKUP(2,1/(Entradas!$B$3:$B$5000=Estoque!A4510),Entradas!$H$3:$H$5000)),"Preço não cadastrado")</f>
        <v/>
      </c>
      <c r="F4510" s="6" t="str">
        <f>IF(A4510="","",SUMIF(codigo_entrada,A4510,quantidade_entrada)-SUMIF(codigo_saida,Estoque!A4510,quantidade_saida))</f>
        <v/>
      </c>
      <c r="G4510" s="1" t="str">
        <f t="shared" si="70"/>
        <v/>
      </c>
    </row>
    <row r="4511" spans="1:7" x14ac:dyDescent="0.3">
      <c r="A4511" s="135"/>
      <c r="B4511" s="22"/>
      <c r="C4511" s="22"/>
      <c r="D4511" s="38" t="str" cm="1">
        <f t="array" ref="D4511">IFERROR(IF(A4511="","",LOOKUP(2,1/(Entradas!$B$3:$B$5000=Estoque!A4511),Entradas!$G$3:$G$5000)),"Preço não cadastrado")</f>
        <v/>
      </c>
      <c r="E4511" s="38" t="str" cm="1">
        <f t="array" ref="E4511">IFERROR(IF(A4511="","",LOOKUP(2,1/(Entradas!$B$3:$B$5000=Estoque!A4511),Entradas!$H$3:$H$5000)),"Preço não cadastrado")</f>
        <v/>
      </c>
      <c r="F4511" s="6" t="str">
        <f>IF(A4511="","",SUMIF(codigo_entrada,A4511,quantidade_entrada)-SUMIF(codigo_saida,Estoque!A4511,quantidade_saida))</f>
        <v/>
      </c>
      <c r="G4511" s="1" t="str">
        <f t="shared" si="70"/>
        <v/>
      </c>
    </row>
    <row r="4512" spans="1:7" x14ac:dyDescent="0.3">
      <c r="A4512" s="135"/>
      <c r="B4512" s="22"/>
      <c r="C4512" s="22"/>
      <c r="D4512" s="38" t="str" cm="1">
        <f t="array" ref="D4512">IFERROR(IF(A4512="","",LOOKUP(2,1/(Entradas!$B$3:$B$5000=Estoque!A4512),Entradas!$G$3:$G$5000)),"Preço não cadastrado")</f>
        <v/>
      </c>
      <c r="E4512" s="38" t="str" cm="1">
        <f t="array" ref="E4512">IFERROR(IF(A4512="","",LOOKUP(2,1/(Entradas!$B$3:$B$5000=Estoque!A4512),Entradas!$H$3:$H$5000)),"Preço não cadastrado")</f>
        <v/>
      </c>
      <c r="F4512" s="6" t="str">
        <f>IF(A4512="","",SUMIF(codigo_entrada,A4512,quantidade_entrada)-SUMIF(codigo_saida,Estoque!A4512,quantidade_saida))</f>
        <v/>
      </c>
      <c r="G4512" s="1" t="str">
        <f t="shared" si="70"/>
        <v/>
      </c>
    </row>
    <row r="4513" spans="1:7" x14ac:dyDescent="0.3">
      <c r="A4513" s="135"/>
      <c r="B4513" s="22"/>
      <c r="C4513" s="22"/>
      <c r="D4513" s="38" t="str" cm="1">
        <f t="array" ref="D4513">IFERROR(IF(A4513="","",LOOKUP(2,1/(Entradas!$B$3:$B$5000=Estoque!A4513),Entradas!$G$3:$G$5000)),"Preço não cadastrado")</f>
        <v/>
      </c>
      <c r="E4513" s="38" t="str" cm="1">
        <f t="array" ref="E4513">IFERROR(IF(A4513="","",LOOKUP(2,1/(Entradas!$B$3:$B$5000=Estoque!A4513),Entradas!$H$3:$H$5000)),"Preço não cadastrado")</f>
        <v/>
      </c>
      <c r="F4513" s="6" t="str">
        <f>IF(A4513="","",SUMIF(codigo_entrada,A4513,quantidade_entrada)-SUMIF(codigo_saida,Estoque!A4513,quantidade_saida))</f>
        <v/>
      </c>
      <c r="G4513" s="1" t="str">
        <f t="shared" si="70"/>
        <v/>
      </c>
    </row>
    <row r="4514" spans="1:7" x14ac:dyDescent="0.3">
      <c r="A4514" s="135"/>
      <c r="B4514" s="22"/>
      <c r="C4514" s="22"/>
      <c r="D4514" s="38" t="str" cm="1">
        <f t="array" ref="D4514">IFERROR(IF(A4514="","",LOOKUP(2,1/(Entradas!$B$3:$B$5000=Estoque!A4514),Entradas!$G$3:$G$5000)),"Preço não cadastrado")</f>
        <v/>
      </c>
      <c r="E4514" s="38" t="str" cm="1">
        <f t="array" ref="E4514">IFERROR(IF(A4514="","",LOOKUP(2,1/(Entradas!$B$3:$B$5000=Estoque!A4514),Entradas!$H$3:$H$5000)),"Preço não cadastrado")</f>
        <v/>
      </c>
      <c r="F4514" s="6" t="str">
        <f>IF(A4514="","",SUMIF(codigo_entrada,A4514,quantidade_entrada)-SUMIF(codigo_saida,Estoque!A4514,quantidade_saida))</f>
        <v/>
      </c>
      <c r="G4514" s="1" t="str">
        <f t="shared" si="70"/>
        <v/>
      </c>
    </row>
    <row r="4515" spans="1:7" x14ac:dyDescent="0.3">
      <c r="A4515" s="135"/>
      <c r="B4515" s="22"/>
      <c r="C4515" s="22"/>
      <c r="D4515" s="38" t="str" cm="1">
        <f t="array" ref="D4515">IFERROR(IF(A4515="","",LOOKUP(2,1/(Entradas!$B$3:$B$5000=Estoque!A4515),Entradas!$G$3:$G$5000)),"Preço não cadastrado")</f>
        <v/>
      </c>
      <c r="E4515" s="38" t="str" cm="1">
        <f t="array" ref="E4515">IFERROR(IF(A4515="","",LOOKUP(2,1/(Entradas!$B$3:$B$5000=Estoque!A4515),Entradas!$H$3:$H$5000)),"Preço não cadastrado")</f>
        <v/>
      </c>
      <c r="F4515" s="6" t="str">
        <f>IF(A4515="","",SUMIF(codigo_entrada,A4515,quantidade_entrada)-SUMIF(codigo_saida,Estoque!A4515,quantidade_saida))</f>
        <v/>
      </c>
      <c r="G4515" s="1" t="str">
        <f t="shared" si="70"/>
        <v/>
      </c>
    </row>
    <row r="4516" spans="1:7" x14ac:dyDescent="0.3">
      <c r="A4516" s="135"/>
      <c r="B4516" s="22"/>
      <c r="C4516" s="22"/>
      <c r="D4516" s="38" t="str" cm="1">
        <f t="array" ref="D4516">IFERROR(IF(A4516="","",LOOKUP(2,1/(Entradas!$B$3:$B$5000=Estoque!A4516),Entradas!$G$3:$G$5000)),"Preço não cadastrado")</f>
        <v/>
      </c>
      <c r="E4516" s="38" t="str" cm="1">
        <f t="array" ref="E4516">IFERROR(IF(A4516="","",LOOKUP(2,1/(Entradas!$B$3:$B$5000=Estoque!A4516),Entradas!$H$3:$H$5000)),"Preço não cadastrado")</f>
        <v/>
      </c>
      <c r="F4516" s="6" t="str">
        <f>IF(A4516="","",SUMIF(codigo_entrada,A4516,quantidade_entrada)-SUMIF(codigo_saida,Estoque!A4516,quantidade_saida))</f>
        <v/>
      </c>
      <c r="G4516" s="1" t="str">
        <f t="shared" si="70"/>
        <v/>
      </c>
    </row>
    <row r="4517" spans="1:7" x14ac:dyDescent="0.3">
      <c r="A4517" s="135"/>
      <c r="B4517" s="22"/>
      <c r="C4517" s="22"/>
      <c r="D4517" s="38" t="str" cm="1">
        <f t="array" ref="D4517">IFERROR(IF(A4517="","",LOOKUP(2,1/(Entradas!$B$3:$B$5000=Estoque!A4517),Entradas!$G$3:$G$5000)),"Preço não cadastrado")</f>
        <v/>
      </c>
      <c r="E4517" s="38" t="str" cm="1">
        <f t="array" ref="E4517">IFERROR(IF(A4517="","",LOOKUP(2,1/(Entradas!$B$3:$B$5000=Estoque!A4517),Entradas!$H$3:$H$5000)),"Preço não cadastrado")</f>
        <v/>
      </c>
      <c r="F4517" s="6" t="str">
        <f>IF(A4517="","",SUMIF(codigo_entrada,A4517,quantidade_entrada)-SUMIF(codigo_saida,Estoque!A4517,quantidade_saida))</f>
        <v/>
      </c>
      <c r="G4517" s="1" t="str">
        <f t="shared" si="70"/>
        <v/>
      </c>
    </row>
    <row r="4518" spans="1:7" x14ac:dyDescent="0.3">
      <c r="A4518" s="135"/>
      <c r="B4518" s="22"/>
      <c r="C4518" s="22"/>
      <c r="D4518" s="38" t="str" cm="1">
        <f t="array" ref="D4518">IFERROR(IF(A4518="","",LOOKUP(2,1/(Entradas!$B$3:$B$5000=Estoque!A4518),Entradas!$G$3:$G$5000)),"Preço não cadastrado")</f>
        <v/>
      </c>
      <c r="E4518" s="38" t="str" cm="1">
        <f t="array" ref="E4518">IFERROR(IF(A4518="","",LOOKUP(2,1/(Entradas!$B$3:$B$5000=Estoque!A4518),Entradas!$H$3:$H$5000)),"Preço não cadastrado")</f>
        <v/>
      </c>
      <c r="F4518" s="6" t="str">
        <f>IF(A4518="","",SUMIF(codigo_entrada,A4518,quantidade_entrada)-SUMIF(codigo_saida,Estoque!A4518,quantidade_saida))</f>
        <v/>
      </c>
      <c r="G4518" s="1" t="str">
        <f t="shared" si="70"/>
        <v/>
      </c>
    </row>
    <row r="4519" spans="1:7" x14ac:dyDescent="0.3">
      <c r="A4519" s="135"/>
      <c r="B4519" s="22"/>
      <c r="C4519" s="22"/>
      <c r="D4519" s="38" t="str" cm="1">
        <f t="array" ref="D4519">IFERROR(IF(A4519="","",LOOKUP(2,1/(Entradas!$B$3:$B$5000=Estoque!A4519),Entradas!$G$3:$G$5000)),"Preço não cadastrado")</f>
        <v/>
      </c>
      <c r="E4519" s="38" t="str" cm="1">
        <f t="array" ref="E4519">IFERROR(IF(A4519="","",LOOKUP(2,1/(Entradas!$B$3:$B$5000=Estoque!A4519),Entradas!$H$3:$H$5000)),"Preço não cadastrado")</f>
        <v/>
      </c>
      <c r="F4519" s="6" t="str">
        <f>IF(A4519="","",SUMIF(codigo_entrada,A4519,quantidade_entrada)-SUMIF(codigo_saida,Estoque!A4519,quantidade_saida))</f>
        <v/>
      </c>
      <c r="G4519" s="1" t="str">
        <f t="shared" si="70"/>
        <v/>
      </c>
    </row>
    <row r="4520" spans="1:7" x14ac:dyDescent="0.3">
      <c r="A4520" s="135"/>
      <c r="B4520" s="22"/>
      <c r="C4520" s="22"/>
      <c r="D4520" s="38" t="str" cm="1">
        <f t="array" ref="D4520">IFERROR(IF(A4520="","",LOOKUP(2,1/(Entradas!$B$3:$B$5000=Estoque!A4520),Entradas!$G$3:$G$5000)),"Preço não cadastrado")</f>
        <v/>
      </c>
      <c r="E4520" s="38" t="str" cm="1">
        <f t="array" ref="E4520">IFERROR(IF(A4520="","",LOOKUP(2,1/(Entradas!$B$3:$B$5000=Estoque!A4520),Entradas!$H$3:$H$5000)),"Preço não cadastrado")</f>
        <v/>
      </c>
      <c r="F4520" s="6" t="str">
        <f>IF(A4520="","",SUMIF(codigo_entrada,A4520,quantidade_entrada)-SUMIF(codigo_saida,Estoque!A4520,quantidade_saida))</f>
        <v/>
      </c>
      <c r="G4520" s="1" t="str">
        <f t="shared" si="70"/>
        <v/>
      </c>
    </row>
    <row r="4521" spans="1:7" x14ac:dyDescent="0.3">
      <c r="A4521" s="135"/>
      <c r="B4521" s="22"/>
      <c r="C4521" s="22"/>
      <c r="D4521" s="38" t="str" cm="1">
        <f t="array" ref="D4521">IFERROR(IF(A4521="","",LOOKUP(2,1/(Entradas!$B$3:$B$5000=Estoque!A4521),Entradas!$G$3:$G$5000)),"Preço não cadastrado")</f>
        <v/>
      </c>
      <c r="E4521" s="38" t="str" cm="1">
        <f t="array" ref="E4521">IFERROR(IF(A4521="","",LOOKUP(2,1/(Entradas!$B$3:$B$5000=Estoque!A4521),Entradas!$H$3:$H$5000)),"Preço não cadastrado")</f>
        <v/>
      </c>
      <c r="F4521" s="6" t="str">
        <f>IF(A4521="","",SUMIF(codigo_entrada,A4521,quantidade_entrada)-SUMIF(codigo_saida,Estoque!A4521,quantidade_saida))</f>
        <v/>
      </c>
      <c r="G4521" s="1" t="str">
        <f t="shared" si="70"/>
        <v/>
      </c>
    </row>
    <row r="4522" spans="1:7" x14ac:dyDescent="0.3">
      <c r="A4522" s="135"/>
      <c r="B4522" s="22"/>
      <c r="C4522" s="22"/>
      <c r="D4522" s="38" t="str" cm="1">
        <f t="array" ref="D4522">IFERROR(IF(A4522="","",LOOKUP(2,1/(Entradas!$B$3:$B$5000=Estoque!A4522),Entradas!$G$3:$G$5000)),"Preço não cadastrado")</f>
        <v/>
      </c>
      <c r="E4522" s="38" t="str" cm="1">
        <f t="array" ref="E4522">IFERROR(IF(A4522="","",LOOKUP(2,1/(Entradas!$B$3:$B$5000=Estoque!A4522),Entradas!$H$3:$H$5000)),"Preço não cadastrado")</f>
        <v/>
      </c>
      <c r="F4522" s="6" t="str">
        <f>IF(A4522="","",SUMIF(codigo_entrada,A4522,quantidade_entrada)-SUMIF(codigo_saida,Estoque!A4522,quantidade_saida))</f>
        <v/>
      </c>
      <c r="G4522" s="1" t="str">
        <f t="shared" si="70"/>
        <v/>
      </c>
    </row>
    <row r="4523" spans="1:7" x14ac:dyDescent="0.3">
      <c r="A4523" s="135"/>
      <c r="B4523" s="22"/>
      <c r="C4523" s="22"/>
      <c r="D4523" s="38" t="str" cm="1">
        <f t="array" ref="D4523">IFERROR(IF(A4523="","",LOOKUP(2,1/(Entradas!$B$3:$B$5000=Estoque!A4523),Entradas!$G$3:$G$5000)),"Preço não cadastrado")</f>
        <v/>
      </c>
      <c r="E4523" s="38" t="str" cm="1">
        <f t="array" ref="E4523">IFERROR(IF(A4523="","",LOOKUP(2,1/(Entradas!$B$3:$B$5000=Estoque!A4523),Entradas!$H$3:$H$5000)),"Preço não cadastrado")</f>
        <v/>
      </c>
      <c r="F4523" s="6" t="str">
        <f>IF(A4523="","",SUMIF(codigo_entrada,A4523,quantidade_entrada)-SUMIF(codigo_saida,Estoque!A4523,quantidade_saida))</f>
        <v/>
      </c>
      <c r="G4523" s="1" t="str">
        <f t="shared" si="70"/>
        <v/>
      </c>
    </row>
    <row r="4524" spans="1:7" x14ac:dyDescent="0.3">
      <c r="A4524" s="135"/>
      <c r="B4524" s="22"/>
      <c r="C4524" s="22"/>
      <c r="D4524" s="38" t="str" cm="1">
        <f t="array" ref="D4524">IFERROR(IF(A4524="","",LOOKUP(2,1/(Entradas!$B$3:$B$5000=Estoque!A4524),Entradas!$G$3:$G$5000)),"Preço não cadastrado")</f>
        <v/>
      </c>
      <c r="E4524" s="38" t="str" cm="1">
        <f t="array" ref="E4524">IFERROR(IF(A4524="","",LOOKUP(2,1/(Entradas!$B$3:$B$5000=Estoque!A4524),Entradas!$H$3:$H$5000)),"Preço não cadastrado")</f>
        <v/>
      </c>
      <c r="F4524" s="6" t="str">
        <f>IF(A4524="","",SUMIF(codigo_entrada,A4524,quantidade_entrada)-SUMIF(codigo_saida,Estoque!A4524,quantidade_saida))</f>
        <v/>
      </c>
      <c r="G4524" s="1" t="str">
        <f t="shared" si="70"/>
        <v/>
      </c>
    </row>
    <row r="4525" spans="1:7" x14ac:dyDescent="0.3">
      <c r="A4525" s="135"/>
      <c r="B4525" s="22"/>
      <c r="C4525" s="22"/>
      <c r="D4525" s="38" t="str" cm="1">
        <f t="array" ref="D4525">IFERROR(IF(A4525="","",LOOKUP(2,1/(Entradas!$B$3:$B$5000=Estoque!A4525),Entradas!$G$3:$G$5000)),"Preço não cadastrado")</f>
        <v/>
      </c>
      <c r="E4525" s="38" t="str" cm="1">
        <f t="array" ref="E4525">IFERROR(IF(A4525="","",LOOKUP(2,1/(Entradas!$B$3:$B$5000=Estoque!A4525),Entradas!$H$3:$H$5000)),"Preço não cadastrado")</f>
        <v/>
      </c>
      <c r="F4525" s="6" t="str">
        <f>IF(A4525="","",SUMIF(codigo_entrada,A4525,quantidade_entrada)-SUMIF(codigo_saida,Estoque!A4525,quantidade_saida))</f>
        <v/>
      </c>
      <c r="G4525" s="1" t="str">
        <f t="shared" si="70"/>
        <v/>
      </c>
    </row>
    <row r="4526" spans="1:7" x14ac:dyDescent="0.3">
      <c r="A4526" s="135"/>
      <c r="B4526" s="22"/>
      <c r="C4526" s="22"/>
      <c r="D4526" s="38" t="str" cm="1">
        <f t="array" ref="D4526">IFERROR(IF(A4526="","",LOOKUP(2,1/(Entradas!$B$3:$B$5000=Estoque!A4526),Entradas!$G$3:$G$5000)),"Preço não cadastrado")</f>
        <v/>
      </c>
      <c r="E4526" s="38" t="str" cm="1">
        <f t="array" ref="E4526">IFERROR(IF(A4526="","",LOOKUP(2,1/(Entradas!$B$3:$B$5000=Estoque!A4526),Entradas!$H$3:$H$5000)),"Preço não cadastrado")</f>
        <v/>
      </c>
      <c r="F4526" s="6" t="str">
        <f>IF(A4526="","",SUMIF(codigo_entrada,A4526,quantidade_entrada)-SUMIF(codigo_saida,Estoque!A4526,quantidade_saida))</f>
        <v/>
      </c>
      <c r="G4526" s="1" t="str">
        <f t="shared" si="70"/>
        <v/>
      </c>
    </row>
    <row r="4527" spans="1:7" x14ac:dyDescent="0.3">
      <c r="A4527" s="135"/>
      <c r="B4527" s="22"/>
      <c r="C4527" s="22"/>
      <c r="D4527" s="38" t="str" cm="1">
        <f t="array" ref="D4527">IFERROR(IF(A4527="","",LOOKUP(2,1/(Entradas!$B$3:$B$5000=Estoque!A4527),Entradas!$G$3:$G$5000)),"Preço não cadastrado")</f>
        <v/>
      </c>
      <c r="E4527" s="38" t="str" cm="1">
        <f t="array" ref="E4527">IFERROR(IF(A4527="","",LOOKUP(2,1/(Entradas!$B$3:$B$5000=Estoque!A4527),Entradas!$H$3:$H$5000)),"Preço não cadastrado")</f>
        <v/>
      </c>
      <c r="F4527" s="6" t="str">
        <f>IF(A4527="","",SUMIF(codigo_entrada,A4527,quantidade_entrada)-SUMIF(codigo_saida,Estoque!A4527,quantidade_saida))</f>
        <v/>
      </c>
      <c r="G4527" s="1" t="str">
        <f t="shared" si="70"/>
        <v/>
      </c>
    </row>
    <row r="4528" spans="1:7" x14ac:dyDescent="0.3">
      <c r="A4528" s="135"/>
      <c r="B4528" s="22"/>
      <c r="C4528" s="22"/>
      <c r="D4528" s="38" t="str" cm="1">
        <f t="array" ref="D4528">IFERROR(IF(A4528="","",LOOKUP(2,1/(Entradas!$B$3:$B$5000=Estoque!A4528),Entradas!$G$3:$G$5000)),"Preço não cadastrado")</f>
        <v/>
      </c>
      <c r="E4528" s="38" t="str" cm="1">
        <f t="array" ref="E4528">IFERROR(IF(A4528="","",LOOKUP(2,1/(Entradas!$B$3:$B$5000=Estoque!A4528),Entradas!$H$3:$H$5000)),"Preço não cadastrado")</f>
        <v/>
      </c>
      <c r="F4528" s="6" t="str">
        <f>IF(A4528="","",SUMIF(codigo_entrada,A4528,quantidade_entrada)-SUMIF(codigo_saida,Estoque!A4528,quantidade_saida))</f>
        <v/>
      </c>
      <c r="G4528" s="1" t="str">
        <f t="shared" si="70"/>
        <v/>
      </c>
    </row>
    <row r="4529" spans="1:7" x14ac:dyDescent="0.3">
      <c r="A4529" s="135"/>
      <c r="B4529" s="22"/>
      <c r="C4529" s="22"/>
      <c r="D4529" s="38" t="str" cm="1">
        <f t="array" ref="D4529">IFERROR(IF(A4529="","",LOOKUP(2,1/(Entradas!$B$3:$B$5000=Estoque!A4529),Entradas!$G$3:$G$5000)),"Preço não cadastrado")</f>
        <v/>
      </c>
      <c r="E4529" s="38" t="str" cm="1">
        <f t="array" ref="E4529">IFERROR(IF(A4529="","",LOOKUP(2,1/(Entradas!$B$3:$B$5000=Estoque!A4529),Entradas!$H$3:$H$5000)),"Preço não cadastrado")</f>
        <v/>
      </c>
      <c r="F4529" s="6" t="str">
        <f>IF(A4529="","",SUMIF(codigo_entrada,A4529,quantidade_entrada)-SUMIF(codigo_saida,Estoque!A4529,quantidade_saida))</f>
        <v/>
      </c>
      <c r="G4529" s="1" t="str">
        <f t="shared" si="70"/>
        <v/>
      </c>
    </row>
    <row r="4530" spans="1:7" x14ac:dyDescent="0.3">
      <c r="A4530" s="135"/>
      <c r="B4530" s="22"/>
      <c r="C4530" s="22"/>
      <c r="D4530" s="38" t="str" cm="1">
        <f t="array" ref="D4530">IFERROR(IF(A4530="","",LOOKUP(2,1/(Entradas!$B$3:$B$5000=Estoque!A4530),Entradas!$G$3:$G$5000)),"Preço não cadastrado")</f>
        <v/>
      </c>
      <c r="E4530" s="38" t="str" cm="1">
        <f t="array" ref="E4530">IFERROR(IF(A4530="","",LOOKUP(2,1/(Entradas!$B$3:$B$5000=Estoque!A4530),Entradas!$H$3:$H$5000)),"Preço não cadastrado")</f>
        <v/>
      </c>
      <c r="F4530" s="6" t="str">
        <f>IF(A4530="","",SUMIF(codigo_entrada,A4530,quantidade_entrada)-SUMIF(codigo_saida,Estoque!A4530,quantidade_saida))</f>
        <v/>
      </c>
      <c r="G4530" s="1" t="str">
        <f t="shared" si="70"/>
        <v/>
      </c>
    </row>
    <row r="4531" spans="1:7" x14ac:dyDescent="0.3">
      <c r="A4531" s="135"/>
      <c r="B4531" s="22"/>
      <c r="C4531" s="22"/>
      <c r="D4531" s="38" t="str" cm="1">
        <f t="array" ref="D4531">IFERROR(IF(A4531="","",LOOKUP(2,1/(Entradas!$B$3:$B$5000=Estoque!A4531),Entradas!$G$3:$G$5000)),"Preço não cadastrado")</f>
        <v/>
      </c>
      <c r="E4531" s="38" t="str" cm="1">
        <f t="array" ref="E4531">IFERROR(IF(A4531="","",LOOKUP(2,1/(Entradas!$B$3:$B$5000=Estoque!A4531),Entradas!$H$3:$H$5000)),"Preço não cadastrado")</f>
        <v/>
      </c>
      <c r="F4531" s="6" t="str">
        <f>IF(A4531="","",SUMIF(codigo_entrada,A4531,quantidade_entrada)-SUMIF(codigo_saida,Estoque!A4531,quantidade_saida))</f>
        <v/>
      </c>
      <c r="G4531" s="1" t="str">
        <f t="shared" si="70"/>
        <v/>
      </c>
    </row>
    <row r="4532" spans="1:7" x14ac:dyDescent="0.3">
      <c r="A4532" s="135"/>
      <c r="B4532" s="22"/>
      <c r="C4532" s="22"/>
      <c r="D4532" s="38" t="str" cm="1">
        <f t="array" ref="D4532">IFERROR(IF(A4532="","",LOOKUP(2,1/(Entradas!$B$3:$B$5000=Estoque!A4532),Entradas!$G$3:$G$5000)),"Preço não cadastrado")</f>
        <v/>
      </c>
      <c r="E4532" s="38" t="str" cm="1">
        <f t="array" ref="E4532">IFERROR(IF(A4532="","",LOOKUP(2,1/(Entradas!$B$3:$B$5000=Estoque!A4532),Entradas!$H$3:$H$5000)),"Preço não cadastrado")</f>
        <v/>
      </c>
      <c r="F4532" s="6" t="str">
        <f>IF(A4532="","",SUMIF(codigo_entrada,A4532,quantidade_entrada)-SUMIF(codigo_saida,Estoque!A4532,quantidade_saida))</f>
        <v/>
      </c>
      <c r="G4532" s="1" t="str">
        <f t="shared" si="70"/>
        <v/>
      </c>
    </row>
    <row r="4533" spans="1:7" x14ac:dyDescent="0.3">
      <c r="A4533" s="135"/>
      <c r="B4533" s="22"/>
      <c r="C4533" s="22"/>
      <c r="D4533" s="38" t="str" cm="1">
        <f t="array" ref="D4533">IFERROR(IF(A4533="","",LOOKUP(2,1/(Entradas!$B$3:$B$5000=Estoque!A4533),Entradas!$G$3:$G$5000)),"Preço não cadastrado")</f>
        <v/>
      </c>
      <c r="E4533" s="38" t="str" cm="1">
        <f t="array" ref="E4533">IFERROR(IF(A4533="","",LOOKUP(2,1/(Entradas!$B$3:$B$5000=Estoque!A4533),Entradas!$H$3:$H$5000)),"Preço não cadastrado")</f>
        <v/>
      </c>
      <c r="F4533" s="6" t="str">
        <f>IF(A4533="","",SUMIF(codigo_entrada,A4533,quantidade_entrada)-SUMIF(codigo_saida,Estoque!A4533,quantidade_saida))</f>
        <v/>
      </c>
      <c r="G4533" s="1" t="str">
        <f t="shared" si="70"/>
        <v/>
      </c>
    </row>
    <row r="4534" spans="1:7" x14ac:dyDescent="0.3">
      <c r="A4534" s="135"/>
      <c r="B4534" s="22"/>
      <c r="C4534" s="22"/>
      <c r="D4534" s="38" t="str" cm="1">
        <f t="array" ref="D4534">IFERROR(IF(A4534="","",LOOKUP(2,1/(Entradas!$B$3:$B$5000=Estoque!A4534),Entradas!$G$3:$G$5000)),"Preço não cadastrado")</f>
        <v/>
      </c>
      <c r="E4534" s="38" t="str" cm="1">
        <f t="array" ref="E4534">IFERROR(IF(A4534="","",LOOKUP(2,1/(Entradas!$B$3:$B$5000=Estoque!A4534),Entradas!$H$3:$H$5000)),"Preço não cadastrado")</f>
        <v/>
      </c>
      <c r="F4534" s="6" t="str">
        <f>IF(A4534="","",SUMIF(codigo_entrada,A4534,quantidade_entrada)-SUMIF(codigo_saida,Estoque!A4534,quantidade_saida))</f>
        <v/>
      </c>
      <c r="G4534" s="1" t="str">
        <f t="shared" si="70"/>
        <v/>
      </c>
    </row>
    <row r="4535" spans="1:7" x14ac:dyDescent="0.3">
      <c r="A4535" s="135"/>
      <c r="B4535" s="22"/>
      <c r="C4535" s="22"/>
      <c r="D4535" s="38" t="str" cm="1">
        <f t="array" ref="D4535">IFERROR(IF(A4535="","",LOOKUP(2,1/(Entradas!$B$3:$B$5000=Estoque!A4535),Entradas!$G$3:$G$5000)),"Preço não cadastrado")</f>
        <v/>
      </c>
      <c r="E4535" s="38" t="str" cm="1">
        <f t="array" ref="E4535">IFERROR(IF(A4535="","",LOOKUP(2,1/(Entradas!$B$3:$B$5000=Estoque!A4535),Entradas!$H$3:$H$5000)),"Preço não cadastrado")</f>
        <v/>
      </c>
      <c r="F4535" s="6" t="str">
        <f>IF(A4535="","",SUMIF(codigo_entrada,A4535,quantidade_entrada)-SUMIF(codigo_saida,Estoque!A4535,quantidade_saida))</f>
        <v/>
      </c>
      <c r="G4535" s="1" t="str">
        <f t="shared" si="70"/>
        <v/>
      </c>
    </row>
    <row r="4536" spans="1:7" x14ac:dyDescent="0.3">
      <c r="A4536" s="135"/>
      <c r="B4536" s="22"/>
      <c r="C4536" s="22"/>
      <c r="D4536" s="38" t="str" cm="1">
        <f t="array" ref="D4536">IFERROR(IF(A4536="","",LOOKUP(2,1/(Entradas!$B$3:$B$5000=Estoque!A4536),Entradas!$G$3:$G$5000)),"Preço não cadastrado")</f>
        <v/>
      </c>
      <c r="E4536" s="38" t="str" cm="1">
        <f t="array" ref="E4536">IFERROR(IF(A4536="","",LOOKUP(2,1/(Entradas!$B$3:$B$5000=Estoque!A4536),Entradas!$H$3:$H$5000)),"Preço não cadastrado")</f>
        <v/>
      </c>
      <c r="F4536" s="6" t="str">
        <f>IF(A4536="","",SUMIF(codigo_entrada,A4536,quantidade_entrada)-SUMIF(codigo_saida,Estoque!A4536,quantidade_saida))</f>
        <v/>
      </c>
      <c r="G4536" s="1" t="str">
        <f t="shared" si="70"/>
        <v/>
      </c>
    </row>
    <row r="4537" spans="1:7" x14ac:dyDescent="0.3">
      <c r="A4537" s="135"/>
      <c r="B4537" s="22"/>
      <c r="C4537" s="22"/>
      <c r="D4537" s="38" t="str" cm="1">
        <f t="array" ref="D4537">IFERROR(IF(A4537="","",LOOKUP(2,1/(Entradas!$B$3:$B$5000=Estoque!A4537),Entradas!$G$3:$G$5000)),"Preço não cadastrado")</f>
        <v/>
      </c>
      <c r="E4537" s="38" t="str" cm="1">
        <f t="array" ref="E4537">IFERROR(IF(A4537="","",LOOKUP(2,1/(Entradas!$B$3:$B$5000=Estoque!A4537),Entradas!$H$3:$H$5000)),"Preço não cadastrado")</f>
        <v/>
      </c>
      <c r="F4537" s="6" t="str">
        <f>IF(A4537="","",SUMIF(codigo_entrada,A4537,quantidade_entrada)-SUMIF(codigo_saida,Estoque!A4537,quantidade_saida))</f>
        <v/>
      </c>
      <c r="G4537" s="1" t="str">
        <f t="shared" si="70"/>
        <v/>
      </c>
    </row>
    <row r="4538" spans="1:7" x14ac:dyDescent="0.3">
      <c r="A4538" s="135"/>
      <c r="B4538" s="22"/>
      <c r="C4538" s="22"/>
      <c r="D4538" s="38" t="str" cm="1">
        <f t="array" ref="D4538">IFERROR(IF(A4538="","",LOOKUP(2,1/(Entradas!$B$3:$B$5000=Estoque!A4538),Entradas!$G$3:$G$5000)),"Preço não cadastrado")</f>
        <v/>
      </c>
      <c r="E4538" s="38" t="str" cm="1">
        <f t="array" ref="E4538">IFERROR(IF(A4538="","",LOOKUP(2,1/(Entradas!$B$3:$B$5000=Estoque!A4538),Entradas!$H$3:$H$5000)),"Preço não cadastrado")</f>
        <v/>
      </c>
      <c r="F4538" s="6" t="str">
        <f>IF(A4538="","",SUMIF(codigo_entrada,A4538,quantidade_entrada)-SUMIF(codigo_saida,Estoque!A4538,quantidade_saida))</f>
        <v/>
      </c>
      <c r="G4538" s="1" t="str">
        <f t="shared" si="70"/>
        <v/>
      </c>
    </row>
    <row r="4539" spans="1:7" x14ac:dyDescent="0.3">
      <c r="A4539" s="135"/>
      <c r="B4539" s="22"/>
      <c r="C4539" s="22"/>
      <c r="D4539" s="38" t="str" cm="1">
        <f t="array" ref="D4539">IFERROR(IF(A4539="","",LOOKUP(2,1/(Entradas!$B$3:$B$5000=Estoque!A4539),Entradas!$G$3:$G$5000)),"Preço não cadastrado")</f>
        <v/>
      </c>
      <c r="E4539" s="38" t="str" cm="1">
        <f t="array" ref="E4539">IFERROR(IF(A4539="","",LOOKUP(2,1/(Entradas!$B$3:$B$5000=Estoque!A4539),Entradas!$H$3:$H$5000)),"Preço não cadastrado")</f>
        <v/>
      </c>
      <c r="F4539" s="6" t="str">
        <f>IF(A4539="","",SUMIF(codigo_entrada,A4539,quantidade_entrada)-SUMIF(codigo_saida,Estoque!A4539,quantidade_saida))</f>
        <v/>
      </c>
      <c r="G4539" s="1" t="str">
        <f t="shared" si="70"/>
        <v/>
      </c>
    </row>
    <row r="4540" spans="1:7" x14ac:dyDescent="0.3">
      <c r="A4540" s="135"/>
      <c r="B4540" s="22"/>
      <c r="C4540" s="22"/>
      <c r="D4540" s="38" t="str" cm="1">
        <f t="array" ref="D4540">IFERROR(IF(A4540="","",LOOKUP(2,1/(Entradas!$B$3:$B$5000=Estoque!A4540),Entradas!$G$3:$G$5000)),"Preço não cadastrado")</f>
        <v/>
      </c>
      <c r="E4540" s="38" t="str" cm="1">
        <f t="array" ref="E4540">IFERROR(IF(A4540="","",LOOKUP(2,1/(Entradas!$B$3:$B$5000=Estoque!A4540),Entradas!$H$3:$H$5000)),"Preço não cadastrado")</f>
        <v/>
      </c>
      <c r="F4540" s="6" t="str">
        <f>IF(A4540="","",SUMIF(codigo_entrada,A4540,quantidade_entrada)-SUMIF(codigo_saida,Estoque!A4540,quantidade_saida))</f>
        <v/>
      </c>
      <c r="G4540" s="1" t="str">
        <f t="shared" si="70"/>
        <v/>
      </c>
    </row>
    <row r="4541" spans="1:7" x14ac:dyDescent="0.3">
      <c r="A4541" s="135"/>
      <c r="B4541" s="22"/>
      <c r="C4541" s="22"/>
      <c r="D4541" s="38" t="str" cm="1">
        <f t="array" ref="D4541">IFERROR(IF(A4541="","",LOOKUP(2,1/(Entradas!$B$3:$B$5000=Estoque!A4541),Entradas!$G$3:$G$5000)),"Preço não cadastrado")</f>
        <v/>
      </c>
      <c r="E4541" s="38" t="str" cm="1">
        <f t="array" ref="E4541">IFERROR(IF(A4541="","",LOOKUP(2,1/(Entradas!$B$3:$B$5000=Estoque!A4541),Entradas!$H$3:$H$5000)),"Preço não cadastrado")</f>
        <v/>
      </c>
      <c r="F4541" s="6" t="str">
        <f>IF(A4541="","",SUMIF(codigo_entrada,A4541,quantidade_entrada)-SUMIF(codigo_saida,Estoque!A4541,quantidade_saida))</f>
        <v/>
      </c>
      <c r="G4541" s="1" t="str">
        <f t="shared" si="70"/>
        <v/>
      </c>
    </row>
    <row r="4542" spans="1:7" x14ac:dyDescent="0.3">
      <c r="A4542" s="135"/>
      <c r="B4542" s="22"/>
      <c r="C4542" s="22"/>
      <c r="D4542" s="38" t="str" cm="1">
        <f t="array" ref="D4542">IFERROR(IF(A4542="","",LOOKUP(2,1/(Entradas!$B$3:$B$5000=Estoque!A4542),Entradas!$G$3:$G$5000)),"Preço não cadastrado")</f>
        <v/>
      </c>
      <c r="E4542" s="38" t="str" cm="1">
        <f t="array" ref="E4542">IFERROR(IF(A4542="","",LOOKUP(2,1/(Entradas!$B$3:$B$5000=Estoque!A4542),Entradas!$H$3:$H$5000)),"Preço não cadastrado")</f>
        <v/>
      </c>
      <c r="F4542" s="6" t="str">
        <f>IF(A4542="","",SUMIF(codigo_entrada,A4542,quantidade_entrada)-SUMIF(codigo_saida,Estoque!A4542,quantidade_saida))</f>
        <v/>
      </c>
      <c r="G4542" s="1" t="str">
        <f t="shared" si="70"/>
        <v/>
      </c>
    </row>
    <row r="4543" spans="1:7" x14ac:dyDescent="0.3">
      <c r="A4543" s="135"/>
      <c r="B4543" s="22"/>
      <c r="C4543" s="22"/>
      <c r="D4543" s="38" t="str" cm="1">
        <f t="array" ref="D4543">IFERROR(IF(A4543="","",LOOKUP(2,1/(Entradas!$B$3:$B$5000=Estoque!A4543),Entradas!$G$3:$G$5000)),"Preço não cadastrado")</f>
        <v/>
      </c>
      <c r="E4543" s="38" t="str" cm="1">
        <f t="array" ref="E4543">IFERROR(IF(A4543="","",LOOKUP(2,1/(Entradas!$B$3:$B$5000=Estoque!A4543),Entradas!$H$3:$H$5000)),"Preço não cadastrado")</f>
        <v/>
      </c>
      <c r="F4543" s="6" t="str">
        <f>IF(A4543="","",SUMIF(codigo_entrada,A4543,quantidade_entrada)-SUMIF(codigo_saida,Estoque!A4543,quantidade_saida))</f>
        <v/>
      </c>
      <c r="G4543" s="1" t="str">
        <f t="shared" si="70"/>
        <v/>
      </c>
    </row>
    <row r="4544" spans="1:7" x14ac:dyDescent="0.3">
      <c r="A4544" s="135"/>
      <c r="B4544" s="22"/>
      <c r="C4544" s="22"/>
      <c r="D4544" s="38" t="str" cm="1">
        <f t="array" ref="D4544">IFERROR(IF(A4544="","",LOOKUP(2,1/(Entradas!$B$3:$B$5000=Estoque!A4544),Entradas!$G$3:$G$5000)),"Preço não cadastrado")</f>
        <v/>
      </c>
      <c r="E4544" s="38" t="str" cm="1">
        <f t="array" ref="E4544">IFERROR(IF(A4544="","",LOOKUP(2,1/(Entradas!$B$3:$B$5000=Estoque!A4544),Entradas!$H$3:$H$5000)),"Preço não cadastrado")</f>
        <v/>
      </c>
      <c r="F4544" s="6" t="str">
        <f>IF(A4544="","",SUMIF(codigo_entrada,A4544,quantidade_entrada)-SUMIF(codigo_saida,Estoque!A4544,quantidade_saida))</f>
        <v/>
      </c>
      <c r="G4544" s="1" t="str">
        <f t="shared" si="70"/>
        <v/>
      </c>
    </row>
    <row r="4545" spans="1:7" x14ac:dyDescent="0.3">
      <c r="A4545" s="135"/>
      <c r="B4545" s="22"/>
      <c r="C4545" s="22"/>
      <c r="D4545" s="38" t="str" cm="1">
        <f t="array" ref="D4545">IFERROR(IF(A4545="","",LOOKUP(2,1/(Entradas!$B$3:$B$5000=Estoque!A4545),Entradas!$G$3:$G$5000)),"Preço não cadastrado")</f>
        <v/>
      </c>
      <c r="E4545" s="38" t="str" cm="1">
        <f t="array" ref="E4545">IFERROR(IF(A4545="","",LOOKUP(2,1/(Entradas!$B$3:$B$5000=Estoque!A4545),Entradas!$H$3:$H$5000)),"Preço não cadastrado")</f>
        <v/>
      </c>
      <c r="F4545" s="6" t="str">
        <f>IF(A4545="","",SUMIF(codigo_entrada,A4545,quantidade_entrada)-SUMIF(codigo_saida,Estoque!A4545,quantidade_saida))</f>
        <v/>
      </c>
      <c r="G4545" s="1" t="str">
        <f t="shared" si="70"/>
        <v/>
      </c>
    </row>
    <row r="4546" spans="1:7" x14ac:dyDescent="0.3">
      <c r="A4546" s="135"/>
      <c r="B4546" s="22"/>
      <c r="C4546" s="22"/>
      <c r="D4546" s="38" t="str" cm="1">
        <f t="array" ref="D4546">IFERROR(IF(A4546="","",LOOKUP(2,1/(Entradas!$B$3:$B$5000=Estoque!A4546),Entradas!$G$3:$G$5000)),"Preço não cadastrado")</f>
        <v/>
      </c>
      <c r="E4546" s="38" t="str" cm="1">
        <f t="array" ref="E4546">IFERROR(IF(A4546="","",LOOKUP(2,1/(Entradas!$B$3:$B$5000=Estoque!A4546),Entradas!$H$3:$H$5000)),"Preço não cadastrado")</f>
        <v/>
      </c>
      <c r="F4546" s="6" t="str">
        <f>IF(A4546="","",SUMIF(codigo_entrada,A4546,quantidade_entrada)-SUMIF(codigo_saida,Estoque!A4546,quantidade_saida))</f>
        <v/>
      </c>
      <c r="G4546" s="1" t="str">
        <f t="shared" si="70"/>
        <v/>
      </c>
    </row>
    <row r="4547" spans="1:7" x14ac:dyDescent="0.3">
      <c r="A4547" s="135"/>
      <c r="B4547" s="22"/>
      <c r="C4547" s="22"/>
      <c r="D4547" s="38" t="str" cm="1">
        <f t="array" ref="D4547">IFERROR(IF(A4547="","",LOOKUP(2,1/(Entradas!$B$3:$B$5000=Estoque!A4547),Entradas!$G$3:$G$5000)),"Preço não cadastrado")</f>
        <v/>
      </c>
      <c r="E4547" s="38" t="str" cm="1">
        <f t="array" ref="E4547">IFERROR(IF(A4547="","",LOOKUP(2,1/(Entradas!$B$3:$B$5000=Estoque!A4547),Entradas!$H$3:$H$5000)),"Preço não cadastrado")</f>
        <v/>
      </c>
      <c r="F4547" s="6" t="str">
        <f>IF(A4547="","",SUMIF(codigo_entrada,A4547,quantidade_entrada)-SUMIF(codigo_saida,Estoque!A4547,quantidade_saida))</f>
        <v/>
      </c>
      <c r="G4547" s="1" t="str">
        <f t="shared" si="70"/>
        <v/>
      </c>
    </row>
    <row r="4548" spans="1:7" x14ac:dyDescent="0.3">
      <c r="A4548" s="135"/>
      <c r="B4548" s="22"/>
      <c r="C4548" s="22"/>
      <c r="D4548" s="38" t="str" cm="1">
        <f t="array" ref="D4548">IFERROR(IF(A4548="","",LOOKUP(2,1/(Entradas!$B$3:$B$5000=Estoque!A4548),Entradas!$G$3:$G$5000)),"Preço não cadastrado")</f>
        <v/>
      </c>
      <c r="E4548" s="38" t="str" cm="1">
        <f t="array" ref="E4548">IFERROR(IF(A4548="","",LOOKUP(2,1/(Entradas!$B$3:$B$5000=Estoque!A4548),Entradas!$H$3:$H$5000)),"Preço não cadastrado")</f>
        <v/>
      </c>
      <c r="F4548" s="6" t="str">
        <f>IF(A4548="","",SUMIF(codigo_entrada,A4548,quantidade_entrada)-SUMIF(codigo_saida,Estoque!A4548,quantidade_saida))</f>
        <v/>
      </c>
      <c r="G4548" s="1" t="str">
        <f t="shared" ref="G4548:G4611" si="71">IF(F4548="","",IF(F4548&gt;0,"Em estoque","Fora de estoque"))</f>
        <v/>
      </c>
    </row>
    <row r="4549" spans="1:7" x14ac:dyDescent="0.3">
      <c r="A4549" s="135"/>
      <c r="B4549" s="22"/>
      <c r="C4549" s="22"/>
      <c r="D4549" s="38" t="str" cm="1">
        <f t="array" ref="D4549">IFERROR(IF(A4549="","",LOOKUP(2,1/(Entradas!$B$3:$B$5000=Estoque!A4549),Entradas!$G$3:$G$5000)),"Preço não cadastrado")</f>
        <v/>
      </c>
      <c r="E4549" s="38" t="str" cm="1">
        <f t="array" ref="E4549">IFERROR(IF(A4549="","",LOOKUP(2,1/(Entradas!$B$3:$B$5000=Estoque!A4549),Entradas!$H$3:$H$5000)),"Preço não cadastrado")</f>
        <v/>
      </c>
      <c r="F4549" s="6" t="str">
        <f>IF(A4549="","",SUMIF(codigo_entrada,A4549,quantidade_entrada)-SUMIF(codigo_saida,Estoque!A4549,quantidade_saida))</f>
        <v/>
      </c>
      <c r="G4549" s="1" t="str">
        <f t="shared" si="71"/>
        <v/>
      </c>
    </row>
    <row r="4550" spans="1:7" x14ac:dyDescent="0.3">
      <c r="A4550" s="135"/>
      <c r="B4550" s="22"/>
      <c r="C4550" s="22"/>
      <c r="D4550" s="38" t="str" cm="1">
        <f t="array" ref="D4550">IFERROR(IF(A4550="","",LOOKUP(2,1/(Entradas!$B$3:$B$5000=Estoque!A4550),Entradas!$G$3:$G$5000)),"Preço não cadastrado")</f>
        <v/>
      </c>
      <c r="E4550" s="38" t="str" cm="1">
        <f t="array" ref="E4550">IFERROR(IF(A4550="","",LOOKUP(2,1/(Entradas!$B$3:$B$5000=Estoque!A4550),Entradas!$H$3:$H$5000)),"Preço não cadastrado")</f>
        <v/>
      </c>
      <c r="F4550" s="6" t="str">
        <f>IF(A4550="","",SUMIF(codigo_entrada,A4550,quantidade_entrada)-SUMIF(codigo_saida,Estoque!A4550,quantidade_saida))</f>
        <v/>
      </c>
      <c r="G4550" s="1" t="str">
        <f t="shared" si="71"/>
        <v/>
      </c>
    </row>
    <row r="4551" spans="1:7" x14ac:dyDescent="0.3">
      <c r="A4551" s="135"/>
      <c r="B4551" s="22"/>
      <c r="C4551" s="22"/>
      <c r="D4551" s="38" t="str" cm="1">
        <f t="array" ref="D4551">IFERROR(IF(A4551="","",LOOKUP(2,1/(Entradas!$B$3:$B$5000=Estoque!A4551),Entradas!$G$3:$G$5000)),"Preço não cadastrado")</f>
        <v/>
      </c>
      <c r="E4551" s="38" t="str" cm="1">
        <f t="array" ref="E4551">IFERROR(IF(A4551="","",LOOKUP(2,1/(Entradas!$B$3:$B$5000=Estoque!A4551),Entradas!$H$3:$H$5000)),"Preço não cadastrado")</f>
        <v/>
      </c>
      <c r="F4551" s="6" t="str">
        <f>IF(A4551="","",SUMIF(codigo_entrada,A4551,quantidade_entrada)-SUMIF(codigo_saida,Estoque!A4551,quantidade_saida))</f>
        <v/>
      </c>
      <c r="G4551" s="1" t="str">
        <f t="shared" si="71"/>
        <v/>
      </c>
    </row>
    <row r="4552" spans="1:7" x14ac:dyDescent="0.3">
      <c r="A4552" s="135"/>
      <c r="B4552" s="22"/>
      <c r="C4552" s="22"/>
      <c r="D4552" s="38" t="str" cm="1">
        <f t="array" ref="D4552">IFERROR(IF(A4552="","",LOOKUP(2,1/(Entradas!$B$3:$B$5000=Estoque!A4552),Entradas!$G$3:$G$5000)),"Preço não cadastrado")</f>
        <v/>
      </c>
      <c r="E4552" s="38" t="str" cm="1">
        <f t="array" ref="E4552">IFERROR(IF(A4552="","",LOOKUP(2,1/(Entradas!$B$3:$B$5000=Estoque!A4552),Entradas!$H$3:$H$5000)),"Preço não cadastrado")</f>
        <v/>
      </c>
      <c r="F4552" s="6" t="str">
        <f>IF(A4552="","",SUMIF(codigo_entrada,A4552,quantidade_entrada)-SUMIF(codigo_saida,Estoque!A4552,quantidade_saida))</f>
        <v/>
      </c>
      <c r="G4552" s="1" t="str">
        <f t="shared" si="71"/>
        <v/>
      </c>
    </row>
    <row r="4553" spans="1:7" x14ac:dyDescent="0.3">
      <c r="A4553" s="135"/>
      <c r="B4553" s="22"/>
      <c r="C4553" s="22"/>
      <c r="D4553" s="38" t="str" cm="1">
        <f t="array" ref="D4553">IFERROR(IF(A4553="","",LOOKUP(2,1/(Entradas!$B$3:$B$5000=Estoque!A4553),Entradas!$G$3:$G$5000)),"Preço não cadastrado")</f>
        <v/>
      </c>
      <c r="E4553" s="38" t="str" cm="1">
        <f t="array" ref="E4553">IFERROR(IF(A4553="","",LOOKUP(2,1/(Entradas!$B$3:$B$5000=Estoque!A4553),Entradas!$H$3:$H$5000)),"Preço não cadastrado")</f>
        <v/>
      </c>
      <c r="F4553" s="6" t="str">
        <f>IF(A4553="","",SUMIF(codigo_entrada,A4553,quantidade_entrada)-SUMIF(codigo_saida,Estoque!A4553,quantidade_saida))</f>
        <v/>
      </c>
      <c r="G4553" s="1" t="str">
        <f t="shared" si="71"/>
        <v/>
      </c>
    </row>
    <row r="4554" spans="1:7" x14ac:dyDescent="0.3">
      <c r="A4554" s="135"/>
      <c r="B4554" s="22"/>
      <c r="C4554" s="22"/>
      <c r="D4554" s="38" t="str" cm="1">
        <f t="array" ref="D4554">IFERROR(IF(A4554="","",LOOKUP(2,1/(Entradas!$B$3:$B$5000=Estoque!A4554),Entradas!$G$3:$G$5000)),"Preço não cadastrado")</f>
        <v/>
      </c>
      <c r="E4554" s="38" t="str" cm="1">
        <f t="array" ref="E4554">IFERROR(IF(A4554="","",LOOKUP(2,1/(Entradas!$B$3:$B$5000=Estoque!A4554),Entradas!$H$3:$H$5000)),"Preço não cadastrado")</f>
        <v/>
      </c>
      <c r="F4554" s="6" t="str">
        <f>IF(A4554="","",SUMIF(codigo_entrada,A4554,quantidade_entrada)-SUMIF(codigo_saida,Estoque!A4554,quantidade_saida))</f>
        <v/>
      </c>
      <c r="G4554" s="1" t="str">
        <f t="shared" si="71"/>
        <v/>
      </c>
    </row>
    <row r="4555" spans="1:7" x14ac:dyDescent="0.3">
      <c r="A4555" s="135"/>
      <c r="B4555" s="22"/>
      <c r="C4555" s="22"/>
      <c r="D4555" s="38" t="str" cm="1">
        <f t="array" ref="D4555">IFERROR(IF(A4555="","",LOOKUP(2,1/(Entradas!$B$3:$B$5000=Estoque!A4555),Entradas!$G$3:$G$5000)),"Preço não cadastrado")</f>
        <v/>
      </c>
      <c r="E4555" s="38" t="str" cm="1">
        <f t="array" ref="E4555">IFERROR(IF(A4555="","",LOOKUP(2,1/(Entradas!$B$3:$B$5000=Estoque!A4555),Entradas!$H$3:$H$5000)),"Preço não cadastrado")</f>
        <v/>
      </c>
      <c r="F4555" s="6" t="str">
        <f>IF(A4555="","",SUMIF(codigo_entrada,A4555,quantidade_entrada)-SUMIF(codigo_saida,Estoque!A4555,quantidade_saida))</f>
        <v/>
      </c>
      <c r="G4555" s="1" t="str">
        <f t="shared" si="71"/>
        <v/>
      </c>
    </row>
    <row r="4556" spans="1:7" x14ac:dyDescent="0.3">
      <c r="A4556" s="135"/>
      <c r="B4556" s="22"/>
      <c r="C4556" s="22"/>
      <c r="D4556" s="38" t="str" cm="1">
        <f t="array" ref="D4556">IFERROR(IF(A4556="","",LOOKUP(2,1/(Entradas!$B$3:$B$5000=Estoque!A4556),Entradas!$G$3:$G$5000)),"Preço não cadastrado")</f>
        <v/>
      </c>
      <c r="E4556" s="38" t="str" cm="1">
        <f t="array" ref="E4556">IFERROR(IF(A4556="","",LOOKUP(2,1/(Entradas!$B$3:$B$5000=Estoque!A4556),Entradas!$H$3:$H$5000)),"Preço não cadastrado")</f>
        <v/>
      </c>
      <c r="F4556" s="6" t="str">
        <f>IF(A4556="","",SUMIF(codigo_entrada,A4556,quantidade_entrada)-SUMIF(codigo_saida,Estoque!A4556,quantidade_saida))</f>
        <v/>
      </c>
      <c r="G4556" s="1" t="str">
        <f t="shared" si="71"/>
        <v/>
      </c>
    </row>
    <row r="4557" spans="1:7" x14ac:dyDescent="0.3">
      <c r="A4557" s="135"/>
      <c r="B4557" s="22"/>
      <c r="C4557" s="22"/>
      <c r="D4557" s="38" t="str" cm="1">
        <f t="array" ref="D4557">IFERROR(IF(A4557="","",LOOKUP(2,1/(Entradas!$B$3:$B$5000=Estoque!A4557),Entradas!$G$3:$G$5000)),"Preço não cadastrado")</f>
        <v/>
      </c>
      <c r="E4557" s="38" t="str" cm="1">
        <f t="array" ref="E4557">IFERROR(IF(A4557="","",LOOKUP(2,1/(Entradas!$B$3:$B$5000=Estoque!A4557),Entradas!$H$3:$H$5000)),"Preço não cadastrado")</f>
        <v/>
      </c>
      <c r="F4557" s="6" t="str">
        <f>IF(A4557="","",SUMIF(codigo_entrada,A4557,quantidade_entrada)-SUMIF(codigo_saida,Estoque!A4557,quantidade_saida))</f>
        <v/>
      </c>
      <c r="G4557" s="1" t="str">
        <f t="shared" si="71"/>
        <v/>
      </c>
    </row>
    <row r="4558" spans="1:7" x14ac:dyDescent="0.3">
      <c r="A4558" s="135"/>
      <c r="B4558" s="22"/>
      <c r="C4558" s="22"/>
      <c r="D4558" s="38" t="str" cm="1">
        <f t="array" ref="D4558">IFERROR(IF(A4558="","",LOOKUP(2,1/(Entradas!$B$3:$B$5000=Estoque!A4558),Entradas!$G$3:$G$5000)),"Preço não cadastrado")</f>
        <v/>
      </c>
      <c r="E4558" s="38" t="str" cm="1">
        <f t="array" ref="E4558">IFERROR(IF(A4558="","",LOOKUP(2,1/(Entradas!$B$3:$B$5000=Estoque!A4558),Entradas!$H$3:$H$5000)),"Preço não cadastrado")</f>
        <v/>
      </c>
      <c r="F4558" s="6" t="str">
        <f>IF(A4558="","",SUMIF(codigo_entrada,A4558,quantidade_entrada)-SUMIF(codigo_saida,Estoque!A4558,quantidade_saida))</f>
        <v/>
      </c>
      <c r="G4558" s="1" t="str">
        <f t="shared" si="71"/>
        <v/>
      </c>
    </row>
    <row r="4559" spans="1:7" x14ac:dyDescent="0.3">
      <c r="A4559" s="135"/>
      <c r="B4559" s="22"/>
      <c r="C4559" s="22"/>
      <c r="D4559" s="38" t="str" cm="1">
        <f t="array" ref="D4559">IFERROR(IF(A4559="","",LOOKUP(2,1/(Entradas!$B$3:$B$5000=Estoque!A4559),Entradas!$G$3:$G$5000)),"Preço não cadastrado")</f>
        <v/>
      </c>
      <c r="E4559" s="38" t="str" cm="1">
        <f t="array" ref="E4559">IFERROR(IF(A4559="","",LOOKUP(2,1/(Entradas!$B$3:$B$5000=Estoque!A4559),Entradas!$H$3:$H$5000)),"Preço não cadastrado")</f>
        <v/>
      </c>
      <c r="F4559" s="6" t="str">
        <f>IF(A4559="","",SUMIF(codigo_entrada,A4559,quantidade_entrada)-SUMIF(codigo_saida,Estoque!A4559,quantidade_saida))</f>
        <v/>
      </c>
      <c r="G4559" s="1" t="str">
        <f t="shared" si="71"/>
        <v/>
      </c>
    </row>
    <row r="4560" spans="1:7" x14ac:dyDescent="0.3">
      <c r="A4560" s="135"/>
      <c r="B4560" s="22"/>
      <c r="C4560" s="22"/>
      <c r="D4560" s="38" t="str" cm="1">
        <f t="array" ref="D4560">IFERROR(IF(A4560="","",LOOKUP(2,1/(Entradas!$B$3:$B$5000=Estoque!A4560),Entradas!$G$3:$G$5000)),"Preço não cadastrado")</f>
        <v/>
      </c>
      <c r="E4560" s="38" t="str" cm="1">
        <f t="array" ref="E4560">IFERROR(IF(A4560="","",LOOKUP(2,1/(Entradas!$B$3:$B$5000=Estoque!A4560),Entradas!$H$3:$H$5000)),"Preço não cadastrado")</f>
        <v/>
      </c>
      <c r="F4560" s="6" t="str">
        <f>IF(A4560="","",SUMIF(codigo_entrada,A4560,quantidade_entrada)-SUMIF(codigo_saida,Estoque!A4560,quantidade_saida))</f>
        <v/>
      </c>
      <c r="G4560" s="1" t="str">
        <f t="shared" si="71"/>
        <v/>
      </c>
    </row>
    <row r="4561" spans="1:7" x14ac:dyDescent="0.3">
      <c r="A4561" s="135"/>
      <c r="B4561" s="22"/>
      <c r="C4561" s="22"/>
      <c r="D4561" s="38" t="str" cm="1">
        <f t="array" ref="D4561">IFERROR(IF(A4561="","",LOOKUP(2,1/(Entradas!$B$3:$B$5000=Estoque!A4561),Entradas!$G$3:$G$5000)),"Preço não cadastrado")</f>
        <v/>
      </c>
      <c r="E4561" s="38" t="str" cm="1">
        <f t="array" ref="E4561">IFERROR(IF(A4561="","",LOOKUP(2,1/(Entradas!$B$3:$B$5000=Estoque!A4561),Entradas!$H$3:$H$5000)),"Preço não cadastrado")</f>
        <v/>
      </c>
      <c r="F4561" s="6" t="str">
        <f>IF(A4561="","",SUMIF(codigo_entrada,A4561,quantidade_entrada)-SUMIF(codigo_saida,Estoque!A4561,quantidade_saida))</f>
        <v/>
      </c>
      <c r="G4561" s="1" t="str">
        <f t="shared" si="71"/>
        <v/>
      </c>
    </row>
    <row r="4562" spans="1:7" x14ac:dyDescent="0.3">
      <c r="A4562" s="135"/>
      <c r="B4562" s="22"/>
      <c r="C4562" s="22"/>
      <c r="D4562" s="38" t="str" cm="1">
        <f t="array" ref="D4562">IFERROR(IF(A4562="","",LOOKUP(2,1/(Entradas!$B$3:$B$5000=Estoque!A4562),Entradas!$G$3:$G$5000)),"Preço não cadastrado")</f>
        <v/>
      </c>
      <c r="E4562" s="38" t="str" cm="1">
        <f t="array" ref="E4562">IFERROR(IF(A4562="","",LOOKUP(2,1/(Entradas!$B$3:$B$5000=Estoque!A4562),Entradas!$H$3:$H$5000)),"Preço não cadastrado")</f>
        <v/>
      </c>
      <c r="F4562" s="6" t="str">
        <f>IF(A4562="","",SUMIF(codigo_entrada,A4562,quantidade_entrada)-SUMIF(codigo_saida,Estoque!A4562,quantidade_saida))</f>
        <v/>
      </c>
      <c r="G4562" s="1" t="str">
        <f t="shared" si="71"/>
        <v/>
      </c>
    </row>
    <row r="4563" spans="1:7" x14ac:dyDescent="0.3">
      <c r="A4563" s="135"/>
      <c r="B4563" s="22"/>
      <c r="C4563" s="22"/>
      <c r="D4563" s="38" t="str" cm="1">
        <f t="array" ref="D4563">IFERROR(IF(A4563="","",LOOKUP(2,1/(Entradas!$B$3:$B$5000=Estoque!A4563),Entradas!$G$3:$G$5000)),"Preço não cadastrado")</f>
        <v/>
      </c>
      <c r="E4563" s="38" t="str" cm="1">
        <f t="array" ref="E4563">IFERROR(IF(A4563="","",LOOKUP(2,1/(Entradas!$B$3:$B$5000=Estoque!A4563),Entradas!$H$3:$H$5000)),"Preço não cadastrado")</f>
        <v/>
      </c>
      <c r="F4563" s="6" t="str">
        <f>IF(A4563="","",SUMIF(codigo_entrada,A4563,quantidade_entrada)-SUMIF(codigo_saida,Estoque!A4563,quantidade_saida))</f>
        <v/>
      </c>
      <c r="G4563" s="1" t="str">
        <f t="shared" si="71"/>
        <v/>
      </c>
    </row>
    <row r="4564" spans="1:7" x14ac:dyDescent="0.3">
      <c r="A4564" s="135"/>
      <c r="B4564" s="22"/>
      <c r="C4564" s="22"/>
      <c r="D4564" s="38" t="str" cm="1">
        <f t="array" ref="D4564">IFERROR(IF(A4564="","",LOOKUP(2,1/(Entradas!$B$3:$B$5000=Estoque!A4564),Entradas!$G$3:$G$5000)),"Preço não cadastrado")</f>
        <v/>
      </c>
      <c r="E4564" s="38" t="str" cm="1">
        <f t="array" ref="E4564">IFERROR(IF(A4564="","",LOOKUP(2,1/(Entradas!$B$3:$B$5000=Estoque!A4564),Entradas!$H$3:$H$5000)),"Preço não cadastrado")</f>
        <v/>
      </c>
      <c r="F4564" s="6" t="str">
        <f>IF(A4564="","",SUMIF(codigo_entrada,A4564,quantidade_entrada)-SUMIF(codigo_saida,Estoque!A4564,quantidade_saida))</f>
        <v/>
      </c>
      <c r="G4564" s="1" t="str">
        <f t="shared" si="71"/>
        <v/>
      </c>
    </row>
    <row r="4565" spans="1:7" x14ac:dyDescent="0.3">
      <c r="A4565" s="135"/>
      <c r="B4565" s="22"/>
      <c r="C4565" s="22"/>
      <c r="D4565" s="38" t="str" cm="1">
        <f t="array" ref="D4565">IFERROR(IF(A4565="","",LOOKUP(2,1/(Entradas!$B$3:$B$5000=Estoque!A4565),Entradas!$G$3:$G$5000)),"Preço não cadastrado")</f>
        <v/>
      </c>
      <c r="E4565" s="38" t="str" cm="1">
        <f t="array" ref="E4565">IFERROR(IF(A4565="","",LOOKUP(2,1/(Entradas!$B$3:$B$5000=Estoque!A4565),Entradas!$H$3:$H$5000)),"Preço não cadastrado")</f>
        <v/>
      </c>
      <c r="F4565" s="6" t="str">
        <f>IF(A4565="","",SUMIF(codigo_entrada,A4565,quantidade_entrada)-SUMIF(codigo_saida,Estoque!A4565,quantidade_saida))</f>
        <v/>
      </c>
      <c r="G4565" s="1" t="str">
        <f t="shared" si="71"/>
        <v/>
      </c>
    </row>
    <row r="4566" spans="1:7" x14ac:dyDescent="0.3">
      <c r="A4566" s="135"/>
      <c r="B4566" s="22"/>
      <c r="C4566" s="22"/>
      <c r="D4566" s="38" t="str" cm="1">
        <f t="array" ref="D4566">IFERROR(IF(A4566="","",LOOKUP(2,1/(Entradas!$B$3:$B$5000=Estoque!A4566),Entradas!$G$3:$G$5000)),"Preço não cadastrado")</f>
        <v/>
      </c>
      <c r="E4566" s="38" t="str" cm="1">
        <f t="array" ref="E4566">IFERROR(IF(A4566="","",LOOKUP(2,1/(Entradas!$B$3:$B$5000=Estoque!A4566),Entradas!$H$3:$H$5000)),"Preço não cadastrado")</f>
        <v/>
      </c>
      <c r="F4566" s="6" t="str">
        <f>IF(A4566="","",SUMIF(codigo_entrada,A4566,quantidade_entrada)-SUMIF(codigo_saida,Estoque!A4566,quantidade_saida))</f>
        <v/>
      </c>
      <c r="G4566" s="1" t="str">
        <f t="shared" si="71"/>
        <v/>
      </c>
    </row>
    <row r="4567" spans="1:7" x14ac:dyDescent="0.3">
      <c r="A4567" s="135"/>
      <c r="B4567" s="22"/>
      <c r="C4567" s="22"/>
      <c r="D4567" s="38" t="str" cm="1">
        <f t="array" ref="D4567">IFERROR(IF(A4567="","",LOOKUP(2,1/(Entradas!$B$3:$B$5000=Estoque!A4567),Entradas!$G$3:$G$5000)),"Preço não cadastrado")</f>
        <v/>
      </c>
      <c r="E4567" s="38" t="str" cm="1">
        <f t="array" ref="E4567">IFERROR(IF(A4567="","",LOOKUP(2,1/(Entradas!$B$3:$B$5000=Estoque!A4567),Entradas!$H$3:$H$5000)),"Preço não cadastrado")</f>
        <v/>
      </c>
      <c r="F4567" s="6" t="str">
        <f>IF(A4567="","",SUMIF(codigo_entrada,A4567,quantidade_entrada)-SUMIF(codigo_saida,Estoque!A4567,quantidade_saida))</f>
        <v/>
      </c>
      <c r="G4567" s="1" t="str">
        <f t="shared" si="71"/>
        <v/>
      </c>
    </row>
    <row r="4568" spans="1:7" x14ac:dyDescent="0.3">
      <c r="A4568" s="135"/>
      <c r="B4568" s="22"/>
      <c r="C4568" s="22"/>
      <c r="D4568" s="38" t="str" cm="1">
        <f t="array" ref="D4568">IFERROR(IF(A4568="","",LOOKUP(2,1/(Entradas!$B$3:$B$5000=Estoque!A4568),Entradas!$G$3:$G$5000)),"Preço não cadastrado")</f>
        <v/>
      </c>
      <c r="E4568" s="38" t="str" cm="1">
        <f t="array" ref="E4568">IFERROR(IF(A4568="","",LOOKUP(2,1/(Entradas!$B$3:$B$5000=Estoque!A4568),Entradas!$H$3:$H$5000)),"Preço não cadastrado")</f>
        <v/>
      </c>
      <c r="F4568" s="6" t="str">
        <f>IF(A4568="","",SUMIF(codigo_entrada,A4568,quantidade_entrada)-SUMIF(codigo_saida,Estoque!A4568,quantidade_saida))</f>
        <v/>
      </c>
      <c r="G4568" s="1" t="str">
        <f t="shared" si="71"/>
        <v/>
      </c>
    </row>
    <row r="4569" spans="1:7" x14ac:dyDescent="0.3">
      <c r="A4569" s="135"/>
      <c r="B4569" s="22"/>
      <c r="C4569" s="22"/>
      <c r="D4569" s="38" t="str" cm="1">
        <f t="array" ref="D4569">IFERROR(IF(A4569="","",LOOKUP(2,1/(Entradas!$B$3:$B$5000=Estoque!A4569),Entradas!$G$3:$G$5000)),"Preço não cadastrado")</f>
        <v/>
      </c>
      <c r="E4569" s="38" t="str" cm="1">
        <f t="array" ref="E4569">IFERROR(IF(A4569="","",LOOKUP(2,1/(Entradas!$B$3:$B$5000=Estoque!A4569),Entradas!$H$3:$H$5000)),"Preço não cadastrado")</f>
        <v/>
      </c>
      <c r="F4569" s="6" t="str">
        <f>IF(A4569="","",SUMIF(codigo_entrada,A4569,quantidade_entrada)-SUMIF(codigo_saida,Estoque!A4569,quantidade_saida))</f>
        <v/>
      </c>
      <c r="G4569" s="1" t="str">
        <f t="shared" si="71"/>
        <v/>
      </c>
    </row>
    <row r="4570" spans="1:7" x14ac:dyDescent="0.3">
      <c r="A4570" s="135"/>
      <c r="B4570" s="22"/>
      <c r="C4570" s="22"/>
      <c r="D4570" s="38" t="str" cm="1">
        <f t="array" ref="D4570">IFERROR(IF(A4570="","",LOOKUP(2,1/(Entradas!$B$3:$B$5000=Estoque!A4570),Entradas!$G$3:$G$5000)),"Preço não cadastrado")</f>
        <v/>
      </c>
      <c r="E4570" s="38" t="str" cm="1">
        <f t="array" ref="E4570">IFERROR(IF(A4570="","",LOOKUP(2,1/(Entradas!$B$3:$B$5000=Estoque!A4570),Entradas!$H$3:$H$5000)),"Preço não cadastrado")</f>
        <v/>
      </c>
      <c r="F4570" s="6" t="str">
        <f>IF(A4570="","",SUMIF(codigo_entrada,A4570,quantidade_entrada)-SUMIF(codigo_saida,Estoque!A4570,quantidade_saida))</f>
        <v/>
      </c>
      <c r="G4570" s="1" t="str">
        <f t="shared" si="71"/>
        <v/>
      </c>
    </row>
    <row r="4571" spans="1:7" x14ac:dyDescent="0.3">
      <c r="A4571" s="135"/>
      <c r="B4571" s="22"/>
      <c r="C4571" s="22"/>
      <c r="D4571" s="38" t="str" cm="1">
        <f t="array" ref="D4571">IFERROR(IF(A4571="","",LOOKUP(2,1/(Entradas!$B$3:$B$5000=Estoque!A4571),Entradas!$G$3:$G$5000)),"Preço não cadastrado")</f>
        <v/>
      </c>
      <c r="E4571" s="38" t="str" cm="1">
        <f t="array" ref="E4571">IFERROR(IF(A4571="","",LOOKUP(2,1/(Entradas!$B$3:$B$5000=Estoque!A4571),Entradas!$H$3:$H$5000)),"Preço não cadastrado")</f>
        <v/>
      </c>
      <c r="F4571" s="6" t="str">
        <f>IF(A4571="","",SUMIF(codigo_entrada,A4571,quantidade_entrada)-SUMIF(codigo_saida,Estoque!A4571,quantidade_saida))</f>
        <v/>
      </c>
      <c r="G4571" s="1" t="str">
        <f t="shared" si="71"/>
        <v/>
      </c>
    </row>
    <row r="4572" spans="1:7" x14ac:dyDescent="0.3">
      <c r="A4572" s="135"/>
      <c r="B4572" s="22"/>
      <c r="C4572" s="22"/>
      <c r="D4572" s="38" t="str" cm="1">
        <f t="array" ref="D4572">IFERROR(IF(A4572="","",LOOKUP(2,1/(Entradas!$B$3:$B$5000=Estoque!A4572),Entradas!$G$3:$G$5000)),"Preço não cadastrado")</f>
        <v/>
      </c>
      <c r="E4572" s="38" t="str" cm="1">
        <f t="array" ref="E4572">IFERROR(IF(A4572="","",LOOKUP(2,1/(Entradas!$B$3:$B$5000=Estoque!A4572),Entradas!$H$3:$H$5000)),"Preço não cadastrado")</f>
        <v/>
      </c>
      <c r="F4572" s="6" t="str">
        <f>IF(A4572="","",SUMIF(codigo_entrada,A4572,quantidade_entrada)-SUMIF(codigo_saida,Estoque!A4572,quantidade_saida))</f>
        <v/>
      </c>
      <c r="G4572" s="1" t="str">
        <f t="shared" si="71"/>
        <v/>
      </c>
    </row>
    <row r="4573" spans="1:7" x14ac:dyDescent="0.3">
      <c r="A4573" s="135"/>
      <c r="B4573" s="22"/>
      <c r="C4573" s="22"/>
      <c r="D4573" s="38" t="str" cm="1">
        <f t="array" ref="D4573">IFERROR(IF(A4573="","",LOOKUP(2,1/(Entradas!$B$3:$B$5000=Estoque!A4573),Entradas!$G$3:$G$5000)),"Preço não cadastrado")</f>
        <v/>
      </c>
      <c r="E4573" s="38" t="str" cm="1">
        <f t="array" ref="E4573">IFERROR(IF(A4573="","",LOOKUP(2,1/(Entradas!$B$3:$B$5000=Estoque!A4573),Entradas!$H$3:$H$5000)),"Preço não cadastrado")</f>
        <v/>
      </c>
      <c r="F4573" s="6" t="str">
        <f>IF(A4573="","",SUMIF(codigo_entrada,A4573,quantidade_entrada)-SUMIF(codigo_saida,Estoque!A4573,quantidade_saida))</f>
        <v/>
      </c>
      <c r="G4573" s="1" t="str">
        <f t="shared" si="71"/>
        <v/>
      </c>
    </row>
    <row r="4574" spans="1:7" x14ac:dyDescent="0.3">
      <c r="A4574" s="135"/>
      <c r="B4574" s="22"/>
      <c r="C4574" s="22"/>
      <c r="D4574" s="38" t="str" cm="1">
        <f t="array" ref="D4574">IFERROR(IF(A4574="","",LOOKUP(2,1/(Entradas!$B$3:$B$5000=Estoque!A4574),Entradas!$G$3:$G$5000)),"Preço não cadastrado")</f>
        <v/>
      </c>
      <c r="E4574" s="38" t="str" cm="1">
        <f t="array" ref="E4574">IFERROR(IF(A4574="","",LOOKUP(2,1/(Entradas!$B$3:$B$5000=Estoque!A4574),Entradas!$H$3:$H$5000)),"Preço não cadastrado")</f>
        <v/>
      </c>
      <c r="F4574" s="6" t="str">
        <f>IF(A4574="","",SUMIF(codigo_entrada,A4574,quantidade_entrada)-SUMIF(codigo_saida,Estoque!A4574,quantidade_saida))</f>
        <v/>
      </c>
      <c r="G4574" s="1" t="str">
        <f t="shared" si="71"/>
        <v/>
      </c>
    </row>
    <row r="4575" spans="1:7" x14ac:dyDescent="0.3">
      <c r="A4575" s="135"/>
      <c r="B4575" s="22"/>
      <c r="C4575" s="22"/>
      <c r="D4575" s="38" t="str" cm="1">
        <f t="array" ref="D4575">IFERROR(IF(A4575="","",LOOKUP(2,1/(Entradas!$B$3:$B$5000=Estoque!A4575),Entradas!$G$3:$G$5000)),"Preço não cadastrado")</f>
        <v/>
      </c>
      <c r="E4575" s="38" t="str" cm="1">
        <f t="array" ref="E4575">IFERROR(IF(A4575="","",LOOKUP(2,1/(Entradas!$B$3:$B$5000=Estoque!A4575),Entradas!$H$3:$H$5000)),"Preço não cadastrado")</f>
        <v/>
      </c>
      <c r="F4575" s="6" t="str">
        <f>IF(A4575="","",SUMIF(codigo_entrada,A4575,quantidade_entrada)-SUMIF(codigo_saida,Estoque!A4575,quantidade_saida))</f>
        <v/>
      </c>
      <c r="G4575" s="1" t="str">
        <f t="shared" si="71"/>
        <v/>
      </c>
    </row>
    <row r="4576" spans="1:7" x14ac:dyDescent="0.3">
      <c r="A4576" s="135"/>
      <c r="B4576" s="22"/>
      <c r="C4576" s="22"/>
      <c r="D4576" s="38" t="str" cm="1">
        <f t="array" ref="D4576">IFERROR(IF(A4576="","",LOOKUP(2,1/(Entradas!$B$3:$B$5000=Estoque!A4576),Entradas!$G$3:$G$5000)),"Preço não cadastrado")</f>
        <v/>
      </c>
      <c r="E4576" s="38" t="str" cm="1">
        <f t="array" ref="E4576">IFERROR(IF(A4576="","",LOOKUP(2,1/(Entradas!$B$3:$B$5000=Estoque!A4576),Entradas!$H$3:$H$5000)),"Preço não cadastrado")</f>
        <v/>
      </c>
      <c r="F4576" s="6" t="str">
        <f>IF(A4576="","",SUMIF(codigo_entrada,A4576,quantidade_entrada)-SUMIF(codigo_saida,Estoque!A4576,quantidade_saida))</f>
        <v/>
      </c>
      <c r="G4576" s="1" t="str">
        <f t="shared" si="71"/>
        <v/>
      </c>
    </row>
    <row r="4577" spans="1:7" x14ac:dyDescent="0.3">
      <c r="A4577" s="135"/>
      <c r="B4577" s="22"/>
      <c r="C4577" s="22"/>
      <c r="D4577" s="38" t="str" cm="1">
        <f t="array" ref="D4577">IFERROR(IF(A4577="","",LOOKUP(2,1/(Entradas!$B$3:$B$5000=Estoque!A4577),Entradas!$G$3:$G$5000)),"Preço não cadastrado")</f>
        <v/>
      </c>
      <c r="E4577" s="38" t="str" cm="1">
        <f t="array" ref="E4577">IFERROR(IF(A4577="","",LOOKUP(2,1/(Entradas!$B$3:$B$5000=Estoque!A4577),Entradas!$H$3:$H$5000)),"Preço não cadastrado")</f>
        <v/>
      </c>
      <c r="F4577" s="6" t="str">
        <f>IF(A4577="","",SUMIF(codigo_entrada,A4577,quantidade_entrada)-SUMIF(codigo_saida,Estoque!A4577,quantidade_saida))</f>
        <v/>
      </c>
      <c r="G4577" s="1" t="str">
        <f t="shared" si="71"/>
        <v/>
      </c>
    </row>
    <row r="4578" spans="1:7" x14ac:dyDescent="0.3">
      <c r="A4578" s="135"/>
      <c r="B4578" s="22"/>
      <c r="C4578" s="22"/>
      <c r="D4578" s="38" t="str" cm="1">
        <f t="array" ref="D4578">IFERROR(IF(A4578="","",LOOKUP(2,1/(Entradas!$B$3:$B$5000=Estoque!A4578),Entradas!$G$3:$G$5000)),"Preço não cadastrado")</f>
        <v/>
      </c>
      <c r="E4578" s="38" t="str" cm="1">
        <f t="array" ref="E4578">IFERROR(IF(A4578="","",LOOKUP(2,1/(Entradas!$B$3:$B$5000=Estoque!A4578),Entradas!$H$3:$H$5000)),"Preço não cadastrado")</f>
        <v/>
      </c>
      <c r="F4578" s="6" t="str">
        <f>IF(A4578="","",SUMIF(codigo_entrada,A4578,quantidade_entrada)-SUMIF(codigo_saida,Estoque!A4578,quantidade_saida))</f>
        <v/>
      </c>
      <c r="G4578" s="1" t="str">
        <f t="shared" si="71"/>
        <v/>
      </c>
    </row>
    <row r="4579" spans="1:7" x14ac:dyDescent="0.3">
      <c r="A4579" s="135"/>
      <c r="B4579" s="22"/>
      <c r="C4579" s="22"/>
      <c r="D4579" s="38" t="str" cm="1">
        <f t="array" ref="D4579">IFERROR(IF(A4579="","",LOOKUP(2,1/(Entradas!$B$3:$B$5000=Estoque!A4579),Entradas!$G$3:$G$5000)),"Preço não cadastrado")</f>
        <v/>
      </c>
      <c r="E4579" s="38" t="str" cm="1">
        <f t="array" ref="E4579">IFERROR(IF(A4579="","",LOOKUP(2,1/(Entradas!$B$3:$B$5000=Estoque!A4579),Entradas!$H$3:$H$5000)),"Preço não cadastrado")</f>
        <v/>
      </c>
      <c r="F4579" s="6" t="str">
        <f>IF(A4579="","",SUMIF(codigo_entrada,A4579,quantidade_entrada)-SUMIF(codigo_saida,Estoque!A4579,quantidade_saida))</f>
        <v/>
      </c>
      <c r="G4579" s="1" t="str">
        <f t="shared" si="71"/>
        <v/>
      </c>
    </row>
    <row r="4580" spans="1:7" x14ac:dyDescent="0.3">
      <c r="A4580" s="135"/>
      <c r="B4580" s="22"/>
      <c r="C4580" s="22"/>
      <c r="D4580" s="38" t="str" cm="1">
        <f t="array" ref="D4580">IFERROR(IF(A4580="","",LOOKUP(2,1/(Entradas!$B$3:$B$5000=Estoque!A4580),Entradas!$G$3:$G$5000)),"Preço não cadastrado")</f>
        <v/>
      </c>
      <c r="E4580" s="38" t="str" cm="1">
        <f t="array" ref="E4580">IFERROR(IF(A4580="","",LOOKUP(2,1/(Entradas!$B$3:$B$5000=Estoque!A4580),Entradas!$H$3:$H$5000)),"Preço não cadastrado")</f>
        <v/>
      </c>
      <c r="F4580" s="6" t="str">
        <f>IF(A4580="","",SUMIF(codigo_entrada,A4580,quantidade_entrada)-SUMIF(codigo_saida,Estoque!A4580,quantidade_saida))</f>
        <v/>
      </c>
      <c r="G4580" s="1" t="str">
        <f t="shared" si="71"/>
        <v/>
      </c>
    </row>
    <row r="4581" spans="1:7" x14ac:dyDescent="0.3">
      <c r="A4581" s="135"/>
      <c r="B4581" s="22"/>
      <c r="C4581" s="22"/>
      <c r="D4581" s="38" t="str" cm="1">
        <f t="array" ref="D4581">IFERROR(IF(A4581="","",LOOKUP(2,1/(Entradas!$B$3:$B$5000=Estoque!A4581),Entradas!$G$3:$G$5000)),"Preço não cadastrado")</f>
        <v/>
      </c>
      <c r="E4581" s="38" t="str" cm="1">
        <f t="array" ref="E4581">IFERROR(IF(A4581="","",LOOKUP(2,1/(Entradas!$B$3:$B$5000=Estoque!A4581),Entradas!$H$3:$H$5000)),"Preço não cadastrado")</f>
        <v/>
      </c>
      <c r="F4581" s="6" t="str">
        <f>IF(A4581="","",SUMIF(codigo_entrada,A4581,quantidade_entrada)-SUMIF(codigo_saida,Estoque!A4581,quantidade_saida))</f>
        <v/>
      </c>
      <c r="G4581" s="1" t="str">
        <f t="shared" si="71"/>
        <v/>
      </c>
    </row>
    <row r="4582" spans="1:7" x14ac:dyDescent="0.3">
      <c r="A4582" s="135"/>
      <c r="B4582" s="22"/>
      <c r="C4582" s="22"/>
      <c r="D4582" s="38" t="str" cm="1">
        <f t="array" ref="D4582">IFERROR(IF(A4582="","",LOOKUP(2,1/(Entradas!$B$3:$B$5000=Estoque!A4582),Entradas!$G$3:$G$5000)),"Preço não cadastrado")</f>
        <v/>
      </c>
      <c r="E4582" s="38" t="str" cm="1">
        <f t="array" ref="E4582">IFERROR(IF(A4582="","",LOOKUP(2,1/(Entradas!$B$3:$B$5000=Estoque!A4582),Entradas!$H$3:$H$5000)),"Preço não cadastrado")</f>
        <v/>
      </c>
      <c r="F4582" s="6" t="str">
        <f>IF(A4582="","",SUMIF(codigo_entrada,A4582,quantidade_entrada)-SUMIF(codigo_saida,Estoque!A4582,quantidade_saida))</f>
        <v/>
      </c>
      <c r="G4582" s="1" t="str">
        <f t="shared" si="71"/>
        <v/>
      </c>
    </row>
    <row r="4583" spans="1:7" x14ac:dyDescent="0.3">
      <c r="A4583" s="135"/>
      <c r="B4583" s="22"/>
      <c r="C4583" s="22"/>
      <c r="D4583" s="38" t="str" cm="1">
        <f t="array" ref="D4583">IFERROR(IF(A4583="","",LOOKUP(2,1/(Entradas!$B$3:$B$5000=Estoque!A4583),Entradas!$G$3:$G$5000)),"Preço não cadastrado")</f>
        <v/>
      </c>
      <c r="E4583" s="38" t="str" cm="1">
        <f t="array" ref="E4583">IFERROR(IF(A4583="","",LOOKUP(2,1/(Entradas!$B$3:$B$5000=Estoque!A4583),Entradas!$H$3:$H$5000)),"Preço não cadastrado")</f>
        <v/>
      </c>
      <c r="F4583" s="6" t="str">
        <f>IF(A4583="","",SUMIF(codigo_entrada,A4583,quantidade_entrada)-SUMIF(codigo_saida,Estoque!A4583,quantidade_saida))</f>
        <v/>
      </c>
      <c r="G4583" s="1" t="str">
        <f t="shared" si="71"/>
        <v/>
      </c>
    </row>
    <row r="4584" spans="1:7" x14ac:dyDescent="0.3">
      <c r="A4584" s="135"/>
      <c r="B4584" s="22"/>
      <c r="C4584" s="22"/>
      <c r="D4584" s="38" t="str" cm="1">
        <f t="array" ref="D4584">IFERROR(IF(A4584="","",LOOKUP(2,1/(Entradas!$B$3:$B$5000=Estoque!A4584),Entradas!$G$3:$G$5000)),"Preço não cadastrado")</f>
        <v/>
      </c>
      <c r="E4584" s="38" t="str" cm="1">
        <f t="array" ref="E4584">IFERROR(IF(A4584="","",LOOKUP(2,1/(Entradas!$B$3:$B$5000=Estoque!A4584),Entradas!$H$3:$H$5000)),"Preço não cadastrado")</f>
        <v/>
      </c>
      <c r="F4584" s="6" t="str">
        <f>IF(A4584="","",SUMIF(codigo_entrada,A4584,quantidade_entrada)-SUMIF(codigo_saida,Estoque!A4584,quantidade_saida))</f>
        <v/>
      </c>
      <c r="G4584" s="1" t="str">
        <f t="shared" si="71"/>
        <v/>
      </c>
    </row>
    <row r="4585" spans="1:7" x14ac:dyDescent="0.3">
      <c r="A4585" s="135"/>
      <c r="B4585" s="22"/>
      <c r="C4585" s="22"/>
      <c r="D4585" s="38" t="str" cm="1">
        <f t="array" ref="D4585">IFERROR(IF(A4585="","",LOOKUP(2,1/(Entradas!$B$3:$B$5000=Estoque!A4585),Entradas!$G$3:$G$5000)),"Preço não cadastrado")</f>
        <v/>
      </c>
      <c r="E4585" s="38" t="str" cm="1">
        <f t="array" ref="E4585">IFERROR(IF(A4585="","",LOOKUP(2,1/(Entradas!$B$3:$B$5000=Estoque!A4585),Entradas!$H$3:$H$5000)),"Preço não cadastrado")</f>
        <v/>
      </c>
      <c r="F4585" s="6" t="str">
        <f>IF(A4585="","",SUMIF(codigo_entrada,A4585,quantidade_entrada)-SUMIF(codigo_saida,Estoque!A4585,quantidade_saida))</f>
        <v/>
      </c>
      <c r="G4585" s="1" t="str">
        <f t="shared" si="71"/>
        <v/>
      </c>
    </row>
    <row r="4586" spans="1:7" x14ac:dyDescent="0.3">
      <c r="A4586" s="135"/>
      <c r="B4586" s="22"/>
      <c r="C4586" s="22"/>
      <c r="D4586" s="38" t="str" cm="1">
        <f t="array" ref="D4586">IFERROR(IF(A4586="","",LOOKUP(2,1/(Entradas!$B$3:$B$5000=Estoque!A4586),Entradas!$G$3:$G$5000)),"Preço não cadastrado")</f>
        <v/>
      </c>
      <c r="E4586" s="38" t="str" cm="1">
        <f t="array" ref="E4586">IFERROR(IF(A4586="","",LOOKUP(2,1/(Entradas!$B$3:$B$5000=Estoque!A4586),Entradas!$H$3:$H$5000)),"Preço não cadastrado")</f>
        <v/>
      </c>
      <c r="F4586" s="6" t="str">
        <f>IF(A4586="","",SUMIF(codigo_entrada,A4586,quantidade_entrada)-SUMIF(codigo_saida,Estoque!A4586,quantidade_saida))</f>
        <v/>
      </c>
      <c r="G4586" s="1" t="str">
        <f t="shared" si="71"/>
        <v/>
      </c>
    </row>
    <row r="4587" spans="1:7" x14ac:dyDescent="0.3">
      <c r="A4587" s="135"/>
      <c r="B4587" s="22"/>
      <c r="C4587" s="22"/>
      <c r="D4587" s="38" t="str" cm="1">
        <f t="array" ref="D4587">IFERROR(IF(A4587="","",LOOKUP(2,1/(Entradas!$B$3:$B$5000=Estoque!A4587),Entradas!$G$3:$G$5000)),"Preço não cadastrado")</f>
        <v/>
      </c>
      <c r="E4587" s="38" t="str" cm="1">
        <f t="array" ref="E4587">IFERROR(IF(A4587="","",LOOKUP(2,1/(Entradas!$B$3:$B$5000=Estoque!A4587),Entradas!$H$3:$H$5000)),"Preço não cadastrado")</f>
        <v/>
      </c>
      <c r="F4587" s="6" t="str">
        <f>IF(A4587="","",SUMIF(codigo_entrada,A4587,quantidade_entrada)-SUMIF(codigo_saida,Estoque!A4587,quantidade_saida))</f>
        <v/>
      </c>
      <c r="G4587" s="1" t="str">
        <f t="shared" si="71"/>
        <v/>
      </c>
    </row>
    <row r="4588" spans="1:7" x14ac:dyDescent="0.3">
      <c r="A4588" s="135"/>
      <c r="B4588" s="22"/>
      <c r="C4588" s="22"/>
      <c r="D4588" s="38" t="str" cm="1">
        <f t="array" ref="D4588">IFERROR(IF(A4588="","",LOOKUP(2,1/(Entradas!$B$3:$B$5000=Estoque!A4588),Entradas!$G$3:$G$5000)),"Preço não cadastrado")</f>
        <v/>
      </c>
      <c r="E4588" s="38" t="str" cm="1">
        <f t="array" ref="E4588">IFERROR(IF(A4588="","",LOOKUP(2,1/(Entradas!$B$3:$B$5000=Estoque!A4588),Entradas!$H$3:$H$5000)),"Preço não cadastrado")</f>
        <v/>
      </c>
      <c r="F4588" s="6" t="str">
        <f>IF(A4588="","",SUMIF(codigo_entrada,A4588,quantidade_entrada)-SUMIF(codigo_saida,Estoque!A4588,quantidade_saida))</f>
        <v/>
      </c>
      <c r="G4588" s="1" t="str">
        <f t="shared" si="71"/>
        <v/>
      </c>
    </row>
    <row r="4589" spans="1:7" x14ac:dyDescent="0.3">
      <c r="A4589" s="135"/>
      <c r="B4589" s="22"/>
      <c r="C4589" s="22"/>
      <c r="D4589" s="38" t="str" cm="1">
        <f t="array" ref="D4589">IFERROR(IF(A4589="","",LOOKUP(2,1/(Entradas!$B$3:$B$5000=Estoque!A4589),Entradas!$G$3:$G$5000)),"Preço não cadastrado")</f>
        <v/>
      </c>
      <c r="E4589" s="38" t="str" cm="1">
        <f t="array" ref="E4589">IFERROR(IF(A4589="","",LOOKUP(2,1/(Entradas!$B$3:$B$5000=Estoque!A4589),Entradas!$H$3:$H$5000)),"Preço não cadastrado")</f>
        <v/>
      </c>
      <c r="F4589" s="6" t="str">
        <f>IF(A4589="","",SUMIF(codigo_entrada,A4589,quantidade_entrada)-SUMIF(codigo_saida,Estoque!A4589,quantidade_saida))</f>
        <v/>
      </c>
      <c r="G4589" s="1" t="str">
        <f t="shared" si="71"/>
        <v/>
      </c>
    </row>
    <row r="4590" spans="1:7" x14ac:dyDescent="0.3">
      <c r="A4590" s="135"/>
      <c r="B4590" s="22"/>
      <c r="C4590" s="22"/>
      <c r="D4590" s="38" t="str" cm="1">
        <f t="array" ref="D4590">IFERROR(IF(A4590="","",LOOKUP(2,1/(Entradas!$B$3:$B$5000=Estoque!A4590),Entradas!$G$3:$G$5000)),"Preço não cadastrado")</f>
        <v/>
      </c>
      <c r="E4590" s="38" t="str" cm="1">
        <f t="array" ref="E4590">IFERROR(IF(A4590="","",LOOKUP(2,1/(Entradas!$B$3:$B$5000=Estoque!A4590),Entradas!$H$3:$H$5000)),"Preço não cadastrado")</f>
        <v/>
      </c>
      <c r="F4590" s="6" t="str">
        <f>IF(A4590="","",SUMIF(codigo_entrada,A4590,quantidade_entrada)-SUMIF(codigo_saida,Estoque!A4590,quantidade_saida))</f>
        <v/>
      </c>
      <c r="G4590" s="1" t="str">
        <f t="shared" si="71"/>
        <v/>
      </c>
    </row>
    <row r="4591" spans="1:7" x14ac:dyDescent="0.3">
      <c r="A4591" s="135"/>
      <c r="B4591" s="22"/>
      <c r="C4591" s="22"/>
      <c r="D4591" s="38" t="str" cm="1">
        <f t="array" ref="D4591">IFERROR(IF(A4591="","",LOOKUP(2,1/(Entradas!$B$3:$B$5000=Estoque!A4591),Entradas!$G$3:$G$5000)),"Preço não cadastrado")</f>
        <v/>
      </c>
      <c r="E4591" s="38" t="str" cm="1">
        <f t="array" ref="E4591">IFERROR(IF(A4591="","",LOOKUP(2,1/(Entradas!$B$3:$B$5000=Estoque!A4591),Entradas!$H$3:$H$5000)),"Preço não cadastrado")</f>
        <v/>
      </c>
      <c r="F4591" s="6" t="str">
        <f>IF(A4591="","",SUMIF(codigo_entrada,A4591,quantidade_entrada)-SUMIF(codigo_saida,Estoque!A4591,quantidade_saida))</f>
        <v/>
      </c>
      <c r="G4591" s="1" t="str">
        <f t="shared" si="71"/>
        <v/>
      </c>
    </row>
    <row r="4592" spans="1:7" x14ac:dyDescent="0.3">
      <c r="A4592" s="135"/>
      <c r="B4592" s="22"/>
      <c r="C4592" s="22"/>
      <c r="D4592" s="38" t="str" cm="1">
        <f t="array" ref="D4592">IFERROR(IF(A4592="","",LOOKUP(2,1/(Entradas!$B$3:$B$5000=Estoque!A4592),Entradas!$G$3:$G$5000)),"Preço não cadastrado")</f>
        <v/>
      </c>
      <c r="E4592" s="38" t="str" cm="1">
        <f t="array" ref="E4592">IFERROR(IF(A4592="","",LOOKUP(2,1/(Entradas!$B$3:$B$5000=Estoque!A4592),Entradas!$H$3:$H$5000)),"Preço não cadastrado")</f>
        <v/>
      </c>
      <c r="F4592" s="6" t="str">
        <f>IF(A4592="","",SUMIF(codigo_entrada,A4592,quantidade_entrada)-SUMIF(codigo_saida,Estoque!A4592,quantidade_saida))</f>
        <v/>
      </c>
      <c r="G4592" s="1" t="str">
        <f t="shared" si="71"/>
        <v/>
      </c>
    </row>
    <row r="4593" spans="1:7" x14ac:dyDescent="0.3">
      <c r="A4593" s="135"/>
      <c r="B4593" s="22"/>
      <c r="C4593" s="22"/>
      <c r="D4593" s="38" t="str" cm="1">
        <f t="array" ref="D4593">IFERROR(IF(A4593="","",LOOKUP(2,1/(Entradas!$B$3:$B$5000=Estoque!A4593),Entradas!$G$3:$G$5000)),"Preço não cadastrado")</f>
        <v/>
      </c>
      <c r="E4593" s="38" t="str" cm="1">
        <f t="array" ref="E4593">IFERROR(IF(A4593="","",LOOKUP(2,1/(Entradas!$B$3:$B$5000=Estoque!A4593),Entradas!$H$3:$H$5000)),"Preço não cadastrado")</f>
        <v/>
      </c>
      <c r="F4593" s="6" t="str">
        <f>IF(A4593="","",SUMIF(codigo_entrada,A4593,quantidade_entrada)-SUMIF(codigo_saida,Estoque!A4593,quantidade_saida))</f>
        <v/>
      </c>
      <c r="G4593" s="1" t="str">
        <f t="shared" si="71"/>
        <v/>
      </c>
    </row>
    <row r="4594" spans="1:7" x14ac:dyDescent="0.3">
      <c r="A4594" s="135"/>
      <c r="B4594" s="22"/>
      <c r="C4594" s="22"/>
      <c r="D4594" s="38" t="str" cm="1">
        <f t="array" ref="D4594">IFERROR(IF(A4594="","",LOOKUP(2,1/(Entradas!$B$3:$B$5000=Estoque!A4594),Entradas!$G$3:$G$5000)),"Preço não cadastrado")</f>
        <v/>
      </c>
      <c r="E4594" s="38" t="str" cm="1">
        <f t="array" ref="E4594">IFERROR(IF(A4594="","",LOOKUP(2,1/(Entradas!$B$3:$B$5000=Estoque!A4594),Entradas!$H$3:$H$5000)),"Preço não cadastrado")</f>
        <v/>
      </c>
      <c r="F4594" s="6" t="str">
        <f>IF(A4594="","",SUMIF(codigo_entrada,A4594,quantidade_entrada)-SUMIF(codigo_saida,Estoque!A4594,quantidade_saida))</f>
        <v/>
      </c>
      <c r="G4594" s="1" t="str">
        <f t="shared" si="71"/>
        <v/>
      </c>
    </row>
    <row r="4595" spans="1:7" x14ac:dyDescent="0.3">
      <c r="A4595" s="135"/>
      <c r="B4595" s="22"/>
      <c r="C4595" s="22"/>
      <c r="D4595" s="38" t="str" cm="1">
        <f t="array" ref="D4595">IFERROR(IF(A4595="","",LOOKUP(2,1/(Entradas!$B$3:$B$5000=Estoque!A4595),Entradas!$G$3:$G$5000)),"Preço não cadastrado")</f>
        <v/>
      </c>
      <c r="E4595" s="38" t="str" cm="1">
        <f t="array" ref="E4595">IFERROR(IF(A4595="","",LOOKUP(2,1/(Entradas!$B$3:$B$5000=Estoque!A4595),Entradas!$H$3:$H$5000)),"Preço não cadastrado")</f>
        <v/>
      </c>
      <c r="F4595" s="6" t="str">
        <f>IF(A4595="","",SUMIF(codigo_entrada,A4595,quantidade_entrada)-SUMIF(codigo_saida,Estoque!A4595,quantidade_saida))</f>
        <v/>
      </c>
      <c r="G4595" s="1" t="str">
        <f t="shared" si="71"/>
        <v/>
      </c>
    </row>
    <row r="4596" spans="1:7" x14ac:dyDescent="0.3">
      <c r="A4596" s="135"/>
      <c r="B4596" s="22"/>
      <c r="C4596" s="22"/>
      <c r="D4596" s="38" t="str" cm="1">
        <f t="array" ref="D4596">IFERROR(IF(A4596="","",LOOKUP(2,1/(Entradas!$B$3:$B$5000=Estoque!A4596),Entradas!$G$3:$G$5000)),"Preço não cadastrado")</f>
        <v/>
      </c>
      <c r="E4596" s="38" t="str" cm="1">
        <f t="array" ref="E4596">IFERROR(IF(A4596="","",LOOKUP(2,1/(Entradas!$B$3:$B$5000=Estoque!A4596),Entradas!$H$3:$H$5000)),"Preço não cadastrado")</f>
        <v/>
      </c>
      <c r="F4596" s="6" t="str">
        <f>IF(A4596="","",SUMIF(codigo_entrada,A4596,quantidade_entrada)-SUMIF(codigo_saida,Estoque!A4596,quantidade_saida))</f>
        <v/>
      </c>
      <c r="G4596" s="1" t="str">
        <f t="shared" si="71"/>
        <v/>
      </c>
    </row>
    <row r="4597" spans="1:7" x14ac:dyDescent="0.3">
      <c r="A4597" s="135"/>
      <c r="B4597" s="22"/>
      <c r="C4597" s="22"/>
      <c r="D4597" s="38" t="str" cm="1">
        <f t="array" ref="D4597">IFERROR(IF(A4597="","",LOOKUP(2,1/(Entradas!$B$3:$B$5000=Estoque!A4597),Entradas!$G$3:$G$5000)),"Preço não cadastrado")</f>
        <v/>
      </c>
      <c r="E4597" s="38" t="str" cm="1">
        <f t="array" ref="E4597">IFERROR(IF(A4597="","",LOOKUP(2,1/(Entradas!$B$3:$B$5000=Estoque!A4597),Entradas!$H$3:$H$5000)),"Preço não cadastrado")</f>
        <v/>
      </c>
      <c r="F4597" s="6" t="str">
        <f>IF(A4597="","",SUMIF(codigo_entrada,A4597,quantidade_entrada)-SUMIF(codigo_saida,Estoque!A4597,quantidade_saida))</f>
        <v/>
      </c>
      <c r="G4597" s="1" t="str">
        <f t="shared" si="71"/>
        <v/>
      </c>
    </row>
    <row r="4598" spans="1:7" x14ac:dyDescent="0.3">
      <c r="A4598" s="135"/>
      <c r="B4598" s="22"/>
      <c r="C4598" s="22"/>
      <c r="D4598" s="38" t="str" cm="1">
        <f t="array" ref="D4598">IFERROR(IF(A4598="","",LOOKUP(2,1/(Entradas!$B$3:$B$5000=Estoque!A4598),Entradas!$G$3:$G$5000)),"Preço não cadastrado")</f>
        <v/>
      </c>
      <c r="E4598" s="38" t="str" cm="1">
        <f t="array" ref="E4598">IFERROR(IF(A4598="","",LOOKUP(2,1/(Entradas!$B$3:$B$5000=Estoque!A4598),Entradas!$H$3:$H$5000)),"Preço não cadastrado")</f>
        <v/>
      </c>
      <c r="F4598" s="6" t="str">
        <f>IF(A4598="","",SUMIF(codigo_entrada,A4598,quantidade_entrada)-SUMIF(codigo_saida,Estoque!A4598,quantidade_saida))</f>
        <v/>
      </c>
      <c r="G4598" s="1" t="str">
        <f t="shared" si="71"/>
        <v/>
      </c>
    </row>
    <row r="4599" spans="1:7" x14ac:dyDescent="0.3">
      <c r="A4599" s="135"/>
      <c r="B4599" s="22"/>
      <c r="C4599" s="22"/>
      <c r="D4599" s="38" t="str" cm="1">
        <f t="array" ref="D4599">IFERROR(IF(A4599="","",LOOKUP(2,1/(Entradas!$B$3:$B$5000=Estoque!A4599),Entradas!$G$3:$G$5000)),"Preço não cadastrado")</f>
        <v/>
      </c>
      <c r="E4599" s="38" t="str" cm="1">
        <f t="array" ref="E4599">IFERROR(IF(A4599="","",LOOKUP(2,1/(Entradas!$B$3:$B$5000=Estoque!A4599),Entradas!$H$3:$H$5000)),"Preço não cadastrado")</f>
        <v/>
      </c>
      <c r="F4599" s="6" t="str">
        <f>IF(A4599="","",SUMIF(codigo_entrada,A4599,quantidade_entrada)-SUMIF(codigo_saida,Estoque!A4599,quantidade_saida))</f>
        <v/>
      </c>
      <c r="G4599" s="1" t="str">
        <f t="shared" si="71"/>
        <v/>
      </c>
    </row>
    <row r="4600" spans="1:7" x14ac:dyDescent="0.3">
      <c r="A4600" s="135"/>
      <c r="B4600" s="22"/>
      <c r="C4600" s="22"/>
      <c r="D4600" s="38" t="str" cm="1">
        <f t="array" ref="D4600">IFERROR(IF(A4600="","",LOOKUP(2,1/(Entradas!$B$3:$B$5000=Estoque!A4600),Entradas!$G$3:$G$5000)),"Preço não cadastrado")</f>
        <v/>
      </c>
      <c r="E4600" s="38" t="str" cm="1">
        <f t="array" ref="E4600">IFERROR(IF(A4600="","",LOOKUP(2,1/(Entradas!$B$3:$B$5000=Estoque!A4600),Entradas!$H$3:$H$5000)),"Preço não cadastrado")</f>
        <v/>
      </c>
      <c r="F4600" s="6" t="str">
        <f>IF(A4600="","",SUMIF(codigo_entrada,A4600,quantidade_entrada)-SUMIF(codigo_saida,Estoque!A4600,quantidade_saida))</f>
        <v/>
      </c>
      <c r="G4600" s="1" t="str">
        <f t="shared" si="71"/>
        <v/>
      </c>
    </row>
    <row r="4601" spans="1:7" x14ac:dyDescent="0.3">
      <c r="A4601" s="135"/>
      <c r="B4601" s="22"/>
      <c r="C4601" s="22"/>
      <c r="D4601" s="38" t="str" cm="1">
        <f t="array" ref="D4601">IFERROR(IF(A4601="","",LOOKUP(2,1/(Entradas!$B$3:$B$5000=Estoque!A4601),Entradas!$G$3:$G$5000)),"Preço não cadastrado")</f>
        <v/>
      </c>
      <c r="E4601" s="38" t="str" cm="1">
        <f t="array" ref="E4601">IFERROR(IF(A4601="","",LOOKUP(2,1/(Entradas!$B$3:$B$5000=Estoque!A4601),Entradas!$H$3:$H$5000)),"Preço não cadastrado")</f>
        <v/>
      </c>
      <c r="F4601" s="6" t="str">
        <f>IF(A4601="","",SUMIF(codigo_entrada,A4601,quantidade_entrada)-SUMIF(codigo_saida,Estoque!A4601,quantidade_saida))</f>
        <v/>
      </c>
      <c r="G4601" s="1" t="str">
        <f t="shared" si="71"/>
        <v/>
      </c>
    </row>
    <row r="4602" spans="1:7" x14ac:dyDescent="0.3">
      <c r="A4602" s="135"/>
      <c r="B4602" s="22"/>
      <c r="C4602" s="22"/>
      <c r="D4602" s="38" t="str" cm="1">
        <f t="array" ref="D4602">IFERROR(IF(A4602="","",LOOKUP(2,1/(Entradas!$B$3:$B$5000=Estoque!A4602),Entradas!$G$3:$G$5000)),"Preço não cadastrado")</f>
        <v/>
      </c>
      <c r="E4602" s="38" t="str" cm="1">
        <f t="array" ref="E4602">IFERROR(IF(A4602="","",LOOKUP(2,1/(Entradas!$B$3:$B$5000=Estoque!A4602),Entradas!$H$3:$H$5000)),"Preço não cadastrado")</f>
        <v/>
      </c>
      <c r="F4602" s="6" t="str">
        <f>IF(A4602="","",SUMIF(codigo_entrada,A4602,quantidade_entrada)-SUMIF(codigo_saida,Estoque!A4602,quantidade_saida))</f>
        <v/>
      </c>
      <c r="G4602" s="1" t="str">
        <f t="shared" si="71"/>
        <v/>
      </c>
    </row>
    <row r="4603" spans="1:7" x14ac:dyDescent="0.3">
      <c r="A4603" s="135"/>
      <c r="B4603" s="22"/>
      <c r="C4603" s="22"/>
      <c r="D4603" s="38" t="str" cm="1">
        <f t="array" ref="D4603">IFERROR(IF(A4603="","",LOOKUP(2,1/(Entradas!$B$3:$B$5000=Estoque!A4603),Entradas!$G$3:$G$5000)),"Preço não cadastrado")</f>
        <v/>
      </c>
      <c r="E4603" s="38" t="str" cm="1">
        <f t="array" ref="E4603">IFERROR(IF(A4603="","",LOOKUP(2,1/(Entradas!$B$3:$B$5000=Estoque!A4603),Entradas!$H$3:$H$5000)),"Preço não cadastrado")</f>
        <v/>
      </c>
      <c r="F4603" s="6" t="str">
        <f>IF(A4603="","",SUMIF(codigo_entrada,A4603,quantidade_entrada)-SUMIF(codigo_saida,Estoque!A4603,quantidade_saida))</f>
        <v/>
      </c>
      <c r="G4603" s="1" t="str">
        <f t="shared" si="71"/>
        <v/>
      </c>
    </row>
    <row r="4604" spans="1:7" x14ac:dyDescent="0.3">
      <c r="A4604" s="135"/>
      <c r="B4604" s="22"/>
      <c r="C4604" s="22"/>
      <c r="D4604" s="38" t="str" cm="1">
        <f t="array" ref="D4604">IFERROR(IF(A4604="","",LOOKUP(2,1/(Entradas!$B$3:$B$5000=Estoque!A4604),Entradas!$G$3:$G$5000)),"Preço não cadastrado")</f>
        <v/>
      </c>
      <c r="E4604" s="38" t="str" cm="1">
        <f t="array" ref="E4604">IFERROR(IF(A4604="","",LOOKUP(2,1/(Entradas!$B$3:$B$5000=Estoque!A4604),Entradas!$H$3:$H$5000)),"Preço não cadastrado")</f>
        <v/>
      </c>
      <c r="F4604" s="6" t="str">
        <f>IF(A4604="","",SUMIF(codigo_entrada,A4604,quantidade_entrada)-SUMIF(codigo_saida,Estoque!A4604,quantidade_saida))</f>
        <v/>
      </c>
      <c r="G4604" s="1" t="str">
        <f t="shared" si="71"/>
        <v/>
      </c>
    </row>
    <row r="4605" spans="1:7" x14ac:dyDescent="0.3">
      <c r="A4605" s="135"/>
      <c r="B4605" s="22"/>
      <c r="C4605" s="22"/>
      <c r="D4605" s="38" t="str" cm="1">
        <f t="array" ref="D4605">IFERROR(IF(A4605="","",LOOKUP(2,1/(Entradas!$B$3:$B$5000=Estoque!A4605),Entradas!$G$3:$G$5000)),"Preço não cadastrado")</f>
        <v/>
      </c>
      <c r="E4605" s="38" t="str" cm="1">
        <f t="array" ref="E4605">IFERROR(IF(A4605="","",LOOKUP(2,1/(Entradas!$B$3:$B$5000=Estoque!A4605),Entradas!$H$3:$H$5000)),"Preço não cadastrado")</f>
        <v/>
      </c>
      <c r="F4605" s="6" t="str">
        <f>IF(A4605="","",SUMIF(codigo_entrada,A4605,quantidade_entrada)-SUMIF(codigo_saida,Estoque!A4605,quantidade_saida))</f>
        <v/>
      </c>
      <c r="G4605" s="1" t="str">
        <f t="shared" si="71"/>
        <v/>
      </c>
    </row>
    <row r="4606" spans="1:7" x14ac:dyDescent="0.3">
      <c r="A4606" s="135"/>
      <c r="B4606" s="22"/>
      <c r="C4606" s="22"/>
      <c r="D4606" s="38" t="str" cm="1">
        <f t="array" ref="D4606">IFERROR(IF(A4606="","",LOOKUP(2,1/(Entradas!$B$3:$B$5000=Estoque!A4606),Entradas!$G$3:$G$5000)),"Preço não cadastrado")</f>
        <v/>
      </c>
      <c r="E4606" s="38" t="str" cm="1">
        <f t="array" ref="E4606">IFERROR(IF(A4606="","",LOOKUP(2,1/(Entradas!$B$3:$B$5000=Estoque!A4606),Entradas!$H$3:$H$5000)),"Preço não cadastrado")</f>
        <v/>
      </c>
      <c r="F4606" s="6" t="str">
        <f>IF(A4606="","",SUMIF(codigo_entrada,A4606,quantidade_entrada)-SUMIF(codigo_saida,Estoque!A4606,quantidade_saida))</f>
        <v/>
      </c>
      <c r="G4606" s="1" t="str">
        <f t="shared" si="71"/>
        <v/>
      </c>
    </row>
    <row r="4607" spans="1:7" x14ac:dyDescent="0.3">
      <c r="A4607" s="135"/>
      <c r="B4607" s="22"/>
      <c r="C4607" s="22"/>
      <c r="D4607" s="38" t="str" cm="1">
        <f t="array" ref="D4607">IFERROR(IF(A4607="","",LOOKUP(2,1/(Entradas!$B$3:$B$5000=Estoque!A4607),Entradas!$G$3:$G$5000)),"Preço não cadastrado")</f>
        <v/>
      </c>
      <c r="E4607" s="38" t="str" cm="1">
        <f t="array" ref="E4607">IFERROR(IF(A4607="","",LOOKUP(2,1/(Entradas!$B$3:$B$5000=Estoque!A4607),Entradas!$H$3:$H$5000)),"Preço não cadastrado")</f>
        <v/>
      </c>
      <c r="F4607" s="6" t="str">
        <f>IF(A4607="","",SUMIF(codigo_entrada,A4607,quantidade_entrada)-SUMIF(codigo_saida,Estoque!A4607,quantidade_saida))</f>
        <v/>
      </c>
      <c r="G4607" s="1" t="str">
        <f t="shared" si="71"/>
        <v/>
      </c>
    </row>
    <row r="4608" spans="1:7" x14ac:dyDescent="0.3">
      <c r="A4608" s="135"/>
      <c r="B4608" s="22"/>
      <c r="C4608" s="22"/>
      <c r="D4608" s="38" t="str" cm="1">
        <f t="array" ref="D4608">IFERROR(IF(A4608="","",LOOKUP(2,1/(Entradas!$B$3:$B$5000=Estoque!A4608),Entradas!$G$3:$G$5000)),"Preço não cadastrado")</f>
        <v/>
      </c>
      <c r="E4608" s="38" t="str" cm="1">
        <f t="array" ref="E4608">IFERROR(IF(A4608="","",LOOKUP(2,1/(Entradas!$B$3:$B$5000=Estoque!A4608),Entradas!$H$3:$H$5000)),"Preço não cadastrado")</f>
        <v/>
      </c>
      <c r="F4608" s="6" t="str">
        <f>IF(A4608="","",SUMIF(codigo_entrada,A4608,quantidade_entrada)-SUMIF(codigo_saida,Estoque!A4608,quantidade_saida))</f>
        <v/>
      </c>
      <c r="G4608" s="1" t="str">
        <f t="shared" si="71"/>
        <v/>
      </c>
    </row>
    <row r="4609" spans="1:7" x14ac:dyDescent="0.3">
      <c r="A4609" s="135"/>
      <c r="B4609" s="22"/>
      <c r="C4609" s="22"/>
      <c r="D4609" s="38" t="str" cm="1">
        <f t="array" ref="D4609">IFERROR(IF(A4609="","",LOOKUP(2,1/(Entradas!$B$3:$B$5000=Estoque!A4609),Entradas!$G$3:$G$5000)),"Preço não cadastrado")</f>
        <v/>
      </c>
      <c r="E4609" s="38" t="str" cm="1">
        <f t="array" ref="E4609">IFERROR(IF(A4609="","",LOOKUP(2,1/(Entradas!$B$3:$B$5000=Estoque!A4609),Entradas!$H$3:$H$5000)),"Preço não cadastrado")</f>
        <v/>
      </c>
      <c r="F4609" s="6" t="str">
        <f>IF(A4609="","",SUMIF(codigo_entrada,A4609,quantidade_entrada)-SUMIF(codigo_saida,Estoque!A4609,quantidade_saida))</f>
        <v/>
      </c>
      <c r="G4609" s="1" t="str">
        <f t="shared" si="71"/>
        <v/>
      </c>
    </row>
    <row r="4610" spans="1:7" x14ac:dyDescent="0.3">
      <c r="A4610" s="135"/>
      <c r="B4610" s="22"/>
      <c r="C4610" s="22"/>
      <c r="D4610" s="38" t="str" cm="1">
        <f t="array" ref="D4610">IFERROR(IF(A4610="","",LOOKUP(2,1/(Entradas!$B$3:$B$5000=Estoque!A4610),Entradas!$G$3:$G$5000)),"Preço não cadastrado")</f>
        <v/>
      </c>
      <c r="E4610" s="38" t="str" cm="1">
        <f t="array" ref="E4610">IFERROR(IF(A4610="","",LOOKUP(2,1/(Entradas!$B$3:$B$5000=Estoque!A4610),Entradas!$H$3:$H$5000)),"Preço não cadastrado")</f>
        <v/>
      </c>
      <c r="F4610" s="6" t="str">
        <f>IF(A4610="","",SUMIF(codigo_entrada,A4610,quantidade_entrada)-SUMIF(codigo_saida,Estoque!A4610,quantidade_saida))</f>
        <v/>
      </c>
      <c r="G4610" s="1" t="str">
        <f t="shared" si="71"/>
        <v/>
      </c>
    </row>
    <row r="4611" spans="1:7" x14ac:dyDescent="0.3">
      <c r="A4611" s="135"/>
      <c r="B4611" s="22"/>
      <c r="C4611" s="22"/>
      <c r="D4611" s="38" t="str" cm="1">
        <f t="array" ref="D4611">IFERROR(IF(A4611="","",LOOKUP(2,1/(Entradas!$B$3:$B$5000=Estoque!A4611),Entradas!$G$3:$G$5000)),"Preço não cadastrado")</f>
        <v/>
      </c>
      <c r="E4611" s="38" t="str" cm="1">
        <f t="array" ref="E4611">IFERROR(IF(A4611="","",LOOKUP(2,1/(Entradas!$B$3:$B$5000=Estoque!A4611),Entradas!$H$3:$H$5000)),"Preço não cadastrado")</f>
        <v/>
      </c>
      <c r="F4611" s="6" t="str">
        <f>IF(A4611="","",SUMIF(codigo_entrada,A4611,quantidade_entrada)-SUMIF(codigo_saida,Estoque!A4611,quantidade_saida))</f>
        <v/>
      </c>
      <c r="G4611" s="1" t="str">
        <f t="shared" si="71"/>
        <v/>
      </c>
    </row>
    <row r="4612" spans="1:7" x14ac:dyDescent="0.3">
      <c r="A4612" s="135"/>
      <c r="B4612" s="22"/>
      <c r="C4612" s="22"/>
      <c r="D4612" s="38" t="str" cm="1">
        <f t="array" ref="D4612">IFERROR(IF(A4612="","",LOOKUP(2,1/(Entradas!$B$3:$B$5000=Estoque!A4612),Entradas!$G$3:$G$5000)),"Preço não cadastrado")</f>
        <v/>
      </c>
      <c r="E4612" s="38" t="str" cm="1">
        <f t="array" ref="E4612">IFERROR(IF(A4612="","",LOOKUP(2,1/(Entradas!$B$3:$B$5000=Estoque!A4612),Entradas!$H$3:$H$5000)),"Preço não cadastrado")</f>
        <v/>
      </c>
      <c r="F4612" s="6" t="str">
        <f>IF(A4612="","",SUMIF(codigo_entrada,A4612,quantidade_entrada)-SUMIF(codigo_saida,Estoque!A4612,quantidade_saida))</f>
        <v/>
      </c>
      <c r="G4612" s="1" t="str">
        <f t="shared" ref="G4612:G4675" si="72">IF(F4612="","",IF(F4612&gt;0,"Em estoque","Fora de estoque"))</f>
        <v/>
      </c>
    </row>
    <row r="4613" spans="1:7" x14ac:dyDescent="0.3">
      <c r="A4613" s="135"/>
      <c r="B4613" s="22"/>
      <c r="C4613" s="22"/>
      <c r="D4613" s="38" t="str" cm="1">
        <f t="array" ref="D4613">IFERROR(IF(A4613="","",LOOKUP(2,1/(Entradas!$B$3:$B$5000=Estoque!A4613),Entradas!$G$3:$G$5000)),"Preço não cadastrado")</f>
        <v/>
      </c>
      <c r="E4613" s="38" t="str" cm="1">
        <f t="array" ref="E4613">IFERROR(IF(A4613="","",LOOKUP(2,1/(Entradas!$B$3:$B$5000=Estoque!A4613),Entradas!$H$3:$H$5000)),"Preço não cadastrado")</f>
        <v/>
      </c>
      <c r="F4613" s="6" t="str">
        <f>IF(A4613="","",SUMIF(codigo_entrada,A4613,quantidade_entrada)-SUMIF(codigo_saida,Estoque!A4613,quantidade_saida))</f>
        <v/>
      </c>
      <c r="G4613" s="1" t="str">
        <f t="shared" si="72"/>
        <v/>
      </c>
    </row>
    <row r="4614" spans="1:7" x14ac:dyDescent="0.3">
      <c r="A4614" s="135"/>
      <c r="B4614" s="22"/>
      <c r="C4614" s="22"/>
      <c r="D4614" s="38" t="str" cm="1">
        <f t="array" ref="D4614">IFERROR(IF(A4614="","",LOOKUP(2,1/(Entradas!$B$3:$B$5000=Estoque!A4614),Entradas!$G$3:$G$5000)),"Preço não cadastrado")</f>
        <v/>
      </c>
      <c r="E4614" s="38" t="str" cm="1">
        <f t="array" ref="E4614">IFERROR(IF(A4614="","",LOOKUP(2,1/(Entradas!$B$3:$B$5000=Estoque!A4614),Entradas!$H$3:$H$5000)),"Preço não cadastrado")</f>
        <v/>
      </c>
      <c r="F4614" s="6" t="str">
        <f>IF(A4614="","",SUMIF(codigo_entrada,A4614,quantidade_entrada)-SUMIF(codigo_saida,Estoque!A4614,quantidade_saida))</f>
        <v/>
      </c>
      <c r="G4614" s="1" t="str">
        <f t="shared" si="72"/>
        <v/>
      </c>
    </row>
    <row r="4615" spans="1:7" x14ac:dyDescent="0.3">
      <c r="A4615" s="135"/>
      <c r="B4615" s="22"/>
      <c r="C4615" s="22"/>
      <c r="D4615" s="38" t="str" cm="1">
        <f t="array" ref="D4615">IFERROR(IF(A4615="","",LOOKUP(2,1/(Entradas!$B$3:$B$5000=Estoque!A4615),Entradas!$G$3:$G$5000)),"Preço não cadastrado")</f>
        <v/>
      </c>
      <c r="E4615" s="38" t="str" cm="1">
        <f t="array" ref="E4615">IFERROR(IF(A4615="","",LOOKUP(2,1/(Entradas!$B$3:$B$5000=Estoque!A4615),Entradas!$H$3:$H$5000)),"Preço não cadastrado")</f>
        <v/>
      </c>
      <c r="F4615" s="6" t="str">
        <f>IF(A4615="","",SUMIF(codigo_entrada,A4615,quantidade_entrada)-SUMIF(codigo_saida,Estoque!A4615,quantidade_saida))</f>
        <v/>
      </c>
      <c r="G4615" s="1" t="str">
        <f t="shared" si="72"/>
        <v/>
      </c>
    </row>
    <row r="4616" spans="1:7" x14ac:dyDescent="0.3">
      <c r="A4616" s="135"/>
      <c r="B4616" s="22"/>
      <c r="C4616" s="22"/>
      <c r="D4616" s="38" t="str" cm="1">
        <f t="array" ref="D4616">IFERROR(IF(A4616="","",LOOKUP(2,1/(Entradas!$B$3:$B$5000=Estoque!A4616),Entradas!$G$3:$G$5000)),"Preço não cadastrado")</f>
        <v/>
      </c>
      <c r="E4616" s="38" t="str" cm="1">
        <f t="array" ref="E4616">IFERROR(IF(A4616="","",LOOKUP(2,1/(Entradas!$B$3:$B$5000=Estoque!A4616),Entradas!$H$3:$H$5000)),"Preço não cadastrado")</f>
        <v/>
      </c>
      <c r="F4616" s="6" t="str">
        <f>IF(A4616="","",SUMIF(codigo_entrada,A4616,quantidade_entrada)-SUMIF(codigo_saida,Estoque!A4616,quantidade_saida))</f>
        <v/>
      </c>
      <c r="G4616" s="1" t="str">
        <f t="shared" si="72"/>
        <v/>
      </c>
    </row>
    <row r="4617" spans="1:7" x14ac:dyDescent="0.3">
      <c r="A4617" s="135"/>
      <c r="B4617" s="22"/>
      <c r="C4617" s="22"/>
      <c r="D4617" s="38" t="str" cm="1">
        <f t="array" ref="D4617">IFERROR(IF(A4617="","",LOOKUP(2,1/(Entradas!$B$3:$B$5000=Estoque!A4617),Entradas!$G$3:$G$5000)),"Preço não cadastrado")</f>
        <v/>
      </c>
      <c r="E4617" s="38" t="str" cm="1">
        <f t="array" ref="E4617">IFERROR(IF(A4617="","",LOOKUP(2,1/(Entradas!$B$3:$B$5000=Estoque!A4617),Entradas!$H$3:$H$5000)),"Preço não cadastrado")</f>
        <v/>
      </c>
      <c r="F4617" s="6" t="str">
        <f>IF(A4617="","",SUMIF(codigo_entrada,A4617,quantidade_entrada)-SUMIF(codigo_saida,Estoque!A4617,quantidade_saida))</f>
        <v/>
      </c>
      <c r="G4617" s="1" t="str">
        <f t="shared" si="72"/>
        <v/>
      </c>
    </row>
    <row r="4618" spans="1:7" x14ac:dyDescent="0.3">
      <c r="A4618" s="135"/>
      <c r="B4618" s="22"/>
      <c r="C4618" s="22"/>
      <c r="D4618" s="38" t="str" cm="1">
        <f t="array" ref="D4618">IFERROR(IF(A4618="","",LOOKUP(2,1/(Entradas!$B$3:$B$5000=Estoque!A4618),Entradas!$G$3:$G$5000)),"Preço não cadastrado")</f>
        <v/>
      </c>
      <c r="E4618" s="38" t="str" cm="1">
        <f t="array" ref="E4618">IFERROR(IF(A4618="","",LOOKUP(2,1/(Entradas!$B$3:$B$5000=Estoque!A4618),Entradas!$H$3:$H$5000)),"Preço não cadastrado")</f>
        <v/>
      </c>
      <c r="F4618" s="6" t="str">
        <f>IF(A4618="","",SUMIF(codigo_entrada,A4618,quantidade_entrada)-SUMIF(codigo_saida,Estoque!A4618,quantidade_saida))</f>
        <v/>
      </c>
      <c r="G4618" s="1" t="str">
        <f t="shared" si="72"/>
        <v/>
      </c>
    </row>
    <row r="4619" spans="1:7" x14ac:dyDescent="0.3">
      <c r="A4619" s="135"/>
      <c r="B4619" s="22"/>
      <c r="C4619" s="22"/>
      <c r="D4619" s="38" t="str" cm="1">
        <f t="array" ref="D4619">IFERROR(IF(A4619="","",LOOKUP(2,1/(Entradas!$B$3:$B$5000=Estoque!A4619),Entradas!$G$3:$G$5000)),"Preço não cadastrado")</f>
        <v/>
      </c>
      <c r="E4619" s="38" t="str" cm="1">
        <f t="array" ref="E4619">IFERROR(IF(A4619="","",LOOKUP(2,1/(Entradas!$B$3:$B$5000=Estoque!A4619),Entradas!$H$3:$H$5000)),"Preço não cadastrado")</f>
        <v/>
      </c>
      <c r="F4619" s="6" t="str">
        <f>IF(A4619="","",SUMIF(codigo_entrada,A4619,quantidade_entrada)-SUMIF(codigo_saida,Estoque!A4619,quantidade_saida))</f>
        <v/>
      </c>
      <c r="G4619" s="1" t="str">
        <f t="shared" si="72"/>
        <v/>
      </c>
    </row>
    <row r="4620" spans="1:7" x14ac:dyDescent="0.3">
      <c r="A4620" s="135"/>
      <c r="B4620" s="22"/>
      <c r="C4620" s="22"/>
      <c r="D4620" s="38" t="str" cm="1">
        <f t="array" ref="D4620">IFERROR(IF(A4620="","",LOOKUP(2,1/(Entradas!$B$3:$B$5000=Estoque!A4620),Entradas!$G$3:$G$5000)),"Preço não cadastrado")</f>
        <v/>
      </c>
      <c r="E4620" s="38" t="str" cm="1">
        <f t="array" ref="E4620">IFERROR(IF(A4620="","",LOOKUP(2,1/(Entradas!$B$3:$B$5000=Estoque!A4620),Entradas!$H$3:$H$5000)),"Preço não cadastrado")</f>
        <v/>
      </c>
      <c r="F4620" s="6" t="str">
        <f>IF(A4620="","",SUMIF(codigo_entrada,A4620,quantidade_entrada)-SUMIF(codigo_saida,Estoque!A4620,quantidade_saida))</f>
        <v/>
      </c>
      <c r="G4620" s="1" t="str">
        <f t="shared" si="72"/>
        <v/>
      </c>
    </row>
    <row r="4621" spans="1:7" x14ac:dyDescent="0.3">
      <c r="A4621" s="135"/>
      <c r="B4621" s="22"/>
      <c r="C4621" s="22"/>
      <c r="D4621" s="38" t="str" cm="1">
        <f t="array" ref="D4621">IFERROR(IF(A4621="","",LOOKUP(2,1/(Entradas!$B$3:$B$5000=Estoque!A4621),Entradas!$G$3:$G$5000)),"Preço não cadastrado")</f>
        <v/>
      </c>
      <c r="E4621" s="38" t="str" cm="1">
        <f t="array" ref="E4621">IFERROR(IF(A4621="","",LOOKUP(2,1/(Entradas!$B$3:$B$5000=Estoque!A4621),Entradas!$H$3:$H$5000)),"Preço não cadastrado")</f>
        <v/>
      </c>
      <c r="F4621" s="6" t="str">
        <f>IF(A4621="","",SUMIF(codigo_entrada,A4621,quantidade_entrada)-SUMIF(codigo_saida,Estoque!A4621,quantidade_saida))</f>
        <v/>
      </c>
      <c r="G4621" s="1" t="str">
        <f t="shared" si="72"/>
        <v/>
      </c>
    </row>
    <row r="4622" spans="1:7" x14ac:dyDescent="0.3">
      <c r="A4622" s="135"/>
      <c r="B4622" s="22"/>
      <c r="C4622" s="22"/>
      <c r="D4622" s="38" t="str" cm="1">
        <f t="array" ref="D4622">IFERROR(IF(A4622="","",LOOKUP(2,1/(Entradas!$B$3:$B$5000=Estoque!A4622),Entradas!$G$3:$G$5000)),"Preço não cadastrado")</f>
        <v/>
      </c>
      <c r="E4622" s="38" t="str" cm="1">
        <f t="array" ref="E4622">IFERROR(IF(A4622="","",LOOKUP(2,1/(Entradas!$B$3:$B$5000=Estoque!A4622),Entradas!$H$3:$H$5000)),"Preço não cadastrado")</f>
        <v/>
      </c>
      <c r="F4622" s="6" t="str">
        <f>IF(A4622="","",SUMIF(codigo_entrada,A4622,quantidade_entrada)-SUMIF(codigo_saida,Estoque!A4622,quantidade_saida))</f>
        <v/>
      </c>
      <c r="G4622" s="1" t="str">
        <f t="shared" si="72"/>
        <v/>
      </c>
    </row>
    <row r="4623" spans="1:7" x14ac:dyDescent="0.3">
      <c r="A4623" s="135"/>
      <c r="B4623" s="22"/>
      <c r="C4623" s="22"/>
      <c r="D4623" s="38" t="str" cm="1">
        <f t="array" ref="D4623">IFERROR(IF(A4623="","",LOOKUP(2,1/(Entradas!$B$3:$B$5000=Estoque!A4623),Entradas!$G$3:$G$5000)),"Preço não cadastrado")</f>
        <v/>
      </c>
      <c r="E4623" s="38" t="str" cm="1">
        <f t="array" ref="E4623">IFERROR(IF(A4623="","",LOOKUP(2,1/(Entradas!$B$3:$B$5000=Estoque!A4623),Entradas!$H$3:$H$5000)),"Preço não cadastrado")</f>
        <v/>
      </c>
      <c r="F4623" s="6" t="str">
        <f>IF(A4623="","",SUMIF(codigo_entrada,A4623,quantidade_entrada)-SUMIF(codigo_saida,Estoque!A4623,quantidade_saida))</f>
        <v/>
      </c>
      <c r="G4623" s="1" t="str">
        <f t="shared" si="72"/>
        <v/>
      </c>
    </row>
    <row r="4624" spans="1:7" x14ac:dyDescent="0.3">
      <c r="A4624" s="135"/>
      <c r="B4624" s="22"/>
      <c r="C4624" s="22"/>
      <c r="D4624" s="38" t="str" cm="1">
        <f t="array" ref="D4624">IFERROR(IF(A4624="","",LOOKUP(2,1/(Entradas!$B$3:$B$5000=Estoque!A4624),Entradas!$G$3:$G$5000)),"Preço não cadastrado")</f>
        <v/>
      </c>
      <c r="E4624" s="38" t="str" cm="1">
        <f t="array" ref="E4624">IFERROR(IF(A4624="","",LOOKUP(2,1/(Entradas!$B$3:$B$5000=Estoque!A4624),Entradas!$H$3:$H$5000)),"Preço não cadastrado")</f>
        <v/>
      </c>
      <c r="F4624" s="6" t="str">
        <f>IF(A4624="","",SUMIF(codigo_entrada,A4624,quantidade_entrada)-SUMIF(codigo_saida,Estoque!A4624,quantidade_saida))</f>
        <v/>
      </c>
      <c r="G4624" s="1" t="str">
        <f t="shared" si="72"/>
        <v/>
      </c>
    </row>
    <row r="4625" spans="1:7" x14ac:dyDescent="0.3">
      <c r="A4625" s="135"/>
      <c r="B4625" s="22"/>
      <c r="C4625" s="22"/>
      <c r="D4625" s="38" t="str" cm="1">
        <f t="array" ref="D4625">IFERROR(IF(A4625="","",LOOKUP(2,1/(Entradas!$B$3:$B$5000=Estoque!A4625),Entradas!$G$3:$G$5000)),"Preço não cadastrado")</f>
        <v/>
      </c>
      <c r="E4625" s="38" t="str" cm="1">
        <f t="array" ref="E4625">IFERROR(IF(A4625="","",LOOKUP(2,1/(Entradas!$B$3:$B$5000=Estoque!A4625),Entradas!$H$3:$H$5000)),"Preço não cadastrado")</f>
        <v/>
      </c>
      <c r="F4625" s="6" t="str">
        <f>IF(A4625="","",SUMIF(codigo_entrada,A4625,quantidade_entrada)-SUMIF(codigo_saida,Estoque!A4625,quantidade_saida))</f>
        <v/>
      </c>
      <c r="G4625" s="1" t="str">
        <f t="shared" si="72"/>
        <v/>
      </c>
    </row>
    <row r="4626" spans="1:7" x14ac:dyDescent="0.3">
      <c r="A4626" s="135"/>
      <c r="B4626" s="22"/>
      <c r="C4626" s="22"/>
      <c r="D4626" s="38" t="str" cm="1">
        <f t="array" ref="D4626">IFERROR(IF(A4626="","",LOOKUP(2,1/(Entradas!$B$3:$B$5000=Estoque!A4626),Entradas!$G$3:$G$5000)),"Preço não cadastrado")</f>
        <v/>
      </c>
      <c r="E4626" s="38" t="str" cm="1">
        <f t="array" ref="E4626">IFERROR(IF(A4626="","",LOOKUP(2,1/(Entradas!$B$3:$B$5000=Estoque!A4626),Entradas!$H$3:$H$5000)),"Preço não cadastrado")</f>
        <v/>
      </c>
      <c r="F4626" s="6" t="str">
        <f>IF(A4626="","",SUMIF(codigo_entrada,A4626,quantidade_entrada)-SUMIF(codigo_saida,Estoque!A4626,quantidade_saida))</f>
        <v/>
      </c>
      <c r="G4626" s="1" t="str">
        <f t="shared" si="72"/>
        <v/>
      </c>
    </row>
    <row r="4627" spans="1:7" x14ac:dyDescent="0.3">
      <c r="A4627" s="135"/>
      <c r="B4627" s="22"/>
      <c r="C4627" s="22"/>
      <c r="D4627" s="38" t="str" cm="1">
        <f t="array" ref="D4627">IFERROR(IF(A4627="","",LOOKUP(2,1/(Entradas!$B$3:$B$5000=Estoque!A4627),Entradas!$G$3:$G$5000)),"Preço não cadastrado")</f>
        <v/>
      </c>
      <c r="E4627" s="38" t="str" cm="1">
        <f t="array" ref="E4627">IFERROR(IF(A4627="","",LOOKUP(2,1/(Entradas!$B$3:$B$5000=Estoque!A4627),Entradas!$H$3:$H$5000)),"Preço não cadastrado")</f>
        <v/>
      </c>
      <c r="F4627" s="6" t="str">
        <f>IF(A4627="","",SUMIF(codigo_entrada,A4627,quantidade_entrada)-SUMIF(codigo_saida,Estoque!A4627,quantidade_saida))</f>
        <v/>
      </c>
      <c r="G4627" s="1" t="str">
        <f t="shared" si="72"/>
        <v/>
      </c>
    </row>
    <row r="4628" spans="1:7" x14ac:dyDescent="0.3">
      <c r="A4628" s="135"/>
      <c r="B4628" s="22"/>
      <c r="C4628" s="22"/>
      <c r="D4628" s="38" t="str" cm="1">
        <f t="array" ref="D4628">IFERROR(IF(A4628="","",LOOKUP(2,1/(Entradas!$B$3:$B$5000=Estoque!A4628),Entradas!$G$3:$G$5000)),"Preço não cadastrado")</f>
        <v/>
      </c>
      <c r="E4628" s="38" t="str" cm="1">
        <f t="array" ref="E4628">IFERROR(IF(A4628="","",LOOKUP(2,1/(Entradas!$B$3:$B$5000=Estoque!A4628),Entradas!$H$3:$H$5000)),"Preço não cadastrado")</f>
        <v/>
      </c>
      <c r="F4628" s="6" t="str">
        <f>IF(A4628="","",SUMIF(codigo_entrada,A4628,quantidade_entrada)-SUMIF(codigo_saida,Estoque!A4628,quantidade_saida))</f>
        <v/>
      </c>
      <c r="G4628" s="1" t="str">
        <f t="shared" si="72"/>
        <v/>
      </c>
    </row>
    <row r="4629" spans="1:7" x14ac:dyDescent="0.3">
      <c r="A4629" s="135"/>
      <c r="B4629" s="22"/>
      <c r="C4629" s="22"/>
      <c r="D4629" s="38" t="str" cm="1">
        <f t="array" ref="D4629">IFERROR(IF(A4629="","",LOOKUP(2,1/(Entradas!$B$3:$B$5000=Estoque!A4629),Entradas!$G$3:$G$5000)),"Preço não cadastrado")</f>
        <v/>
      </c>
      <c r="E4629" s="38" t="str" cm="1">
        <f t="array" ref="E4629">IFERROR(IF(A4629="","",LOOKUP(2,1/(Entradas!$B$3:$B$5000=Estoque!A4629),Entradas!$H$3:$H$5000)),"Preço não cadastrado")</f>
        <v/>
      </c>
      <c r="F4629" s="6" t="str">
        <f>IF(A4629="","",SUMIF(codigo_entrada,A4629,quantidade_entrada)-SUMIF(codigo_saida,Estoque!A4629,quantidade_saida))</f>
        <v/>
      </c>
      <c r="G4629" s="1" t="str">
        <f t="shared" si="72"/>
        <v/>
      </c>
    </row>
    <row r="4630" spans="1:7" x14ac:dyDescent="0.3">
      <c r="A4630" s="135"/>
      <c r="B4630" s="22"/>
      <c r="C4630" s="22"/>
      <c r="D4630" s="38" t="str" cm="1">
        <f t="array" ref="D4630">IFERROR(IF(A4630="","",LOOKUP(2,1/(Entradas!$B$3:$B$5000=Estoque!A4630),Entradas!$G$3:$G$5000)),"Preço não cadastrado")</f>
        <v/>
      </c>
      <c r="E4630" s="38" t="str" cm="1">
        <f t="array" ref="E4630">IFERROR(IF(A4630="","",LOOKUP(2,1/(Entradas!$B$3:$B$5000=Estoque!A4630),Entradas!$H$3:$H$5000)),"Preço não cadastrado")</f>
        <v/>
      </c>
      <c r="F4630" s="6" t="str">
        <f>IF(A4630="","",SUMIF(codigo_entrada,A4630,quantidade_entrada)-SUMIF(codigo_saida,Estoque!A4630,quantidade_saida))</f>
        <v/>
      </c>
      <c r="G4630" s="1" t="str">
        <f t="shared" si="72"/>
        <v/>
      </c>
    </row>
    <row r="4631" spans="1:7" x14ac:dyDescent="0.3">
      <c r="A4631" s="135"/>
      <c r="B4631" s="22"/>
      <c r="C4631" s="22"/>
      <c r="D4631" s="38" t="str" cm="1">
        <f t="array" ref="D4631">IFERROR(IF(A4631="","",LOOKUP(2,1/(Entradas!$B$3:$B$5000=Estoque!A4631),Entradas!$G$3:$G$5000)),"Preço não cadastrado")</f>
        <v/>
      </c>
      <c r="E4631" s="38" t="str" cm="1">
        <f t="array" ref="E4631">IFERROR(IF(A4631="","",LOOKUP(2,1/(Entradas!$B$3:$B$5000=Estoque!A4631),Entradas!$H$3:$H$5000)),"Preço não cadastrado")</f>
        <v/>
      </c>
      <c r="F4631" s="6" t="str">
        <f>IF(A4631="","",SUMIF(codigo_entrada,A4631,quantidade_entrada)-SUMIF(codigo_saida,Estoque!A4631,quantidade_saida))</f>
        <v/>
      </c>
      <c r="G4631" s="1" t="str">
        <f t="shared" si="72"/>
        <v/>
      </c>
    </row>
    <row r="4632" spans="1:7" x14ac:dyDescent="0.3">
      <c r="A4632" s="135"/>
      <c r="B4632" s="22"/>
      <c r="C4632" s="22"/>
      <c r="D4632" s="38" t="str" cm="1">
        <f t="array" ref="D4632">IFERROR(IF(A4632="","",LOOKUP(2,1/(Entradas!$B$3:$B$5000=Estoque!A4632),Entradas!$G$3:$G$5000)),"Preço não cadastrado")</f>
        <v/>
      </c>
      <c r="E4632" s="38" t="str" cm="1">
        <f t="array" ref="E4632">IFERROR(IF(A4632="","",LOOKUP(2,1/(Entradas!$B$3:$B$5000=Estoque!A4632),Entradas!$H$3:$H$5000)),"Preço não cadastrado")</f>
        <v/>
      </c>
      <c r="F4632" s="6" t="str">
        <f>IF(A4632="","",SUMIF(codigo_entrada,A4632,quantidade_entrada)-SUMIF(codigo_saida,Estoque!A4632,quantidade_saida))</f>
        <v/>
      </c>
      <c r="G4632" s="1" t="str">
        <f t="shared" si="72"/>
        <v/>
      </c>
    </row>
    <row r="4633" spans="1:7" x14ac:dyDescent="0.3">
      <c r="A4633" s="135"/>
      <c r="B4633" s="22"/>
      <c r="C4633" s="22"/>
      <c r="D4633" s="38" t="str" cm="1">
        <f t="array" ref="D4633">IFERROR(IF(A4633="","",LOOKUP(2,1/(Entradas!$B$3:$B$5000=Estoque!A4633),Entradas!$G$3:$G$5000)),"Preço não cadastrado")</f>
        <v/>
      </c>
      <c r="E4633" s="38" t="str" cm="1">
        <f t="array" ref="E4633">IFERROR(IF(A4633="","",LOOKUP(2,1/(Entradas!$B$3:$B$5000=Estoque!A4633),Entradas!$H$3:$H$5000)),"Preço não cadastrado")</f>
        <v/>
      </c>
      <c r="F4633" s="6" t="str">
        <f>IF(A4633="","",SUMIF(codigo_entrada,A4633,quantidade_entrada)-SUMIF(codigo_saida,Estoque!A4633,quantidade_saida))</f>
        <v/>
      </c>
      <c r="G4633" s="1" t="str">
        <f t="shared" si="72"/>
        <v/>
      </c>
    </row>
    <row r="4634" spans="1:7" x14ac:dyDescent="0.3">
      <c r="A4634" s="135"/>
      <c r="B4634" s="22"/>
      <c r="C4634" s="22"/>
      <c r="D4634" s="38" t="str" cm="1">
        <f t="array" ref="D4634">IFERROR(IF(A4634="","",LOOKUP(2,1/(Entradas!$B$3:$B$5000=Estoque!A4634),Entradas!$G$3:$G$5000)),"Preço não cadastrado")</f>
        <v/>
      </c>
      <c r="E4634" s="38" t="str" cm="1">
        <f t="array" ref="E4634">IFERROR(IF(A4634="","",LOOKUP(2,1/(Entradas!$B$3:$B$5000=Estoque!A4634),Entradas!$H$3:$H$5000)),"Preço não cadastrado")</f>
        <v/>
      </c>
      <c r="F4634" s="6" t="str">
        <f>IF(A4634="","",SUMIF(codigo_entrada,A4634,quantidade_entrada)-SUMIF(codigo_saida,Estoque!A4634,quantidade_saida))</f>
        <v/>
      </c>
      <c r="G4634" s="1" t="str">
        <f t="shared" si="72"/>
        <v/>
      </c>
    </row>
    <row r="4635" spans="1:7" x14ac:dyDescent="0.3">
      <c r="A4635" s="135"/>
      <c r="B4635" s="22"/>
      <c r="C4635" s="22"/>
      <c r="D4635" s="38" t="str" cm="1">
        <f t="array" ref="D4635">IFERROR(IF(A4635="","",LOOKUP(2,1/(Entradas!$B$3:$B$5000=Estoque!A4635),Entradas!$G$3:$G$5000)),"Preço não cadastrado")</f>
        <v/>
      </c>
      <c r="E4635" s="38" t="str" cm="1">
        <f t="array" ref="E4635">IFERROR(IF(A4635="","",LOOKUP(2,1/(Entradas!$B$3:$B$5000=Estoque!A4635),Entradas!$H$3:$H$5000)),"Preço não cadastrado")</f>
        <v/>
      </c>
      <c r="F4635" s="6" t="str">
        <f>IF(A4635="","",SUMIF(codigo_entrada,A4635,quantidade_entrada)-SUMIF(codigo_saida,Estoque!A4635,quantidade_saida))</f>
        <v/>
      </c>
      <c r="G4635" s="1" t="str">
        <f t="shared" si="72"/>
        <v/>
      </c>
    </row>
    <row r="4636" spans="1:7" x14ac:dyDescent="0.3">
      <c r="A4636" s="135"/>
      <c r="B4636" s="22"/>
      <c r="C4636" s="22"/>
      <c r="D4636" s="38" t="str" cm="1">
        <f t="array" ref="D4636">IFERROR(IF(A4636="","",LOOKUP(2,1/(Entradas!$B$3:$B$5000=Estoque!A4636),Entradas!$G$3:$G$5000)),"Preço não cadastrado")</f>
        <v/>
      </c>
      <c r="E4636" s="38" t="str" cm="1">
        <f t="array" ref="E4636">IFERROR(IF(A4636="","",LOOKUP(2,1/(Entradas!$B$3:$B$5000=Estoque!A4636),Entradas!$H$3:$H$5000)),"Preço não cadastrado")</f>
        <v/>
      </c>
      <c r="F4636" s="6" t="str">
        <f>IF(A4636="","",SUMIF(codigo_entrada,A4636,quantidade_entrada)-SUMIF(codigo_saida,Estoque!A4636,quantidade_saida))</f>
        <v/>
      </c>
      <c r="G4636" s="1" t="str">
        <f t="shared" si="72"/>
        <v/>
      </c>
    </row>
    <row r="4637" spans="1:7" x14ac:dyDescent="0.3">
      <c r="A4637" s="135"/>
      <c r="B4637" s="22"/>
      <c r="C4637" s="22"/>
      <c r="D4637" s="38" t="str" cm="1">
        <f t="array" ref="D4637">IFERROR(IF(A4637="","",LOOKUP(2,1/(Entradas!$B$3:$B$5000=Estoque!A4637),Entradas!$G$3:$G$5000)),"Preço não cadastrado")</f>
        <v/>
      </c>
      <c r="E4637" s="38" t="str" cm="1">
        <f t="array" ref="E4637">IFERROR(IF(A4637="","",LOOKUP(2,1/(Entradas!$B$3:$B$5000=Estoque!A4637),Entradas!$H$3:$H$5000)),"Preço não cadastrado")</f>
        <v/>
      </c>
      <c r="F4637" s="6" t="str">
        <f>IF(A4637="","",SUMIF(codigo_entrada,A4637,quantidade_entrada)-SUMIF(codigo_saida,Estoque!A4637,quantidade_saida))</f>
        <v/>
      </c>
      <c r="G4637" s="1" t="str">
        <f t="shared" si="72"/>
        <v/>
      </c>
    </row>
    <row r="4638" spans="1:7" x14ac:dyDescent="0.3">
      <c r="A4638" s="135"/>
      <c r="B4638" s="22"/>
      <c r="C4638" s="22"/>
      <c r="D4638" s="38" t="str" cm="1">
        <f t="array" ref="D4638">IFERROR(IF(A4638="","",LOOKUP(2,1/(Entradas!$B$3:$B$5000=Estoque!A4638),Entradas!$G$3:$G$5000)),"Preço não cadastrado")</f>
        <v/>
      </c>
      <c r="E4638" s="38" t="str" cm="1">
        <f t="array" ref="E4638">IFERROR(IF(A4638="","",LOOKUP(2,1/(Entradas!$B$3:$B$5000=Estoque!A4638),Entradas!$H$3:$H$5000)),"Preço não cadastrado")</f>
        <v/>
      </c>
      <c r="F4638" s="6" t="str">
        <f>IF(A4638="","",SUMIF(codigo_entrada,A4638,quantidade_entrada)-SUMIF(codigo_saida,Estoque!A4638,quantidade_saida))</f>
        <v/>
      </c>
      <c r="G4638" s="1" t="str">
        <f t="shared" si="72"/>
        <v/>
      </c>
    </row>
    <row r="4639" spans="1:7" x14ac:dyDescent="0.3">
      <c r="A4639" s="135"/>
      <c r="B4639" s="22"/>
      <c r="C4639" s="22"/>
      <c r="D4639" s="38" t="str" cm="1">
        <f t="array" ref="D4639">IFERROR(IF(A4639="","",LOOKUP(2,1/(Entradas!$B$3:$B$5000=Estoque!A4639),Entradas!$G$3:$G$5000)),"Preço não cadastrado")</f>
        <v/>
      </c>
      <c r="E4639" s="38" t="str" cm="1">
        <f t="array" ref="E4639">IFERROR(IF(A4639="","",LOOKUP(2,1/(Entradas!$B$3:$B$5000=Estoque!A4639),Entradas!$H$3:$H$5000)),"Preço não cadastrado")</f>
        <v/>
      </c>
      <c r="F4639" s="6" t="str">
        <f>IF(A4639="","",SUMIF(codigo_entrada,A4639,quantidade_entrada)-SUMIF(codigo_saida,Estoque!A4639,quantidade_saida))</f>
        <v/>
      </c>
      <c r="G4639" s="1" t="str">
        <f t="shared" si="72"/>
        <v/>
      </c>
    </row>
    <row r="4640" spans="1:7" x14ac:dyDescent="0.3">
      <c r="A4640" s="135"/>
      <c r="B4640" s="22"/>
      <c r="C4640" s="22"/>
      <c r="D4640" s="38" t="str" cm="1">
        <f t="array" ref="D4640">IFERROR(IF(A4640="","",LOOKUP(2,1/(Entradas!$B$3:$B$5000=Estoque!A4640),Entradas!$G$3:$G$5000)),"Preço não cadastrado")</f>
        <v/>
      </c>
      <c r="E4640" s="38" t="str" cm="1">
        <f t="array" ref="E4640">IFERROR(IF(A4640="","",LOOKUP(2,1/(Entradas!$B$3:$B$5000=Estoque!A4640),Entradas!$H$3:$H$5000)),"Preço não cadastrado")</f>
        <v/>
      </c>
      <c r="F4640" s="6" t="str">
        <f>IF(A4640="","",SUMIF(codigo_entrada,A4640,quantidade_entrada)-SUMIF(codigo_saida,Estoque!A4640,quantidade_saida))</f>
        <v/>
      </c>
      <c r="G4640" s="1" t="str">
        <f t="shared" si="72"/>
        <v/>
      </c>
    </row>
    <row r="4641" spans="1:7" x14ac:dyDescent="0.3">
      <c r="A4641" s="135"/>
      <c r="B4641" s="22"/>
      <c r="C4641" s="22"/>
      <c r="D4641" s="38" t="str" cm="1">
        <f t="array" ref="D4641">IFERROR(IF(A4641="","",LOOKUP(2,1/(Entradas!$B$3:$B$5000=Estoque!A4641),Entradas!$G$3:$G$5000)),"Preço não cadastrado")</f>
        <v/>
      </c>
      <c r="E4641" s="38" t="str" cm="1">
        <f t="array" ref="E4641">IFERROR(IF(A4641="","",LOOKUP(2,1/(Entradas!$B$3:$B$5000=Estoque!A4641),Entradas!$H$3:$H$5000)),"Preço não cadastrado")</f>
        <v/>
      </c>
      <c r="F4641" s="6" t="str">
        <f>IF(A4641="","",SUMIF(codigo_entrada,A4641,quantidade_entrada)-SUMIF(codigo_saida,Estoque!A4641,quantidade_saida))</f>
        <v/>
      </c>
      <c r="G4641" s="1" t="str">
        <f t="shared" si="72"/>
        <v/>
      </c>
    </row>
    <row r="4642" spans="1:7" x14ac:dyDescent="0.3">
      <c r="A4642" s="135"/>
      <c r="B4642" s="22"/>
      <c r="C4642" s="22"/>
      <c r="D4642" s="38" t="str" cm="1">
        <f t="array" ref="D4642">IFERROR(IF(A4642="","",LOOKUP(2,1/(Entradas!$B$3:$B$5000=Estoque!A4642),Entradas!$G$3:$G$5000)),"Preço não cadastrado")</f>
        <v/>
      </c>
      <c r="E4642" s="38" t="str" cm="1">
        <f t="array" ref="E4642">IFERROR(IF(A4642="","",LOOKUP(2,1/(Entradas!$B$3:$B$5000=Estoque!A4642),Entradas!$H$3:$H$5000)),"Preço não cadastrado")</f>
        <v/>
      </c>
      <c r="F4642" s="6" t="str">
        <f>IF(A4642="","",SUMIF(codigo_entrada,A4642,quantidade_entrada)-SUMIF(codigo_saida,Estoque!A4642,quantidade_saida))</f>
        <v/>
      </c>
      <c r="G4642" s="1" t="str">
        <f t="shared" si="72"/>
        <v/>
      </c>
    </row>
    <row r="4643" spans="1:7" x14ac:dyDescent="0.3">
      <c r="A4643" s="135"/>
      <c r="B4643" s="22"/>
      <c r="C4643" s="22"/>
      <c r="D4643" s="38" t="str" cm="1">
        <f t="array" ref="D4643">IFERROR(IF(A4643="","",LOOKUP(2,1/(Entradas!$B$3:$B$5000=Estoque!A4643),Entradas!$G$3:$G$5000)),"Preço não cadastrado")</f>
        <v/>
      </c>
      <c r="E4643" s="38" t="str" cm="1">
        <f t="array" ref="E4643">IFERROR(IF(A4643="","",LOOKUP(2,1/(Entradas!$B$3:$B$5000=Estoque!A4643),Entradas!$H$3:$H$5000)),"Preço não cadastrado")</f>
        <v/>
      </c>
      <c r="F4643" s="6" t="str">
        <f>IF(A4643="","",SUMIF(codigo_entrada,A4643,quantidade_entrada)-SUMIF(codigo_saida,Estoque!A4643,quantidade_saida))</f>
        <v/>
      </c>
      <c r="G4643" s="1" t="str">
        <f t="shared" si="72"/>
        <v/>
      </c>
    </row>
    <row r="4644" spans="1:7" x14ac:dyDescent="0.3">
      <c r="A4644" s="135"/>
      <c r="B4644" s="22"/>
      <c r="C4644" s="22"/>
      <c r="D4644" s="38" t="str" cm="1">
        <f t="array" ref="D4644">IFERROR(IF(A4644="","",LOOKUP(2,1/(Entradas!$B$3:$B$5000=Estoque!A4644),Entradas!$G$3:$G$5000)),"Preço não cadastrado")</f>
        <v/>
      </c>
      <c r="E4644" s="38" t="str" cm="1">
        <f t="array" ref="E4644">IFERROR(IF(A4644="","",LOOKUP(2,1/(Entradas!$B$3:$B$5000=Estoque!A4644),Entradas!$H$3:$H$5000)),"Preço não cadastrado")</f>
        <v/>
      </c>
      <c r="F4644" s="6" t="str">
        <f>IF(A4644="","",SUMIF(codigo_entrada,A4644,quantidade_entrada)-SUMIF(codigo_saida,Estoque!A4644,quantidade_saida))</f>
        <v/>
      </c>
      <c r="G4644" s="1" t="str">
        <f t="shared" si="72"/>
        <v/>
      </c>
    </row>
    <row r="4645" spans="1:7" x14ac:dyDescent="0.3">
      <c r="A4645" s="135"/>
      <c r="B4645" s="22"/>
      <c r="C4645" s="22"/>
      <c r="D4645" s="38" t="str" cm="1">
        <f t="array" ref="D4645">IFERROR(IF(A4645="","",LOOKUP(2,1/(Entradas!$B$3:$B$5000=Estoque!A4645),Entradas!$G$3:$G$5000)),"Preço não cadastrado")</f>
        <v/>
      </c>
      <c r="E4645" s="38" t="str" cm="1">
        <f t="array" ref="E4645">IFERROR(IF(A4645="","",LOOKUP(2,1/(Entradas!$B$3:$B$5000=Estoque!A4645),Entradas!$H$3:$H$5000)),"Preço não cadastrado")</f>
        <v/>
      </c>
      <c r="F4645" s="6" t="str">
        <f>IF(A4645="","",SUMIF(codigo_entrada,A4645,quantidade_entrada)-SUMIF(codigo_saida,Estoque!A4645,quantidade_saida))</f>
        <v/>
      </c>
      <c r="G4645" s="1" t="str">
        <f t="shared" si="72"/>
        <v/>
      </c>
    </row>
    <row r="4646" spans="1:7" x14ac:dyDescent="0.3">
      <c r="A4646" s="135"/>
      <c r="B4646" s="22"/>
      <c r="C4646" s="22"/>
      <c r="D4646" s="38" t="str" cm="1">
        <f t="array" ref="D4646">IFERROR(IF(A4646="","",LOOKUP(2,1/(Entradas!$B$3:$B$5000=Estoque!A4646),Entradas!$G$3:$G$5000)),"Preço não cadastrado")</f>
        <v/>
      </c>
      <c r="E4646" s="38" t="str" cm="1">
        <f t="array" ref="E4646">IFERROR(IF(A4646="","",LOOKUP(2,1/(Entradas!$B$3:$B$5000=Estoque!A4646),Entradas!$H$3:$H$5000)),"Preço não cadastrado")</f>
        <v/>
      </c>
      <c r="F4646" s="6" t="str">
        <f>IF(A4646="","",SUMIF(codigo_entrada,A4646,quantidade_entrada)-SUMIF(codigo_saida,Estoque!A4646,quantidade_saida))</f>
        <v/>
      </c>
      <c r="G4646" s="1" t="str">
        <f t="shared" si="72"/>
        <v/>
      </c>
    </row>
    <row r="4647" spans="1:7" x14ac:dyDescent="0.3">
      <c r="A4647" s="135"/>
      <c r="B4647" s="22"/>
      <c r="C4647" s="22"/>
      <c r="D4647" s="38" t="str" cm="1">
        <f t="array" ref="D4647">IFERROR(IF(A4647="","",LOOKUP(2,1/(Entradas!$B$3:$B$5000=Estoque!A4647),Entradas!$G$3:$G$5000)),"Preço não cadastrado")</f>
        <v/>
      </c>
      <c r="E4647" s="38" t="str" cm="1">
        <f t="array" ref="E4647">IFERROR(IF(A4647="","",LOOKUP(2,1/(Entradas!$B$3:$B$5000=Estoque!A4647),Entradas!$H$3:$H$5000)),"Preço não cadastrado")</f>
        <v/>
      </c>
      <c r="F4647" s="6" t="str">
        <f>IF(A4647="","",SUMIF(codigo_entrada,A4647,quantidade_entrada)-SUMIF(codigo_saida,Estoque!A4647,quantidade_saida))</f>
        <v/>
      </c>
      <c r="G4647" s="1" t="str">
        <f t="shared" si="72"/>
        <v/>
      </c>
    </row>
    <row r="4648" spans="1:7" x14ac:dyDescent="0.3">
      <c r="A4648" s="135"/>
      <c r="B4648" s="22"/>
      <c r="C4648" s="22"/>
      <c r="D4648" s="38" t="str" cm="1">
        <f t="array" ref="D4648">IFERROR(IF(A4648="","",LOOKUP(2,1/(Entradas!$B$3:$B$5000=Estoque!A4648),Entradas!$G$3:$G$5000)),"Preço não cadastrado")</f>
        <v/>
      </c>
      <c r="E4648" s="38" t="str" cm="1">
        <f t="array" ref="E4648">IFERROR(IF(A4648="","",LOOKUP(2,1/(Entradas!$B$3:$B$5000=Estoque!A4648),Entradas!$H$3:$H$5000)),"Preço não cadastrado")</f>
        <v/>
      </c>
      <c r="F4648" s="6" t="str">
        <f>IF(A4648="","",SUMIF(codigo_entrada,A4648,quantidade_entrada)-SUMIF(codigo_saida,Estoque!A4648,quantidade_saida))</f>
        <v/>
      </c>
      <c r="G4648" s="1" t="str">
        <f t="shared" si="72"/>
        <v/>
      </c>
    </row>
    <row r="4649" spans="1:7" x14ac:dyDescent="0.3">
      <c r="A4649" s="135"/>
      <c r="B4649" s="22"/>
      <c r="C4649" s="22"/>
      <c r="D4649" s="38" t="str" cm="1">
        <f t="array" ref="D4649">IFERROR(IF(A4649="","",LOOKUP(2,1/(Entradas!$B$3:$B$5000=Estoque!A4649),Entradas!$G$3:$G$5000)),"Preço não cadastrado")</f>
        <v/>
      </c>
      <c r="E4649" s="38" t="str" cm="1">
        <f t="array" ref="E4649">IFERROR(IF(A4649="","",LOOKUP(2,1/(Entradas!$B$3:$B$5000=Estoque!A4649),Entradas!$H$3:$H$5000)),"Preço não cadastrado")</f>
        <v/>
      </c>
      <c r="F4649" s="6" t="str">
        <f>IF(A4649="","",SUMIF(codigo_entrada,A4649,quantidade_entrada)-SUMIF(codigo_saida,Estoque!A4649,quantidade_saida))</f>
        <v/>
      </c>
      <c r="G4649" s="1" t="str">
        <f t="shared" si="72"/>
        <v/>
      </c>
    </row>
    <row r="4650" spans="1:7" x14ac:dyDescent="0.3">
      <c r="A4650" s="135"/>
      <c r="B4650" s="22"/>
      <c r="C4650" s="22"/>
      <c r="D4650" s="38" t="str" cm="1">
        <f t="array" ref="D4650">IFERROR(IF(A4650="","",LOOKUP(2,1/(Entradas!$B$3:$B$5000=Estoque!A4650),Entradas!$G$3:$G$5000)),"Preço não cadastrado")</f>
        <v/>
      </c>
      <c r="E4650" s="38" t="str" cm="1">
        <f t="array" ref="E4650">IFERROR(IF(A4650="","",LOOKUP(2,1/(Entradas!$B$3:$B$5000=Estoque!A4650),Entradas!$H$3:$H$5000)),"Preço não cadastrado")</f>
        <v/>
      </c>
      <c r="F4650" s="6" t="str">
        <f>IF(A4650="","",SUMIF(codigo_entrada,A4650,quantidade_entrada)-SUMIF(codigo_saida,Estoque!A4650,quantidade_saida))</f>
        <v/>
      </c>
      <c r="G4650" s="1" t="str">
        <f t="shared" si="72"/>
        <v/>
      </c>
    </row>
    <row r="4651" spans="1:7" x14ac:dyDescent="0.3">
      <c r="A4651" s="135"/>
      <c r="B4651" s="22"/>
      <c r="C4651" s="22"/>
      <c r="D4651" s="38" t="str" cm="1">
        <f t="array" ref="D4651">IFERROR(IF(A4651="","",LOOKUP(2,1/(Entradas!$B$3:$B$5000=Estoque!A4651),Entradas!$G$3:$G$5000)),"Preço não cadastrado")</f>
        <v/>
      </c>
      <c r="E4651" s="38" t="str" cm="1">
        <f t="array" ref="E4651">IFERROR(IF(A4651="","",LOOKUP(2,1/(Entradas!$B$3:$B$5000=Estoque!A4651),Entradas!$H$3:$H$5000)),"Preço não cadastrado")</f>
        <v/>
      </c>
      <c r="F4651" s="6" t="str">
        <f>IF(A4651="","",SUMIF(codigo_entrada,A4651,quantidade_entrada)-SUMIF(codigo_saida,Estoque!A4651,quantidade_saida))</f>
        <v/>
      </c>
      <c r="G4651" s="1" t="str">
        <f t="shared" si="72"/>
        <v/>
      </c>
    </row>
    <row r="4652" spans="1:7" x14ac:dyDescent="0.3">
      <c r="A4652" s="135"/>
      <c r="B4652" s="22"/>
      <c r="C4652" s="22"/>
      <c r="D4652" s="38" t="str" cm="1">
        <f t="array" ref="D4652">IFERROR(IF(A4652="","",LOOKUP(2,1/(Entradas!$B$3:$B$5000=Estoque!A4652),Entradas!$G$3:$G$5000)),"Preço não cadastrado")</f>
        <v/>
      </c>
      <c r="E4652" s="38" t="str" cm="1">
        <f t="array" ref="E4652">IFERROR(IF(A4652="","",LOOKUP(2,1/(Entradas!$B$3:$B$5000=Estoque!A4652),Entradas!$H$3:$H$5000)),"Preço não cadastrado")</f>
        <v/>
      </c>
      <c r="F4652" s="6" t="str">
        <f>IF(A4652="","",SUMIF(codigo_entrada,A4652,quantidade_entrada)-SUMIF(codigo_saida,Estoque!A4652,quantidade_saida))</f>
        <v/>
      </c>
      <c r="G4652" s="1" t="str">
        <f t="shared" si="72"/>
        <v/>
      </c>
    </row>
    <row r="4653" spans="1:7" x14ac:dyDescent="0.3">
      <c r="A4653" s="135"/>
      <c r="B4653" s="22"/>
      <c r="C4653" s="22"/>
      <c r="D4653" s="38" t="str" cm="1">
        <f t="array" ref="D4653">IFERROR(IF(A4653="","",LOOKUP(2,1/(Entradas!$B$3:$B$5000=Estoque!A4653),Entradas!$G$3:$G$5000)),"Preço não cadastrado")</f>
        <v/>
      </c>
      <c r="E4653" s="38" t="str" cm="1">
        <f t="array" ref="E4653">IFERROR(IF(A4653="","",LOOKUP(2,1/(Entradas!$B$3:$B$5000=Estoque!A4653),Entradas!$H$3:$H$5000)),"Preço não cadastrado")</f>
        <v/>
      </c>
      <c r="F4653" s="6" t="str">
        <f>IF(A4653="","",SUMIF(codigo_entrada,A4653,quantidade_entrada)-SUMIF(codigo_saida,Estoque!A4653,quantidade_saida))</f>
        <v/>
      </c>
      <c r="G4653" s="1" t="str">
        <f t="shared" si="72"/>
        <v/>
      </c>
    </row>
    <row r="4654" spans="1:7" x14ac:dyDescent="0.3">
      <c r="A4654" s="135"/>
      <c r="B4654" s="22"/>
      <c r="C4654" s="22"/>
      <c r="D4654" s="38" t="str" cm="1">
        <f t="array" ref="D4654">IFERROR(IF(A4654="","",LOOKUP(2,1/(Entradas!$B$3:$B$5000=Estoque!A4654),Entradas!$G$3:$G$5000)),"Preço não cadastrado")</f>
        <v/>
      </c>
      <c r="E4654" s="38" t="str" cm="1">
        <f t="array" ref="E4654">IFERROR(IF(A4654="","",LOOKUP(2,1/(Entradas!$B$3:$B$5000=Estoque!A4654),Entradas!$H$3:$H$5000)),"Preço não cadastrado")</f>
        <v/>
      </c>
      <c r="F4654" s="6" t="str">
        <f>IF(A4654="","",SUMIF(codigo_entrada,A4654,quantidade_entrada)-SUMIF(codigo_saida,Estoque!A4654,quantidade_saida))</f>
        <v/>
      </c>
      <c r="G4654" s="1" t="str">
        <f t="shared" si="72"/>
        <v/>
      </c>
    </row>
    <row r="4655" spans="1:7" x14ac:dyDescent="0.3">
      <c r="A4655" s="135"/>
      <c r="B4655" s="22"/>
      <c r="C4655" s="22"/>
      <c r="D4655" s="38" t="str" cm="1">
        <f t="array" ref="D4655">IFERROR(IF(A4655="","",LOOKUP(2,1/(Entradas!$B$3:$B$5000=Estoque!A4655),Entradas!$G$3:$G$5000)),"Preço não cadastrado")</f>
        <v/>
      </c>
      <c r="E4655" s="38" t="str" cm="1">
        <f t="array" ref="E4655">IFERROR(IF(A4655="","",LOOKUP(2,1/(Entradas!$B$3:$B$5000=Estoque!A4655),Entradas!$H$3:$H$5000)),"Preço não cadastrado")</f>
        <v/>
      </c>
      <c r="F4655" s="6" t="str">
        <f>IF(A4655="","",SUMIF(codigo_entrada,A4655,quantidade_entrada)-SUMIF(codigo_saida,Estoque!A4655,quantidade_saida))</f>
        <v/>
      </c>
      <c r="G4655" s="1" t="str">
        <f t="shared" si="72"/>
        <v/>
      </c>
    </row>
    <row r="4656" spans="1:7" x14ac:dyDescent="0.3">
      <c r="A4656" s="135"/>
      <c r="B4656" s="22"/>
      <c r="C4656" s="22"/>
      <c r="D4656" s="38" t="str" cm="1">
        <f t="array" ref="D4656">IFERROR(IF(A4656="","",LOOKUP(2,1/(Entradas!$B$3:$B$5000=Estoque!A4656),Entradas!$G$3:$G$5000)),"Preço não cadastrado")</f>
        <v/>
      </c>
      <c r="E4656" s="38" t="str" cm="1">
        <f t="array" ref="E4656">IFERROR(IF(A4656="","",LOOKUP(2,1/(Entradas!$B$3:$B$5000=Estoque!A4656),Entradas!$H$3:$H$5000)),"Preço não cadastrado")</f>
        <v/>
      </c>
      <c r="F4656" s="6" t="str">
        <f>IF(A4656="","",SUMIF(codigo_entrada,A4656,quantidade_entrada)-SUMIF(codigo_saida,Estoque!A4656,quantidade_saida))</f>
        <v/>
      </c>
      <c r="G4656" s="1" t="str">
        <f t="shared" si="72"/>
        <v/>
      </c>
    </row>
    <row r="4657" spans="1:7" x14ac:dyDescent="0.3">
      <c r="A4657" s="135"/>
      <c r="B4657" s="22"/>
      <c r="C4657" s="22"/>
      <c r="D4657" s="38" t="str" cm="1">
        <f t="array" ref="D4657">IFERROR(IF(A4657="","",LOOKUP(2,1/(Entradas!$B$3:$B$5000=Estoque!A4657),Entradas!$G$3:$G$5000)),"Preço não cadastrado")</f>
        <v/>
      </c>
      <c r="E4657" s="38" t="str" cm="1">
        <f t="array" ref="E4657">IFERROR(IF(A4657="","",LOOKUP(2,1/(Entradas!$B$3:$B$5000=Estoque!A4657),Entradas!$H$3:$H$5000)),"Preço não cadastrado")</f>
        <v/>
      </c>
      <c r="F4657" s="6" t="str">
        <f>IF(A4657="","",SUMIF(codigo_entrada,A4657,quantidade_entrada)-SUMIF(codigo_saida,Estoque!A4657,quantidade_saida))</f>
        <v/>
      </c>
      <c r="G4657" s="1" t="str">
        <f t="shared" si="72"/>
        <v/>
      </c>
    </row>
    <row r="4658" spans="1:7" x14ac:dyDescent="0.3">
      <c r="A4658" s="135"/>
      <c r="B4658" s="22"/>
      <c r="C4658" s="22"/>
      <c r="D4658" s="38" t="str" cm="1">
        <f t="array" ref="D4658">IFERROR(IF(A4658="","",LOOKUP(2,1/(Entradas!$B$3:$B$5000=Estoque!A4658),Entradas!$G$3:$G$5000)),"Preço não cadastrado")</f>
        <v/>
      </c>
      <c r="E4658" s="38" t="str" cm="1">
        <f t="array" ref="E4658">IFERROR(IF(A4658="","",LOOKUP(2,1/(Entradas!$B$3:$B$5000=Estoque!A4658),Entradas!$H$3:$H$5000)),"Preço não cadastrado")</f>
        <v/>
      </c>
      <c r="F4658" s="6" t="str">
        <f>IF(A4658="","",SUMIF(codigo_entrada,A4658,quantidade_entrada)-SUMIF(codigo_saida,Estoque!A4658,quantidade_saida))</f>
        <v/>
      </c>
      <c r="G4658" s="1" t="str">
        <f t="shared" si="72"/>
        <v/>
      </c>
    </row>
    <row r="4659" spans="1:7" x14ac:dyDescent="0.3">
      <c r="A4659" s="135"/>
      <c r="B4659" s="22"/>
      <c r="C4659" s="22"/>
      <c r="D4659" s="38" t="str" cm="1">
        <f t="array" ref="D4659">IFERROR(IF(A4659="","",LOOKUP(2,1/(Entradas!$B$3:$B$5000=Estoque!A4659),Entradas!$G$3:$G$5000)),"Preço não cadastrado")</f>
        <v/>
      </c>
      <c r="E4659" s="38" t="str" cm="1">
        <f t="array" ref="E4659">IFERROR(IF(A4659="","",LOOKUP(2,1/(Entradas!$B$3:$B$5000=Estoque!A4659),Entradas!$H$3:$H$5000)),"Preço não cadastrado")</f>
        <v/>
      </c>
      <c r="F4659" s="6" t="str">
        <f>IF(A4659="","",SUMIF(codigo_entrada,A4659,quantidade_entrada)-SUMIF(codigo_saida,Estoque!A4659,quantidade_saida))</f>
        <v/>
      </c>
      <c r="G4659" s="1" t="str">
        <f t="shared" si="72"/>
        <v/>
      </c>
    </row>
    <row r="4660" spans="1:7" x14ac:dyDescent="0.3">
      <c r="A4660" s="135"/>
      <c r="B4660" s="22"/>
      <c r="C4660" s="22"/>
      <c r="D4660" s="38" t="str" cm="1">
        <f t="array" ref="D4660">IFERROR(IF(A4660="","",LOOKUP(2,1/(Entradas!$B$3:$B$5000=Estoque!A4660),Entradas!$G$3:$G$5000)),"Preço não cadastrado")</f>
        <v/>
      </c>
      <c r="E4660" s="38" t="str" cm="1">
        <f t="array" ref="E4660">IFERROR(IF(A4660="","",LOOKUP(2,1/(Entradas!$B$3:$B$5000=Estoque!A4660),Entradas!$H$3:$H$5000)),"Preço não cadastrado")</f>
        <v/>
      </c>
      <c r="F4660" s="6" t="str">
        <f>IF(A4660="","",SUMIF(codigo_entrada,A4660,quantidade_entrada)-SUMIF(codigo_saida,Estoque!A4660,quantidade_saida))</f>
        <v/>
      </c>
      <c r="G4660" s="1" t="str">
        <f t="shared" si="72"/>
        <v/>
      </c>
    </row>
    <row r="4661" spans="1:7" x14ac:dyDescent="0.3">
      <c r="A4661" s="135"/>
      <c r="B4661" s="22"/>
      <c r="C4661" s="22"/>
      <c r="D4661" s="38" t="str" cm="1">
        <f t="array" ref="D4661">IFERROR(IF(A4661="","",LOOKUP(2,1/(Entradas!$B$3:$B$5000=Estoque!A4661),Entradas!$G$3:$G$5000)),"Preço não cadastrado")</f>
        <v/>
      </c>
      <c r="E4661" s="38" t="str" cm="1">
        <f t="array" ref="E4661">IFERROR(IF(A4661="","",LOOKUP(2,1/(Entradas!$B$3:$B$5000=Estoque!A4661),Entradas!$H$3:$H$5000)),"Preço não cadastrado")</f>
        <v/>
      </c>
      <c r="F4661" s="6" t="str">
        <f>IF(A4661="","",SUMIF(codigo_entrada,A4661,quantidade_entrada)-SUMIF(codigo_saida,Estoque!A4661,quantidade_saida))</f>
        <v/>
      </c>
      <c r="G4661" s="1" t="str">
        <f t="shared" si="72"/>
        <v/>
      </c>
    </row>
    <row r="4662" spans="1:7" x14ac:dyDescent="0.3">
      <c r="A4662" s="135"/>
      <c r="B4662" s="22"/>
      <c r="C4662" s="22"/>
      <c r="D4662" s="38" t="str" cm="1">
        <f t="array" ref="D4662">IFERROR(IF(A4662="","",LOOKUP(2,1/(Entradas!$B$3:$B$5000=Estoque!A4662),Entradas!$G$3:$G$5000)),"Preço não cadastrado")</f>
        <v/>
      </c>
      <c r="E4662" s="38" t="str" cm="1">
        <f t="array" ref="E4662">IFERROR(IF(A4662="","",LOOKUP(2,1/(Entradas!$B$3:$B$5000=Estoque!A4662),Entradas!$H$3:$H$5000)),"Preço não cadastrado")</f>
        <v/>
      </c>
      <c r="F4662" s="6" t="str">
        <f>IF(A4662="","",SUMIF(codigo_entrada,A4662,quantidade_entrada)-SUMIF(codigo_saida,Estoque!A4662,quantidade_saida))</f>
        <v/>
      </c>
      <c r="G4662" s="1" t="str">
        <f t="shared" si="72"/>
        <v/>
      </c>
    </row>
    <row r="4663" spans="1:7" x14ac:dyDescent="0.3">
      <c r="A4663" s="135"/>
      <c r="B4663" s="22"/>
      <c r="C4663" s="22"/>
      <c r="D4663" s="38" t="str" cm="1">
        <f t="array" ref="D4663">IFERROR(IF(A4663="","",LOOKUP(2,1/(Entradas!$B$3:$B$5000=Estoque!A4663),Entradas!$G$3:$G$5000)),"Preço não cadastrado")</f>
        <v/>
      </c>
      <c r="E4663" s="38" t="str" cm="1">
        <f t="array" ref="E4663">IFERROR(IF(A4663="","",LOOKUP(2,1/(Entradas!$B$3:$B$5000=Estoque!A4663),Entradas!$H$3:$H$5000)),"Preço não cadastrado")</f>
        <v/>
      </c>
      <c r="F4663" s="6" t="str">
        <f>IF(A4663="","",SUMIF(codigo_entrada,A4663,quantidade_entrada)-SUMIF(codigo_saida,Estoque!A4663,quantidade_saida))</f>
        <v/>
      </c>
      <c r="G4663" s="1" t="str">
        <f t="shared" si="72"/>
        <v/>
      </c>
    </row>
    <row r="4664" spans="1:7" x14ac:dyDescent="0.3">
      <c r="A4664" s="135"/>
      <c r="B4664" s="22"/>
      <c r="C4664" s="22"/>
      <c r="D4664" s="38" t="str" cm="1">
        <f t="array" ref="D4664">IFERROR(IF(A4664="","",LOOKUP(2,1/(Entradas!$B$3:$B$5000=Estoque!A4664),Entradas!$G$3:$G$5000)),"Preço não cadastrado")</f>
        <v/>
      </c>
      <c r="E4664" s="38" t="str" cm="1">
        <f t="array" ref="E4664">IFERROR(IF(A4664="","",LOOKUP(2,1/(Entradas!$B$3:$B$5000=Estoque!A4664),Entradas!$H$3:$H$5000)),"Preço não cadastrado")</f>
        <v/>
      </c>
      <c r="F4664" s="6" t="str">
        <f>IF(A4664="","",SUMIF(codigo_entrada,A4664,quantidade_entrada)-SUMIF(codigo_saida,Estoque!A4664,quantidade_saida))</f>
        <v/>
      </c>
      <c r="G4664" s="1" t="str">
        <f t="shared" si="72"/>
        <v/>
      </c>
    </row>
    <row r="4665" spans="1:7" x14ac:dyDescent="0.3">
      <c r="A4665" s="135"/>
      <c r="B4665" s="22"/>
      <c r="C4665" s="22"/>
      <c r="D4665" s="38" t="str" cm="1">
        <f t="array" ref="D4665">IFERROR(IF(A4665="","",LOOKUP(2,1/(Entradas!$B$3:$B$5000=Estoque!A4665),Entradas!$G$3:$G$5000)),"Preço não cadastrado")</f>
        <v/>
      </c>
      <c r="E4665" s="38" t="str" cm="1">
        <f t="array" ref="E4665">IFERROR(IF(A4665="","",LOOKUP(2,1/(Entradas!$B$3:$B$5000=Estoque!A4665),Entradas!$H$3:$H$5000)),"Preço não cadastrado")</f>
        <v/>
      </c>
      <c r="F4665" s="6" t="str">
        <f>IF(A4665="","",SUMIF(codigo_entrada,A4665,quantidade_entrada)-SUMIF(codigo_saida,Estoque!A4665,quantidade_saida))</f>
        <v/>
      </c>
      <c r="G4665" s="1" t="str">
        <f t="shared" si="72"/>
        <v/>
      </c>
    </row>
    <row r="4666" spans="1:7" x14ac:dyDescent="0.3">
      <c r="A4666" s="135"/>
      <c r="B4666" s="22"/>
      <c r="C4666" s="22"/>
      <c r="D4666" s="38" t="str" cm="1">
        <f t="array" ref="D4666">IFERROR(IF(A4666="","",LOOKUP(2,1/(Entradas!$B$3:$B$5000=Estoque!A4666),Entradas!$G$3:$G$5000)),"Preço não cadastrado")</f>
        <v/>
      </c>
      <c r="E4666" s="38" t="str" cm="1">
        <f t="array" ref="E4666">IFERROR(IF(A4666="","",LOOKUP(2,1/(Entradas!$B$3:$B$5000=Estoque!A4666),Entradas!$H$3:$H$5000)),"Preço não cadastrado")</f>
        <v/>
      </c>
      <c r="F4666" s="6" t="str">
        <f>IF(A4666="","",SUMIF(codigo_entrada,A4666,quantidade_entrada)-SUMIF(codigo_saida,Estoque!A4666,quantidade_saida))</f>
        <v/>
      </c>
      <c r="G4666" s="1" t="str">
        <f t="shared" si="72"/>
        <v/>
      </c>
    </row>
    <row r="4667" spans="1:7" x14ac:dyDescent="0.3">
      <c r="A4667" s="135"/>
      <c r="B4667" s="22"/>
      <c r="C4667" s="22"/>
      <c r="D4667" s="38" t="str" cm="1">
        <f t="array" ref="D4667">IFERROR(IF(A4667="","",LOOKUP(2,1/(Entradas!$B$3:$B$5000=Estoque!A4667),Entradas!$G$3:$G$5000)),"Preço não cadastrado")</f>
        <v/>
      </c>
      <c r="E4667" s="38" t="str" cm="1">
        <f t="array" ref="E4667">IFERROR(IF(A4667="","",LOOKUP(2,1/(Entradas!$B$3:$B$5000=Estoque!A4667),Entradas!$H$3:$H$5000)),"Preço não cadastrado")</f>
        <v/>
      </c>
      <c r="F4667" s="6" t="str">
        <f>IF(A4667="","",SUMIF(codigo_entrada,A4667,quantidade_entrada)-SUMIF(codigo_saida,Estoque!A4667,quantidade_saida))</f>
        <v/>
      </c>
      <c r="G4667" s="1" t="str">
        <f t="shared" si="72"/>
        <v/>
      </c>
    </row>
    <row r="4668" spans="1:7" x14ac:dyDescent="0.3">
      <c r="A4668" s="135"/>
      <c r="B4668" s="22"/>
      <c r="C4668" s="22"/>
      <c r="D4668" s="38" t="str" cm="1">
        <f t="array" ref="D4668">IFERROR(IF(A4668="","",LOOKUP(2,1/(Entradas!$B$3:$B$5000=Estoque!A4668),Entradas!$G$3:$G$5000)),"Preço não cadastrado")</f>
        <v/>
      </c>
      <c r="E4668" s="38" t="str" cm="1">
        <f t="array" ref="E4668">IFERROR(IF(A4668="","",LOOKUP(2,1/(Entradas!$B$3:$B$5000=Estoque!A4668),Entradas!$H$3:$H$5000)),"Preço não cadastrado")</f>
        <v/>
      </c>
      <c r="F4668" s="6" t="str">
        <f>IF(A4668="","",SUMIF(codigo_entrada,A4668,quantidade_entrada)-SUMIF(codigo_saida,Estoque!A4668,quantidade_saida))</f>
        <v/>
      </c>
      <c r="G4668" s="1" t="str">
        <f t="shared" si="72"/>
        <v/>
      </c>
    </row>
    <row r="4669" spans="1:7" x14ac:dyDescent="0.3">
      <c r="A4669" s="135"/>
      <c r="B4669" s="22"/>
      <c r="C4669" s="22"/>
      <c r="D4669" s="38" t="str" cm="1">
        <f t="array" ref="D4669">IFERROR(IF(A4669="","",LOOKUP(2,1/(Entradas!$B$3:$B$5000=Estoque!A4669),Entradas!$G$3:$G$5000)),"Preço não cadastrado")</f>
        <v/>
      </c>
      <c r="E4669" s="38" t="str" cm="1">
        <f t="array" ref="E4669">IFERROR(IF(A4669="","",LOOKUP(2,1/(Entradas!$B$3:$B$5000=Estoque!A4669),Entradas!$H$3:$H$5000)),"Preço não cadastrado")</f>
        <v/>
      </c>
      <c r="F4669" s="6" t="str">
        <f>IF(A4669="","",SUMIF(codigo_entrada,A4669,quantidade_entrada)-SUMIF(codigo_saida,Estoque!A4669,quantidade_saida))</f>
        <v/>
      </c>
      <c r="G4669" s="1" t="str">
        <f t="shared" si="72"/>
        <v/>
      </c>
    </row>
    <row r="4670" spans="1:7" x14ac:dyDescent="0.3">
      <c r="A4670" s="135"/>
      <c r="B4670" s="22"/>
      <c r="C4670" s="22"/>
      <c r="D4670" s="38" t="str" cm="1">
        <f t="array" ref="D4670">IFERROR(IF(A4670="","",LOOKUP(2,1/(Entradas!$B$3:$B$5000=Estoque!A4670),Entradas!$G$3:$G$5000)),"Preço não cadastrado")</f>
        <v/>
      </c>
      <c r="E4670" s="38" t="str" cm="1">
        <f t="array" ref="E4670">IFERROR(IF(A4670="","",LOOKUP(2,1/(Entradas!$B$3:$B$5000=Estoque!A4670),Entradas!$H$3:$H$5000)),"Preço não cadastrado")</f>
        <v/>
      </c>
      <c r="F4670" s="6" t="str">
        <f>IF(A4670="","",SUMIF(codigo_entrada,A4670,quantidade_entrada)-SUMIF(codigo_saida,Estoque!A4670,quantidade_saida))</f>
        <v/>
      </c>
      <c r="G4670" s="1" t="str">
        <f t="shared" si="72"/>
        <v/>
      </c>
    </row>
    <row r="4671" spans="1:7" x14ac:dyDescent="0.3">
      <c r="A4671" s="135"/>
      <c r="B4671" s="22"/>
      <c r="C4671" s="22"/>
      <c r="D4671" s="38" t="str" cm="1">
        <f t="array" ref="D4671">IFERROR(IF(A4671="","",LOOKUP(2,1/(Entradas!$B$3:$B$5000=Estoque!A4671),Entradas!$G$3:$G$5000)),"Preço não cadastrado")</f>
        <v/>
      </c>
      <c r="E4671" s="38" t="str" cm="1">
        <f t="array" ref="E4671">IFERROR(IF(A4671="","",LOOKUP(2,1/(Entradas!$B$3:$B$5000=Estoque!A4671),Entradas!$H$3:$H$5000)),"Preço não cadastrado")</f>
        <v/>
      </c>
      <c r="F4671" s="6" t="str">
        <f>IF(A4671="","",SUMIF(codigo_entrada,A4671,quantidade_entrada)-SUMIF(codigo_saida,Estoque!A4671,quantidade_saida))</f>
        <v/>
      </c>
      <c r="G4671" s="1" t="str">
        <f t="shared" si="72"/>
        <v/>
      </c>
    </row>
    <row r="4672" spans="1:7" x14ac:dyDescent="0.3">
      <c r="A4672" s="135"/>
      <c r="B4672" s="22"/>
      <c r="C4672" s="22"/>
      <c r="D4672" s="38" t="str" cm="1">
        <f t="array" ref="D4672">IFERROR(IF(A4672="","",LOOKUP(2,1/(Entradas!$B$3:$B$5000=Estoque!A4672),Entradas!$G$3:$G$5000)),"Preço não cadastrado")</f>
        <v/>
      </c>
      <c r="E4672" s="38" t="str" cm="1">
        <f t="array" ref="E4672">IFERROR(IF(A4672="","",LOOKUP(2,1/(Entradas!$B$3:$B$5000=Estoque!A4672),Entradas!$H$3:$H$5000)),"Preço não cadastrado")</f>
        <v/>
      </c>
      <c r="F4672" s="6" t="str">
        <f>IF(A4672="","",SUMIF(codigo_entrada,A4672,quantidade_entrada)-SUMIF(codigo_saida,Estoque!A4672,quantidade_saida))</f>
        <v/>
      </c>
      <c r="G4672" s="1" t="str">
        <f t="shared" si="72"/>
        <v/>
      </c>
    </row>
    <row r="4673" spans="1:7" x14ac:dyDescent="0.3">
      <c r="A4673" s="135"/>
      <c r="B4673" s="22"/>
      <c r="C4673" s="22"/>
      <c r="D4673" s="38" t="str" cm="1">
        <f t="array" ref="D4673">IFERROR(IF(A4673="","",LOOKUP(2,1/(Entradas!$B$3:$B$5000=Estoque!A4673),Entradas!$G$3:$G$5000)),"Preço não cadastrado")</f>
        <v/>
      </c>
      <c r="E4673" s="38" t="str" cm="1">
        <f t="array" ref="E4673">IFERROR(IF(A4673="","",LOOKUP(2,1/(Entradas!$B$3:$B$5000=Estoque!A4673),Entradas!$H$3:$H$5000)),"Preço não cadastrado")</f>
        <v/>
      </c>
      <c r="F4673" s="6" t="str">
        <f>IF(A4673="","",SUMIF(codigo_entrada,A4673,quantidade_entrada)-SUMIF(codigo_saida,Estoque!A4673,quantidade_saida))</f>
        <v/>
      </c>
      <c r="G4673" s="1" t="str">
        <f t="shared" si="72"/>
        <v/>
      </c>
    </row>
    <row r="4674" spans="1:7" x14ac:dyDescent="0.3">
      <c r="A4674" s="135"/>
      <c r="B4674" s="22"/>
      <c r="C4674" s="22"/>
      <c r="D4674" s="38" t="str" cm="1">
        <f t="array" ref="D4674">IFERROR(IF(A4674="","",LOOKUP(2,1/(Entradas!$B$3:$B$5000=Estoque!A4674),Entradas!$G$3:$G$5000)),"Preço não cadastrado")</f>
        <v/>
      </c>
      <c r="E4674" s="38" t="str" cm="1">
        <f t="array" ref="E4674">IFERROR(IF(A4674="","",LOOKUP(2,1/(Entradas!$B$3:$B$5000=Estoque!A4674),Entradas!$H$3:$H$5000)),"Preço não cadastrado")</f>
        <v/>
      </c>
      <c r="F4674" s="6" t="str">
        <f>IF(A4674="","",SUMIF(codigo_entrada,A4674,quantidade_entrada)-SUMIF(codigo_saida,Estoque!A4674,quantidade_saida))</f>
        <v/>
      </c>
      <c r="G4674" s="1" t="str">
        <f t="shared" si="72"/>
        <v/>
      </c>
    </row>
    <row r="4675" spans="1:7" x14ac:dyDescent="0.3">
      <c r="A4675" s="135"/>
      <c r="B4675" s="22"/>
      <c r="C4675" s="22"/>
      <c r="D4675" s="38" t="str" cm="1">
        <f t="array" ref="D4675">IFERROR(IF(A4675="","",LOOKUP(2,1/(Entradas!$B$3:$B$5000=Estoque!A4675),Entradas!$G$3:$G$5000)),"Preço não cadastrado")</f>
        <v/>
      </c>
      <c r="E4675" s="38" t="str" cm="1">
        <f t="array" ref="E4675">IFERROR(IF(A4675="","",LOOKUP(2,1/(Entradas!$B$3:$B$5000=Estoque!A4675),Entradas!$H$3:$H$5000)),"Preço não cadastrado")</f>
        <v/>
      </c>
      <c r="F4675" s="6" t="str">
        <f>IF(A4675="","",SUMIF(codigo_entrada,A4675,quantidade_entrada)-SUMIF(codigo_saida,Estoque!A4675,quantidade_saida))</f>
        <v/>
      </c>
      <c r="G4675" s="1" t="str">
        <f t="shared" si="72"/>
        <v/>
      </c>
    </row>
    <row r="4676" spans="1:7" x14ac:dyDescent="0.3">
      <c r="A4676" s="135"/>
      <c r="B4676" s="22"/>
      <c r="C4676" s="22"/>
      <c r="D4676" s="38" t="str" cm="1">
        <f t="array" ref="D4676">IFERROR(IF(A4676="","",LOOKUP(2,1/(Entradas!$B$3:$B$5000=Estoque!A4676),Entradas!$G$3:$G$5000)),"Preço não cadastrado")</f>
        <v/>
      </c>
      <c r="E4676" s="38" t="str" cm="1">
        <f t="array" ref="E4676">IFERROR(IF(A4676="","",LOOKUP(2,1/(Entradas!$B$3:$B$5000=Estoque!A4676),Entradas!$H$3:$H$5000)),"Preço não cadastrado")</f>
        <v/>
      </c>
      <c r="F4676" s="6" t="str">
        <f>IF(A4676="","",SUMIF(codigo_entrada,A4676,quantidade_entrada)-SUMIF(codigo_saida,Estoque!A4676,quantidade_saida))</f>
        <v/>
      </c>
      <c r="G4676" s="1" t="str">
        <f t="shared" ref="G4676:G4739" si="73">IF(F4676="","",IF(F4676&gt;0,"Em estoque","Fora de estoque"))</f>
        <v/>
      </c>
    </row>
    <row r="4677" spans="1:7" x14ac:dyDescent="0.3">
      <c r="A4677" s="135"/>
      <c r="B4677" s="22"/>
      <c r="C4677" s="22"/>
      <c r="D4677" s="38" t="str" cm="1">
        <f t="array" ref="D4677">IFERROR(IF(A4677="","",LOOKUP(2,1/(Entradas!$B$3:$B$5000=Estoque!A4677),Entradas!$G$3:$G$5000)),"Preço não cadastrado")</f>
        <v/>
      </c>
      <c r="E4677" s="38" t="str" cm="1">
        <f t="array" ref="E4677">IFERROR(IF(A4677="","",LOOKUP(2,1/(Entradas!$B$3:$B$5000=Estoque!A4677),Entradas!$H$3:$H$5000)),"Preço não cadastrado")</f>
        <v/>
      </c>
      <c r="F4677" s="6" t="str">
        <f>IF(A4677="","",SUMIF(codigo_entrada,A4677,quantidade_entrada)-SUMIF(codigo_saida,Estoque!A4677,quantidade_saida))</f>
        <v/>
      </c>
      <c r="G4677" s="1" t="str">
        <f t="shared" si="73"/>
        <v/>
      </c>
    </row>
    <row r="4678" spans="1:7" x14ac:dyDescent="0.3">
      <c r="A4678" s="135"/>
      <c r="B4678" s="22"/>
      <c r="C4678" s="22"/>
      <c r="D4678" s="38" t="str" cm="1">
        <f t="array" ref="D4678">IFERROR(IF(A4678="","",LOOKUP(2,1/(Entradas!$B$3:$B$5000=Estoque!A4678),Entradas!$G$3:$G$5000)),"Preço não cadastrado")</f>
        <v/>
      </c>
      <c r="E4678" s="38" t="str" cm="1">
        <f t="array" ref="E4678">IFERROR(IF(A4678="","",LOOKUP(2,1/(Entradas!$B$3:$B$5000=Estoque!A4678),Entradas!$H$3:$H$5000)),"Preço não cadastrado")</f>
        <v/>
      </c>
      <c r="F4678" s="6" t="str">
        <f>IF(A4678="","",SUMIF(codigo_entrada,A4678,quantidade_entrada)-SUMIF(codigo_saida,Estoque!A4678,quantidade_saida))</f>
        <v/>
      </c>
      <c r="G4678" s="1" t="str">
        <f t="shared" si="73"/>
        <v/>
      </c>
    </row>
    <row r="4679" spans="1:7" x14ac:dyDescent="0.3">
      <c r="A4679" s="135"/>
      <c r="B4679" s="22"/>
      <c r="C4679" s="22"/>
      <c r="D4679" s="38" t="str" cm="1">
        <f t="array" ref="D4679">IFERROR(IF(A4679="","",LOOKUP(2,1/(Entradas!$B$3:$B$5000=Estoque!A4679),Entradas!$G$3:$G$5000)),"Preço não cadastrado")</f>
        <v/>
      </c>
      <c r="E4679" s="38" t="str" cm="1">
        <f t="array" ref="E4679">IFERROR(IF(A4679="","",LOOKUP(2,1/(Entradas!$B$3:$B$5000=Estoque!A4679),Entradas!$H$3:$H$5000)),"Preço não cadastrado")</f>
        <v/>
      </c>
      <c r="F4679" s="6" t="str">
        <f>IF(A4679="","",SUMIF(codigo_entrada,A4679,quantidade_entrada)-SUMIF(codigo_saida,Estoque!A4679,quantidade_saida))</f>
        <v/>
      </c>
      <c r="G4679" s="1" t="str">
        <f t="shared" si="73"/>
        <v/>
      </c>
    </row>
    <row r="4680" spans="1:7" x14ac:dyDescent="0.3">
      <c r="A4680" s="135"/>
      <c r="B4680" s="22"/>
      <c r="C4680" s="22"/>
      <c r="D4680" s="38" t="str" cm="1">
        <f t="array" ref="D4680">IFERROR(IF(A4680="","",LOOKUP(2,1/(Entradas!$B$3:$B$5000=Estoque!A4680),Entradas!$G$3:$G$5000)),"Preço não cadastrado")</f>
        <v/>
      </c>
      <c r="E4680" s="38" t="str" cm="1">
        <f t="array" ref="E4680">IFERROR(IF(A4680="","",LOOKUP(2,1/(Entradas!$B$3:$B$5000=Estoque!A4680),Entradas!$H$3:$H$5000)),"Preço não cadastrado")</f>
        <v/>
      </c>
      <c r="F4680" s="6" t="str">
        <f>IF(A4680="","",SUMIF(codigo_entrada,A4680,quantidade_entrada)-SUMIF(codigo_saida,Estoque!A4680,quantidade_saida))</f>
        <v/>
      </c>
      <c r="G4680" s="1" t="str">
        <f t="shared" si="73"/>
        <v/>
      </c>
    </row>
    <row r="4681" spans="1:7" x14ac:dyDescent="0.3">
      <c r="A4681" s="135"/>
      <c r="B4681" s="22"/>
      <c r="C4681" s="22"/>
      <c r="D4681" s="38" t="str" cm="1">
        <f t="array" ref="D4681">IFERROR(IF(A4681="","",LOOKUP(2,1/(Entradas!$B$3:$B$5000=Estoque!A4681),Entradas!$G$3:$G$5000)),"Preço não cadastrado")</f>
        <v/>
      </c>
      <c r="E4681" s="38" t="str" cm="1">
        <f t="array" ref="E4681">IFERROR(IF(A4681="","",LOOKUP(2,1/(Entradas!$B$3:$B$5000=Estoque!A4681),Entradas!$H$3:$H$5000)),"Preço não cadastrado")</f>
        <v/>
      </c>
      <c r="F4681" s="6" t="str">
        <f>IF(A4681="","",SUMIF(codigo_entrada,A4681,quantidade_entrada)-SUMIF(codigo_saida,Estoque!A4681,quantidade_saida))</f>
        <v/>
      </c>
      <c r="G4681" s="1" t="str">
        <f t="shared" si="73"/>
        <v/>
      </c>
    </row>
    <row r="4682" spans="1:7" x14ac:dyDescent="0.3">
      <c r="A4682" s="135"/>
      <c r="B4682" s="22"/>
      <c r="C4682" s="22"/>
      <c r="D4682" s="38" t="str" cm="1">
        <f t="array" ref="D4682">IFERROR(IF(A4682="","",LOOKUP(2,1/(Entradas!$B$3:$B$5000=Estoque!A4682),Entradas!$G$3:$G$5000)),"Preço não cadastrado")</f>
        <v/>
      </c>
      <c r="E4682" s="38" t="str" cm="1">
        <f t="array" ref="E4682">IFERROR(IF(A4682="","",LOOKUP(2,1/(Entradas!$B$3:$B$5000=Estoque!A4682),Entradas!$H$3:$H$5000)),"Preço não cadastrado")</f>
        <v/>
      </c>
      <c r="F4682" s="6" t="str">
        <f>IF(A4682="","",SUMIF(codigo_entrada,A4682,quantidade_entrada)-SUMIF(codigo_saida,Estoque!A4682,quantidade_saida))</f>
        <v/>
      </c>
      <c r="G4682" s="1" t="str">
        <f t="shared" si="73"/>
        <v/>
      </c>
    </row>
    <row r="4683" spans="1:7" x14ac:dyDescent="0.3">
      <c r="A4683" s="135"/>
      <c r="B4683" s="22"/>
      <c r="C4683" s="22"/>
      <c r="D4683" s="38" t="str" cm="1">
        <f t="array" ref="D4683">IFERROR(IF(A4683="","",LOOKUP(2,1/(Entradas!$B$3:$B$5000=Estoque!A4683),Entradas!$G$3:$G$5000)),"Preço não cadastrado")</f>
        <v/>
      </c>
      <c r="E4683" s="38" t="str" cm="1">
        <f t="array" ref="E4683">IFERROR(IF(A4683="","",LOOKUP(2,1/(Entradas!$B$3:$B$5000=Estoque!A4683),Entradas!$H$3:$H$5000)),"Preço não cadastrado")</f>
        <v/>
      </c>
      <c r="F4683" s="6" t="str">
        <f>IF(A4683="","",SUMIF(codigo_entrada,A4683,quantidade_entrada)-SUMIF(codigo_saida,Estoque!A4683,quantidade_saida))</f>
        <v/>
      </c>
      <c r="G4683" s="1" t="str">
        <f t="shared" si="73"/>
        <v/>
      </c>
    </row>
    <row r="4684" spans="1:7" x14ac:dyDescent="0.3">
      <c r="A4684" s="135"/>
      <c r="B4684" s="22"/>
      <c r="C4684" s="22"/>
      <c r="D4684" s="38" t="str" cm="1">
        <f t="array" ref="D4684">IFERROR(IF(A4684="","",LOOKUP(2,1/(Entradas!$B$3:$B$5000=Estoque!A4684),Entradas!$G$3:$G$5000)),"Preço não cadastrado")</f>
        <v/>
      </c>
      <c r="E4684" s="38" t="str" cm="1">
        <f t="array" ref="E4684">IFERROR(IF(A4684="","",LOOKUP(2,1/(Entradas!$B$3:$B$5000=Estoque!A4684),Entradas!$H$3:$H$5000)),"Preço não cadastrado")</f>
        <v/>
      </c>
      <c r="F4684" s="6" t="str">
        <f>IF(A4684="","",SUMIF(codigo_entrada,A4684,quantidade_entrada)-SUMIF(codigo_saida,Estoque!A4684,quantidade_saida))</f>
        <v/>
      </c>
      <c r="G4684" s="1" t="str">
        <f t="shared" si="73"/>
        <v/>
      </c>
    </row>
    <row r="4685" spans="1:7" x14ac:dyDescent="0.3">
      <c r="A4685" s="135"/>
      <c r="B4685" s="22"/>
      <c r="C4685" s="22"/>
      <c r="D4685" s="38" t="str" cm="1">
        <f t="array" ref="D4685">IFERROR(IF(A4685="","",LOOKUP(2,1/(Entradas!$B$3:$B$5000=Estoque!A4685),Entradas!$G$3:$G$5000)),"Preço não cadastrado")</f>
        <v/>
      </c>
      <c r="E4685" s="38" t="str" cm="1">
        <f t="array" ref="E4685">IFERROR(IF(A4685="","",LOOKUP(2,1/(Entradas!$B$3:$B$5000=Estoque!A4685),Entradas!$H$3:$H$5000)),"Preço não cadastrado")</f>
        <v/>
      </c>
      <c r="F4685" s="6" t="str">
        <f>IF(A4685="","",SUMIF(codigo_entrada,A4685,quantidade_entrada)-SUMIF(codigo_saida,Estoque!A4685,quantidade_saida))</f>
        <v/>
      </c>
      <c r="G4685" s="1" t="str">
        <f t="shared" si="73"/>
        <v/>
      </c>
    </row>
    <row r="4686" spans="1:7" x14ac:dyDescent="0.3">
      <c r="A4686" s="135"/>
      <c r="B4686" s="22"/>
      <c r="C4686" s="22"/>
      <c r="D4686" s="38" t="str" cm="1">
        <f t="array" ref="D4686">IFERROR(IF(A4686="","",LOOKUP(2,1/(Entradas!$B$3:$B$5000=Estoque!A4686),Entradas!$G$3:$G$5000)),"Preço não cadastrado")</f>
        <v/>
      </c>
      <c r="E4686" s="38" t="str" cm="1">
        <f t="array" ref="E4686">IFERROR(IF(A4686="","",LOOKUP(2,1/(Entradas!$B$3:$B$5000=Estoque!A4686),Entradas!$H$3:$H$5000)),"Preço não cadastrado")</f>
        <v/>
      </c>
      <c r="F4686" s="6" t="str">
        <f>IF(A4686="","",SUMIF(codigo_entrada,A4686,quantidade_entrada)-SUMIF(codigo_saida,Estoque!A4686,quantidade_saida))</f>
        <v/>
      </c>
      <c r="G4686" s="1" t="str">
        <f t="shared" si="73"/>
        <v/>
      </c>
    </row>
    <row r="4687" spans="1:7" x14ac:dyDescent="0.3">
      <c r="A4687" s="135"/>
      <c r="B4687" s="22"/>
      <c r="C4687" s="22"/>
      <c r="D4687" s="38" t="str" cm="1">
        <f t="array" ref="D4687">IFERROR(IF(A4687="","",LOOKUP(2,1/(Entradas!$B$3:$B$5000=Estoque!A4687),Entradas!$G$3:$G$5000)),"Preço não cadastrado")</f>
        <v/>
      </c>
      <c r="E4687" s="38" t="str" cm="1">
        <f t="array" ref="E4687">IFERROR(IF(A4687="","",LOOKUP(2,1/(Entradas!$B$3:$B$5000=Estoque!A4687),Entradas!$H$3:$H$5000)),"Preço não cadastrado")</f>
        <v/>
      </c>
      <c r="F4687" s="6" t="str">
        <f>IF(A4687="","",SUMIF(codigo_entrada,A4687,quantidade_entrada)-SUMIF(codigo_saida,Estoque!A4687,quantidade_saida))</f>
        <v/>
      </c>
      <c r="G4687" s="1" t="str">
        <f t="shared" si="73"/>
        <v/>
      </c>
    </row>
    <row r="4688" spans="1:7" x14ac:dyDescent="0.3">
      <c r="A4688" s="135"/>
      <c r="B4688" s="22"/>
      <c r="C4688" s="22"/>
      <c r="D4688" s="38" t="str" cm="1">
        <f t="array" ref="D4688">IFERROR(IF(A4688="","",LOOKUP(2,1/(Entradas!$B$3:$B$5000=Estoque!A4688),Entradas!$G$3:$G$5000)),"Preço não cadastrado")</f>
        <v/>
      </c>
      <c r="E4688" s="38" t="str" cm="1">
        <f t="array" ref="E4688">IFERROR(IF(A4688="","",LOOKUP(2,1/(Entradas!$B$3:$B$5000=Estoque!A4688),Entradas!$H$3:$H$5000)),"Preço não cadastrado")</f>
        <v/>
      </c>
      <c r="F4688" s="6" t="str">
        <f>IF(A4688="","",SUMIF(codigo_entrada,A4688,quantidade_entrada)-SUMIF(codigo_saida,Estoque!A4688,quantidade_saida))</f>
        <v/>
      </c>
      <c r="G4688" s="1" t="str">
        <f t="shared" si="73"/>
        <v/>
      </c>
    </row>
    <row r="4689" spans="1:7" x14ac:dyDescent="0.3">
      <c r="A4689" s="135"/>
      <c r="B4689" s="22"/>
      <c r="C4689" s="22"/>
      <c r="D4689" s="38" t="str" cm="1">
        <f t="array" ref="D4689">IFERROR(IF(A4689="","",LOOKUP(2,1/(Entradas!$B$3:$B$5000=Estoque!A4689),Entradas!$G$3:$G$5000)),"Preço não cadastrado")</f>
        <v/>
      </c>
      <c r="E4689" s="38" t="str" cm="1">
        <f t="array" ref="E4689">IFERROR(IF(A4689="","",LOOKUP(2,1/(Entradas!$B$3:$B$5000=Estoque!A4689),Entradas!$H$3:$H$5000)),"Preço não cadastrado")</f>
        <v/>
      </c>
      <c r="F4689" s="6" t="str">
        <f>IF(A4689="","",SUMIF(codigo_entrada,A4689,quantidade_entrada)-SUMIF(codigo_saida,Estoque!A4689,quantidade_saida))</f>
        <v/>
      </c>
      <c r="G4689" s="1" t="str">
        <f t="shared" si="73"/>
        <v/>
      </c>
    </row>
    <row r="4690" spans="1:7" x14ac:dyDescent="0.3">
      <c r="A4690" s="135"/>
      <c r="B4690" s="22"/>
      <c r="C4690" s="22"/>
      <c r="D4690" s="38" t="str" cm="1">
        <f t="array" ref="D4690">IFERROR(IF(A4690="","",LOOKUP(2,1/(Entradas!$B$3:$B$5000=Estoque!A4690),Entradas!$G$3:$G$5000)),"Preço não cadastrado")</f>
        <v/>
      </c>
      <c r="E4690" s="38" t="str" cm="1">
        <f t="array" ref="E4690">IFERROR(IF(A4690="","",LOOKUP(2,1/(Entradas!$B$3:$B$5000=Estoque!A4690),Entradas!$H$3:$H$5000)),"Preço não cadastrado")</f>
        <v/>
      </c>
      <c r="F4690" s="6" t="str">
        <f>IF(A4690="","",SUMIF(codigo_entrada,A4690,quantidade_entrada)-SUMIF(codigo_saida,Estoque!A4690,quantidade_saida))</f>
        <v/>
      </c>
      <c r="G4690" s="1" t="str">
        <f t="shared" si="73"/>
        <v/>
      </c>
    </row>
    <row r="4691" spans="1:7" x14ac:dyDescent="0.3">
      <c r="A4691" s="135"/>
      <c r="B4691" s="22"/>
      <c r="C4691" s="22"/>
      <c r="D4691" s="38" t="str" cm="1">
        <f t="array" ref="D4691">IFERROR(IF(A4691="","",LOOKUP(2,1/(Entradas!$B$3:$B$5000=Estoque!A4691),Entradas!$G$3:$G$5000)),"Preço não cadastrado")</f>
        <v/>
      </c>
      <c r="E4691" s="38" t="str" cm="1">
        <f t="array" ref="E4691">IFERROR(IF(A4691="","",LOOKUP(2,1/(Entradas!$B$3:$B$5000=Estoque!A4691),Entradas!$H$3:$H$5000)),"Preço não cadastrado")</f>
        <v/>
      </c>
      <c r="F4691" s="6" t="str">
        <f>IF(A4691="","",SUMIF(codigo_entrada,A4691,quantidade_entrada)-SUMIF(codigo_saida,Estoque!A4691,quantidade_saida))</f>
        <v/>
      </c>
      <c r="G4691" s="1" t="str">
        <f t="shared" si="73"/>
        <v/>
      </c>
    </row>
    <row r="4692" spans="1:7" x14ac:dyDescent="0.3">
      <c r="A4692" s="135"/>
      <c r="B4692" s="22"/>
      <c r="C4692" s="22"/>
      <c r="D4692" s="38" t="str" cm="1">
        <f t="array" ref="D4692">IFERROR(IF(A4692="","",LOOKUP(2,1/(Entradas!$B$3:$B$5000=Estoque!A4692),Entradas!$G$3:$G$5000)),"Preço não cadastrado")</f>
        <v/>
      </c>
      <c r="E4692" s="38" t="str" cm="1">
        <f t="array" ref="E4692">IFERROR(IF(A4692="","",LOOKUP(2,1/(Entradas!$B$3:$B$5000=Estoque!A4692),Entradas!$H$3:$H$5000)),"Preço não cadastrado")</f>
        <v/>
      </c>
      <c r="F4692" s="6" t="str">
        <f>IF(A4692="","",SUMIF(codigo_entrada,A4692,quantidade_entrada)-SUMIF(codigo_saida,Estoque!A4692,quantidade_saida))</f>
        <v/>
      </c>
      <c r="G4692" s="1" t="str">
        <f t="shared" si="73"/>
        <v/>
      </c>
    </row>
    <row r="4693" spans="1:7" x14ac:dyDescent="0.3">
      <c r="A4693" s="135"/>
      <c r="B4693" s="22"/>
      <c r="C4693" s="22"/>
      <c r="D4693" s="38" t="str" cm="1">
        <f t="array" ref="D4693">IFERROR(IF(A4693="","",LOOKUP(2,1/(Entradas!$B$3:$B$5000=Estoque!A4693),Entradas!$G$3:$G$5000)),"Preço não cadastrado")</f>
        <v/>
      </c>
      <c r="E4693" s="38" t="str" cm="1">
        <f t="array" ref="E4693">IFERROR(IF(A4693="","",LOOKUP(2,1/(Entradas!$B$3:$B$5000=Estoque!A4693),Entradas!$H$3:$H$5000)),"Preço não cadastrado")</f>
        <v/>
      </c>
      <c r="F4693" s="6" t="str">
        <f>IF(A4693="","",SUMIF(codigo_entrada,A4693,quantidade_entrada)-SUMIF(codigo_saida,Estoque!A4693,quantidade_saida))</f>
        <v/>
      </c>
      <c r="G4693" s="1" t="str">
        <f t="shared" si="73"/>
        <v/>
      </c>
    </row>
    <row r="4694" spans="1:7" x14ac:dyDescent="0.3">
      <c r="A4694" s="135"/>
      <c r="B4694" s="22"/>
      <c r="C4694" s="22"/>
      <c r="D4694" s="38" t="str" cm="1">
        <f t="array" ref="D4694">IFERROR(IF(A4694="","",LOOKUP(2,1/(Entradas!$B$3:$B$5000=Estoque!A4694),Entradas!$G$3:$G$5000)),"Preço não cadastrado")</f>
        <v/>
      </c>
      <c r="E4694" s="38" t="str" cm="1">
        <f t="array" ref="E4694">IFERROR(IF(A4694="","",LOOKUP(2,1/(Entradas!$B$3:$B$5000=Estoque!A4694),Entradas!$H$3:$H$5000)),"Preço não cadastrado")</f>
        <v/>
      </c>
      <c r="F4694" s="6" t="str">
        <f>IF(A4694="","",SUMIF(codigo_entrada,A4694,quantidade_entrada)-SUMIF(codigo_saida,Estoque!A4694,quantidade_saida))</f>
        <v/>
      </c>
      <c r="G4694" s="1" t="str">
        <f t="shared" si="73"/>
        <v/>
      </c>
    </row>
    <row r="4695" spans="1:7" x14ac:dyDescent="0.3">
      <c r="A4695" s="135"/>
      <c r="B4695" s="22"/>
      <c r="C4695" s="22"/>
      <c r="D4695" s="38" t="str" cm="1">
        <f t="array" ref="D4695">IFERROR(IF(A4695="","",LOOKUP(2,1/(Entradas!$B$3:$B$5000=Estoque!A4695),Entradas!$G$3:$G$5000)),"Preço não cadastrado")</f>
        <v/>
      </c>
      <c r="E4695" s="38" t="str" cm="1">
        <f t="array" ref="E4695">IFERROR(IF(A4695="","",LOOKUP(2,1/(Entradas!$B$3:$B$5000=Estoque!A4695),Entradas!$H$3:$H$5000)),"Preço não cadastrado")</f>
        <v/>
      </c>
      <c r="F4695" s="6" t="str">
        <f>IF(A4695="","",SUMIF(codigo_entrada,A4695,quantidade_entrada)-SUMIF(codigo_saida,Estoque!A4695,quantidade_saida))</f>
        <v/>
      </c>
      <c r="G4695" s="1" t="str">
        <f t="shared" si="73"/>
        <v/>
      </c>
    </row>
    <row r="4696" spans="1:7" x14ac:dyDescent="0.3">
      <c r="A4696" s="135"/>
      <c r="B4696" s="22"/>
      <c r="C4696" s="22"/>
      <c r="D4696" s="38" t="str" cm="1">
        <f t="array" ref="D4696">IFERROR(IF(A4696="","",LOOKUP(2,1/(Entradas!$B$3:$B$5000=Estoque!A4696),Entradas!$G$3:$G$5000)),"Preço não cadastrado")</f>
        <v/>
      </c>
      <c r="E4696" s="38" t="str" cm="1">
        <f t="array" ref="E4696">IFERROR(IF(A4696="","",LOOKUP(2,1/(Entradas!$B$3:$B$5000=Estoque!A4696),Entradas!$H$3:$H$5000)),"Preço não cadastrado")</f>
        <v/>
      </c>
      <c r="F4696" s="6" t="str">
        <f>IF(A4696="","",SUMIF(codigo_entrada,A4696,quantidade_entrada)-SUMIF(codigo_saida,Estoque!A4696,quantidade_saida))</f>
        <v/>
      </c>
      <c r="G4696" s="1" t="str">
        <f t="shared" si="73"/>
        <v/>
      </c>
    </row>
    <row r="4697" spans="1:7" x14ac:dyDescent="0.3">
      <c r="A4697" s="135"/>
      <c r="B4697" s="22"/>
      <c r="C4697" s="22"/>
      <c r="D4697" s="38" t="str" cm="1">
        <f t="array" ref="D4697">IFERROR(IF(A4697="","",LOOKUP(2,1/(Entradas!$B$3:$B$5000=Estoque!A4697),Entradas!$G$3:$G$5000)),"Preço não cadastrado")</f>
        <v/>
      </c>
      <c r="E4697" s="38" t="str" cm="1">
        <f t="array" ref="E4697">IFERROR(IF(A4697="","",LOOKUP(2,1/(Entradas!$B$3:$B$5000=Estoque!A4697),Entradas!$H$3:$H$5000)),"Preço não cadastrado")</f>
        <v/>
      </c>
      <c r="F4697" s="6" t="str">
        <f>IF(A4697="","",SUMIF(codigo_entrada,A4697,quantidade_entrada)-SUMIF(codigo_saida,Estoque!A4697,quantidade_saida))</f>
        <v/>
      </c>
      <c r="G4697" s="1" t="str">
        <f t="shared" si="73"/>
        <v/>
      </c>
    </row>
    <row r="4698" spans="1:7" x14ac:dyDescent="0.3">
      <c r="A4698" s="135"/>
      <c r="B4698" s="22"/>
      <c r="C4698" s="22"/>
      <c r="D4698" s="38" t="str" cm="1">
        <f t="array" ref="D4698">IFERROR(IF(A4698="","",LOOKUP(2,1/(Entradas!$B$3:$B$5000=Estoque!A4698),Entradas!$G$3:$G$5000)),"Preço não cadastrado")</f>
        <v/>
      </c>
      <c r="E4698" s="38" t="str" cm="1">
        <f t="array" ref="E4698">IFERROR(IF(A4698="","",LOOKUP(2,1/(Entradas!$B$3:$B$5000=Estoque!A4698),Entradas!$H$3:$H$5000)),"Preço não cadastrado")</f>
        <v/>
      </c>
      <c r="F4698" s="6" t="str">
        <f>IF(A4698="","",SUMIF(codigo_entrada,A4698,quantidade_entrada)-SUMIF(codigo_saida,Estoque!A4698,quantidade_saida))</f>
        <v/>
      </c>
      <c r="G4698" s="1" t="str">
        <f t="shared" si="73"/>
        <v/>
      </c>
    </row>
    <row r="4699" spans="1:7" x14ac:dyDescent="0.3">
      <c r="A4699" s="135"/>
      <c r="B4699" s="22"/>
      <c r="C4699" s="22"/>
      <c r="D4699" s="38" t="str" cm="1">
        <f t="array" ref="D4699">IFERROR(IF(A4699="","",LOOKUP(2,1/(Entradas!$B$3:$B$5000=Estoque!A4699),Entradas!$G$3:$G$5000)),"Preço não cadastrado")</f>
        <v/>
      </c>
      <c r="E4699" s="38" t="str" cm="1">
        <f t="array" ref="E4699">IFERROR(IF(A4699="","",LOOKUP(2,1/(Entradas!$B$3:$B$5000=Estoque!A4699),Entradas!$H$3:$H$5000)),"Preço não cadastrado")</f>
        <v/>
      </c>
      <c r="F4699" s="6" t="str">
        <f>IF(A4699="","",SUMIF(codigo_entrada,A4699,quantidade_entrada)-SUMIF(codigo_saida,Estoque!A4699,quantidade_saida))</f>
        <v/>
      </c>
      <c r="G4699" s="1" t="str">
        <f t="shared" si="73"/>
        <v/>
      </c>
    </row>
    <row r="4700" spans="1:7" x14ac:dyDescent="0.3">
      <c r="A4700" s="135"/>
      <c r="B4700" s="22"/>
      <c r="C4700" s="22"/>
      <c r="D4700" s="38" t="str" cm="1">
        <f t="array" ref="D4700">IFERROR(IF(A4700="","",LOOKUP(2,1/(Entradas!$B$3:$B$5000=Estoque!A4700),Entradas!$G$3:$G$5000)),"Preço não cadastrado")</f>
        <v/>
      </c>
      <c r="E4700" s="38" t="str" cm="1">
        <f t="array" ref="E4700">IFERROR(IF(A4700="","",LOOKUP(2,1/(Entradas!$B$3:$B$5000=Estoque!A4700),Entradas!$H$3:$H$5000)),"Preço não cadastrado")</f>
        <v/>
      </c>
      <c r="F4700" s="6" t="str">
        <f>IF(A4700="","",SUMIF(codigo_entrada,A4700,quantidade_entrada)-SUMIF(codigo_saida,Estoque!A4700,quantidade_saida))</f>
        <v/>
      </c>
      <c r="G4700" s="1" t="str">
        <f t="shared" si="73"/>
        <v/>
      </c>
    </row>
    <row r="4701" spans="1:7" x14ac:dyDescent="0.3">
      <c r="A4701" s="135"/>
      <c r="B4701" s="22"/>
      <c r="C4701" s="22"/>
      <c r="D4701" s="38" t="str" cm="1">
        <f t="array" ref="D4701">IFERROR(IF(A4701="","",LOOKUP(2,1/(Entradas!$B$3:$B$5000=Estoque!A4701),Entradas!$G$3:$G$5000)),"Preço não cadastrado")</f>
        <v/>
      </c>
      <c r="E4701" s="38" t="str" cm="1">
        <f t="array" ref="E4701">IFERROR(IF(A4701="","",LOOKUP(2,1/(Entradas!$B$3:$B$5000=Estoque!A4701),Entradas!$H$3:$H$5000)),"Preço não cadastrado")</f>
        <v/>
      </c>
      <c r="F4701" s="6" t="str">
        <f>IF(A4701="","",SUMIF(codigo_entrada,A4701,quantidade_entrada)-SUMIF(codigo_saida,Estoque!A4701,quantidade_saida))</f>
        <v/>
      </c>
      <c r="G4701" s="1" t="str">
        <f t="shared" si="73"/>
        <v/>
      </c>
    </row>
    <row r="4702" spans="1:7" x14ac:dyDescent="0.3">
      <c r="A4702" s="135"/>
      <c r="B4702" s="22"/>
      <c r="C4702" s="22"/>
      <c r="D4702" s="38" t="str" cm="1">
        <f t="array" ref="D4702">IFERROR(IF(A4702="","",LOOKUP(2,1/(Entradas!$B$3:$B$5000=Estoque!A4702),Entradas!$G$3:$G$5000)),"Preço não cadastrado")</f>
        <v/>
      </c>
      <c r="E4702" s="38" t="str" cm="1">
        <f t="array" ref="E4702">IFERROR(IF(A4702="","",LOOKUP(2,1/(Entradas!$B$3:$B$5000=Estoque!A4702),Entradas!$H$3:$H$5000)),"Preço não cadastrado")</f>
        <v/>
      </c>
      <c r="F4702" s="6" t="str">
        <f>IF(A4702="","",SUMIF(codigo_entrada,A4702,quantidade_entrada)-SUMIF(codigo_saida,Estoque!A4702,quantidade_saida))</f>
        <v/>
      </c>
      <c r="G4702" s="1" t="str">
        <f t="shared" si="73"/>
        <v/>
      </c>
    </row>
    <row r="4703" spans="1:7" x14ac:dyDescent="0.3">
      <c r="A4703" s="135"/>
      <c r="B4703" s="22"/>
      <c r="C4703" s="22"/>
      <c r="D4703" s="38" t="str" cm="1">
        <f t="array" ref="D4703">IFERROR(IF(A4703="","",LOOKUP(2,1/(Entradas!$B$3:$B$5000=Estoque!A4703),Entradas!$G$3:$G$5000)),"Preço não cadastrado")</f>
        <v/>
      </c>
      <c r="E4703" s="38" t="str" cm="1">
        <f t="array" ref="E4703">IFERROR(IF(A4703="","",LOOKUP(2,1/(Entradas!$B$3:$B$5000=Estoque!A4703),Entradas!$H$3:$H$5000)),"Preço não cadastrado")</f>
        <v/>
      </c>
      <c r="F4703" s="6" t="str">
        <f>IF(A4703="","",SUMIF(codigo_entrada,A4703,quantidade_entrada)-SUMIF(codigo_saida,Estoque!A4703,quantidade_saida))</f>
        <v/>
      </c>
      <c r="G4703" s="1" t="str">
        <f t="shared" si="73"/>
        <v/>
      </c>
    </row>
    <row r="4704" spans="1:7" x14ac:dyDescent="0.3">
      <c r="A4704" s="135"/>
      <c r="B4704" s="22"/>
      <c r="C4704" s="22"/>
      <c r="D4704" s="38" t="str" cm="1">
        <f t="array" ref="D4704">IFERROR(IF(A4704="","",LOOKUP(2,1/(Entradas!$B$3:$B$5000=Estoque!A4704),Entradas!$G$3:$G$5000)),"Preço não cadastrado")</f>
        <v/>
      </c>
      <c r="E4704" s="38" t="str" cm="1">
        <f t="array" ref="E4704">IFERROR(IF(A4704="","",LOOKUP(2,1/(Entradas!$B$3:$B$5000=Estoque!A4704),Entradas!$H$3:$H$5000)),"Preço não cadastrado")</f>
        <v/>
      </c>
      <c r="F4704" s="6" t="str">
        <f>IF(A4704="","",SUMIF(codigo_entrada,A4704,quantidade_entrada)-SUMIF(codigo_saida,Estoque!A4704,quantidade_saida))</f>
        <v/>
      </c>
      <c r="G4704" s="1" t="str">
        <f t="shared" si="73"/>
        <v/>
      </c>
    </row>
    <row r="4705" spans="1:7" x14ac:dyDescent="0.3">
      <c r="A4705" s="135"/>
      <c r="B4705" s="22"/>
      <c r="C4705" s="22"/>
      <c r="D4705" s="38" t="str" cm="1">
        <f t="array" ref="D4705">IFERROR(IF(A4705="","",LOOKUP(2,1/(Entradas!$B$3:$B$5000=Estoque!A4705),Entradas!$G$3:$G$5000)),"Preço não cadastrado")</f>
        <v/>
      </c>
      <c r="E4705" s="38" t="str" cm="1">
        <f t="array" ref="E4705">IFERROR(IF(A4705="","",LOOKUP(2,1/(Entradas!$B$3:$B$5000=Estoque!A4705),Entradas!$H$3:$H$5000)),"Preço não cadastrado")</f>
        <v/>
      </c>
      <c r="F4705" s="6" t="str">
        <f>IF(A4705="","",SUMIF(codigo_entrada,A4705,quantidade_entrada)-SUMIF(codigo_saida,Estoque!A4705,quantidade_saida))</f>
        <v/>
      </c>
      <c r="G4705" s="1" t="str">
        <f t="shared" si="73"/>
        <v/>
      </c>
    </row>
    <row r="4706" spans="1:7" x14ac:dyDescent="0.3">
      <c r="A4706" s="135"/>
      <c r="B4706" s="22"/>
      <c r="C4706" s="22"/>
      <c r="D4706" s="38" t="str" cm="1">
        <f t="array" ref="D4706">IFERROR(IF(A4706="","",LOOKUP(2,1/(Entradas!$B$3:$B$5000=Estoque!A4706),Entradas!$G$3:$G$5000)),"Preço não cadastrado")</f>
        <v/>
      </c>
      <c r="E4706" s="38" t="str" cm="1">
        <f t="array" ref="E4706">IFERROR(IF(A4706="","",LOOKUP(2,1/(Entradas!$B$3:$B$5000=Estoque!A4706),Entradas!$H$3:$H$5000)),"Preço não cadastrado")</f>
        <v/>
      </c>
      <c r="F4706" s="6" t="str">
        <f>IF(A4706="","",SUMIF(codigo_entrada,A4706,quantidade_entrada)-SUMIF(codigo_saida,Estoque!A4706,quantidade_saida))</f>
        <v/>
      </c>
      <c r="G4706" s="1" t="str">
        <f t="shared" si="73"/>
        <v/>
      </c>
    </row>
    <row r="4707" spans="1:7" x14ac:dyDescent="0.3">
      <c r="A4707" s="135"/>
      <c r="B4707" s="22"/>
      <c r="C4707" s="22"/>
      <c r="D4707" s="38" t="str" cm="1">
        <f t="array" ref="D4707">IFERROR(IF(A4707="","",LOOKUP(2,1/(Entradas!$B$3:$B$5000=Estoque!A4707),Entradas!$G$3:$G$5000)),"Preço não cadastrado")</f>
        <v/>
      </c>
      <c r="E4707" s="38" t="str" cm="1">
        <f t="array" ref="E4707">IFERROR(IF(A4707="","",LOOKUP(2,1/(Entradas!$B$3:$B$5000=Estoque!A4707),Entradas!$H$3:$H$5000)),"Preço não cadastrado")</f>
        <v/>
      </c>
      <c r="F4707" s="6" t="str">
        <f>IF(A4707="","",SUMIF(codigo_entrada,A4707,quantidade_entrada)-SUMIF(codigo_saida,Estoque!A4707,quantidade_saida))</f>
        <v/>
      </c>
      <c r="G4707" s="1" t="str">
        <f t="shared" si="73"/>
        <v/>
      </c>
    </row>
    <row r="4708" spans="1:7" x14ac:dyDescent="0.3">
      <c r="A4708" s="135"/>
      <c r="B4708" s="22"/>
      <c r="C4708" s="22"/>
      <c r="D4708" s="38" t="str" cm="1">
        <f t="array" ref="D4708">IFERROR(IF(A4708="","",LOOKUP(2,1/(Entradas!$B$3:$B$5000=Estoque!A4708),Entradas!$G$3:$G$5000)),"Preço não cadastrado")</f>
        <v/>
      </c>
      <c r="E4708" s="38" t="str" cm="1">
        <f t="array" ref="E4708">IFERROR(IF(A4708="","",LOOKUP(2,1/(Entradas!$B$3:$B$5000=Estoque!A4708),Entradas!$H$3:$H$5000)),"Preço não cadastrado")</f>
        <v/>
      </c>
      <c r="F4708" s="6" t="str">
        <f>IF(A4708="","",SUMIF(codigo_entrada,A4708,quantidade_entrada)-SUMIF(codigo_saida,Estoque!A4708,quantidade_saida))</f>
        <v/>
      </c>
      <c r="G4708" s="1" t="str">
        <f t="shared" si="73"/>
        <v/>
      </c>
    </row>
    <row r="4709" spans="1:7" x14ac:dyDescent="0.3">
      <c r="A4709" s="135"/>
      <c r="B4709" s="22"/>
      <c r="C4709" s="22"/>
      <c r="D4709" s="38" t="str" cm="1">
        <f t="array" ref="D4709">IFERROR(IF(A4709="","",LOOKUP(2,1/(Entradas!$B$3:$B$5000=Estoque!A4709),Entradas!$G$3:$G$5000)),"Preço não cadastrado")</f>
        <v/>
      </c>
      <c r="E4709" s="38" t="str" cm="1">
        <f t="array" ref="E4709">IFERROR(IF(A4709="","",LOOKUP(2,1/(Entradas!$B$3:$B$5000=Estoque!A4709),Entradas!$H$3:$H$5000)),"Preço não cadastrado")</f>
        <v/>
      </c>
      <c r="F4709" s="6" t="str">
        <f>IF(A4709="","",SUMIF(codigo_entrada,A4709,quantidade_entrada)-SUMIF(codigo_saida,Estoque!A4709,quantidade_saida))</f>
        <v/>
      </c>
      <c r="G4709" s="1" t="str">
        <f t="shared" si="73"/>
        <v/>
      </c>
    </row>
    <row r="4710" spans="1:7" x14ac:dyDescent="0.3">
      <c r="A4710" s="135"/>
      <c r="B4710" s="22"/>
      <c r="C4710" s="22"/>
      <c r="D4710" s="38" t="str" cm="1">
        <f t="array" ref="D4710">IFERROR(IF(A4710="","",LOOKUP(2,1/(Entradas!$B$3:$B$5000=Estoque!A4710),Entradas!$G$3:$G$5000)),"Preço não cadastrado")</f>
        <v/>
      </c>
      <c r="E4710" s="38" t="str" cm="1">
        <f t="array" ref="E4710">IFERROR(IF(A4710="","",LOOKUP(2,1/(Entradas!$B$3:$B$5000=Estoque!A4710),Entradas!$H$3:$H$5000)),"Preço não cadastrado")</f>
        <v/>
      </c>
      <c r="F4710" s="6" t="str">
        <f>IF(A4710="","",SUMIF(codigo_entrada,A4710,quantidade_entrada)-SUMIF(codigo_saida,Estoque!A4710,quantidade_saida))</f>
        <v/>
      </c>
      <c r="G4710" s="1" t="str">
        <f t="shared" si="73"/>
        <v/>
      </c>
    </row>
    <row r="4711" spans="1:7" x14ac:dyDescent="0.3">
      <c r="A4711" s="135"/>
      <c r="B4711" s="22"/>
      <c r="C4711" s="22"/>
      <c r="D4711" s="38" t="str" cm="1">
        <f t="array" ref="D4711">IFERROR(IF(A4711="","",LOOKUP(2,1/(Entradas!$B$3:$B$5000=Estoque!A4711),Entradas!$G$3:$G$5000)),"Preço não cadastrado")</f>
        <v/>
      </c>
      <c r="E4711" s="38" t="str" cm="1">
        <f t="array" ref="E4711">IFERROR(IF(A4711="","",LOOKUP(2,1/(Entradas!$B$3:$B$5000=Estoque!A4711),Entradas!$H$3:$H$5000)),"Preço não cadastrado")</f>
        <v/>
      </c>
      <c r="F4711" s="6" t="str">
        <f>IF(A4711="","",SUMIF(codigo_entrada,A4711,quantidade_entrada)-SUMIF(codigo_saida,Estoque!A4711,quantidade_saida))</f>
        <v/>
      </c>
      <c r="G4711" s="1" t="str">
        <f t="shared" si="73"/>
        <v/>
      </c>
    </row>
    <row r="4712" spans="1:7" x14ac:dyDescent="0.3">
      <c r="A4712" s="135"/>
      <c r="B4712" s="22"/>
      <c r="C4712" s="22"/>
      <c r="D4712" s="38" t="str" cm="1">
        <f t="array" ref="D4712">IFERROR(IF(A4712="","",LOOKUP(2,1/(Entradas!$B$3:$B$5000=Estoque!A4712),Entradas!$G$3:$G$5000)),"Preço não cadastrado")</f>
        <v/>
      </c>
      <c r="E4712" s="38" t="str" cm="1">
        <f t="array" ref="E4712">IFERROR(IF(A4712="","",LOOKUP(2,1/(Entradas!$B$3:$B$5000=Estoque!A4712),Entradas!$H$3:$H$5000)),"Preço não cadastrado")</f>
        <v/>
      </c>
      <c r="F4712" s="6" t="str">
        <f>IF(A4712="","",SUMIF(codigo_entrada,A4712,quantidade_entrada)-SUMIF(codigo_saida,Estoque!A4712,quantidade_saida))</f>
        <v/>
      </c>
      <c r="G4712" s="1" t="str">
        <f t="shared" si="73"/>
        <v/>
      </c>
    </row>
    <row r="4713" spans="1:7" x14ac:dyDescent="0.3">
      <c r="A4713" s="135"/>
      <c r="B4713" s="22"/>
      <c r="C4713" s="22"/>
      <c r="D4713" s="38" t="str" cm="1">
        <f t="array" ref="D4713">IFERROR(IF(A4713="","",LOOKUP(2,1/(Entradas!$B$3:$B$5000=Estoque!A4713),Entradas!$G$3:$G$5000)),"Preço não cadastrado")</f>
        <v/>
      </c>
      <c r="E4713" s="38" t="str" cm="1">
        <f t="array" ref="E4713">IFERROR(IF(A4713="","",LOOKUP(2,1/(Entradas!$B$3:$B$5000=Estoque!A4713),Entradas!$H$3:$H$5000)),"Preço não cadastrado")</f>
        <v/>
      </c>
      <c r="F4713" s="6" t="str">
        <f>IF(A4713="","",SUMIF(codigo_entrada,A4713,quantidade_entrada)-SUMIF(codigo_saida,Estoque!A4713,quantidade_saida))</f>
        <v/>
      </c>
      <c r="G4713" s="1" t="str">
        <f t="shared" si="73"/>
        <v/>
      </c>
    </row>
    <row r="4714" spans="1:7" x14ac:dyDescent="0.3">
      <c r="A4714" s="135"/>
      <c r="B4714" s="22"/>
      <c r="C4714" s="22"/>
      <c r="D4714" s="38" t="str" cm="1">
        <f t="array" ref="D4714">IFERROR(IF(A4714="","",LOOKUP(2,1/(Entradas!$B$3:$B$5000=Estoque!A4714),Entradas!$G$3:$G$5000)),"Preço não cadastrado")</f>
        <v/>
      </c>
      <c r="E4714" s="38" t="str" cm="1">
        <f t="array" ref="E4714">IFERROR(IF(A4714="","",LOOKUP(2,1/(Entradas!$B$3:$B$5000=Estoque!A4714),Entradas!$H$3:$H$5000)),"Preço não cadastrado")</f>
        <v/>
      </c>
      <c r="F4714" s="6" t="str">
        <f>IF(A4714="","",SUMIF(codigo_entrada,A4714,quantidade_entrada)-SUMIF(codigo_saida,Estoque!A4714,quantidade_saida))</f>
        <v/>
      </c>
      <c r="G4714" s="1" t="str">
        <f t="shared" si="73"/>
        <v/>
      </c>
    </row>
    <row r="4715" spans="1:7" x14ac:dyDescent="0.3">
      <c r="A4715" s="135"/>
      <c r="B4715" s="22"/>
      <c r="C4715" s="22"/>
      <c r="D4715" s="38" t="str" cm="1">
        <f t="array" ref="D4715">IFERROR(IF(A4715="","",LOOKUP(2,1/(Entradas!$B$3:$B$5000=Estoque!A4715),Entradas!$G$3:$G$5000)),"Preço não cadastrado")</f>
        <v/>
      </c>
      <c r="E4715" s="38" t="str" cm="1">
        <f t="array" ref="E4715">IFERROR(IF(A4715="","",LOOKUP(2,1/(Entradas!$B$3:$B$5000=Estoque!A4715),Entradas!$H$3:$H$5000)),"Preço não cadastrado")</f>
        <v/>
      </c>
      <c r="F4715" s="6" t="str">
        <f>IF(A4715="","",SUMIF(codigo_entrada,A4715,quantidade_entrada)-SUMIF(codigo_saida,Estoque!A4715,quantidade_saida))</f>
        <v/>
      </c>
      <c r="G4715" s="1" t="str">
        <f t="shared" si="73"/>
        <v/>
      </c>
    </row>
    <row r="4716" spans="1:7" x14ac:dyDescent="0.3">
      <c r="A4716" s="135"/>
      <c r="B4716" s="22"/>
      <c r="C4716" s="22"/>
      <c r="D4716" s="38" t="str" cm="1">
        <f t="array" ref="D4716">IFERROR(IF(A4716="","",LOOKUP(2,1/(Entradas!$B$3:$B$5000=Estoque!A4716),Entradas!$G$3:$G$5000)),"Preço não cadastrado")</f>
        <v/>
      </c>
      <c r="E4716" s="38" t="str" cm="1">
        <f t="array" ref="E4716">IFERROR(IF(A4716="","",LOOKUP(2,1/(Entradas!$B$3:$B$5000=Estoque!A4716),Entradas!$H$3:$H$5000)),"Preço não cadastrado")</f>
        <v/>
      </c>
      <c r="F4716" s="6" t="str">
        <f>IF(A4716="","",SUMIF(codigo_entrada,A4716,quantidade_entrada)-SUMIF(codigo_saida,Estoque!A4716,quantidade_saida))</f>
        <v/>
      </c>
      <c r="G4716" s="1" t="str">
        <f t="shared" si="73"/>
        <v/>
      </c>
    </row>
    <row r="4717" spans="1:7" x14ac:dyDescent="0.3">
      <c r="A4717" s="135"/>
      <c r="B4717" s="22"/>
      <c r="C4717" s="22"/>
      <c r="D4717" s="38" t="str" cm="1">
        <f t="array" ref="D4717">IFERROR(IF(A4717="","",LOOKUP(2,1/(Entradas!$B$3:$B$5000=Estoque!A4717),Entradas!$G$3:$G$5000)),"Preço não cadastrado")</f>
        <v/>
      </c>
      <c r="E4717" s="38" t="str" cm="1">
        <f t="array" ref="E4717">IFERROR(IF(A4717="","",LOOKUP(2,1/(Entradas!$B$3:$B$5000=Estoque!A4717),Entradas!$H$3:$H$5000)),"Preço não cadastrado")</f>
        <v/>
      </c>
      <c r="F4717" s="6" t="str">
        <f>IF(A4717="","",SUMIF(codigo_entrada,A4717,quantidade_entrada)-SUMIF(codigo_saida,Estoque!A4717,quantidade_saida))</f>
        <v/>
      </c>
      <c r="G4717" s="1" t="str">
        <f t="shared" si="73"/>
        <v/>
      </c>
    </row>
    <row r="4718" spans="1:7" x14ac:dyDescent="0.3">
      <c r="A4718" s="135"/>
      <c r="B4718" s="22"/>
      <c r="C4718" s="22"/>
      <c r="D4718" s="38" t="str" cm="1">
        <f t="array" ref="D4718">IFERROR(IF(A4718="","",LOOKUP(2,1/(Entradas!$B$3:$B$5000=Estoque!A4718),Entradas!$G$3:$G$5000)),"Preço não cadastrado")</f>
        <v/>
      </c>
      <c r="E4718" s="38" t="str" cm="1">
        <f t="array" ref="E4718">IFERROR(IF(A4718="","",LOOKUP(2,1/(Entradas!$B$3:$B$5000=Estoque!A4718),Entradas!$H$3:$H$5000)),"Preço não cadastrado")</f>
        <v/>
      </c>
      <c r="F4718" s="6" t="str">
        <f>IF(A4718="","",SUMIF(codigo_entrada,A4718,quantidade_entrada)-SUMIF(codigo_saida,Estoque!A4718,quantidade_saida))</f>
        <v/>
      </c>
      <c r="G4718" s="1" t="str">
        <f t="shared" si="73"/>
        <v/>
      </c>
    </row>
    <row r="4719" spans="1:7" x14ac:dyDescent="0.3">
      <c r="A4719" s="135"/>
      <c r="B4719" s="22"/>
      <c r="C4719" s="22"/>
      <c r="D4719" s="38" t="str" cm="1">
        <f t="array" ref="D4719">IFERROR(IF(A4719="","",LOOKUP(2,1/(Entradas!$B$3:$B$5000=Estoque!A4719),Entradas!$G$3:$G$5000)),"Preço não cadastrado")</f>
        <v/>
      </c>
      <c r="E4719" s="38" t="str" cm="1">
        <f t="array" ref="E4719">IFERROR(IF(A4719="","",LOOKUP(2,1/(Entradas!$B$3:$B$5000=Estoque!A4719),Entradas!$H$3:$H$5000)),"Preço não cadastrado")</f>
        <v/>
      </c>
      <c r="F4719" s="6" t="str">
        <f>IF(A4719="","",SUMIF(codigo_entrada,A4719,quantidade_entrada)-SUMIF(codigo_saida,Estoque!A4719,quantidade_saida))</f>
        <v/>
      </c>
      <c r="G4719" s="1" t="str">
        <f t="shared" si="73"/>
        <v/>
      </c>
    </row>
    <row r="4720" spans="1:7" x14ac:dyDescent="0.3">
      <c r="A4720" s="135"/>
      <c r="B4720" s="22"/>
      <c r="C4720" s="22"/>
      <c r="D4720" s="38" t="str" cm="1">
        <f t="array" ref="D4720">IFERROR(IF(A4720="","",LOOKUP(2,1/(Entradas!$B$3:$B$5000=Estoque!A4720),Entradas!$G$3:$G$5000)),"Preço não cadastrado")</f>
        <v/>
      </c>
      <c r="E4720" s="38" t="str" cm="1">
        <f t="array" ref="E4720">IFERROR(IF(A4720="","",LOOKUP(2,1/(Entradas!$B$3:$B$5000=Estoque!A4720),Entradas!$H$3:$H$5000)),"Preço não cadastrado")</f>
        <v/>
      </c>
      <c r="F4720" s="6" t="str">
        <f>IF(A4720="","",SUMIF(codigo_entrada,A4720,quantidade_entrada)-SUMIF(codigo_saida,Estoque!A4720,quantidade_saida))</f>
        <v/>
      </c>
      <c r="G4720" s="1" t="str">
        <f t="shared" si="73"/>
        <v/>
      </c>
    </row>
    <row r="4721" spans="1:7" x14ac:dyDescent="0.3">
      <c r="A4721" s="135"/>
      <c r="B4721" s="22"/>
      <c r="C4721" s="22"/>
      <c r="D4721" s="38" t="str" cm="1">
        <f t="array" ref="D4721">IFERROR(IF(A4721="","",LOOKUP(2,1/(Entradas!$B$3:$B$5000=Estoque!A4721),Entradas!$G$3:$G$5000)),"Preço não cadastrado")</f>
        <v/>
      </c>
      <c r="E4721" s="38" t="str" cm="1">
        <f t="array" ref="E4721">IFERROR(IF(A4721="","",LOOKUP(2,1/(Entradas!$B$3:$B$5000=Estoque!A4721),Entradas!$H$3:$H$5000)),"Preço não cadastrado")</f>
        <v/>
      </c>
      <c r="F4721" s="6" t="str">
        <f>IF(A4721="","",SUMIF(codigo_entrada,A4721,quantidade_entrada)-SUMIF(codigo_saida,Estoque!A4721,quantidade_saida))</f>
        <v/>
      </c>
      <c r="G4721" s="1" t="str">
        <f t="shared" si="73"/>
        <v/>
      </c>
    </row>
    <row r="4722" spans="1:7" x14ac:dyDescent="0.3">
      <c r="A4722" s="135"/>
      <c r="B4722" s="22"/>
      <c r="C4722" s="22"/>
      <c r="D4722" s="38" t="str" cm="1">
        <f t="array" ref="D4722">IFERROR(IF(A4722="","",LOOKUP(2,1/(Entradas!$B$3:$B$5000=Estoque!A4722),Entradas!$G$3:$G$5000)),"Preço não cadastrado")</f>
        <v/>
      </c>
      <c r="E4722" s="38" t="str" cm="1">
        <f t="array" ref="E4722">IFERROR(IF(A4722="","",LOOKUP(2,1/(Entradas!$B$3:$B$5000=Estoque!A4722),Entradas!$H$3:$H$5000)),"Preço não cadastrado")</f>
        <v/>
      </c>
      <c r="F4722" s="6" t="str">
        <f>IF(A4722="","",SUMIF(codigo_entrada,A4722,quantidade_entrada)-SUMIF(codigo_saida,Estoque!A4722,quantidade_saida))</f>
        <v/>
      </c>
      <c r="G4722" s="1" t="str">
        <f t="shared" si="73"/>
        <v/>
      </c>
    </row>
    <row r="4723" spans="1:7" x14ac:dyDescent="0.3">
      <c r="A4723" s="135"/>
      <c r="B4723" s="22"/>
      <c r="C4723" s="22"/>
      <c r="D4723" s="38" t="str" cm="1">
        <f t="array" ref="D4723">IFERROR(IF(A4723="","",LOOKUP(2,1/(Entradas!$B$3:$B$5000=Estoque!A4723),Entradas!$G$3:$G$5000)),"Preço não cadastrado")</f>
        <v/>
      </c>
      <c r="E4723" s="38" t="str" cm="1">
        <f t="array" ref="E4723">IFERROR(IF(A4723="","",LOOKUP(2,1/(Entradas!$B$3:$B$5000=Estoque!A4723),Entradas!$H$3:$H$5000)),"Preço não cadastrado")</f>
        <v/>
      </c>
      <c r="F4723" s="6" t="str">
        <f>IF(A4723="","",SUMIF(codigo_entrada,A4723,quantidade_entrada)-SUMIF(codigo_saida,Estoque!A4723,quantidade_saida))</f>
        <v/>
      </c>
      <c r="G4723" s="1" t="str">
        <f t="shared" si="73"/>
        <v/>
      </c>
    </row>
    <row r="4724" spans="1:7" x14ac:dyDescent="0.3">
      <c r="A4724" s="135"/>
      <c r="B4724" s="22"/>
      <c r="C4724" s="22"/>
      <c r="D4724" s="38" t="str" cm="1">
        <f t="array" ref="D4724">IFERROR(IF(A4724="","",LOOKUP(2,1/(Entradas!$B$3:$B$5000=Estoque!A4724),Entradas!$G$3:$G$5000)),"Preço não cadastrado")</f>
        <v/>
      </c>
      <c r="E4724" s="38" t="str" cm="1">
        <f t="array" ref="E4724">IFERROR(IF(A4724="","",LOOKUP(2,1/(Entradas!$B$3:$B$5000=Estoque!A4724),Entradas!$H$3:$H$5000)),"Preço não cadastrado")</f>
        <v/>
      </c>
      <c r="F4724" s="6" t="str">
        <f>IF(A4724="","",SUMIF(codigo_entrada,A4724,quantidade_entrada)-SUMIF(codigo_saida,Estoque!A4724,quantidade_saida))</f>
        <v/>
      </c>
      <c r="G4724" s="1" t="str">
        <f t="shared" si="73"/>
        <v/>
      </c>
    </row>
    <row r="4725" spans="1:7" x14ac:dyDescent="0.3">
      <c r="A4725" s="135"/>
      <c r="B4725" s="22"/>
      <c r="C4725" s="22"/>
      <c r="D4725" s="38" t="str" cm="1">
        <f t="array" ref="D4725">IFERROR(IF(A4725="","",LOOKUP(2,1/(Entradas!$B$3:$B$5000=Estoque!A4725),Entradas!$G$3:$G$5000)),"Preço não cadastrado")</f>
        <v/>
      </c>
      <c r="E4725" s="38" t="str" cm="1">
        <f t="array" ref="E4725">IFERROR(IF(A4725="","",LOOKUP(2,1/(Entradas!$B$3:$B$5000=Estoque!A4725),Entradas!$H$3:$H$5000)),"Preço não cadastrado")</f>
        <v/>
      </c>
      <c r="F4725" s="6" t="str">
        <f>IF(A4725="","",SUMIF(codigo_entrada,A4725,quantidade_entrada)-SUMIF(codigo_saida,Estoque!A4725,quantidade_saida))</f>
        <v/>
      </c>
      <c r="G4725" s="1" t="str">
        <f t="shared" si="73"/>
        <v/>
      </c>
    </row>
    <row r="4726" spans="1:7" x14ac:dyDescent="0.3">
      <c r="A4726" s="135"/>
      <c r="B4726" s="22"/>
      <c r="C4726" s="22"/>
      <c r="D4726" s="38" t="str" cm="1">
        <f t="array" ref="D4726">IFERROR(IF(A4726="","",LOOKUP(2,1/(Entradas!$B$3:$B$5000=Estoque!A4726),Entradas!$G$3:$G$5000)),"Preço não cadastrado")</f>
        <v/>
      </c>
      <c r="E4726" s="38" t="str" cm="1">
        <f t="array" ref="E4726">IFERROR(IF(A4726="","",LOOKUP(2,1/(Entradas!$B$3:$B$5000=Estoque!A4726),Entradas!$H$3:$H$5000)),"Preço não cadastrado")</f>
        <v/>
      </c>
      <c r="F4726" s="6" t="str">
        <f>IF(A4726="","",SUMIF(codigo_entrada,A4726,quantidade_entrada)-SUMIF(codigo_saida,Estoque!A4726,quantidade_saida))</f>
        <v/>
      </c>
      <c r="G4726" s="1" t="str">
        <f t="shared" si="73"/>
        <v/>
      </c>
    </row>
    <row r="4727" spans="1:7" x14ac:dyDescent="0.3">
      <c r="A4727" s="135"/>
      <c r="B4727" s="22"/>
      <c r="C4727" s="22"/>
      <c r="D4727" s="38" t="str" cm="1">
        <f t="array" ref="D4727">IFERROR(IF(A4727="","",LOOKUP(2,1/(Entradas!$B$3:$B$5000=Estoque!A4727),Entradas!$G$3:$G$5000)),"Preço não cadastrado")</f>
        <v/>
      </c>
      <c r="E4727" s="38" t="str" cm="1">
        <f t="array" ref="E4727">IFERROR(IF(A4727="","",LOOKUP(2,1/(Entradas!$B$3:$B$5000=Estoque!A4727),Entradas!$H$3:$H$5000)),"Preço não cadastrado")</f>
        <v/>
      </c>
      <c r="F4727" s="6" t="str">
        <f>IF(A4727="","",SUMIF(codigo_entrada,A4727,quantidade_entrada)-SUMIF(codigo_saida,Estoque!A4727,quantidade_saida))</f>
        <v/>
      </c>
      <c r="G4727" s="1" t="str">
        <f t="shared" si="73"/>
        <v/>
      </c>
    </row>
    <row r="4728" spans="1:7" x14ac:dyDescent="0.3">
      <c r="A4728" s="135"/>
      <c r="B4728" s="22"/>
      <c r="C4728" s="22"/>
      <c r="D4728" s="38" t="str" cm="1">
        <f t="array" ref="D4728">IFERROR(IF(A4728="","",LOOKUP(2,1/(Entradas!$B$3:$B$5000=Estoque!A4728),Entradas!$G$3:$G$5000)),"Preço não cadastrado")</f>
        <v/>
      </c>
      <c r="E4728" s="38" t="str" cm="1">
        <f t="array" ref="E4728">IFERROR(IF(A4728="","",LOOKUP(2,1/(Entradas!$B$3:$B$5000=Estoque!A4728),Entradas!$H$3:$H$5000)),"Preço não cadastrado")</f>
        <v/>
      </c>
      <c r="F4728" s="6" t="str">
        <f>IF(A4728="","",SUMIF(codigo_entrada,A4728,quantidade_entrada)-SUMIF(codigo_saida,Estoque!A4728,quantidade_saida))</f>
        <v/>
      </c>
      <c r="G4728" s="1" t="str">
        <f t="shared" si="73"/>
        <v/>
      </c>
    </row>
    <row r="4729" spans="1:7" x14ac:dyDescent="0.3">
      <c r="A4729" s="135"/>
      <c r="B4729" s="22"/>
      <c r="C4729" s="22"/>
      <c r="D4729" s="38" t="str" cm="1">
        <f t="array" ref="D4729">IFERROR(IF(A4729="","",LOOKUP(2,1/(Entradas!$B$3:$B$5000=Estoque!A4729),Entradas!$G$3:$G$5000)),"Preço não cadastrado")</f>
        <v/>
      </c>
      <c r="E4729" s="38" t="str" cm="1">
        <f t="array" ref="E4729">IFERROR(IF(A4729="","",LOOKUP(2,1/(Entradas!$B$3:$B$5000=Estoque!A4729),Entradas!$H$3:$H$5000)),"Preço não cadastrado")</f>
        <v/>
      </c>
      <c r="F4729" s="6" t="str">
        <f>IF(A4729="","",SUMIF(codigo_entrada,A4729,quantidade_entrada)-SUMIF(codigo_saida,Estoque!A4729,quantidade_saida))</f>
        <v/>
      </c>
      <c r="G4729" s="1" t="str">
        <f t="shared" si="73"/>
        <v/>
      </c>
    </row>
    <row r="4730" spans="1:7" x14ac:dyDescent="0.3">
      <c r="A4730" s="135"/>
      <c r="B4730" s="22"/>
      <c r="C4730" s="22"/>
      <c r="D4730" s="38" t="str" cm="1">
        <f t="array" ref="D4730">IFERROR(IF(A4730="","",LOOKUP(2,1/(Entradas!$B$3:$B$5000=Estoque!A4730),Entradas!$G$3:$G$5000)),"Preço não cadastrado")</f>
        <v/>
      </c>
      <c r="E4730" s="38" t="str" cm="1">
        <f t="array" ref="E4730">IFERROR(IF(A4730="","",LOOKUP(2,1/(Entradas!$B$3:$B$5000=Estoque!A4730),Entradas!$H$3:$H$5000)),"Preço não cadastrado")</f>
        <v/>
      </c>
      <c r="F4730" s="6" t="str">
        <f>IF(A4730="","",SUMIF(codigo_entrada,A4730,quantidade_entrada)-SUMIF(codigo_saida,Estoque!A4730,quantidade_saida))</f>
        <v/>
      </c>
      <c r="G4730" s="1" t="str">
        <f t="shared" si="73"/>
        <v/>
      </c>
    </row>
    <row r="4731" spans="1:7" x14ac:dyDescent="0.3">
      <c r="A4731" s="135"/>
      <c r="B4731" s="22"/>
      <c r="C4731" s="22"/>
      <c r="D4731" s="38" t="str" cm="1">
        <f t="array" ref="D4731">IFERROR(IF(A4731="","",LOOKUP(2,1/(Entradas!$B$3:$B$5000=Estoque!A4731),Entradas!$G$3:$G$5000)),"Preço não cadastrado")</f>
        <v/>
      </c>
      <c r="E4731" s="38" t="str" cm="1">
        <f t="array" ref="E4731">IFERROR(IF(A4731="","",LOOKUP(2,1/(Entradas!$B$3:$B$5000=Estoque!A4731),Entradas!$H$3:$H$5000)),"Preço não cadastrado")</f>
        <v/>
      </c>
      <c r="F4731" s="6" t="str">
        <f>IF(A4731="","",SUMIF(codigo_entrada,A4731,quantidade_entrada)-SUMIF(codigo_saida,Estoque!A4731,quantidade_saida))</f>
        <v/>
      </c>
      <c r="G4731" s="1" t="str">
        <f t="shared" si="73"/>
        <v/>
      </c>
    </row>
    <row r="4732" spans="1:7" x14ac:dyDescent="0.3">
      <c r="A4732" s="135"/>
      <c r="B4732" s="22"/>
      <c r="C4732" s="22"/>
      <c r="D4732" s="38" t="str" cm="1">
        <f t="array" ref="D4732">IFERROR(IF(A4732="","",LOOKUP(2,1/(Entradas!$B$3:$B$5000=Estoque!A4732),Entradas!$G$3:$G$5000)),"Preço não cadastrado")</f>
        <v/>
      </c>
      <c r="E4732" s="38" t="str" cm="1">
        <f t="array" ref="E4732">IFERROR(IF(A4732="","",LOOKUP(2,1/(Entradas!$B$3:$B$5000=Estoque!A4732),Entradas!$H$3:$H$5000)),"Preço não cadastrado")</f>
        <v/>
      </c>
      <c r="F4732" s="6" t="str">
        <f>IF(A4732="","",SUMIF(codigo_entrada,A4732,quantidade_entrada)-SUMIF(codigo_saida,Estoque!A4732,quantidade_saida))</f>
        <v/>
      </c>
      <c r="G4732" s="1" t="str">
        <f t="shared" si="73"/>
        <v/>
      </c>
    </row>
    <row r="4733" spans="1:7" x14ac:dyDescent="0.3">
      <c r="A4733" s="135"/>
      <c r="B4733" s="22"/>
      <c r="C4733" s="22"/>
      <c r="D4733" s="38" t="str" cm="1">
        <f t="array" ref="D4733">IFERROR(IF(A4733="","",LOOKUP(2,1/(Entradas!$B$3:$B$5000=Estoque!A4733),Entradas!$G$3:$G$5000)),"Preço não cadastrado")</f>
        <v/>
      </c>
      <c r="E4733" s="38" t="str" cm="1">
        <f t="array" ref="E4733">IFERROR(IF(A4733="","",LOOKUP(2,1/(Entradas!$B$3:$B$5000=Estoque!A4733),Entradas!$H$3:$H$5000)),"Preço não cadastrado")</f>
        <v/>
      </c>
      <c r="F4733" s="6" t="str">
        <f>IF(A4733="","",SUMIF(codigo_entrada,A4733,quantidade_entrada)-SUMIF(codigo_saida,Estoque!A4733,quantidade_saida))</f>
        <v/>
      </c>
      <c r="G4733" s="1" t="str">
        <f t="shared" si="73"/>
        <v/>
      </c>
    </row>
    <row r="4734" spans="1:7" x14ac:dyDescent="0.3">
      <c r="A4734" s="135"/>
      <c r="B4734" s="22"/>
      <c r="C4734" s="22"/>
      <c r="D4734" s="38" t="str" cm="1">
        <f t="array" ref="D4734">IFERROR(IF(A4734="","",LOOKUP(2,1/(Entradas!$B$3:$B$5000=Estoque!A4734),Entradas!$G$3:$G$5000)),"Preço não cadastrado")</f>
        <v/>
      </c>
      <c r="E4734" s="38" t="str" cm="1">
        <f t="array" ref="E4734">IFERROR(IF(A4734="","",LOOKUP(2,1/(Entradas!$B$3:$B$5000=Estoque!A4734),Entradas!$H$3:$H$5000)),"Preço não cadastrado")</f>
        <v/>
      </c>
      <c r="F4734" s="6" t="str">
        <f>IF(A4734="","",SUMIF(codigo_entrada,A4734,quantidade_entrada)-SUMIF(codigo_saida,Estoque!A4734,quantidade_saida))</f>
        <v/>
      </c>
      <c r="G4734" s="1" t="str">
        <f t="shared" si="73"/>
        <v/>
      </c>
    </row>
    <row r="4735" spans="1:7" x14ac:dyDescent="0.3">
      <c r="A4735" s="135"/>
      <c r="B4735" s="22"/>
      <c r="C4735" s="22"/>
      <c r="D4735" s="38" t="str" cm="1">
        <f t="array" ref="D4735">IFERROR(IF(A4735="","",LOOKUP(2,1/(Entradas!$B$3:$B$5000=Estoque!A4735),Entradas!$G$3:$G$5000)),"Preço não cadastrado")</f>
        <v/>
      </c>
      <c r="E4735" s="38" t="str" cm="1">
        <f t="array" ref="E4735">IFERROR(IF(A4735="","",LOOKUP(2,1/(Entradas!$B$3:$B$5000=Estoque!A4735),Entradas!$H$3:$H$5000)),"Preço não cadastrado")</f>
        <v/>
      </c>
      <c r="F4735" s="6" t="str">
        <f>IF(A4735="","",SUMIF(codigo_entrada,A4735,quantidade_entrada)-SUMIF(codigo_saida,Estoque!A4735,quantidade_saida))</f>
        <v/>
      </c>
      <c r="G4735" s="1" t="str">
        <f t="shared" si="73"/>
        <v/>
      </c>
    </row>
    <row r="4736" spans="1:7" x14ac:dyDescent="0.3">
      <c r="A4736" s="135"/>
      <c r="B4736" s="22"/>
      <c r="C4736" s="22"/>
      <c r="D4736" s="38" t="str" cm="1">
        <f t="array" ref="D4736">IFERROR(IF(A4736="","",LOOKUP(2,1/(Entradas!$B$3:$B$5000=Estoque!A4736),Entradas!$G$3:$G$5000)),"Preço não cadastrado")</f>
        <v/>
      </c>
      <c r="E4736" s="38" t="str" cm="1">
        <f t="array" ref="E4736">IFERROR(IF(A4736="","",LOOKUP(2,1/(Entradas!$B$3:$B$5000=Estoque!A4736),Entradas!$H$3:$H$5000)),"Preço não cadastrado")</f>
        <v/>
      </c>
      <c r="F4736" s="6" t="str">
        <f>IF(A4736="","",SUMIF(codigo_entrada,A4736,quantidade_entrada)-SUMIF(codigo_saida,Estoque!A4736,quantidade_saida))</f>
        <v/>
      </c>
      <c r="G4736" s="1" t="str">
        <f t="shared" si="73"/>
        <v/>
      </c>
    </row>
    <row r="4737" spans="1:7" x14ac:dyDescent="0.3">
      <c r="A4737" s="135"/>
      <c r="B4737" s="22"/>
      <c r="C4737" s="22"/>
      <c r="D4737" s="38" t="str" cm="1">
        <f t="array" ref="D4737">IFERROR(IF(A4737="","",LOOKUP(2,1/(Entradas!$B$3:$B$5000=Estoque!A4737),Entradas!$G$3:$G$5000)),"Preço não cadastrado")</f>
        <v/>
      </c>
      <c r="E4737" s="38" t="str" cm="1">
        <f t="array" ref="E4737">IFERROR(IF(A4737="","",LOOKUP(2,1/(Entradas!$B$3:$B$5000=Estoque!A4737),Entradas!$H$3:$H$5000)),"Preço não cadastrado")</f>
        <v/>
      </c>
      <c r="F4737" s="6" t="str">
        <f>IF(A4737="","",SUMIF(codigo_entrada,A4737,quantidade_entrada)-SUMIF(codigo_saida,Estoque!A4737,quantidade_saida))</f>
        <v/>
      </c>
      <c r="G4737" s="1" t="str">
        <f t="shared" si="73"/>
        <v/>
      </c>
    </row>
    <row r="4738" spans="1:7" x14ac:dyDescent="0.3">
      <c r="A4738" s="135"/>
      <c r="B4738" s="22"/>
      <c r="C4738" s="22"/>
      <c r="D4738" s="38" t="str" cm="1">
        <f t="array" ref="D4738">IFERROR(IF(A4738="","",LOOKUP(2,1/(Entradas!$B$3:$B$5000=Estoque!A4738),Entradas!$G$3:$G$5000)),"Preço não cadastrado")</f>
        <v/>
      </c>
      <c r="E4738" s="38" t="str" cm="1">
        <f t="array" ref="E4738">IFERROR(IF(A4738="","",LOOKUP(2,1/(Entradas!$B$3:$B$5000=Estoque!A4738),Entradas!$H$3:$H$5000)),"Preço não cadastrado")</f>
        <v/>
      </c>
      <c r="F4738" s="6" t="str">
        <f>IF(A4738="","",SUMIF(codigo_entrada,A4738,quantidade_entrada)-SUMIF(codigo_saida,Estoque!A4738,quantidade_saida))</f>
        <v/>
      </c>
      <c r="G4738" s="1" t="str">
        <f t="shared" si="73"/>
        <v/>
      </c>
    </row>
    <row r="4739" spans="1:7" x14ac:dyDescent="0.3">
      <c r="A4739" s="135"/>
      <c r="B4739" s="22"/>
      <c r="C4739" s="22"/>
      <c r="D4739" s="38" t="str" cm="1">
        <f t="array" ref="D4739">IFERROR(IF(A4739="","",LOOKUP(2,1/(Entradas!$B$3:$B$5000=Estoque!A4739),Entradas!$G$3:$G$5000)),"Preço não cadastrado")</f>
        <v/>
      </c>
      <c r="E4739" s="38" t="str" cm="1">
        <f t="array" ref="E4739">IFERROR(IF(A4739="","",LOOKUP(2,1/(Entradas!$B$3:$B$5000=Estoque!A4739),Entradas!$H$3:$H$5000)),"Preço não cadastrado")</f>
        <v/>
      </c>
      <c r="F4739" s="6" t="str">
        <f>IF(A4739="","",SUMIF(codigo_entrada,A4739,quantidade_entrada)-SUMIF(codigo_saida,Estoque!A4739,quantidade_saida))</f>
        <v/>
      </c>
      <c r="G4739" s="1" t="str">
        <f t="shared" si="73"/>
        <v/>
      </c>
    </row>
    <row r="4740" spans="1:7" x14ac:dyDescent="0.3">
      <c r="A4740" s="135"/>
      <c r="B4740" s="22"/>
      <c r="C4740" s="22"/>
      <c r="D4740" s="38" t="str" cm="1">
        <f t="array" ref="D4740">IFERROR(IF(A4740="","",LOOKUP(2,1/(Entradas!$B$3:$B$5000=Estoque!A4740),Entradas!$G$3:$G$5000)),"Preço não cadastrado")</f>
        <v/>
      </c>
      <c r="E4740" s="38" t="str" cm="1">
        <f t="array" ref="E4740">IFERROR(IF(A4740="","",LOOKUP(2,1/(Entradas!$B$3:$B$5000=Estoque!A4740),Entradas!$H$3:$H$5000)),"Preço não cadastrado")</f>
        <v/>
      </c>
      <c r="F4740" s="6" t="str">
        <f>IF(A4740="","",SUMIF(codigo_entrada,A4740,quantidade_entrada)-SUMIF(codigo_saida,Estoque!A4740,quantidade_saida))</f>
        <v/>
      </c>
      <c r="G4740" s="1" t="str">
        <f t="shared" ref="G4740:G4803" si="74">IF(F4740="","",IF(F4740&gt;0,"Em estoque","Fora de estoque"))</f>
        <v/>
      </c>
    </row>
    <row r="4741" spans="1:7" x14ac:dyDescent="0.3">
      <c r="A4741" s="135"/>
      <c r="B4741" s="22"/>
      <c r="C4741" s="22"/>
      <c r="D4741" s="38" t="str" cm="1">
        <f t="array" ref="D4741">IFERROR(IF(A4741="","",LOOKUP(2,1/(Entradas!$B$3:$B$5000=Estoque!A4741),Entradas!$G$3:$G$5000)),"Preço não cadastrado")</f>
        <v/>
      </c>
      <c r="E4741" s="38" t="str" cm="1">
        <f t="array" ref="E4741">IFERROR(IF(A4741="","",LOOKUP(2,1/(Entradas!$B$3:$B$5000=Estoque!A4741),Entradas!$H$3:$H$5000)),"Preço não cadastrado")</f>
        <v/>
      </c>
      <c r="F4741" s="6" t="str">
        <f>IF(A4741="","",SUMIF(codigo_entrada,A4741,quantidade_entrada)-SUMIF(codigo_saida,Estoque!A4741,quantidade_saida))</f>
        <v/>
      </c>
      <c r="G4741" s="1" t="str">
        <f t="shared" si="74"/>
        <v/>
      </c>
    </row>
    <row r="4742" spans="1:7" x14ac:dyDescent="0.3">
      <c r="A4742" s="135"/>
      <c r="B4742" s="22"/>
      <c r="C4742" s="22"/>
      <c r="D4742" s="38" t="str" cm="1">
        <f t="array" ref="D4742">IFERROR(IF(A4742="","",LOOKUP(2,1/(Entradas!$B$3:$B$5000=Estoque!A4742),Entradas!$G$3:$G$5000)),"Preço não cadastrado")</f>
        <v/>
      </c>
      <c r="E4742" s="38" t="str" cm="1">
        <f t="array" ref="E4742">IFERROR(IF(A4742="","",LOOKUP(2,1/(Entradas!$B$3:$B$5000=Estoque!A4742),Entradas!$H$3:$H$5000)),"Preço não cadastrado")</f>
        <v/>
      </c>
      <c r="F4742" s="6" t="str">
        <f>IF(A4742="","",SUMIF(codigo_entrada,A4742,quantidade_entrada)-SUMIF(codigo_saida,Estoque!A4742,quantidade_saida))</f>
        <v/>
      </c>
      <c r="G4742" s="1" t="str">
        <f t="shared" si="74"/>
        <v/>
      </c>
    </row>
    <row r="4743" spans="1:7" x14ac:dyDescent="0.3">
      <c r="A4743" s="135"/>
      <c r="B4743" s="22"/>
      <c r="C4743" s="22"/>
      <c r="D4743" s="38" t="str" cm="1">
        <f t="array" ref="D4743">IFERROR(IF(A4743="","",LOOKUP(2,1/(Entradas!$B$3:$B$5000=Estoque!A4743),Entradas!$G$3:$G$5000)),"Preço não cadastrado")</f>
        <v/>
      </c>
      <c r="E4743" s="38" t="str" cm="1">
        <f t="array" ref="E4743">IFERROR(IF(A4743="","",LOOKUP(2,1/(Entradas!$B$3:$B$5000=Estoque!A4743),Entradas!$H$3:$H$5000)),"Preço não cadastrado")</f>
        <v/>
      </c>
      <c r="F4743" s="6" t="str">
        <f>IF(A4743="","",SUMIF(codigo_entrada,A4743,quantidade_entrada)-SUMIF(codigo_saida,Estoque!A4743,quantidade_saida))</f>
        <v/>
      </c>
      <c r="G4743" s="1" t="str">
        <f t="shared" si="74"/>
        <v/>
      </c>
    </row>
    <row r="4744" spans="1:7" x14ac:dyDescent="0.3">
      <c r="A4744" s="135"/>
      <c r="B4744" s="22"/>
      <c r="C4744" s="22"/>
      <c r="D4744" s="38" t="str" cm="1">
        <f t="array" ref="D4744">IFERROR(IF(A4744="","",LOOKUP(2,1/(Entradas!$B$3:$B$5000=Estoque!A4744),Entradas!$G$3:$G$5000)),"Preço não cadastrado")</f>
        <v/>
      </c>
      <c r="E4744" s="38" t="str" cm="1">
        <f t="array" ref="E4744">IFERROR(IF(A4744="","",LOOKUP(2,1/(Entradas!$B$3:$B$5000=Estoque!A4744),Entradas!$H$3:$H$5000)),"Preço não cadastrado")</f>
        <v/>
      </c>
      <c r="F4744" s="6" t="str">
        <f>IF(A4744="","",SUMIF(codigo_entrada,A4744,quantidade_entrada)-SUMIF(codigo_saida,Estoque!A4744,quantidade_saida))</f>
        <v/>
      </c>
      <c r="G4744" s="1" t="str">
        <f t="shared" si="74"/>
        <v/>
      </c>
    </row>
    <row r="4745" spans="1:7" x14ac:dyDescent="0.3">
      <c r="A4745" s="135"/>
      <c r="B4745" s="22"/>
      <c r="C4745" s="22"/>
      <c r="D4745" s="38" t="str" cm="1">
        <f t="array" ref="D4745">IFERROR(IF(A4745="","",LOOKUP(2,1/(Entradas!$B$3:$B$5000=Estoque!A4745),Entradas!$G$3:$G$5000)),"Preço não cadastrado")</f>
        <v/>
      </c>
      <c r="E4745" s="38" t="str" cm="1">
        <f t="array" ref="E4745">IFERROR(IF(A4745="","",LOOKUP(2,1/(Entradas!$B$3:$B$5000=Estoque!A4745),Entradas!$H$3:$H$5000)),"Preço não cadastrado")</f>
        <v/>
      </c>
      <c r="F4745" s="6" t="str">
        <f>IF(A4745="","",SUMIF(codigo_entrada,A4745,quantidade_entrada)-SUMIF(codigo_saida,Estoque!A4745,quantidade_saida))</f>
        <v/>
      </c>
      <c r="G4745" s="1" t="str">
        <f t="shared" si="74"/>
        <v/>
      </c>
    </row>
    <row r="4746" spans="1:7" x14ac:dyDescent="0.3">
      <c r="A4746" s="135"/>
      <c r="B4746" s="22"/>
      <c r="C4746" s="22"/>
      <c r="D4746" s="38" t="str" cm="1">
        <f t="array" ref="D4746">IFERROR(IF(A4746="","",LOOKUP(2,1/(Entradas!$B$3:$B$5000=Estoque!A4746),Entradas!$G$3:$G$5000)),"Preço não cadastrado")</f>
        <v/>
      </c>
      <c r="E4746" s="38" t="str" cm="1">
        <f t="array" ref="E4746">IFERROR(IF(A4746="","",LOOKUP(2,1/(Entradas!$B$3:$B$5000=Estoque!A4746),Entradas!$H$3:$H$5000)),"Preço não cadastrado")</f>
        <v/>
      </c>
      <c r="F4746" s="6" t="str">
        <f>IF(A4746="","",SUMIF(codigo_entrada,A4746,quantidade_entrada)-SUMIF(codigo_saida,Estoque!A4746,quantidade_saida))</f>
        <v/>
      </c>
      <c r="G4746" s="1" t="str">
        <f t="shared" si="74"/>
        <v/>
      </c>
    </row>
    <row r="4747" spans="1:7" x14ac:dyDescent="0.3">
      <c r="A4747" s="135"/>
      <c r="B4747" s="22"/>
      <c r="C4747" s="22"/>
      <c r="D4747" s="38" t="str" cm="1">
        <f t="array" ref="D4747">IFERROR(IF(A4747="","",LOOKUP(2,1/(Entradas!$B$3:$B$5000=Estoque!A4747),Entradas!$G$3:$G$5000)),"Preço não cadastrado")</f>
        <v/>
      </c>
      <c r="E4747" s="38" t="str" cm="1">
        <f t="array" ref="E4747">IFERROR(IF(A4747="","",LOOKUP(2,1/(Entradas!$B$3:$B$5000=Estoque!A4747),Entradas!$H$3:$H$5000)),"Preço não cadastrado")</f>
        <v/>
      </c>
      <c r="F4747" s="6" t="str">
        <f>IF(A4747="","",SUMIF(codigo_entrada,A4747,quantidade_entrada)-SUMIF(codigo_saida,Estoque!A4747,quantidade_saida))</f>
        <v/>
      </c>
      <c r="G4747" s="1" t="str">
        <f t="shared" si="74"/>
        <v/>
      </c>
    </row>
    <row r="4748" spans="1:7" x14ac:dyDescent="0.3">
      <c r="A4748" s="135"/>
      <c r="B4748" s="22"/>
      <c r="C4748" s="22"/>
      <c r="D4748" s="38" t="str" cm="1">
        <f t="array" ref="D4748">IFERROR(IF(A4748="","",LOOKUP(2,1/(Entradas!$B$3:$B$5000=Estoque!A4748),Entradas!$G$3:$G$5000)),"Preço não cadastrado")</f>
        <v/>
      </c>
      <c r="E4748" s="38" t="str" cm="1">
        <f t="array" ref="E4748">IFERROR(IF(A4748="","",LOOKUP(2,1/(Entradas!$B$3:$B$5000=Estoque!A4748),Entradas!$H$3:$H$5000)),"Preço não cadastrado")</f>
        <v/>
      </c>
      <c r="F4748" s="6" t="str">
        <f>IF(A4748="","",SUMIF(codigo_entrada,A4748,quantidade_entrada)-SUMIF(codigo_saida,Estoque!A4748,quantidade_saida))</f>
        <v/>
      </c>
      <c r="G4748" s="1" t="str">
        <f t="shared" si="74"/>
        <v/>
      </c>
    </row>
    <row r="4749" spans="1:7" x14ac:dyDescent="0.3">
      <c r="A4749" s="135"/>
      <c r="B4749" s="22"/>
      <c r="C4749" s="22"/>
      <c r="D4749" s="38" t="str" cm="1">
        <f t="array" ref="D4749">IFERROR(IF(A4749="","",LOOKUP(2,1/(Entradas!$B$3:$B$5000=Estoque!A4749),Entradas!$G$3:$G$5000)),"Preço não cadastrado")</f>
        <v/>
      </c>
      <c r="E4749" s="38" t="str" cm="1">
        <f t="array" ref="E4749">IFERROR(IF(A4749="","",LOOKUP(2,1/(Entradas!$B$3:$B$5000=Estoque!A4749),Entradas!$H$3:$H$5000)),"Preço não cadastrado")</f>
        <v/>
      </c>
      <c r="F4749" s="6" t="str">
        <f>IF(A4749="","",SUMIF(codigo_entrada,A4749,quantidade_entrada)-SUMIF(codigo_saida,Estoque!A4749,quantidade_saida))</f>
        <v/>
      </c>
      <c r="G4749" s="1" t="str">
        <f t="shared" si="74"/>
        <v/>
      </c>
    </row>
    <row r="4750" spans="1:7" x14ac:dyDescent="0.3">
      <c r="A4750" s="135"/>
      <c r="B4750" s="22"/>
      <c r="C4750" s="22"/>
      <c r="D4750" s="38" t="str" cm="1">
        <f t="array" ref="D4750">IFERROR(IF(A4750="","",LOOKUP(2,1/(Entradas!$B$3:$B$5000=Estoque!A4750),Entradas!$G$3:$G$5000)),"Preço não cadastrado")</f>
        <v/>
      </c>
      <c r="E4750" s="38" t="str" cm="1">
        <f t="array" ref="E4750">IFERROR(IF(A4750="","",LOOKUP(2,1/(Entradas!$B$3:$B$5000=Estoque!A4750),Entradas!$H$3:$H$5000)),"Preço não cadastrado")</f>
        <v/>
      </c>
      <c r="F4750" s="6" t="str">
        <f>IF(A4750="","",SUMIF(codigo_entrada,A4750,quantidade_entrada)-SUMIF(codigo_saida,Estoque!A4750,quantidade_saida))</f>
        <v/>
      </c>
      <c r="G4750" s="1" t="str">
        <f t="shared" si="74"/>
        <v/>
      </c>
    </row>
    <row r="4751" spans="1:7" x14ac:dyDescent="0.3">
      <c r="A4751" s="135"/>
      <c r="B4751" s="22"/>
      <c r="C4751" s="22"/>
      <c r="D4751" s="38" t="str" cm="1">
        <f t="array" ref="D4751">IFERROR(IF(A4751="","",LOOKUP(2,1/(Entradas!$B$3:$B$5000=Estoque!A4751),Entradas!$G$3:$G$5000)),"Preço não cadastrado")</f>
        <v/>
      </c>
      <c r="E4751" s="38" t="str" cm="1">
        <f t="array" ref="E4751">IFERROR(IF(A4751="","",LOOKUP(2,1/(Entradas!$B$3:$B$5000=Estoque!A4751),Entradas!$H$3:$H$5000)),"Preço não cadastrado")</f>
        <v/>
      </c>
      <c r="F4751" s="6" t="str">
        <f>IF(A4751="","",SUMIF(codigo_entrada,A4751,quantidade_entrada)-SUMIF(codigo_saida,Estoque!A4751,quantidade_saida))</f>
        <v/>
      </c>
      <c r="G4751" s="1" t="str">
        <f t="shared" si="74"/>
        <v/>
      </c>
    </row>
    <row r="4752" spans="1:7" x14ac:dyDescent="0.3">
      <c r="A4752" s="135"/>
      <c r="B4752" s="22"/>
      <c r="C4752" s="22"/>
      <c r="D4752" s="38" t="str" cm="1">
        <f t="array" ref="D4752">IFERROR(IF(A4752="","",LOOKUP(2,1/(Entradas!$B$3:$B$5000=Estoque!A4752),Entradas!$G$3:$G$5000)),"Preço não cadastrado")</f>
        <v/>
      </c>
      <c r="E4752" s="38" t="str" cm="1">
        <f t="array" ref="E4752">IFERROR(IF(A4752="","",LOOKUP(2,1/(Entradas!$B$3:$B$5000=Estoque!A4752),Entradas!$H$3:$H$5000)),"Preço não cadastrado")</f>
        <v/>
      </c>
      <c r="F4752" s="6" t="str">
        <f>IF(A4752="","",SUMIF(codigo_entrada,A4752,quantidade_entrada)-SUMIF(codigo_saida,Estoque!A4752,quantidade_saida))</f>
        <v/>
      </c>
      <c r="G4752" s="1" t="str">
        <f t="shared" si="74"/>
        <v/>
      </c>
    </row>
    <row r="4753" spans="1:7" x14ac:dyDescent="0.3">
      <c r="A4753" s="135"/>
      <c r="B4753" s="22"/>
      <c r="C4753" s="22"/>
      <c r="D4753" s="38" t="str" cm="1">
        <f t="array" ref="D4753">IFERROR(IF(A4753="","",LOOKUP(2,1/(Entradas!$B$3:$B$5000=Estoque!A4753),Entradas!$G$3:$G$5000)),"Preço não cadastrado")</f>
        <v/>
      </c>
      <c r="E4753" s="38" t="str" cm="1">
        <f t="array" ref="E4753">IFERROR(IF(A4753="","",LOOKUP(2,1/(Entradas!$B$3:$B$5000=Estoque!A4753),Entradas!$H$3:$H$5000)),"Preço não cadastrado")</f>
        <v/>
      </c>
      <c r="F4753" s="6" t="str">
        <f>IF(A4753="","",SUMIF(codigo_entrada,A4753,quantidade_entrada)-SUMIF(codigo_saida,Estoque!A4753,quantidade_saida))</f>
        <v/>
      </c>
      <c r="G4753" s="1" t="str">
        <f t="shared" si="74"/>
        <v/>
      </c>
    </row>
    <row r="4754" spans="1:7" x14ac:dyDescent="0.3">
      <c r="A4754" s="135"/>
      <c r="B4754" s="22"/>
      <c r="C4754" s="22"/>
      <c r="D4754" s="38" t="str" cm="1">
        <f t="array" ref="D4754">IFERROR(IF(A4754="","",LOOKUP(2,1/(Entradas!$B$3:$B$5000=Estoque!A4754),Entradas!$G$3:$G$5000)),"Preço não cadastrado")</f>
        <v/>
      </c>
      <c r="E4754" s="38" t="str" cm="1">
        <f t="array" ref="E4754">IFERROR(IF(A4754="","",LOOKUP(2,1/(Entradas!$B$3:$B$5000=Estoque!A4754),Entradas!$H$3:$H$5000)),"Preço não cadastrado")</f>
        <v/>
      </c>
      <c r="F4754" s="6" t="str">
        <f>IF(A4754="","",SUMIF(codigo_entrada,A4754,quantidade_entrada)-SUMIF(codigo_saida,Estoque!A4754,quantidade_saida))</f>
        <v/>
      </c>
      <c r="G4754" s="1" t="str">
        <f t="shared" si="74"/>
        <v/>
      </c>
    </row>
    <row r="4755" spans="1:7" x14ac:dyDescent="0.3">
      <c r="A4755" s="135"/>
      <c r="B4755" s="22"/>
      <c r="C4755" s="22"/>
      <c r="D4755" s="38" t="str" cm="1">
        <f t="array" ref="D4755">IFERROR(IF(A4755="","",LOOKUP(2,1/(Entradas!$B$3:$B$5000=Estoque!A4755),Entradas!$G$3:$G$5000)),"Preço não cadastrado")</f>
        <v/>
      </c>
      <c r="E4755" s="38" t="str" cm="1">
        <f t="array" ref="E4755">IFERROR(IF(A4755="","",LOOKUP(2,1/(Entradas!$B$3:$B$5000=Estoque!A4755),Entradas!$H$3:$H$5000)),"Preço não cadastrado")</f>
        <v/>
      </c>
      <c r="F4755" s="6" t="str">
        <f>IF(A4755="","",SUMIF(codigo_entrada,A4755,quantidade_entrada)-SUMIF(codigo_saida,Estoque!A4755,quantidade_saida))</f>
        <v/>
      </c>
      <c r="G4755" s="1" t="str">
        <f t="shared" si="74"/>
        <v/>
      </c>
    </row>
    <row r="4756" spans="1:7" x14ac:dyDescent="0.3">
      <c r="A4756" s="135"/>
      <c r="B4756" s="22"/>
      <c r="C4756" s="22"/>
      <c r="D4756" s="38" t="str" cm="1">
        <f t="array" ref="D4756">IFERROR(IF(A4756="","",LOOKUP(2,1/(Entradas!$B$3:$B$5000=Estoque!A4756),Entradas!$G$3:$G$5000)),"Preço não cadastrado")</f>
        <v/>
      </c>
      <c r="E4756" s="38" t="str" cm="1">
        <f t="array" ref="E4756">IFERROR(IF(A4756="","",LOOKUP(2,1/(Entradas!$B$3:$B$5000=Estoque!A4756),Entradas!$H$3:$H$5000)),"Preço não cadastrado")</f>
        <v/>
      </c>
      <c r="F4756" s="6" t="str">
        <f>IF(A4756="","",SUMIF(codigo_entrada,A4756,quantidade_entrada)-SUMIF(codigo_saida,Estoque!A4756,quantidade_saida))</f>
        <v/>
      </c>
      <c r="G4756" s="1" t="str">
        <f t="shared" si="74"/>
        <v/>
      </c>
    </row>
    <row r="4757" spans="1:7" x14ac:dyDescent="0.3">
      <c r="A4757" s="135"/>
      <c r="B4757" s="22"/>
      <c r="C4757" s="22"/>
      <c r="D4757" s="38" t="str" cm="1">
        <f t="array" ref="D4757">IFERROR(IF(A4757="","",LOOKUP(2,1/(Entradas!$B$3:$B$5000=Estoque!A4757),Entradas!$G$3:$G$5000)),"Preço não cadastrado")</f>
        <v/>
      </c>
      <c r="E4757" s="38" t="str" cm="1">
        <f t="array" ref="E4757">IFERROR(IF(A4757="","",LOOKUP(2,1/(Entradas!$B$3:$B$5000=Estoque!A4757),Entradas!$H$3:$H$5000)),"Preço não cadastrado")</f>
        <v/>
      </c>
      <c r="F4757" s="6" t="str">
        <f>IF(A4757="","",SUMIF(codigo_entrada,A4757,quantidade_entrada)-SUMIF(codigo_saida,Estoque!A4757,quantidade_saida))</f>
        <v/>
      </c>
      <c r="G4757" s="1" t="str">
        <f t="shared" si="74"/>
        <v/>
      </c>
    </row>
    <row r="4758" spans="1:7" x14ac:dyDescent="0.3">
      <c r="A4758" s="135"/>
      <c r="B4758" s="22"/>
      <c r="C4758" s="22"/>
      <c r="D4758" s="38" t="str" cm="1">
        <f t="array" ref="D4758">IFERROR(IF(A4758="","",LOOKUP(2,1/(Entradas!$B$3:$B$5000=Estoque!A4758),Entradas!$G$3:$G$5000)),"Preço não cadastrado")</f>
        <v/>
      </c>
      <c r="E4758" s="38" t="str" cm="1">
        <f t="array" ref="E4758">IFERROR(IF(A4758="","",LOOKUP(2,1/(Entradas!$B$3:$B$5000=Estoque!A4758),Entradas!$H$3:$H$5000)),"Preço não cadastrado")</f>
        <v/>
      </c>
      <c r="F4758" s="6" t="str">
        <f>IF(A4758="","",SUMIF(codigo_entrada,A4758,quantidade_entrada)-SUMIF(codigo_saida,Estoque!A4758,quantidade_saida))</f>
        <v/>
      </c>
      <c r="G4758" s="1" t="str">
        <f t="shared" si="74"/>
        <v/>
      </c>
    </row>
    <row r="4759" spans="1:7" x14ac:dyDescent="0.3">
      <c r="A4759" s="135"/>
      <c r="B4759" s="22"/>
      <c r="C4759" s="22"/>
      <c r="D4759" s="38" t="str" cm="1">
        <f t="array" ref="D4759">IFERROR(IF(A4759="","",LOOKUP(2,1/(Entradas!$B$3:$B$5000=Estoque!A4759),Entradas!$G$3:$G$5000)),"Preço não cadastrado")</f>
        <v/>
      </c>
      <c r="E4759" s="38" t="str" cm="1">
        <f t="array" ref="E4759">IFERROR(IF(A4759="","",LOOKUP(2,1/(Entradas!$B$3:$B$5000=Estoque!A4759),Entradas!$H$3:$H$5000)),"Preço não cadastrado")</f>
        <v/>
      </c>
      <c r="F4759" s="6" t="str">
        <f>IF(A4759="","",SUMIF(codigo_entrada,A4759,quantidade_entrada)-SUMIF(codigo_saida,Estoque!A4759,quantidade_saida))</f>
        <v/>
      </c>
      <c r="G4759" s="1" t="str">
        <f t="shared" si="74"/>
        <v/>
      </c>
    </row>
    <row r="4760" spans="1:7" x14ac:dyDescent="0.3">
      <c r="A4760" s="135"/>
      <c r="B4760" s="22"/>
      <c r="C4760" s="22"/>
      <c r="D4760" s="38" t="str" cm="1">
        <f t="array" ref="D4760">IFERROR(IF(A4760="","",LOOKUP(2,1/(Entradas!$B$3:$B$5000=Estoque!A4760),Entradas!$G$3:$G$5000)),"Preço não cadastrado")</f>
        <v/>
      </c>
      <c r="E4760" s="38" t="str" cm="1">
        <f t="array" ref="E4760">IFERROR(IF(A4760="","",LOOKUP(2,1/(Entradas!$B$3:$B$5000=Estoque!A4760),Entradas!$H$3:$H$5000)),"Preço não cadastrado")</f>
        <v/>
      </c>
      <c r="F4760" s="6" t="str">
        <f>IF(A4760="","",SUMIF(codigo_entrada,A4760,quantidade_entrada)-SUMIF(codigo_saida,Estoque!A4760,quantidade_saida))</f>
        <v/>
      </c>
      <c r="G4760" s="1" t="str">
        <f t="shared" si="74"/>
        <v/>
      </c>
    </row>
    <row r="4761" spans="1:7" x14ac:dyDescent="0.3">
      <c r="A4761" s="135"/>
      <c r="B4761" s="22"/>
      <c r="C4761" s="22"/>
      <c r="D4761" s="38" t="str" cm="1">
        <f t="array" ref="D4761">IFERROR(IF(A4761="","",LOOKUP(2,1/(Entradas!$B$3:$B$5000=Estoque!A4761),Entradas!$G$3:$G$5000)),"Preço não cadastrado")</f>
        <v/>
      </c>
      <c r="E4761" s="38" t="str" cm="1">
        <f t="array" ref="E4761">IFERROR(IF(A4761="","",LOOKUP(2,1/(Entradas!$B$3:$B$5000=Estoque!A4761),Entradas!$H$3:$H$5000)),"Preço não cadastrado")</f>
        <v/>
      </c>
      <c r="F4761" s="6" t="str">
        <f>IF(A4761="","",SUMIF(codigo_entrada,A4761,quantidade_entrada)-SUMIF(codigo_saida,Estoque!A4761,quantidade_saida))</f>
        <v/>
      </c>
      <c r="G4761" s="1" t="str">
        <f t="shared" si="74"/>
        <v/>
      </c>
    </row>
    <row r="4762" spans="1:7" x14ac:dyDescent="0.3">
      <c r="A4762" s="135"/>
      <c r="B4762" s="22"/>
      <c r="C4762" s="22"/>
      <c r="D4762" s="38" t="str" cm="1">
        <f t="array" ref="D4762">IFERROR(IF(A4762="","",LOOKUP(2,1/(Entradas!$B$3:$B$5000=Estoque!A4762),Entradas!$G$3:$G$5000)),"Preço não cadastrado")</f>
        <v/>
      </c>
      <c r="E4762" s="38" t="str" cm="1">
        <f t="array" ref="E4762">IFERROR(IF(A4762="","",LOOKUP(2,1/(Entradas!$B$3:$B$5000=Estoque!A4762),Entradas!$H$3:$H$5000)),"Preço não cadastrado")</f>
        <v/>
      </c>
      <c r="F4762" s="6" t="str">
        <f>IF(A4762="","",SUMIF(codigo_entrada,A4762,quantidade_entrada)-SUMIF(codigo_saida,Estoque!A4762,quantidade_saida))</f>
        <v/>
      </c>
      <c r="G4762" s="1" t="str">
        <f t="shared" si="74"/>
        <v/>
      </c>
    </row>
    <row r="4763" spans="1:7" x14ac:dyDescent="0.3">
      <c r="A4763" s="135"/>
      <c r="B4763" s="22"/>
      <c r="C4763" s="22"/>
      <c r="D4763" s="38" t="str" cm="1">
        <f t="array" ref="D4763">IFERROR(IF(A4763="","",LOOKUP(2,1/(Entradas!$B$3:$B$5000=Estoque!A4763),Entradas!$G$3:$G$5000)),"Preço não cadastrado")</f>
        <v/>
      </c>
      <c r="E4763" s="38" t="str" cm="1">
        <f t="array" ref="E4763">IFERROR(IF(A4763="","",LOOKUP(2,1/(Entradas!$B$3:$B$5000=Estoque!A4763),Entradas!$H$3:$H$5000)),"Preço não cadastrado")</f>
        <v/>
      </c>
      <c r="F4763" s="6" t="str">
        <f>IF(A4763="","",SUMIF(codigo_entrada,A4763,quantidade_entrada)-SUMIF(codigo_saida,Estoque!A4763,quantidade_saida))</f>
        <v/>
      </c>
      <c r="G4763" s="1" t="str">
        <f t="shared" si="74"/>
        <v/>
      </c>
    </row>
    <row r="4764" spans="1:7" x14ac:dyDescent="0.3">
      <c r="A4764" s="135"/>
      <c r="B4764" s="22"/>
      <c r="C4764" s="22"/>
      <c r="D4764" s="38" t="str" cm="1">
        <f t="array" ref="D4764">IFERROR(IF(A4764="","",LOOKUP(2,1/(Entradas!$B$3:$B$5000=Estoque!A4764),Entradas!$G$3:$G$5000)),"Preço não cadastrado")</f>
        <v/>
      </c>
      <c r="E4764" s="38" t="str" cm="1">
        <f t="array" ref="E4764">IFERROR(IF(A4764="","",LOOKUP(2,1/(Entradas!$B$3:$B$5000=Estoque!A4764),Entradas!$H$3:$H$5000)),"Preço não cadastrado")</f>
        <v/>
      </c>
      <c r="F4764" s="6" t="str">
        <f>IF(A4764="","",SUMIF(codigo_entrada,A4764,quantidade_entrada)-SUMIF(codigo_saida,Estoque!A4764,quantidade_saida))</f>
        <v/>
      </c>
      <c r="G4764" s="1" t="str">
        <f t="shared" si="74"/>
        <v/>
      </c>
    </row>
    <row r="4765" spans="1:7" x14ac:dyDescent="0.3">
      <c r="A4765" s="135"/>
      <c r="B4765" s="22"/>
      <c r="C4765" s="22"/>
      <c r="D4765" s="38" t="str" cm="1">
        <f t="array" ref="D4765">IFERROR(IF(A4765="","",LOOKUP(2,1/(Entradas!$B$3:$B$5000=Estoque!A4765),Entradas!$G$3:$G$5000)),"Preço não cadastrado")</f>
        <v/>
      </c>
      <c r="E4765" s="38" t="str" cm="1">
        <f t="array" ref="E4765">IFERROR(IF(A4765="","",LOOKUP(2,1/(Entradas!$B$3:$B$5000=Estoque!A4765),Entradas!$H$3:$H$5000)),"Preço não cadastrado")</f>
        <v/>
      </c>
      <c r="F4765" s="6" t="str">
        <f>IF(A4765="","",SUMIF(codigo_entrada,A4765,quantidade_entrada)-SUMIF(codigo_saida,Estoque!A4765,quantidade_saida))</f>
        <v/>
      </c>
      <c r="G4765" s="1" t="str">
        <f t="shared" si="74"/>
        <v/>
      </c>
    </row>
    <row r="4766" spans="1:7" x14ac:dyDescent="0.3">
      <c r="A4766" s="135"/>
      <c r="B4766" s="22"/>
      <c r="C4766" s="22"/>
      <c r="D4766" s="38" t="str" cm="1">
        <f t="array" ref="D4766">IFERROR(IF(A4766="","",LOOKUP(2,1/(Entradas!$B$3:$B$5000=Estoque!A4766),Entradas!$G$3:$G$5000)),"Preço não cadastrado")</f>
        <v/>
      </c>
      <c r="E4766" s="38" t="str" cm="1">
        <f t="array" ref="E4766">IFERROR(IF(A4766="","",LOOKUP(2,1/(Entradas!$B$3:$B$5000=Estoque!A4766),Entradas!$H$3:$H$5000)),"Preço não cadastrado")</f>
        <v/>
      </c>
      <c r="F4766" s="6" t="str">
        <f>IF(A4766="","",SUMIF(codigo_entrada,A4766,quantidade_entrada)-SUMIF(codigo_saida,Estoque!A4766,quantidade_saida))</f>
        <v/>
      </c>
      <c r="G4766" s="1" t="str">
        <f t="shared" si="74"/>
        <v/>
      </c>
    </row>
    <row r="4767" spans="1:7" x14ac:dyDescent="0.3">
      <c r="A4767" s="135"/>
      <c r="B4767" s="22"/>
      <c r="C4767" s="22"/>
      <c r="D4767" s="38" t="str" cm="1">
        <f t="array" ref="D4767">IFERROR(IF(A4767="","",LOOKUP(2,1/(Entradas!$B$3:$B$5000=Estoque!A4767),Entradas!$G$3:$G$5000)),"Preço não cadastrado")</f>
        <v/>
      </c>
      <c r="E4767" s="38" t="str" cm="1">
        <f t="array" ref="E4767">IFERROR(IF(A4767="","",LOOKUP(2,1/(Entradas!$B$3:$B$5000=Estoque!A4767),Entradas!$H$3:$H$5000)),"Preço não cadastrado")</f>
        <v/>
      </c>
      <c r="F4767" s="6" t="str">
        <f>IF(A4767="","",SUMIF(codigo_entrada,A4767,quantidade_entrada)-SUMIF(codigo_saida,Estoque!A4767,quantidade_saida))</f>
        <v/>
      </c>
      <c r="G4767" s="1" t="str">
        <f t="shared" si="74"/>
        <v/>
      </c>
    </row>
    <row r="4768" spans="1:7" x14ac:dyDescent="0.3">
      <c r="A4768" s="135"/>
      <c r="B4768" s="22"/>
      <c r="C4768" s="22"/>
      <c r="D4768" s="38" t="str" cm="1">
        <f t="array" ref="D4768">IFERROR(IF(A4768="","",LOOKUP(2,1/(Entradas!$B$3:$B$5000=Estoque!A4768),Entradas!$G$3:$G$5000)),"Preço não cadastrado")</f>
        <v/>
      </c>
      <c r="E4768" s="38" t="str" cm="1">
        <f t="array" ref="E4768">IFERROR(IF(A4768="","",LOOKUP(2,1/(Entradas!$B$3:$B$5000=Estoque!A4768),Entradas!$H$3:$H$5000)),"Preço não cadastrado")</f>
        <v/>
      </c>
      <c r="F4768" s="6" t="str">
        <f>IF(A4768="","",SUMIF(codigo_entrada,A4768,quantidade_entrada)-SUMIF(codigo_saida,Estoque!A4768,quantidade_saida))</f>
        <v/>
      </c>
      <c r="G4768" s="1" t="str">
        <f t="shared" si="74"/>
        <v/>
      </c>
    </row>
    <row r="4769" spans="1:7" x14ac:dyDescent="0.3">
      <c r="A4769" s="135"/>
      <c r="B4769" s="22"/>
      <c r="C4769" s="22"/>
      <c r="D4769" s="38" t="str" cm="1">
        <f t="array" ref="D4769">IFERROR(IF(A4769="","",LOOKUP(2,1/(Entradas!$B$3:$B$5000=Estoque!A4769),Entradas!$G$3:$G$5000)),"Preço não cadastrado")</f>
        <v/>
      </c>
      <c r="E4769" s="38" t="str" cm="1">
        <f t="array" ref="E4769">IFERROR(IF(A4769="","",LOOKUP(2,1/(Entradas!$B$3:$B$5000=Estoque!A4769),Entradas!$H$3:$H$5000)),"Preço não cadastrado")</f>
        <v/>
      </c>
      <c r="F4769" s="6" t="str">
        <f>IF(A4769="","",SUMIF(codigo_entrada,A4769,quantidade_entrada)-SUMIF(codigo_saida,Estoque!A4769,quantidade_saida))</f>
        <v/>
      </c>
      <c r="G4769" s="1" t="str">
        <f t="shared" si="74"/>
        <v/>
      </c>
    </row>
    <row r="4770" spans="1:7" x14ac:dyDescent="0.3">
      <c r="A4770" s="135"/>
      <c r="B4770" s="22"/>
      <c r="C4770" s="22"/>
      <c r="D4770" s="38" t="str" cm="1">
        <f t="array" ref="D4770">IFERROR(IF(A4770="","",LOOKUP(2,1/(Entradas!$B$3:$B$5000=Estoque!A4770),Entradas!$G$3:$G$5000)),"Preço não cadastrado")</f>
        <v/>
      </c>
      <c r="E4770" s="38" t="str" cm="1">
        <f t="array" ref="E4770">IFERROR(IF(A4770="","",LOOKUP(2,1/(Entradas!$B$3:$B$5000=Estoque!A4770),Entradas!$H$3:$H$5000)),"Preço não cadastrado")</f>
        <v/>
      </c>
      <c r="F4770" s="6" t="str">
        <f>IF(A4770="","",SUMIF(codigo_entrada,A4770,quantidade_entrada)-SUMIF(codigo_saida,Estoque!A4770,quantidade_saida))</f>
        <v/>
      </c>
      <c r="G4770" s="1" t="str">
        <f t="shared" si="74"/>
        <v/>
      </c>
    </row>
    <row r="4771" spans="1:7" x14ac:dyDescent="0.3">
      <c r="A4771" s="135"/>
      <c r="B4771" s="22"/>
      <c r="C4771" s="22"/>
      <c r="D4771" s="38" t="str" cm="1">
        <f t="array" ref="D4771">IFERROR(IF(A4771="","",LOOKUP(2,1/(Entradas!$B$3:$B$5000=Estoque!A4771),Entradas!$G$3:$G$5000)),"Preço não cadastrado")</f>
        <v/>
      </c>
      <c r="E4771" s="38" t="str" cm="1">
        <f t="array" ref="E4771">IFERROR(IF(A4771="","",LOOKUP(2,1/(Entradas!$B$3:$B$5000=Estoque!A4771),Entradas!$H$3:$H$5000)),"Preço não cadastrado")</f>
        <v/>
      </c>
      <c r="F4771" s="6" t="str">
        <f>IF(A4771="","",SUMIF(codigo_entrada,A4771,quantidade_entrada)-SUMIF(codigo_saida,Estoque!A4771,quantidade_saida))</f>
        <v/>
      </c>
      <c r="G4771" s="1" t="str">
        <f t="shared" si="74"/>
        <v/>
      </c>
    </row>
    <row r="4772" spans="1:7" x14ac:dyDescent="0.3">
      <c r="A4772" s="135"/>
      <c r="B4772" s="22"/>
      <c r="C4772" s="22"/>
      <c r="D4772" s="38" t="str" cm="1">
        <f t="array" ref="D4772">IFERROR(IF(A4772="","",LOOKUP(2,1/(Entradas!$B$3:$B$5000=Estoque!A4772),Entradas!$G$3:$G$5000)),"Preço não cadastrado")</f>
        <v/>
      </c>
      <c r="E4772" s="38" t="str" cm="1">
        <f t="array" ref="E4772">IFERROR(IF(A4772="","",LOOKUP(2,1/(Entradas!$B$3:$B$5000=Estoque!A4772),Entradas!$H$3:$H$5000)),"Preço não cadastrado")</f>
        <v/>
      </c>
      <c r="F4772" s="6" t="str">
        <f>IF(A4772="","",SUMIF(codigo_entrada,A4772,quantidade_entrada)-SUMIF(codigo_saida,Estoque!A4772,quantidade_saida))</f>
        <v/>
      </c>
      <c r="G4772" s="1" t="str">
        <f t="shared" si="74"/>
        <v/>
      </c>
    </row>
    <row r="4773" spans="1:7" x14ac:dyDescent="0.3">
      <c r="A4773" s="135"/>
      <c r="B4773" s="22"/>
      <c r="C4773" s="22"/>
      <c r="D4773" s="38" t="str" cm="1">
        <f t="array" ref="D4773">IFERROR(IF(A4773="","",LOOKUP(2,1/(Entradas!$B$3:$B$5000=Estoque!A4773),Entradas!$G$3:$G$5000)),"Preço não cadastrado")</f>
        <v/>
      </c>
      <c r="E4773" s="38" t="str" cm="1">
        <f t="array" ref="E4773">IFERROR(IF(A4773="","",LOOKUP(2,1/(Entradas!$B$3:$B$5000=Estoque!A4773),Entradas!$H$3:$H$5000)),"Preço não cadastrado")</f>
        <v/>
      </c>
      <c r="F4773" s="6" t="str">
        <f>IF(A4773="","",SUMIF(codigo_entrada,A4773,quantidade_entrada)-SUMIF(codigo_saida,Estoque!A4773,quantidade_saida))</f>
        <v/>
      </c>
      <c r="G4773" s="1" t="str">
        <f t="shared" si="74"/>
        <v/>
      </c>
    </row>
    <row r="4774" spans="1:7" x14ac:dyDescent="0.3">
      <c r="A4774" s="135"/>
      <c r="B4774" s="22"/>
      <c r="C4774" s="22"/>
      <c r="D4774" s="38" t="str" cm="1">
        <f t="array" ref="D4774">IFERROR(IF(A4774="","",LOOKUP(2,1/(Entradas!$B$3:$B$5000=Estoque!A4774),Entradas!$G$3:$G$5000)),"Preço não cadastrado")</f>
        <v/>
      </c>
      <c r="E4774" s="38" t="str" cm="1">
        <f t="array" ref="E4774">IFERROR(IF(A4774="","",LOOKUP(2,1/(Entradas!$B$3:$B$5000=Estoque!A4774),Entradas!$H$3:$H$5000)),"Preço não cadastrado")</f>
        <v/>
      </c>
      <c r="F4774" s="6" t="str">
        <f>IF(A4774="","",SUMIF(codigo_entrada,A4774,quantidade_entrada)-SUMIF(codigo_saida,Estoque!A4774,quantidade_saida))</f>
        <v/>
      </c>
      <c r="G4774" s="1" t="str">
        <f t="shared" si="74"/>
        <v/>
      </c>
    </row>
    <row r="4775" spans="1:7" x14ac:dyDescent="0.3">
      <c r="A4775" s="135"/>
      <c r="B4775" s="22"/>
      <c r="C4775" s="22"/>
      <c r="D4775" s="38" t="str" cm="1">
        <f t="array" ref="D4775">IFERROR(IF(A4775="","",LOOKUP(2,1/(Entradas!$B$3:$B$5000=Estoque!A4775),Entradas!$G$3:$G$5000)),"Preço não cadastrado")</f>
        <v/>
      </c>
      <c r="E4775" s="38" t="str" cm="1">
        <f t="array" ref="E4775">IFERROR(IF(A4775="","",LOOKUP(2,1/(Entradas!$B$3:$B$5000=Estoque!A4775),Entradas!$H$3:$H$5000)),"Preço não cadastrado")</f>
        <v/>
      </c>
      <c r="F4775" s="6" t="str">
        <f>IF(A4775="","",SUMIF(codigo_entrada,A4775,quantidade_entrada)-SUMIF(codigo_saida,Estoque!A4775,quantidade_saida))</f>
        <v/>
      </c>
      <c r="G4775" s="1" t="str">
        <f t="shared" si="74"/>
        <v/>
      </c>
    </row>
    <row r="4776" spans="1:7" x14ac:dyDescent="0.3">
      <c r="A4776" s="135"/>
      <c r="B4776" s="22"/>
      <c r="C4776" s="22"/>
      <c r="D4776" s="38" t="str" cm="1">
        <f t="array" ref="D4776">IFERROR(IF(A4776="","",LOOKUP(2,1/(Entradas!$B$3:$B$5000=Estoque!A4776),Entradas!$G$3:$G$5000)),"Preço não cadastrado")</f>
        <v/>
      </c>
      <c r="E4776" s="38" t="str" cm="1">
        <f t="array" ref="E4776">IFERROR(IF(A4776="","",LOOKUP(2,1/(Entradas!$B$3:$B$5000=Estoque!A4776),Entradas!$H$3:$H$5000)),"Preço não cadastrado")</f>
        <v/>
      </c>
      <c r="F4776" s="6" t="str">
        <f>IF(A4776="","",SUMIF(codigo_entrada,A4776,quantidade_entrada)-SUMIF(codigo_saida,Estoque!A4776,quantidade_saida))</f>
        <v/>
      </c>
      <c r="G4776" s="1" t="str">
        <f t="shared" si="74"/>
        <v/>
      </c>
    </row>
    <row r="4777" spans="1:7" x14ac:dyDescent="0.3">
      <c r="A4777" s="135"/>
      <c r="B4777" s="22"/>
      <c r="C4777" s="22"/>
      <c r="D4777" s="38" t="str" cm="1">
        <f t="array" ref="D4777">IFERROR(IF(A4777="","",LOOKUP(2,1/(Entradas!$B$3:$B$5000=Estoque!A4777),Entradas!$G$3:$G$5000)),"Preço não cadastrado")</f>
        <v/>
      </c>
      <c r="E4777" s="38" t="str" cm="1">
        <f t="array" ref="E4777">IFERROR(IF(A4777="","",LOOKUP(2,1/(Entradas!$B$3:$B$5000=Estoque!A4777),Entradas!$H$3:$H$5000)),"Preço não cadastrado")</f>
        <v/>
      </c>
      <c r="F4777" s="6" t="str">
        <f>IF(A4777="","",SUMIF(codigo_entrada,A4777,quantidade_entrada)-SUMIF(codigo_saida,Estoque!A4777,quantidade_saida))</f>
        <v/>
      </c>
      <c r="G4777" s="1" t="str">
        <f t="shared" si="74"/>
        <v/>
      </c>
    </row>
    <row r="4778" spans="1:7" x14ac:dyDescent="0.3">
      <c r="A4778" s="135"/>
      <c r="B4778" s="22"/>
      <c r="C4778" s="22"/>
      <c r="D4778" s="38" t="str" cm="1">
        <f t="array" ref="D4778">IFERROR(IF(A4778="","",LOOKUP(2,1/(Entradas!$B$3:$B$5000=Estoque!A4778),Entradas!$G$3:$G$5000)),"Preço não cadastrado")</f>
        <v/>
      </c>
      <c r="E4778" s="38" t="str" cm="1">
        <f t="array" ref="E4778">IFERROR(IF(A4778="","",LOOKUP(2,1/(Entradas!$B$3:$B$5000=Estoque!A4778),Entradas!$H$3:$H$5000)),"Preço não cadastrado")</f>
        <v/>
      </c>
      <c r="F4778" s="6" t="str">
        <f>IF(A4778="","",SUMIF(codigo_entrada,A4778,quantidade_entrada)-SUMIF(codigo_saida,Estoque!A4778,quantidade_saida))</f>
        <v/>
      </c>
      <c r="G4778" s="1" t="str">
        <f t="shared" si="74"/>
        <v/>
      </c>
    </row>
    <row r="4779" spans="1:7" x14ac:dyDescent="0.3">
      <c r="A4779" s="135"/>
      <c r="B4779" s="22"/>
      <c r="C4779" s="22"/>
      <c r="D4779" s="38" t="str" cm="1">
        <f t="array" ref="D4779">IFERROR(IF(A4779="","",LOOKUP(2,1/(Entradas!$B$3:$B$5000=Estoque!A4779),Entradas!$G$3:$G$5000)),"Preço não cadastrado")</f>
        <v/>
      </c>
      <c r="E4779" s="38" t="str" cm="1">
        <f t="array" ref="E4779">IFERROR(IF(A4779="","",LOOKUP(2,1/(Entradas!$B$3:$B$5000=Estoque!A4779),Entradas!$H$3:$H$5000)),"Preço não cadastrado")</f>
        <v/>
      </c>
      <c r="F4779" s="6" t="str">
        <f>IF(A4779="","",SUMIF(codigo_entrada,A4779,quantidade_entrada)-SUMIF(codigo_saida,Estoque!A4779,quantidade_saida))</f>
        <v/>
      </c>
      <c r="G4779" s="1" t="str">
        <f t="shared" si="74"/>
        <v/>
      </c>
    </row>
    <row r="4780" spans="1:7" x14ac:dyDescent="0.3">
      <c r="A4780" s="135"/>
      <c r="B4780" s="22"/>
      <c r="C4780" s="22"/>
      <c r="D4780" s="38" t="str" cm="1">
        <f t="array" ref="D4780">IFERROR(IF(A4780="","",LOOKUP(2,1/(Entradas!$B$3:$B$5000=Estoque!A4780),Entradas!$G$3:$G$5000)),"Preço não cadastrado")</f>
        <v/>
      </c>
      <c r="E4780" s="38" t="str" cm="1">
        <f t="array" ref="E4780">IFERROR(IF(A4780="","",LOOKUP(2,1/(Entradas!$B$3:$B$5000=Estoque!A4780),Entradas!$H$3:$H$5000)),"Preço não cadastrado")</f>
        <v/>
      </c>
      <c r="F4780" s="6" t="str">
        <f>IF(A4780="","",SUMIF(codigo_entrada,A4780,quantidade_entrada)-SUMIF(codigo_saida,Estoque!A4780,quantidade_saida))</f>
        <v/>
      </c>
      <c r="G4780" s="1" t="str">
        <f t="shared" si="74"/>
        <v/>
      </c>
    </row>
    <row r="4781" spans="1:7" x14ac:dyDescent="0.3">
      <c r="A4781" s="135"/>
      <c r="B4781" s="22"/>
      <c r="C4781" s="22"/>
      <c r="D4781" s="38" t="str" cm="1">
        <f t="array" ref="D4781">IFERROR(IF(A4781="","",LOOKUP(2,1/(Entradas!$B$3:$B$5000=Estoque!A4781),Entradas!$G$3:$G$5000)),"Preço não cadastrado")</f>
        <v/>
      </c>
      <c r="E4781" s="38" t="str" cm="1">
        <f t="array" ref="E4781">IFERROR(IF(A4781="","",LOOKUP(2,1/(Entradas!$B$3:$B$5000=Estoque!A4781),Entradas!$H$3:$H$5000)),"Preço não cadastrado")</f>
        <v/>
      </c>
      <c r="F4781" s="6" t="str">
        <f>IF(A4781="","",SUMIF(codigo_entrada,A4781,quantidade_entrada)-SUMIF(codigo_saida,Estoque!A4781,quantidade_saida))</f>
        <v/>
      </c>
      <c r="G4781" s="1" t="str">
        <f t="shared" si="74"/>
        <v/>
      </c>
    </row>
    <row r="4782" spans="1:7" x14ac:dyDescent="0.3">
      <c r="A4782" s="135"/>
      <c r="B4782" s="22"/>
      <c r="C4782" s="22"/>
      <c r="D4782" s="38" t="str" cm="1">
        <f t="array" ref="D4782">IFERROR(IF(A4782="","",LOOKUP(2,1/(Entradas!$B$3:$B$5000=Estoque!A4782),Entradas!$G$3:$G$5000)),"Preço não cadastrado")</f>
        <v/>
      </c>
      <c r="E4782" s="38" t="str" cm="1">
        <f t="array" ref="E4782">IFERROR(IF(A4782="","",LOOKUP(2,1/(Entradas!$B$3:$B$5000=Estoque!A4782),Entradas!$H$3:$H$5000)),"Preço não cadastrado")</f>
        <v/>
      </c>
      <c r="F4782" s="6" t="str">
        <f>IF(A4782="","",SUMIF(codigo_entrada,A4782,quantidade_entrada)-SUMIF(codigo_saida,Estoque!A4782,quantidade_saida))</f>
        <v/>
      </c>
      <c r="G4782" s="1" t="str">
        <f t="shared" si="74"/>
        <v/>
      </c>
    </row>
    <row r="4783" spans="1:7" x14ac:dyDescent="0.3">
      <c r="A4783" s="135"/>
      <c r="B4783" s="22"/>
      <c r="C4783" s="22"/>
      <c r="D4783" s="38" t="str" cm="1">
        <f t="array" ref="D4783">IFERROR(IF(A4783="","",LOOKUP(2,1/(Entradas!$B$3:$B$5000=Estoque!A4783),Entradas!$G$3:$G$5000)),"Preço não cadastrado")</f>
        <v/>
      </c>
      <c r="E4783" s="38" t="str" cm="1">
        <f t="array" ref="E4783">IFERROR(IF(A4783="","",LOOKUP(2,1/(Entradas!$B$3:$B$5000=Estoque!A4783),Entradas!$H$3:$H$5000)),"Preço não cadastrado")</f>
        <v/>
      </c>
      <c r="F4783" s="6" t="str">
        <f>IF(A4783="","",SUMIF(codigo_entrada,A4783,quantidade_entrada)-SUMIF(codigo_saida,Estoque!A4783,quantidade_saida))</f>
        <v/>
      </c>
      <c r="G4783" s="1" t="str">
        <f t="shared" si="74"/>
        <v/>
      </c>
    </row>
    <row r="4784" spans="1:7" x14ac:dyDescent="0.3">
      <c r="A4784" s="135"/>
      <c r="B4784" s="22"/>
      <c r="C4784" s="22"/>
      <c r="D4784" s="38" t="str" cm="1">
        <f t="array" ref="D4784">IFERROR(IF(A4784="","",LOOKUP(2,1/(Entradas!$B$3:$B$5000=Estoque!A4784),Entradas!$G$3:$G$5000)),"Preço não cadastrado")</f>
        <v/>
      </c>
      <c r="E4784" s="38" t="str" cm="1">
        <f t="array" ref="E4784">IFERROR(IF(A4784="","",LOOKUP(2,1/(Entradas!$B$3:$B$5000=Estoque!A4784),Entradas!$H$3:$H$5000)),"Preço não cadastrado")</f>
        <v/>
      </c>
      <c r="F4784" s="6" t="str">
        <f>IF(A4784="","",SUMIF(codigo_entrada,A4784,quantidade_entrada)-SUMIF(codigo_saida,Estoque!A4784,quantidade_saida))</f>
        <v/>
      </c>
      <c r="G4784" s="1" t="str">
        <f t="shared" si="74"/>
        <v/>
      </c>
    </row>
    <row r="4785" spans="1:7" x14ac:dyDescent="0.3">
      <c r="A4785" s="135"/>
      <c r="B4785" s="22"/>
      <c r="C4785" s="22"/>
      <c r="D4785" s="38" t="str" cm="1">
        <f t="array" ref="D4785">IFERROR(IF(A4785="","",LOOKUP(2,1/(Entradas!$B$3:$B$5000=Estoque!A4785),Entradas!$G$3:$G$5000)),"Preço não cadastrado")</f>
        <v/>
      </c>
      <c r="E4785" s="38" t="str" cm="1">
        <f t="array" ref="E4785">IFERROR(IF(A4785="","",LOOKUP(2,1/(Entradas!$B$3:$B$5000=Estoque!A4785),Entradas!$H$3:$H$5000)),"Preço não cadastrado")</f>
        <v/>
      </c>
      <c r="F4785" s="6" t="str">
        <f>IF(A4785="","",SUMIF(codigo_entrada,A4785,quantidade_entrada)-SUMIF(codigo_saida,Estoque!A4785,quantidade_saida))</f>
        <v/>
      </c>
      <c r="G4785" s="1" t="str">
        <f t="shared" si="74"/>
        <v/>
      </c>
    </row>
    <row r="4786" spans="1:7" x14ac:dyDescent="0.3">
      <c r="A4786" s="135"/>
      <c r="B4786" s="22"/>
      <c r="C4786" s="22"/>
      <c r="D4786" s="38" t="str" cm="1">
        <f t="array" ref="D4786">IFERROR(IF(A4786="","",LOOKUP(2,1/(Entradas!$B$3:$B$5000=Estoque!A4786),Entradas!$G$3:$G$5000)),"Preço não cadastrado")</f>
        <v/>
      </c>
      <c r="E4786" s="38" t="str" cm="1">
        <f t="array" ref="E4786">IFERROR(IF(A4786="","",LOOKUP(2,1/(Entradas!$B$3:$B$5000=Estoque!A4786),Entradas!$H$3:$H$5000)),"Preço não cadastrado")</f>
        <v/>
      </c>
      <c r="F4786" s="6" t="str">
        <f>IF(A4786="","",SUMIF(codigo_entrada,A4786,quantidade_entrada)-SUMIF(codigo_saida,Estoque!A4786,quantidade_saida))</f>
        <v/>
      </c>
      <c r="G4786" s="1" t="str">
        <f t="shared" si="74"/>
        <v/>
      </c>
    </row>
    <row r="4787" spans="1:7" x14ac:dyDescent="0.3">
      <c r="A4787" s="135"/>
      <c r="B4787" s="22"/>
      <c r="C4787" s="22"/>
      <c r="D4787" s="38" t="str" cm="1">
        <f t="array" ref="D4787">IFERROR(IF(A4787="","",LOOKUP(2,1/(Entradas!$B$3:$B$5000=Estoque!A4787),Entradas!$G$3:$G$5000)),"Preço não cadastrado")</f>
        <v/>
      </c>
      <c r="E4787" s="38" t="str" cm="1">
        <f t="array" ref="E4787">IFERROR(IF(A4787="","",LOOKUP(2,1/(Entradas!$B$3:$B$5000=Estoque!A4787),Entradas!$H$3:$H$5000)),"Preço não cadastrado")</f>
        <v/>
      </c>
      <c r="F4787" s="6" t="str">
        <f>IF(A4787="","",SUMIF(codigo_entrada,A4787,quantidade_entrada)-SUMIF(codigo_saida,Estoque!A4787,quantidade_saida))</f>
        <v/>
      </c>
      <c r="G4787" s="1" t="str">
        <f t="shared" si="74"/>
        <v/>
      </c>
    </row>
    <row r="4788" spans="1:7" x14ac:dyDescent="0.3">
      <c r="A4788" s="135"/>
      <c r="B4788" s="22"/>
      <c r="C4788" s="22"/>
      <c r="D4788" s="38" t="str" cm="1">
        <f t="array" ref="D4788">IFERROR(IF(A4788="","",LOOKUP(2,1/(Entradas!$B$3:$B$5000=Estoque!A4788),Entradas!$G$3:$G$5000)),"Preço não cadastrado")</f>
        <v/>
      </c>
      <c r="E4788" s="38" t="str" cm="1">
        <f t="array" ref="E4788">IFERROR(IF(A4788="","",LOOKUP(2,1/(Entradas!$B$3:$B$5000=Estoque!A4788),Entradas!$H$3:$H$5000)),"Preço não cadastrado")</f>
        <v/>
      </c>
      <c r="F4788" s="6" t="str">
        <f>IF(A4788="","",SUMIF(codigo_entrada,A4788,quantidade_entrada)-SUMIF(codigo_saida,Estoque!A4788,quantidade_saida))</f>
        <v/>
      </c>
      <c r="G4788" s="1" t="str">
        <f t="shared" si="74"/>
        <v/>
      </c>
    </row>
    <row r="4789" spans="1:7" x14ac:dyDescent="0.3">
      <c r="A4789" s="135"/>
      <c r="B4789" s="22"/>
      <c r="C4789" s="22"/>
      <c r="D4789" s="38" t="str" cm="1">
        <f t="array" ref="D4789">IFERROR(IF(A4789="","",LOOKUP(2,1/(Entradas!$B$3:$B$5000=Estoque!A4789),Entradas!$G$3:$G$5000)),"Preço não cadastrado")</f>
        <v/>
      </c>
      <c r="E4789" s="38" t="str" cm="1">
        <f t="array" ref="E4789">IFERROR(IF(A4789="","",LOOKUP(2,1/(Entradas!$B$3:$B$5000=Estoque!A4789),Entradas!$H$3:$H$5000)),"Preço não cadastrado")</f>
        <v/>
      </c>
      <c r="F4789" s="6" t="str">
        <f>IF(A4789="","",SUMIF(codigo_entrada,A4789,quantidade_entrada)-SUMIF(codigo_saida,Estoque!A4789,quantidade_saida))</f>
        <v/>
      </c>
      <c r="G4789" s="1" t="str">
        <f t="shared" si="74"/>
        <v/>
      </c>
    </row>
    <row r="4790" spans="1:7" x14ac:dyDescent="0.3">
      <c r="A4790" s="135"/>
      <c r="B4790" s="22"/>
      <c r="C4790" s="22"/>
      <c r="D4790" s="38" t="str" cm="1">
        <f t="array" ref="D4790">IFERROR(IF(A4790="","",LOOKUP(2,1/(Entradas!$B$3:$B$5000=Estoque!A4790),Entradas!$G$3:$G$5000)),"Preço não cadastrado")</f>
        <v/>
      </c>
      <c r="E4790" s="38" t="str" cm="1">
        <f t="array" ref="E4790">IFERROR(IF(A4790="","",LOOKUP(2,1/(Entradas!$B$3:$B$5000=Estoque!A4790),Entradas!$H$3:$H$5000)),"Preço não cadastrado")</f>
        <v/>
      </c>
      <c r="F4790" s="6" t="str">
        <f>IF(A4790="","",SUMIF(codigo_entrada,A4790,quantidade_entrada)-SUMIF(codigo_saida,Estoque!A4790,quantidade_saida))</f>
        <v/>
      </c>
      <c r="G4790" s="1" t="str">
        <f t="shared" si="74"/>
        <v/>
      </c>
    </row>
    <row r="4791" spans="1:7" x14ac:dyDescent="0.3">
      <c r="A4791" s="135"/>
      <c r="B4791" s="22"/>
      <c r="C4791" s="22"/>
      <c r="D4791" s="38" t="str" cm="1">
        <f t="array" ref="D4791">IFERROR(IF(A4791="","",LOOKUP(2,1/(Entradas!$B$3:$B$5000=Estoque!A4791),Entradas!$G$3:$G$5000)),"Preço não cadastrado")</f>
        <v/>
      </c>
      <c r="E4791" s="38" t="str" cm="1">
        <f t="array" ref="E4791">IFERROR(IF(A4791="","",LOOKUP(2,1/(Entradas!$B$3:$B$5000=Estoque!A4791),Entradas!$H$3:$H$5000)),"Preço não cadastrado")</f>
        <v/>
      </c>
      <c r="F4791" s="6" t="str">
        <f>IF(A4791="","",SUMIF(codigo_entrada,A4791,quantidade_entrada)-SUMIF(codigo_saida,Estoque!A4791,quantidade_saida))</f>
        <v/>
      </c>
      <c r="G4791" s="1" t="str">
        <f t="shared" si="74"/>
        <v/>
      </c>
    </row>
    <row r="4792" spans="1:7" x14ac:dyDescent="0.3">
      <c r="A4792" s="135"/>
      <c r="B4792" s="22"/>
      <c r="C4792" s="22"/>
      <c r="D4792" s="38" t="str" cm="1">
        <f t="array" ref="D4792">IFERROR(IF(A4792="","",LOOKUP(2,1/(Entradas!$B$3:$B$5000=Estoque!A4792),Entradas!$G$3:$G$5000)),"Preço não cadastrado")</f>
        <v/>
      </c>
      <c r="E4792" s="38" t="str" cm="1">
        <f t="array" ref="E4792">IFERROR(IF(A4792="","",LOOKUP(2,1/(Entradas!$B$3:$B$5000=Estoque!A4792),Entradas!$H$3:$H$5000)),"Preço não cadastrado")</f>
        <v/>
      </c>
      <c r="F4792" s="6" t="str">
        <f>IF(A4792="","",SUMIF(codigo_entrada,A4792,quantidade_entrada)-SUMIF(codigo_saida,Estoque!A4792,quantidade_saida))</f>
        <v/>
      </c>
      <c r="G4792" s="1" t="str">
        <f t="shared" si="74"/>
        <v/>
      </c>
    </row>
    <row r="4793" spans="1:7" x14ac:dyDescent="0.3">
      <c r="A4793" s="135"/>
      <c r="B4793" s="22"/>
      <c r="C4793" s="22"/>
      <c r="D4793" s="38" t="str" cm="1">
        <f t="array" ref="D4793">IFERROR(IF(A4793="","",LOOKUP(2,1/(Entradas!$B$3:$B$5000=Estoque!A4793),Entradas!$G$3:$G$5000)),"Preço não cadastrado")</f>
        <v/>
      </c>
      <c r="E4793" s="38" t="str" cm="1">
        <f t="array" ref="E4793">IFERROR(IF(A4793="","",LOOKUP(2,1/(Entradas!$B$3:$B$5000=Estoque!A4793),Entradas!$H$3:$H$5000)),"Preço não cadastrado")</f>
        <v/>
      </c>
      <c r="F4793" s="6" t="str">
        <f>IF(A4793="","",SUMIF(codigo_entrada,A4793,quantidade_entrada)-SUMIF(codigo_saida,Estoque!A4793,quantidade_saida))</f>
        <v/>
      </c>
      <c r="G4793" s="1" t="str">
        <f t="shared" si="74"/>
        <v/>
      </c>
    </row>
    <row r="4794" spans="1:7" x14ac:dyDescent="0.3">
      <c r="A4794" s="135"/>
      <c r="B4794" s="22"/>
      <c r="C4794" s="22"/>
      <c r="D4794" s="38" t="str" cm="1">
        <f t="array" ref="D4794">IFERROR(IF(A4794="","",LOOKUP(2,1/(Entradas!$B$3:$B$5000=Estoque!A4794),Entradas!$G$3:$G$5000)),"Preço não cadastrado")</f>
        <v/>
      </c>
      <c r="E4794" s="38" t="str" cm="1">
        <f t="array" ref="E4794">IFERROR(IF(A4794="","",LOOKUP(2,1/(Entradas!$B$3:$B$5000=Estoque!A4794),Entradas!$H$3:$H$5000)),"Preço não cadastrado")</f>
        <v/>
      </c>
      <c r="F4794" s="6" t="str">
        <f>IF(A4794="","",SUMIF(codigo_entrada,A4794,quantidade_entrada)-SUMIF(codigo_saida,Estoque!A4794,quantidade_saida))</f>
        <v/>
      </c>
      <c r="G4794" s="1" t="str">
        <f t="shared" si="74"/>
        <v/>
      </c>
    </row>
    <row r="4795" spans="1:7" x14ac:dyDescent="0.3">
      <c r="A4795" s="135"/>
      <c r="B4795" s="22"/>
      <c r="C4795" s="22"/>
      <c r="D4795" s="38" t="str" cm="1">
        <f t="array" ref="D4795">IFERROR(IF(A4795="","",LOOKUP(2,1/(Entradas!$B$3:$B$5000=Estoque!A4795),Entradas!$G$3:$G$5000)),"Preço não cadastrado")</f>
        <v/>
      </c>
      <c r="E4795" s="38" t="str" cm="1">
        <f t="array" ref="E4795">IFERROR(IF(A4795="","",LOOKUP(2,1/(Entradas!$B$3:$B$5000=Estoque!A4795),Entradas!$H$3:$H$5000)),"Preço não cadastrado")</f>
        <v/>
      </c>
      <c r="F4795" s="6" t="str">
        <f>IF(A4795="","",SUMIF(codigo_entrada,A4795,quantidade_entrada)-SUMIF(codigo_saida,Estoque!A4795,quantidade_saida))</f>
        <v/>
      </c>
      <c r="G4795" s="1" t="str">
        <f t="shared" si="74"/>
        <v/>
      </c>
    </row>
    <row r="4796" spans="1:7" x14ac:dyDescent="0.3">
      <c r="A4796" s="135"/>
      <c r="B4796" s="22"/>
      <c r="C4796" s="22"/>
      <c r="D4796" s="38" t="str" cm="1">
        <f t="array" ref="D4796">IFERROR(IF(A4796="","",LOOKUP(2,1/(Entradas!$B$3:$B$5000=Estoque!A4796),Entradas!$G$3:$G$5000)),"Preço não cadastrado")</f>
        <v/>
      </c>
      <c r="E4796" s="38" t="str" cm="1">
        <f t="array" ref="E4796">IFERROR(IF(A4796="","",LOOKUP(2,1/(Entradas!$B$3:$B$5000=Estoque!A4796),Entradas!$H$3:$H$5000)),"Preço não cadastrado")</f>
        <v/>
      </c>
      <c r="F4796" s="6" t="str">
        <f>IF(A4796="","",SUMIF(codigo_entrada,A4796,quantidade_entrada)-SUMIF(codigo_saida,Estoque!A4796,quantidade_saida))</f>
        <v/>
      </c>
      <c r="G4796" s="1" t="str">
        <f t="shared" si="74"/>
        <v/>
      </c>
    </row>
    <row r="4797" spans="1:7" x14ac:dyDescent="0.3">
      <c r="A4797" s="135"/>
      <c r="B4797" s="22"/>
      <c r="C4797" s="22"/>
      <c r="D4797" s="38" t="str" cm="1">
        <f t="array" ref="D4797">IFERROR(IF(A4797="","",LOOKUP(2,1/(Entradas!$B$3:$B$5000=Estoque!A4797),Entradas!$G$3:$G$5000)),"Preço não cadastrado")</f>
        <v/>
      </c>
      <c r="E4797" s="38" t="str" cm="1">
        <f t="array" ref="E4797">IFERROR(IF(A4797="","",LOOKUP(2,1/(Entradas!$B$3:$B$5000=Estoque!A4797),Entradas!$H$3:$H$5000)),"Preço não cadastrado")</f>
        <v/>
      </c>
      <c r="F4797" s="6" t="str">
        <f>IF(A4797="","",SUMIF(codigo_entrada,A4797,quantidade_entrada)-SUMIF(codigo_saida,Estoque!A4797,quantidade_saida))</f>
        <v/>
      </c>
      <c r="G4797" s="1" t="str">
        <f t="shared" si="74"/>
        <v/>
      </c>
    </row>
    <row r="4798" spans="1:7" x14ac:dyDescent="0.3">
      <c r="A4798" s="135"/>
      <c r="B4798" s="22"/>
      <c r="C4798" s="22"/>
      <c r="D4798" s="38" t="str" cm="1">
        <f t="array" ref="D4798">IFERROR(IF(A4798="","",LOOKUP(2,1/(Entradas!$B$3:$B$5000=Estoque!A4798),Entradas!$G$3:$G$5000)),"Preço não cadastrado")</f>
        <v/>
      </c>
      <c r="E4798" s="38" t="str" cm="1">
        <f t="array" ref="E4798">IFERROR(IF(A4798="","",LOOKUP(2,1/(Entradas!$B$3:$B$5000=Estoque!A4798),Entradas!$H$3:$H$5000)),"Preço não cadastrado")</f>
        <v/>
      </c>
      <c r="F4798" s="6" t="str">
        <f>IF(A4798="","",SUMIF(codigo_entrada,A4798,quantidade_entrada)-SUMIF(codigo_saida,Estoque!A4798,quantidade_saida))</f>
        <v/>
      </c>
      <c r="G4798" s="1" t="str">
        <f t="shared" si="74"/>
        <v/>
      </c>
    </row>
    <row r="4799" spans="1:7" x14ac:dyDescent="0.3">
      <c r="A4799" s="135"/>
      <c r="B4799" s="22"/>
      <c r="C4799" s="22"/>
      <c r="D4799" s="38" t="str" cm="1">
        <f t="array" ref="D4799">IFERROR(IF(A4799="","",LOOKUP(2,1/(Entradas!$B$3:$B$5000=Estoque!A4799),Entradas!$G$3:$G$5000)),"Preço não cadastrado")</f>
        <v/>
      </c>
      <c r="E4799" s="38" t="str" cm="1">
        <f t="array" ref="E4799">IFERROR(IF(A4799="","",LOOKUP(2,1/(Entradas!$B$3:$B$5000=Estoque!A4799),Entradas!$H$3:$H$5000)),"Preço não cadastrado")</f>
        <v/>
      </c>
      <c r="F4799" s="6" t="str">
        <f>IF(A4799="","",SUMIF(codigo_entrada,A4799,quantidade_entrada)-SUMIF(codigo_saida,Estoque!A4799,quantidade_saida))</f>
        <v/>
      </c>
      <c r="G4799" s="1" t="str">
        <f t="shared" si="74"/>
        <v/>
      </c>
    </row>
    <row r="4800" spans="1:7" x14ac:dyDescent="0.3">
      <c r="A4800" s="135"/>
      <c r="B4800" s="22"/>
      <c r="C4800" s="22"/>
      <c r="D4800" s="38" t="str" cm="1">
        <f t="array" ref="D4800">IFERROR(IF(A4800="","",LOOKUP(2,1/(Entradas!$B$3:$B$5000=Estoque!A4800),Entradas!$G$3:$G$5000)),"Preço não cadastrado")</f>
        <v/>
      </c>
      <c r="E4800" s="38" t="str" cm="1">
        <f t="array" ref="E4800">IFERROR(IF(A4800="","",LOOKUP(2,1/(Entradas!$B$3:$B$5000=Estoque!A4800),Entradas!$H$3:$H$5000)),"Preço não cadastrado")</f>
        <v/>
      </c>
      <c r="F4800" s="6" t="str">
        <f>IF(A4800="","",SUMIF(codigo_entrada,A4800,quantidade_entrada)-SUMIF(codigo_saida,Estoque!A4800,quantidade_saida))</f>
        <v/>
      </c>
      <c r="G4800" s="1" t="str">
        <f t="shared" si="74"/>
        <v/>
      </c>
    </row>
    <row r="4801" spans="1:7" x14ac:dyDescent="0.3">
      <c r="A4801" s="135"/>
      <c r="B4801" s="22"/>
      <c r="C4801" s="22"/>
      <c r="D4801" s="38" t="str" cm="1">
        <f t="array" ref="D4801">IFERROR(IF(A4801="","",LOOKUP(2,1/(Entradas!$B$3:$B$5000=Estoque!A4801),Entradas!$G$3:$G$5000)),"Preço não cadastrado")</f>
        <v/>
      </c>
      <c r="E4801" s="38" t="str" cm="1">
        <f t="array" ref="E4801">IFERROR(IF(A4801="","",LOOKUP(2,1/(Entradas!$B$3:$B$5000=Estoque!A4801),Entradas!$H$3:$H$5000)),"Preço não cadastrado")</f>
        <v/>
      </c>
      <c r="F4801" s="6" t="str">
        <f>IF(A4801="","",SUMIF(codigo_entrada,A4801,quantidade_entrada)-SUMIF(codigo_saida,Estoque!A4801,quantidade_saida))</f>
        <v/>
      </c>
      <c r="G4801" s="1" t="str">
        <f t="shared" si="74"/>
        <v/>
      </c>
    </row>
    <row r="4802" spans="1:7" x14ac:dyDescent="0.3">
      <c r="A4802" s="135"/>
      <c r="B4802" s="22"/>
      <c r="C4802" s="22"/>
      <c r="D4802" s="38" t="str" cm="1">
        <f t="array" ref="D4802">IFERROR(IF(A4802="","",LOOKUP(2,1/(Entradas!$B$3:$B$5000=Estoque!A4802),Entradas!$G$3:$G$5000)),"Preço não cadastrado")</f>
        <v/>
      </c>
      <c r="E4802" s="38" t="str" cm="1">
        <f t="array" ref="E4802">IFERROR(IF(A4802="","",LOOKUP(2,1/(Entradas!$B$3:$B$5000=Estoque!A4802),Entradas!$H$3:$H$5000)),"Preço não cadastrado")</f>
        <v/>
      </c>
      <c r="F4802" s="6" t="str">
        <f>IF(A4802="","",SUMIF(codigo_entrada,A4802,quantidade_entrada)-SUMIF(codigo_saida,Estoque!A4802,quantidade_saida))</f>
        <v/>
      </c>
      <c r="G4802" s="1" t="str">
        <f t="shared" si="74"/>
        <v/>
      </c>
    </row>
    <row r="4803" spans="1:7" x14ac:dyDescent="0.3">
      <c r="A4803" s="135"/>
      <c r="B4803" s="22"/>
      <c r="C4803" s="22"/>
      <c r="D4803" s="38" t="str" cm="1">
        <f t="array" ref="D4803">IFERROR(IF(A4803="","",LOOKUP(2,1/(Entradas!$B$3:$B$5000=Estoque!A4803),Entradas!$G$3:$G$5000)),"Preço não cadastrado")</f>
        <v/>
      </c>
      <c r="E4803" s="38" t="str" cm="1">
        <f t="array" ref="E4803">IFERROR(IF(A4803="","",LOOKUP(2,1/(Entradas!$B$3:$B$5000=Estoque!A4803),Entradas!$H$3:$H$5000)),"Preço não cadastrado")</f>
        <v/>
      </c>
      <c r="F4803" s="6" t="str">
        <f>IF(A4803="","",SUMIF(codigo_entrada,A4803,quantidade_entrada)-SUMIF(codigo_saida,Estoque!A4803,quantidade_saida))</f>
        <v/>
      </c>
      <c r="G4803" s="1" t="str">
        <f t="shared" si="74"/>
        <v/>
      </c>
    </row>
    <row r="4804" spans="1:7" x14ac:dyDescent="0.3">
      <c r="A4804" s="135"/>
      <c r="B4804" s="22"/>
      <c r="C4804" s="22"/>
      <c r="D4804" s="38" t="str" cm="1">
        <f t="array" ref="D4804">IFERROR(IF(A4804="","",LOOKUP(2,1/(Entradas!$B$3:$B$5000=Estoque!A4804),Entradas!$G$3:$G$5000)),"Preço não cadastrado")</f>
        <v/>
      </c>
      <c r="E4804" s="38" t="str" cm="1">
        <f t="array" ref="E4804">IFERROR(IF(A4804="","",LOOKUP(2,1/(Entradas!$B$3:$B$5000=Estoque!A4804),Entradas!$H$3:$H$5000)),"Preço não cadastrado")</f>
        <v/>
      </c>
      <c r="F4804" s="6" t="str">
        <f>IF(A4804="","",SUMIF(codigo_entrada,A4804,quantidade_entrada)-SUMIF(codigo_saida,Estoque!A4804,quantidade_saida))</f>
        <v/>
      </c>
      <c r="G4804" s="1" t="str">
        <f t="shared" ref="G4804:G4867" si="75">IF(F4804="","",IF(F4804&gt;0,"Em estoque","Fora de estoque"))</f>
        <v/>
      </c>
    </row>
    <row r="4805" spans="1:7" x14ac:dyDescent="0.3">
      <c r="A4805" s="135"/>
      <c r="B4805" s="22"/>
      <c r="C4805" s="22"/>
      <c r="D4805" s="38" t="str" cm="1">
        <f t="array" ref="D4805">IFERROR(IF(A4805="","",LOOKUP(2,1/(Entradas!$B$3:$B$5000=Estoque!A4805),Entradas!$G$3:$G$5000)),"Preço não cadastrado")</f>
        <v/>
      </c>
      <c r="E4805" s="38" t="str" cm="1">
        <f t="array" ref="E4805">IFERROR(IF(A4805="","",LOOKUP(2,1/(Entradas!$B$3:$B$5000=Estoque!A4805),Entradas!$H$3:$H$5000)),"Preço não cadastrado")</f>
        <v/>
      </c>
      <c r="F4805" s="6" t="str">
        <f>IF(A4805="","",SUMIF(codigo_entrada,A4805,quantidade_entrada)-SUMIF(codigo_saida,Estoque!A4805,quantidade_saida))</f>
        <v/>
      </c>
      <c r="G4805" s="1" t="str">
        <f t="shared" si="75"/>
        <v/>
      </c>
    </row>
    <row r="4806" spans="1:7" x14ac:dyDescent="0.3">
      <c r="A4806" s="135"/>
      <c r="B4806" s="22"/>
      <c r="C4806" s="22"/>
      <c r="D4806" s="38" t="str" cm="1">
        <f t="array" ref="D4806">IFERROR(IF(A4806="","",LOOKUP(2,1/(Entradas!$B$3:$B$5000=Estoque!A4806),Entradas!$G$3:$G$5000)),"Preço não cadastrado")</f>
        <v/>
      </c>
      <c r="E4806" s="38" t="str" cm="1">
        <f t="array" ref="E4806">IFERROR(IF(A4806="","",LOOKUP(2,1/(Entradas!$B$3:$B$5000=Estoque!A4806),Entradas!$H$3:$H$5000)),"Preço não cadastrado")</f>
        <v/>
      </c>
      <c r="F4806" s="6" t="str">
        <f>IF(A4806="","",SUMIF(codigo_entrada,A4806,quantidade_entrada)-SUMIF(codigo_saida,Estoque!A4806,quantidade_saida))</f>
        <v/>
      </c>
      <c r="G4806" s="1" t="str">
        <f t="shared" si="75"/>
        <v/>
      </c>
    </row>
    <row r="4807" spans="1:7" x14ac:dyDescent="0.3">
      <c r="A4807" s="135"/>
      <c r="B4807" s="22"/>
      <c r="C4807" s="22"/>
      <c r="D4807" s="38" t="str" cm="1">
        <f t="array" ref="D4807">IFERROR(IF(A4807="","",LOOKUP(2,1/(Entradas!$B$3:$B$5000=Estoque!A4807),Entradas!$G$3:$G$5000)),"Preço não cadastrado")</f>
        <v/>
      </c>
      <c r="E4807" s="38" t="str" cm="1">
        <f t="array" ref="E4807">IFERROR(IF(A4807="","",LOOKUP(2,1/(Entradas!$B$3:$B$5000=Estoque!A4807),Entradas!$H$3:$H$5000)),"Preço não cadastrado")</f>
        <v/>
      </c>
      <c r="F4807" s="6" t="str">
        <f>IF(A4807="","",SUMIF(codigo_entrada,A4807,quantidade_entrada)-SUMIF(codigo_saida,Estoque!A4807,quantidade_saida))</f>
        <v/>
      </c>
      <c r="G4807" s="1" t="str">
        <f t="shared" si="75"/>
        <v/>
      </c>
    </row>
    <row r="4808" spans="1:7" x14ac:dyDescent="0.3">
      <c r="A4808" s="135"/>
      <c r="B4808" s="22"/>
      <c r="C4808" s="22"/>
      <c r="D4808" s="38" t="str" cm="1">
        <f t="array" ref="D4808">IFERROR(IF(A4808="","",LOOKUP(2,1/(Entradas!$B$3:$B$5000=Estoque!A4808),Entradas!$G$3:$G$5000)),"Preço não cadastrado")</f>
        <v/>
      </c>
      <c r="E4808" s="38" t="str" cm="1">
        <f t="array" ref="E4808">IFERROR(IF(A4808="","",LOOKUP(2,1/(Entradas!$B$3:$B$5000=Estoque!A4808),Entradas!$H$3:$H$5000)),"Preço não cadastrado")</f>
        <v/>
      </c>
      <c r="F4808" s="6" t="str">
        <f>IF(A4808="","",SUMIF(codigo_entrada,A4808,quantidade_entrada)-SUMIF(codigo_saida,Estoque!A4808,quantidade_saida))</f>
        <v/>
      </c>
      <c r="G4808" s="1" t="str">
        <f t="shared" si="75"/>
        <v/>
      </c>
    </row>
    <row r="4809" spans="1:7" x14ac:dyDescent="0.3">
      <c r="A4809" s="135"/>
      <c r="B4809" s="22"/>
      <c r="C4809" s="22"/>
      <c r="D4809" s="38" t="str" cm="1">
        <f t="array" ref="D4809">IFERROR(IF(A4809="","",LOOKUP(2,1/(Entradas!$B$3:$B$5000=Estoque!A4809),Entradas!$G$3:$G$5000)),"Preço não cadastrado")</f>
        <v/>
      </c>
      <c r="E4809" s="38" t="str" cm="1">
        <f t="array" ref="E4809">IFERROR(IF(A4809="","",LOOKUP(2,1/(Entradas!$B$3:$B$5000=Estoque!A4809),Entradas!$H$3:$H$5000)),"Preço não cadastrado")</f>
        <v/>
      </c>
      <c r="F4809" s="6" t="str">
        <f>IF(A4809="","",SUMIF(codigo_entrada,A4809,quantidade_entrada)-SUMIF(codigo_saida,Estoque!A4809,quantidade_saida))</f>
        <v/>
      </c>
      <c r="G4809" s="1" t="str">
        <f t="shared" si="75"/>
        <v/>
      </c>
    </row>
    <row r="4810" spans="1:7" x14ac:dyDescent="0.3">
      <c r="A4810" s="135"/>
      <c r="B4810" s="22"/>
      <c r="C4810" s="22"/>
      <c r="D4810" s="38" t="str" cm="1">
        <f t="array" ref="D4810">IFERROR(IF(A4810="","",LOOKUP(2,1/(Entradas!$B$3:$B$5000=Estoque!A4810),Entradas!$G$3:$G$5000)),"Preço não cadastrado")</f>
        <v/>
      </c>
      <c r="E4810" s="38" t="str" cm="1">
        <f t="array" ref="E4810">IFERROR(IF(A4810="","",LOOKUP(2,1/(Entradas!$B$3:$B$5000=Estoque!A4810),Entradas!$H$3:$H$5000)),"Preço não cadastrado")</f>
        <v/>
      </c>
      <c r="F4810" s="6" t="str">
        <f>IF(A4810="","",SUMIF(codigo_entrada,A4810,quantidade_entrada)-SUMIF(codigo_saida,Estoque!A4810,quantidade_saida))</f>
        <v/>
      </c>
      <c r="G4810" s="1" t="str">
        <f t="shared" si="75"/>
        <v/>
      </c>
    </row>
    <row r="4811" spans="1:7" x14ac:dyDescent="0.3">
      <c r="A4811" s="135"/>
      <c r="B4811" s="22"/>
      <c r="C4811" s="22"/>
      <c r="D4811" s="38" t="str" cm="1">
        <f t="array" ref="D4811">IFERROR(IF(A4811="","",LOOKUP(2,1/(Entradas!$B$3:$B$5000=Estoque!A4811),Entradas!$G$3:$G$5000)),"Preço não cadastrado")</f>
        <v/>
      </c>
      <c r="E4811" s="38" t="str" cm="1">
        <f t="array" ref="E4811">IFERROR(IF(A4811="","",LOOKUP(2,1/(Entradas!$B$3:$B$5000=Estoque!A4811),Entradas!$H$3:$H$5000)),"Preço não cadastrado")</f>
        <v/>
      </c>
      <c r="F4811" s="6" t="str">
        <f>IF(A4811="","",SUMIF(codigo_entrada,A4811,quantidade_entrada)-SUMIF(codigo_saida,Estoque!A4811,quantidade_saida))</f>
        <v/>
      </c>
      <c r="G4811" s="1" t="str">
        <f t="shared" si="75"/>
        <v/>
      </c>
    </row>
    <row r="4812" spans="1:7" x14ac:dyDescent="0.3">
      <c r="A4812" s="135"/>
      <c r="B4812" s="22"/>
      <c r="C4812" s="22"/>
      <c r="D4812" s="38" t="str" cm="1">
        <f t="array" ref="D4812">IFERROR(IF(A4812="","",LOOKUP(2,1/(Entradas!$B$3:$B$5000=Estoque!A4812),Entradas!$G$3:$G$5000)),"Preço não cadastrado")</f>
        <v/>
      </c>
      <c r="E4812" s="38" t="str" cm="1">
        <f t="array" ref="E4812">IFERROR(IF(A4812="","",LOOKUP(2,1/(Entradas!$B$3:$B$5000=Estoque!A4812),Entradas!$H$3:$H$5000)),"Preço não cadastrado")</f>
        <v/>
      </c>
      <c r="F4812" s="6" t="str">
        <f>IF(A4812="","",SUMIF(codigo_entrada,A4812,quantidade_entrada)-SUMIF(codigo_saida,Estoque!A4812,quantidade_saida))</f>
        <v/>
      </c>
      <c r="G4812" s="1" t="str">
        <f t="shared" si="75"/>
        <v/>
      </c>
    </row>
    <row r="4813" spans="1:7" x14ac:dyDescent="0.3">
      <c r="A4813" s="135"/>
      <c r="B4813" s="22"/>
      <c r="C4813" s="22"/>
      <c r="D4813" s="38" t="str" cm="1">
        <f t="array" ref="D4813">IFERROR(IF(A4813="","",LOOKUP(2,1/(Entradas!$B$3:$B$5000=Estoque!A4813),Entradas!$G$3:$G$5000)),"Preço não cadastrado")</f>
        <v/>
      </c>
      <c r="E4813" s="38" t="str" cm="1">
        <f t="array" ref="E4813">IFERROR(IF(A4813="","",LOOKUP(2,1/(Entradas!$B$3:$B$5000=Estoque!A4813),Entradas!$H$3:$H$5000)),"Preço não cadastrado")</f>
        <v/>
      </c>
      <c r="F4813" s="6" t="str">
        <f>IF(A4813="","",SUMIF(codigo_entrada,A4813,quantidade_entrada)-SUMIF(codigo_saida,Estoque!A4813,quantidade_saida))</f>
        <v/>
      </c>
      <c r="G4813" s="1" t="str">
        <f t="shared" si="75"/>
        <v/>
      </c>
    </row>
    <row r="4814" spans="1:7" x14ac:dyDescent="0.3">
      <c r="A4814" s="135"/>
      <c r="B4814" s="22"/>
      <c r="C4814" s="22"/>
      <c r="D4814" s="38" t="str" cm="1">
        <f t="array" ref="D4814">IFERROR(IF(A4814="","",LOOKUP(2,1/(Entradas!$B$3:$B$5000=Estoque!A4814),Entradas!$G$3:$G$5000)),"Preço não cadastrado")</f>
        <v/>
      </c>
      <c r="E4814" s="38" t="str" cm="1">
        <f t="array" ref="E4814">IFERROR(IF(A4814="","",LOOKUP(2,1/(Entradas!$B$3:$B$5000=Estoque!A4814),Entradas!$H$3:$H$5000)),"Preço não cadastrado")</f>
        <v/>
      </c>
      <c r="F4814" s="6" t="str">
        <f>IF(A4814="","",SUMIF(codigo_entrada,A4814,quantidade_entrada)-SUMIF(codigo_saida,Estoque!A4814,quantidade_saida))</f>
        <v/>
      </c>
      <c r="G4814" s="1" t="str">
        <f t="shared" si="75"/>
        <v/>
      </c>
    </row>
    <row r="4815" spans="1:7" x14ac:dyDescent="0.3">
      <c r="A4815" s="135"/>
      <c r="B4815" s="22"/>
      <c r="C4815" s="22"/>
      <c r="D4815" s="38" t="str" cm="1">
        <f t="array" ref="D4815">IFERROR(IF(A4815="","",LOOKUP(2,1/(Entradas!$B$3:$B$5000=Estoque!A4815),Entradas!$G$3:$G$5000)),"Preço não cadastrado")</f>
        <v/>
      </c>
      <c r="E4815" s="38" t="str" cm="1">
        <f t="array" ref="E4815">IFERROR(IF(A4815="","",LOOKUP(2,1/(Entradas!$B$3:$B$5000=Estoque!A4815),Entradas!$H$3:$H$5000)),"Preço não cadastrado")</f>
        <v/>
      </c>
      <c r="F4815" s="6" t="str">
        <f>IF(A4815="","",SUMIF(codigo_entrada,A4815,quantidade_entrada)-SUMIF(codigo_saida,Estoque!A4815,quantidade_saida))</f>
        <v/>
      </c>
      <c r="G4815" s="1" t="str">
        <f t="shared" si="75"/>
        <v/>
      </c>
    </row>
    <row r="4816" spans="1:7" x14ac:dyDescent="0.3">
      <c r="A4816" s="135"/>
      <c r="B4816" s="22"/>
      <c r="C4816" s="22"/>
      <c r="D4816" s="38" t="str" cm="1">
        <f t="array" ref="D4816">IFERROR(IF(A4816="","",LOOKUP(2,1/(Entradas!$B$3:$B$5000=Estoque!A4816),Entradas!$G$3:$G$5000)),"Preço não cadastrado")</f>
        <v/>
      </c>
      <c r="E4816" s="38" t="str" cm="1">
        <f t="array" ref="E4816">IFERROR(IF(A4816="","",LOOKUP(2,1/(Entradas!$B$3:$B$5000=Estoque!A4816),Entradas!$H$3:$H$5000)),"Preço não cadastrado")</f>
        <v/>
      </c>
      <c r="F4816" s="6" t="str">
        <f>IF(A4816="","",SUMIF(codigo_entrada,A4816,quantidade_entrada)-SUMIF(codigo_saida,Estoque!A4816,quantidade_saida))</f>
        <v/>
      </c>
      <c r="G4816" s="1" t="str">
        <f t="shared" si="75"/>
        <v/>
      </c>
    </row>
    <row r="4817" spans="1:7" x14ac:dyDescent="0.3">
      <c r="A4817" s="135"/>
      <c r="B4817" s="22"/>
      <c r="C4817" s="22"/>
      <c r="D4817" s="38" t="str" cm="1">
        <f t="array" ref="D4817">IFERROR(IF(A4817="","",LOOKUP(2,1/(Entradas!$B$3:$B$5000=Estoque!A4817),Entradas!$G$3:$G$5000)),"Preço não cadastrado")</f>
        <v/>
      </c>
      <c r="E4817" s="38" t="str" cm="1">
        <f t="array" ref="E4817">IFERROR(IF(A4817="","",LOOKUP(2,1/(Entradas!$B$3:$B$5000=Estoque!A4817),Entradas!$H$3:$H$5000)),"Preço não cadastrado")</f>
        <v/>
      </c>
      <c r="F4817" s="6" t="str">
        <f>IF(A4817="","",SUMIF(codigo_entrada,A4817,quantidade_entrada)-SUMIF(codigo_saida,Estoque!A4817,quantidade_saida))</f>
        <v/>
      </c>
      <c r="G4817" s="1" t="str">
        <f t="shared" si="75"/>
        <v/>
      </c>
    </row>
    <row r="4818" spans="1:7" x14ac:dyDescent="0.3">
      <c r="A4818" s="135"/>
      <c r="B4818" s="22"/>
      <c r="C4818" s="22"/>
      <c r="D4818" s="38" t="str" cm="1">
        <f t="array" ref="D4818">IFERROR(IF(A4818="","",LOOKUP(2,1/(Entradas!$B$3:$B$5000=Estoque!A4818),Entradas!$G$3:$G$5000)),"Preço não cadastrado")</f>
        <v/>
      </c>
      <c r="E4818" s="38" t="str" cm="1">
        <f t="array" ref="E4818">IFERROR(IF(A4818="","",LOOKUP(2,1/(Entradas!$B$3:$B$5000=Estoque!A4818),Entradas!$H$3:$H$5000)),"Preço não cadastrado")</f>
        <v/>
      </c>
      <c r="F4818" s="6" t="str">
        <f>IF(A4818="","",SUMIF(codigo_entrada,A4818,quantidade_entrada)-SUMIF(codigo_saida,Estoque!A4818,quantidade_saida))</f>
        <v/>
      </c>
      <c r="G4818" s="1" t="str">
        <f t="shared" si="75"/>
        <v/>
      </c>
    </row>
    <row r="4819" spans="1:7" x14ac:dyDescent="0.3">
      <c r="A4819" s="135"/>
      <c r="B4819" s="22"/>
      <c r="C4819" s="22"/>
      <c r="D4819" s="38" t="str" cm="1">
        <f t="array" ref="D4819">IFERROR(IF(A4819="","",LOOKUP(2,1/(Entradas!$B$3:$B$5000=Estoque!A4819),Entradas!$G$3:$G$5000)),"Preço não cadastrado")</f>
        <v/>
      </c>
      <c r="E4819" s="38" t="str" cm="1">
        <f t="array" ref="E4819">IFERROR(IF(A4819="","",LOOKUP(2,1/(Entradas!$B$3:$B$5000=Estoque!A4819),Entradas!$H$3:$H$5000)),"Preço não cadastrado")</f>
        <v/>
      </c>
      <c r="F4819" s="6" t="str">
        <f>IF(A4819="","",SUMIF(codigo_entrada,A4819,quantidade_entrada)-SUMIF(codigo_saida,Estoque!A4819,quantidade_saida))</f>
        <v/>
      </c>
      <c r="G4819" s="1" t="str">
        <f t="shared" si="75"/>
        <v/>
      </c>
    </row>
    <row r="4820" spans="1:7" x14ac:dyDescent="0.3">
      <c r="A4820" s="135"/>
      <c r="B4820" s="22"/>
      <c r="C4820" s="22"/>
      <c r="D4820" s="38" t="str" cm="1">
        <f t="array" ref="D4820">IFERROR(IF(A4820="","",LOOKUP(2,1/(Entradas!$B$3:$B$5000=Estoque!A4820),Entradas!$G$3:$G$5000)),"Preço não cadastrado")</f>
        <v/>
      </c>
      <c r="E4820" s="38" t="str" cm="1">
        <f t="array" ref="E4820">IFERROR(IF(A4820="","",LOOKUP(2,1/(Entradas!$B$3:$B$5000=Estoque!A4820),Entradas!$H$3:$H$5000)),"Preço não cadastrado")</f>
        <v/>
      </c>
      <c r="F4820" s="6" t="str">
        <f>IF(A4820="","",SUMIF(codigo_entrada,A4820,quantidade_entrada)-SUMIF(codigo_saida,Estoque!A4820,quantidade_saida))</f>
        <v/>
      </c>
      <c r="G4820" s="1" t="str">
        <f t="shared" si="75"/>
        <v/>
      </c>
    </row>
    <row r="4821" spans="1:7" x14ac:dyDescent="0.3">
      <c r="A4821" s="135"/>
      <c r="B4821" s="22"/>
      <c r="C4821" s="22"/>
      <c r="D4821" s="38" t="str" cm="1">
        <f t="array" ref="D4821">IFERROR(IF(A4821="","",LOOKUP(2,1/(Entradas!$B$3:$B$5000=Estoque!A4821),Entradas!$G$3:$G$5000)),"Preço não cadastrado")</f>
        <v/>
      </c>
      <c r="E4821" s="38" t="str" cm="1">
        <f t="array" ref="E4821">IFERROR(IF(A4821="","",LOOKUP(2,1/(Entradas!$B$3:$B$5000=Estoque!A4821),Entradas!$H$3:$H$5000)),"Preço não cadastrado")</f>
        <v/>
      </c>
      <c r="F4821" s="6" t="str">
        <f>IF(A4821="","",SUMIF(codigo_entrada,A4821,quantidade_entrada)-SUMIF(codigo_saida,Estoque!A4821,quantidade_saida))</f>
        <v/>
      </c>
      <c r="G4821" s="1" t="str">
        <f t="shared" si="75"/>
        <v/>
      </c>
    </row>
    <row r="4822" spans="1:7" x14ac:dyDescent="0.3">
      <c r="A4822" s="135"/>
      <c r="B4822" s="22"/>
      <c r="C4822" s="22"/>
      <c r="D4822" s="38" t="str" cm="1">
        <f t="array" ref="D4822">IFERROR(IF(A4822="","",LOOKUP(2,1/(Entradas!$B$3:$B$5000=Estoque!A4822),Entradas!$G$3:$G$5000)),"Preço não cadastrado")</f>
        <v/>
      </c>
      <c r="E4822" s="38" t="str" cm="1">
        <f t="array" ref="E4822">IFERROR(IF(A4822="","",LOOKUP(2,1/(Entradas!$B$3:$B$5000=Estoque!A4822),Entradas!$H$3:$H$5000)),"Preço não cadastrado")</f>
        <v/>
      </c>
      <c r="F4822" s="6" t="str">
        <f>IF(A4822="","",SUMIF(codigo_entrada,A4822,quantidade_entrada)-SUMIF(codigo_saida,Estoque!A4822,quantidade_saida))</f>
        <v/>
      </c>
      <c r="G4822" s="1" t="str">
        <f t="shared" si="75"/>
        <v/>
      </c>
    </row>
    <row r="4823" spans="1:7" x14ac:dyDescent="0.3">
      <c r="A4823" s="135"/>
      <c r="B4823" s="22"/>
      <c r="C4823" s="22"/>
      <c r="D4823" s="38" t="str" cm="1">
        <f t="array" ref="D4823">IFERROR(IF(A4823="","",LOOKUP(2,1/(Entradas!$B$3:$B$5000=Estoque!A4823),Entradas!$G$3:$G$5000)),"Preço não cadastrado")</f>
        <v/>
      </c>
      <c r="E4823" s="38" t="str" cm="1">
        <f t="array" ref="E4823">IFERROR(IF(A4823="","",LOOKUP(2,1/(Entradas!$B$3:$B$5000=Estoque!A4823),Entradas!$H$3:$H$5000)),"Preço não cadastrado")</f>
        <v/>
      </c>
      <c r="F4823" s="6" t="str">
        <f>IF(A4823="","",SUMIF(codigo_entrada,A4823,quantidade_entrada)-SUMIF(codigo_saida,Estoque!A4823,quantidade_saida))</f>
        <v/>
      </c>
      <c r="G4823" s="1" t="str">
        <f t="shared" si="75"/>
        <v/>
      </c>
    </row>
    <row r="4824" spans="1:7" x14ac:dyDescent="0.3">
      <c r="A4824" s="135"/>
      <c r="B4824" s="22"/>
      <c r="C4824" s="22"/>
      <c r="D4824" s="38" t="str" cm="1">
        <f t="array" ref="D4824">IFERROR(IF(A4824="","",LOOKUP(2,1/(Entradas!$B$3:$B$5000=Estoque!A4824),Entradas!$G$3:$G$5000)),"Preço não cadastrado")</f>
        <v/>
      </c>
      <c r="E4824" s="38" t="str" cm="1">
        <f t="array" ref="E4824">IFERROR(IF(A4824="","",LOOKUP(2,1/(Entradas!$B$3:$B$5000=Estoque!A4824),Entradas!$H$3:$H$5000)),"Preço não cadastrado")</f>
        <v/>
      </c>
      <c r="F4824" s="6" t="str">
        <f>IF(A4824="","",SUMIF(codigo_entrada,A4824,quantidade_entrada)-SUMIF(codigo_saida,Estoque!A4824,quantidade_saida))</f>
        <v/>
      </c>
      <c r="G4824" s="1" t="str">
        <f t="shared" si="75"/>
        <v/>
      </c>
    </row>
    <row r="4825" spans="1:7" x14ac:dyDescent="0.3">
      <c r="A4825" s="135"/>
      <c r="B4825" s="22"/>
      <c r="C4825" s="22"/>
      <c r="D4825" s="38" t="str" cm="1">
        <f t="array" ref="D4825">IFERROR(IF(A4825="","",LOOKUP(2,1/(Entradas!$B$3:$B$5000=Estoque!A4825),Entradas!$G$3:$G$5000)),"Preço não cadastrado")</f>
        <v/>
      </c>
      <c r="E4825" s="38" t="str" cm="1">
        <f t="array" ref="E4825">IFERROR(IF(A4825="","",LOOKUP(2,1/(Entradas!$B$3:$B$5000=Estoque!A4825),Entradas!$H$3:$H$5000)),"Preço não cadastrado")</f>
        <v/>
      </c>
      <c r="F4825" s="6" t="str">
        <f>IF(A4825="","",SUMIF(codigo_entrada,A4825,quantidade_entrada)-SUMIF(codigo_saida,Estoque!A4825,quantidade_saida))</f>
        <v/>
      </c>
      <c r="G4825" s="1" t="str">
        <f t="shared" si="75"/>
        <v/>
      </c>
    </row>
    <row r="4826" spans="1:7" x14ac:dyDescent="0.3">
      <c r="A4826" s="135"/>
      <c r="B4826" s="22"/>
      <c r="C4826" s="22"/>
      <c r="D4826" s="38" t="str" cm="1">
        <f t="array" ref="D4826">IFERROR(IF(A4826="","",LOOKUP(2,1/(Entradas!$B$3:$B$5000=Estoque!A4826),Entradas!$G$3:$G$5000)),"Preço não cadastrado")</f>
        <v/>
      </c>
      <c r="E4826" s="38" t="str" cm="1">
        <f t="array" ref="E4826">IFERROR(IF(A4826="","",LOOKUP(2,1/(Entradas!$B$3:$B$5000=Estoque!A4826),Entradas!$H$3:$H$5000)),"Preço não cadastrado")</f>
        <v/>
      </c>
      <c r="F4826" s="6" t="str">
        <f>IF(A4826="","",SUMIF(codigo_entrada,A4826,quantidade_entrada)-SUMIF(codigo_saida,Estoque!A4826,quantidade_saida))</f>
        <v/>
      </c>
      <c r="G4826" s="1" t="str">
        <f t="shared" si="75"/>
        <v/>
      </c>
    </row>
    <row r="4827" spans="1:7" x14ac:dyDescent="0.3">
      <c r="A4827" s="135"/>
      <c r="B4827" s="22"/>
      <c r="C4827" s="22"/>
      <c r="D4827" s="38" t="str" cm="1">
        <f t="array" ref="D4827">IFERROR(IF(A4827="","",LOOKUP(2,1/(Entradas!$B$3:$B$5000=Estoque!A4827),Entradas!$G$3:$G$5000)),"Preço não cadastrado")</f>
        <v/>
      </c>
      <c r="E4827" s="38" t="str" cm="1">
        <f t="array" ref="E4827">IFERROR(IF(A4827="","",LOOKUP(2,1/(Entradas!$B$3:$B$5000=Estoque!A4827),Entradas!$H$3:$H$5000)),"Preço não cadastrado")</f>
        <v/>
      </c>
      <c r="F4827" s="6" t="str">
        <f>IF(A4827="","",SUMIF(codigo_entrada,A4827,quantidade_entrada)-SUMIF(codigo_saida,Estoque!A4827,quantidade_saida))</f>
        <v/>
      </c>
      <c r="G4827" s="1" t="str">
        <f t="shared" si="75"/>
        <v/>
      </c>
    </row>
    <row r="4828" spans="1:7" x14ac:dyDescent="0.3">
      <c r="A4828" s="135"/>
      <c r="B4828" s="22"/>
      <c r="C4828" s="22"/>
      <c r="D4828" s="38" t="str" cm="1">
        <f t="array" ref="D4828">IFERROR(IF(A4828="","",LOOKUP(2,1/(Entradas!$B$3:$B$5000=Estoque!A4828),Entradas!$G$3:$G$5000)),"Preço não cadastrado")</f>
        <v/>
      </c>
      <c r="E4828" s="38" t="str" cm="1">
        <f t="array" ref="E4828">IFERROR(IF(A4828="","",LOOKUP(2,1/(Entradas!$B$3:$B$5000=Estoque!A4828),Entradas!$H$3:$H$5000)),"Preço não cadastrado")</f>
        <v/>
      </c>
      <c r="F4828" s="6" t="str">
        <f>IF(A4828="","",SUMIF(codigo_entrada,A4828,quantidade_entrada)-SUMIF(codigo_saida,Estoque!A4828,quantidade_saida))</f>
        <v/>
      </c>
      <c r="G4828" s="1" t="str">
        <f t="shared" si="75"/>
        <v/>
      </c>
    </row>
    <row r="4829" spans="1:7" x14ac:dyDescent="0.3">
      <c r="A4829" s="135"/>
      <c r="B4829" s="22"/>
      <c r="C4829" s="22"/>
      <c r="D4829" s="38" t="str" cm="1">
        <f t="array" ref="D4829">IFERROR(IF(A4829="","",LOOKUP(2,1/(Entradas!$B$3:$B$5000=Estoque!A4829),Entradas!$G$3:$G$5000)),"Preço não cadastrado")</f>
        <v/>
      </c>
      <c r="E4829" s="38" t="str" cm="1">
        <f t="array" ref="E4829">IFERROR(IF(A4829="","",LOOKUP(2,1/(Entradas!$B$3:$B$5000=Estoque!A4829),Entradas!$H$3:$H$5000)),"Preço não cadastrado")</f>
        <v/>
      </c>
      <c r="F4829" s="6" t="str">
        <f>IF(A4829="","",SUMIF(codigo_entrada,A4829,quantidade_entrada)-SUMIF(codigo_saida,Estoque!A4829,quantidade_saida))</f>
        <v/>
      </c>
      <c r="G4829" s="1" t="str">
        <f t="shared" si="75"/>
        <v/>
      </c>
    </row>
    <row r="4830" spans="1:7" x14ac:dyDescent="0.3">
      <c r="A4830" s="135"/>
      <c r="B4830" s="22"/>
      <c r="C4830" s="22"/>
      <c r="D4830" s="38" t="str" cm="1">
        <f t="array" ref="D4830">IFERROR(IF(A4830="","",LOOKUP(2,1/(Entradas!$B$3:$B$5000=Estoque!A4830),Entradas!$G$3:$G$5000)),"Preço não cadastrado")</f>
        <v/>
      </c>
      <c r="E4830" s="38" t="str" cm="1">
        <f t="array" ref="E4830">IFERROR(IF(A4830="","",LOOKUP(2,1/(Entradas!$B$3:$B$5000=Estoque!A4830),Entradas!$H$3:$H$5000)),"Preço não cadastrado")</f>
        <v/>
      </c>
      <c r="F4830" s="6" t="str">
        <f>IF(A4830="","",SUMIF(codigo_entrada,A4830,quantidade_entrada)-SUMIF(codigo_saida,Estoque!A4830,quantidade_saida))</f>
        <v/>
      </c>
      <c r="G4830" s="1" t="str">
        <f t="shared" si="75"/>
        <v/>
      </c>
    </row>
    <row r="4831" spans="1:7" x14ac:dyDescent="0.3">
      <c r="A4831" s="135"/>
      <c r="B4831" s="22"/>
      <c r="C4831" s="22"/>
      <c r="D4831" s="38" t="str" cm="1">
        <f t="array" ref="D4831">IFERROR(IF(A4831="","",LOOKUP(2,1/(Entradas!$B$3:$B$5000=Estoque!A4831),Entradas!$G$3:$G$5000)),"Preço não cadastrado")</f>
        <v/>
      </c>
      <c r="E4831" s="38" t="str" cm="1">
        <f t="array" ref="E4831">IFERROR(IF(A4831="","",LOOKUP(2,1/(Entradas!$B$3:$B$5000=Estoque!A4831),Entradas!$H$3:$H$5000)),"Preço não cadastrado")</f>
        <v/>
      </c>
      <c r="F4831" s="6" t="str">
        <f>IF(A4831="","",SUMIF(codigo_entrada,A4831,quantidade_entrada)-SUMIF(codigo_saida,Estoque!A4831,quantidade_saida))</f>
        <v/>
      </c>
      <c r="G4831" s="1" t="str">
        <f t="shared" si="75"/>
        <v/>
      </c>
    </row>
    <row r="4832" spans="1:7" x14ac:dyDescent="0.3">
      <c r="A4832" s="135"/>
      <c r="B4832" s="22"/>
      <c r="C4832" s="22"/>
      <c r="D4832" s="38" t="str" cm="1">
        <f t="array" ref="D4832">IFERROR(IF(A4832="","",LOOKUP(2,1/(Entradas!$B$3:$B$5000=Estoque!A4832),Entradas!$G$3:$G$5000)),"Preço não cadastrado")</f>
        <v/>
      </c>
      <c r="E4832" s="38" t="str" cm="1">
        <f t="array" ref="E4832">IFERROR(IF(A4832="","",LOOKUP(2,1/(Entradas!$B$3:$B$5000=Estoque!A4832),Entradas!$H$3:$H$5000)),"Preço não cadastrado")</f>
        <v/>
      </c>
      <c r="F4832" s="6" t="str">
        <f>IF(A4832="","",SUMIF(codigo_entrada,A4832,quantidade_entrada)-SUMIF(codigo_saida,Estoque!A4832,quantidade_saida))</f>
        <v/>
      </c>
      <c r="G4832" s="1" t="str">
        <f t="shared" si="75"/>
        <v/>
      </c>
    </row>
    <row r="4833" spans="1:7" x14ac:dyDescent="0.3">
      <c r="A4833" s="135"/>
      <c r="B4833" s="22"/>
      <c r="C4833" s="22"/>
      <c r="D4833" s="38" t="str" cm="1">
        <f t="array" ref="D4833">IFERROR(IF(A4833="","",LOOKUP(2,1/(Entradas!$B$3:$B$5000=Estoque!A4833),Entradas!$G$3:$G$5000)),"Preço não cadastrado")</f>
        <v/>
      </c>
      <c r="E4833" s="38" t="str" cm="1">
        <f t="array" ref="E4833">IFERROR(IF(A4833="","",LOOKUP(2,1/(Entradas!$B$3:$B$5000=Estoque!A4833),Entradas!$H$3:$H$5000)),"Preço não cadastrado")</f>
        <v/>
      </c>
      <c r="F4833" s="6" t="str">
        <f>IF(A4833="","",SUMIF(codigo_entrada,A4833,quantidade_entrada)-SUMIF(codigo_saida,Estoque!A4833,quantidade_saida))</f>
        <v/>
      </c>
      <c r="G4833" s="1" t="str">
        <f t="shared" si="75"/>
        <v/>
      </c>
    </row>
    <row r="4834" spans="1:7" x14ac:dyDescent="0.3">
      <c r="A4834" s="135"/>
      <c r="B4834" s="22"/>
      <c r="C4834" s="22"/>
      <c r="D4834" s="38" t="str" cm="1">
        <f t="array" ref="D4834">IFERROR(IF(A4834="","",LOOKUP(2,1/(Entradas!$B$3:$B$5000=Estoque!A4834),Entradas!$G$3:$G$5000)),"Preço não cadastrado")</f>
        <v/>
      </c>
      <c r="E4834" s="38" t="str" cm="1">
        <f t="array" ref="E4834">IFERROR(IF(A4834="","",LOOKUP(2,1/(Entradas!$B$3:$B$5000=Estoque!A4834),Entradas!$H$3:$H$5000)),"Preço não cadastrado")</f>
        <v/>
      </c>
      <c r="F4834" s="6" t="str">
        <f>IF(A4834="","",SUMIF(codigo_entrada,A4834,quantidade_entrada)-SUMIF(codigo_saida,Estoque!A4834,quantidade_saida))</f>
        <v/>
      </c>
      <c r="G4834" s="1" t="str">
        <f t="shared" si="75"/>
        <v/>
      </c>
    </row>
    <row r="4835" spans="1:7" x14ac:dyDescent="0.3">
      <c r="A4835" s="135"/>
      <c r="B4835" s="22"/>
      <c r="C4835" s="22"/>
      <c r="D4835" s="38" t="str" cm="1">
        <f t="array" ref="D4835">IFERROR(IF(A4835="","",LOOKUP(2,1/(Entradas!$B$3:$B$5000=Estoque!A4835),Entradas!$G$3:$G$5000)),"Preço não cadastrado")</f>
        <v/>
      </c>
      <c r="E4835" s="38" t="str" cm="1">
        <f t="array" ref="E4835">IFERROR(IF(A4835="","",LOOKUP(2,1/(Entradas!$B$3:$B$5000=Estoque!A4835),Entradas!$H$3:$H$5000)),"Preço não cadastrado")</f>
        <v/>
      </c>
      <c r="F4835" s="6" t="str">
        <f>IF(A4835="","",SUMIF(codigo_entrada,A4835,quantidade_entrada)-SUMIF(codigo_saida,Estoque!A4835,quantidade_saida))</f>
        <v/>
      </c>
      <c r="G4835" s="1" t="str">
        <f t="shared" si="75"/>
        <v/>
      </c>
    </row>
    <row r="4836" spans="1:7" x14ac:dyDescent="0.3">
      <c r="A4836" s="135"/>
      <c r="B4836" s="22"/>
      <c r="C4836" s="22"/>
      <c r="D4836" s="38" t="str" cm="1">
        <f t="array" ref="D4836">IFERROR(IF(A4836="","",LOOKUP(2,1/(Entradas!$B$3:$B$5000=Estoque!A4836),Entradas!$G$3:$G$5000)),"Preço não cadastrado")</f>
        <v/>
      </c>
      <c r="E4836" s="38" t="str" cm="1">
        <f t="array" ref="E4836">IFERROR(IF(A4836="","",LOOKUP(2,1/(Entradas!$B$3:$B$5000=Estoque!A4836),Entradas!$H$3:$H$5000)),"Preço não cadastrado")</f>
        <v/>
      </c>
      <c r="F4836" s="6" t="str">
        <f>IF(A4836="","",SUMIF(codigo_entrada,A4836,quantidade_entrada)-SUMIF(codigo_saida,Estoque!A4836,quantidade_saida))</f>
        <v/>
      </c>
      <c r="G4836" s="1" t="str">
        <f t="shared" si="75"/>
        <v/>
      </c>
    </row>
    <row r="4837" spans="1:7" x14ac:dyDescent="0.3">
      <c r="A4837" s="135"/>
      <c r="B4837" s="22"/>
      <c r="C4837" s="22"/>
      <c r="D4837" s="38" t="str" cm="1">
        <f t="array" ref="D4837">IFERROR(IF(A4837="","",LOOKUP(2,1/(Entradas!$B$3:$B$5000=Estoque!A4837),Entradas!$G$3:$G$5000)),"Preço não cadastrado")</f>
        <v/>
      </c>
      <c r="E4837" s="38" t="str" cm="1">
        <f t="array" ref="E4837">IFERROR(IF(A4837="","",LOOKUP(2,1/(Entradas!$B$3:$B$5000=Estoque!A4837),Entradas!$H$3:$H$5000)),"Preço não cadastrado")</f>
        <v/>
      </c>
      <c r="F4837" s="6" t="str">
        <f>IF(A4837="","",SUMIF(codigo_entrada,A4837,quantidade_entrada)-SUMIF(codigo_saida,Estoque!A4837,quantidade_saida))</f>
        <v/>
      </c>
      <c r="G4837" s="1" t="str">
        <f t="shared" si="75"/>
        <v/>
      </c>
    </row>
    <row r="4838" spans="1:7" x14ac:dyDescent="0.3">
      <c r="A4838" s="135"/>
      <c r="B4838" s="22"/>
      <c r="C4838" s="22"/>
      <c r="D4838" s="38" t="str" cm="1">
        <f t="array" ref="D4838">IFERROR(IF(A4838="","",LOOKUP(2,1/(Entradas!$B$3:$B$5000=Estoque!A4838),Entradas!$G$3:$G$5000)),"Preço não cadastrado")</f>
        <v/>
      </c>
      <c r="E4838" s="38" t="str" cm="1">
        <f t="array" ref="E4838">IFERROR(IF(A4838="","",LOOKUP(2,1/(Entradas!$B$3:$B$5000=Estoque!A4838),Entradas!$H$3:$H$5000)),"Preço não cadastrado")</f>
        <v/>
      </c>
      <c r="F4838" s="6" t="str">
        <f>IF(A4838="","",SUMIF(codigo_entrada,A4838,quantidade_entrada)-SUMIF(codigo_saida,Estoque!A4838,quantidade_saida))</f>
        <v/>
      </c>
      <c r="G4838" s="1" t="str">
        <f t="shared" si="75"/>
        <v/>
      </c>
    </row>
    <row r="4839" spans="1:7" x14ac:dyDescent="0.3">
      <c r="A4839" s="135"/>
      <c r="B4839" s="22"/>
      <c r="C4839" s="22"/>
      <c r="D4839" s="38" t="str" cm="1">
        <f t="array" ref="D4839">IFERROR(IF(A4839="","",LOOKUP(2,1/(Entradas!$B$3:$B$5000=Estoque!A4839),Entradas!$G$3:$G$5000)),"Preço não cadastrado")</f>
        <v/>
      </c>
      <c r="E4839" s="38" t="str" cm="1">
        <f t="array" ref="E4839">IFERROR(IF(A4839="","",LOOKUP(2,1/(Entradas!$B$3:$B$5000=Estoque!A4839),Entradas!$H$3:$H$5000)),"Preço não cadastrado")</f>
        <v/>
      </c>
      <c r="F4839" s="6" t="str">
        <f>IF(A4839="","",SUMIF(codigo_entrada,A4839,quantidade_entrada)-SUMIF(codigo_saida,Estoque!A4839,quantidade_saida))</f>
        <v/>
      </c>
      <c r="G4839" s="1" t="str">
        <f t="shared" si="75"/>
        <v/>
      </c>
    </row>
    <row r="4840" spans="1:7" x14ac:dyDescent="0.3">
      <c r="A4840" s="135"/>
      <c r="B4840" s="22"/>
      <c r="C4840" s="22"/>
      <c r="D4840" s="38" t="str" cm="1">
        <f t="array" ref="D4840">IFERROR(IF(A4840="","",LOOKUP(2,1/(Entradas!$B$3:$B$5000=Estoque!A4840),Entradas!$G$3:$G$5000)),"Preço não cadastrado")</f>
        <v/>
      </c>
      <c r="E4840" s="38" t="str" cm="1">
        <f t="array" ref="E4840">IFERROR(IF(A4840="","",LOOKUP(2,1/(Entradas!$B$3:$B$5000=Estoque!A4840),Entradas!$H$3:$H$5000)),"Preço não cadastrado")</f>
        <v/>
      </c>
      <c r="F4840" s="6" t="str">
        <f>IF(A4840="","",SUMIF(codigo_entrada,A4840,quantidade_entrada)-SUMIF(codigo_saida,Estoque!A4840,quantidade_saida))</f>
        <v/>
      </c>
      <c r="G4840" s="1" t="str">
        <f t="shared" si="75"/>
        <v/>
      </c>
    </row>
    <row r="4841" spans="1:7" x14ac:dyDescent="0.3">
      <c r="A4841" s="135"/>
      <c r="B4841" s="22"/>
      <c r="C4841" s="22"/>
      <c r="D4841" s="38" t="str" cm="1">
        <f t="array" ref="D4841">IFERROR(IF(A4841="","",LOOKUP(2,1/(Entradas!$B$3:$B$5000=Estoque!A4841),Entradas!$G$3:$G$5000)),"Preço não cadastrado")</f>
        <v/>
      </c>
      <c r="E4841" s="38" t="str" cm="1">
        <f t="array" ref="E4841">IFERROR(IF(A4841="","",LOOKUP(2,1/(Entradas!$B$3:$B$5000=Estoque!A4841),Entradas!$H$3:$H$5000)),"Preço não cadastrado")</f>
        <v/>
      </c>
      <c r="F4841" s="6" t="str">
        <f>IF(A4841="","",SUMIF(codigo_entrada,A4841,quantidade_entrada)-SUMIF(codigo_saida,Estoque!A4841,quantidade_saida))</f>
        <v/>
      </c>
      <c r="G4841" s="1" t="str">
        <f t="shared" si="75"/>
        <v/>
      </c>
    </row>
    <row r="4842" spans="1:7" x14ac:dyDescent="0.3">
      <c r="A4842" s="135"/>
      <c r="B4842" s="22"/>
      <c r="C4842" s="22"/>
      <c r="D4842" s="38" t="str" cm="1">
        <f t="array" ref="D4842">IFERROR(IF(A4842="","",LOOKUP(2,1/(Entradas!$B$3:$B$5000=Estoque!A4842),Entradas!$G$3:$G$5000)),"Preço não cadastrado")</f>
        <v/>
      </c>
      <c r="E4842" s="38" t="str" cm="1">
        <f t="array" ref="E4842">IFERROR(IF(A4842="","",LOOKUP(2,1/(Entradas!$B$3:$B$5000=Estoque!A4842),Entradas!$H$3:$H$5000)),"Preço não cadastrado")</f>
        <v/>
      </c>
      <c r="F4842" s="6" t="str">
        <f>IF(A4842="","",SUMIF(codigo_entrada,A4842,quantidade_entrada)-SUMIF(codigo_saida,Estoque!A4842,quantidade_saida))</f>
        <v/>
      </c>
      <c r="G4842" s="1" t="str">
        <f t="shared" si="75"/>
        <v/>
      </c>
    </row>
    <row r="4843" spans="1:7" x14ac:dyDescent="0.3">
      <c r="A4843" s="135"/>
      <c r="B4843" s="22"/>
      <c r="C4843" s="22"/>
      <c r="D4843" s="38" t="str" cm="1">
        <f t="array" ref="D4843">IFERROR(IF(A4843="","",LOOKUP(2,1/(Entradas!$B$3:$B$5000=Estoque!A4843),Entradas!$G$3:$G$5000)),"Preço não cadastrado")</f>
        <v/>
      </c>
      <c r="E4843" s="38" t="str" cm="1">
        <f t="array" ref="E4843">IFERROR(IF(A4843="","",LOOKUP(2,1/(Entradas!$B$3:$B$5000=Estoque!A4843),Entradas!$H$3:$H$5000)),"Preço não cadastrado")</f>
        <v/>
      </c>
      <c r="F4843" s="6" t="str">
        <f>IF(A4843="","",SUMIF(codigo_entrada,A4843,quantidade_entrada)-SUMIF(codigo_saida,Estoque!A4843,quantidade_saida))</f>
        <v/>
      </c>
      <c r="G4843" s="1" t="str">
        <f t="shared" si="75"/>
        <v/>
      </c>
    </row>
    <row r="4844" spans="1:7" x14ac:dyDescent="0.3">
      <c r="A4844" s="135"/>
      <c r="B4844" s="22"/>
      <c r="C4844" s="22"/>
      <c r="D4844" s="38" t="str" cm="1">
        <f t="array" ref="D4844">IFERROR(IF(A4844="","",LOOKUP(2,1/(Entradas!$B$3:$B$5000=Estoque!A4844),Entradas!$G$3:$G$5000)),"Preço não cadastrado")</f>
        <v/>
      </c>
      <c r="E4844" s="38" t="str" cm="1">
        <f t="array" ref="E4844">IFERROR(IF(A4844="","",LOOKUP(2,1/(Entradas!$B$3:$B$5000=Estoque!A4844),Entradas!$H$3:$H$5000)),"Preço não cadastrado")</f>
        <v/>
      </c>
      <c r="F4844" s="6" t="str">
        <f>IF(A4844="","",SUMIF(codigo_entrada,A4844,quantidade_entrada)-SUMIF(codigo_saida,Estoque!A4844,quantidade_saida))</f>
        <v/>
      </c>
      <c r="G4844" s="1" t="str">
        <f t="shared" si="75"/>
        <v/>
      </c>
    </row>
    <row r="4845" spans="1:7" x14ac:dyDescent="0.3">
      <c r="A4845" s="135"/>
      <c r="B4845" s="22"/>
      <c r="C4845" s="22"/>
      <c r="D4845" s="38" t="str" cm="1">
        <f t="array" ref="D4845">IFERROR(IF(A4845="","",LOOKUP(2,1/(Entradas!$B$3:$B$5000=Estoque!A4845),Entradas!$G$3:$G$5000)),"Preço não cadastrado")</f>
        <v/>
      </c>
      <c r="E4845" s="38" t="str" cm="1">
        <f t="array" ref="E4845">IFERROR(IF(A4845="","",LOOKUP(2,1/(Entradas!$B$3:$B$5000=Estoque!A4845),Entradas!$H$3:$H$5000)),"Preço não cadastrado")</f>
        <v/>
      </c>
      <c r="F4845" s="6" t="str">
        <f>IF(A4845="","",SUMIF(codigo_entrada,A4845,quantidade_entrada)-SUMIF(codigo_saida,Estoque!A4845,quantidade_saida))</f>
        <v/>
      </c>
      <c r="G4845" s="1" t="str">
        <f t="shared" si="75"/>
        <v/>
      </c>
    </row>
    <row r="4846" spans="1:7" x14ac:dyDescent="0.3">
      <c r="A4846" s="135"/>
      <c r="B4846" s="22"/>
      <c r="C4846" s="22"/>
      <c r="D4846" s="38" t="str" cm="1">
        <f t="array" ref="D4846">IFERROR(IF(A4846="","",LOOKUP(2,1/(Entradas!$B$3:$B$5000=Estoque!A4846),Entradas!$G$3:$G$5000)),"Preço não cadastrado")</f>
        <v/>
      </c>
      <c r="E4846" s="38" t="str" cm="1">
        <f t="array" ref="E4846">IFERROR(IF(A4846="","",LOOKUP(2,1/(Entradas!$B$3:$B$5000=Estoque!A4846),Entradas!$H$3:$H$5000)),"Preço não cadastrado")</f>
        <v/>
      </c>
      <c r="F4846" s="6" t="str">
        <f>IF(A4846="","",SUMIF(codigo_entrada,A4846,quantidade_entrada)-SUMIF(codigo_saida,Estoque!A4846,quantidade_saida))</f>
        <v/>
      </c>
      <c r="G4846" s="1" t="str">
        <f t="shared" si="75"/>
        <v/>
      </c>
    </row>
    <row r="4847" spans="1:7" x14ac:dyDescent="0.3">
      <c r="A4847" s="135"/>
      <c r="B4847" s="22"/>
      <c r="C4847" s="22"/>
      <c r="D4847" s="38" t="str" cm="1">
        <f t="array" ref="D4847">IFERROR(IF(A4847="","",LOOKUP(2,1/(Entradas!$B$3:$B$5000=Estoque!A4847),Entradas!$G$3:$G$5000)),"Preço não cadastrado")</f>
        <v/>
      </c>
      <c r="E4847" s="38" t="str" cm="1">
        <f t="array" ref="E4847">IFERROR(IF(A4847="","",LOOKUP(2,1/(Entradas!$B$3:$B$5000=Estoque!A4847),Entradas!$H$3:$H$5000)),"Preço não cadastrado")</f>
        <v/>
      </c>
      <c r="F4847" s="6" t="str">
        <f>IF(A4847="","",SUMIF(codigo_entrada,A4847,quantidade_entrada)-SUMIF(codigo_saida,Estoque!A4847,quantidade_saida))</f>
        <v/>
      </c>
      <c r="G4847" s="1" t="str">
        <f t="shared" si="75"/>
        <v/>
      </c>
    </row>
    <row r="4848" spans="1:7" x14ac:dyDescent="0.3">
      <c r="A4848" s="135"/>
      <c r="B4848" s="22"/>
      <c r="C4848" s="22"/>
      <c r="D4848" s="38" t="str" cm="1">
        <f t="array" ref="D4848">IFERROR(IF(A4848="","",LOOKUP(2,1/(Entradas!$B$3:$B$5000=Estoque!A4848),Entradas!$G$3:$G$5000)),"Preço não cadastrado")</f>
        <v/>
      </c>
      <c r="E4848" s="38" t="str" cm="1">
        <f t="array" ref="E4848">IFERROR(IF(A4848="","",LOOKUP(2,1/(Entradas!$B$3:$B$5000=Estoque!A4848),Entradas!$H$3:$H$5000)),"Preço não cadastrado")</f>
        <v/>
      </c>
      <c r="F4848" s="6" t="str">
        <f>IF(A4848="","",SUMIF(codigo_entrada,A4848,quantidade_entrada)-SUMIF(codigo_saida,Estoque!A4848,quantidade_saida))</f>
        <v/>
      </c>
      <c r="G4848" s="1" t="str">
        <f t="shared" si="75"/>
        <v/>
      </c>
    </row>
    <row r="4849" spans="1:7" x14ac:dyDescent="0.3">
      <c r="A4849" s="135"/>
      <c r="B4849" s="22"/>
      <c r="C4849" s="22"/>
      <c r="D4849" s="38" t="str" cm="1">
        <f t="array" ref="D4849">IFERROR(IF(A4849="","",LOOKUP(2,1/(Entradas!$B$3:$B$5000=Estoque!A4849),Entradas!$G$3:$G$5000)),"Preço não cadastrado")</f>
        <v/>
      </c>
      <c r="E4849" s="38" t="str" cm="1">
        <f t="array" ref="E4849">IFERROR(IF(A4849="","",LOOKUP(2,1/(Entradas!$B$3:$B$5000=Estoque!A4849),Entradas!$H$3:$H$5000)),"Preço não cadastrado")</f>
        <v/>
      </c>
      <c r="F4849" s="6" t="str">
        <f>IF(A4849="","",SUMIF(codigo_entrada,A4849,quantidade_entrada)-SUMIF(codigo_saida,Estoque!A4849,quantidade_saida))</f>
        <v/>
      </c>
      <c r="G4849" s="1" t="str">
        <f t="shared" si="75"/>
        <v/>
      </c>
    </row>
    <row r="4850" spans="1:7" x14ac:dyDescent="0.3">
      <c r="A4850" s="135"/>
      <c r="B4850" s="22"/>
      <c r="C4850" s="22"/>
      <c r="D4850" s="38" t="str" cm="1">
        <f t="array" ref="D4850">IFERROR(IF(A4850="","",LOOKUP(2,1/(Entradas!$B$3:$B$5000=Estoque!A4850),Entradas!$G$3:$G$5000)),"Preço não cadastrado")</f>
        <v/>
      </c>
      <c r="E4850" s="38" t="str" cm="1">
        <f t="array" ref="E4850">IFERROR(IF(A4850="","",LOOKUP(2,1/(Entradas!$B$3:$B$5000=Estoque!A4850),Entradas!$H$3:$H$5000)),"Preço não cadastrado")</f>
        <v/>
      </c>
      <c r="F4850" s="6" t="str">
        <f>IF(A4850="","",SUMIF(codigo_entrada,A4850,quantidade_entrada)-SUMIF(codigo_saida,Estoque!A4850,quantidade_saida))</f>
        <v/>
      </c>
      <c r="G4850" s="1" t="str">
        <f t="shared" si="75"/>
        <v/>
      </c>
    </row>
    <row r="4851" spans="1:7" x14ac:dyDescent="0.3">
      <c r="A4851" s="135"/>
      <c r="B4851" s="22"/>
      <c r="C4851" s="22"/>
      <c r="D4851" s="38" t="str" cm="1">
        <f t="array" ref="D4851">IFERROR(IF(A4851="","",LOOKUP(2,1/(Entradas!$B$3:$B$5000=Estoque!A4851),Entradas!$G$3:$G$5000)),"Preço não cadastrado")</f>
        <v/>
      </c>
      <c r="E4851" s="38" t="str" cm="1">
        <f t="array" ref="E4851">IFERROR(IF(A4851="","",LOOKUP(2,1/(Entradas!$B$3:$B$5000=Estoque!A4851),Entradas!$H$3:$H$5000)),"Preço não cadastrado")</f>
        <v/>
      </c>
      <c r="F4851" s="6" t="str">
        <f>IF(A4851="","",SUMIF(codigo_entrada,A4851,quantidade_entrada)-SUMIF(codigo_saida,Estoque!A4851,quantidade_saida))</f>
        <v/>
      </c>
      <c r="G4851" s="1" t="str">
        <f t="shared" si="75"/>
        <v/>
      </c>
    </row>
    <row r="4852" spans="1:7" x14ac:dyDescent="0.3">
      <c r="A4852" s="135"/>
      <c r="B4852" s="22"/>
      <c r="C4852" s="22"/>
      <c r="D4852" s="38" t="str" cm="1">
        <f t="array" ref="D4852">IFERROR(IF(A4852="","",LOOKUP(2,1/(Entradas!$B$3:$B$5000=Estoque!A4852),Entradas!$G$3:$G$5000)),"Preço não cadastrado")</f>
        <v/>
      </c>
      <c r="E4852" s="38" t="str" cm="1">
        <f t="array" ref="E4852">IFERROR(IF(A4852="","",LOOKUP(2,1/(Entradas!$B$3:$B$5000=Estoque!A4852),Entradas!$H$3:$H$5000)),"Preço não cadastrado")</f>
        <v/>
      </c>
      <c r="F4852" s="6" t="str">
        <f>IF(A4852="","",SUMIF(codigo_entrada,A4852,quantidade_entrada)-SUMIF(codigo_saida,Estoque!A4852,quantidade_saida))</f>
        <v/>
      </c>
      <c r="G4852" s="1" t="str">
        <f t="shared" si="75"/>
        <v/>
      </c>
    </row>
    <row r="4853" spans="1:7" x14ac:dyDescent="0.3">
      <c r="A4853" s="135"/>
      <c r="B4853" s="22"/>
      <c r="C4853" s="22"/>
      <c r="D4853" s="38" t="str" cm="1">
        <f t="array" ref="D4853">IFERROR(IF(A4853="","",LOOKUP(2,1/(Entradas!$B$3:$B$5000=Estoque!A4853),Entradas!$G$3:$G$5000)),"Preço não cadastrado")</f>
        <v/>
      </c>
      <c r="E4853" s="38" t="str" cm="1">
        <f t="array" ref="E4853">IFERROR(IF(A4853="","",LOOKUP(2,1/(Entradas!$B$3:$B$5000=Estoque!A4853),Entradas!$H$3:$H$5000)),"Preço não cadastrado")</f>
        <v/>
      </c>
      <c r="F4853" s="6" t="str">
        <f>IF(A4853="","",SUMIF(codigo_entrada,A4853,quantidade_entrada)-SUMIF(codigo_saida,Estoque!A4853,quantidade_saida))</f>
        <v/>
      </c>
      <c r="G4853" s="1" t="str">
        <f t="shared" si="75"/>
        <v/>
      </c>
    </row>
    <row r="4854" spans="1:7" x14ac:dyDescent="0.3">
      <c r="A4854" s="135"/>
      <c r="B4854" s="22"/>
      <c r="C4854" s="22"/>
      <c r="D4854" s="38" t="str" cm="1">
        <f t="array" ref="D4854">IFERROR(IF(A4854="","",LOOKUP(2,1/(Entradas!$B$3:$B$5000=Estoque!A4854),Entradas!$G$3:$G$5000)),"Preço não cadastrado")</f>
        <v/>
      </c>
      <c r="E4854" s="38" t="str" cm="1">
        <f t="array" ref="E4854">IFERROR(IF(A4854="","",LOOKUP(2,1/(Entradas!$B$3:$B$5000=Estoque!A4854),Entradas!$H$3:$H$5000)),"Preço não cadastrado")</f>
        <v/>
      </c>
      <c r="F4854" s="6" t="str">
        <f>IF(A4854="","",SUMIF(codigo_entrada,A4854,quantidade_entrada)-SUMIF(codigo_saida,Estoque!A4854,quantidade_saida))</f>
        <v/>
      </c>
      <c r="G4854" s="1" t="str">
        <f t="shared" si="75"/>
        <v/>
      </c>
    </row>
    <row r="4855" spans="1:7" x14ac:dyDescent="0.3">
      <c r="A4855" s="135"/>
      <c r="B4855" s="22"/>
      <c r="C4855" s="22"/>
      <c r="D4855" s="38" t="str" cm="1">
        <f t="array" ref="D4855">IFERROR(IF(A4855="","",LOOKUP(2,1/(Entradas!$B$3:$B$5000=Estoque!A4855),Entradas!$G$3:$G$5000)),"Preço não cadastrado")</f>
        <v/>
      </c>
      <c r="E4855" s="38" t="str" cm="1">
        <f t="array" ref="E4855">IFERROR(IF(A4855="","",LOOKUP(2,1/(Entradas!$B$3:$B$5000=Estoque!A4855),Entradas!$H$3:$H$5000)),"Preço não cadastrado")</f>
        <v/>
      </c>
      <c r="F4855" s="6" t="str">
        <f>IF(A4855="","",SUMIF(codigo_entrada,A4855,quantidade_entrada)-SUMIF(codigo_saida,Estoque!A4855,quantidade_saida))</f>
        <v/>
      </c>
      <c r="G4855" s="1" t="str">
        <f t="shared" si="75"/>
        <v/>
      </c>
    </row>
    <row r="4856" spans="1:7" x14ac:dyDescent="0.3">
      <c r="A4856" s="135"/>
      <c r="B4856" s="22"/>
      <c r="C4856" s="22"/>
      <c r="D4856" s="38" t="str" cm="1">
        <f t="array" ref="D4856">IFERROR(IF(A4856="","",LOOKUP(2,1/(Entradas!$B$3:$B$5000=Estoque!A4856),Entradas!$G$3:$G$5000)),"Preço não cadastrado")</f>
        <v/>
      </c>
      <c r="E4856" s="38" t="str" cm="1">
        <f t="array" ref="E4856">IFERROR(IF(A4856="","",LOOKUP(2,1/(Entradas!$B$3:$B$5000=Estoque!A4856),Entradas!$H$3:$H$5000)),"Preço não cadastrado")</f>
        <v/>
      </c>
      <c r="F4856" s="6" t="str">
        <f>IF(A4856="","",SUMIF(codigo_entrada,A4856,quantidade_entrada)-SUMIF(codigo_saida,Estoque!A4856,quantidade_saida))</f>
        <v/>
      </c>
      <c r="G4856" s="1" t="str">
        <f t="shared" si="75"/>
        <v/>
      </c>
    </row>
    <row r="4857" spans="1:7" x14ac:dyDescent="0.3">
      <c r="A4857" s="135"/>
      <c r="B4857" s="22"/>
      <c r="C4857" s="22"/>
      <c r="D4857" s="38" t="str" cm="1">
        <f t="array" ref="D4857">IFERROR(IF(A4857="","",LOOKUP(2,1/(Entradas!$B$3:$B$5000=Estoque!A4857),Entradas!$G$3:$G$5000)),"Preço não cadastrado")</f>
        <v/>
      </c>
      <c r="E4857" s="38" t="str" cm="1">
        <f t="array" ref="E4857">IFERROR(IF(A4857="","",LOOKUP(2,1/(Entradas!$B$3:$B$5000=Estoque!A4857),Entradas!$H$3:$H$5000)),"Preço não cadastrado")</f>
        <v/>
      </c>
      <c r="F4857" s="6" t="str">
        <f>IF(A4857="","",SUMIF(codigo_entrada,A4857,quantidade_entrada)-SUMIF(codigo_saida,Estoque!A4857,quantidade_saida))</f>
        <v/>
      </c>
      <c r="G4857" s="1" t="str">
        <f t="shared" si="75"/>
        <v/>
      </c>
    </row>
    <row r="4858" spans="1:7" x14ac:dyDescent="0.3">
      <c r="A4858" s="135"/>
      <c r="B4858" s="22"/>
      <c r="C4858" s="22"/>
      <c r="D4858" s="38" t="str" cm="1">
        <f t="array" ref="D4858">IFERROR(IF(A4858="","",LOOKUP(2,1/(Entradas!$B$3:$B$5000=Estoque!A4858),Entradas!$G$3:$G$5000)),"Preço não cadastrado")</f>
        <v/>
      </c>
      <c r="E4858" s="38" t="str" cm="1">
        <f t="array" ref="E4858">IFERROR(IF(A4858="","",LOOKUP(2,1/(Entradas!$B$3:$B$5000=Estoque!A4858),Entradas!$H$3:$H$5000)),"Preço não cadastrado")</f>
        <v/>
      </c>
      <c r="F4858" s="6" t="str">
        <f>IF(A4858="","",SUMIF(codigo_entrada,A4858,quantidade_entrada)-SUMIF(codigo_saida,Estoque!A4858,quantidade_saida))</f>
        <v/>
      </c>
      <c r="G4858" s="1" t="str">
        <f t="shared" si="75"/>
        <v/>
      </c>
    </row>
    <row r="4859" spans="1:7" x14ac:dyDescent="0.3">
      <c r="A4859" s="135"/>
      <c r="B4859" s="22"/>
      <c r="C4859" s="22"/>
      <c r="D4859" s="38" t="str" cm="1">
        <f t="array" ref="D4859">IFERROR(IF(A4859="","",LOOKUP(2,1/(Entradas!$B$3:$B$5000=Estoque!A4859),Entradas!$G$3:$G$5000)),"Preço não cadastrado")</f>
        <v/>
      </c>
      <c r="E4859" s="38" t="str" cm="1">
        <f t="array" ref="E4859">IFERROR(IF(A4859="","",LOOKUP(2,1/(Entradas!$B$3:$B$5000=Estoque!A4859),Entradas!$H$3:$H$5000)),"Preço não cadastrado")</f>
        <v/>
      </c>
      <c r="F4859" s="6" t="str">
        <f>IF(A4859="","",SUMIF(codigo_entrada,A4859,quantidade_entrada)-SUMIF(codigo_saida,Estoque!A4859,quantidade_saida))</f>
        <v/>
      </c>
      <c r="G4859" s="1" t="str">
        <f t="shared" si="75"/>
        <v/>
      </c>
    </row>
    <row r="4860" spans="1:7" x14ac:dyDescent="0.3">
      <c r="A4860" s="135"/>
      <c r="B4860" s="22"/>
      <c r="C4860" s="22"/>
      <c r="D4860" s="38" t="str" cm="1">
        <f t="array" ref="D4860">IFERROR(IF(A4860="","",LOOKUP(2,1/(Entradas!$B$3:$B$5000=Estoque!A4860),Entradas!$G$3:$G$5000)),"Preço não cadastrado")</f>
        <v/>
      </c>
      <c r="E4860" s="38" t="str" cm="1">
        <f t="array" ref="E4860">IFERROR(IF(A4860="","",LOOKUP(2,1/(Entradas!$B$3:$B$5000=Estoque!A4860),Entradas!$H$3:$H$5000)),"Preço não cadastrado")</f>
        <v/>
      </c>
      <c r="F4860" s="6" t="str">
        <f>IF(A4860="","",SUMIF(codigo_entrada,A4860,quantidade_entrada)-SUMIF(codigo_saida,Estoque!A4860,quantidade_saida))</f>
        <v/>
      </c>
      <c r="G4860" s="1" t="str">
        <f t="shared" si="75"/>
        <v/>
      </c>
    </row>
    <row r="4861" spans="1:7" x14ac:dyDescent="0.3">
      <c r="A4861" s="135"/>
      <c r="B4861" s="22"/>
      <c r="C4861" s="22"/>
      <c r="D4861" s="38" t="str" cm="1">
        <f t="array" ref="D4861">IFERROR(IF(A4861="","",LOOKUP(2,1/(Entradas!$B$3:$B$5000=Estoque!A4861),Entradas!$G$3:$G$5000)),"Preço não cadastrado")</f>
        <v/>
      </c>
      <c r="E4861" s="38" t="str" cm="1">
        <f t="array" ref="E4861">IFERROR(IF(A4861="","",LOOKUP(2,1/(Entradas!$B$3:$B$5000=Estoque!A4861),Entradas!$H$3:$H$5000)),"Preço não cadastrado")</f>
        <v/>
      </c>
      <c r="F4861" s="6" t="str">
        <f>IF(A4861="","",SUMIF(codigo_entrada,A4861,quantidade_entrada)-SUMIF(codigo_saida,Estoque!A4861,quantidade_saida))</f>
        <v/>
      </c>
      <c r="G4861" s="1" t="str">
        <f t="shared" si="75"/>
        <v/>
      </c>
    </row>
    <row r="4862" spans="1:7" x14ac:dyDescent="0.3">
      <c r="A4862" s="135"/>
      <c r="B4862" s="22"/>
      <c r="C4862" s="22"/>
      <c r="D4862" s="38" t="str" cm="1">
        <f t="array" ref="D4862">IFERROR(IF(A4862="","",LOOKUP(2,1/(Entradas!$B$3:$B$5000=Estoque!A4862),Entradas!$G$3:$G$5000)),"Preço não cadastrado")</f>
        <v/>
      </c>
      <c r="E4862" s="38" t="str" cm="1">
        <f t="array" ref="E4862">IFERROR(IF(A4862="","",LOOKUP(2,1/(Entradas!$B$3:$B$5000=Estoque!A4862),Entradas!$H$3:$H$5000)),"Preço não cadastrado")</f>
        <v/>
      </c>
      <c r="F4862" s="6" t="str">
        <f>IF(A4862="","",SUMIF(codigo_entrada,A4862,quantidade_entrada)-SUMIF(codigo_saida,Estoque!A4862,quantidade_saida))</f>
        <v/>
      </c>
      <c r="G4862" s="1" t="str">
        <f t="shared" si="75"/>
        <v/>
      </c>
    </row>
    <row r="4863" spans="1:7" x14ac:dyDescent="0.3">
      <c r="A4863" s="135"/>
      <c r="B4863" s="22"/>
      <c r="C4863" s="22"/>
      <c r="D4863" s="38" t="str" cm="1">
        <f t="array" ref="D4863">IFERROR(IF(A4863="","",LOOKUP(2,1/(Entradas!$B$3:$B$5000=Estoque!A4863),Entradas!$G$3:$G$5000)),"Preço não cadastrado")</f>
        <v/>
      </c>
      <c r="E4863" s="38" t="str" cm="1">
        <f t="array" ref="E4863">IFERROR(IF(A4863="","",LOOKUP(2,1/(Entradas!$B$3:$B$5000=Estoque!A4863),Entradas!$H$3:$H$5000)),"Preço não cadastrado")</f>
        <v/>
      </c>
      <c r="F4863" s="6" t="str">
        <f>IF(A4863="","",SUMIF(codigo_entrada,A4863,quantidade_entrada)-SUMIF(codigo_saida,Estoque!A4863,quantidade_saida))</f>
        <v/>
      </c>
      <c r="G4863" s="1" t="str">
        <f t="shared" si="75"/>
        <v/>
      </c>
    </row>
    <row r="4864" spans="1:7" x14ac:dyDescent="0.3">
      <c r="A4864" s="135"/>
      <c r="B4864" s="22"/>
      <c r="C4864" s="22"/>
      <c r="D4864" s="38" t="str" cm="1">
        <f t="array" ref="D4864">IFERROR(IF(A4864="","",LOOKUP(2,1/(Entradas!$B$3:$B$5000=Estoque!A4864),Entradas!$G$3:$G$5000)),"Preço não cadastrado")</f>
        <v/>
      </c>
      <c r="E4864" s="38" t="str" cm="1">
        <f t="array" ref="E4864">IFERROR(IF(A4864="","",LOOKUP(2,1/(Entradas!$B$3:$B$5000=Estoque!A4864),Entradas!$H$3:$H$5000)),"Preço não cadastrado")</f>
        <v/>
      </c>
      <c r="F4864" s="6" t="str">
        <f>IF(A4864="","",SUMIF(codigo_entrada,A4864,quantidade_entrada)-SUMIF(codigo_saida,Estoque!A4864,quantidade_saida))</f>
        <v/>
      </c>
      <c r="G4864" s="1" t="str">
        <f t="shared" si="75"/>
        <v/>
      </c>
    </row>
    <row r="4865" spans="1:7" x14ac:dyDescent="0.3">
      <c r="A4865" s="135"/>
      <c r="B4865" s="22"/>
      <c r="C4865" s="22"/>
      <c r="D4865" s="38" t="str" cm="1">
        <f t="array" ref="D4865">IFERROR(IF(A4865="","",LOOKUP(2,1/(Entradas!$B$3:$B$5000=Estoque!A4865),Entradas!$G$3:$G$5000)),"Preço não cadastrado")</f>
        <v/>
      </c>
      <c r="E4865" s="38" t="str" cm="1">
        <f t="array" ref="E4865">IFERROR(IF(A4865="","",LOOKUP(2,1/(Entradas!$B$3:$B$5000=Estoque!A4865),Entradas!$H$3:$H$5000)),"Preço não cadastrado")</f>
        <v/>
      </c>
      <c r="F4865" s="6" t="str">
        <f>IF(A4865="","",SUMIF(codigo_entrada,A4865,quantidade_entrada)-SUMIF(codigo_saida,Estoque!A4865,quantidade_saida))</f>
        <v/>
      </c>
      <c r="G4865" s="1" t="str">
        <f t="shared" si="75"/>
        <v/>
      </c>
    </row>
    <row r="4866" spans="1:7" x14ac:dyDescent="0.3">
      <c r="A4866" s="135"/>
      <c r="B4866" s="22"/>
      <c r="C4866" s="22"/>
      <c r="D4866" s="38" t="str" cm="1">
        <f t="array" ref="D4866">IFERROR(IF(A4866="","",LOOKUP(2,1/(Entradas!$B$3:$B$5000=Estoque!A4866),Entradas!$G$3:$G$5000)),"Preço não cadastrado")</f>
        <v/>
      </c>
      <c r="E4866" s="38" t="str" cm="1">
        <f t="array" ref="E4866">IFERROR(IF(A4866="","",LOOKUP(2,1/(Entradas!$B$3:$B$5000=Estoque!A4866),Entradas!$H$3:$H$5000)),"Preço não cadastrado")</f>
        <v/>
      </c>
      <c r="F4866" s="6" t="str">
        <f>IF(A4866="","",SUMIF(codigo_entrada,A4866,quantidade_entrada)-SUMIF(codigo_saida,Estoque!A4866,quantidade_saida))</f>
        <v/>
      </c>
      <c r="G4866" s="1" t="str">
        <f t="shared" si="75"/>
        <v/>
      </c>
    </row>
    <row r="4867" spans="1:7" x14ac:dyDescent="0.3">
      <c r="A4867" s="135"/>
      <c r="B4867" s="22"/>
      <c r="C4867" s="22"/>
      <c r="D4867" s="38" t="str" cm="1">
        <f t="array" ref="D4867">IFERROR(IF(A4867="","",LOOKUP(2,1/(Entradas!$B$3:$B$5000=Estoque!A4867),Entradas!$G$3:$G$5000)),"Preço não cadastrado")</f>
        <v/>
      </c>
      <c r="E4867" s="38" t="str" cm="1">
        <f t="array" ref="E4867">IFERROR(IF(A4867="","",LOOKUP(2,1/(Entradas!$B$3:$B$5000=Estoque!A4867),Entradas!$H$3:$H$5000)),"Preço não cadastrado")</f>
        <v/>
      </c>
      <c r="F4867" s="6" t="str">
        <f>IF(A4867="","",SUMIF(codigo_entrada,A4867,quantidade_entrada)-SUMIF(codigo_saida,Estoque!A4867,quantidade_saida))</f>
        <v/>
      </c>
      <c r="G4867" s="1" t="str">
        <f t="shared" si="75"/>
        <v/>
      </c>
    </row>
    <row r="4868" spans="1:7" x14ac:dyDescent="0.3">
      <c r="A4868" s="135"/>
      <c r="B4868" s="22"/>
      <c r="C4868" s="22"/>
      <c r="D4868" s="38" t="str" cm="1">
        <f t="array" ref="D4868">IFERROR(IF(A4868="","",LOOKUP(2,1/(Entradas!$B$3:$B$5000=Estoque!A4868),Entradas!$G$3:$G$5000)),"Preço não cadastrado")</f>
        <v/>
      </c>
      <c r="E4868" s="38" t="str" cm="1">
        <f t="array" ref="E4868">IFERROR(IF(A4868="","",LOOKUP(2,1/(Entradas!$B$3:$B$5000=Estoque!A4868),Entradas!$H$3:$H$5000)),"Preço não cadastrado")</f>
        <v/>
      </c>
      <c r="F4868" s="6" t="str">
        <f>IF(A4868="","",SUMIF(codigo_entrada,A4868,quantidade_entrada)-SUMIF(codigo_saida,Estoque!A4868,quantidade_saida))</f>
        <v/>
      </c>
      <c r="G4868" s="1" t="str">
        <f t="shared" ref="G4868:G4931" si="76">IF(F4868="","",IF(F4868&gt;0,"Em estoque","Fora de estoque"))</f>
        <v/>
      </c>
    </row>
    <row r="4869" spans="1:7" x14ac:dyDescent="0.3">
      <c r="A4869" s="135"/>
      <c r="B4869" s="22"/>
      <c r="C4869" s="22"/>
      <c r="D4869" s="38" t="str" cm="1">
        <f t="array" ref="D4869">IFERROR(IF(A4869="","",LOOKUP(2,1/(Entradas!$B$3:$B$5000=Estoque!A4869),Entradas!$G$3:$G$5000)),"Preço não cadastrado")</f>
        <v/>
      </c>
      <c r="E4869" s="38" t="str" cm="1">
        <f t="array" ref="E4869">IFERROR(IF(A4869="","",LOOKUP(2,1/(Entradas!$B$3:$B$5000=Estoque!A4869),Entradas!$H$3:$H$5000)),"Preço não cadastrado")</f>
        <v/>
      </c>
      <c r="F4869" s="6" t="str">
        <f>IF(A4869="","",SUMIF(codigo_entrada,A4869,quantidade_entrada)-SUMIF(codigo_saida,Estoque!A4869,quantidade_saida))</f>
        <v/>
      </c>
      <c r="G4869" s="1" t="str">
        <f t="shared" si="76"/>
        <v/>
      </c>
    </row>
    <row r="4870" spans="1:7" x14ac:dyDescent="0.3">
      <c r="A4870" s="135"/>
      <c r="B4870" s="22"/>
      <c r="C4870" s="22"/>
      <c r="D4870" s="38" t="str" cm="1">
        <f t="array" ref="D4870">IFERROR(IF(A4870="","",LOOKUP(2,1/(Entradas!$B$3:$B$5000=Estoque!A4870),Entradas!$G$3:$G$5000)),"Preço não cadastrado")</f>
        <v/>
      </c>
      <c r="E4870" s="38" t="str" cm="1">
        <f t="array" ref="E4870">IFERROR(IF(A4870="","",LOOKUP(2,1/(Entradas!$B$3:$B$5000=Estoque!A4870),Entradas!$H$3:$H$5000)),"Preço não cadastrado")</f>
        <v/>
      </c>
      <c r="F4870" s="6" t="str">
        <f>IF(A4870="","",SUMIF(codigo_entrada,A4870,quantidade_entrada)-SUMIF(codigo_saida,Estoque!A4870,quantidade_saida))</f>
        <v/>
      </c>
      <c r="G4870" s="1" t="str">
        <f t="shared" si="76"/>
        <v/>
      </c>
    </row>
    <row r="4871" spans="1:7" x14ac:dyDescent="0.3">
      <c r="A4871" s="135"/>
      <c r="B4871" s="22"/>
      <c r="C4871" s="22"/>
      <c r="D4871" s="38" t="str" cm="1">
        <f t="array" ref="D4871">IFERROR(IF(A4871="","",LOOKUP(2,1/(Entradas!$B$3:$B$5000=Estoque!A4871),Entradas!$G$3:$G$5000)),"Preço não cadastrado")</f>
        <v/>
      </c>
      <c r="E4871" s="38" t="str" cm="1">
        <f t="array" ref="E4871">IFERROR(IF(A4871="","",LOOKUP(2,1/(Entradas!$B$3:$B$5000=Estoque!A4871),Entradas!$H$3:$H$5000)),"Preço não cadastrado")</f>
        <v/>
      </c>
      <c r="F4871" s="6" t="str">
        <f>IF(A4871="","",SUMIF(codigo_entrada,A4871,quantidade_entrada)-SUMIF(codigo_saida,Estoque!A4871,quantidade_saida))</f>
        <v/>
      </c>
      <c r="G4871" s="1" t="str">
        <f t="shared" si="76"/>
        <v/>
      </c>
    </row>
    <row r="4872" spans="1:7" x14ac:dyDescent="0.3">
      <c r="A4872" s="135"/>
      <c r="B4872" s="22"/>
      <c r="C4872" s="22"/>
      <c r="D4872" s="38" t="str" cm="1">
        <f t="array" ref="D4872">IFERROR(IF(A4872="","",LOOKUP(2,1/(Entradas!$B$3:$B$5000=Estoque!A4872),Entradas!$G$3:$G$5000)),"Preço não cadastrado")</f>
        <v/>
      </c>
      <c r="E4872" s="38" t="str" cm="1">
        <f t="array" ref="E4872">IFERROR(IF(A4872="","",LOOKUP(2,1/(Entradas!$B$3:$B$5000=Estoque!A4872),Entradas!$H$3:$H$5000)),"Preço não cadastrado")</f>
        <v/>
      </c>
      <c r="F4872" s="6" t="str">
        <f>IF(A4872="","",SUMIF(codigo_entrada,A4872,quantidade_entrada)-SUMIF(codigo_saida,Estoque!A4872,quantidade_saida))</f>
        <v/>
      </c>
      <c r="G4872" s="1" t="str">
        <f t="shared" si="76"/>
        <v/>
      </c>
    </row>
    <row r="4873" spans="1:7" x14ac:dyDescent="0.3">
      <c r="A4873" s="135"/>
      <c r="B4873" s="22"/>
      <c r="C4873" s="22"/>
      <c r="D4873" s="38" t="str" cm="1">
        <f t="array" ref="D4873">IFERROR(IF(A4873="","",LOOKUP(2,1/(Entradas!$B$3:$B$5000=Estoque!A4873),Entradas!$G$3:$G$5000)),"Preço não cadastrado")</f>
        <v/>
      </c>
      <c r="E4873" s="38" t="str" cm="1">
        <f t="array" ref="E4873">IFERROR(IF(A4873="","",LOOKUP(2,1/(Entradas!$B$3:$B$5000=Estoque!A4873),Entradas!$H$3:$H$5000)),"Preço não cadastrado")</f>
        <v/>
      </c>
      <c r="F4873" s="6" t="str">
        <f>IF(A4873="","",SUMIF(codigo_entrada,A4873,quantidade_entrada)-SUMIF(codigo_saida,Estoque!A4873,quantidade_saida))</f>
        <v/>
      </c>
      <c r="G4873" s="1" t="str">
        <f t="shared" si="76"/>
        <v/>
      </c>
    </row>
    <row r="4874" spans="1:7" x14ac:dyDescent="0.3">
      <c r="A4874" s="135"/>
      <c r="B4874" s="22"/>
      <c r="C4874" s="22"/>
      <c r="D4874" s="38" t="str" cm="1">
        <f t="array" ref="D4874">IFERROR(IF(A4874="","",LOOKUP(2,1/(Entradas!$B$3:$B$5000=Estoque!A4874),Entradas!$G$3:$G$5000)),"Preço não cadastrado")</f>
        <v/>
      </c>
      <c r="E4874" s="38" t="str" cm="1">
        <f t="array" ref="E4874">IFERROR(IF(A4874="","",LOOKUP(2,1/(Entradas!$B$3:$B$5000=Estoque!A4874),Entradas!$H$3:$H$5000)),"Preço não cadastrado")</f>
        <v/>
      </c>
      <c r="F4874" s="6" t="str">
        <f>IF(A4874="","",SUMIF(codigo_entrada,A4874,quantidade_entrada)-SUMIF(codigo_saida,Estoque!A4874,quantidade_saida))</f>
        <v/>
      </c>
      <c r="G4874" s="1" t="str">
        <f t="shared" si="76"/>
        <v/>
      </c>
    </row>
    <row r="4875" spans="1:7" x14ac:dyDescent="0.3">
      <c r="A4875" s="135"/>
      <c r="B4875" s="22"/>
      <c r="C4875" s="22"/>
      <c r="D4875" s="38" t="str" cm="1">
        <f t="array" ref="D4875">IFERROR(IF(A4875="","",LOOKUP(2,1/(Entradas!$B$3:$B$5000=Estoque!A4875),Entradas!$G$3:$G$5000)),"Preço não cadastrado")</f>
        <v/>
      </c>
      <c r="E4875" s="38" t="str" cm="1">
        <f t="array" ref="E4875">IFERROR(IF(A4875="","",LOOKUP(2,1/(Entradas!$B$3:$B$5000=Estoque!A4875),Entradas!$H$3:$H$5000)),"Preço não cadastrado")</f>
        <v/>
      </c>
      <c r="F4875" s="6" t="str">
        <f>IF(A4875="","",SUMIF(codigo_entrada,A4875,quantidade_entrada)-SUMIF(codigo_saida,Estoque!A4875,quantidade_saida))</f>
        <v/>
      </c>
      <c r="G4875" s="1" t="str">
        <f t="shared" si="76"/>
        <v/>
      </c>
    </row>
    <row r="4876" spans="1:7" x14ac:dyDescent="0.3">
      <c r="A4876" s="135"/>
      <c r="B4876" s="22"/>
      <c r="C4876" s="22"/>
      <c r="D4876" s="38" t="str" cm="1">
        <f t="array" ref="D4876">IFERROR(IF(A4876="","",LOOKUP(2,1/(Entradas!$B$3:$B$5000=Estoque!A4876),Entradas!$G$3:$G$5000)),"Preço não cadastrado")</f>
        <v/>
      </c>
      <c r="E4876" s="38" t="str" cm="1">
        <f t="array" ref="E4876">IFERROR(IF(A4876="","",LOOKUP(2,1/(Entradas!$B$3:$B$5000=Estoque!A4876),Entradas!$H$3:$H$5000)),"Preço não cadastrado")</f>
        <v/>
      </c>
      <c r="F4876" s="6" t="str">
        <f>IF(A4876="","",SUMIF(codigo_entrada,A4876,quantidade_entrada)-SUMIF(codigo_saida,Estoque!A4876,quantidade_saida))</f>
        <v/>
      </c>
      <c r="G4876" s="1" t="str">
        <f t="shared" si="76"/>
        <v/>
      </c>
    </row>
    <row r="4877" spans="1:7" x14ac:dyDescent="0.3">
      <c r="A4877" s="135"/>
      <c r="B4877" s="22"/>
      <c r="C4877" s="22"/>
      <c r="D4877" s="38" t="str" cm="1">
        <f t="array" ref="D4877">IFERROR(IF(A4877="","",LOOKUP(2,1/(Entradas!$B$3:$B$5000=Estoque!A4877),Entradas!$G$3:$G$5000)),"Preço não cadastrado")</f>
        <v/>
      </c>
      <c r="E4877" s="38" t="str" cm="1">
        <f t="array" ref="E4877">IFERROR(IF(A4877="","",LOOKUP(2,1/(Entradas!$B$3:$B$5000=Estoque!A4877),Entradas!$H$3:$H$5000)),"Preço não cadastrado")</f>
        <v/>
      </c>
      <c r="F4877" s="6" t="str">
        <f>IF(A4877="","",SUMIF(codigo_entrada,A4877,quantidade_entrada)-SUMIF(codigo_saida,Estoque!A4877,quantidade_saida))</f>
        <v/>
      </c>
      <c r="G4877" s="1" t="str">
        <f t="shared" si="76"/>
        <v/>
      </c>
    </row>
    <row r="4878" spans="1:7" x14ac:dyDescent="0.3">
      <c r="A4878" s="135"/>
      <c r="B4878" s="22"/>
      <c r="C4878" s="22"/>
      <c r="D4878" s="38" t="str" cm="1">
        <f t="array" ref="D4878">IFERROR(IF(A4878="","",LOOKUP(2,1/(Entradas!$B$3:$B$5000=Estoque!A4878),Entradas!$G$3:$G$5000)),"Preço não cadastrado")</f>
        <v/>
      </c>
      <c r="E4878" s="38" t="str" cm="1">
        <f t="array" ref="E4878">IFERROR(IF(A4878="","",LOOKUP(2,1/(Entradas!$B$3:$B$5000=Estoque!A4878),Entradas!$H$3:$H$5000)),"Preço não cadastrado")</f>
        <v/>
      </c>
      <c r="F4878" s="6" t="str">
        <f>IF(A4878="","",SUMIF(codigo_entrada,A4878,quantidade_entrada)-SUMIF(codigo_saida,Estoque!A4878,quantidade_saida))</f>
        <v/>
      </c>
      <c r="G4878" s="1" t="str">
        <f t="shared" si="76"/>
        <v/>
      </c>
    </row>
    <row r="4879" spans="1:7" x14ac:dyDescent="0.3">
      <c r="A4879" s="135"/>
      <c r="B4879" s="22"/>
      <c r="C4879" s="22"/>
      <c r="D4879" s="38" t="str" cm="1">
        <f t="array" ref="D4879">IFERROR(IF(A4879="","",LOOKUP(2,1/(Entradas!$B$3:$B$5000=Estoque!A4879),Entradas!$G$3:$G$5000)),"Preço não cadastrado")</f>
        <v/>
      </c>
      <c r="E4879" s="38" t="str" cm="1">
        <f t="array" ref="E4879">IFERROR(IF(A4879="","",LOOKUP(2,1/(Entradas!$B$3:$B$5000=Estoque!A4879),Entradas!$H$3:$H$5000)),"Preço não cadastrado")</f>
        <v/>
      </c>
      <c r="F4879" s="6" t="str">
        <f>IF(A4879="","",SUMIF(codigo_entrada,A4879,quantidade_entrada)-SUMIF(codigo_saida,Estoque!A4879,quantidade_saida))</f>
        <v/>
      </c>
      <c r="G4879" s="1" t="str">
        <f t="shared" si="76"/>
        <v/>
      </c>
    </row>
    <row r="4880" spans="1:7" x14ac:dyDescent="0.3">
      <c r="A4880" s="135"/>
      <c r="B4880" s="22"/>
      <c r="C4880" s="22"/>
      <c r="D4880" s="38" t="str" cm="1">
        <f t="array" ref="D4880">IFERROR(IF(A4880="","",LOOKUP(2,1/(Entradas!$B$3:$B$5000=Estoque!A4880),Entradas!$G$3:$G$5000)),"Preço não cadastrado")</f>
        <v/>
      </c>
      <c r="E4880" s="38" t="str" cm="1">
        <f t="array" ref="E4880">IFERROR(IF(A4880="","",LOOKUP(2,1/(Entradas!$B$3:$B$5000=Estoque!A4880),Entradas!$H$3:$H$5000)),"Preço não cadastrado")</f>
        <v/>
      </c>
      <c r="F4880" s="6" t="str">
        <f>IF(A4880="","",SUMIF(codigo_entrada,A4880,quantidade_entrada)-SUMIF(codigo_saida,Estoque!A4880,quantidade_saida))</f>
        <v/>
      </c>
      <c r="G4880" s="1" t="str">
        <f t="shared" si="76"/>
        <v/>
      </c>
    </row>
    <row r="4881" spans="1:7" x14ac:dyDescent="0.3">
      <c r="A4881" s="135"/>
      <c r="B4881" s="22"/>
      <c r="C4881" s="22"/>
      <c r="D4881" s="38" t="str" cm="1">
        <f t="array" ref="D4881">IFERROR(IF(A4881="","",LOOKUP(2,1/(Entradas!$B$3:$B$5000=Estoque!A4881),Entradas!$G$3:$G$5000)),"Preço não cadastrado")</f>
        <v/>
      </c>
      <c r="E4881" s="38" t="str" cm="1">
        <f t="array" ref="E4881">IFERROR(IF(A4881="","",LOOKUP(2,1/(Entradas!$B$3:$B$5000=Estoque!A4881),Entradas!$H$3:$H$5000)),"Preço não cadastrado")</f>
        <v/>
      </c>
      <c r="F4881" s="6" t="str">
        <f>IF(A4881="","",SUMIF(codigo_entrada,A4881,quantidade_entrada)-SUMIF(codigo_saida,Estoque!A4881,quantidade_saida))</f>
        <v/>
      </c>
      <c r="G4881" s="1" t="str">
        <f t="shared" si="76"/>
        <v/>
      </c>
    </row>
    <row r="4882" spans="1:7" x14ac:dyDescent="0.3">
      <c r="A4882" s="135"/>
      <c r="B4882" s="22"/>
      <c r="C4882" s="22"/>
      <c r="D4882" s="38" t="str" cm="1">
        <f t="array" ref="D4882">IFERROR(IF(A4882="","",LOOKUP(2,1/(Entradas!$B$3:$B$5000=Estoque!A4882),Entradas!$G$3:$G$5000)),"Preço não cadastrado")</f>
        <v/>
      </c>
      <c r="E4882" s="38" t="str" cm="1">
        <f t="array" ref="E4882">IFERROR(IF(A4882="","",LOOKUP(2,1/(Entradas!$B$3:$B$5000=Estoque!A4882),Entradas!$H$3:$H$5000)),"Preço não cadastrado")</f>
        <v/>
      </c>
      <c r="F4882" s="6" t="str">
        <f>IF(A4882="","",SUMIF(codigo_entrada,A4882,quantidade_entrada)-SUMIF(codigo_saida,Estoque!A4882,quantidade_saida))</f>
        <v/>
      </c>
      <c r="G4882" s="1" t="str">
        <f t="shared" si="76"/>
        <v/>
      </c>
    </row>
    <row r="4883" spans="1:7" x14ac:dyDescent="0.3">
      <c r="A4883" s="135"/>
      <c r="B4883" s="22"/>
      <c r="C4883" s="22"/>
      <c r="D4883" s="38" t="str" cm="1">
        <f t="array" ref="D4883">IFERROR(IF(A4883="","",LOOKUP(2,1/(Entradas!$B$3:$B$5000=Estoque!A4883),Entradas!$G$3:$G$5000)),"Preço não cadastrado")</f>
        <v/>
      </c>
      <c r="E4883" s="38" t="str" cm="1">
        <f t="array" ref="E4883">IFERROR(IF(A4883="","",LOOKUP(2,1/(Entradas!$B$3:$B$5000=Estoque!A4883),Entradas!$H$3:$H$5000)),"Preço não cadastrado")</f>
        <v/>
      </c>
      <c r="F4883" s="6" t="str">
        <f>IF(A4883="","",SUMIF(codigo_entrada,A4883,quantidade_entrada)-SUMIF(codigo_saida,Estoque!A4883,quantidade_saida))</f>
        <v/>
      </c>
      <c r="G4883" s="1" t="str">
        <f t="shared" si="76"/>
        <v/>
      </c>
    </row>
    <row r="4884" spans="1:7" x14ac:dyDescent="0.3">
      <c r="A4884" s="135"/>
      <c r="B4884" s="22"/>
      <c r="C4884" s="22"/>
      <c r="D4884" s="38" t="str" cm="1">
        <f t="array" ref="D4884">IFERROR(IF(A4884="","",LOOKUP(2,1/(Entradas!$B$3:$B$5000=Estoque!A4884),Entradas!$G$3:$G$5000)),"Preço não cadastrado")</f>
        <v/>
      </c>
      <c r="E4884" s="38" t="str" cm="1">
        <f t="array" ref="E4884">IFERROR(IF(A4884="","",LOOKUP(2,1/(Entradas!$B$3:$B$5000=Estoque!A4884),Entradas!$H$3:$H$5000)),"Preço não cadastrado")</f>
        <v/>
      </c>
      <c r="F4884" s="6" t="str">
        <f>IF(A4884="","",SUMIF(codigo_entrada,A4884,quantidade_entrada)-SUMIF(codigo_saida,Estoque!A4884,quantidade_saida))</f>
        <v/>
      </c>
      <c r="G4884" s="1" t="str">
        <f t="shared" si="76"/>
        <v/>
      </c>
    </row>
    <row r="4885" spans="1:7" x14ac:dyDescent="0.3">
      <c r="A4885" s="135"/>
      <c r="B4885" s="22"/>
      <c r="C4885" s="22"/>
      <c r="D4885" s="38" t="str" cm="1">
        <f t="array" ref="D4885">IFERROR(IF(A4885="","",LOOKUP(2,1/(Entradas!$B$3:$B$5000=Estoque!A4885),Entradas!$G$3:$G$5000)),"Preço não cadastrado")</f>
        <v/>
      </c>
      <c r="E4885" s="38" t="str" cm="1">
        <f t="array" ref="E4885">IFERROR(IF(A4885="","",LOOKUP(2,1/(Entradas!$B$3:$B$5000=Estoque!A4885),Entradas!$H$3:$H$5000)),"Preço não cadastrado")</f>
        <v/>
      </c>
      <c r="F4885" s="6" t="str">
        <f>IF(A4885="","",SUMIF(codigo_entrada,A4885,quantidade_entrada)-SUMIF(codigo_saida,Estoque!A4885,quantidade_saida))</f>
        <v/>
      </c>
      <c r="G4885" s="1" t="str">
        <f t="shared" si="76"/>
        <v/>
      </c>
    </row>
    <row r="4886" spans="1:7" x14ac:dyDescent="0.3">
      <c r="A4886" s="135"/>
      <c r="B4886" s="22"/>
      <c r="C4886" s="22"/>
      <c r="D4886" s="38" t="str" cm="1">
        <f t="array" ref="D4886">IFERROR(IF(A4886="","",LOOKUP(2,1/(Entradas!$B$3:$B$5000=Estoque!A4886),Entradas!$G$3:$G$5000)),"Preço não cadastrado")</f>
        <v/>
      </c>
      <c r="E4886" s="38" t="str" cm="1">
        <f t="array" ref="E4886">IFERROR(IF(A4886="","",LOOKUP(2,1/(Entradas!$B$3:$B$5000=Estoque!A4886),Entradas!$H$3:$H$5000)),"Preço não cadastrado")</f>
        <v/>
      </c>
      <c r="F4886" s="6" t="str">
        <f>IF(A4886="","",SUMIF(codigo_entrada,A4886,quantidade_entrada)-SUMIF(codigo_saida,Estoque!A4886,quantidade_saida))</f>
        <v/>
      </c>
      <c r="G4886" s="1" t="str">
        <f t="shared" si="76"/>
        <v/>
      </c>
    </row>
    <row r="4887" spans="1:7" x14ac:dyDescent="0.3">
      <c r="A4887" s="135"/>
      <c r="B4887" s="22"/>
      <c r="C4887" s="22"/>
      <c r="D4887" s="38" t="str" cm="1">
        <f t="array" ref="D4887">IFERROR(IF(A4887="","",LOOKUP(2,1/(Entradas!$B$3:$B$5000=Estoque!A4887),Entradas!$G$3:$G$5000)),"Preço não cadastrado")</f>
        <v/>
      </c>
      <c r="E4887" s="38" t="str" cm="1">
        <f t="array" ref="E4887">IFERROR(IF(A4887="","",LOOKUP(2,1/(Entradas!$B$3:$B$5000=Estoque!A4887),Entradas!$H$3:$H$5000)),"Preço não cadastrado")</f>
        <v/>
      </c>
      <c r="F4887" s="6" t="str">
        <f>IF(A4887="","",SUMIF(codigo_entrada,A4887,quantidade_entrada)-SUMIF(codigo_saida,Estoque!A4887,quantidade_saida))</f>
        <v/>
      </c>
      <c r="G4887" s="1" t="str">
        <f t="shared" si="76"/>
        <v/>
      </c>
    </row>
    <row r="4888" spans="1:7" x14ac:dyDescent="0.3">
      <c r="A4888" s="135"/>
      <c r="B4888" s="22"/>
      <c r="C4888" s="22"/>
      <c r="D4888" s="38" t="str" cm="1">
        <f t="array" ref="D4888">IFERROR(IF(A4888="","",LOOKUP(2,1/(Entradas!$B$3:$B$5000=Estoque!A4888),Entradas!$G$3:$G$5000)),"Preço não cadastrado")</f>
        <v/>
      </c>
      <c r="E4888" s="38" t="str" cm="1">
        <f t="array" ref="E4888">IFERROR(IF(A4888="","",LOOKUP(2,1/(Entradas!$B$3:$B$5000=Estoque!A4888),Entradas!$H$3:$H$5000)),"Preço não cadastrado")</f>
        <v/>
      </c>
      <c r="F4888" s="6" t="str">
        <f>IF(A4888="","",SUMIF(codigo_entrada,A4888,quantidade_entrada)-SUMIF(codigo_saida,Estoque!A4888,quantidade_saida))</f>
        <v/>
      </c>
      <c r="G4888" s="1" t="str">
        <f t="shared" si="76"/>
        <v/>
      </c>
    </row>
    <row r="4889" spans="1:7" x14ac:dyDescent="0.3">
      <c r="A4889" s="135"/>
      <c r="B4889" s="22"/>
      <c r="C4889" s="22"/>
      <c r="D4889" s="38" t="str" cm="1">
        <f t="array" ref="D4889">IFERROR(IF(A4889="","",LOOKUP(2,1/(Entradas!$B$3:$B$5000=Estoque!A4889),Entradas!$G$3:$G$5000)),"Preço não cadastrado")</f>
        <v/>
      </c>
      <c r="E4889" s="38" t="str" cm="1">
        <f t="array" ref="E4889">IFERROR(IF(A4889="","",LOOKUP(2,1/(Entradas!$B$3:$B$5000=Estoque!A4889),Entradas!$H$3:$H$5000)),"Preço não cadastrado")</f>
        <v/>
      </c>
      <c r="F4889" s="6" t="str">
        <f>IF(A4889="","",SUMIF(codigo_entrada,A4889,quantidade_entrada)-SUMIF(codigo_saida,Estoque!A4889,quantidade_saida))</f>
        <v/>
      </c>
      <c r="G4889" s="1" t="str">
        <f t="shared" si="76"/>
        <v/>
      </c>
    </row>
    <row r="4890" spans="1:7" x14ac:dyDescent="0.3">
      <c r="A4890" s="135"/>
      <c r="B4890" s="22"/>
      <c r="C4890" s="22"/>
      <c r="D4890" s="38" t="str" cm="1">
        <f t="array" ref="D4890">IFERROR(IF(A4890="","",LOOKUP(2,1/(Entradas!$B$3:$B$5000=Estoque!A4890),Entradas!$G$3:$G$5000)),"Preço não cadastrado")</f>
        <v/>
      </c>
      <c r="E4890" s="38" t="str" cm="1">
        <f t="array" ref="E4890">IFERROR(IF(A4890="","",LOOKUP(2,1/(Entradas!$B$3:$B$5000=Estoque!A4890),Entradas!$H$3:$H$5000)),"Preço não cadastrado")</f>
        <v/>
      </c>
      <c r="F4890" s="6" t="str">
        <f>IF(A4890="","",SUMIF(codigo_entrada,A4890,quantidade_entrada)-SUMIF(codigo_saida,Estoque!A4890,quantidade_saida))</f>
        <v/>
      </c>
      <c r="G4890" s="1" t="str">
        <f t="shared" si="76"/>
        <v/>
      </c>
    </row>
    <row r="4891" spans="1:7" x14ac:dyDescent="0.3">
      <c r="A4891" s="135"/>
      <c r="B4891" s="22"/>
      <c r="C4891" s="22"/>
      <c r="D4891" s="38" t="str" cm="1">
        <f t="array" ref="D4891">IFERROR(IF(A4891="","",LOOKUP(2,1/(Entradas!$B$3:$B$5000=Estoque!A4891),Entradas!$G$3:$G$5000)),"Preço não cadastrado")</f>
        <v/>
      </c>
      <c r="E4891" s="38" t="str" cm="1">
        <f t="array" ref="E4891">IFERROR(IF(A4891="","",LOOKUP(2,1/(Entradas!$B$3:$B$5000=Estoque!A4891),Entradas!$H$3:$H$5000)),"Preço não cadastrado")</f>
        <v/>
      </c>
      <c r="F4891" s="6" t="str">
        <f>IF(A4891="","",SUMIF(codigo_entrada,A4891,quantidade_entrada)-SUMIF(codigo_saida,Estoque!A4891,quantidade_saida))</f>
        <v/>
      </c>
      <c r="G4891" s="1" t="str">
        <f t="shared" si="76"/>
        <v/>
      </c>
    </row>
    <row r="4892" spans="1:7" x14ac:dyDescent="0.3">
      <c r="A4892" s="135"/>
      <c r="B4892" s="22"/>
      <c r="C4892" s="22"/>
      <c r="D4892" s="38" t="str" cm="1">
        <f t="array" ref="D4892">IFERROR(IF(A4892="","",LOOKUP(2,1/(Entradas!$B$3:$B$5000=Estoque!A4892),Entradas!$G$3:$G$5000)),"Preço não cadastrado")</f>
        <v/>
      </c>
      <c r="E4892" s="38" t="str" cm="1">
        <f t="array" ref="E4892">IFERROR(IF(A4892="","",LOOKUP(2,1/(Entradas!$B$3:$B$5000=Estoque!A4892),Entradas!$H$3:$H$5000)),"Preço não cadastrado")</f>
        <v/>
      </c>
      <c r="F4892" s="6" t="str">
        <f>IF(A4892="","",SUMIF(codigo_entrada,A4892,quantidade_entrada)-SUMIF(codigo_saida,Estoque!A4892,quantidade_saida))</f>
        <v/>
      </c>
      <c r="G4892" s="1" t="str">
        <f t="shared" si="76"/>
        <v/>
      </c>
    </row>
    <row r="4893" spans="1:7" x14ac:dyDescent="0.3">
      <c r="A4893" s="135"/>
      <c r="B4893" s="22"/>
      <c r="C4893" s="22"/>
      <c r="D4893" s="38" t="str" cm="1">
        <f t="array" ref="D4893">IFERROR(IF(A4893="","",LOOKUP(2,1/(Entradas!$B$3:$B$5000=Estoque!A4893),Entradas!$G$3:$G$5000)),"Preço não cadastrado")</f>
        <v/>
      </c>
      <c r="E4893" s="38" t="str" cm="1">
        <f t="array" ref="E4893">IFERROR(IF(A4893="","",LOOKUP(2,1/(Entradas!$B$3:$B$5000=Estoque!A4893),Entradas!$H$3:$H$5000)),"Preço não cadastrado")</f>
        <v/>
      </c>
      <c r="F4893" s="6" t="str">
        <f>IF(A4893="","",SUMIF(codigo_entrada,A4893,quantidade_entrada)-SUMIF(codigo_saida,Estoque!A4893,quantidade_saida))</f>
        <v/>
      </c>
      <c r="G4893" s="1" t="str">
        <f t="shared" si="76"/>
        <v/>
      </c>
    </row>
    <row r="4894" spans="1:7" x14ac:dyDescent="0.3">
      <c r="A4894" s="135"/>
      <c r="B4894" s="22"/>
      <c r="C4894" s="22"/>
      <c r="D4894" s="38" t="str" cm="1">
        <f t="array" ref="D4894">IFERROR(IF(A4894="","",LOOKUP(2,1/(Entradas!$B$3:$B$5000=Estoque!A4894),Entradas!$G$3:$G$5000)),"Preço não cadastrado")</f>
        <v/>
      </c>
      <c r="E4894" s="38" t="str" cm="1">
        <f t="array" ref="E4894">IFERROR(IF(A4894="","",LOOKUP(2,1/(Entradas!$B$3:$B$5000=Estoque!A4894),Entradas!$H$3:$H$5000)),"Preço não cadastrado")</f>
        <v/>
      </c>
      <c r="F4894" s="6" t="str">
        <f>IF(A4894="","",SUMIF(codigo_entrada,A4894,quantidade_entrada)-SUMIF(codigo_saida,Estoque!A4894,quantidade_saida))</f>
        <v/>
      </c>
      <c r="G4894" s="1" t="str">
        <f t="shared" si="76"/>
        <v/>
      </c>
    </row>
    <row r="4895" spans="1:7" x14ac:dyDescent="0.3">
      <c r="A4895" s="135"/>
      <c r="B4895" s="22"/>
      <c r="C4895" s="22"/>
      <c r="D4895" s="38" t="str" cm="1">
        <f t="array" ref="D4895">IFERROR(IF(A4895="","",LOOKUP(2,1/(Entradas!$B$3:$B$5000=Estoque!A4895),Entradas!$G$3:$G$5000)),"Preço não cadastrado")</f>
        <v/>
      </c>
      <c r="E4895" s="38" t="str" cm="1">
        <f t="array" ref="E4895">IFERROR(IF(A4895="","",LOOKUP(2,1/(Entradas!$B$3:$B$5000=Estoque!A4895),Entradas!$H$3:$H$5000)),"Preço não cadastrado")</f>
        <v/>
      </c>
      <c r="F4895" s="6" t="str">
        <f>IF(A4895="","",SUMIF(codigo_entrada,A4895,quantidade_entrada)-SUMIF(codigo_saida,Estoque!A4895,quantidade_saida))</f>
        <v/>
      </c>
      <c r="G4895" s="1" t="str">
        <f t="shared" si="76"/>
        <v/>
      </c>
    </row>
    <row r="4896" spans="1:7" x14ac:dyDescent="0.3">
      <c r="A4896" s="135"/>
      <c r="B4896" s="22"/>
      <c r="C4896" s="22"/>
      <c r="D4896" s="38" t="str" cm="1">
        <f t="array" ref="D4896">IFERROR(IF(A4896="","",LOOKUP(2,1/(Entradas!$B$3:$B$5000=Estoque!A4896),Entradas!$G$3:$G$5000)),"Preço não cadastrado")</f>
        <v/>
      </c>
      <c r="E4896" s="38" t="str" cm="1">
        <f t="array" ref="E4896">IFERROR(IF(A4896="","",LOOKUP(2,1/(Entradas!$B$3:$B$5000=Estoque!A4896),Entradas!$H$3:$H$5000)),"Preço não cadastrado")</f>
        <v/>
      </c>
      <c r="F4896" s="6" t="str">
        <f>IF(A4896="","",SUMIF(codigo_entrada,A4896,quantidade_entrada)-SUMIF(codigo_saida,Estoque!A4896,quantidade_saida))</f>
        <v/>
      </c>
      <c r="G4896" s="1" t="str">
        <f t="shared" si="76"/>
        <v/>
      </c>
    </row>
    <row r="4897" spans="1:7" x14ac:dyDescent="0.3">
      <c r="A4897" s="135"/>
      <c r="B4897" s="22"/>
      <c r="C4897" s="22"/>
      <c r="D4897" s="38" t="str" cm="1">
        <f t="array" ref="D4897">IFERROR(IF(A4897="","",LOOKUP(2,1/(Entradas!$B$3:$B$5000=Estoque!A4897),Entradas!$G$3:$G$5000)),"Preço não cadastrado")</f>
        <v/>
      </c>
      <c r="E4897" s="38" t="str" cm="1">
        <f t="array" ref="E4897">IFERROR(IF(A4897="","",LOOKUP(2,1/(Entradas!$B$3:$B$5000=Estoque!A4897),Entradas!$H$3:$H$5000)),"Preço não cadastrado")</f>
        <v/>
      </c>
      <c r="F4897" s="6" t="str">
        <f>IF(A4897="","",SUMIF(codigo_entrada,A4897,quantidade_entrada)-SUMIF(codigo_saida,Estoque!A4897,quantidade_saida))</f>
        <v/>
      </c>
      <c r="G4897" s="1" t="str">
        <f t="shared" si="76"/>
        <v/>
      </c>
    </row>
    <row r="4898" spans="1:7" x14ac:dyDescent="0.3">
      <c r="A4898" s="135"/>
      <c r="B4898" s="22"/>
      <c r="C4898" s="22"/>
      <c r="D4898" s="38" t="str" cm="1">
        <f t="array" ref="D4898">IFERROR(IF(A4898="","",LOOKUP(2,1/(Entradas!$B$3:$B$5000=Estoque!A4898),Entradas!$G$3:$G$5000)),"Preço não cadastrado")</f>
        <v/>
      </c>
      <c r="E4898" s="38" t="str" cm="1">
        <f t="array" ref="E4898">IFERROR(IF(A4898="","",LOOKUP(2,1/(Entradas!$B$3:$B$5000=Estoque!A4898),Entradas!$H$3:$H$5000)),"Preço não cadastrado")</f>
        <v/>
      </c>
      <c r="F4898" s="6" t="str">
        <f>IF(A4898="","",SUMIF(codigo_entrada,A4898,quantidade_entrada)-SUMIF(codigo_saida,Estoque!A4898,quantidade_saida))</f>
        <v/>
      </c>
      <c r="G4898" s="1" t="str">
        <f t="shared" si="76"/>
        <v/>
      </c>
    </row>
    <row r="4899" spans="1:7" x14ac:dyDescent="0.3">
      <c r="A4899" s="135"/>
      <c r="B4899" s="22"/>
      <c r="C4899" s="22"/>
      <c r="D4899" s="38" t="str" cm="1">
        <f t="array" ref="D4899">IFERROR(IF(A4899="","",LOOKUP(2,1/(Entradas!$B$3:$B$5000=Estoque!A4899),Entradas!$G$3:$G$5000)),"Preço não cadastrado")</f>
        <v/>
      </c>
      <c r="E4899" s="38" t="str" cm="1">
        <f t="array" ref="E4899">IFERROR(IF(A4899="","",LOOKUP(2,1/(Entradas!$B$3:$B$5000=Estoque!A4899),Entradas!$H$3:$H$5000)),"Preço não cadastrado")</f>
        <v/>
      </c>
      <c r="F4899" s="6" t="str">
        <f>IF(A4899="","",SUMIF(codigo_entrada,A4899,quantidade_entrada)-SUMIF(codigo_saida,Estoque!A4899,quantidade_saida))</f>
        <v/>
      </c>
      <c r="G4899" s="1" t="str">
        <f t="shared" si="76"/>
        <v/>
      </c>
    </row>
    <row r="4900" spans="1:7" x14ac:dyDescent="0.3">
      <c r="A4900" s="135"/>
      <c r="B4900" s="22"/>
      <c r="C4900" s="22"/>
      <c r="D4900" s="38" t="str" cm="1">
        <f t="array" ref="D4900">IFERROR(IF(A4900="","",LOOKUP(2,1/(Entradas!$B$3:$B$5000=Estoque!A4900),Entradas!$G$3:$G$5000)),"Preço não cadastrado")</f>
        <v/>
      </c>
      <c r="E4900" s="38" t="str" cm="1">
        <f t="array" ref="E4900">IFERROR(IF(A4900="","",LOOKUP(2,1/(Entradas!$B$3:$B$5000=Estoque!A4900),Entradas!$H$3:$H$5000)),"Preço não cadastrado")</f>
        <v/>
      </c>
      <c r="F4900" s="6" t="str">
        <f>IF(A4900="","",SUMIF(codigo_entrada,A4900,quantidade_entrada)-SUMIF(codigo_saida,Estoque!A4900,quantidade_saida))</f>
        <v/>
      </c>
      <c r="G4900" s="1" t="str">
        <f t="shared" si="76"/>
        <v/>
      </c>
    </row>
    <row r="4901" spans="1:7" x14ac:dyDescent="0.3">
      <c r="A4901" s="135"/>
      <c r="B4901" s="22"/>
      <c r="C4901" s="22"/>
      <c r="D4901" s="38" t="str" cm="1">
        <f t="array" ref="D4901">IFERROR(IF(A4901="","",LOOKUP(2,1/(Entradas!$B$3:$B$5000=Estoque!A4901),Entradas!$G$3:$G$5000)),"Preço não cadastrado")</f>
        <v/>
      </c>
      <c r="E4901" s="38" t="str" cm="1">
        <f t="array" ref="E4901">IFERROR(IF(A4901="","",LOOKUP(2,1/(Entradas!$B$3:$B$5000=Estoque!A4901),Entradas!$H$3:$H$5000)),"Preço não cadastrado")</f>
        <v/>
      </c>
      <c r="F4901" s="6" t="str">
        <f>IF(A4901="","",SUMIF(codigo_entrada,A4901,quantidade_entrada)-SUMIF(codigo_saida,Estoque!A4901,quantidade_saida))</f>
        <v/>
      </c>
      <c r="G4901" s="1" t="str">
        <f t="shared" si="76"/>
        <v/>
      </c>
    </row>
    <row r="4902" spans="1:7" x14ac:dyDescent="0.3">
      <c r="A4902" s="135"/>
      <c r="B4902" s="22"/>
      <c r="C4902" s="22"/>
      <c r="D4902" s="38" t="str" cm="1">
        <f t="array" ref="D4902">IFERROR(IF(A4902="","",LOOKUP(2,1/(Entradas!$B$3:$B$5000=Estoque!A4902),Entradas!$G$3:$G$5000)),"Preço não cadastrado")</f>
        <v/>
      </c>
      <c r="E4902" s="38" t="str" cm="1">
        <f t="array" ref="E4902">IFERROR(IF(A4902="","",LOOKUP(2,1/(Entradas!$B$3:$B$5000=Estoque!A4902),Entradas!$H$3:$H$5000)),"Preço não cadastrado")</f>
        <v/>
      </c>
      <c r="F4902" s="6" t="str">
        <f>IF(A4902="","",SUMIF(codigo_entrada,A4902,quantidade_entrada)-SUMIF(codigo_saida,Estoque!A4902,quantidade_saida))</f>
        <v/>
      </c>
      <c r="G4902" s="1" t="str">
        <f t="shared" si="76"/>
        <v/>
      </c>
    </row>
    <row r="4903" spans="1:7" x14ac:dyDescent="0.3">
      <c r="A4903" s="135"/>
      <c r="B4903" s="22"/>
      <c r="C4903" s="22"/>
      <c r="D4903" s="38" t="str" cm="1">
        <f t="array" ref="D4903">IFERROR(IF(A4903="","",LOOKUP(2,1/(Entradas!$B$3:$B$5000=Estoque!A4903),Entradas!$G$3:$G$5000)),"Preço não cadastrado")</f>
        <v/>
      </c>
      <c r="E4903" s="38" t="str" cm="1">
        <f t="array" ref="E4903">IFERROR(IF(A4903="","",LOOKUP(2,1/(Entradas!$B$3:$B$5000=Estoque!A4903),Entradas!$H$3:$H$5000)),"Preço não cadastrado")</f>
        <v/>
      </c>
      <c r="F4903" s="6" t="str">
        <f>IF(A4903="","",SUMIF(codigo_entrada,A4903,quantidade_entrada)-SUMIF(codigo_saida,Estoque!A4903,quantidade_saida))</f>
        <v/>
      </c>
      <c r="G4903" s="1" t="str">
        <f t="shared" si="76"/>
        <v/>
      </c>
    </row>
    <row r="4904" spans="1:7" x14ac:dyDescent="0.3">
      <c r="A4904" s="135"/>
      <c r="B4904" s="22"/>
      <c r="C4904" s="22"/>
      <c r="D4904" s="38" t="str" cm="1">
        <f t="array" ref="D4904">IFERROR(IF(A4904="","",LOOKUP(2,1/(Entradas!$B$3:$B$5000=Estoque!A4904),Entradas!$G$3:$G$5000)),"Preço não cadastrado")</f>
        <v/>
      </c>
      <c r="E4904" s="38" t="str" cm="1">
        <f t="array" ref="E4904">IFERROR(IF(A4904="","",LOOKUP(2,1/(Entradas!$B$3:$B$5000=Estoque!A4904),Entradas!$H$3:$H$5000)),"Preço não cadastrado")</f>
        <v/>
      </c>
      <c r="F4904" s="6" t="str">
        <f>IF(A4904="","",SUMIF(codigo_entrada,A4904,quantidade_entrada)-SUMIF(codigo_saida,Estoque!A4904,quantidade_saida))</f>
        <v/>
      </c>
      <c r="G4904" s="1" t="str">
        <f t="shared" si="76"/>
        <v/>
      </c>
    </row>
    <row r="4905" spans="1:7" x14ac:dyDescent="0.3">
      <c r="A4905" s="135"/>
      <c r="B4905" s="22"/>
      <c r="C4905" s="22"/>
      <c r="D4905" s="38" t="str" cm="1">
        <f t="array" ref="D4905">IFERROR(IF(A4905="","",LOOKUP(2,1/(Entradas!$B$3:$B$5000=Estoque!A4905),Entradas!$G$3:$G$5000)),"Preço não cadastrado")</f>
        <v/>
      </c>
      <c r="E4905" s="38" t="str" cm="1">
        <f t="array" ref="E4905">IFERROR(IF(A4905="","",LOOKUP(2,1/(Entradas!$B$3:$B$5000=Estoque!A4905),Entradas!$H$3:$H$5000)),"Preço não cadastrado")</f>
        <v/>
      </c>
      <c r="F4905" s="6" t="str">
        <f>IF(A4905="","",SUMIF(codigo_entrada,A4905,quantidade_entrada)-SUMIF(codigo_saida,Estoque!A4905,quantidade_saida))</f>
        <v/>
      </c>
      <c r="G4905" s="1" t="str">
        <f t="shared" si="76"/>
        <v/>
      </c>
    </row>
    <row r="4906" spans="1:7" x14ac:dyDescent="0.3">
      <c r="A4906" s="135"/>
      <c r="B4906" s="22"/>
      <c r="C4906" s="22"/>
      <c r="D4906" s="38" t="str" cm="1">
        <f t="array" ref="D4906">IFERROR(IF(A4906="","",LOOKUP(2,1/(Entradas!$B$3:$B$5000=Estoque!A4906),Entradas!$G$3:$G$5000)),"Preço não cadastrado")</f>
        <v/>
      </c>
      <c r="E4906" s="38" t="str" cm="1">
        <f t="array" ref="E4906">IFERROR(IF(A4906="","",LOOKUP(2,1/(Entradas!$B$3:$B$5000=Estoque!A4906),Entradas!$H$3:$H$5000)),"Preço não cadastrado")</f>
        <v/>
      </c>
      <c r="F4906" s="6" t="str">
        <f>IF(A4906="","",SUMIF(codigo_entrada,A4906,quantidade_entrada)-SUMIF(codigo_saida,Estoque!A4906,quantidade_saida))</f>
        <v/>
      </c>
      <c r="G4906" s="1" t="str">
        <f t="shared" si="76"/>
        <v/>
      </c>
    </row>
    <row r="4907" spans="1:7" x14ac:dyDescent="0.3">
      <c r="A4907" s="135"/>
      <c r="B4907" s="22"/>
      <c r="C4907" s="22"/>
      <c r="D4907" s="38" t="str" cm="1">
        <f t="array" ref="D4907">IFERROR(IF(A4907="","",LOOKUP(2,1/(Entradas!$B$3:$B$5000=Estoque!A4907),Entradas!$G$3:$G$5000)),"Preço não cadastrado")</f>
        <v/>
      </c>
      <c r="E4907" s="38" t="str" cm="1">
        <f t="array" ref="E4907">IFERROR(IF(A4907="","",LOOKUP(2,1/(Entradas!$B$3:$B$5000=Estoque!A4907),Entradas!$H$3:$H$5000)),"Preço não cadastrado")</f>
        <v/>
      </c>
      <c r="F4907" s="6" t="str">
        <f>IF(A4907="","",SUMIF(codigo_entrada,A4907,quantidade_entrada)-SUMIF(codigo_saida,Estoque!A4907,quantidade_saida))</f>
        <v/>
      </c>
      <c r="G4907" s="1" t="str">
        <f t="shared" si="76"/>
        <v/>
      </c>
    </row>
    <row r="4908" spans="1:7" x14ac:dyDescent="0.3">
      <c r="A4908" s="135"/>
      <c r="B4908" s="22"/>
      <c r="C4908" s="22"/>
      <c r="D4908" s="38" t="str" cm="1">
        <f t="array" ref="D4908">IFERROR(IF(A4908="","",LOOKUP(2,1/(Entradas!$B$3:$B$5000=Estoque!A4908),Entradas!$G$3:$G$5000)),"Preço não cadastrado")</f>
        <v/>
      </c>
      <c r="E4908" s="38" t="str" cm="1">
        <f t="array" ref="E4908">IFERROR(IF(A4908="","",LOOKUP(2,1/(Entradas!$B$3:$B$5000=Estoque!A4908),Entradas!$H$3:$H$5000)),"Preço não cadastrado")</f>
        <v/>
      </c>
      <c r="F4908" s="6" t="str">
        <f>IF(A4908="","",SUMIF(codigo_entrada,A4908,quantidade_entrada)-SUMIF(codigo_saida,Estoque!A4908,quantidade_saida))</f>
        <v/>
      </c>
      <c r="G4908" s="1" t="str">
        <f t="shared" si="76"/>
        <v/>
      </c>
    </row>
    <row r="4909" spans="1:7" x14ac:dyDescent="0.3">
      <c r="A4909" s="135"/>
      <c r="B4909" s="22"/>
      <c r="C4909" s="22"/>
      <c r="D4909" s="38" t="str" cm="1">
        <f t="array" ref="D4909">IFERROR(IF(A4909="","",LOOKUP(2,1/(Entradas!$B$3:$B$5000=Estoque!A4909),Entradas!$G$3:$G$5000)),"Preço não cadastrado")</f>
        <v/>
      </c>
      <c r="E4909" s="38" t="str" cm="1">
        <f t="array" ref="E4909">IFERROR(IF(A4909="","",LOOKUP(2,1/(Entradas!$B$3:$B$5000=Estoque!A4909),Entradas!$H$3:$H$5000)),"Preço não cadastrado")</f>
        <v/>
      </c>
      <c r="F4909" s="6" t="str">
        <f>IF(A4909="","",SUMIF(codigo_entrada,A4909,quantidade_entrada)-SUMIF(codigo_saida,Estoque!A4909,quantidade_saida))</f>
        <v/>
      </c>
      <c r="G4909" s="1" t="str">
        <f t="shared" si="76"/>
        <v/>
      </c>
    </row>
    <row r="4910" spans="1:7" x14ac:dyDescent="0.3">
      <c r="A4910" s="135"/>
      <c r="B4910" s="22"/>
      <c r="C4910" s="22"/>
      <c r="D4910" s="38" t="str" cm="1">
        <f t="array" ref="D4910">IFERROR(IF(A4910="","",LOOKUP(2,1/(Entradas!$B$3:$B$5000=Estoque!A4910),Entradas!$G$3:$G$5000)),"Preço não cadastrado")</f>
        <v/>
      </c>
      <c r="E4910" s="38" t="str" cm="1">
        <f t="array" ref="E4910">IFERROR(IF(A4910="","",LOOKUP(2,1/(Entradas!$B$3:$B$5000=Estoque!A4910),Entradas!$H$3:$H$5000)),"Preço não cadastrado")</f>
        <v/>
      </c>
      <c r="F4910" s="6" t="str">
        <f>IF(A4910="","",SUMIF(codigo_entrada,A4910,quantidade_entrada)-SUMIF(codigo_saida,Estoque!A4910,quantidade_saida))</f>
        <v/>
      </c>
      <c r="G4910" s="1" t="str">
        <f t="shared" si="76"/>
        <v/>
      </c>
    </row>
    <row r="4911" spans="1:7" x14ac:dyDescent="0.3">
      <c r="A4911" s="135"/>
      <c r="B4911" s="22"/>
      <c r="C4911" s="22"/>
      <c r="D4911" s="38" t="str" cm="1">
        <f t="array" ref="D4911">IFERROR(IF(A4911="","",LOOKUP(2,1/(Entradas!$B$3:$B$5000=Estoque!A4911),Entradas!$G$3:$G$5000)),"Preço não cadastrado")</f>
        <v/>
      </c>
      <c r="E4911" s="38" t="str" cm="1">
        <f t="array" ref="E4911">IFERROR(IF(A4911="","",LOOKUP(2,1/(Entradas!$B$3:$B$5000=Estoque!A4911),Entradas!$H$3:$H$5000)),"Preço não cadastrado")</f>
        <v/>
      </c>
      <c r="F4911" s="6" t="str">
        <f>IF(A4911="","",SUMIF(codigo_entrada,A4911,quantidade_entrada)-SUMIF(codigo_saida,Estoque!A4911,quantidade_saida))</f>
        <v/>
      </c>
      <c r="G4911" s="1" t="str">
        <f t="shared" si="76"/>
        <v/>
      </c>
    </row>
    <row r="4912" spans="1:7" x14ac:dyDescent="0.3">
      <c r="A4912" s="135"/>
      <c r="B4912" s="22"/>
      <c r="C4912" s="22"/>
      <c r="D4912" s="38" t="str" cm="1">
        <f t="array" ref="D4912">IFERROR(IF(A4912="","",LOOKUP(2,1/(Entradas!$B$3:$B$5000=Estoque!A4912),Entradas!$G$3:$G$5000)),"Preço não cadastrado")</f>
        <v/>
      </c>
      <c r="E4912" s="38" t="str" cm="1">
        <f t="array" ref="E4912">IFERROR(IF(A4912="","",LOOKUP(2,1/(Entradas!$B$3:$B$5000=Estoque!A4912),Entradas!$H$3:$H$5000)),"Preço não cadastrado")</f>
        <v/>
      </c>
      <c r="F4912" s="6" t="str">
        <f>IF(A4912="","",SUMIF(codigo_entrada,A4912,quantidade_entrada)-SUMIF(codigo_saida,Estoque!A4912,quantidade_saida))</f>
        <v/>
      </c>
      <c r="G4912" s="1" t="str">
        <f t="shared" si="76"/>
        <v/>
      </c>
    </row>
    <row r="4913" spans="1:7" x14ac:dyDescent="0.3">
      <c r="A4913" s="135"/>
      <c r="B4913" s="22"/>
      <c r="C4913" s="22"/>
      <c r="D4913" s="38" t="str" cm="1">
        <f t="array" ref="D4913">IFERROR(IF(A4913="","",LOOKUP(2,1/(Entradas!$B$3:$B$5000=Estoque!A4913),Entradas!$G$3:$G$5000)),"Preço não cadastrado")</f>
        <v/>
      </c>
      <c r="E4913" s="38" t="str" cm="1">
        <f t="array" ref="E4913">IFERROR(IF(A4913="","",LOOKUP(2,1/(Entradas!$B$3:$B$5000=Estoque!A4913),Entradas!$H$3:$H$5000)),"Preço não cadastrado")</f>
        <v/>
      </c>
      <c r="F4913" s="6" t="str">
        <f>IF(A4913="","",SUMIF(codigo_entrada,A4913,quantidade_entrada)-SUMIF(codigo_saida,Estoque!A4913,quantidade_saida))</f>
        <v/>
      </c>
      <c r="G4913" s="1" t="str">
        <f t="shared" si="76"/>
        <v/>
      </c>
    </row>
    <row r="4914" spans="1:7" x14ac:dyDescent="0.3">
      <c r="A4914" s="135"/>
      <c r="B4914" s="22"/>
      <c r="C4914" s="22"/>
      <c r="D4914" s="38" t="str" cm="1">
        <f t="array" ref="D4914">IFERROR(IF(A4914="","",LOOKUP(2,1/(Entradas!$B$3:$B$5000=Estoque!A4914),Entradas!$G$3:$G$5000)),"Preço não cadastrado")</f>
        <v/>
      </c>
      <c r="E4914" s="38" t="str" cm="1">
        <f t="array" ref="E4914">IFERROR(IF(A4914="","",LOOKUP(2,1/(Entradas!$B$3:$B$5000=Estoque!A4914),Entradas!$H$3:$H$5000)),"Preço não cadastrado")</f>
        <v/>
      </c>
      <c r="F4914" s="6" t="str">
        <f>IF(A4914="","",SUMIF(codigo_entrada,A4914,quantidade_entrada)-SUMIF(codigo_saida,Estoque!A4914,quantidade_saida))</f>
        <v/>
      </c>
      <c r="G4914" s="1" t="str">
        <f t="shared" si="76"/>
        <v/>
      </c>
    </row>
    <row r="4915" spans="1:7" x14ac:dyDescent="0.3">
      <c r="A4915" s="135"/>
      <c r="B4915" s="22"/>
      <c r="C4915" s="22"/>
      <c r="D4915" s="38" t="str" cm="1">
        <f t="array" ref="D4915">IFERROR(IF(A4915="","",LOOKUP(2,1/(Entradas!$B$3:$B$5000=Estoque!A4915),Entradas!$G$3:$G$5000)),"Preço não cadastrado")</f>
        <v/>
      </c>
      <c r="E4915" s="38" t="str" cm="1">
        <f t="array" ref="E4915">IFERROR(IF(A4915="","",LOOKUP(2,1/(Entradas!$B$3:$B$5000=Estoque!A4915),Entradas!$H$3:$H$5000)),"Preço não cadastrado")</f>
        <v/>
      </c>
      <c r="F4915" s="6" t="str">
        <f>IF(A4915="","",SUMIF(codigo_entrada,A4915,quantidade_entrada)-SUMIF(codigo_saida,Estoque!A4915,quantidade_saida))</f>
        <v/>
      </c>
      <c r="G4915" s="1" t="str">
        <f t="shared" si="76"/>
        <v/>
      </c>
    </row>
    <row r="4916" spans="1:7" x14ac:dyDescent="0.3">
      <c r="A4916" s="135"/>
      <c r="B4916" s="22"/>
      <c r="C4916" s="22"/>
      <c r="D4916" s="38" t="str" cm="1">
        <f t="array" ref="D4916">IFERROR(IF(A4916="","",LOOKUP(2,1/(Entradas!$B$3:$B$5000=Estoque!A4916),Entradas!$G$3:$G$5000)),"Preço não cadastrado")</f>
        <v/>
      </c>
      <c r="E4916" s="38" t="str" cm="1">
        <f t="array" ref="E4916">IFERROR(IF(A4916="","",LOOKUP(2,1/(Entradas!$B$3:$B$5000=Estoque!A4916),Entradas!$H$3:$H$5000)),"Preço não cadastrado")</f>
        <v/>
      </c>
      <c r="F4916" s="6" t="str">
        <f>IF(A4916="","",SUMIF(codigo_entrada,A4916,quantidade_entrada)-SUMIF(codigo_saida,Estoque!A4916,quantidade_saida))</f>
        <v/>
      </c>
      <c r="G4916" s="1" t="str">
        <f t="shared" si="76"/>
        <v/>
      </c>
    </row>
    <row r="4917" spans="1:7" x14ac:dyDescent="0.3">
      <c r="A4917" s="135"/>
      <c r="B4917" s="22"/>
      <c r="C4917" s="22"/>
      <c r="D4917" s="38" t="str" cm="1">
        <f t="array" ref="D4917">IFERROR(IF(A4917="","",LOOKUP(2,1/(Entradas!$B$3:$B$5000=Estoque!A4917),Entradas!$G$3:$G$5000)),"Preço não cadastrado")</f>
        <v/>
      </c>
      <c r="E4917" s="38" t="str" cm="1">
        <f t="array" ref="E4917">IFERROR(IF(A4917="","",LOOKUP(2,1/(Entradas!$B$3:$B$5000=Estoque!A4917),Entradas!$H$3:$H$5000)),"Preço não cadastrado")</f>
        <v/>
      </c>
      <c r="F4917" s="6" t="str">
        <f>IF(A4917="","",SUMIF(codigo_entrada,A4917,quantidade_entrada)-SUMIF(codigo_saida,Estoque!A4917,quantidade_saida))</f>
        <v/>
      </c>
      <c r="G4917" s="1" t="str">
        <f t="shared" si="76"/>
        <v/>
      </c>
    </row>
    <row r="4918" spans="1:7" x14ac:dyDescent="0.3">
      <c r="A4918" s="135"/>
      <c r="B4918" s="22"/>
      <c r="C4918" s="22"/>
      <c r="D4918" s="38" t="str" cm="1">
        <f t="array" ref="D4918">IFERROR(IF(A4918="","",LOOKUP(2,1/(Entradas!$B$3:$B$5000=Estoque!A4918),Entradas!$G$3:$G$5000)),"Preço não cadastrado")</f>
        <v/>
      </c>
      <c r="E4918" s="38" t="str" cm="1">
        <f t="array" ref="E4918">IFERROR(IF(A4918="","",LOOKUP(2,1/(Entradas!$B$3:$B$5000=Estoque!A4918),Entradas!$H$3:$H$5000)),"Preço não cadastrado")</f>
        <v/>
      </c>
      <c r="F4918" s="6" t="str">
        <f>IF(A4918="","",SUMIF(codigo_entrada,A4918,quantidade_entrada)-SUMIF(codigo_saida,Estoque!A4918,quantidade_saida))</f>
        <v/>
      </c>
      <c r="G4918" s="1" t="str">
        <f t="shared" si="76"/>
        <v/>
      </c>
    </row>
    <row r="4919" spans="1:7" x14ac:dyDescent="0.3">
      <c r="A4919" s="135"/>
      <c r="B4919" s="22"/>
      <c r="C4919" s="22"/>
      <c r="D4919" s="38" t="str" cm="1">
        <f t="array" ref="D4919">IFERROR(IF(A4919="","",LOOKUP(2,1/(Entradas!$B$3:$B$5000=Estoque!A4919),Entradas!$G$3:$G$5000)),"Preço não cadastrado")</f>
        <v/>
      </c>
      <c r="E4919" s="38" t="str" cm="1">
        <f t="array" ref="E4919">IFERROR(IF(A4919="","",LOOKUP(2,1/(Entradas!$B$3:$B$5000=Estoque!A4919),Entradas!$H$3:$H$5000)),"Preço não cadastrado")</f>
        <v/>
      </c>
      <c r="F4919" s="6" t="str">
        <f>IF(A4919="","",SUMIF(codigo_entrada,A4919,quantidade_entrada)-SUMIF(codigo_saida,Estoque!A4919,quantidade_saida))</f>
        <v/>
      </c>
      <c r="G4919" s="1" t="str">
        <f t="shared" si="76"/>
        <v/>
      </c>
    </row>
    <row r="4920" spans="1:7" x14ac:dyDescent="0.3">
      <c r="A4920" s="135"/>
      <c r="B4920" s="22"/>
      <c r="C4920" s="22"/>
      <c r="D4920" s="38" t="str" cm="1">
        <f t="array" ref="D4920">IFERROR(IF(A4920="","",LOOKUP(2,1/(Entradas!$B$3:$B$5000=Estoque!A4920),Entradas!$G$3:$G$5000)),"Preço não cadastrado")</f>
        <v/>
      </c>
      <c r="E4920" s="38" t="str" cm="1">
        <f t="array" ref="E4920">IFERROR(IF(A4920="","",LOOKUP(2,1/(Entradas!$B$3:$B$5000=Estoque!A4920),Entradas!$H$3:$H$5000)),"Preço não cadastrado")</f>
        <v/>
      </c>
      <c r="F4920" s="6" t="str">
        <f>IF(A4920="","",SUMIF(codigo_entrada,A4920,quantidade_entrada)-SUMIF(codigo_saida,Estoque!A4920,quantidade_saida))</f>
        <v/>
      </c>
      <c r="G4920" s="1" t="str">
        <f t="shared" si="76"/>
        <v/>
      </c>
    </row>
    <row r="4921" spans="1:7" x14ac:dyDescent="0.3">
      <c r="A4921" s="135"/>
      <c r="B4921" s="22"/>
      <c r="C4921" s="22"/>
      <c r="D4921" s="38" t="str" cm="1">
        <f t="array" ref="D4921">IFERROR(IF(A4921="","",LOOKUP(2,1/(Entradas!$B$3:$B$5000=Estoque!A4921),Entradas!$G$3:$G$5000)),"Preço não cadastrado")</f>
        <v/>
      </c>
      <c r="E4921" s="38" t="str" cm="1">
        <f t="array" ref="E4921">IFERROR(IF(A4921="","",LOOKUP(2,1/(Entradas!$B$3:$B$5000=Estoque!A4921),Entradas!$H$3:$H$5000)),"Preço não cadastrado")</f>
        <v/>
      </c>
      <c r="F4921" s="6" t="str">
        <f>IF(A4921="","",SUMIF(codigo_entrada,A4921,quantidade_entrada)-SUMIF(codigo_saida,Estoque!A4921,quantidade_saida))</f>
        <v/>
      </c>
      <c r="G4921" s="1" t="str">
        <f t="shared" si="76"/>
        <v/>
      </c>
    </row>
    <row r="4922" spans="1:7" x14ac:dyDescent="0.3">
      <c r="A4922" s="135"/>
      <c r="B4922" s="22"/>
      <c r="C4922" s="22"/>
      <c r="D4922" s="38" t="str" cm="1">
        <f t="array" ref="D4922">IFERROR(IF(A4922="","",LOOKUP(2,1/(Entradas!$B$3:$B$5000=Estoque!A4922),Entradas!$G$3:$G$5000)),"Preço não cadastrado")</f>
        <v/>
      </c>
      <c r="E4922" s="38" t="str" cm="1">
        <f t="array" ref="E4922">IFERROR(IF(A4922="","",LOOKUP(2,1/(Entradas!$B$3:$B$5000=Estoque!A4922),Entradas!$H$3:$H$5000)),"Preço não cadastrado")</f>
        <v/>
      </c>
      <c r="F4922" s="6" t="str">
        <f>IF(A4922="","",SUMIF(codigo_entrada,A4922,quantidade_entrada)-SUMIF(codigo_saida,Estoque!A4922,quantidade_saida))</f>
        <v/>
      </c>
      <c r="G4922" s="1" t="str">
        <f t="shared" si="76"/>
        <v/>
      </c>
    </row>
    <row r="4923" spans="1:7" x14ac:dyDescent="0.3">
      <c r="A4923" s="135"/>
      <c r="B4923" s="22"/>
      <c r="C4923" s="22"/>
      <c r="D4923" s="38" t="str" cm="1">
        <f t="array" ref="D4923">IFERROR(IF(A4923="","",LOOKUP(2,1/(Entradas!$B$3:$B$5000=Estoque!A4923),Entradas!$G$3:$G$5000)),"Preço não cadastrado")</f>
        <v/>
      </c>
      <c r="E4923" s="38" t="str" cm="1">
        <f t="array" ref="E4923">IFERROR(IF(A4923="","",LOOKUP(2,1/(Entradas!$B$3:$B$5000=Estoque!A4923),Entradas!$H$3:$H$5000)),"Preço não cadastrado")</f>
        <v/>
      </c>
      <c r="F4923" s="6" t="str">
        <f>IF(A4923="","",SUMIF(codigo_entrada,A4923,quantidade_entrada)-SUMIF(codigo_saida,Estoque!A4923,quantidade_saida))</f>
        <v/>
      </c>
      <c r="G4923" s="1" t="str">
        <f t="shared" si="76"/>
        <v/>
      </c>
    </row>
    <row r="4924" spans="1:7" x14ac:dyDescent="0.3">
      <c r="A4924" s="135"/>
      <c r="B4924" s="22"/>
      <c r="C4924" s="22"/>
      <c r="D4924" s="38" t="str" cm="1">
        <f t="array" ref="D4924">IFERROR(IF(A4924="","",LOOKUP(2,1/(Entradas!$B$3:$B$5000=Estoque!A4924),Entradas!$G$3:$G$5000)),"Preço não cadastrado")</f>
        <v/>
      </c>
      <c r="E4924" s="38" t="str" cm="1">
        <f t="array" ref="E4924">IFERROR(IF(A4924="","",LOOKUP(2,1/(Entradas!$B$3:$B$5000=Estoque!A4924),Entradas!$H$3:$H$5000)),"Preço não cadastrado")</f>
        <v/>
      </c>
      <c r="F4924" s="6" t="str">
        <f>IF(A4924="","",SUMIF(codigo_entrada,A4924,quantidade_entrada)-SUMIF(codigo_saida,Estoque!A4924,quantidade_saida))</f>
        <v/>
      </c>
      <c r="G4924" s="1" t="str">
        <f t="shared" si="76"/>
        <v/>
      </c>
    </row>
    <row r="4925" spans="1:7" x14ac:dyDescent="0.3">
      <c r="A4925" s="135"/>
      <c r="B4925" s="22"/>
      <c r="C4925" s="22"/>
      <c r="D4925" s="38" t="str" cm="1">
        <f t="array" ref="D4925">IFERROR(IF(A4925="","",LOOKUP(2,1/(Entradas!$B$3:$B$5000=Estoque!A4925),Entradas!$G$3:$G$5000)),"Preço não cadastrado")</f>
        <v/>
      </c>
      <c r="E4925" s="38" t="str" cm="1">
        <f t="array" ref="E4925">IFERROR(IF(A4925="","",LOOKUP(2,1/(Entradas!$B$3:$B$5000=Estoque!A4925),Entradas!$H$3:$H$5000)),"Preço não cadastrado")</f>
        <v/>
      </c>
      <c r="F4925" s="6" t="str">
        <f>IF(A4925="","",SUMIF(codigo_entrada,A4925,quantidade_entrada)-SUMIF(codigo_saida,Estoque!A4925,quantidade_saida))</f>
        <v/>
      </c>
      <c r="G4925" s="1" t="str">
        <f t="shared" si="76"/>
        <v/>
      </c>
    </row>
    <row r="4926" spans="1:7" x14ac:dyDescent="0.3">
      <c r="A4926" s="135"/>
      <c r="B4926" s="22"/>
      <c r="C4926" s="22"/>
      <c r="D4926" s="38" t="str" cm="1">
        <f t="array" ref="D4926">IFERROR(IF(A4926="","",LOOKUP(2,1/(Entradas!$B$3:$B$5000=Estoque!A4926),Entradas!$G$3:$G$5000)),"Preço não cadastrado")</f>
        <v/>
      </c>
      <c r="E4926" s="38" t="str" cm="1">
        <f t="array" ref="E4926">IFERROR(IF(A4926="","",LOOKUP(2,1/(Entradas!$B$3:$B$5000=Estoque!A4926),Entradas!$H$3:$H$5000)),"Preço não cadastrado")</f>
        <v/>
      </c>
      <c r="F4926" s="6" t="str">
        <f>IF(A4926="","",SUMIF(codigo_entrada,A4926,quantidade_entrada)-SUMIF(codigo_saida,Estoque!A4926,quantidade_saida))</f>
        <v/>
      </c>
      <c r="G4926" s="1" t="str">
        <f t="shared" si="76"/>
        <v/>
      </c>
    </row>
    <row r="4927" spans="1:7" x14ac:dyDescent="0.3">
      <c r="A4927" s="135"/>
      <c r="B4927" s="22"/>
      <c r="C4927" s="22"/>
      <c r="D4927" s="38" t="str" cm="1">
        <f t="array" ref="D4927">IFERROR(IF(A4927="","",LOOKUP(2,1/(Entradas!$B$3:$B$5000=Estoque!A4927),Entradas!$G$3:$G$5000)),"Preço não cadastrado")</f>
        <v/>
      </c>
      <c r="E4927" s="38" t="str" cm="1">
        <f t="array" ref="E4927">IFERROR(IF(A4927="","",LOOKUP(2,1/(Entradas!$B$3:$B$5000=Estoque!A4927),Entradas!$H$3:$H$5000)),"Preço não cadastrado")</f>
        <v/>
      </c>
      <c r="F4927" s="6" t="str">
        <f>IF(A4927="","",SUMIF(codigo_entrada,A4927,quantidade_entrada)-SUMIF(codigo_saida,Estoque!A4927,quantidade_saida))</f>
        <v/>
      </c>
      <c r="G4927" s="1" t="str">
        <f t="shared" si="76"/>
        <v/>
      </c>
    </row>
    <row r="4928" spans="1:7" x14ac:dyDescent="0.3">
      <c r="A4928" s="135"/>
      <c r="B4928" s="22"/>
      <c r="C4928" s="22"/>
      <c r="D4928" s="38" t="str" cm="1">
        <f t="array" ref="D4928">IFERROR(IF(A4928="","",LOOKUP(2,1/(Entradas!$B$3:$B$5000=Estoque!A4928),Entradas!$G$3:$G$5000)),"Preço não cadastrado")</f>
        <v/>
      </c>
      <c r="E4928" s="38" t="str" cm="1">
        <f t="array" ref="E4928">IFERROR(IF(A4928="","",LOOKUP(2,1/(Entradas!$B$3:$B$5000=Estoque!A4928),Entradas!$H$3:$H$5000)),"Preço não cadastrado")</f>
        <v/>
      </c>
      <c r="F4928" s="6" t="str">
        <f>IF(A4928="","",SUMIF(codigo_entrada,A4928,quantidade_entrada)-SUMIF(codigo_saida,Estoque!A4928,quantidade_saida))</f>
        <v/>
      </c>
      <c r="G4928" s="1" t="str">
        <f t="shared" si="76"/>
        <v/>
      </c>
    </row>
    <row r="4929" spans="1:7" x14ac:dyDescent="0.3">
      <c r="A4929" s="135"/>
      <c r="B4929" s="22"/>
      <c r="C4929" s="22"/>
      <c r="D4929" s="38" t="str" cm="1">
        <f t="array" ref="D4929">IFERROR(IF(A4929="","",LOOKUP(2,1/(Entradas!$B$3:$B$5000=Estoque!A4929),Entradas!$G$3:$G$5000)),"Preço não cadastrado")</f>
        <v/>
      </c>
      <c r="E4929" s="38" t="str" cm="1">
        <f t="array" ref="E4929">IFERROR(IF(A4929="","",LOOKUP(2,1/(Entradas!$B$3:$B$5000=Estoque!A4929),Entradas!$H$3:$H$5000)),"Preço não cadastrado")</f>
        <v/>
      </c>
      <c r="F4929" s="6" t="str">
        <f>IF(A4929="","",SUMIF(codigo_entrada,A4929,quantidade_entrada)-SUMIF(codigo_saida,Estoque!A4929,quantidade_saida))</f>
        <v/>
      </c>
      <c r="G4929" s="1" t="str">
        <f t="shared" si="76"/>
        <v/>
      </c>
    </row>
    <row r="4930" spans="1:7" x14ac:dyDescent="0.3">
      <c r="A4930" s="135"/>
      <c r="B4930" s="22"/>
      <c r="C4930" s="22"/>
      <c r="D4930" s="38" t="str" cm="1">
        <f t="array" ref="D4930">IFERROR(IF(A4930="","",LOOKUP(2,1/(Entradas!$B$3:$B$5000=Estoque!A4930),Entradas!$G$3:$G$5000)),"Preço não cadastrado")</f>
        <v/>
      </c>
      <c r="E4930" s="38" t="str" cm="1">
        <f t="array" ref="E4930">IFERROR(IF(A4930="","",LOOKUP(2,1/(Entradas!$B$3:$B$5000=Estoque!A4930),Entradas!$H$3:$H$5000)),"Preço não cadastrado")</f>
        <v/>
      </c>
      <c r="F4930" s="6" t="str">
        <f>IF(A4930="","",SUMIF(codigo_entrada,A4930,quantidade_entrada)-SUMIF(codigo_saida,Estoque!A4930,quantidade_saida))</f>
        <v/>
      </c>
      <c r="G4930" s="1" t="str">
        <f t="shared" si="76"/>
        <v/>
      </c>
    </row>
    <row r="4931" spans="1:7" x14ac:dyDescent="0.3">
      <c r="A4931" s="135"/>
      <c r="B4931" s="22"/>
      <c r="C4931" s="22"/>
      <c r="D4931" s="38" t="str" cm="1">
        <f t="array" ref="D4931">IFERROR(IF(A4931="","",LOOKUP(2,1/(Entradas!$B$3:$B$5000=Estoque!A4931),Entradas!$G$3:$G$5000)),"Preço não cadastrado")</f>
        <v/>
      </c>
      <c r="E4931" s="38" t="str" cm="1">
        <f t="array" ref="E4931">IFERROR(IF(A4931="","",LOOKUP(2,1/(Entradas!$B$3:$B$5000=Estoque!A4931),Entradas!$H$3:$H$5000)),"Preço não cadastrado")</f>
        <v/>
      </c>
      <c r="F4931" s="6" t="str">
        <f>IF(A4931="","",SUMIF(codigo_entrada,A4931,quantidade_entrada)-SUMIF(codigo_saida,Estoque!A4931,quantidade_saida))</f>
        <v/>
      </c>
      <c r="G4931" s="1" t="str">
        <f t="shared" si="76"/>
        <v/>
      </c>
    </row>
    <row r="4932" spans="1:7" x14ac:dyDescent="0.3">
      <c r="A4932" s="135"/>
      <c r="B4932" s="22"/>
      <c r="C4932" s="22"/>
      <c r="D4932" s="38" t="str" cm="1">
        <f t="array" ref="D4932">IFERROR(IF(A4932="","",LOOKUP(2,1/(Entradas!$B$3:$B$5000=Estoque!A4932),Entradas!$G$3:$G$5000)),"Preço não cadastrado")</f>
        <v/>
      </c>
      <c r="E4932" s="38" t="str" cm="1">
        <f t="array" ref="E4932">IFERROR(IF(A4932="","",LOOKUP(2,1/(Entradas!$B$3:$B$5000=Estoque!A4932),Entradas!$H$3:$H$5000)),"Preço não cadastrado")</f>
        <v/>
      </c>
      <c r="F4932" s="6" t="str">
        <f>IF(A4932="","",SUMIF(codigo_entrada,A4932,quantidade_entrada)-SUMIF(codigo_saida,Estoque!A4932,quantidade_saida))</f>
        <v/>
      </c>
      <c r="G4932" s="1" t="str">
        <f t="shared" ref="G4932:G4995" si="77">IF(F4932="","",IF(F4932&gt;0,"Em estoque","Fora de estoque"))</f>
        <v/>
      </c>
    </row>
    <row r="4933" spans="1:7" x14ac:dyDescent="0.3">
      <c r="A4933" s="135"/>
      <c r="B4933" s="22"/>
      <c r="C4933" s="22"/>
      <c r="D4933" s="38" t="str" cm="1">
        <f t="array" ref="D4933">IFERROR(IF(A4933="","",LOOKUP(2,1/(Entradas!$B$3:$B$5000=Estoque!A4933),Entradas!$G$3:$G$5000)),"Preço não cadastrado")</f>
        <v/>
      </c>
      <c r="E4933" s="38" t="str" cm="1">
        <f t="array" ref="E4933">IFERROR(IF(A4933="","",LOOKUP(2,1/(Entradas!$B$3:$B$5000=Estoque!A4933),Entradas!$H$3:$H$5000)),"Preço não cadastrado")</f>
        <v/>
      </c>
      <c r="F4933" s="6" t="str">
        <f>IF(A4933="","",SUMIF(codigo_entrada,A4933,quantidade_entrada)-SUMIF(codigo_saida,Estoque!A4933,quantidade_saida))</f>
        <v/>
      </c>
      <c r="G4933" s="1" t="str">
        <f t="shared" si="77"/>
        <v/>
      </c>
    </row>
    <row r="4934" spans="1:7" x14ac:dyDescent="0.3">
      <c r="A4934" s="135"/>
      <c r="B4934" s="22"/>
      <c r="C4934" s="22"/>
      <c r="D4934" s="38" t="str" cm="1">
        <f t="array" ref="D4934">IFERROR(IF(A4934="","",LOOKUP(2,1/(Entradas!$B$3:$B$5000=Estoque!A4934),Entradas!$G$3:$G$5000)),"Preço não cadastrado")</f>
        <v/>
      </c>
      <c r="E4934" s="38" t="str" cm="1">
        <f t="array" ref="E4934">IFERROR(IF(A4934="","",LOOKUP(2,1/(Entradas!$B$3:$B$5000=Estoque!A4934),Entradas!$H$3:$H$5000)),"Preço não cadastrado")</f>
        <v/>
      </c>
      <c r="F4934" s="6" t="str">
        <f>IF(A4934="","",SUMIF(codigo_entrada,A4934,quantidade_entrada)-SUMIF(codigo_saida,Estoque!A4934,quantidade_saida))</f>
        <v/>
      </c>
      <c r="G4934" s="1" t="str">
        <f t="shared" si="77"/>
        <v/>
      </c>
    </row>
    <row r="4935" spans="1:7" x14ac:dyDescent="0.3">
      <c r="A4935" s="135"/>
      <c r="B4935" s="22"/>
      <c r="C4935" s="22"/>
      <c r="D4935" s="38" t="str" cm="1">
        <f t="array" ref="D4935">IFERROR(IF(A4935="","",LOOKUP(2,1/(Entradas!$B$3:$B$5000=Estoque!A4935),Entradas!$G$3:$G$5000)),"Preço não cadastrado")</f>
        <v/>
      </c>
      <c r="E4935" s="38" t="str" cm="1">
        <f t="array" ref="E4935">IFERROR(IF(A4935="","",LOOKUP(2,1/(Entradas!$B$3:$B$5000=Estoque!A4935),Entradas!$H$3:$H$5000)),"Preço não cadastrado")</f>
        <v/>
      </c>
      <c r="F4935" s="6" t="str">
        <f>IF(A4935="","",SUMIF(codigo_entrada,A4935,quantidade_entrada)-SUMIF(codigo_saida,Estoque!A4935,quantidade_saida))</f>
        <v/>
      </c>
      <c r="G4935" s="1" t="str">
        <f t="shared" si="77"/>
        <v/>
      </c>
    </row>
    <row r="4936" spans="1:7" x14ac:dyDescent="0.3">
      <c r="A4936" s="135"/>
      <c r="B4936" s="22"/>
      <c r="C4936" s="22"/>
      <c r="D4936" s="38" t="str" cm="1">
        <f t="array" ref="D4936">IFERROR(IF(A4936="","",LOOKUP(2,1/(Entradas!$B$3:$B$5000=Estoque!A4936),Entradas!$G$3:$G$5000)),"Preço não cadastrado")</f>
        <v/>
      </c>
      <c r="E4936" s="38" t="str" cm="1">
        <f t="array" ref="E4936">IFERROR(IF(A4936="","",LOOKUP(2,1/(Entradas!$B$3:$B$5000=Estoque!A4936),Entradas!$H$3:$H$5000)),"Preço não cadastrado")</f>
        <v/>
      </c>
      <c r="F4936" s="6" t="str">
        <f>IF(A4936="","",SUMIF(codigo_entrada,A4936,quantidade_entrada)-SUMIF(codigo_saida,Estoque!A4936,quantidade_saida))</f>
        <v/>
      </c>
      <c r="G4936" s="1" t="str">
        <f t="shared" si="77"/>
        <v/>
      </c>
    </row>
    <row r="4937" spans="1:7" x14ac:dyDescent="0.3">
      <c r="A4937" s="135"/>
      <c r="B4937" s="22"/>
      <c r="C4937" s="22"/>
      <c r="D4937" s="38" t="str" cm="1">
        <f t="array" ref="D4937">IFERROR(IF(A4937="","",LOOKUP(2,1/(Entradas!$B$3:$B$5000=Estoque!A4937),Entradas!$G$3:$G$5000)),"Preço não cadastrado")</f>
        <v/>
      </c>
      <c r="E4937" s="38" t="str" cm="1">
        <f t="array" ref="E4937">IFERROR(IF(A4937="","",LOOKUP(2,1/(Entradas!$B$3:$B$5000=Estoque!A4937),Entradas!$H$3:$H$5000)),"Preço não cadastrado")</f>
        <v/>
      </c>
      <c r="F4937" s="6" t="str">
        <f>IF(A4937="","",SUMIF(codigo_entrada,A4937,quantidade_entrada)-SUMIF(codigo_saida,Estoque!A4937,quantidade_saida))</f>
        <v/>
      </c>
      <c r="G4937" s="1" t="str">
        <f t="shared" si="77"/>
        <v/>
      </c>
    </row>
    <row r="4938" spans="1:7" x14ac:dyDescent="0.3">
      <c r="A4938" s="135"/>
      <c r="B4938" s="22"/>
      <c r="C4938" s="22"/>
      <c r="D4938" s="38" t="str" cm="1">
        <f t="array" ref="D4938">IFERROR(IF(A4938="","",LOOKUP(2,1/(Entradas!$B$3:$B$5000=Estoque!A4938),Entradas!$G$3:$G$5000)),"Preço não cadastrado")</f>
        <v/>
      </c>
      <c r="E4938" s="38" t="str" cm="1">
        <f t="array" ref="E4938">IFERROR(IF(A4938="","",LOOKUP(2,1/(Entradas!$B$3:$B$5000=Estoque!A4938),Entradas!$H$3:$H$5000)),"Preço não cadastrado")</f>
        <v/>
      </c>
      <c r="F4938" s="6" t="str">
        <f>IF(A4938="","",SUMIF(codigo_entrada,A4938,quantidade_entrada)-SUMIF(codigo_saida,Estoque!A4938,quantidade_saida))</f>
        <v/>
      </c>
      <c r="G4938" s="1" t="str">
        <f t="shared" si="77"/>
        <v/>
      </c>
    </row>
    <row r="4939" spans="1:7" x14ac:dyDescent="0.3">
      <c r="A4939" s="135"/>
      <c r="B4939" s="22"/>
      <c r="C4939" s="22"/>
      <c r="D4939" s="38" t="str" cm="1">
        <f t="array" ref="D4939">IFERROR(IF(A4939="","",LOOKUP(2,1/(Entradas!$B$3:$B$5000=Estoque!A4939),Entradas!$G$3:$G$5000)),"Preço não cadastrado")</f>
        <v/>
      </c>
      <c r="E4939" s="38" t="str" cm="1">
        <f t="array" ref="E4939">IFERROR(IF(A4939="","",LOOKUP(2,1/(Entradas!$B$3:$B$5000=Estoque!A4939),Entradas!$H$3:$H$5000)),"Preço não cadastrado")</f>
        <v/>
      </c>
      <c r="F4939" s="6" t="str">
        <f>IF(A4939="","",SUMIF(codigo_entrada,A4939,quantidade_entrada)-SUMIF(codigo_saida,Estoque!A4939,quantidade_saida))</f>
        <v/>
      </c>
      <c r="G4939" s="1" t="str">
        <f t="shared" si="77"/>
        <v/>
      </c>
    </row>
    <row r="4940" spans="1:7" x14ac:dyDescent="0.3">
      <c r="A4940" s="135"/>
      <c r="B4940" s="22"/>
      <c r="C4940" s="22"/>
      <c r="D4940" s="38" t="str" cm="1">
        <f t="array" ref="D4940">IFERROR(IF(A4940="","",LOOKUP(2,1/(Entradas!$B$3:$B$5000=Estoque!A4940),Entradas!$G$3:$G$5000)),"Preço não cadastrado")</f>
        <v/>
      </c>
      <c r="E4940" s="38" t="str" cm="1">
        <f t="array" ref="E4940">IFERROR(IF(A4940="","",LOOKUP(2,1/(Entradas!$B$3:$B$5000=Estoque!A4940),Entradas!$H$3:$H$5000)),"Preço não cadastrado")</f>
        <v/>
      </c>
      <c r="F4940" s="6" t="str">
        <f>IF(A4940="","",SUMIF(codigo_entrada,A4940,quantidade_entrada)-SUMIF(codigo_saida,Estoque!A4940,quantidade_saida))</f>
        <v/>
      </c>
      <c r="G4940" s="1" t="str">
        <f t="shared" si="77"/>
        <v/>
      </c>
    </row>
    <row r="4941" spans="1:7" x14ac:dyDescent="0.3">
      <c r="A4941" s="135"/>
      <c r="B4941" s="22"/>
      <c r="C4941" s="22"/>
      <c r="D4941" s="38" t="str" cm="1">
        <f t="array" ref="D4941">IFERROR(IF(A4941="","",LOOKUP(2,1/(Entradas!$B$3:$B$5000=Estoque!A4941),Entradas!$G$3:$G$5000)),"Preço não cadastrado")</f>
        <v/>
      </c>
      <c r="E4941" s="38" t="str" cm="1">
        <f t="array" ref="E4941">IFERROR(IF(A4941="","",LOOKUP(2,1/(Entradas!$B$3:$B$5000=Estoque!A4941),Entradas!$H$3:$H$5000)),"Preço não cadastrado")</f>
        <v/>
      </c>
      <c r="F4941" s="6" t="str">
        <f>IF(A4941="","",SUMIF(codigo_entrada,A4941,quantidade_entrada)-SUMIF(codigo_saida,Estoque!A4941,quantidade_saida))</f>
        <v/>
      </c>
      <c r="G4941" s="1" t="str">
        <f t="shared" si="77"/>
        <v/>
      </c>
    </row>
    <row r="4942" spans="1:7" x14ac:dyDescent="0.3">
      <c r="A4942" s="135"/>
      <c r="B4942" s="22"/>
      <c r="C4942" s="22"/>
      <c r="D4942" s="38" t="str" cm="1">
        <f t="array" ref="D4942">IFERROR(IF(A4942="","",LOOKUP(2,1/(Entradas!$B$3:$B$5000=Estoque!A4942),Entradas!$G$3:$G$5000)),"Preço não cadastrado")</f>
        <v/>
      </c>
      <c r="E4942" s="38" t="str" cm="1">
        <f t="array" ref="E4942">IFERROR(IF(A4942="","",LOOKUP(2,1/(Entradas!$B$3:$B$5000=Estoque!A4942),Entradas!$H$3:$H$5000)),"Preço não cadastrado")</f>
        <v/>
      </c>
      <c r="F4942" s="6" t="str">
        <f>IF(A4942="","",SUMIF(codigo_entrada,A4942,quantidade_entrada)-SUMIF(codigo_saida,Estoque!A4942,quantidade_saida))</f>
        <v/>
      </c>
      <c r="G4942" s="1" t="str">
        <f t="shared" si="77"/>
        <v/>
      </c>
    </row>
    <row r="4943" spans="1:7" x14ac:dyDescent="0.3">
      <c r="A4943" s="135"/>
      <c r="B4943" s="22"/>
      <c r="C4943" s="22"/>
      <c r="D4943" s="38" t="str" cm="1">
        <f t="array" ref="D4943">IFERROR(IF(A4943="","",LOOKUP(2,1/(Entradas!$B$3:$B$5000=Estoque!A4943),Entradas!$G$3:$G$5000)),"Preço não cadastrado")</f>
        <v/>
      </c>
      <c r="E4943" s="38" t="str" cm="1">
        <f t="array" ref="E4943">IFERROR(IF(A4943="","",LOOKUP(2,1/(Entradas!$B$3:$B$5000=Estoque!A4943),Entradas!$H$3:$H$5000)),"Preço não cadastrado")</f>
        <v/>
      </c>
      <c r="F4943" s="6" t="str">
        <f>IF(A4943="","",SUMIF(codigo_entrada,A4943,quantidade_entrada)-SUMIF(codigo_saida,Estoque!A4943,quantidade_saida))</f>
        <v/>
      </c>
      <c r="G4943" s="1" t="str">
        <f t="shared" si="77"/>
        <v/>
      </c>
    </row>
    <row r="4944" spans="1:7" x14ac:dyDescent="0.3">
      <c r="A4944" s="135"/>
      <c r="B4944" s="22"/>
      <c r="C4944" s="22"/>
      <c r="D4944" s="38" t="str" cm="1">
        <f t="array" ref="D4944">IFERROR(IF(A4944="","",LOOKUP(2,1/(Entradas!$B$3:$B$5000=Estoque!A4944),Entradas!$G$3:$G$5000)),"Preço não cadastrado")</f>
        <v/>
      </c>
      <c r="E4944" s="38" t="str" cm="1">
        <f t="array" ref="E4944">IFERROR(IF(A4944="","",LOOKUP(2,1/(Entradas!$B$3:$B$5000=Estoque!A4944),Entradas!$H$3:$H$5000)),"Preço não cadastrado")</f>
        <v/>
      </c>
      <c r="F4944" s="6" t="str">
        <f>IF(A4944="","",SUMIF(codigo_entrada,A4944,quantidade_entrada)-SUMIF(codigo_saida,Estoque!A4944,quantidade_saida))</f>
        <v/>
      </c>
      <c r="G4944" s="1" t="str">
        <f t="shared" si="77"/>
        <v/>
      </c>
    </row>
    <row r="4945" spans="1:7" x14ac:dyDescent="0.3">
      <c r="A4945" s="135"/>
      <c r="B4945" s="22"/>
      <c r="C4945" s="22"/>
      <c r="D4945" s="38" t="str" cm="1">
        <f t="array" ref="D4945">IFERROR(IF(A4945="","",LOOKUP(2,1/(Entradas!$B$3:$B$5000=Estoque!A4945),Entradas!$G$3:$G$5000)),"Preço não cadastrado")</f>
        <v/>
      </c>
      <c r="E4945" s="38" t="str" cm="1">
        <f t="array" ref="E4945">IFERROR(IF(A4945="","",LOOKUP(2,1/(Entradas!$B$3:$B$5000=Estoque!A4945),Entradas!$H$3:$H$5000)),"Preço não cadastrado")</f>
        <v/>
      </c>
      <c r="F4945" s="6" t="str">
        <f>IF(A4945="","",SUMIF(codigo_entrada,A4945,quantidade_entrada)-SUMIF(codigo_saida,Estoque!A4945,quantidade_saida))</f>
        <v/>
      </c>
      <c r="G4945" s="1" t="str">
        <f t="shared" si="77"/>
        <v/>
      </c>
    </row>
    <row r="4946" spans="1:7" x14ac:dyDescent="0.3">
      <c r="A4946" s="135"/>
      <c r="B4946" s="22"/>
      <c r="C4946" s="22"/>
      <c r="D4946" s="38" t="str" cm="1">
        <f t="array" ref="D4946">IFERROR(IF(A4946="","",LOOKUP(2,1/(Entradas!$B$3:$B$5000=Estoque!A4946),Entradas!$G$3:$G$5000)),"Preço não cadastrado")</f>
        <v/>
      </c>
      <c r="E4946" s="38" t="str" cm="1">
        <f t="array" ref="E4946">IFERROR(IF(A4946="","",LOOKUP(2,1/(Entradas!$B$3:$B$5000=Estoque!A4946),Entradas!$H$3:$H$5000)),"Preço não cadastrado")</f>
        <v/>
      </c>
      <c r="F4946" s="6" t="str">
        <f>IF(A4946="","",SUMIF(codigo_entrada,A4946,quantidade_entrada)-SUMIF(codigo_saida,Estoque!A4946,quantidade_saida))</f>
        <v/>
      </c>
      <c r="G4946" s="1" t="str">
        <f t="shared" si="77"/>
        <v/>
      </c>
    </row>
    <row r="4947" spans="1:7" x14ac:dyDescent="0.3">
      <c r="A4947" s="135"/>
      <c r="B4947" s="22"/>
      <c r="C4947" s="22"/>
      <c r="D4947" s="38" t="str" cm="1">
        <f t="array" ref="D4947">IFERROR(IF(A4947="","",LOOKUP(2,1/(Entradas!$B$3:$B$5000=Estoque!A4947),Entradas!$G$3:$G$5000)),"Preço não cadastrado")</f>
        <v/>
      </c>
      <c r="E4947" s="38" t="str" cm="1">
        <f t="array" ref="E4947">IFERROR(IF(A4947="","",LOOKUP(2,1/(Entradas!$B$3:$B$5000=Estoque!A4947),Entradas!$H$3:$H$5000)),"Preço não cadastrado")</f>
        <v/>
      </c>
      <c r="F4947" s="6" t="str">
        <f>IF(A4947="","",SUMIF(codigo_entrada,A4947,quantidade_entrada)-SUMIF(codigo_saida,Estoque!A4947,quantidade_saida))</f>
        <v/>
      </c>
      <c r="G4947" s="1" t="str">
        <f t="shared" si="77"/>
        <v/>
      </c>
    </row>
    <row r="4948" spans="1:7" x14ac:dyDescent="0.3">
      <c r="A4948" s="135"/>
      <c r="B4948" s="22"/>
      <c r="C4948" s="22"/>
      <c r="D4948" s="38" t="str" cm="1">
        <f t="array" ref="D4948">IFERROR(IF(A4948="","",LOOKUP(2,1/(Entradas!$B$3:$B$5000=Estoque!A4948),Entradas!$G$3:$G$5000)),"Preço não cadastrado")</f>
        <v/>
      </c>
      <c r="E4948" s="38" t="str" cm="1">
        <f t="array" ref="E4948">IFERROR(IF(A4948="","",LOOKUP(2,1/(Entradas!$B$3:$B$5000=Estoque!A4948),Entradas!$H$3:$H$5000)),"Preço não cadastrado")</f>
        <v/>
      </c>
      <c r="F4948" s="6" t="str">
        <f>IF(A4948="","",SUMIF(codigo_entrada,A4948,quantidade_entrada)-SUMIF(codigo_saida,Estoque!A4948,quantidade_saida))</f>
        <v/>
      </c>
      <c r="G4948" s="1" t="str">
        <f t="shared" si="77"/>
        <v/>
      </c>
    </row>
    <row r="4949" spans="1:7" x14ac:dyDescent="0.3">
      <c r="A4949" s="135"/>
      <c r="B4949" s="22"/>
      <c r="C4949" s="22"/>
      <c r="D4949" s="38" t="str" cm="1">
        <f t="array" ref="D4949">IFERROR(IF(A4949="","",LOOKUP(2,1/(Entradas!$B$3:$B$5000=Estoque!A4949),Entradas!$G$3:$G$5000)),"Preço não cadastrado")</f>
        <v/>
      </c>
      <c r="E4949" s="38" t="str" cm="1">
        <f t="array" ref="E4949">IFERROR(IF(A4949="","",LOOKUP(2,1/(Entradas!$B$3:$B$5000=Estoque!A4949),Entradas!$H$3:$H$5000)),"Preço não cadastrado")</f>
        <v/>
      </c>
      <c r="F4949" s="6" t="str">
        <f>IF(A4949="","",SUMIF(codigo_entrada,A4949,quantidade_entrada)-SUMIF(codigo_saida,Estoque!A4949,quantidade_saida))</f>
        <v/>
      </c>
      <c r="G4949" s="1" t="str">
        <f t="shared" si="77"/>
        <v/>
      </c>
    </row>
    <row r="4950" spans="1:7" x14ac:dyDescent="0.3">
      <c r="A4950" s="135"/>
      <c r="B4950" s="22"/>
      <c r="C4950" s="22"/>
      <c r="D4950" s="38" t="str" cm="1">
        <f t="array" ref="D4950">IFERROR(IF(A4950="","",LOOKUP(2,1/(Entradas!$B$3:$B$5000=Estoque!A4950),Entradas!$G$3:$G$5000)),"Preço não cadastrado")</f>
        <v/>
      </c>
      <c r="E4950" s="38" t="str" cm="1">
        <f t="array" ref="E4950">IFERROR(IF(A4950="","",LOOKUP(2,1/(Entradas!$B$3:$B$5000=Estoque!A4950),Entradas!$H$3:$H$5000)),"Preço não cadastrado")</f>
        <v/>
      </c>
      <c r="F4950" s="6" t="str">
        <f>IF(A4950="","",SUMIF(codigo_entrada,A4950,quantidade_entrada)-SUMIF(codigo_saida,Estoque!A4950,quantidade_saida))</f>
        <v/>
      </c>
      <c r="G4950" s="1" t="str">
        <f t="shared" si="77"/>
        <v/>
      </c>
    </row>
    <row r="4951" spans="1:7" x14ac:dyDescent="0.3">
      <c r="A4951" s="135"/>
      <c r="B4951" s="22"/>
      <c r="C4951" s="22"/>
      <c r="D4951" s="38" t="str" cm="1">
        <f t="array" ref="D4951">IFERROR(IF(A4951="","",LOOKUP(2,1/(Entradas!$B$3:$B$5000=Estoque!A4951),Entradas!$G$3:$G$5000)),"Preço não cadastrado")</f>
        <v/>
      </c>
      <c r="E4951" s="38" t="str" cm="1">
        <f t="array" ref="E4951">IFERROR(IF(A4951="","",LOOKUP(2,1/(Entradas!$B$3:$B$5000=Estoque!A4951),Entradas!$H$3:$H$5000)),"Preço não cadastrado")</f>
        <v/>
      </c>
      <c r="F4951" s="6" t="str">
        <f>IF(A4951="","",SUMIF(codigo_entrada,A4951,quantidade_entrada)-SUMIF(codigo_saida,Estoque!A4951,quantidade_saida))</f>
        <v/>
      </c>
      <c r="G4951" s="1" t="str">
        <f t="shared" si="77"/>
        <v/>
      </c>
    </row>
    <row r="4952" spans="1:7" x14ac:dyDescent="0.3">
      <c r="A4952" s="135"/>
      <c r="B4952" s="22"/>
      <c r="C4952" s="22"/>
      <c r="D4952" s="38" t="str" cm="1">
        <f t="array" ref="D4952">IFERROR(IF(A4952="","",LOOKUP(2,1/(Entradas!$B$3:$B$5000=Estoque!A4952),Entradas!$G$3:$G$5000)),"Preço não cadastrado")</f>
        <v/>
      </c>
      <c r="E4952" s="38" t="str" cm="1">
        <f t="array" ref="E4952">IFERROR(IF(A4952="","",LOOKUP(2,1/(Entradas!$B$3:$B$5000=Estoque!A4952),Entradas!$H$3:$H$5000)),"Preço não cadastrado")</f>
        <v/>
      </c>
      <c r="F4952" s="6" t="str">
        <f>IF(A4952="","",SUMIF(codigo_entrada,A4952,quantidade_entrada)-SUMIF(codigo_saida,Estoque!A4952,quantidade_saida))</f>
        <v/>
      </c>
      <c r="G4952" s="1" t="str">
        <f t="shared" si="77"/>
        <v/>
      </c>
    </row>
    <row r="4953" spans="1:7" x14ac:dyDescent="0.3">
      <c r="A4953" s="135"/>
      <c r="B4953" s="22"/>
      <c r="C4953" s="22"/>
      <c r="D4953" s="38" t="str" cm="1">
        <f t="array" ref="D4953">IFERROR(IF(A4953="","",LOOKUP(2,1/(Entradas!$B$3:$B$5000=Estoque!A4953),Entradas!$G$3:$G$5000)),"Preço não cadastrado")</f>
        <v/>
      </c>
      <c r="E4953" s="38" t="str" cm="1">
        <f t="array" ref="E4953">IFERROR(IF(A4953="","",LOOKUP(2,1/(Entradas!$B$3:$B$5000=Estoque!A4953),Entradas!$H$3:$H$5000)),"Preço não cadastrado")</f>
        <v/>
      </c>
      <c r="F4953" s="6" t="str">
        <f>IF(A4953="","",SUMIF(codigo_entrada,A4953,quantidade_entrada)-SUMIF(codigo_saida,Estoque!A4953,quantidade_saida))</f>
        <v/>
      </c>
      <c r="G4953" s="1" t="str">
        <f t="shared" si="77"/>
        <v/>
      </c>
    </row>
    <row r="4954" spans="1:7" x14ac:dyDescent="0.3">
      <c r="A4954" s="135"/>
      <c r="B4954" s="22"/>
      <c r="C4954" s="22"/>
      <c r="D4954" s="38" t="str" cm="1">
        <f t="array" ref="D4954">IFERROR(IF(A4954="","",LOOKUP(2,1/(Entradas!$B$3:$B$5000=Estoque!A4954),Entradas!$G$3:$G$5000)),"Preço não cadastrado")</f>
        <v/>
      </c>
      <c r="E4954" s="38" t="str" cm="1">
        <f t="array" ref="E4954">IFERROR(IF(A4954="","",LOOKUP(2,1/(Entradas!$B$3:$B$5000=Estoque!A4954),Entradas!$H$3:$H$5000)),"Preço não cadastrado")</f>
        <v/>
      </c>
      <c r="F4954" s="6" t="str">
        <f>IF(A4954="","",SUMIF(codigo_entrada,A4954,quantidade_entrada)-SUMIF(codigo_saida,Estoque!A4954,quantidade_saida))</f>
        <v/>
      </c>
      <c r="G4954" s="1" t="str">
        <f t="shared" si="77"/>
        <v/>
      </c>
    </row>
    <row r="4955" spans="1:7" x14ac:dyDescent="0.3">
      <c r="A4955" s="135"/>
      <c r="B4955" s="22"/>
      <c r="C4955" s="22"/>
      <c r="D4955" s="38" t="str" cm="1">
        <f t="array" ref="D4955">IFERROR(IF(A4955="","",LOOKUP(2,1/(Entradas!$B$3:$B$5000=Estoque!A4955),Entradas!$G$3:$G$5000)),"Preço não cadastrado")</f>
        <v/>
      </c>
      <c r="E4955" s="38" t="str" cm="1">
        <f t="array" ref="E4955">IFERROR(IF(A4955="","",LOOKUP(2,1/(Entradas!$B$3:$B$5000=Estoque!A4955),Entradas!$H$3:$H$5000)),"Preço não cadastrado")</f>
        <v/>
      </c>
      <c r="F4955" s="6" t="str">
        <f>IF(A4955="","",SUMIF(codigo_entrada,A4955,quantidade_entrada)-SUMIF(codigo_saida,Estoque!A4955,quantidade_saida))</f>
        <v/>
      </c>
      <c r="G4955" s="1" t="str">
        <f t="shared" si="77"/>
        <v/>
      </c>
    </row>
    <row r="4956" spans="1:7" x14ac:dyDescent="0.3">
      <c r="A4956" s="135"/>
      <c r="B4956" s="22"/>
      <c r="C4956" s="22"/>
      <c r="D4956" s="38" t="str" cm="1">
        <f t="array" ref="D4956">IFERROR(IF(A4956="","",LOOKUP(2,1/(Entradas!$B$3:$B$5000=Estoque!A4956),Entradas!$G$3:$G$5000)),"Preço não cadastrado")</f>
        <v/>
      </c>
      <c r="E4956" s="38" t="str" cm="1">
        <f t="array" ref="E4956">IFERROR(IF(A4956="","",LOOKUP(2,1/(Entradas!$B$3:$B$5000=Estoque!A4956),Entradas!$H$3:$H$5000)),"Preço não cadastrado")</f>
        <v/>
      </c>
      <c r="F4956" s="6" t="str">
        <f>IF(A4956="","",SUMIF(codigo_entrada,A4956,quantidade_entrada)-SUMIF(codigo_saida,Estoque!A4956,quantidade_saida))</f>
        <v/>
      </c>
      <c r="G4956" s="1" t="str">
        <f t="shared" si="77"/>
        <v/>
      </c>
    </row>
    <row r="4957" spans="1:7" x14ac:dyDescent="0.3">
      <c r="A4957" s="135"/>
      <c r="B4957" s="22"/>
      <c r="C4957" s="22"/>
      <c r="D4957" s="38" t="str" cm="1">
        <f t="array" ref="D4957">IFERROR(IF(A4957="","",LOOKUP(2,1/(Entradas!$B$3:$B$5000=Estoque!A4957),Entradas!$G$3:$G$5000)),"Preço não cadastrado")</f>
        <v/>
      </c>
      <c r="E4957" s="38" t="str" cm="1">
        <f t="array" ref="E4957">IFERROR(IF(A4957="","",LOOKUP(2,1/(Entradas!$B$3:$B$5000=Estoque!A4957),Entradas!$H$3:$H$5000)),"Preço não cadastrado")</f>
        <v/>
      </c>
      <c r="F4957" s="6" t="str">
        <f>IF(A4957="","",SUMIF(codigo_entrada,A4957,quantidade_entrada)-SUMIF(codigo_saida,Estoque!A4957,quantidade_saida))</f>
        <v/>
      </c>
      <c r="G4957" s="1" t="str">
        <f t="shared" si="77"/>
        <v/>
      </c>
    </row>
    <row r="4958" spans="1:7" x14ac:dyDescent="0.3">
      <c r="A4958" s="135"/>
      <c r="B4958" s="22"/>
      <c r="C4958" s="22"/>
      <c r="D4958" s="38" t="str" cm="1">
        <f t="array" ref="D4958">IFERROR(IF(A4958="","",LOOKUP(2,1/(Entradas!$B$3:$B$5000=Estoque!A4958),Entradas!$G$3:$G$5000)),"Preço não cadastrado")</f>
        <v/>
      </c>
      <c r="E4958" s="38" t="str" cm="1">
        <f t="array" ref="E4958">IFERROR(IF(A4958="","",LOOKUP(2,1/(Entradas!$B$3:$B$5000=Estoque!A4958),Entradas!$H$3:$H$5000)),"Preço não cadastrado")</f>
        <v/>
      </c>
      <c r="F4958" s="6" t="str">
        <f>IF(A4958="","",SUMIF(codigo_entrada,A4958,quantidade_entrada)-SUMIF(codigo_saida,Estoque!A4958,quantidade_saida))</f>
        <v/>
      </c>
      <c r="G4958" s="1" t="str">
        <f t="shared" si="77"/>
        <v/>
      </c>
    </row>
    <row r="4959" spans="1:7" x14ac:dyDescent="0.3">
      <c r="A4959" s="135"/>
      <c r="B4959" s="22"/>
      <c r="C4959" s="22"/>
      <c r="D4959" s="38" t="str" cm="1">
        <f t="array" ref="D4959">IFERROR(IF(A4959="","",LOOKUP(2,1/(Entradas!$B$3:$B$5000=Estoque!A4959),Entradas!$G$3:$G$5000)),"Preço não cadastrado")</f>
        <v/>
      </c>
      <c r="E4959" s="38" t="str" cm="1">
        <f t="array" ref="E4959">IFERROR(IF(A4959="","",LOOKUP(2,1/(Entradas!$B$3:$B$5000=Estoque!A4959),Entradas!$H$3:$H$5000)),"Preço não cadastrado")</f>
        <v/>
      </c>
      <c r="F4959" s="6" t="str">
        <f>IF(A4959="","",SUMIF(codigo_entrada,A4959,quantidade_entrada)-SUMIF(codigo_saida,Estoque!A4959,quantidade_saida))</f>
        <v/>
      </c>
      <c r="G4959" s="1" t="str">
        <f t="shared" si="77"/>
        <v/>
      </c>
    </row>
    <row r="4960" spans="1:7" x14ac:dyDescent="0.3">
      <c r="A4960" s="135"/>
      <c r="B4960" s="22"/>
      <c r="C4960" s="22"/>
      <c r="D4960" s="38" t="str" cm="1">
        <f t="array" ref="D4960">IFERROR(IF(A4960="","",LOOKUP(2,1/(Entradas!$B$3:$B$5000=Estoque!A4960),Entradas!$G$3:$G$5000)),"Preço não cadastrado")</f>
        <v/>
      </c>
      <c r="E4960" s="38" t="str" cm="1">
        <f t="array" ref="E4960">IFERROR(IF(A4960="","",LOOKUP(2,1/(Entradas!$B$3:$B$5000=Estoque!A4960),Entradas!$H$3:$H$5000)),"Preço não cadastrado")</f>
        <v/>
      </c>
      <c r="F4960" s="6" t="str">
        <f>IF(A4960="","",SUMIF(codigo_entrada,A4960,quantidade_entrada)-SUMIF(codigo_saida,Estoque!A4960,quantidade_saida))</f>
        <v/>
      </c>
      <c r="G4960" s="1" t="str">
        <f t="shared" si="77"/>
        <v/>
      </c>
    </row>
    <row r="4961" spans="1:7" x14ac:dyDescent="0.3">
      <c r="A4961" s="135"/>
      <c r="B4961" s="22"/>
      <c r="C4961" s="22"/>
      <c r="D4961" s="38" t="str" cm="1">
        <f t="array" ref="D4961">IFERROR(IF(A4961="","",LOOKUP(2,1/(Entradas!$B$3:$B$5000=Estoque!A4961),Entradas!$G$3:$G$5000)),"Preço não cadastrado")</f>
        <v/>
      </c>
      <c r="E4961" s="38" t="str" cm="1">
        <f t="array" ref="E4961">IFERROR(IF(A4961="","",LOOKUP(2,1/(Entradas!$B$3:$B$5000=Estoque!A4961),Entradas!$H$3:$H$5000)),"Preço não cadastrado")</f>
        <v/>
      </c>
      <c r="F4961" s="6" t="str">
        <f>IF(A4961="","",SUMIF(codigo_entrada,A4961,quantidade_entrada)-SUMIF(codigo_saida,Estoque!A4961,quantidade_saida))</f>
        <v/>
      </c>
      <c r="G4961" s="1" t="str">
        <f t="shared" si="77"/>
        <v/>
      </c>
    </row>
    <row r="4962" spans="1:7" x14ac:dyDescent="0.3">
      <c r="A4962" s="135"/>
      <c r="B4962" s="22"/>
      <c r="C4962" s="22"/>
      <c r="D4962" s="38" t="str" cm="1">
        <f t="array" ref="D4962">IFERROR(IF(A4962="","",LOOKUP(2,1/(Entradas!$B$3:$B$5000=Estoque!A4962),Entradas!$G$3:$G$5000)),"Preço não cadastrado")</f>
        <v/>
      </c>
      <c r="E4962" s="38" t="str" cm="1">
        <f t="array" ref="E4962">IFERROR(IF(A4962="","",LOOKUP(2,1/(Entradas!$B$3:$B$5000=Estoque!A4962),Entradas!$H$3:$H$5000)),"Preço não cadastrado")</f>
        <v/>
      </c>
      <c r="F4962" s="6" t="str">
        <f>IF(A4962="","",SUMIF(codigo_entrada,A4962,quantidade_entrada)-SUMIF(codigo_saida,Estoque!A4962,quantidade_saida))</f>
        <v/>
      </c>
      <c r="G4962" s="1" t="str">
        <f t="shared" si="77"/>
        <v/>
      </c>
    </row>
    <row r="4963" spans="1:7" x14ac:dyDescent="0.3">
      <c r="A4963" s="135"/>
      <c r="B4963" s="22"/>
      <c r="C4963" s="22"/>
      <c r="D4963" s="38" t="str" cm="1">
        <f t="array" ref="D4963">IFERROR(IF(A4963="","",LOOKUP(2,1/(Entradas!$B$3:$B$5000=Estoque!A4963),Entradas!$G$3:$G$5000)),"Preço não cadastrado")</f>
        <v/>
      </c>
      <c r="E4963" s="38" t="str" cm="1">
        <f t="array" ref="E4963">IFERROR(IF(A4963="","",LOOKUP(2,1/(Entradas!$B$3:$B$5000=Estoque!A4963),Entradas!$H$3:$H$5000)),"Preço não cadastrado")</f>
        <v/>
      </c>
      <c r="F4963" s="6" t="str">
        <f>IF(A4963="","",SUMIF(codigo_entrada,A4963,quantidade_entrada)-SUMIF(codigo_saida,Estoque!A4963,quantidade_saida))</f>
        <v/>
      </c>
      <c r="G4963" s="1" t="str">
        <f t="shared" si="77"/>
        <v/>
      </c>
    </row>
    <row r="4964" spans="1:7" x14ac:dyDescent="0.3">
      <c r="A4964" s="135"/>
      <c r="B4964" s="22"/>
      <c r="C4964" s="22"/>
      <c r="D4964" s="38" t="str" cm="1">
        <f t="array" ref="D4964">IFERROR(IF(A4964="","",LOOKUP(2,1/(Entradas!$B$3:$B$5000=Estoque!A4964),Entradas!$G$3:$G$5000)),"Preço não cadastrado")</f>
        <v/>
      </c>
      <c r="E4964" s="38" t="str" cm="1">
        <f t="array" ref="E4964">IFERROR(IF(A4964="","",LOOKUP(2,1/(Entradas!$B$3:$B$5000=Estoque!A4964),Entradas!$H$3:$H$5000)),"Preço não cadastrado")</f>
        <v/>
      </c>
      <c r="F4964" s="6" t="str">
        <f>IF(A4964="","",SUMIF(codigo_entrada,A4964,quantidade_entrada)-SUMIF(codigo_saida,Estoque!A4964,quantidade_saida))</f>
        <v/>
      </c>
      <c r="G4964" s="1" t="str">
        <f t="shared" si="77"/>
        <v/>
      </c>
    </row>
    <row r="4965" spans="1:7" x14ac:dyDescent="0.3">
      <c r="A4965" s="135"/>
      <c r="B4965" s="22"/>
      <c r="C4965" s="22"/>
      <c r="D4965" s="38" t="str" cm="1">
        <f t="array" ref="D4965">IFERROR(IF(A4965="","",LOOKUP(2,1/(Entradas!$B$3:$B$5000=Estoque!A4965),Entradas!$G$3:$G$5000)),"Preço não cadastrado")</f>
        <v/>
      </c>
      <c r="E4965" s="38" t="str" cm="1">
        <f t="array" ref="E4965">IFERROR(IF(A4965="","",LOOKUP(2,1/(Entradas!$B$3:$B$5000=Estoque!A4965),Entradas!$H$3:$H$5000)),"Preço não cadastrado")</f>
        <v/>
      </c>
      <c r="F4965" s="6" t="str">
        <f>IF(A4965="","",SUMIF(codigo_entrada,A4965,quantidade_entrada)-SUMIF(codigo_saida,Estoque!A4965,quantidade_saida))</f>
        <v/>
      </c>
      <c r="G4965" s="1" t="str">
        <f t="shared" si="77"/>
        <v/>
      </c>
    </row>
    <row r="4966" spans="1:7" x14ac:dyDescent="0.3">
      <c r="A4966" s="135"/>
      <c r="B4966" s="22"/>
      <c r="C4966" s="22"/>
      <c r="D4966" s="38" t="str" cm="1">
        <f t="array" ref="D4966">IFERROR(IF(A4966="","",LOOKUP(2,1/(Entradas!$B$3:$B$5000=Estoque!A4966),Entradas!$G$3:$G$5000)),"Preço não cadastrado")</f>
        <v/>
      </c>
      <c r="E4966" s="38" t="str" cm="1">
        <f t="array" ref="E4966">IFERROR(IF(A4966="","",LOOKUP(2,1/(Entradas!$B$3:$B$5000=Estoque!A4966),Entradas!$H$3:$H$5000)),"Preço não cadastrado")</f>
        <v/>
      </c>
      <c r="F4966" s="6" t="str">
        <f>IF(A4966="","",SUMIF(codigo_entrada,A4966,quantidade_entrada)-SUMIF(codigo_saida,Estoque!A4966,quantidade_saida))</f>
        <v/>
      </c>
      <c r="G4966" s="1" t="str">
        <f t="shared" si="77"/>
        <v/>
      </c>
    </row>
    <row r="4967" spans="1:7" x14ac:dyDescent="0.3">
      <c r="A4967" s="135"/>
      <c r="B4967" s="22"/>
      <c r="C4967" s="22"/>
      <c r="D4967" s="38" t="str" cm="1">
        <f t="array" ref="D4967">IFERROR(IF(A4967="","",LOOKUP(2,1/(Entradas!$B$3:$B$5000=Estoque!A4967),Entradas!$G$3:$G$5000)),"Preço não cadastrado")</f>
        <v/>
      </c>
      <c r="E4967" s="38" t="str" cm="1">
        <f t="array" ref="E4967">IFERROR(IF(A4967="","",LOOKUP(2,1/(Entradas!$B$3:$B$5000=Estoque!A4967),Entradas!$H$3:$H$5000)),"Preço não cadastrado")</f>
        <v/>
      </c>
      <c r="F4967" s="6" t="str">
        <f>IF(A4967="","",SUMIF(codigo_entrada,A4967,quantidade_entrada)-SUMIF(codigo_saida,Estoque!A4967,quantidade_saida))</f>
        <v/>
      </c>
      <c r="G4967" s="1" t="str">
        <f t="shared" si="77"/>
        <v/>
      </c>
    </row>
    <row r="4968" spans="1:7" x14ac:dyDescent="0.3">
      <c r="A4968" s="135"/>
      <c r="B4968" s="22"/>
      <c r="C4968" s="22"/>
      <c r="D4968" s="38" t="str" cm="1">
        <f t="array" ref="D4968">IFERROR(IF(A4968="","",LOOKUP(2,1/(Entradas!$B$3:$B$5000=Estoque!A4968),Entradas!$G$3:$G$5000)),"Preço não cadastrado")</f>
        <v/>
      </c>
      <c r="E4968" s="38" t="str" cm="1">
        <f t="array" ref="E4968">IFERROR(IF(A4968="","",LOOKUP(2,1/(Entradas!$B$3:$B$5000=Estoque!A4968),Entradas!$H$3:$H$5000)),"Preço não cadastrado")</f>
        <v/>
      </c>
      <c r="F4968" s="6" t="str">
        <f>IF(A4968="","",SUMIF(codigo_entrada,A4968,quantidade_entrada)-SUMIF(codigo_saida,Estoque!A4968,quantidade_saida))</f>
        <v/>
      </c>
      <c r="G4968" s="1" t="str">
        <f t="shared" si="77"/>
        <v/>
      </c>
    </row>
    <row r="4969" spans="1:7" x14ac:dyDescent="0.3">
      <c r="A4969" s="135"/>
      <c r="B4969" s="22"/>
      <c r="C4969" s="22"/>
      <c r="D4969" s="38" t="str" cm="1">
        <f t="array" ref="D4969">IFERROR(IF(A4969="","",LOOKUP(2,1/(Entradas!$B$3:$B$5000=Estoque!A4969),Entradas!$G$3:$G$5000)),"Preço não cadastrado")</f>
        <v/>
      </c>
      <c r="E4969" s="38" t="str" cm="1">
        <f t="array" ref="E4969">IFERROR(IF(A4969="","",LOOKUP(2,1/(Entradas!$B$3:$B$5000=Estoque!A4969),Entradas!$H$3:$H$5000)),"Preço não cadastrado")</f>
        <v/>
      </c>
      <c r="F4969" s="6" t="str">
        <f>IF(A4969="","",SUMIF(codigo_entrada,A4969,quantidade_entrada)-SUMIF(codigo_saida,Estoque!A4969,quantidade_saida))</f>
        <v/>
      </c>
      <c r="G4969" s="1" t="str">
        <f t="shared" si="77"/>
        <v/>
      </c>
    </row>
    <row r="4970" spans="1:7" x14ac:dyDescent="0.3">
      <c r="A4970" s="135"/>
      <c r="B4970" s="22"/>
      <c r="C4970" s="22"/>
      <c r="D4970" s="38" t="str" cm="1">
        <f t="array" ref="D4970">IFERROR(IF(A4970="","",LOOKUP(2,1/(Entradas!$B$3:$B$5000=Estoque!A4970),Entradas!$G$3:$G$5000)),"Preço não cadastrado")</f>
        <v/>
      </c>
      <c r="E4970" s="38" t="str" cm="1">
        <f t="array" ref="E4970">IFERROR(IF(A4970="","",LOOKUP(2,1/(Entradas!$B$3:$B$5000=Estoque!A4970),Entradas!$H$3:$H$5000)),"Preço não cadastrado")</f>
        <v/>
      </c>
      <c r="F4970" s="6" t="str">
        <f>IF(A4970="","",SUMIF(codigo_entrada,A4970,quantidade_entrada)-SUMIF(codigo_saida,Estoque!A4970,quantidade_saida))</f>
        <v/>
      </c>
      <c r="G4970" s="1" t="str">
        <f t="shared" si="77"/>
        <v/>
      </c>
    </row>
    <row r="4971" spans="1:7" x14ac:dyDescent="0.3">
      <c r="A4971" s="135"/>
      <c r="B4971" s="22"/>
      <c r="C4971" s="22"/>
      <c r="D4971" s="38" t="str" cm="1">
        <f t="array" ref="D4971">IFERROR(IF(A4971="","",LOOKUP(2,1/(Entradas!$B$3:$B$5000=Estoque!A4971),Entradas!$G$3:$G$5000)),"Preço não cadastrado")</f>
        <v/>
      </c>
      <c r="E4971" s="38" t="str" cm="1">
        <f t="array" ref="E4971">IFERROR(IF(A4971="","",LOOKUP(2,1/(Entradas!$B$3:$B$5000=Estoque!A4971),Entradas!$H$3:$H$5000)),"Preço não cadastrado")</f>
        <v/>
      </c>
      <c r="F4971" s="6" t="str">
        <f>IF(A4971="","",SUMIF(codigo_entrada,A4971,quantidade_entrada)-SUMIF(codigo_saida,Estoque!A4971,quantidade_saida))</f>
        <v/>
      </c>
      <c r="G4971" s="1" t="str">
        <f t="shared" si="77"/>
        <v/>
      </c>
    </row>
    <row r="4972" spans="1:7" x14ac:dyDescent="0.3">
      <c r="A4972" s="135"/>
      <c r="B4972" s="22"/>
      <c r="C4972" s="22"/>
      <c r="D4972" s="38" t="str" cm="1">
        <f t="array" ref="D4972">IFERROR(IF(A4972="","",LOOKUP(2,1/(Entradas!$B$3:$B$5000=Estoque!A4972),Entradas!$G$3:$G$5000)),"Preço não cadastrado")</f>
        <v/>
      </c>
      <c r="E4972" s="38" t="str" cm="1">
        <f t="array" ref="E4972">IFERROR(IF(A4972="","",LOOKUP(2,1/(Entradas!$B$3:$B$5000=Estoque!A4972),Entradas!$H$3:$H$5000)),"Preço não cadastrado")</f>
        <v/>
      </c>
      <c r="F4972" s="6" t="str">
        <f>IF(A4972="","",SUMIF(codigo_entrada,A4972,quantidade_entrada)-SUMIF(codigo_saida,Estoque!A4972,quantidade_saida))</f>
        <v/>
      </c>
      <c r="G4972" s="1" t="str">
        <f t="shared" si="77"/>
        <v/>
      </c>
    </row>
    <row r="4973" spans="1:7" x14ac:dyDescent="0.3">
      <c r="A4973" s="135"/>
      <c r="B4973" s="22"/>
      <c r="C4973" s="22"/>
      <c r="D4973" s="38" t="str" cm="1">
        <f t="array" ref="D4973">IFERROR(IF(A4973="","",LOOKUP(2,1/(Entradas!$B$3:$B$5000=Estoque!A4973),Entradas!$G$3:$G$5000)),"Preço não cadastrado")</f>
        <v/>
      </c>
      <c r="E4973" s="38" t="str" cm="1">
        <f t="array" ref="E4973">IFERROR(IF(A4973="","",LOOKUP(2,1/(Entradas!$B$3:$B$5000=Estoque!A4973),Entradas!$H$3:$H$5000)),"Preço não cadastrado")</f>
        <v/>
      </c>
      <c r="F4973" s="6" t="str">
        <f>IF(A4973="","",SUMIF(codigo_entrada,A4973,quantidade_entrada)-SUMIF(codigo_saida,Estoque!A4973,quantidade_saida))</f>
        <v/>
      </c>
      <c r="G4973" s="1" t="str">
        <f t="shared" si="77"/>
        <v/>
      </c>
    </row>
    <row r="4974" spans="1:7" x14ac:dyDescent="0.3">
      <c r="A4974" s="135"/>
      <c r="B4974" s="22"/>
      <c r="C4974" s="22"/>
      <c r="D4974" s="38" t="str" cm="1">
        <f t="array" ref="D4974">IFERROR(IF(A4974="","",LOOKUP(2,1/(Entradas!$B$3:$B$5000=Estoque!A4974),Entradas!$G$3:$G$5000)),"Preço não cadastrado")</f>
        <v/>
      </c>
      <c r="E4974" s="38" t="str" cm="1">
        <f t="array" ref="E4974">IFERROR(IF(A4974="","",LOOKUP(2,1/(Entradas!$B$3:$B$5000=Estoque!A4974),Entradas!$H$3:$H$5000)),"Preço não cadastrado")</f>
        <v/>
      </c>
      <c r="F4974" s="6" t="str">
        <f>IF(A4974="","",SUMIF(codigo_entrada,A4974,quantidade_entrada)-SUMIF(codigo_saida,Estoque!A4974,quantidade_saida))</f>
        <v/>
      </c>
      <c r="G4974" s="1" t="str">
        <f t="shared" si="77"/>
        <v/>
      </c>
    </row>
    <row r="4975" spans="1:7" x14ac:dyDescent="0.3">
      <c r="A4975" s="135"/>
      <c r="B4975" s="22"/>
      <c r="C4975" s="22"/>
      <c r="D4975" s="38" t="str" cm="1">
        <f t="array" ref="D4975">IFERROR(IF(A4975="","",LOOKUP(2,1/(Entradas!$B$3:$B$5000=Estoque!A4975),Entradas!$G$3:$G$5000)),"Preço não cadastrado")</f>
        <v/>
      </c>
      <c r="E4975" s="38" t="str" cm="1">
        <f t="array" ref="E4975">IFERROR(IF(A4975="","",LOOKUP(2,1/(Entradas!$B$3:$B$5000=Estoque!A4975),Entradas!$H$3:$H$5000)),"Preço não cadastrado")</f>
        <v/>
      </c>
      <c r="F4975" s="6" t="str">
        <f>IF(A4975="","",SUMIF(codigo_entrada,A4975,quantidade_entrada)-SUMIF(codigo_saida,Estoque!A4975,quantidade_saida))</f>
        <v/>
      </c>
      <c r="G4975" s="1" t="str">
        <f t="shared" si="77"/>
        <v/>
      </c>
    </row>
    <row r="4976" spans="1:7" x14ac:dyDescent="0.3">
      <c r="A4976" s="135"/>
      <c r="B4976" s="22"/>
      <c r="C4976" s="22"/>
      <c r="D4976" s="38" t="str" cm="1">
        <f t="array" ref="D4976">IFERROR(IF(A4976="","",LOOKUP(2,1/(Entradas!$B$3:$B$5000=Estoque!A4976),Entradas!$G$3:$G$5000)),"Preço não cadastrado")</f>
        <v/>
      </c>
      <c r="E4976" s="38" t="str" cm="1">
        <f t="array" ref="E4976">IFERROR(IF(A4976="","",LOOKUP(2,1/(Entradas!$B$3:$B$5000=Estoque!A4976),Entradas!$H$3:$H$5000)),"Preço não cadastrado")</f>
        <v/>
      </c>
      <c r="F4976" s="6" t="str">
        <f>IF(A4976="","",SUMIF(codigo_entrada,A4976,quantidade_entrada)-SUMIF(codigo_saida,Estoque!A4976,quantidade_saida))</f>
        <v/>
      </c>
      <c r="G4976" s="1" t="str">
        <f t="shared" si="77"/>
        <v/>
      </c>
    </row>
    <row r="4977" spans="1:7" x14ac:dyDescent="0.3">
      <c r="A4977" s="135"/>
      <c r="B4977" s="22"/>
      <c r="C4977" s="22"/>
      <c r="D4977" s="38" t="str" cm="1">
        <f t="array" ref="D4977">IFERROR(IF(A4977="","",LOOKUP(2,1/(Entradas!$B$3:$B$5000=Estoque!A4977),Entradas!$G$3:$G$5000)),"Preço não cadastrado")</f>
        <v/>
      </c>
      <c r="E4977" s="38" t="str" cm="1">
        <f t="array" ref="E4977">IFERROR(IF(A4977="","",LOOKUP(2,1/(Entradas!$B$3:$B$5000=Estoque!A4977),Entradas!$H$3:$H$5000)),"Preço não cadastrado")</f>
        <v/>
      </c>
      <c r="F4977" s="6" t="str">
        <f>IF(A4977="","",SUMIF(codigo_entrada,A4977,quantidade_entrada)-SUMIF(codigo_saida,Estoque!A4977,quantidade_saida))</f>
        <v/>
      </c>
      <c r="G4977" s="1" t="str">
        <f t="shared" si="77"/>
        <v/>
      </c>
    </row>
    <row r="4978" spans="1:7" x14ac:dyDescent="0.3">
      <c r="A4978" s="135"/>
      <c r="B4978" s="22"/>
      <c r="C4978" s="22"/>
      <c r="D4978" s="38" t="str" cm="1">
        <f t="array" ref="D4978">IFERROR(IF(A4978="","",LOOKUP(2,1/(Entradas!$B$3:$B$5000=Estoque!A4978),Entradas!$G$3:$G$5000)),"Preço não cadastrado")</f>
        <v/>
      </c>
      <c r="E4978" s="38" t="str" cm="1">
        <f t="array" ref="E4978">IFERROR(IF(A4978="","",LOOKUP(2,1/(Entradas!$B$3:$B$5000=Estoque!A4978),Entradas!$H$3:$H$5000)),"Preço não cadastrado")</f>
        <v/>
      </c>
      <c r="F4978" s="6" t="str">
        <f>IF(A4978="","",SUMIF(codigo_entrada,A4978,quantidade_entrada)-SUMIF(codigo_saida,Estoque!A4978,quantidade_saida))</f>
        <v/>
      </c>
      <c r="G4978" s="1" t="str">
        <f t="shared" si="77"/>
        <v/>
      </c>
    </row>
    <row r="4979" spans="1:7" x14ac:dyDescent="0.3">
      <c r="A4979" s="135"/>
      <c r="B4979" s="22"/>
      <c r="C4979" s="22"/>
      <c r="D4979" s="38" t="str" cm="1">
        <f t="array" ref="D4979">IFERROR(IF(A4979="","",LOOKUP(2,1/(Entradas!$B$3:$B$5000=Estoque!A4979),Entradas!$G$3:$G$5000)),"Preço não cadastrado")</f>
        <v/>
      </c>
      <c r="E4979" s="38" t="str" cm="1">
        <f t="array" ref="E4979">IFERROR(IF(A4979="","",LOOKUP(2,1/(Entradas!$B$3:$B$5000=Estoque!A4979),Entradas!$H$3:$H$5000)),"Preço não cadastrado")</f>
        <v/>
      </c>
      <c r="F4979" s="6" t="str">
        <f>IF(A4979="","",SUMIF(codigo_entrada,A4979,quantidade_entrada)-SUMIF(codigo_saida,Estoque!A4979,quantidade_saida))</f>
        <v/>
      </c>
      <c r="G4979" s="1" t="str">
        <f t="shared" si="77"/>
        <v/>
      </c>
    </row>
    <row r="4980" spans="1:7" x14ac:dyDescent="0.3">
      <c r="A4980" s="135"/>
      <c r="B4980" s="22"/>
      <c r="C4980" s="22"/>
      <c r="D4980" s="38" t="str" cm="1">
        <f t="array" ref="D4980">IFERROR(IF(A4980="","",LOOKUP(2,1/(Entradas!$B$3:$B$5000=Estoque!A4980),Entradas!$G$3:$G$5000)),"Preço não cadastrado")</f>
        <v/>
      </c>
      <c r="E4980" s="38" t="str" cm="1">
        <f t="array" ref="E4980">IFERROR(IF(A4980="","",LOOKUP(2,1/(Entradas!$B$3:$B$5000=Estoque!A4980),Entradas!$H$3:$H$5000)),"Preço não cadastrado")</f>
        <v/>
      </c>
      <c r="F4980" s="6" t="str">
        <f>IF(A4980="","",SUMIF(codigo_entrada,A4980,quantidade_entrada)-SUMIF(codigo_saida,Estoque!A4980,quantidade_saida))</f>
        <v/>
      </c>
      <c r="G4980" s="1" t="str">
        <f t="shared" si="77"/>
        <v/>
      </c>
    </row>
    <row r="4981" spans="1:7" x14ac:dyDescent="0.3">
      <c r="A4981" s="135"/>
      <c r="B4981" s="22"/>
      <c r="C4981" s="22"/>
      <c r="D4981" s="38" t="str" cm="1">
        <f t="array" ref="D4981">IFERROR(IF(A4981="","",LOOKUP(2,1/(Entradas!$B$3:$B$5000=Estoque!A4981),Entradas!$G$3:$G$5000)),"Preço não cadastrado")</f>
        <v/>
      </c>
      <c r="E4981" s="38" t="str" cm="1">
        <f t="array" ref="E4981">IFERROR(IF(A4981="","",LOOKUP(2,1/(Entradas!$B$3:$B$5000=Estoque!A4981),Entradas!$H$3:$H$5000)),"Preço não cadastrado")</f>
        <v/>
      </c>
      <c r="F4981" s="6" t="str">
        <f>IF(A4981="","",SUMIF(codigo_entrada,A4981,quantidade_entrada)-SUMIF(codigo_saida,Estoque!A4981,quantidade_saida))</f>
        <v/>
      </c>
      <c r="G4981" s="1" t="str">
        <f t="shared" si="77"/>
        <v/>
      </c>
    </row>
    <row r="4982" spans="1:7" x14ac:dyDescent="0.3">
      <c r="A4982" s="135"/>
      <c r="B4982" s="22"/>
      <c r="C4982" s="22"/>
      <c r="D4982" s="38" t="str" cm="1">
        <f t="array" ref="D4982">IFERROR(IF(A4982="","",LOOKUP(2,1/(Entradas!$B$3:$B$5000=Estoque!A4982),Entradas!$G$3:$G$5000)),"Preço não cadastrado")</f>
        <v/>
      </c>
      <c r="E4982" s="38" t="str" cm="1">
        <f t="array" ref="E4982">IFERROR(IF(A4982="","",LOOKUP(2,1/(Entradas!$B$3:$B$5000=Estoque!A4982),Entradas!$H$3:$H$5000)),"Preço não cadastrado")</f>
        <v/>
      </c>
      <c r="F4982" s="6" t="str">
        <f>IF(A4982="","",SUMIF(codigo_entrada,A4982,quantidade_entrada)-SUMIF(codigo_saida,Estoque!A4982,quantidade_saida))</f>
        <v/>
      </c>
      <c r="G4982" s="1" t="str">
        <f t="shared" si="77"/>
        <v/>
      </c>
    </row>
    <row r="4983" spans="1:7" x14ac:dyDescent="0.3">
      <c r="A4983" s="135"/>
      <c r="B4983" s="22"/>
      <c r="C4983" s="22"/>
      <c r="D4983" s="38" t="str" cm="1">
        <f t="array" ref="D4983">IFERROR(IF(A4983="","",LOOKUP(2,1/(Entradas!$B$3:$B$5000=Estoque!A4983),Entradas!$G$3:$G$5000)),"Preço não cadastrado")</f>
        <v/>
      </c>
      <c r="E4983" s="38" t="str" cm="1">
        <f t="array" ref="E4983">IFERROR(IF(A4983="","",LOOKUP(2,1/(Entradas!$B$3:$B$5000=Estoque!A4983),Entradas!$H$3:$H$5000)),"Preço não cadastrado")</f>
        <v/>
      </c>
      <c r="F4983" s="6" t="str">
        <f>IF(A4983="","",SUMIF(codigo_entrada,A4983,quantidade_entrada)-SUMIF(codigo_saida,Estoque!A4983,quantidade_saida))</f>
        <v/>
      </c>
      <c r="G4983" s="1" t="str">
        <f t="shared" si="77"/>
        <v/>
      </c>
    </row>
    <row r="4984" spans="1:7" x14ac:dyDescent="0.3">
      <c r="A4984" s="135"/>
      <c r="B4984" s="22"/>
      <c r="C4984" s="22"/>
      <c r="D4984" s="38" t="str" cm="1">
        <f t="array" ref="D4984">IFERROR(IF(A4984="","",LOOKUP(2,1/(Entradas!$B$3:$B$5000=Estoque!A4984),Entradas!$G$3:$G$5000)),"Preço não cadastrado")</f>
        <v/>
      </c>
      <c r="E4984" s="38" t="str" cm="1">
        <f t="array" ref="E4984">IFERROR(IF(A4984="","",LOOKUP(2,1/(Entradas!$B$3:$B$5000=Estoque!A4984),Entradas!$H$3:$H$5000)),"Preço não cadastrado")</f>
        <v/>
      </c>
      <c r="F4984" s="6" t="str">
        <f>IF(A4984="","",SUMIF(codigo_entrada,A4984,quantidade_entrada)-SUMIF(codigo_saida,Estoque!A4984,quantidade_saida))</f>
        <v/>
      </c>
      <c r="G4984" s="1" t="str">
        <f t="shared" si="77"/>
        <v/>
      </c>
    </row>
    <row r="4985" spans="1:7" x14ac:dyDescent="0.3">
      <c r="A4985" s="135"/>
      <c r="B4985" s="22"/>
      <c r="C4985" s="22"/>
      <c r="D4985" s="38" t="str" cm="1">
        <f t="array" ref="D4985">IFERROR(IF(A4985="","",LOOKUP(2,1/(Entradas!$B$3:$B$5000=Estoque!A4985),Entradas!$G$3:$G$5000)),"Preço não cadastrado")</f>
        <v/>
      </c>
      <c r="E4985" s="38" t="str" cm="1">
        <f t="array" ref="E4985">IFERROR(IF(A4985="","",LOOKUP(2,1/(Entradas!$B$3:$B$5000=Estoque!A4985),Entradas!$H$3:$H$5000)),"Preço não cadastrado")</f>
        <v/>
      </c>
      <c r="F4985" s="6" t="str">
        <f>IF(A4985="","",SUMIF(codigo_entrada,A4985,quantidade_entrada)-SUMIF(codigo_saida,Estoque!A4985,quantidade_saida))</f>
        <v/>
      </c>
      <c r="G4985" s="1" t="str">
        <f t="shared" si="77"/>
        <v/>
      </c>
    </row>
    <row r="4986" spans="1:7" x14ac:dyDescent="0.3">
      <c r="A4986" s="135"/>
      <c r="B4986" s="22"/>
      <c r="C4986" s="22"/>
      <c r="D4986" s="38" t="str" cm="1">
        <f t="array" ref="D4986">IFERROR(IF(A4986="","",LOOKUP(2,1/(Entradas!$B$3:$B$5000=Estoque!A4986),Entradas!$G$3:$G$5000)),"Preço não cadastrado")</f>
        <v/>
      </c>
      <c r="E4986" s="38" t="str" cm="1">
        <f t="array" ref="E4986">IFERROR(IF(A4986="","",LOOKUP(2,1/(Entradas!$B$3:$B$5000=Estoque!A4986),Entradas!$H$3:$H$5000)),"Preço não cadastrado")</f>
        <v/>
      </c>
      <c r="F4986" s="6" t="str">
        <f>IF(A4986="","",SUMIF(codigo_entrada,A4986,quantidade_entrada)-SUMIF(codigo_saida,Estoque!A4986,quantidade_saida))</f>
        <v/>
      </c>
      <c r="G4986" s="1" t="str">
        <f t="shared" si="77"/>
        <v/>
      </c>
    </row>
    <row r="4987" spans="1:7" x14ac:dyDescent="0.3">
      <c r="A4987" s="135"/>
      <c r="B4987" s="22"/>
      <c r="C4987" s="22"/>
      <c r="D4987" s="38" t="str" cm="1">
        <f t="array" ref="D4987">IFERROR(IF(A4987="","",LOOKUP(2,1/(Entradas!$B$3:$B$5000=Estoque!A4987),Entradas!$G$3:$G$5000)),"Preço não cadastrado")</f>
        <v/>
      </c>
      <c r="E4987" s="38" t="str" cm="1">
        <f t="array" ref="E4987">IFERROR(IF(A4987="","",LOOKUP(2,1/(Entradas!$B$3:$B$5000=Estoque!A4987),Entradas!$H$3:$H$5000)),"Preço não cadastrado")</f>
        <v/>
      </c>
      <c r="F4987" s="6" t="str">
        <f>IF(A4987="","",SUMIF(codigo_entrada,A4987,quantidade_entrada)-SUMIF(codigo_saida,Estoque!A4987,quantidade_saida))</f>
        <v/>
      </c>
      <c r="G4987" s="1" t="str">
        <f t="shared" si="77"/>
        <v/>
      </c>
    </row>
    <row r="4988" spans="1:7" x14ac:dyDescent="0.3">
      <c r="A4988" s="135"/>
      <c r="B4988" s="22"/>
      <c r="C4988" s="22"/>
      <c r="D4988" s="38" t="str" cm="1">
        <f t="array" ref="D4988">IFERROR(IF(A4988="","",LOOKUP(2,1/(Entradas!$B$3:$B$5000=Estoque!A4988),Entradas!$G$3:$G$5000)),"Preço não cadastrado")</f>
        <v/>
      </c>
      <c r="E4988" s="38" t="str" cm="1">
        <f t="array" ref="E4988">IFERROR(IF(A4988="","",LOOKUP(2,1/(Entradas!$B$3:$B$5000=Estoque!A4988),Entradas!$H$3:$H$5000)),"Preço não cadastrado")</f>
        <v/>
      </c>
      <c r="F4988" s="6" t="str">
        <f>IF(A4988="","",SUMIF(codigo_entrada,A4988,quantidade_entrada)-SUMIF(codigo_saida,Estoque!A4988,quantidade_saida))</f>
        <v/>
      </c>
      <c r="G4988" s="1" t="str">
        <f t="shared" si="77"/>
        <v/>
      </c>
    </row>
    <row r="4989" spans="1:7" x14ac:dyDescent="0.3">
      <c r="A4989" s="135"/>
      <c r="B4989" s="22"/>
      <c r="C4989" s="22"/>
      <c r="D4989" s="38" t="str" cm="1">
        <f t="array" ref="D4989">IFERROR(IF(A4989="","",LOOKUP(2,1/(Entradas!$B$3:$B$5000=Estoque!A4989),Entradas!$G$3:$G$5000)),"Preço não cadastrado")</f>
        <v/>
      </c>
      <c r="E4989" s="38" t="str" cm="1">
        <f t="array" ref="E4989">IFERROR(IF(A4989="","",LOOKUP(2,1/(Entradas!$B$3:$B$5000=Estoque!A4989),Entradas!$H$3:$H$5000)),"Preço não cadastrado")</f>
        <v/>
      </c>
      <c r="F4989" s="6" t="str">
        <f>IF(A4989="","",SUMIF(codigo_entrada,A4989,quantidade_entrada)-SUMIF(codigo_saida,Estoque!A4989,quantidade_saida))</f>
        <v/>
      </c>
      <c r="G4989" s="1" t="str">
        <f t="shared" si="77"/>
        <v/>
      </c>
    </row>
    <row r="4990" spans="1:7" x14ac:dyDescent="0.3">
      <c r="A4990" s="135"/>
      <c r="B4990" s="22"/>
      <c r="C4990" s="22"/>
      <c r="D4990" s="38" t="str" cm="1">
        <f t="array" ref="D4990">IFERROR(IF(A4990="","",LOOKUP(2,1/(Entradas!$B$3:$B$5000=Estoque!A4990),Entradas!$G$3:$G$5000)),"Preço não cadastrado")</f>
        <v/>
      </c>
      <c r="E4990" s="38" t="str" cm="1">
        <f t="array" ref="E4990">IFERROR(IF(A4990="","",LOOKUP(2,1/(Entradas!$B$3:$B$5000=Estoque!A4990),Entradas!$H$3:$H$5000)),"Preço não cadastrado")</f>
        <v/>
      </c>
      <c r="F4990" s="6" t="str">
        <f>IF(A4990="","",SUMIF(codigo_entrada,A4990,quantidade_entrada)-SUMIF(codigo_saida,Estoque!A4990,quantidade_saida))</f>
        <v/>
      </c>
      <c r="G4990" s="1" t="str">
        <f t="shared" si="77"/>
        <v/>
      </c>
    </row>
    <row r="4991" spans="1:7" x14ac:dyDescent="0.3">
      <c r="A4991" s="135"/>
      <c r="B4991" s="22"/>
      <c r="C4991" s="22"/>
      <c r="D4991" s="38" t="str" cm="1">
        <f t="array" ref="D4991">IFERROR(IF(A4991="","",LOOKUP(2,1/(Entradas!$B$3:$B$5000=Estoque!A4991),Entradas!$G$3:$G$5000)),"Preço não cadastrado")</f>
        <v/>
      </c>
      <c r="E4991" s="38" t="str" cm="1">
        <f t="array" ref="E4991">IFERROR(IF(A4991="","",LOOKUP(2,1/(Entradas!$B$3:$B$5000=Estoque!A4991),Entradas!$H$3:$H$5000)),"Preço não cadastrado")</f>
        <v/>
      </c>
      <c r="F4991" s="6" t="str">
        <f>IF(A4991="","",SUMIF(codigo_entrada,A4991,quantidade_entrada)-SUMIF(codigo_saida,Estoque!A4991,quantidade_saida))</f>
        <v/>
      </c>
      <c r="G4991" s="1" t="str">
        <f t="shared" si="77"/>
        <v/>
      </c>
    </row>
    <row r="4992" spans="1:7" x14ac:dyDescent="0.3">
      <c r="A4992" s="135"/>
      <c r="B4992" s="22"/>
      <c r="C4992" s="22"/>
      <c r="D4992" s="38" t="str" cm="1">
        <f t="array" ref="D4992">IFERROR(IF(A4992="","",LOOKUP(2,1/(Entradas!$B$3:$B$5000=Estoque!A4992),Entradas!$G$3:$G$5000)),"Preço não cadastrado")</f>
        <v/>
      </c>
      <c r="E4992" s="38" t="str" cm="1">
        <f t="array" ref="E4992">IFERROR(IF(A4992="","",LOOKUP(2,1/(Entradas!$B$3:$B$5000=Estoque!A4992),Entradas!$H$3:$H$5000)),"Preço não cadastrado")</f>
        <v/>
      </c>
      <c r="F4992" s="6" t="str">
        <f>IF(A4992="","",SUMIF(codigo_entrada,A4992,quantidade_entrada)-SUMIF(codigo_saida,Estoque!A4992,quantidade_saida))</f>
        <v/>
      </c>
      <c r="G4992" s="1" t="str">
        <f t="shared" si="77"/>
        <v/>
      </c>
    </row>
    <row r="4993" spans="1:7" x14ac:dyDescent="0.3">
      <c r="A4993" s="135"/>
      <c r="B4993" s="22"/>
      <c r="C4993" s="22"/>
      <c r="D4993" s="38" t="str" cm="1">
        <f t="array" ref="D4993">IFERROR(IF(A4993="","",LOOKUP(2,1/(Entradas!$B$3:$B$5000=Estoque!A4993),Entradas!$G$3:$G$5000)),"Preço não cadastrado")</f>
        <v/>
      </c>
      <c r="E4993" s="38" t="str" cm="1">
        <f t="array" ref="E4993">IFERROR(IF(A4993="","",LOOKUP(2,1/(Entradas!$B$3:$B$5000=Estoque!A4993),Entradas!$H$3:$H$5000)),"Preço não cadastrado")</f>
        <v/>
      </c>
      <c r="F4993" s="6" t="str">
        <f>IF(A4993="","",SUMIF(codigo_entrada,A4993,quantidade_entrada)-SUMIF(codigo_saida,Estoque!A4993,quantidade_saida))</f>
        <v/>
      </c>
      <c r="G4993" s="1" t="str">
        <f t="shared" si="77"/>
        <v/>
      </c>
    </row>
    <row r="4994" spans="1:7" x14ac:dyDescent="0.3">
      <c r="A4994" s="135"/>
      <c r="B4994" s="22"/>
      <c r="C4994" s="22"/>
      <c r="D4994" s="38" t="str" cm="1">
        <f t="array" ref="D4994">IFERROR(IF(A4994="","",LOOKUP(2,1/(Entradas!$B$3:$B$5000=Estoque!A4994),Entradas!$G$3:$G$5000)),"Preço não cadastrado")</f>
        <v/>
      </c>
      <c r="E4994" s="38" t="str" cm="1">
        <f t="array" ref="E4994">IFERROR(IF(A4994="","",LOOKUP(2,1/(Entradas!$B$3:$B$5000=Estoque!A4994),Entradas!$H$3:$H$5000)),"Preço não cadastrado")</f>
        <v/>
      </c>
      <c r="F4994" s="6" t="str">
        <f>IF(A4994="","",SUMIF(codigo_entrada,A4994,quantidade_entrada)-SUMIF(codigo_saida,Estoque!A4994,quantidade_saida))</f>
        <v/>
      </c>
      <c r="G4994" s="1" t="str">
        <f t="shared" si="77"/>
        <v/>
      </c>
    </row>
    <row r="4995" spans="1:7" x14ac:dyDescent="0.3">
      <c r="A4995" s="135"/>
      <c r="B4995" s="22"/>
      <c r="C4995" s="22"/>
      <c r="D4995" s="38" t="str" cm="1">
        <f t="array" ref="D4995">IFERROR(IF(A4995="","",LOOKUP(2,1/(Entradas!$B$3:$B$5000=Estoque!A4995),Entradas!$G$3:$G$5000)),"Preço não cadastrado")</f>
        <v/>
      </c>
      <c r="E4995" s="38" t="str" cm="1">
        <f t="array" ref="E4995">IFERROR(IF(A4995="","",LOOKUP(2,1/(Entradas!$B$3:$B$5000=Estoque!A4995),Entradas!$H$3:$H$5000)),"Preço não cadastrado")</f>
        <v/>
      </c>
      <c r="F4995" s="6" t="str">
        <f>IF(A4995="","",SUMIF(codigo_entrada,A4995,quantidade_entrada)-SUMIF(codigo_saida,Estoque!A4995,quantidade_saida))</f>
        <v/>
      </c>
      <c r="G4995" s="1" t="str">
        <f t="shared" si="77"/>
        <v/>
      </c>
    </row>
    <row r="4996" spans="1:7" x14ac:dyDescent="0.3">
      <c r="A4996" s="135"/>
      <c r="B4996" s="22"/>
      <c r="C4996" s="22"/>
      <c r="D4996" s="38" t="str" cm="1">
        <f t="array" ref="D4996">IFERROR(IF(A4996="","",LOOKUP(2,1/(Entradas!$B$3:$B$5000=Estoque!A4996),Entradas!$G$3:$G$5000)),"Preço não cadastrado")</f>
        <v/>
      </c>
      <c r="E4996" s="38" t="str" cm="1">
        <f t="array" ref="E4996">IFERROR(IF(A4996="","",LOOKUP(2,1/(Entradas!$B$3:$B$5000=Estoque!A4996),Entradas!$H$3:$H$5000)),"Preço não cadastrado")</f>
        <v/>
      </c>
      <c r="F4996" s="6" t="str">
        <f>IF(A4996="","",SUMIF(codigo_entrada,A4996,quantidade_entrada)-SUMIF(codigo_saida,Estoque!A4996,quantidade_saida))</f>
        <v/>
      </c>
      <c r="G4996" s="1" t="str">
        <f t="shared" ref="G4996:G4999" si="78">IF(F4996="","",IF(F4996&gt;0,"Em estoque","Fora de estoque"))</f>
        <v/>
      </c>
    </row>
    <row r="4997" spans="1:7" x14ac:dyDescent="0.3">
      <c r="A4997" s="135"/>
      <c r="B4997" s="22"/>
      <c r="C4997" s="22"/>
      <c r="D4997" s="38" t="str" cm="1">
        <f t="array" ref="D4997">IFERROR(IF(A4997="","",LOOKUP(2,1/(Entradas!$B$3:$B$5000=Estoque!A4997),Entradas!$G$3:$G$5000)),"Preço não cadastrado")</f>
        <v/>
      </c>
      <c r="E4997" s="38" t="str" cm="1">
        <f t="array" ref="E4997">IFERROR(IF(A4997="","",LOOKUP(2,1/(Entradas!$B$3:$B$5000=Estoque!A4997),Entradas!$H$3:$H$5000)),"Preço não cadastrado")</f>
        <v/>
      </c>
      <c r="F4997" s="6" t="str">
        <f>IF(A4997="","",SUMIF(codigo_entrada,A4997,quantidade_entrada)-SUMIF(codigo_saida,Estoque!A4997,quantidade_saida))</f>
        <v/>
      </c>
      <c r="G4997" s="1" t="str">
        <f t="shared" si="78"/>
        <v/>
      </c>
    </row>
    <row r="4998" spans="1:7" x14ac:dyDescent="0.3">
      <c r="A4998" s="135"/>
      <c r="B4998" s="22"/>
      <c r="C4998" s="22"/>
      <c r="D4998" s="38" t="str" cm="1">
        <f t="array" ref="D4998">IFERROR(IF(A4998="","",LOOKUP(2,1/(Entradas!$B$3:$B$5000=Estoque!A4998),Entradas!$G$3:$G$5000)),"Preço não cadastrado")</f>
        <v/>
      </c>
      <c r="E4998" s="38" t="str" cm="1">
        <f t="array" ref="E4998">IFERROR(IF(A4998="","",LOOKUP(2,1/(Entradas!$B$3:$B$5000=Estoque!A4998),Entradas!$H$3:$H$5000)),"Preço não cadastrado")</f>
        <v/>
      </c>
      <c r="F4998" s="6" t="str">
        <f>IF(A4998="","",SUMIF(codigo_entrada,A4998,quantidade_entrada)-SUMIF(codigo_saida,Estoque!A4998,quantidade_saida))</f>
        <v/>
      </c>
      <c r="G4998" s="1" t="str">
        <f t="shared" si="78"/>
        <v/>
      </c>
    </row>
    <row r="4999" spans="1:7" x14ac:dyDescent="0.3">
      <c r="A4999" s="136"/>
      <c r="B4999" s="25"/>
      <c r="C4999" s="25"/>
      <c r="D4999" s="38" t="str" cm="1">
        <f t="array" ref="D4999">IFERROR(IF(A4999="","",LOOKUP(2,1/(Entradas!$B$3:$B$5000=Estoque!A4999),Entradas!$G$3:$G$5000)),"Preço não cadastrado")</f>
        <v/>
      </c>
      <c r="E4999" s="38" t="str" cm="1">
        <f t="array" ref="E4999">IFERROR(IF(A4999="","",LOOKUP(2,1/(Entradas!$B$3:$B$5000=Estoque!A4999),Entradas!$H$3:$H$5000)),"Preço não cadastrado")</f>
        <v/>
      </c>
      <c r="F4999" s="6" t="str">
        <f>IF(A4999="","",SUMIF(codigo_entrada,A4999,quantidade_entrada)-SUMIF(codigo_saida,Estoque!A4999,quantidade_saida))</f>
        <v/>
      </c>
      <c r="G4999" s="1" t="str">
        <f t="shared" si="78"/>
        <v/>
      </c>
    </row>
    <row r="5000" spans="1:7" x14ac:dyDescent="0.3">
      <c r="A5000" s="137"/>
      <c r="B5000" s="27"/>
      <c r="C5000" s="27"/>
      <c r="D5000" s="39"/>
      <c r="E5000" s="39"/>
      <c r="F5000" s="27"/>
      <c r="G5000" s="27"/>
    </row>
  </sheetData>
  <sheetProtection selectLockedCells="1"/>
  <mergeCells count="2">
    <mergeCell ref="A1:G1"/>
    <mergeCell ref="I3:M19"/>
  </mergeCells>
  <phoneticPr fontId="37" type="noConversion"/>
  <conditionalFormatting sqref="G3:G4999">
    <cfRule type="cellIs" dxfId="3" priority="1" operator="equal">
      <formula>""</formula>
    </cfRule>
    <cfRule type="cellIs" dxfId="2" priority="2" operator="equal">
      <formula>"Fora de estoque"</formula>
    </cfRule>
    <cfRule type="cellIs" dxfId="1" priority="3" operator="equal">
      <formula>"Em estoque"</formula>
    </cfRule>
  </conditionalFormatting>
  <dataValidations count="1">
    <dataValidation type="list" allowBlank="1" showInputMessage="1" showErrorMessage="1" sqref="C3:C10000" xr:uid="{36F1BBB6-221E-480D-842A-510299B44381}">
      <formula1>unidade_medida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A1:M5002"/>
  <sheetViews>
    <sheetView showGridLines="0" zoomScaleNormal="100" workbookViewId="0">
      <selection activeCell="J2" sqref="J2:M18"/>
    </sheetView>
  </sheetViews>
  <sheetFormatPr defaultColWidth="9.109375" defaultRowHeight="14.4" x14ac:dyDescent="0.3"/>
  <cols>
    <col min="1" max="1" width="12.44140625" style="83" bestFit="1" customWidth="1"/>
    <col min="2" max="2" width="13.88671875" style="8" customWidth="1"/>
    <col min="3" max="3" width="47.77734375" style="8" customWidth="1"/>
    <col min="4" max="4" width="15.88671875" style="8" customWidth="1"/>
    <col min="5" max="5" width="8.77734375" style="8" customWidth="1"/>
    <col min="6" max="6" width="15.33203125" style="141" customWidth="1"/>
    <col min="7" max="7" width="15.88671875" style="47" customWidth="1"/>
    <col min="8" max="8" width="19.5546875" style="47" bestFit="1" customWidth="1"/>
    <col min="9" max="9" width="2.109375" customWidth="1"/>
    <col min="10" max="10" width="16.33203125" bestFit="1" customWidth="1"/>
  </cols>
  <sheetData>
    <row r="1" spans="1:13" ht="45" customHeight="1" x14ac:dyDescent="0.3">
      <c r="A1" s="108" t="s">
        <v>22</v>
      </c>
      <c r="B1" s="108"/>
      <c r="C1" s="108"/>
      <c r="D1" s="108"/>
      <c r="E1" s="108"/>
      <c r="F1" s="108"/>
      <c r="G1" s="108"/>
      <c r="H1" s="108"/>
    </row>
    <row r="2" spans="1:13" ht="31.2" customHeight="1" x14ac:dyDescent="0.3">
      <c r="A2" s="82" t="s">
        <v>25</v>
      </c>
      <c r="B2" s="34" t="s">
        <v>80</v>
      </c>
      <c r="C2" s="34" t="s">
        <v>5</v>
      </c>
      <c r="D2" s="34" t="s">
        <v>23</v>
      </c>
      <c r="E2" s="34" t="s">
        <v>68</v>
      </c>
      <c r="F2" s="139" t="s">
        <v>67</v>
      </c>
      <c r="G2" s="35" t="s">
        <v>81</v>
      </c>
      <c r="H2" s="35" t="s">
        <v>7</v>
      </c>
      <c r="J2" s="109" t="s">
        <v>97</v>
      </c>
      <c r="K2" s="109"/>
      <c r="L2" s="109"/>
      <c r="M2" s="109"/>
    </row>
    <row r="3" spans="1:13" ht="14.4" customHeight="1" x14ac:dyDescent="0.3">
      <c r="A3" s="73">
        <v>44928</v>
      </c>
      <c r="B3" s="6" t="s">
        <v>122</v>
      </c>
      <c r="C3" s="6" t="str">
        <f>IFERROR(IF(B3="","",VLOOKUP(B3,tabela_produto,2,0)),"")</f>
        <v>Camiseta Preta Básica P</v>
      </c>
      <c r="D3" s="6">
        <v>50</v>
      </c>
      <c r="E3" s="7" t="str">
        <f t="shared" ref="E3:E66" si="0">IF(B3="","",VLOOKUP(B3,tabela_produto,3,0))</f>
        <v>Un</v>
      </c>
      <c r="F3" s="140">
        <v>12345</v>
      </c>
      <c r="G3" s="81">
        <v>20</v>
      </c>
      <c r="H3" s="80">
        <v>42.9</v>
      </c>
      <c r="J3" s="109"/>
      <c r="K3" s="109"/>
      <c r="L3" s="109"/>
      <c r="M3" s="109"/>
    </row>
    <row r="4" spans="1:13" ht="14.4" customHeight="1" x14ac:dyDescent="0.3">
      <c r="A4" s="73">
        <v>44928</v>
      </c>
      <c r="B4" s="1" t="s">
        <v>123</v>
      </c>
      <c r="C4" s="6" t="str">
        <f>IFERROR(IF(B4="","",VLOOKUP(B4,tabela_produto,2,0)),"")</f>
        <v>Camiseta Preta Básica M</v>
      </c>
      <c r="D4" s="1">
        <v>40</v>
      </c>
      <c r="E4" s="7" t="str">
        <f t="shared" si="0"/>
        <v>Un</v>
      </c>
      <c r="F4" s="140">
        <v>12345</v>
      </c>
      <c r="G4" s="81">
        <v>20</v>
      </c>
      <c r="H4" s="80">
        <v>42.9</v>
      </c>
      <c r="J4" s="109"/>
      <c r="K4" s="109"/>
      <c r="L4" s="109"/>
      <c r="M4" s="109"/>
    </row>
    <row r="5" spans="1:13" ht="14.4" customHeight="1" x14ac:dyDescent="0.3">
      <c r="A5" s="73">
        <v>44928</v>
      </c>
      <c r="B5" s="1" t="s">
        <v>124</v>
      </c>
      <c r="C5" s="6" t="str">
        <f>IFERROR(IF(B5="","",VLOOKUP(B5,tabela_produto,2,0)),"")</f>
        <v>Camiseta Preta Básica G</v>
      </c>
      <c r="D5" s="1">
        <v>50</v>
      </c>
      <c r="E5" s="7" t="str">
        <f t="shared" si="0"/>
        <v>Un</v>
      </c>
      <c r="F5" s="140">
        <v>12345</v>
      </c>
      <c r="G5" s="81">
        <v>20</v>
      </c>
      <c r="H5" s="80">
        <v>42.9</v>
      </c>
      <c r="I5" s="10"/>
      <c r="J5" s="109"/>
      <c r="K5" s="109"/>
      <c r="L5" s="109"/>
      <c r="M5" s="109"/>
    </row>
    <row r="6" spans="1:13" ht="14.4" customHeight="1" x14ac:dyDescent="0.3">
      <c r="A6" s="73">
        <v>44928</v>
      </c>
      <c r="B6" s="1" t="s">
        <v>125</v>
      </c>
      <c r="C6" s="6" t="str">
        <f>IFERROR(IF(B6="","",VLOOKUP(B6,tabela_produto,2,0)),"")</f>
        <v>Bermuda Cinza P</v>
      </c>
      <c r="D6" s="1">
        <v>30</v>
      </c>
      <c r="E6" s="7" t="str">
        <f t="shared" si="0"/>
        <v>Un</v>
      </c>
      <c r="F6" s="140">
        <v>12345</v>
      </c>
      <c r="G6" s="81">
        <v>20</v>
      </c>
      <c r="H6" s="80">
        <v>42.9</v>
      </c>
      <c r="J6" s="109"/>
      <c r="K6" s="109"/>
      <c r="L6" s="109"/>
      <c r="M6" s="109"/>
    </row>
    <row r="7" spans="1:13" ht="14.4" customHeight="1" x14ac:dyDescent="0.3">
      <c r="A7" s="4">
        <v>44929</v>
      </c>
      <c r="B7" s="1" t="s">
        <v>126</v>
      </c>
      <c r="C7" s="6" t="str">
        <f>IFERROR(IF(B7="","",VLOOKUP(B7,tabela_produto,2,0)),"")</f>
        <v>Bermuda Cinza M</v>
      </c>
      <c r="D7" s="1">
        <v>50</v>
      </c>
      <c r="E7" s="7" t="str">
        <f t="shared" si="0"/>
        <v>Un</v>
      </c>
      <c r="F7" s="133">
        <v>45640</v>
      </c>
      <c r="G7" s="81">
        <v>20</v>
      </c>
      <c r="H7" s="80">
        <v>42.9</v>
      </c>
      <c r="J7" s="109"/>
      <c r="K7" s="109"/>
      <c r="L7" s="109"/>
      <c r="M7" s="109"/>
    </row>
    <row r="8" spans="1:13" ht="14.4" customHeight="1" x14ac:dyDescent="0.3">
      <c r="A8" s="4">
        <v>44930</v>
      </c>
      <c r="B8" s="1" t="s">
        <v>127</v>
      </c>
      <c r="C8" s="6" t="str">
        <f>IFERROR(IF(B8="","",VLOOKUP(B8,tabela_produto,2,0)),"")</f>
        <v>Bermuda Cinza G</v>
      </c>
      <c r="D8" s="1">
        <v>50</v>
      </c>
      <c r="E8" s="7" t="str">
        <f t="shared" si="0"/>
        <v>Un</v>
      </c>
      <c r="F8" s="140">
        <v>78935</v>
      </c>
      <c r="G8" s="81">
        <v>20</v>
      </c>
      <c r="H8" s="80">
        <v>42.9</v>
      </c>
      <c r="J8" s="109"/>
      <c r="K8" s="109"/>
      <c r="L8" s="109"/>
      <c r="M8" s="109"/>
    </row>
    <row r="9" spans="1:13" ht="14.4" customHeight="1" x14ac:dyDescent="0.3">
      <c r="A9" s="4">
        <v>44931</v>
      </c>
      <c r="B9" s="1" t="s">
        <v>128</v>
      </c>
      <c r="C9" s="6" t="str">
        <f>IFERROR(IF(B9="","",VLOOKUP(B9,tabela_produto,2,0)),"")</f>
        <v>Camiseta Branca Básica P</v>
      </c>
      <c r="D9" s="1">
        <v>50</v>
      </c>
      <c r="E9" s="7" t="str">
        <f t="shared" si="0"/>
        <v>Un</v>
      </c>
      <c r="F9" s="133">
        <v>112230</v>
      </c>
      <c r="G9" s="81">
        <v>20</v>
      </c>
      <c r="H9" s="80">
        <v>42.9</v>
      </c>
      <c r="J9" s="109"/>
      <c r="K9" s="109"/>
      <c r="L9" s="109"/>
      <c r="M9" s="109"/>
    </row>
    <row r="10" spans="1:13" ht="14.4" customHeight="1" x14ac:dyDescent="0.3">
      <c r="A10" s="4">
        <v>44932</v>
      </c>
      <c r="B10" s="1" t="s">
        <v>129</v>
      </c>
      <c r="C10" s="6" t="str">
        <f>IFERROR(IF(B10="","",VLOOKUP(B10,tabela_produto,2,0)),"")</f>
        <v>Camiseta Branca Básica M</v>
      </c>
      <c r="D10" s="1">
        <v>40</v>
      </c>
      <c r="E10" s="7" t="str">
        <f t="shared" si="0"/>
        <v>Un</v>
      </c>
      <c r="F10" s="140">
        <v>145525</v>
      </c>
      <c r="G10" s="81">
        <v>20</v>
      </c>
      <c r="H10" s="80">
        <v>42.9</v>
      </c>
      <c r="J10" s="109"/>
      <c r="K10" s="109"/>
      <c r="L10" s="109"/>
      <c r="M10" s="109"/>
    </row>
    <row r="11" spans="1:13" ht="14.4" customHeight="1" x14ac:dyDescent="0.3">
      <c r="A11" s="4">
        <v>44933</v>
      </c>
      <c r="B11" s="1" t="s">
        <v>130</v>
      </c>
      <c r="C11" s="6" t="str">
        <f>IFERROR(IF(B11="","",VLOOKUP(B11,tabela_produto,2,0)),"")</f>
        <v>Camiseta Branca Básica G</v>
      </c>
      <c r="D11" s="1">
        <v>50</v>
      </c>
      <c r="E11" s="7" t="str">
        <f t="shared" si="0"/>
        <v>Un</v>
      </c>
      <c r="F11" s="133">
        <v>178820</v>
      </c>
      <c r="G11" s="81">
        <v>20</v>
      </c>
      <c r="H11" s="80">
        <v>42.9</v>
      </c>
      <c r="J11" s="109"/>
      <c r="K11" s="109"/>
      <c r="L11" s="109"/>
      <c r="M11" s="109"/>
    </row>
    <row r="12" spans="1:13" ht="14.4" customHeight="1" x14ac:dyDescent="0.3">
      <c r="A12" s="4">
        <v>44934</v>
      </c>
      <c r="B12" s="1" t="s">
        <v>131</v>
      </c>
      <c r="C12" s="6" t="str">
        <f>IFERROR(IF(B12="","",VLOOKUP(B12,tabela_produto,2,0)),"")</f>
        <v>Bermuda Preta P</v>
      </c>
      <c r="D12" s="1">
        <v>50</v>
      </c>
      <c r="E12" s="7" t="str">
        <f t="shared" si="0"/>
        <v>Un</v>
      </c>
      <c r="F12" s="140">
        <v>212115</v>
      </c>
      <c r="G12" s="81">
        <v>20</v>
      </c>
      <c r="H12" s="80">
        <v>42.9</v>
      </c>
      <c r="J12" s="109"/>
      <c r="K12" s="109"/>
      <c r="L12" s="109"/>
      <c r="M12" s="109"/>
    </row>
    <row r="13" spans="1:13" ht="14.4" customHeight="1" x14ac:dyDescent="0.3">
      <c r="A13" s="4">
        <v>44936</v>
      </c>
      <c r="B13" s="1" t="s">
        <v>133</v>
      </c>
      <c r="C13" s="6" t="str">
        <f>IFERROR(IF(B13="","",VLOOKUP(B13,tabela_produto,2,0)),"")</f>
        <v>Bermuda Preta G</v>
      </c>
      <c r="D13" s="1">
        <v>50</v>
      </c>
      <c r="E13" s="7" t="str">
        <f t="shared" si="0"/>
        <v>Un</v>
      </c>
      <c r="F13" s="133">
        <v>245410</v>
      </c>
      <c r="G13" s="81">
        <v>20</v>
      </c>
      <c r="H13" s="80">
        <v>42.9</v>
      </c>
      <c r="J13" s="109"/>
      <c r="K13" s="109"/>
      <c r="L13" s="109"/>
      <c r="M13" s="109"/>
    </row>
    <row r="14" spans="1:13" ht="14.4" customHeight="1" x14ac:dyDescent="0.3">
      <c r="A14" s="4">
        <v>44937</v>
      </c>
      <c r="B14" s="6" t="s">
        <v>122</v>
      </c>
      <c r="C14" s="6" t="str">
        <f>IFERROR(IF(B14="","",VLOOKUP(B14,tabela_produto,2,0)),"")</f>
        <v>Camiseta Preta Básica P</v>
      </c>
      <c r="D14" s="1">
        <v>10</v>
      </c>
      <c r="E14" s="7" t="str">
        <f t="shared" si="0"/>
        <v>Un</v>
      </c>
      <c r="F14" s="140">
        <v>278705</v>
      </c>
      <c r="G14" s="81">
        <v>20</v>
      </c>
      <c r="H14" s="80">
        <v>42.9</v>
      </c>
      <c r="J14" s="109"/>
      <c r="K14" s="109"/>
      <c r="L14" s="109"/>
      <c r="M14" s="109"/>
    </row>
    <row r="15" spans="1:13" ht="14.4" customHeight="1" x14ac:dyDescent="0.3">
      <c r="A15" s="4">
        <v>44965</v>
      </c>
      <c r="B15" s="1" t="s">
        <v>123</v>
      </c>
      <c r="C15" s="6" t="str">
        <f>IFERROR(IF(B15="","",VLOOKUP(B15,tabela_produto,2,0)),"")</f>
        <v>Camiseta Preta Básica M</v>
      </c>
      <c r="D15" s="1">
        <v>50</v>
      </c>
      <c r="E15" s="7" t="str">
        <f t="shared" si="0"/>
        <v>Un</v>
      </c>
      <c r="F15" s="133">
        <v>312000</v>
      </c>
      <c r="G15" s="81">
        <v>22</v>
      </c>
      <c r="H15" s="80">
        <v>45</v>
      </c>
      <c r="J15" s="109"/>
      <c r="K15" s="109"/>
      <c r="L15" s="109"/>
      <c r="M15" s="109"/>
    </row>
    <row r="16" spans="1:13" ht="14.4" customHeight="1" x14ac:dyDescent="0.3">
      <c r="A16" s="4">
        <v>45000</v>
      </c>
      <c r="B16" s="1" t="s">
        <v>124</v>
      </c>
      <c r="C16" s="6" t="str">
        <f>IFERROR(IF(B16="","",VLOOKUP(B16,tabela_produto,2,0)),"")</f>
        <v>Camiseta Preta Básica G</v>
      </c>
      <c r="D16" s="1">
        <v>40</v>
      </c>
      <c r="E16" s="7" t="str">
        <f t="shared" si="0"/>
        <v>Un</v>
      </c>
      <c r="F16" s="140">
        <v>345295</v>
      </c>
      <c r="G16" s="81">
        <v>22</v>
      </c>
      <c r="H16" s="80">
        <v>45</v>
      </c>
      <c r="J16" s="109"/>
      <c r="K16" s="109"/>
      <c r="L16" s="109"/>
      <c r="M16" s="109"/>
    </row>
    <row r="17" spans="1:13" x14ac:dyDescent="0.3">
      <c r="A17" s="4">
        <v>44944</v>
      </c>
      <c r="B17" s="1" t="s">
        <v>125</v>
      </c>
      <c r="C17" s="6" t="str">
        <f>IFERROR(IF(B17="","",VLOOKUP(B17,tabela_produto,2,0)),"")</f>
        <v>Bermuda Cinza P</v>
      </c>
      <c r="D17" s="1">
        <v>50</v>
      </c>
      <c r="E17" s="7" t="str">
        <f t="shared" si="0"/>
        <v>Un</v>
      </c>
      <c r="F17" s="133">
        <v>378590</v>
      </c>
      <c r="G17" s="81">
        <v>22</v>
      </c>
      <c r="H17" s="80">
        <v>45</v>
      </c>
      <c r="J17" s="109"/>
      <c r="K17" s="109"/>
      <c r="L17" s="109"/>
      <c r="M17" s="109"/>
    </row>
    <row r="18" spans="1:13" x14ac:dyDescent="0.3">
      <c r="A18" s="4">
        <v>44944</v>
      </c>
      <c r="B18" s="1" t="s">
        <v>126</v>
      </c>
      <c r="C18" s="6" t="str">
        <f>IFERROR(IF(B18="","",VLOOKUP(B18,tabela_produto,2,0)),"")</f>
        <v>Bermuda Cinza M</v>
      </c>
      <c r="D18" s="1">
        <v>50</v>
      </c>
      <c r="E18" s="7" t="str">
        <f t="shared" si="0"/>
        <v>Un</v>
      </c>
      <c r="F18" s="140">
        <v>411885</v>
      </c>
      <c r="G18" s="81">
        <v>22</v>
      </c>
      <c r="H18" s="80">
        <v>45</v>
      </c>
      <c r="J18" s="109"/>
      <c r="K18" s="109"/>
      <c r="L18" s="109"/>
      <c r="M18" s="109"/>
    </row>
    <row r="19" spans="1:13" x14ac:dyDescent="0.3">
      <c r="A19" s="4"/>
      <c r="B19" s="1"/>
      <c r="C19" s="6" t="str">
        <f>IFERROR(IF(B19="","",VLOOKUP(B19,tabela_produto,2,0)),"")</f>
        <v/>
      </c>
      <c r="D19" s="1"/>
      <c r="E19" s="7" t="str">
        <f t="shared" si="0"/>
        <v/>
      </c>
      <c r="F19" s="133"/>
      <c r="G19" s="81"/>
      <c r="H19" s="80"/>
    </row>
    <row r="20" spans="1:13" x14ac:dyDescent="0.3">
      <c r="A20" s="4"/>
      <c r="B20" s="1"/>
      <c r="C20" s="6" t="str">
        <f>IFERROR(IF(B20="","",VLOOKUP(B20,tabela_produto,2,0)),"")</f>
        <v/>
      </c>
      <c r="D20" s="1"/>
      <c r="E20" s="7" t="str">
        <f t="shared" si="0"/>
        <v/>
      </c>
      <c r="F20" s="140"/>
      <c r="G20" s="81"/>
      <c r="H20" s="80"/>
    </row>
    <row r="21" spans="1:13" x14ac:dyDescent="0.3">
      <c r="A21" s="4"/>
      <c r="B21" s="1"/>
      <c r="C21" s="6" t="str">
        <f>IFERROR(IF(B21="","",VLOOKUP(B21,tabela_produto,2,0)),"")</f>
        <v/>
      </c>
      <c r="D21" s="1"/>
      <c r="E21" s="7" t="str">
        <f t="shared" si="0"/>
        <v/>
      </c>
      <c r="F21" s="133"/>
      <c r="G21" s="37"/>
      <c r="H21" s="36"/>
    </row>
    <row r="22" spans="1:13" x14ac:dyDescent="0.3">
      <c r="A22" s="4"/>
      <c r="B22" s="1"/>
      <c r="C22" s="6" t="str">
        <f>IFERROR(IF(B22="","",VLOOKUP(B22,tabela_produto,2,0)),"")</f>
        <v/>
      </c>
      <c r="D22" s="1"/>
      <c r="E22" s="7" t="str">
        <f t="shared" si="0"/>
        <v/>
      </c>
      <c r="F22" s="133"/>
      <c r="G22" s="37"/>
      <c r="H22" s="36"/>
    </row>
    <row r="23" spans="1:13" x14ac:dyDescent="0.3">
      <c r="A23" s="4"/>
      <c r="B23" s="1"/>
      <c r="C23" s="6" t="str">
        <f>IFERROR(IF(B23="","",VLOOKUP(B23,tabela_produto,2,0)),"")</f>
        <v/>
      </c>
      <c r="D23" s="1"/>
      <c r="E23" s="7" t="str">
        <f t="shared" si="0"/>
        <v/>
      </c>
      <c r="F23" s="133"/>
      <c r="G23" s="37"/>
      <c r="H23" s="36"/>
    </row>
    <row r="24" spans="1:13" x14ac:dyDescent="0.3">
      <c r="A24" s="4"/>
      <c r="B24" s="1"/>
      <c r="C24" s="6" t="str">
        <f>IFERROR(IF(B24="","",VLOOKUP(B24,tabela_produto,2,0)),"")</f>
        <v/>
      </c>
      <c r="D24" s="1"/>
      <c r="E24" s="7" t="str">
        <f t="shared" si="0"/>
        <v/>
      </c>
      <c r="F24" s="133"/>
      <c r="G24" s="37"/>
      <c r="H24" s="36"/>
    </row>
    <row r="25" spans="1:13" x14ac:dyDescent="0.3">
      <c r="A25" s="4"/>
      <c r="B25" s="1"/>
      <c r="C25" s="6" t="str">
        <f>IFERROR(IF(B25="","",VLOOKUP(B25,tabela_produto,2,0)),"")</f>
        <v/>
      </c>
      <c r="D25" s="1"/>
      <c r="E25" s="7" t="str">
        <f t="shared" si="0"/>
        <v/>
      </c>
      <c r="F25" s="133"/>
      <c r="G25" s="37"/>
      <c r="H25" s="36"/>
    </row>
    <row r="26" spans="1:13" x14ac:dyDescent="0.3">
      <c r="A26" s="4"/>
      <c r="B26" s="1"/>
      <c r="C26" s="6" t="str">
        <f>IFERROR(IF(B26="","",VLOOKUP(B26,tabela_produto,2,0)),"")</f>
        <v/>
      </c>
      <c r="D26" s="1"/>
      <c r="E26" s="7" t="str">
        <f t="shared" si="0"/>
        <v/>
      </c>
      <c r="F26" s="133"/>
      <c r="G26" s="37"/>
      <c r="H26" s="36"/>
    </row>
    <row r="27" spans="1:13" x14ac:dyDescent="0.3">
      <c r="A27" s="4"/>
      <c r="B27" s="1"/>
      <c r="C27" s="6" t="str">
        <f>IFERROR(IF(B27="","",VLOOKUP(B27,tabela_produto,2,0)),"")</f>
        <v/>
      </c>
      <c r="D27" s="1"/>
      <c r="E27" s="7" t="str">
        <f t="shared" si="0"/>
        <v/>
      </c>
      <c r="F27" s="133"/>
      <c r="G27" s="37"/>
      <c r="H27" s="36"/>
    </row>
    <row r="28" spans="1:13" x14ac:dyDescent="0.3">
      <c r="A28" s="4"/>
      <c r="B28" s="1"/>
      <c r="C28" s="6" t="str">
        <f>IFERROR(IF(B28="","",VLOOKUP(B28,tabela_produto,2,0)),"")</f>
        <v/>
      </c>
      <c r="D28" s="1"/>
      <c r="E28" s="7" t="str">
        <f t="shared" si="0"/>
        <v/>
      </c>
      <c r="F28" s="133"/>
      <c r="G28" s="37"/>
      <c r="H28" s="36"/>
    </row>
    <row r="29" spans="1:13" x14ac:dyDescent="0.3">
      <c r="A29" s="4"/>
      <c r="B29" s="1"/>
      <c r="C29" s="6" t="str">
        <f>IFERROR(IF(B29="","",VLOOKUP(B29,tabela_produto,2,0)),"")</f>
        <v/>
      </c>
      <c r="D29" s="1"/>
      <c r="E29" s="7" t="str">
        <f t="shared" si="0"/>
        <v/>
      </c>
      <c r="F29" s="133"/>
      <c r="G29" s="37"/>
      <c r="H29" s="36"/>
    </row>
    <row r="30" spans="1:13" x14ac:dyDescent="0.3">
      <c r="A30" s="4"/>
      <c r="B30" s="1"/>
      <c r="C30" s="6" t="str">
        <f>IFERROR(IF(B30="","",VLOOKUP(B30,tabela_produto,2,0)),"")</f>
        <v/>
      </c>
      <c r="D30" s="1"/>
      <c r="E30" s="7" t="str">
        <f t="shared" si="0"/>
        <v/>
      </c>
      <c r="F30" s="133"/>
      <c r="G30" s="37"/>
      <c r="H30" s="36"/>
    </row>
    <row r="31" spans="1:13" x14ac:dyDescent="0.3">
      <c r="A31" s="4"/>
      <c r="B31" s="1"/>
      <c r="C31" s="6" t="str">
        <f>IFERROR(IF(B31="","",VLOOKUP(B31,tabela_produto,2,0)),"")</f>
        <v/>
      </c>
      <c r="D31" s="1"/>
      <c r="E31" s="7" t="str">
        <f t="shared" si="0"/>
        <v/>
      </c>
      <c r="F31" s="133"/>
      <c r="G31" s="37"/>
      <c r="H31" s="36"/>
    </row>
    <row r="32" spans="1:13" x14ac:dyDescent="0.3">
      <c r="A32" s="4"/>
      <c r="B32" s="1"/>
      <c r="C32" s="6" t="str">
        <f>IFERROR(IF(B32="","",VLOOKUP(B32,tabela_produto,2,0)),"")</f>
        <v/>
      </c>
      <c r="D32" s="1"/>
      <c r="E32" s="7" t="str">
        <f t="shared" si="0"/>
        <v/>
      </c>
      <c r="F32" s="133"/>
      <c r="G32" s="37"/>
      <c r="H32" s="36"/>
    </row>
    <row r="33" spans="1:8" x14ac:dyDescent="0.3">
      <c r="A33" s="4"/>
      <c r="B33" s="1"/>
      <c r="C33" s="6" t="str">
        <f>IFERROR(IF(B33="","",VLOOKUP(B33,tabela_produto,2,0)),"")</f>
        <v/>
      </c>
      <c r="D33" s="1"/>
      <c r="E33" s="7" t="str">
        <f t="shared" si="0"/>
        <v/>
      </c>
      <c r="F33" s="133"/>
      <c r="G33" s="37"/>
      <c r="H33" s="36"/>
    </row>
    <row r="34" spans="1:8" x14ac:dyDescent="0.3">
      <c r="A34" s="4"/>
      <c r="B34" s="1"/>
      <c r="C34" s="6" t="str">
        <f>IFERROR(IF(B34="","",VLOOKUP(B34,tabela_produto,2,0)),"")</f>
        <v/>
      </c>
      <c r="D34" s="1"/>
      <c r="E34" s="7" t="str">
        <f t="shared" si="0"/>
        <v/>
      </c>
      <c r="F34" s="133"/>
      <c r="G34" s="37"/>
      <c r="H34" s="36"/>
    </row>
    <row r="35" spans="1:8" x14ac:dyDescent="0.3">
      <c r="A35" s="4"/>
      <c r="B35" s="1"/>
      <c r="C35" s="6" t="str">
        <f>IFERROR(IF(B35="","",VLOOKUP(B35,tabela_produto,2,0)),"")</f>
        <v/>
      </c>
      <c r="D35" s="1"/>
      <c r="E35" s="7" t="str">
        <f t="shared" si="0"/>
        <v/>
      </c>
      <c r="F35" s="133"/>
      <c r="G35" s="37"/>
      <c r="H35" s="36"/>
    </row>
    <row r="36" spans="1:8" x14ac:dyDescent="0.3">
      <c r="A36" s="4"/>
      <c r="B36" s="1"/>
      <c r="C36" s="6" t="str">
        <f>IFERROR(IF(B36="","",VLOOKUP(B36,tabela_produto,2,0)),"")</f>
        <v/>
      </c>
      <c r="D36" s="1"/>
      <c r="E36" s="7" t="str">
        <f t="shared" si="0"/>
        <v/>
      </c>
      <c r="F36" s="133"/>
      <c r="G36" s="37"/>
      <c r="H36" s="36"/>
    </row>
    <row r="37" spans="1:8" x14ac:dyDescent="0.3">
      <c r="A37" s="4"/>
      <c r="B37" s="1"/>
      <c r="C37" s="6" t="str">
        <f>IFERROR(IF(B37="","",VLOOKUP(B37,tabela_produto,2,0)),"")</f>
        <v/>
      </c>
      <c r="D37" s="1"/>
      <c r="E37" s="7" t="str">
        <f t="shared" si="0"/>
        <v/>
      </c>
      <c r="F37" s="133"/>
      <c r="G37" s="37"/>
      <c r="H37" s="36"/>
    </row>
    <row r="38" spans="1:8" x14ac:dyDescent="0.3">
      <c r="A38" s="4"/>
      <c r="B38" s="1"/>
      <c r="C38" s="6" t="str">
        <f>IFERROR(IF(B38="","",VLOOKUP(B38,tabela_produto,2,0)),"")</f>
        <v/>
      </c>
      <c r="D38" s="1"/>
      <c r="E38" s="7" t="str">
        <f t="shared" si="0"/>
        <v/>
      </c>
      <c r="F38" s="133"/>
      <c r="G38" s="37"/>
      <c r="H38" s="36"/>
    </row>
    <row r="39" spans="1:8" x14ac:dyDescent="0.3">
      <c r="A39" s="4"/>
      <c r="B39" s="1"/>
      <c r="C39" s="6" t="str">
        <f>IFERROR(IF(B39="","",VLOOKUP(B39,tabela_produto,2,0)),"")</f>
        <v/>
      </c>
      <c r="D39" s="1"/>
      <c r="E39" s="7" t="str">
        <f t="shared" si="0"/>
        <v/>
      </c>
      <c r="F39" s="133"/>
      <c r="G39" s="37"/>
      <c r="H39" s="36"/>
    </row>
    <row r="40" spans="1:8" x14ac:dyDescent="0.3">
      <c r="A40" s="4"/>
      <c r="B40" s="1"/>
      <c r="C40" s="6" t="str">
        <f>IFERROR(IF(B40="","",VLOOKUP(B40,tabela_produto,2,0)),"")</f>
        <v/>
      </c>
      <c r="D40" s="1"/>
      <c r="E40" s="7" t="str">
        <f t="shared" si="0"/>
        <v/>
      </c>
      <c r="F40" s="133"/>
      <c r="G40" s="37"/>
      <c r="H40" s="36"/>
    </row>
    <row r="41" spans="1:8" x14ac:dyDescent="0.3">
      <c r="A41" s="4"/>
      <c r="B41" s="1"/>
      <c r="C41" s="6" t="str">
        <f>IFERROR(IF(B41="","",VLOOKUP(B41,tabela_produto,2,0)),"")</f>
        <v/>
      </c>
      <c r="D41" s="1"/>
      <c r="E41" s="7" t="str">
        <f t="shared" si="0"/>
        <v/>
      </c>
      <c r="F41" s="133"/>
      <c r="G41" s="37"/>
      <c r="H41" s="36"/>
    </row>
    <row r="42" spans="1:8" x14ac:dyDescent="0.3">
      <c r="A42" s="4"/>
      <c r="B42" s="1"/>
      <c r="C42" s="6" t="str">
        <f>IFERROR(IF(B42="","",VLOOKUP(B42,tabela_produto,2,0)),"")</f>
        <v/>
      </c>
      <c r="D42" s="1"/>
      <c r="E42" s="7" t="str">
        <f t="shared" si="0"/>
        <v/>
      </c>
      <c r="F42" s="133"/>
      <c r="G42" s="37"/>
      <c r="H42" s="36"/>
    </row>
    <row r="43" spans="1:8" x14ac:dyDescent="0.3">
      <c r="A43" s="4"/>
      <c r="B43" s="1"/>
      <c r="C43" s="6" t="str">
        <f>IFERROR(IF(B43="","",VLOOKUP(B43,tabela_produto,2,0)),"")</f>
        <v/>
      </c>
      <c r="D43" s="1"/>
      <c r="E43" s="7" t="str">
        <f t="shared" si="0"/>
        <v/>
      </c>
      <c r="F43" s="133"/>
      <c r="G43" s="37"/>
      <c r="H43" s="36"/>
    </row>
    <row r="44" spans="1:8" x14ac:dyDescent="0.3">
      <c r="A44" s="4"/>
      <c r="B44" s="1"/>
      <c r="C44" s="6" t="str">
        <f>IFERROR(IF(B44="","",VLOOKUP(B44,tabela_produto,2,0)),"")</f>
        <v/>
      </c>
      <c r="D44" s="1"/>
      <c r="E44" s="7" t="str">
        <f t="shared" si="0"/>
        <v/>
      </c>
      <c r="F44" s="133"/>
      <c r="G44" s="37"/>
      <c r="H44" s="36"/>
    </row>
    <row r="45" spans="1:8" x14ac:dyDescent="0.3">
      <c r="A45" s="4"/>
      <c r="B45" s="1"/>
      <c r="C45" s="6" t="str">
        <f>IFERROR(IF(B45="","",VLOOKUP(B45,tabela_produto,2,0)),"")</f>
        <v/>
      </c>
      <c r="D45" s="1"/>
      <c r="E45" s="7" t="str">
        <f t="shared" si="0"/>
        <v/>
      </c>
      <c r="F45" s="133"/>
      <c r="G45" s="37"/>
      <c r="H45" s="36"/>
    </row>
    <row r="46" spans="1:8" x14ac:dyDescent="0.3">
      <c r="A46" s="4"/>
      <c r="B46" s="1"/>
      <c r="C46" s="6" t="str">
        <f>IFERROR(IF(B46="","",VLOOKUP(B46,tabela_produto,2,0)),"")</f>
        <v/>
      </c>
      <c r="D46" s="1"/>
      <c r="E46" s="7" t="str">
        <f t="shared" si="0"/>
        <v/>
      </c>
      <c r="F46" s="133"/>
      <c r="G46" s="37"/>
      <c r="H46" s="36"/>
    </row>
    <row r="47" spans="1:8" x14ac:dyDescent="0.3">
      <c r="A47" s="4"/>
      <c r="B47" s="1"/>
      <c r="C47" s="6" t="str">
        <f>IFERROR(IF(B47="","",VLOOKUP(B47,tabela_produto,2,0)),"")</f>
        <v/>
      </c>
      <c r="D47" s="1"/>
      <c r="E47" s="7" t="str">
        <f t="shared" si="0"/>
        <v/>
      </c>
      <c r="F47" s="133"/>
      <c r="G47" s="37"/>
      <c r="H47" s="36"/>
    </row>
    <row r="48" spans="1:8" x14ac:dyDescent="0.3">
      <c r="A48" s="4"/>
      <c r="B48" s="1"/>
      <c r="C48" s="6" t="str">
        <f>IFERROR(IF(B48="","",VLOOKUP(B48,tabela_produto,2,0)),"")</f>
        <v/>
      </c>
      <c r="D48" s="1"/>
      <c r="E48" s="7" t="str">
        <f t="shared" si="0"/>
        <v/>
      </c>
      <c r="F48" s="133"/>
      <c r="G48" s="37"/>
      <c r="H48" s="36"/>
    </row>
    <row r="49" spans="1:8" x14ac:dyDescent="0.3">
      <c r="A49" s="4"/>
      <c r="B49" s="1"/>
      <c r="C49" s="6" t="str">
        <f>IFERROR(IF(B49="","",VLOOKUP(B49,tabela_produto,2,0)),"")</f>
        <v/>
      </c>
      <c r="D49" s="1"/>
      <c r="E49" s="7" t="str">
        <f t="shared" si="0"/>
        <v/>
      </c>
      <c r="F49" s="133"/>
      <c r="G49" s="37"/>
      <c r="H49" s="36"/>
    </row>
    <row r="50" spans="1:8" x14ac:dyDescent="0.3">
      <c r="A50" s="4"/>
      <c r="B50" s="1"/>
      <c r="C50" s="6" t="str">
        <f>IFERROR(IF(B50="","",VLOOKUP(B50,tabela_produto,2,0)),"")</f>
        <v/>
      </c>
      <c r="D50" s="1"/>
      <c r="E50" s="7" t="str">
        <f t="shared" si="0"/>
        <v/>
      </c>
      <c r="F50" s="133"/>
      <c r="G50" s="37"/>
      <c r="H50" s="36"/>
    </row>
    <row r="51" spans="1:8" x14ac:dyDescent="0.3">
      <c r="A51" s="4"/>
      <c r="B51" s="1"/>
      <c r="C51" s="6" t="str">
        <f>IFERROR(IF(B51="","",VLOOKUP(B51,tabela_produto,2,0)),"")</f>
        <v/>
      </c>
      <c r="D51" s="1"/>
      <c r="E51" s="7" t="str">
        <f t="shared" si="0"/>
        <v/>
      </c>
      <c r="F51" s="133"/>
      <c r="G51" s="37"/>
      <c r="H51" s="36"/>
    </row>
    <row r="52" spans="1:8" x14ac:dyDescent="0.3">
      <c r="A52" s="4"/>
      <c r="B52" s="1"/>
      <c r="C52" s="6" t="str">
        <f>IFERROR(IF(B52="","",VLOOKUP(B52,tabela_produto,2,0)),"")</f>
        <v/>
      </c>
      <c r="D52" s="1"/>
      <c r="E52" s="7" t="str">
        <f t="shared" si="0"/>
        <v/>
      </c>
      <c r="F52" s="133"/>
      <c r="G52" s="37"/>
      <c r="H52" s="36"/>
    </row>
    <row r="53" spans="1:8" x14ac:dyDescent="0.3">
      <c r="A53" s="4"/>
      <c r="B53" s="1"/>
      <c r="C53" s="6" t="str">
        <f>IFERROR(IF(B53="","",VLOOKUP(B53,tabela_produto,2,0)),"")</f>
        <v/>
      </c>
      <c r="D53" s="1"/>
      <c r="E53" s="7" t="str">
        <f t="shared" si="0"/>
        <v/>
      </c>
      <c r="F53" s="133"/>
      <c r="G53" s="37"/>
      <c r="H53" s="36"/>
    </row>
    <row r="54" spans="1:8" x14ac:dyDescent="0.3">
      <c r="A54" s="4"/>
      <c r="B54" s="1"/>
      <c r="C54" s="6" t="str">
        <f>IFERROR(IF(B54="","",VLOOKUP(B54,tabela_produto,2,0)),"")</f>
        <v/>
      </c>
      <c r="D54" s="1"/>
      <c r="E54" s="7" t="str">
        <f t="shared" si="0"/>
        <v/>
      </c>
      <c r="F54" s="133"/>
      <c r="G54" s="37"/>
      <c r="H54" s="36"/>
    </row>
    <row r="55" spans="1:8" x14ac:dyDescent="0.3">
      <c r="A55" s="4"/>
      <c r="B55" s="1"/>
      <c r="C55" s="6" t="str">
        <f>IFERROR(IF(B55="","",VLOOKUP(B55,tabela_produto,2,0)),"")</f>
        <v/>
      </c>
      <c r="D55" s="1"/>
      <c r="E55" s="7" t="str">
        <f t="shared" si="0"/>
        <v/>
      </c>
      <c r="F55" s="133"/>
      <c r="G55" s="37"/>
      <c r="H55" s="36"/>
    </row>
    <row r="56" spans="1:8" x14ac:dyDescent="0.3">
      <c r="A56" s="4"/>
      <c r="B56" s="1"/>
      <c r="C56" s="6" t="str">
        <f>IFERROR(IF(B56="","",VLOOKUP(B56,tabela_produto,2,0)),"")</f>
        <v/>
      </c>
      <c r="D56" s="1"/>
      <c r="E56" s="7" t="str">
        <f t="shared" si="0"/>
        <v/>
      </c>
      <c r="F56" s="133"/>
      <c r="G56" s="37"/>
      <c r="H56" s="36"/>
    </row>
    <row r="57" spans="1:8" x14ac:dyDescent="0.3">
      <c r="A57" s="4"/>
      <c r="B57" s="1"/>
      <c r="C57" s="6" t="str">
        <f>IFERROR(IF(B57="","",VLOOKUP(B57,tabela_produto,2,0)),"")</f>
        <v/>
      </c>
      <c r="D57" s="1"/>
      <c r="E57" s="7" t="str">
        <f t="shared" si="0"/>
        <v/>
      </c>
      <c r="F57" s="133"/>
      <c r="G57" s="37"/>
      <c r="H57" s="36"/>
    </row>
    <row r="58" spans="1:8" x14ac:dyDescent="0.3">
      <c r="A58" s="4"/>
      <c r="B58" s="1"/>
      <c r="C58" s="6" t="str">
        <f>IFERROR(IF(B58="","",VLOOKUP(B58,tabela_produto,2,0)),"")</f>
        <v/>
      </c>
      <c r="D58" s="1"/>
      <c r="E58" s="7" t="str">
        <f t="shared" si="0"/>
        <v/>
      </c>
      <c r="F58" s="133"/>
      <c r="G58" s="37"/>
      <c r="H58" s="36"/>
    </row>
    <row r="59" spans="1:8" x14ac:dyDescent="0.3">
      <c r="A59" s="4"/>
      <c r="B59" s="1"/>
      <c r="C59" s="6" t="str">
        <f>IFERROR(IF(B59="","",VLOOKUP(B59,tabela_produto,2,0)),"")</f>
        <v/>
      </c>
      <c r="D59" s="1"/>
      <c r="E59" s="7" t="str">
        <f t="shared" si="0"/>
        <v/>
      </c>
      <c r="F59" s="133"/>
      <c r="G59" s="37"/>
      <c r="H59" s="36"/>
    </row>
    <row r="60" spans="1:8" x14ac:dyDescent="0.3">
      <c r="A60" s="4"/>
      <c r="B60" s="1"/>
      <c r="C60" s="6" t="str">
        <f>IFERROR(IF(B60="","",VLOOKUP(B60,tabela_produto,2,0)),"")</f>
        <v/>
      </c>
      <c r="D60" s="1"/>
      <c r="E60" s="7" t="str">
        <f t="shared" si="0"/>
        <v/>
      </c>
      <c r="F60" s="133"/>
      <c r="G60" s="37"/>
      <c r="H60" s="36"/>
    </row>
    <row r="61" spans="1:8" x14ac:dyDescent="0.3">
      <c r="A61" s="4"/>
      <c r="B61" s="1"/>
      <c r="C61" s="6" t="str">
        <f>IFERROR(IF(B61="","",VLOOKUP(B61,tabela_produto,2,0)),"")</f>
        <v/>
      </c>
      <c r="D61" s="1"/>
      <c r="E61" s="7" t="str">
        <f t="shared" si="0"/>
        <v/>
      </c>
      <c r="F61" s="133"/>
      <c r="G61" s="37"/>
      <c r="H61" s="36"/>
    </row>
    <row r="62" spans="1:8" x14ac:dyDescent="0.3">
      <c r="A62" s="4"/>
      <c r="B62" s="1"/>
      <c r="C62" s="6" t="str">
        <f>IFERROR(IF(B62="","",VLOOKUP(B62,tabela_produto,2,0)),"")</f>
        <v/>
      </c>
      <c r="D62" s="1"/>
      <c r="E62" s="7" t="str">
        <f t="shared" si="0"/>
        <v/>
      </c>
      <c r="F62" s="133"/>
      <c r="G62" s="37"/>
      <c r="H62" s="36"/>
    </row>
    <row r="63" spans="1:8" x14ac:dyDescent="0.3">
      <c r="A63" s="4"/>
      <c r="B63" s="1"/>
      <c r="C63" s="6" t="str">
        <f>IFERROR(IF(B63="","",VLOOKUP(B63,tabela_produto,2,0)),"")</f>
        <v/>
      </c>
      <c r="D63" s="1"/>
      <c r="E63" s="7" t="str">
        <f t="shared" si="0"/>
        <v/>
      </c>
      <c r="F63" s="133"/>
      <c r="G63" s="37"/>
      <c r="H63" s="36"/>
    </row>
    <row r="64" spans="1:8" x14ac:dyDescent="0.3">
      <c r="A64" s="4"/>
      <c r="B64" s="1"/>
      <c r="C64" s="6" t="str">
        <f>IFERROR(IF(B64="","",VLOOKUP(B64,tabela_produto,2,0)),"")</f>
        <v/>
      </c>
      <c r="D64" s="1"/>
      <c r="E64" s="7" t="str">
        <f t="shared" si="0"/>
        <v/>
      </c>
      <c r="F64" s="133"/>
      <c r="G64" s="37"/>
      <c r="H64" s="36"/>
    </row>
    <row r="65" spans="1:8" x14ac:dyDescent="0.3">
      <c r="A65" s="4"/>
      <c r="B65" s="1"/>
      <c r="C65" s="6" t="str">
        <f>IFERROR(IF(B65="","",VLOOKUP(B65,tabela_produto,2,0)),"")</f>
        <v/>
      </c>
      <c r="D65" s="1"/>
      <c r="E65" s="7" t="str">
        <f t="shared" si="0"/>
        <v/>
      </c>
      <c r="F65" s="133"/>
      <c r="G65" s="37"/>
      <c r="H65" s="36"/>
    </row>
    <row r="66" spans="1:8" x14ac:dyDescent="0.3">
      <c r="A66" s="4"/>
      <c r="B66" s="1"/>
      <c r="C66" s="6" t="str">
        <f>IFERROR(IF(B66="","",VLOOKUP(B66,tabela_produto,2,0)),"")</f>
        <v/>
      </c>
      <c r="D66" s="1"/>
      <c r="E66" s="7" t="str">
        <f t="shared" si="0"/>
        <v/>
      </c>
      <c r="F66" s="133"/>
      <c r="G66" s="37"/>
      <c r="H66" s="36"/>
    </row>
    <row r="67" spans="1:8" x14ac:dyDescent="0.3">
      <c r="A67" s="4"/>
      <c r="B67" s="1"/>
      <c r="C67" s="6" t="str">
        <f>IFERROR(IF(B67="","",VLOOKUP(B67,tabela_produto,2,0)),"")</f>
        <v/>
      </c>
      <c r="D67" s="1"/>
      <c r="E67" s="7" t="str">
        <f t="shared" ref="E67:E130" si="1">IF(B67="","",VLOOKUP(B67,tabela_produto,3,0))</f>
        <v/>
      </c>
      <c r="F67" s="133"/>
      <c r="G67" s="37"/>
      <c r="H67" s="36"/>
    </row>
    <row r="68" spans="1:8" x14ac:dyDescent="0.3">
      <c r="A68" s="4"/>
      <c r="B68" s="1"/>
      <c r="C68" s="6" t="str">
        <f>IFERROR(IF(B68="","",VLOOKUP(B68,tabela_produto,2,0)),"")</f>
        <v/>
      </c>
      <c r="D68" s="1"/>
      <c r="E68" s="7" t="str">
        <f t="shared" si="1"/>
        <v/>
      </c>
      <c r="F68" s="133"/>
      <c r="G68" s="37"/>
      <c r="H68" s="36"/>
    </row>
    <row r="69" spans="1:8" x14ac:dyDescent="0.3">
      <c r="A69" s="4"/>
      <c r="B69" s="1"/>
      <c r="C69" s="6" t="str">
        <f>IFERROR(IF(B69="","",VLOOKUP(B69,tabela_produto,2,0)),"")</f>
        <v/>
      </c>
      <c r="D69" s="1"/>
      <c r="E69" s="7" t="str">
        <f t="shared" si="1"/>
        <v/>
      </c>
      <c r="F69" s="133"/>
      <c r="G69" s="37"/>
      <c r="H69" s="36"/>
    </row>
    <row r="70" spans="1:8" x14ac:dyDescent="0.3">
      <c r="A70" s="4"/>
      <c r="B70" s="1"/>
      <c r="C70" s="6" t="str">
        <f>IFERROR(IF(B70="","",VLOOKUP(B70,tabela_produto,2,0)),"")</f>
        <v/>
      </c>
      <c r="D70" s="1"/>
      <c r="E70" s="7" t="str">
        <f t="shared" si="1"/>
        <v/>
      </c>
      <c r="F70" s="133"/>
      <c r="G70" s="37"/>
      <c r="H70" s="36"/>
    </row>
    <row r="71" spans="1:8" x14ac:dyDescent="0.3">
      <c r="A71" s="4"/>
      <c r="B71" s="1"/>
      <c r="C71" s="6" t="str">
        <f>IFERROR(IF(B71="","",VLOOKUP(B71,tabela_produto,2,0)),"")</f>
        <v/>
      </c>
      <c r="D71" s="1"/>
      <c r="E71" s="7" t="str">
        <f t="shared" si="1"/>
        <v/>
      </c>
      <c r="F71" s="133"/>
      <c r="G71" s="37"/>
      <c r="H71" s="36"/>
    </row>
    <row r="72" spans="1:8" x14ac:dyDescent="0.3">
      <c r="A72" s="4"/>
      <c r="B72" s="1"/>
      <c r="C72" s="6" t="str">
        <f>IFERROR(IF(B72="","",VLOOKUP(B72,tabela_produto,2,0)),"")</f>
        <v/>
      </c>
      <c r="D72" s="1"/>
      <c r="E72" s="7" t="str">
        <f t="shared" si="1"/>
        <v/>
      </c>
      <c r="F72" s="133"/>
      <c r="G72" s="37"/>
      <c r="H72" s="36"/>
    </row>
    <row r="73" spans="1:8" x14ac:dyDescent="0.3">
      <c r="A73" s="4"/>
      <c r="B73" s="1"/>
      <c r="C73" s="6" t="str">
        <f>IFERROR(IF(B73="","",VLOOKUP(B73,tabela_produto,2,0)),"")</f>
        <v/>
      </c>
      <c r="D73" s="1"/>
      <c r="E73" s="7" t="str">
        <f t="shared" si="1"/>
        <v/>
      </c>
      <c r="F73" s="133"/>
      <c r="G73" s="37"/>
      <c r="H73" s="36"/>
    </row>
    <row r="74" spans="1:8" x14ac:dyDescent="0.3">
      <c r="A74" s="4"/>
      <c r="B74" s="1"/>
      <c r="C74" s="6" t="str">
        <f>IFERROR(IF(B74="","",VLOOKUP(B74,tabela_produto,2,0)),"")</f>
        <v/>
      </c>
      <c r="D74" s="1"/>
      <c r="E74" s="7" t="str">
        <f t="shared" si="1"/>
        <v/>
      </c>
      <c r="F74" s="133"/>
      <c r="G74" s="37"/>
      <c r="H74" s="36"/>
    </row>
    <row r="75" spans="1:8" x14ac:dyDescent="0.3">
      <c r="A75" s="4"/>
      <c r="B75" s="1"/>
      <c r="C75" s="6" t="str">
        <f>IFERROR(IF(B75="","",VLOOKUP(B75,tabela_produto,2,0)),"")</f>
        <v/>
      </c>
      <c r="D75" s="1"/>
      <c r="E75" s="7" t="str">
        <f t="shared" si="1"/>
        <v/>
      </c>
      <c r="F75" s="133"/>
      <c r="G75" s="37"/>
      <c r="H75" s="36"/>
    </row>
    <row r="76" spans="1:8" x14ac:dyDescent="0.3">
      <c r="A76" s="4"/>
      <c r="B76" s="1"/>
      <c r="C76" s="6" t="str">
        <f>IFERROR(IF(B76="","",VLOOKUP(B76,tabela_produto,2,0)),"")</f>
        <v/>
      </c>
      <c r="D76" s="1"/>
      <c r="E76" s="7" t="str">
        <f t="shared" si="1"/>
        <v/>
      </c>
      <c r="F76" s="133"/>
      <c r="G76" s="37"/>
      <c r="H76" s="36"/>
    </row>
    <row r="77" spans="1:8" x14ac:dyDescent="0.3">
      <c r="A77" s="4"/>
      <c r="B77" s="1"/>
      <c r="C77" s="6" t="str">
        <f>IFERROR(IF(B77="","",VLOOKUP(B77,tabela_produto,2,0)),"")</f>
        <v/>
      </c>
      <c r="D77" s="1"/>
      <c r="E77" s="7" t="str">
        <f t="shared" si="1"/>
        <v/>
      </c>
      <c r="F77" s="133"/>
      <c r="G77" s="37"/>
      <c r="H77" s="36"/>
    </row>
    <row r="78" spans="1:8" x14ac:dyDescent="0.3">
      <c r="A78" s="4"/>
      <c r="B78" s="1"/>
      <c r="C78" s="6" t="str">
        <f>IFERROR(IF(B78="","",VLOOKUP(B78,tabela_produto,2,0)),"")</f>
        <v/>
      </c>
      <c r="D78" s="1"/>
      <c r="E78" s="7" t="str">
        <f t="shared" si="1"/>
        <v/>
      </c>
      <c r="F78" s="133"/>
      <c r="G78" s="37"/>
      <c r="H78" s="36"/>
    </row>
    <row r="79" spans="1:8" x14ac:dyDescent="0.3">
      <c r="A79" s="4"/>
      <c r="B79" s="1"/>
      <c r="C79" s="6" t="str">
        <f>IFERROR(IF(B79="","",VLOOKUP(B79,tabela_produto,2,0)),"")</f>
        <v/>
      </c>
      <c r="D79" s="1"/>
      <c r="E79" s="7" t="str">
        <f t="shared" si="1"/>
        <v/>
      </c>
      <c r="F79" s="133"/>
      <c r="G79" s="37"/>
      <c r="H79" s="36"/>
    </row>
    <row r="80" spans="1:8" x14ac:dyDescent="0.3">
      <c r="A80" s="4"/>
      <c r="B80" s="1"/>
      <c r="C80" s="6" t="str">
        <f>IFERROR(IF(B80="","",VLOOKUP(B80,tabela_produto,2,0)),"")</f>
        <v/>
      </c>
      <c r="D80" s="1"/>
      <c r="E80" s="7" t="str">
        <f t="shared" si="1"/>
        <v/>
      </c>
      <c r="F80" s="133"/>
      <c r="G80" s="37"/>
      <c r="H80" s="36"/>
    </row>
    <row r="81" spans="1:8" x14ac:dyDescent="0.3">
      <c r="A81" s="4"/>
      <c r="B81" s="1"/>
      <c r="C81" s="6" t="str">
        <f>IFERROR(IF(B81="","",VLOOKUP(B81,tabela_produto,2,0)),"")</f>
        <v/>
      </c>
      <c r="D81" s="1"/>
      <c r="E81" s="7" t="str">
        <f t="shared" si="1"/>
        <v/>
      </c>
      <c r="F81" s="133"/>
      <c r="G81" s="37"/>
      <c r="H81" s="36"/>
    </row>
    <row r="82" spans="1:8" x14ac:dyDescent="0.3">
      <c r="A82" s="4"/>
      <c r="B82" s="1"/>
      <c r="C82" s="6" t="str">
        <f>IFERROR(IF(B82="","",VLOOKUP(B82,tabela_produto,2,0)),"")</f>
        <v/>
      </c>
      <c r="D82" s="1"/>
      <c r="E82" s="7" t="str">
        <f t="shared" si="1"/>
        <v/>
      </c>
      <c r="F82" s="133"/>
      <c r="G82" s="37"/>
      <c r="H82" s="36"/>
    </row>
    <row r="83" spans="1:8" x14ac:dyDescent="0.3">
      <c r="A83" s="4"/>
      <c r="B83" s="1"/>
      <c r="C83" s="6" t="str">
        <f>IFERROR(IF(B83="","",VLOOKUP(B83,tabela_produto,2,0)),"")</f>
        <v/>
      </c>
      <c r="D83" s="1"/>
      <c r="E83" s="7" t="str">
        <f t="shared" si="1"/>
        <v/>
      </c>
      <c r="F83" s="133"/>
      <c r="G83" s="37"/>
      <c r="H83" s="36"/>
    </row>
    <row r="84" spans="1:8" x14ac:dyDescent="0.3">
      <c r="A84" s="4"/>
      <c r="B84" s="1"/>
      <c r="C84" s="6" t="str">
        <f>IFERROR(IF(B84="","",VLOOKUP(B84,tabela_produto,2,0)),"")</f>
        <v/>
      </c>
      <c r="D84" s="1"/>
      <c r="E84" s="7" t="str">
        <f t="shared" si="1"/>
        <v/>
      </c>
      <c r="F84" s="133"/>
      <c r="G84" s="37"/>
      <c r="H84" s="36"/>
    </row>
    <row r="85" spans="1:8" x14ac:dyDescent="0.3">
      <c r="A85" s="4"/>
      <c r="B85" s="1"/>
      <c r="C85" s="6" t="str">
        <f>IFERROR(IF(B85="","",VLOOKUP(B85,tabela_produto,2,0)),"")</f>
        <v/>
      </c>
      <c r="D85" s="1"/>
      <c r="E85" s="7" t="str">
        <f t="shared" si="1"/>
        <v/>
      </c>
      <c r="F85" s="133"/>
      <c r="G85" s="37"/>
      <c r="H85" s="36"/>
    </row>
    <row r="86" spans="1:8" x14ac:dyDescent="0.3">
      <c r="A86" s="4"/>
      <c r="B86" s="1"/>
      <c r="C86" s="6" t="str">
        <f>IFERROR(IF(B86="","",VLOOKUP(B86,tabela_produto,2,0)),"")</f>
        <v/>
      </c>
      <c r="D86" s="1"/>
      <c r="E86" s="7" t="str">
        <f t="shared" si="1"/>
        <v/>
      </c>
      <c r="F86" s="133"/>
      <c r="G86" s="37"/>
      <c r="H86" s="36"/>
    </row>
    <row r="87" spans="1:8" x14ac:dyDescent="0.3">
      <c r="A87" s="4"/>
      <c r="B87" s="1"/>
      <c r="C87" s="6" t="str">
        <f>IFERROR(IF(B87="","",VLOOKUP(B87,tabela_produto,2,0)),"")</f>
        <v/>
      </c>
      <c r="D87" s="1"/>
      <c r="E87" s="7" t="str">
        <f t="shared" si="1"/>
        <v/>
      </c>
      <c r="F87" s="133"/>
      <c r="G87" s="37"/>
      <c r="H87" s="36"/>
    </row>
    <row r="88" spans="1:8" x14ac:dyDescent="0.3">
      <c r="A88" s="4"/>
      <c r="B88" s="1"/>
      <c r="C88" s="6" t="str">
        <f>IFERROR(IF(B88="","",VLOOKUP(B88,tabela_produto,2,0)),"")</f>
        <v/>
      </c>
      <c r="D88" s="1"/>
      <c r="E88" s="7" t="str">
        <f t="shared" si="1"/>
        <v/>
      </c>
      <c r="F88" s="133"/>
      <c r="G88" s="37"/>
      <c r="H88" s="36"/>
    </row>
    <row r="89" spans="1:8" x14ac:dyDescent="0.3">
      <c r="A89" s="4"/>
      <c r="B89" s="1"/>
      <c r="C89" s="6" t="str">
        <f>IFERROR(IF(B89="","",VLOOKUP(B89,tabela_produto,2,0)),"")</f>
        <v/>
      </c>
      <c r="D89" s="1"/>
      <c r="E89" s="7" t="str">
        <f t="shared" si="1"/>
        <v/>
      </c>
      <c r="F89" s="133"/>
      <c r="G89" s="37"/>
      <c r="H89" s="36"/>
    </row>
    <row r="90" spans="1:8" x14ac:dyDescent="0.3">
      <c r="A90" s="4"/>
      <c r="B90" s="1"/>
      <c r="C90" s="6" t="str">
        <f>IFERROR(IF(B90="","",VLOOKUP(B90,tabela_produto,2,0)),"")</f>
        <v/>
      </c>
      <c r="D90" s="1"/>
      <c r="E90" s="7" t="str">
        <f t="shared" si="1"/>
        <v/>
      </c>
      <c r="F90" s="133"/>
      <c r="G90" s="37"/>
      <c r="H90" s="36"/>
    </row>
    <row r="91" spans="1:8" x14ac:dyDescent="0.3">
      <c r="A91" s="4"/>
      <c r="B91" s="1"/>
      <c r="C91" s="6" t="str">
        <f>IFERROR(IF(B91="","",VLOOKUP(B91,tabela_produto,2,0)),"")</f>
        <v/>
      </c>
      <c r="D91" s="1"/>
      <c r="E91" s="7" t="str">
        <f t="shared" si="1"/>
        <v/>
      </c>
      <c r="F91" s="133"/>
      <c r="G91" s="37"/>
      <c r="H91" s="36"/>
    </row>
    <row r="92" spans="1:8" x14ac:dyDescent="0.3">
      <c r="A92" s="4"/>
      <c r="B92" s="1"/>
      <c r="C92" s="6" t="str">
        <f>IFERROR(IF(B92="","",VLOOKUP(B92,tabela_produto,2,0)),"")</f>
        <v/>
      </c>
      <c r="D92" s="1"/>
      <c r="E92" s="7" t="str">
        <f t="shared" si="1"/>
        <v/>
      </c>
      <c r="F92" s="133"/>
      <c r="G92" s="37"/>
      <c r="H92" s="36"/>
    </row>
    <row r="93" spans="1:8" x14ac:dyDescent="0.3">
      <c r="A93" s="4"/>
      <c r="B93" s="1"/>
      <c r="C93" s="6" t="str">
        <f>IFERROR(IF(B93="","",VLOOKUP(B93,tabela_produto,2,0)),"")</f>
        <v/>
      </c>
      <c r="D93" s="1"/>
      <c r="E93" s="7" t="str">
        <f t="shared" si="1"/>
        <v/>
      </c>
      <c r="F93" s="133"/>
      <c r="G93" s="37"/>
      <c r="H93" s="36"/>
    </row>
    <row r="94" spans="1:8" x14ac:dyDescent="0.3">
      <c r="A94" s="4"/>
      <c r="B94" s="1"/>
      <c r="C94" s="6" t="str">
        <f>IFERROR(IF(B94="","",VLOOKUP(B94,tabela_produto,2,0)),"")</f>
        <v/>
      </c>
      <c r="D94" s="1"/>
      <c r="E94" s="7" t="str">
        <f t="shared" si="1"/>
        <v/>
      </c>
      <c r="F94" s="133"/>
      <c r="G94" s="37"/>
      <c r="H94" s="36"/>
    </row>
    <row r="95" spans="1:8" x14ac:dyDescent="0.3">
      <c r="A95" s="4"/>
      <c r="B95" s="1"/>
      <c r="C95" s="6" t="str">
        <f>IFERROR(IF(B95="","",VLOOKUP(B95,tabela_produto,2,0)),"")</f>
        <v/>
      </c>
      <c r="D95" s="1"/>
      <c r="E95" s="7" t="str">
        <f t="shared" si="1"/>
        <v/>
      </c>
      <c r="F95" s="133"/>
      <c r="G95" s="37"/>
      <c r="H95" s="36"/>
    </row>
    <row r="96" spans="1:8" x14ac:dyDescent="0.3">
      <c r="A96" s="4"/>
      <c r="B96" s="1"/>
      <c r="C96" s="6" t="str">
        <f>IFERROR(IF(B96="","",VLOOKUP(B96,tabela_produto,2,0)),"")</f>
        <v/>
      </c>
      <c r="D96" s="1"/>
      <c r="E96" s="7" t="str">
        <f t="shared" si="1"/>
        <v/>
      </c>
      <c r="F96" s="133"/>
      <c r="G96" s="37"/>
      <c r="H96" s="36"/>
    </row>
    <row r="97" spans="1:8" x14ac:dyDescent="0.3">
      <c r="A97" s="4"/>
      <c r="B97" s="1"/>
      <c r="C97" s="6" t="str">
        <f>IFERROR(IF(B97="","",VLOOKUP(B97,tabela_produto,2,0)),"")</f>
        <v/>
      </c>
      <c r="D97" s="1"/>
      <c r="E97" s="7" t="str">
        <f t="shared" si="1"/>
        <v/>
      </c>
      <c r="F97" s="133"/>
      <c r="G97" s="37"/>
      <c r="H97" s="36"/>
    </row>
    <row r="98" spans="1:8" x14ac:dyDescent="0.3">
      <c r="A98" s="4"/>
      <c r="B98" s="1"/>
      <c r="C98" s="6" t="str">
        <f>IFERROR(IF(B98="","",VLOOKUP(B98,tabela_produto,2,0)),"")</f>
        <v/>
      </c>
      <c r="D98" s="1"/>
      <c r="E98" s="7" t="str">
        <f t="shared" si="1"/>
        <v/>
      </c>
      <c r="F98" s="133"/>
      <c r="G98" s="37"/>
      <c r="H98" s="36"/>
    </row>
    <row r="99" spans="1:8" x14ac:dyDescent="0.3">
      <c r="A99" s="4"/>
      <c r="B99" s="1"/>
      <c r="C99" s="6" t="str">
        <f>IFERROR(IF(B99="","",VLOOKUP(B99,tabela_produto,2,0)),"")</f>
        <v/>
      </c>
      <c r="D99" s="1"/>
      <c r="E99" s="7" t="str">
        <f t="shared" si="1"/>
        <v/>
      </c>
      <c r="F99" s="133"/>
      <c r="G99" s="37"/>
      <c r="H99" s="36"/>
    </row>
    <row r="100" spans="1:8" x14ac:dyDescent="0.3">
      <c r="A100" s="4"/>
      <c r="B100" s="1"/>
      <c r="C100" s="6" t="str">
        <f>IFERROR(IF(B100="","",VLOOKUP(B100,tabela_produto,2,0)),"")</f>
        <v/>
      </c>
      <c r="D100" s="1"/>
      <c r="E100" s="7" t="str">
        <f t="shared" si="1"/>
        <v/>
      </c>
      <c r="F100" s="133"/>
      <c r="G100" s="37"/>
      <c r="H100" s="36"/>
    </row>
    <row r="101" spans="1:8" x14ac:dyDescent="0.3">
      <c r="A101" s="4"/>
      <c r="B101" s="1"/>
      <c r="C101" s="6" t="str">
        <f>IFERROR(IF(B101="","",VLOOKUP(B101,tabela_produto,2,0)),"")</f>
        <v/>
      </c>
      <c r="D101" s="1"/>
      <c r="E101" s="7" t="str">
        <f t="shared" si="1"/>
        <v/>
      </c>
      <c r="F101" s="133"/>
      <c r="G101" s="37"/>
      <c r="H101" s="36"/>
    </row>
    <row r="102" spans="1:8" x14ac:dyDescent="0.3">
      <c r="A102" s="4"/>
      <c r="B102" s="1"/>
      <c r="C102" s="6" t="str">
        <f>IFERROR(IF(B102="","",VLOOKUP(B102,tabela_produto,2,0)),"")</f>
        <v/>
      </c>
      <c r="D102" s="1"/>
      <c r="E102" s="7" t="str">
        <f t="shared" si="1"/>
        <v/>
      </c>
      <c r="F102" s="133"/>
      <c r="G102" s="37"/>
      <c r="H102" s="36"/>
    </row>
    <row r="103" spans="1:8" x14ac:dyDescent="0.3">
      <c r="A103" s="4"/>
      <c r="B103" s="1"/>
      <c r="C103" s="6" t="str">
        <f>IFERROR(IF(B103="","",VLOOKUP(B103,tabela_produto,2,0)),"")</f>
        <v/>
      </c>
      <c r="D103" s="1"/>
      <c r="E103" s="7" t="str">
        <f t="shared" si="1"/>
        <v/>
      </c>
      <c r="F103" s="133"/>
      <c r="G103" s="37"/>
      <c r="H103" s="36"/>
    </row>
    <row r="104" spans="1:8" x14ac:dyDescent="0.3">
      <c r="A104" s="4"/>
      <c r="B104" s="1"/>
      <c r="C104" s="6" t="str">
        <f>IFERROR(IF(B104="","",VLOOKUP(B104,tabela_produto,2,0)),"")</f>
        <v/>
      </c>
      <c r="D104" s="1"/>
      <c r="E104" s="7" t="str">
        <f t="shared" si="1"/>
        <v/>
      </c>
      <c r="F104" s="133"/>
      <c r="G104" s="37"/>
      <c r="H104" s="36"/>
    </row>
    <row r="105" spans="1:8" x14ac:dyDescent="0.3">
      <c r="A105" s="4"/>
      <c r="B105" s="1"/>
      <c r="C105" s="6" t="str">
        <f>IFERROR(IF(B105="","",VLOOKUP(B105,tabela_produto,2,0)),"")</f>
        <v/>
      </c>
      <c r="D105" s="1"/>
      <c r="E105" s="7" t="str">
        <f t="shared" si="1"/>
        <v/>
      </c>
      <c r="F105" s="133"/>
      <c r="G105" s="37"/>
      <c r="H105" s="36"/>
    </row>
    <row r="106" spans="1:8" x14ac:dyDescent="0.3">
      <c r="A106" s="4"/>
      <c r="B106" s="1"/>
      <c r="C106" s="6" t="str">
        <f>IFERROR(IF(B106="","",VLOOKUP(B106,tabela_produto,2,0)),"")</f>
        <v/>
      </c>
      <c r="D106" s="1"/>
      <c r="E106" s="7" t="str">
        <f t="shared" si="1"/>
        <v/>
      </c>
      <c r="F106" s="133"/>
      <c r="G106" s="37"/>
      <c r="H106" s="36"/>
    </row>
    <row r="107" spans="1:8" x14ac:dyDescent="0.3">
      <c r="A107" s="4"/>
      <c r="B107" s="1"/>
      <c r="C107" s="6" t="str">
        <f>IFERROR(IF(B107="","",VLOOKUP(B107,tabela_produto,2,0)),"")</f>
        <v/>
      </c>
      <c r="D107" s="1"/>
      <c r="E107" s="7" t="str">
        <f t="shared" si="1"/>
        <v/>
      </c>
      <c r="F107" s="133"/>
      <c r="G107" s="37"/>
      <c r="H107" s="36"/>
    </row>
    <row r="108" spans="1:8" x14ac:dyDescent="0.3">
      <c r="A108" s="4"/>
      <c r="B108" s="1"/>
      <c r="C108" s="6" t="str">
        <f>IFERROR(IF(B108="","",VLOOKUP(B108,tabela_produto,2,0)),"")</f>
        <v/>
      </c>
      <c r="D108" s="1"/>
      <c r="E108" s="7" t="str">
        <f t="shared" si="1"/>
        <v/>
      </c>
      <c r="F108" s="133"/>
      <c r="G108" s="37"/>
      <c r="H108" s="36"/>
    </row>
    <row r="109" spans="1:8" x14ac:dyDescent="0.3">
      <c r="A109" s="4"/>
      <c r="B109" s="1"/>
      <c r="C109" s="6" t="str">
        <f>IFERROR(IF(B109="","",VLOOKUP(B109,tabela_produto,2,0)),"")</f>
        <v/>
      </c>
      <c r="D109" s="1"/>
      <c r="E109" s="7" t="str">
        <f t="shared" si="1"/>
        <v/>
      </c>
      <c r="F109" s="133"/>
      <c r="G109" s="37"/>
      <c r="H109" s="36"/>
    </row>
    <row r="110" spans="1:8" x14ac:dyDescent="0.3">
      <c r="A110" s="4"/>
      <c r="B110" s="1"/>
      <c r="C110" s="6" t="str">
        <f>IFERROR(IF(B110="","",VLOOKUP(B110,tabela_produto,2,0)),"")</f>
        <v/>
      </c>
      <c r="D110" s="1"/>
      <c r="E110" s="7" t="str">
        <f t="shared" si="1"/>
        <v/>
      </c>
      <c r="F110" s="133"/>
      <c r="G110" s="37"/>
      <c r="H110" s="36"/>
    </row>
    <row r="111" spans="1:8" x14ac:dyDescent="0.3">
      <c r="A111" s="4"/>
      <c r="B111" s="1"/>
      <c r="C111" s="6" t="str">
        <f>IFERROR(IF(B111="","",VLOOKUP(B111,tabela_produto,2,0)),"")</f>
        <v/>
      </c>
      <c r="D111" s="1"/>
      <c r="E111" s="7" t="str">
        <f t="shared" si="1"/>
        <v/>
      </c>
      <c r="F111" s="133"/>
      <c r="G111" s="37"/>
      <c r="H111" s="36"/>
    </row>
    <row r="112" spans="1:8" x14ac:dyDescent="0.3">
      <c r="A112" s="4"/>
      <c r="B112" s="1"/>
      <c r="C112" s="6" t="str">
        <f>IFERROR(IF(B112="","",VLOOKUP(B112,tabela_produto,2,0)),"")</f>
        <v/>
      </c>
      <c r="D112" s="1"/>
      <c r="E112" s="7" t="str">
        <f t="shared" si="1"/>
        <v/>
      </c>
      <c r="F112" s="133"/>
      <c r="G112" s="37"/>
      <c r="H112" s="36"/>
    </row>
    <row r="113" spans="1:8" x14ac:dyDescent="0.3">
      <c r="A113" s="4"/>
      <c r="B113" s="1"/>
      <c r="C113" s="6" t="str">
        <f>IFERROR(IF(B113="","",VLOOKUP(B113,tabela_produto,2,0)),"")</f>
        <v/>
      </c>
      <c r="D113" s="1"/>
      <c r="E113" s="7" t="str">
        <f t="shared" si="1"/>
        <v/>
      </c>
      <c r="F113" s="133"/>
      <c r="G113" s="37"/>
      <c r="H113" s="36"/>
    </row>
    <row r="114" spans="1:8" x14ac:dyDescent="0.3">
      <c r="A114" s="4"/>
      <c r="B114" s="1"/>
      <c r="C114" s="6" t="str">
        <f>IFERROR(IF(B114="","",VLOOKUP(B114,tabela_produto,2,0)),"")</f>
        <v/>
      </c>
      <c r="D114" s="1"/>
      <c r="E114" s="7" t="str">
        <f t="shared" si="1"/>
        <v/>
      </c>
      <c r="F114" s="133"/>
      <c r="G114" s="37"/>
      <c r="H114" s="36"/>
    </row>
    <row r="115" spans="1:8" x14ac:dyDescent="0.3">
      <c r="A115" s="4"/>
      <c r="B115" s="1"/>
      <c r="C115" s="6" t="str">
        <f>IFERROR(IF(B115="","",VLOOKUP(B115,tabela_produto,2,0)),"")</f>
        <v/>
      </c>
      <c r="D115" s="1"/>
      <c r="E115" s="7" t="str">
        <f t="shared" si="1"/>
        <v/>
      </c>
      <c r="F115" s="133"/>
      <c r="G115" s="37"/>
      <c r="H115" s="36"/>
    </row>
    <row r="116" spans="1:8" x14ac:dyDescent="0.3">
      <c r="A116" s="4"/>
      <c r="B116" s="1"/>
      <c r="C116" s="6" t="str">
        <f>IFERROR(IF(B116="","",VLOOKUP(B116,tabela_produto,2,0)),"")</f>
        <v/>
      </c>
      <c r="D116" s="1"/>
      <c r="E116" s="7" t="str">
        <f t="shared" si="1"/>
        <v/>
      </c>
      <c r="F116" s="133"/>
      <c r="G116" s="37"/>
      <c r="H116" s="36"/>
    </row>
    <row r="117" spans="1:8" x14ac:dyDescent="0.3">
      <c r="A117" s="4"/>
      <c r="B117" s="1"/>
      <c r="C117" s="6" t="str">
        <f>IFERROR(IF(B117="","",VLOOKUP(B117,tabela_produto,2,0)),"")</f>
        <v/>
      </c>
      <c r="D117" s="1"/>
      <c r="E117" s="7" t="str">
        <f t="shared" si="1"/>
        <v/>
      </c>
      <c r="F117" s="133"/>
      <c r="G117" s="37"/>
      <c r="H117" s="36"/>
    </row>
    <row r="118" spans="1:8" x14ac:dyDescent="0.3">
      <c r="A118" s="4"/>
      <c r="B118" s="1"/>
      <c r="C118" s="6" t="str">
        <f>IFERROR(IF(B118="","",VLOOKUP(B118,tabela_produto,2,0)),"")</f>
        <v/>
      </c>
      <c r="D118" s="1"/>
      <c r="E118" s="7" t="str">
        <f t="shared" si="1"/>
        <v/>
      </c>
      <c r="F118" s="133"/>
      <c r="G118" s="37"/>
      <c r="H118" s="36"/>
    </row>
    <row r="119" spans="1:8" x14ac:dyDescent="0.3">
      <c r="A119" s="4"/>
      <c r="B119" s="1"/>
      <c r="C119" s="6" t="str">
        <f>IFERROR(IF(B119="","",VLOOKUP(B119,tabela_produto,2,0)),"")</f>
        <v/>
      </c>
      <c r="D119" s="1"/>
      <c r="E119" s="7" t="str">
        <f t="shared" si="1"/>
        <v/>
      </c>
      <c r="F119" s="133"/>
      <c r="G119" s="37"/>
      <c r="H119" s="36"/>
    </row>
    <row r="120" spans="1:8" x14ac:dyDescent="0.3">
      <c r="A120" s="4"/>
      <c r="B120" s="1"/>
      <c r="C120" s="6" t="str">
        <f>IFERROR(IF(B120="","",VLOOKUP(B120,tabela_produto,2,0)),"")</f>
        <v/>
      </c>
      <c r="D120" s="1"/>
      <c r="E120" s="7" t="str">
        <f t="shared" si="1"/>
        <v/>
      </c>
      <c r="F120" s="133"/>
      <c r="G120" s="37"/>
      <c r="H120" s="36"/>
    </row>
    <row r="121" spans="1:8" x14ac:dyDescent="0.3">
      <c r="A121" s="4"/>
      <c r="B121" s="1"/>
      <c r="C121" s="6" t="str">
        <f>IFERROR(IF(B121="","",VLOOKUP(B121,tabela_produto,2,0)),"")</f>
        <v/>
      </c>
      <c r="D121" s="1"/>
      <c r="E121" s="7" t="str">
        <f t="shared" si="1"/>
        <v/>
      </c>
      <c r="F121" s="133"/>
      <c r="G121" s="37"/>
      <c r="H121" s="36"/>
    </row>
    <row r="122" spans="1:8" x14ac:dyDescent="0.3">
      <c r="A122" s="4"/>
      <c r="B122" s="1"/>
      <c r="C122" s="6" t="str">
        <f>IFERROR(IF(B122="","",VLOOKUP(B122,tabela_produto,2,0)),"")</f>
        <v/>
      </c>
      <c r="D122" s="1"/>
      <c r="E122" s="7" t="str">
        <f t="shared" si="1"/>
        <v/>
      </c>
      <c r="F122" s="133"/>
      <c r="G122" s="37"/>
      <c r="H122" s="36"/>
    </row>
    <row r="123" spans="1:8" x14ac:dyDescent="0.3">
      <c r="A123" s="4"/>
      <c r="B123" s="1"/>
      <c r="C123" s="6" t="str">
        <f>IFERROR(IF(B123="","",VLOOKUP(B123,tabela_produto,2,0)),"")</f>
        <v/>
      </c>
      <c r="D123" s="1"/>
      <c r="E123" s="7" t="str">
        <f t="shared" si="1"/>
        <v/>
      </c>
      <c r="F123" s="133"/>
      <c r="G123" s="37"/>
      <c r="H123" s="36"/>
    </row>
    <row r="124" spans="1:8" x14ac:dyDescent="0.3">
      <c r="A124" s="4"/>
      <c r="B124" s="1"/>
      <c r="C124" s="6" t="str">
        <f>IFERROR(IF(B124="","",VLOOKUP(B124,tabela_produto,2,0)),"")</f>
        <v/>
      </c>
      <c r="D124" s="1"/>
      <c r="E124" s="7" t="str">
        <f t="shared" si="1"/>
        <v/>
      </c>
      <c r="F124" s="133"/>
      <c r="G124" s="37"/>
      <c r="H124" s="36"/>
    </row>
    <row r="125" spans="1:8" x14ac:dyDescent="0.3">
      <c r="A125" s="4"/>
      <c r="B125" s="1"/>
      <c r="C125" s="6" t="str">
        <f>IFERROR(IF(B125="","",VLOOKUP(B125,tabela_produto,2,0)),"")</f>
        <v/>
      </c>
      <c r="D125" s="1"/>
      <c r="E125" s="7" t="str">
        <f t="shared" si="1"/>
        <v/>
      </c>
      <c r="F125" s="133"/>
      <c r="G125" s="37"/>
      <c r="H125" s="36"/>
    </row>
    <row r="126" spans="1:8" x14ac:dyDescent="0.3">
      <c r="A126" s="4"/>
      <c r="B126" s="1"/>
      <c r="C126" s="6" t="str">
        <f>IFERROR(IF(B126="","",VLOOKUP(B126,tabela_produto,2,0)),"")</f>
        <v/>
      </c>
      <c r="D126" s="1"/>
      <c r="E126" s="7" t="str">
        <f t="shared" si="1"/>
        <v/>
      </c>
      <c r="F126" s="133"/>
      <c r="G126" s="37"/>
      <c r="H126" s="36"/>
    </row>
    <row r="127" spans="1:8" x14ac:dyDescent="0.3">
      <c r="A127" s="4"/>
      <c r="B127" s="1"/>
      <c r="C127" s="6" t="str">
        <f>IFERROR(IF(B127="","",VLOOKUP(B127,tabela_produto,2,0)),"")</f>
        <v/>
      </c>
      <c r="D127" s="1"/>
      <c r="E127" s="7" t="str">
        <f t="shared" si="1"/>
        <v/>
      </c>
      <c r="F127" s="133"/>
      <c r="G127" s="37"/>
      <c r="H127" s="36"/>
    </row>
    <row r="128" spans="1:8" x14ac:dyDescent="0.3">
      <c r="A128" s="4"/>
      <c r="B128" s="1"/>
      <c r="C128" s="6" t="str">
        <f>IFERROR(IF(B128="","",VLOOKUP(B128,tabela_produto,2,0)),"")</f>
        <v/>
      </c>
      <c r="D128" s="1"/>
      <c r="E128" s="7" t="str">
        <f t="shared" si="1"/>
        <v/>
      </c>
      <c r="F128" s="133"/>
      <c r="G128" s="37"/>
      <c r="H128" s="36"/>
    </row>
    <row r="129" spans="1:8" x14ac:dyDescent="0.3">
      <c r="A129" s="4"/>
      <c r="B129" s="1"/>
      <c r="C129" s="6" t="str">
        <f>IFERROR(IF(B129="","",VLOOKUP(B129,tabela_produto,2,0)),"")</f>
        <v/>
      </c>
      <c r="D129" s="1"/>
      <c r="E129" s="7" t="str">
        <f t="shared" si="1"/>
        <v/>
      </c>
      <c r="F129" s="133"/>
      <c r="G129" s="37"/>
      <c r="H129" s="36"/>
    </row>
    <row r="130" spans="1:8" x14ac:dyDescent="0.3">
      <c r="A130" s="4"/>
      <c r="B130" s="1"/>
      <c r="C130" s="6" t="str">
        <f>IFERROR(IF(B130="","",VLOOKUP(B130,tabela_produto,2,0)),"")</f>
        <v/>
      </c>
      <c r="D130" s="1"/>
      <c r="E130" s="7" t="str">
        <f t="shared" si="1"/>
        <v/>
      </c>
      <c r="F130" s="133"/>
      <c r="G130" s="37"/>
      <c r="H130" s="36"/>
    </row>
    <row r="131" spans="1:8" x14ac:dyDescent="0.3">
      <c r="A131" s="4"/>
      <c r="B131" s="1"/>
      <c r="C131" s="6" t="str">
        <f>IFERROR(IF(B131="","",VLOOKUP(B131,tabela_produto,2,0)),"")</f>
        <v/>
      </c>
      <c r="D131" s="1"/>
      <c r="E131" s="7" t="str">
        <f t="shared" ref="E131:E194" si="2">IF(B131="","",VLOOKUP(B131,tabela_produto,3,0))</f>
        <v/>
      </c>
      <c r="F131" s="133"/>
      <c r="G131" s="37"/>
      <c r="H131" s="36"/>
    </row>
    <row r="132" spans="1:8" x14ac:dyDescent="0.3">
      <c r="A132" s="4"/>
      <c r="B132" s="1"/>
      <c r="C132" s="6" t="str">
        <f>IFERROR(IF(B132="","",VLOOKUP(B132,tabela_produto,2,0)),"")</f>
        <v/>
      </c>
      <c r="D132" s="1"/>
      <c r="E132" s="7" t="str">
        <f t="shared" si="2"/>
        <v/>
      </c>
      <c r="F132" s="133"/>
      <c r="G132" s="37"/>
      <c r="H132" s="36"/>
    </row>
    <row r="133" spans="1:8" x14ac:dyDescent="0.3">
      <c r="A133" s="4"/>
      <c r="B133" s="1"/>
      <c r="C133" s="6" t="str">
        <f>IFERROR(IF(B133="","",VLOOKUP(B133,tabela_produto,2,0)),"")</f>
        <v/>
      </c>
      <c r="D133" s="1"/>
      <c r="E133" s="7" t="str">
        <f t="shared" si="2"/>
        <v/>
      </c>
      <c r="F133" s="133"/>
      <c r="G133" s="37"/>
      <c r="H133" s="36"/>
    </row>
    <row r="134" spans="1:8" x14ac:dyDescent="0.3">
      <c r="A134" s="4"/>
      <c r="B134" s="1"/>
      <c r="C134" s="6" t="str">
        <f>IFERROR(IF(B134="","",VLOOKUP(B134,tabela_produto,2,0)),"")</f>
        <v/>
      </c>
      <c r="D134" s="1"/>
      <c r="E134" s="7" t="str">
        <f t="shared" si="2"/>
        <v/>
      </c>
      <c r="F134" s="133"/>
      <c r="G134" s="37"/>
      <c r="H134" s="36"/>
    </row>
    <row r="135" spans="1:8" x14ac:dyDescent="0.3">
      <c r="A135" s="4"/>
      <c r="B135" s="1"/>
      <c r="C135" s="6" t="str">
        <f>IFERROR(IF(B135="","",VLOOKUP(B135,tabela_produto,2,0)),"")</f>
        <v/>
      </c>
      <c r="D135" s="1"/>
      <c r="E135" s="7" t="str">
        <f t="shared" si="2"/>
        <v/>
      </c>
      <c r="F135" s="133"/>
      <c r="G135" s="37"/>
      <c r="H135" s="36"/>
    </row>
    <row r="136" spans="1:8" x14ac:dyDescent="0.3">
      <c r="A136" s="4"/>
      <c r="B136" s="1"/>
      <c r="C136" s="6" t="str">
        <f>IFERROR(IF(B136="","",VLOOKUP(B136,tabela_produto,2,0)),"")</f>
        <v/>
      </c>
      <c r="D136" s="1"/>
      <c r="E136" s="7" t="str">
        <f t="shared" si="2"/>
        <v/>
      </c>
      <c r="F136" s="133"/>
      <c r="G136" s="37"/>
      <c r="H136" s="36"/>
    </row>
    <row r="137" spans="1:8" x14ac:dyDescent="0.3">
      <c r="A137" s="4"/>
      <c r="B137" s="1"/>
      <c r="C137" s="6" t="str">
        <f>IFERROR(IF(B137="","",VLOOKUP(B137,tabela_produto,2,0)),"")</f>
        <v/>
      </c>
      <c r="D137" s="1"/>
      <c r="E137" s="7" t="str">
        <f t="shared" si="2"/>
        <v/>
      </c>
      <c r="F137" s="133"/>
      <c r="G137" s="37"/>
      <c r="H137" s="36"/>
    </row>
    <row r="138" spans="1:8" x14ac:dyDescent="0.3">
      <c r="A138" s="4"/>
      <c r="B138" s="1"/>
      <c r="C138" s="6" t="str">
        <f>IFERROR(IF(B138="","",VLOOKUP(B138,tabela_produto,2,0)),"")</f>
        <v/>
      </c>
      <c r="D138" s="1"/>
      <c r="E138" s="7" t="str">
        <f t="shared" si="2"/>
        <v/>
      </c>
      <c r="F138" s="133"/>
      <c r="G138" s="37"/>
      <c r="H138" s="36"/>
    </row>
    <row r="139" spans="1:8" x14ac:dyDescent="0.3">
      <c r="A139" s="4"/>
      <c r="B139" s="1"/>
      <c r="C139" s="6" t="str">
        <f>IFERROR(IF(B139="","",VLOOKUP(B139,tabela_produto,2,0)),"")</f>
        <v/>
      </c>
      <c r="D139" s="1"/>
      <c r="E139" s="7" t="str">
        <f t="shared" si="2"/>
        <v/>
      </c>
      <c r="F139" s="133"/>
      <c r="G139" s="37"/>
      <c r="H139" s="36"/>
    </row>
    <row r="140" spans="1:8" x14ac:dyDescent="0.3">
      <c r="A140" s="4"/>
      <c r="B140" s="1"/>
      <c r="C140" s="6" t="str">
        <f>IFERROR(IF(B140="","",VLOOKUP(B140,tabela_produto,2,0)),"")</f>
        <v/>
      </c>
      <c r="D140" s="1"/>
      <c r="E140" s="7" t="str">
        <f t="shared" si="2"/>
        <v/>
      </c>
      <c r="F140" s="133"/>
      <c r="G140" s="37"/>
      <c r="H140" s="36"/>
    </row>
    <row r="141" spans="1:8" x14ac:dyDescent="0.3">
      <c r="A141" s="4"/>
      <c r="B141" s="1"/>
      <c r="C141" s="6" t="str">
        <f>IFERROR(IF(B141="","",VLOOKUP(B141,tabela_produto,2,0)),"")</f>
        <v/>
      </c>
      <c r="D141" s="1"/>
      <c r="E141" s="7" t="str">
        <f t="shared" si="2"/>
        <v/>
      </c>
      <c r="F141" s="133"/>
      <c r="G141" s="37"/>
      <c r="H141" s="36"/>
    </row>
    <row r="142" spans="1:8" x14ac:dyDescent="0.3">
      <c r="A142" s="4"/>
      <c r="B142" s="1"/>
      <c r="C142" s="6" t="str">
        <f>IFERROR(IF(B142="","",VLOOKUP(B142,tabela_produto,2,0)),"")</f>
        <v/>
      </c>
      <c r="D142" s="1"/>
      <c r="E142" s="7" t="str">
        <f t="shared" si="2"/>
        <v/>
      </c>
      <c r="F142" s="133"/>
      <c r="G142" s="37"/>
      <c r="H142" s="36"/>
    </row>
    <row r="143" spans="1:8" x14ac:dyDescent="0.3">
      <c r="A143" s="4"/>
      <c r="B143" s="1"/>
      <c r="C143" s="6" t="str">
        <f>IFERROR(IF(B143="","",VLOOKUP(B143,tabela_produto,2,0)),"")</f>
        <v/>
      </c>
      <c r="D143" s="1"/>
      <c r="E143" s="7" t="str">
        <f t="shared" si="2"/>
        <v/>
      </c>
      <c r="F143" s="133"/>
      <c r="G143" s="37"/>
      <c r="H143" s="36"/>
    </row>
    <row r="144" spans="1:8" x14ac:dyDescent="0.3">
      <c r="A144" s="4"/>
      <c r="B144" s="1"/>
      <c r="C144" s="6" t="str">
        <f>IFERROR(IF(B144="","",VLOOKUP(B144,tabela_produto,2,0)),"")</f>
        <v/>
      </c>
      <c r="D144" s="1"/>
      <c r="E144" s="7" t="str">
        <f t="shared" si="2"/>
        <v/>
      </c>
      <c r="F144" s="133"/>
      <c r="G144" s="37"/>
      <c r="H144" s="36"/>
    </row>
    <row r="145" spans="1:8" x14ac:dyDescent="0.3">
      <c r="A145" s="4"/>
      <c r="B145" s="1"/>
      <c r="C145" s="6" t="str">
        <f>IFERROR(IF(B145="","",VLOOKUP(B145,tabela_produto,2,0)),"")</f>
        <v/>
      </c>
      <c r="D145" s="1"/>
      <c r="E145" s="7" t="str">
        <f t="shared" si="2"/>
        <v/>
      </c>
      <c r="F145" s="133"/>
      <c r="G145" s="37"/>
      <c r="H145" s="36"/>
    </row>
    <row r="146" spans="1:8" x14ac:dyDescent="0.3">
      <c r="A146" s="4"/>
      <c r="B146" s="1"/>
      <c r="C146" s="6" t="str">
        <f>IFERROR(IF(B146="","",VLOOKUP(B146,tabela_produto,2,0)),"")</f>
        <v/>
      </c>
      <c r="D146" s="1"/>
      <c r="E146" s="7" t="str">
        <f t="shared" si="2"/>
        <v/>
      </c>
      <c r="F146" s="133"/>
      <c r="G146" s="37"/>
      <c r="H146" s="36"/>
    </row>
    <row r="147" spans="1:8" x14ac:dyDescent="0.3">
      <c r="A147" s="4"/>
      <c r="B147" s="1"/>
      <c r="C147" s="6" t="str">
        <f>IFERROR(IF(B147="","",VLOOKUP(B147,tabela_produto,2,0)),"")</f>
        <v/>
      </c>
      <c r="D147" s="1"/>
      <c r="E147" s="7" t="str">
        <f t="shared" si="2"/>
        <v/>
      </c>
      <c r="F147" s="133"/>
      <c r="G147" s="37"/>
      <c r="H147" s="36"/>
    </row>
    <row r="148" spans="1:8" x14ac:dyDescent="0.3">
      <c r="A148" s="4"/>
      <c r="B148" s="1"/>
      <c r="C148" s="6" t="str">
        <f>IFERROR(IF(B148="","",VLOOKUP(B148,tabela_produto,2,0)),"")</f>
        <v/>
      </c>
      <c r="D148" s="1"/>
      <c r="E148" s="7" t="str">
        <f t="shared" si="2"/>
        <v/>
      </c>
      <c r="F148" s="133"/>
      <c r="G148" s="37"/>
      <c r="H148" s="36"/>
    </row>
    <row r="149" spans="1:8" x14ac:dyDescent="0.3">
      <c r="A149" s="4"/>
      <c r="B149" s="1"/>
      <c r="C149" s="6" t="str">
        <f>IFERROR(IF(B149="","",VLOOKUP(B149,tabela_produto,2,0)),"")</f>
        <v/>
      </c>
      <c r="D149" s="1"/>
      <c r="E149" s="7" t="str">
        <f t="shared" si="2"/>
        <v/>
      </c>
      <c r="F149" s="133"/>
      <c r="G149" s="37"/>
      <c r="H149" s="36"/>
    </row>
    <row r="150" spans="1:8" x14ac:dyDescent="0.3">
      <c r="A150" s="4"/>
      <c r="B150" s="1"/>
      <c r="C150" s="6" t="str">
        <f>IFERROR(IF(B150="","",VLOOKUP(B150,tabela_produto,2,0)),"")</f>
        <v/>
      </c>
      <c r="D150" s="1"/>
      <c r="E150" s="7" t="str">
        <f t="shared" si="2"/>
        <v/>
      </c>
      <c r="F150" s="133"/>
      <c r="G150" s="37"/>
      <c r="H150" s="36"/>
    </row>
    <row r="151" spans="1:8" x14ac:dyDescent="0.3">
      <c r="A151" s="4"/>
      <c r="B151" s="1"/>
      <c r="C151" s="6" t="str">
        <f>IFERROR(IF(B151="","",VLOOKUP(B151,tabela_produto,2,0)),"")</f>
        <v/>
      </c>
      <c r="D151" s="1"/>
      <c r="E151" s="7" t="str">
        <f t="shared" si="2"/>
        <v/>
      </c>
      <c r="F151" s="133"/>
      <c r="G151" s="37"/>
      <c r="H151" s="36"/>
    </row>
    <row r="152" spans="1:8" x14ac:dyDescent="0.3">
      <c r="A152" s="4"/>
      <c r="B152" s="1"/>
      <c r="C152" s="6" t="str">
        <f>IFERROR(IF(B152="","",VLOOKUP(B152,tabela_produto,2,0)),"")</f>
        <v/>
      </c>
      <c r="D152" s="1"/>
      <c r="E152" s="7" t="str">
        <f t="shared" si="2"/>
        <v/>
      </c>
      <c r="F152" s="133"/>
      <c r="G152" s="37"/>
      <c r="H152" s="36"/>
    </row>
    <row r="153" spans="1:8" x14ac:dyDescent="0.3">
      <c r="A153" s="4"/>
      <c r="B153" s="1"/>
      <c r="C153" s="6" t="str">
        <f>IFERROR(IF(B153="","",VLOOKUP(B153,tabela_produto,2,0)),"")</f>
        <v/>
      </c>
      <c r="D153" s="1"/>
      <c r="E153" s="7" t="str">
        <f t="shared" si="2"/>
        <v/>
      </c>
      <c r="F153" s="133"/>
      <c r="G153" s="37"/>
      <c r="H153" s="36"/>
    </row>
    <row r="154" spans="1:8" x14ac:dyDescent="0.3">
      <c r="A154" s="4"/>
      <c r="B154" s="1"/>
      <c r="C154" s="6" t="str">
        <f>IFERROR(IF(B154="","",VLOOKUP(B154,tabela_produto,2,0)),"")</f>
        <v/>
      </c>
      <c r="D154" s="1"/>
      <c r="E154" s="7" t="str">
        <f t="shared" si="2"/>
        <v/>
      </c>
      <c r="F154" s="133"/>
      <c r="G154" s="37"/>
      <c r="H154" s="36"/>
    </row>
    <row r="155" spans="1:8" x14ac:dyDescent="0.3">
      <c r="A155" s="4"/>
      <c r="B155" s="1"/>
      <c r="C155" s="6" t="str">
        <f>IFERROR(IF(B155="","",VLOOKUP(B155,tabela_produto,2,0)),"")</f>
        <v/>
      </c>
      <c r="D155" s="1"/>
      <c r="E155" s="7" t="str">
        <f t="shared" si="2"/>
        <v/>
      </c>
      <c r="F155" s="133"/>
      <c r="G155" s="37"/>
      <c r="H155" s="36"/>
    </row>
    <row r="156" spans="1:8" x14ac:dyDescent="0.3">
      <c r="A156" s="4"/>
      <c r="B156" s="1"/>
      <c r="C156" s="6" t="str">
        <f>IFERROR(IF(B156="","",VLOOKUP(B156,tabela_produto,2,0)),"")</f>
        <v/>
      </c>
      <c r="D156" s="1"/>
      <c r="E156" s="7" t="str">
        <f t="shared" si="2"/>
        <v/>
      </c>
      <c r="F156" s="133"/>
      <c r="G156" s="37"/>
      <c r="H156" s="36"/>
    </row>
    <row r="157" spans="1:8" x14ac:dyDescent="0.3">
      <c r="A157" s="4"/>
      <c r="B157" s="1"/>
      <c r="C157" s="6" t="str">
        <f>IFERROR(IF(B157="","",VLOOKUP(B157,tabela_produto,2,0)),"")</f>
        <v/>
      </c>
      <c r="D157" s="1"/>
      <c r="E157" s="7" t="str">
        <f t="shared" si="2"/>
        <v/>
      </c>
      <c r="F157" s="133"/>
      <c r="G157" s="37"/>
      <c r="H157" s="36"/>
    </row>
    <row r="158" spans="1:8" x14ac:dyDescent="0.3">
      <c r="A158" s="4"/>
      <c r="B158" s="1"/>
      <c r="C158" s="6" t="str">
        <f>IFERROR(IF(B158="","",VLOOKUP(B158,tabela_produto,2,0)),"")</f>
        <v/>
      </c>
      <c r="D158" s="1"/>
      <c r="E158" s="7" t="str">
        <f t="shared" si="2"/>
        <v/>
      </c>
      <c r="F158" s="133"/>
      <c r="G158" s="37"/>
      <c r="H158" s="36"/>
    </row>
    <row r="159" spans="1:8" x14ac:dyDescent="0.3">
      <c r="A159" s="4"/>
      <c r="B159" s="1"/>
      <c r="C159" s="6" t="str">
        <f>IFERROR(IF(B159="","",VLOOKUP(B159,tabela_produto,2,0)),"")</f>
        <v/>
      </c>
      <c r="D159" s="1"/>
      <c r="E159" s="7" t="str">
        <f t="shared" si="2"/>
        <v/>
      </c>
      <c r="F159" s="133"/>
      <c r="G159" s="37"/>
      <c r="H159" s="36"/>
    </row>
    <row r="160" spans="1:8" x14ac:dyDescent="0.3">
      <c r="A160" s="4"/>
      <c r="B160" s="1"/>
      <c r="C160" s="6" t="str">
        <f>IFERROR(IF(B160="","",VLOOKUP(B160,tabela_produto,2,0)),"")</f>
        <v/>
      </c>
      <c r="D160" s="1"/>
      <c r="E160" s="7" t="str">
        <f t="shared" si="2"/>
        <v/>
      </c>
      <c r="F160" s="133"/>
      <c r="G160" s="37"/>
      <c r="H160" s="36"/>
    </row>
    <row r="161" spans="1:8" x14ac:dyDescent="0.3">
      <c r="A161" s="4"/>
      <c r="B161" s="1"/>
      <c r="C161" s="6" t="str">
        <f>IFERROR(IF(B161="","",VLOOKUP(B161,tabela_produto,2,0)),"")</f>
        <v/>
      </c>
      <c r="D161" s="1"/>
      <c r="E161" s="7" t="str">
        <f t="shared" si="2"/>
        <v/>
      </c>
      <c r="F161" s="133"/>
      <c r="G161" s="37"/>
      <c r="H161" s="36"/>
    </row>
    <row r="162" spans="1:8" x14ac:dyDescent="0.3">
      <c r="A162" s="4"/>
      <c r="B162" s="1"/>
      <c r="C162" s="6" t="str">
        <f>IFERROR(IF(B162="","",VLOOKUP(B162,tabela_produto,2,0)),"")</f>
        <v/>
      </c>
      <c r="D162" s="1"/>
      <c r="E162" s="7" t="str">
        <f t="shared" si="2"/>
        <v/>
      </c>
      <c r="F162" s="133"/>
      <c r="G162" s="37"/>
      <c r="H162" s="36"/>
    </row>
    <row r="163" spans="1:8" x14ac:dyDescent="0.3">
      <c r="A163" s="4"/>
      <c r="B163" s="1"/>
      <c r="C163" s="6" t="str">
        <f>IFERROR(IF(B163="","",VLOOKUP(B163,tabela_produto,2,0)),"")</f>
        <v/>
      </c>
      <c r="D163" s="1"/>
      <c r="E163" s="7" t="str">
        <f t="shared" si="2"/>
        <v/>
      </c>
      <c r="F163" s="133"/>
      <c r="G163" s="37"/>
      <c r="H163" s="36"/>
    </row>
    <row r="164" spans="1:8" x14ac:dyDescent="0.3">
      <c r="A164" s="4"/>
      <c r="B164" s="1"/>
      <c r="C164" s="6" t="str">
        <f>IFERROR(IF(B164="","",VLOOKUP(B164,tabela_produto,2,0)),"")</f>
        <v/>
      </c>
      <c r="D164" s="1"/>
      <c r="E164" s="7" t="str">
        <f t="shared" si="2"/>
        <v/>
      </c>
      <c r="F164" s="133"/>
      <c r="G164" s="37"/>
      <c r="H164" s="36"/>
    </row>
    <row r="165" spans="1:8" x14ac:dyDescent="0.3">
      <c r="A165" s="4"/>
      <c r="B165" s="1"/>
      <c r="C165" s="6" t="str">
        <f>IFERROR(IF(B165="","",VLOOKUP(B165,tabela_produto,2,0)),"")</f>
        <v/>
      </c>
      <c r="D165" s="1"/>
      <c r="E165" s="7" t="str">
        <f t="shared" si="2"/>
        <v/>
      </c>
      <c r="F165" s="133"/>
      <c r="G165" s="37"/>
      <c r="H165" s="36"/>
    </row>
    <row r="166" spans="1:8" x14ac:dyDescent="0.3">
      <c r="A166" s="4"/>
      <c r="B166" s="1"/>
      <c r="C166" s="6" t="str">
        <f>IFERROR(IF(B166="","",VLOOKUP(B166,tabela_produto,2,0)),"")</f>
        <v/>
      </c>
      <c r="D166" s="1"/>
      <c r="E166" s="7" t="str">
        <f t="shared" si="2"/>
        <v/>
      </c>
      <c r="F166" s="133"/>
      <c r="G166" s="37"/>
      <c r="H166" s="36"/>
    </row>
    <row r="167" spans="1:8" x14ac:dyDescent="0.3">
      <c r="A167" s="4"/>
      <c r="B167" s="1"/>
      <c r="C167" s="6" t="str">
        <f>IFERROR(IF(B167="","",VLOOKUP(B167,tabela_produto,2,0)),"")</f>
        <v/>
      </c>
      <c r="D167" s="1"/>
      <c r="E167" s="7" t="str">
        <f t="shared" si="2"/>
        <v/>
      </c>
      <c r="F167" s="133"/>
      <c r="G167" s="37"/>
      <c r="H167" s="36"/>
    </row>
    <row r="168" spans="1:8" x14ac:dyDescent="0.3">
      <c r="A168" s="4"/>
      <c r="B168" s="1"/>
      <c r="C168" s="6" t="str">
        <f>IFERROR(IF(B168="","",VLOOKUP(B168,tabela_produto,2,0)),"")</f>
        <v/>
      </c>
      <c r="D168" s="1"/>
      <c r="E168" s="7" t="str">
        <f t="shared" si="2"/>
        <v/>
      </c>
      <c r="F168" s="133"/>
      <c r="G168" s="37"/>
      <c r="H168" s="36"/>
    </row>
    <row r="169" spans="1:8" x14ac:dyDescent="0.3">
      <c r="A169" s="4"/>
      <c r="B169" s="1"/>
      <c r="C169" s="6" t="str">
        <f>IFERROR(IF(B169="","",VLOOKUP(B169,tabela_produto,2,0)),"")</f>
        <v/>
      </c>
      <c r="D169" s="1"/>
      <c r="E169" s="7" t="str">
        <f t="shared" si="2"/>
        <v/>
      </c>
      <c r="F169" s="133"/>
      <c r="G169" s="37"/>
      <c r="H169" s="36"/>
    </row>
    <row r="170" spans="1:8" x14ac:dyDescent="0.3">
      <c r="A170" s="4"/>
      <c r="B170" s="1"/>
      <c r="C170" s="6" t="str">
        <f>IFERROR(IF(B170="","",VLOOKUP(B170,tabela_produto,2,0)),"")</f>
        <v/>
      </c>
      <c r="D170" s="1"/>
      <c r="E170" s="7" t="str">
        <f t="shared" si="2"/>
        <v/>
      </c>
      <c r="F170" s="133"/>
      <c r="G170" s="37"/>
      <c r="H170" s="36"/>
    </row>
    <row r="171" spans="1:8" x14ac:dyDescent="0.3">
      <c r="A171" s="4"/>
      <c r="B171" s="1"/>
      <c r="C171" s="6" t="str">
        <f>IFERROR(IF(B171="","",VLOOKUP(B171,tabela_produto,2,0)),"")</f>
        <v/>
      </c>
      <c r="D171" s="1"/>
      <c r="E171" s="7" t="str">
        <f t="shared" si="2"/>
        <v/>
      </c>
      <c r="F171" s="133"/>
      <c r="G171" s="37"/>
      <c r="H171" s="36"/>
    </row>
    <row r="172" spans="1:8" x14ac:dyDescent="0.3">
      <c r="A172" s="4"/>
      <c r="B172" s="1"/>
      <c r="C172" s="6" t="str">
        <f>IFERROR(IF(B172="","",VLOOKUP(B172,tabela_produto,2,0)),"")</f>
        <v/>
      </c>
      <c r="D172" s="1"/>
      <c r="E172" s="7" t="str">
        <f t="shared" si="2"/>
        <v/>
      </c>
      <c r="F172" s="133"/>
      <c r="G172" s="37"/>
      <c r="H172" s="36"/>
    </row>
    <row r="173" spans="1:8" x14ac:dyDescent="0.3">
      <c r="A173" s="4"/>
      <c r="B173" s="1"/>
      <c r="C173" s="6" t="str">
        <f>IFERROR(IF(B173="","",VLOOKUP(B173,tabela_produto,2,0)),"")</f>
        <v/>
      </c>
      <c r="D173" s="1"/>
      <c r="E173" s="7" t="str">
        <f t="shared" si="2"/>
        <v/>
      </c>
      <c r="F173" s="133"/>
      <c r="G173" s="37"/>
      <c r="H173" s="36"/>
    </row>
    <row r="174" spans="1:8" x14ac:dyDescent="0.3">
      <c r="A174" s="4"/>
      <c r="B174" s="1"/>
      <c r="C174" s="6" t="str">
        <f>IFERROR(IF(B174="","",VLOOKUP(B174,tabela_produto,2,0)),"")</f>
        <v/>
      </c>
      <c r="D174" s="1"/>
      <c r="E174" s="7" t="str">
        <f t="shared" si="2"/>
        <v/>
      </c>
      <c r="F174" s="133"/>
      <c r="G174" s="37"/>
      <c r="H174" s="36"/>
    </row>
    <row r="175" spans="1:8" x14ac:dyDescent="0.3">
      <c r="A175" s="4"/>
      <c r="B175" s="1"/>
      <c r="C175" s="6" t="str">
        <f>IFERROR(IF(B175="","",VLOOKUP(B175,tabela_produto,2,0)),"")</f>
        <v/>
      </c>
      <c r="D175" s="1"/>
      <c r="E175" s="7" t="str">
        <f t="shared" si="2"/>
        <v/>
      </c>
      <c r="F175" s="133"/>
      <c r="G175" s="37"/>
      <c r="H175" s="36"/>
    </row>
    <row r="176" spans="1:8" x14ac:dyDescent="0.3">
      <c r="A176" s="4"/>
      <c r="B176" s="1"/>
      <c r="C176" s="6" t="str">
        <f>IFERROR(IF(B176="","",VLOOKUP(B176,tabela_produto,2,0)),"")</f>
        <v/>
      </c>
      <c r="D176" s="1"/>
      <c r="E176" s="7" t="str">
        <f t="shared" si="2"/>
        <v/>
      </c>
      <c r="F176" s="133"/>
      <c r="G176" s="37"/>
      <c r="H176" s="36"/>
    </row>
    <row r="177" spans="1:8" x14ac:dyDescent="0.3">
      <c r="A177" s="4"/>
      <c r="B177" s="1"/>
      <c r="C177" s="6" t="str">
        <f>IFERROR(IF(B177="","",VLOOKUP(B177,tabela_produto,2,0)),"")</f>
        <v/>
      </c>
      <c r="D177" s="1"/>
      <c r="E177" s="7" t="str">
        <f t="shared" si="2"/>
        <v/>
      </c>
      <c r="F177" s="133"/>
      <c r="G177" s="37"/>
      <c r="H177" s="36"/>
    </row>
    <row r="178" spans="1:8" x14ac:dyDescent="0.3">
      <c r="A178" s="4"/>
      <c r="B178" s="1"/>
      <c r="C178" s="6" t="str">
        <f>IFERROR(IF(B178="","",VLOOKUP(B178,tabela_produto,2,0)),"")</f>
        <v/>
      </c>
      <c r="D178" s="1"/>
      <c r="E178" s="7" t="str">
        <f t="shared" si="2"/>
        <v/>
      </c>
      <c r="F178" s="133"/>
      <c r="G178" s="37"/>
      <c r="H178" s="36"/>
    </row>
    <row r="179" spans="1:8" x14ac:dyDescent="0.3">
      <c r="A179" s="4"/>
      <c r="B179" s="1"/>
      <c r="C179" s="6" t="str">
        <f>IFERROR(IF(B179="","",VLOOKUP(B179,tabela_produto,2,0)),"")</f>
        <v/>
      </c>
      <c r="D179" s="1"/>
      <c r="E179" s="7" t="str">
        <f t="shared" si="2"/>
        <v/>
      </c>
      <c r="F179" s="133"/>
      <c r="G179" s="37"/>
      <c r="H179" s="36"/>
    </row>
    <row r="180" spans="1:8" x14ac:dyDescent="0.3">
      <c r="A180" s="4"/>
      <c r="B180" s="1"/>
      <c r="C180" s="6" t="str">
        <f>IFERROR(IF(B180="","",VLOOKUP(B180,tabela_produto,2,0)),"")</f>
        <v/>
      </c>
      <c r="D180" s="1"/>
      <c r="E180" s="7" t="str">
        <f t="shared" si="2"/>
        <v/>
      </c>
      <c r="F180" s="133"/>
      <c r="G180" s="37"/>
      <c r="H180" s="36"/>
    </row>
    <row r="181" spans="1:8" x14ac:dyDescent="0.3">
      <c r="A181" s="4"/>
      <c r="B181" s="1"/>
      <c r="C181" s="6" t="str">
        <f>IFERROR(IF(B181="","",VLOOKUP(B181,tabela_produto,2,0)),"")</f>
        <v/>
      </c>
      <c r="D181" s="1"/>
      <c r="E181" s="7" t="str">
        <f t="shared" si="2"/>
        <v/>
      </c>
      <c r="F181" s="133"/>
      <c r="G181" s="37"/>
      <c r="H181" s="36"/>
    </row>
    <row r="182" spans="1:8" x14ac:dyDescent="0.3">
      <c r="A182" s="4"/>
      <c r="B182" s="1"/>
      <c r="C182" s="6" t="str">
        <f>IFERROR(IF(B182="","",VLOOKUP(B182,tabela_produto,2,0)),"")</f>
        <v/>
      </c>
      <c r="D182" s="1"/>
      <c r="E182" s="7" t="str">
        <f t="shared" si="2"/>
        <v/>
      </c>
      <c r="F182" s="133"/>
      <c r="G182" s="37"/>
      <c r="H182" s="36"/>
    </row>
    <row r="183" spans="1:8" x14ac:dyDescent="0.3">
      <c r="A183" s="4"/>
      <c r="B183" s="1"/>
      <c r="C183" s="6" t="str">
        <f>IFERROR(IF(B183="","",VLOOKUP(B183,tabela_produto,2,0)),"")</f>
        <v/>
      </c>
      <c r="D183" s="1"/>
      <c r="E183" s="7" t="str">
        <f t="shared" si="2"/>
        <v/>
      </c>
      <c r="F183" s="133"/>
      <c r="G183" s="37"/>
      <c r="H183" s="36"/>
    </row>
    <row r="184" spans="1:8" x14ac:dyDescent="0.3">
      <c r="A184" s="4"/>
      <c r="B184" s="1"/>
      <c r="C184" s="6" t="str">
        <f>IFERROR(IF(B184="","",VLOOKUP(B184,tabela_produto,2,0)),"")</f>
        <v/>
      </c>
      <c r="D184" s="1"/>
      <c r="E184" s="7" t="str">
        <f t="shared" si="2"/>
        <v/>
      </c>
      <c r="F184" s="133"/>
      <c r="G184" s="37"/>
      <c r="H184" s="36"/>
    </row>
    <row r="185" spans="1:8" x14ac:dyDescent="0.3">
      <c r="A185" s="4"/>
      <c r="B185" s="1"/>
      <c r="C185" s="6" t="str">
        <f>IFERROR(IF(B185="","",VLOOKUP(B185,tabela_produto,2,0)),"")</f>
        <v/>
      </c>
      <c r="D185" s="1"/>
      <c r="E185" s="7" t="str">
        <f t="shared" si="2"/>
        <v/>
      </c>
      <c r="F185" s="133"/>
      <c r="G185" s="37"/>
      <c r="H185" s="36"/>
    </row>
    <row r="186" spans="1:8" x14ac:dyDescent="0.3">
      <c r="A186" s="4"/>
      <c r="B186" s="1"/>
      <c r="C186" s="6" t="str">
        <f>IFERROR(IF(B186="","",VLOOKUP(B186,tabela_produto,2,0)),"")</f>
        <v/>
      </c>
      <c r="D186" s="1"/>
      <c r="E186" s="7" t="str">
        <f t="shared" si="2"/>
        <v/>
      </c>
      <c r="F186" s="133"/>
      <c r="G186" s="37"/>
      <c r="H186" s="36"/>
    </row>
    <row r="187" spans="1:8" x14ac:dyDescent="0.3">
      <c r="A187" s="4"/>
      <c r="B187" s="1"/>
      <c r="C187" s="6" t="str">
        <f>IFERROR(IF(B187="","",VLOOKUP(B187,tabela_produto,2,0)),"")</f>
        <v/>
      </c>
      <c r="D187" s="1"/>
      <c r="E187" s="7" t="str">
        <f t="shared" si="2"/>
        <v/>
      </c>
      <c r="F187" s="133"/>
      <c r="G187" s="37"/>
      <c r="H187" s="36"/>
    </row>
    <row r="188" spans="1:8" x14ac:dyDescent="0.3">
      <c r="A188" s="4"/>
      <c r="B188" s="1"/>
      <c r="C188" s="6" t="str">
        <f>IFERROR(IF(B188="","",VLOOKUP(B188,tabela_produto,2,0)),"")</f>
        <v/>
      </c>
      <c r="D188" s="1"/>
      <c r="E188" s="7" t="str">
        <f t="shared" si="2"/>
        <v/>
      </c>
      <c r="F188" s="133"/>
      <c r="G188" s="37"/>
      <c r="H188" s="36"/>
    </row>
    <row r="189" spans="1:8" x14ac:dyDescent="0.3">
      <c r="A189" s="4"/>
      <c r="B189" s="1"/>
      <c r="C189" s="6" t="str">
        <f>IFERROR(IF(B189="","",VLOOKUP(B189,tabela_produto,2,0)),"")</f>
        <v/>
      </c>
      <c r="D189" s="1"/>
      <c r="E189" s="7" t="str">
        <f t="shared" si="2"/>
        <v/>
      </c>
      <c r="F189" s="133"/>
      <c r="G189" s="37"/>
      <c r="H189" s="36"/>
    </row>
    <row r="190" spans="1:8" x14ac:dyDescent="0.3">
      <c r="A190" s="4"/>
      <c r="B190" s="1"/>
      <c r="C190" s="6" t="str">
        <f>IFERROR(IF(B190="","",VLOOKUP(B190,tabela_produto,2,0)),"")</f>
        <v/>
      </c>
      <c r="D190" s="1"/>
      <c r="E190" s="7" t="str">
        <f t="shared" si="2"/>
        <v/>
      </c>
      <c r="F190" s="133"/>
      <c r="G190" s="37"/>
      <c r="H190" s="36"/>
    </row>
    <row r="191" spans="1:8" x14ac:dyDescent="0.3">
      <c r="A191" s="4"/>
      <c r="B191" s="1"/>
      <c r="C191" s="6" t="str">
        <f>IFERROR(IF(B191="","",VLOOKUP(B191,tabela_produto,2,0)),"")</f>
        <v/>
      </c>
      <c r="D191" s="1"/>
      <c r="E191" s="7" t="str">
        <f t="shared" si="2"/>
        <v/>
      </c>
      <c r="F191" s="133"/>
      <c r="G191" s="37"/>
      <c r="H191" s="36"/>
    </row>
    <row r="192" spans="1:8" x14ac:dyDescent="0.3">
      <c r="A192" s="4"/>
      <c r="B192" s="1"/>
      <c r="C192" s="6" t="str">
        <f>IFERROR(IF(B192="","",VLOOKUP(B192,tabela_produto,2,0)),"")</f>
        <v/>
      </c>
      <c r="D192" s="1"/>
      <c r="E192" s="7" t="str">
        <f t="shared" si="2"/>
        <v/>
      </c>
      <c r="F192" s="133"/>
      <c r="G192" s="37"/>
      <c r="H192" s="36"/>
    </row>
    <row r="193" spans="1:8" x14ac:dyDescent="0.3">
      <c r="A193" s="4"/>
      <c r="B193" s="1"/>
      <c r="C193" s="6" t="str">
        <f>IFERROR(IF(B193="","",VLOOKUP(B193,tabela_produto,2,0)),"")</f>
        <v/>
      </c>
      <c r="D193" s="1"/>
      <c r="E193" s="7" t="str">
        <f t="shared" si="2"/>
        <v/>
      </c>
      <c r="F193" s="133"/>
      <c r="G193" s="37"/>
      <c r="H193" s="36"/>
    </row>
    <row r="194" spans="1:8" x14ac:dyDescent="0.3">
      <c r="A194" s="4"/>
      <c r="B194" s="1"/>
      <c r="C194" s="6" t="str">
        <f>IFERROR(IF(B194="","",VLOOKUP(B194,tabela_produto,2,0)),"")</f>
        <v/>
      </c>
      <c r="D194" s="1"/>
      <c r="E194" s="7" t="str">
        <f t="shared" si="2"/>
        <v/>
      </c>
      <c r="F194" s="133"/>
      <c r="G194" s="37"/>
      <c r="H194" s="36"/>
    </row>
    <row r="195" spans="1:8" x14ac:dyDescent="0.3">
      <c r="A195" s="4"/>
      <c r="B195" s="1"/>
      <c r="C195" s="6" t="str">
        <f>IFERROR(IF(B195="","",VLOOKUP(B195,tabela_produto,2,0)),"")</f>
        <v/>
      </c>
      <c r="D195" s="1"/>
      <c r="E195" s="7" t="str">
        <f t="shared" ref="E195:E258" si="3">IF(B195="","",VLOOKUP(B195,tabela_produto,3,0))</f>
        <v/>
      </c>
      <c r="F195" s="133"/>
      <c r="G195" s="37"/>
      <c r="H195" s="36"/>
    </row>
    <row r="196" spans="1:8" x14ac:dyDescent="0.3">
      <c r="A196" s="4"/>
      <c r="B196" s="1"/>
      <c r="C196" s="6" t="str">
        <f>IFERROR(IF(B196="","",VLOOKUP(B196,tabela_produto,2,0)),"")</f>
        <v/>
      </c>
      <c r="D196" s="1"/>
      <c r="E196" s="7" t="str">
        <f t="shared" si="3"/>
        <v/>
      </c>
      <c r="F196" s="133"/>
      <c r="G196" s="37"/>
      <c r="H196" s="36"/>
    </row>
    <row r="197" spans="1:8" x14ac:dyDescent="0.3">
      <c r="A197" s="4"/>
      <c r="B197" s="1"/>
      <c r="C197" s="6" t="str">
        <f>IFERROR(IF(B197="","",VLOOKUP(B197,tabela_produto,2,0)),"")</f>
        <v/>
      </c>
      <c r="D197" s="1"/>
      <c r="E197" s="7" t="str">
        <f t="shared" si="3"/>
        <v/>
      </c>
      <c r="F197" s="133"/>
      <c r="G197" s="37"/>
      <c r="H197" s="36"/>
    </row>
    <row r="198" spans="1:8" x14ac:dyDescent="0.3">
      <c r="A198" s="4"/>
      <c r="B198" s="1"/>
      <c r="C198" s="6" t="str">
        <f>IFERROR(IF(B198="","",VLOOKUP(B198,tabela_produto,2,0)),"")</f>
        <v/>
      </c>
      <c r="D198" s="1"/>
      <c r="E198" s="7" t="str">
        <f t="shared" si="3"/>
        <v/>
      </c>
      <c r="F198" s="133"/>
      <c r="G198" s="37"/>
      <c r="H198" s="36"/>
    </row>
    <row r="199" spans="1:8" x14ac:dyDescent="0.3">
      <c r="A199" s="4"/>
      <c r="B199" s="1"/>
      <c r="C199" s="6" t="str">
        <f>IFERROR(IF(B199="","",VLOOKUP(B199,tabela_produto,2,0)),"")</f>
        <v/>
      </c>
      <c r="D199" s="1"/>
      <c r="E199" s="7" t="str">
        <f t="shared" si="3"/>
        <v/>
      </c>
      <c r="F199" s="133"/>
      <c r="G199" s="37"/>
      <c r="H199" s="36"/>
    </row>
    <row r="200" spans="1:8" x14ac:dyDescent="0.3">
      <c r="A200" s="4"/>
      <c r="B200" s="1"/>
      <c r="C200" s="6" t="str">
        <f>IFERROR(IF(B200="","",VLOOKUP(B200,tabela_produto,2,0)),"")</f>
        <v/>
      </c>
      <c r="D200" s="1"/>
      <c r="E200" s="7" t="str">
        <f t="shared" si="3"/>
        <v/>
      </c>
      <c r="F200" s="133"/>
      <c r="G200" s="37"/>
      <c r="H200" s="36"/>
    </row>
    <row r="201" spans="1:8" x14ac:dyDescent="0.3">
      <c r="A201" s="4"/>
      <c r="B201" s="1"/>
      <c r="C201" s="6" t="str">
        <f>IFERROR(IF(B201="","",VLOOKUP(B201,tabela_produto,2,0)),"")</f>
        <v/>
      </c>
      <c r="D201" s="1"/>
      <c r="E201" s="7" t="str">
        <f t="shared" si="3"/>
        <v/>
      </c>
      <c r="F201" s="133"/>
      <c r="G201" s="37"/>
      <c r="H201" s="36"/>
    </row>
    <row r="202" spans="1:8" x14ac:dyDescent="0.3">
      <c r="A202" s="4"/>
      <c r="B202" s="1"/>
      <c r="C202" s="6" t="str">
        <f>IFERROR(IF(B202="","",VLOOKUP(B202,tabela_produto,2,0)),"")</f>
        <v/>
      </c>
      <c r="D202" s="1"/>
      <c r="E202" s="7" t="str">
        <f t="shared" si="3"/>
        <v/>
      </c>
      <c r="F202" s="133"/>
      <c r="G202" s="37"/>
      <c r="H202" s="36"/>
    </row>
    <row r="203" spans="1:8" x14ac:dyDescent="0.3">
      <c r="A203" s="4"/>
      <c r="B203" s="1"/>
      <c r="C203" s="6" t="str">
        <f>IFERROR(IF(B203="","",VLOOKUP(B203,tabela_produto,2,0)),"")</f>
        <v/>
      </c>
      <c r="D203" s="1"/>
      <c r="E203" s="7" t="str">
        <f t="shared" si="3"/>
        <v/>
      </c>
      <c r="F203" s="133"/>
      <c r="G203" s="37"/>
      <c r="H203" s="36"/>
    </row>
    <row r="204" spans="1:8" x14ac:dyDescent="0.3">
      <c r="A204" s="4"/>
      <c r="B204" s="1"/>
      <c r="C204" s="6" t="str">
        <f>IFERROR(IF(B204="","",VLOOKUP(B204,tabela_produto,2,0)),"")</f>
        <v/>
      </c>
      <c r="D204" s="1"/>
      <c r="E204" s="7" t="str">
        <f t="shared" si="3"/>
        <v/>
      </c>
      <c r="F204" s="133"/>
      <c r="G204" s="37"/>
      <c r="H204" s="36"/>
    </row>
    <row r="205" spans="1:8" x14ac:dyDescent="0.3">
      <c r="A205" s="4"/>
      <c r="B205" s="1"/>
      <c r="C205" s="6" t="str">
        <f>IFERROR(IF(B205="","",VLOOKUP(B205,tabela_produto,2,0)),"")</f>
        <v/>
      </c>
      <c r="D205" s="1"/>
      <c r="E205" s="7" t="str">
        <f t="shared" si="3"/>
        <v/>
      </c>
      <c r="F205" s="133"/>
      <c r="G205" s="37"/>
      <c r="H205" s="36"/>
    </row>
    <row r="206" spans="1:8" x14ac:dyDescent="0.3">
      <c r="A206" s="4"/>
      <c r="B206" s="1"/>
      <c r="C206" s="6" t="str">
        <f>IFERROR(IF(B206="","",VLOOKUP(B206,tabela_produto,2,0)),"")</f>
        <v/>
      </c>
      <c r="D206" s="1"/>
      <c r="E206" s="7" t="str">
        <f t="shared" si="3"/>
        <v/>
      </c>
      <c r="F206" s="133"/>
      <c r="G206" s="37"/>
      <c r="H206" s="36"/>
    </row>
    <row r="207" spans="1:8" x14ac:dyDescent="0.3">
      <c r="A207" s="4"/>
      <c r="B207" s="1"/>
      <c r="C207" s="6" t="str">
        <f>IFERROR(IF(B207="","",VLOOKUP(B207,tabela_produto,2,0)),"")</f>
        <v/>
      </c>
      <c r="D207" s="1"/>
      <c r="E207" s="7" t="str">
        <f t="shared" si="3"/>
        <v/>
      </c>
      <c r="F207" s="133"/>
      <c r="G207" s="37"/>
      <c r="H207" s="36"/>
    </row>
    <row r="208" spans="1:8" x14ac:dyDescent="0.3">
      <c r="A208" s="4"/>
      <c r="B208" s="1"/>
      <c r="C208" s="6" t="str">
        <f>IFERROR(IF(B208="","",VLOOKUP(B208,tabela_produto,2,0)),"")</f>
        <v/>
      </c>
      <c r="D208" s="1"/>
      <c r="E208" s="7" t="str">
        <f t="shared" si="3"/>
        <v/>
      </c>
      <c r="F208" s="133"/>
      <c r="G208" s="37"/>
      <c r="H208" s="36"/>
    </row>
    <row r="209" spans="1:8" x14ac:dyDescent="0.3">
      <c r="A209" s="4"/>
      <c r="B209" s="1"/>
      <c r="C209" s="6" t="str">
        <f>IFERROR(IF(B209="","",VLOOKUP(B209,tabela_produto,2,0)),"")</f>
        <v/>
      </c>
      <c r="D209" s="1"/>
      <c r="E209" s="7" t="str">
        <f t="shared" si="3"/>
        <v/>
      </c>
      <c r="F209" s="133"/>
      <c r="G209" s="37"/>
      <c r="H209" s="36"/>
    </row>
    <row r="210" spans="1:8" x14ac:dyDescent="0.3">
      <c r="A210" s="4"/>
      <c r="B210" s="1"/>
      <c r="C210" s="6" t="str">
        <f>IFERROR(IF(B210="","",VLOOKUP(B210,tabela_produto,2,0)),"")</f>
        <v/>
      </c>
      <c r="D210" s="1"/>
      <c r="E210" s="7" t="str">
        <f t="shared" si="3"/>
        <v/>
      </c>
      <c r="F210" s="133"/>
      <c r="G210" s="37"/>
      <c r="H210" s="36"/>
    </row>
    <row r="211" spans="1:8" x14ac:dyDescent="0.3">
      <c r="A211" s="4"/>
      <c r="B211" s="1"/>
      <c r="C211" s="6" t="str">
        <f>IFERROR(IF(B211="","",VLOOKUP(B211,tabela_produto,2,0)),"")</f>
        <v/>
      </c>
      <c r="D211" s="1"/>
      <c r="E211" s="7" t="str">
        <f t="shared" si="3"/>
        <v/>
      </c>
      <c r="F211" s="133"/>
      <c r="G211" s="37"/>
      <c r="H211" s="36"/>
    </row>
    <row r="212" spans="1:8" x14ac:dyDescent="0.3">
      <c r="A212" s="4"/>
      <c r="B212" s="1"/>
      <c r="C212" s="6" t="str">
        <f>IFERROR(IF(B212="","",VLOOKUP(B212,tabela_produto,2,0)),"")</f>
        <v/>
      </c>
      <c r="D212" s="1"/>
      <c r="E212" s="7" t="str">
        <f t="shared" si="3"/>
        <v/>
      </c>
      <c r="F212" s="133"/>
      <c r="G212" s="37"/>
      <c r="H212" s="36"/>
    </row>
    <row r="213" spans="1:8" x14ac:dyDescent="0.3">
      <c r="A213" s="4"/>
      <c r="B213" s="1"/>
      <c r="C213" s="6" t="str">
        <f>IFERROR(IF(B213="","",VLOOKUP(B213,tabela_produto,2,0)),"")</f>
        <v/>
      </c>
      <c r="D213" s="1"/>
      <c r="E213" s="7" t="str">
        <f t="shared" si="3"/>
        <v/>
      </c>
      <c r="F213" s="133"/>
      <c r="G213" s="37"/>
      <c r="H213" s="36"/>
    </row>
    <row r="214" spans="1:8" x14ac:dyDescent="0.3">
      <c r="A214" s="4"/>
      <c r="B214" s="1"/>
      <c r="C214" s="6" t="str">
        <f>IFERROR(IF(B214="","",VLOOKUP(B214,tabela_produto,2,0)),"")</f>
        <v/>
      </c>
      <c r="D214" s="1"/>
      <c r="E214" s="7" t="str">
        <f t="shared" si="3"/>
        <v/>
      </c>
      <c r="F214" s="133"/>
      <c r="G214" s="37"/>
      <c r="H214" s="36"/>
    </row>
    <row r="215" spans="1:8" x14ac:dyDescent="0.3">
      <c r="A215" s="4"/>
      <c r="B215" s="1"/>
      <c r="C215" s="6" t="str">
        <f>IFERROR(IF(B215="","",VLOOKUP(B215,tabela_produto,2,0)),"")</f>
        <v/>
      </c>
      <c r="D215" s="1"/>
      <c r="E215" s="7" t="str">
        <f t="shared" si="3"/>
        <v/>
      </c>
      <c r="F215" s="133"/>
      <c r="G215" s="37"/>
      <c r="H215" s="36"/>
    </row>
    <row r="216" spans="1:8" x14ac:dyDescent="0.3">
      <c r="A216" s="4"/>
      <c r="B216" s="1"/>
      <c r="C216" s="6" t="str">
        <f>IFERROR(IF(B216="","",VLOOKUP(B216,tabela_produto,2,0)),"")</f>
        <v/>
      </c>
      <c r="D216" s="1"/>
      <c r="E216" s="7" t="str">
        <f t="shared" si="3"/>
        <v/>
      </c>
      <c r="F216" s="133"/>
      <c r="G216" s="37"/>
      <c r="H216" s="36"/>
    </row>
    <row r="217" spans="1:8" x14ac:dyDescent="0.3">
      <c r="A217" s="4"/>
      <c r="B217" s="1"/>
      <c r="C217" s="6" t="str">
        <f>IFERROR(IF(B217="","",VLOOKUP(B217,tabela_produto,2,0)),"")</f>
        <v/>
      </c>
      <c r="D217" s="1"/>
      <c r="E217" s="7" t="str">
        <f t="shared" si="3"/>
        <v/>
      </c>
      <c r="F217" s="133"/>
      <c r="G217" s="37"/>
      <c r="H217" s="36"/>
    </row>
    <row r="218" spans="1:8" x14ac:dyDescent="0.3">
      <c r="A218" s="4"/>
      <c r="B218" s="1"/>
      <c r="C218" s="6" t="str">
        <f>IFERROR(IF(B218="","",VLOOKUP(B218,tabela_produto,2,0)),"")</f>
        <v/>
      </c>
      <c r="D218" s="1"/>
      <c r="E218" s="7" t="str">
        <f t="shared" si="3"/>
        <v/>
      </c>
      <c r="F218" s="133"/>
      <c r="G218" s="37"/>
      <c r="H218" s="36"/>
    </row>
    <row r="219" spans="1:8" x14ac:dyDescent="0.3">
      <c r="A219" s="4"/>
      <c r="B219" s="1"/>
      <c r="C219" s="6" t="str">
        <f>IFERROR(IF(B219="","",VLOOKUP(B219,tabela_produto,2,0)),"")</f>
        <v/>
      </c>
      <c r="D219" s="1"/>
      <c r="E219" s="7" t="str">
        <f t="shared" si="3"/>
        <v/>
      </c>
      <c r="F219" s="133"/>
      <c r="G219" s="37"/>
      <c r="H219" s="36"/>
    </row>
    <row r="220" spans="1:8" x14ac:dyDescent="0.3">
      <c r="A220" s="4"/>
      <c r="B220" s="1"/>
      <c r="C220" s="6" t="str">
        <f>IFERROR(IF(B220="","",VLOOKUP(B220,tabela_produto,2,0)),"")</f>
        <v/>
      </c>
      <c r="D220" s="1"/>
      <c r="E220" s="7" t="str">
        <f t="shared" si="3"/>
        <v/>
      </c>
      <c r="F220" s="133"/>
      <c r="G220" s="37"/>
      <c r="H220" s="36"/>
    </row>
    <row r="221" spans="1:8" x14ac:dyDescent="0.3">
      <c r="A221" s="4"/>
      <c r="B221" s="1"/>
      <c r="C221" s="6" t="str">
        <f>IFERROR(IF(B221="","",VLOOKUP(B221,tabela_produto,2,0)),"")</f>
        <v/>
      </c>
      <c r="D221" s="1"/>
      <c r="E221" s="7" t="str">
        <f t="shared" si="3"/>
        <v/>
      </c>
      <c r="F221" s="133"/>
      <c r="G221" s="37"/>
      <c r="H221" s="36"/>
    </row>
    <row r="222" spans="1:8" x14ac:dyDescent="0.3">
      <c r="A222" s="4"/>
      <c r="B222" s="1"/>
      <c r="C222" s="6" t="str">
        <f>IFERROR(IF(B222="","",VLOOKUP(B222,tabela_produto,2,0)),"")</f>
        <v/>
      </c>
      <c r="D222" s="1"/>
      <c r="E222" s="7" t="str">
        <f t="shared" si="3"/>
        <v/>
      </c>
      <c r="F222" s="133"/>
      <c r="G222" s="37"/>
      <c r="H222" s="36"/>
    </row>
    <row r="223" spans="1:8" x14ac:dyDescent="0.3">
      <c r="A223" s="4"/>
      <c r="B223" s="1"/>
      <c r="C223" s="6" t="str">
        <f>IFERROR(IF(B223="","",VLOOKUP(B223,tabela_produto,2,0)),"")</f>
        <v/>
      </c>
      <c r="D223" s="1"/>
      <c r="E223" s="7" t="str">
        <f t="shared" si="3"/>
        <v/>
      </c>
      <c r="F223" s="133"/>
      <c r="G223" s="37"/>
      <c r="H223" s="36"/>
    </row>
    <row r="224" spans="1:8" x14ac:dyDescent="0.3">
      <c r="A224" s="4"/>
      <c r="B224" s="1"/>
      <c r="C224" s="6" t="str">
        <f>IFERROR(IF(B224="","",VLOOKUP(B224,tabela_produto,2,0)),"")</f>
        <v/>
      </c>
      <c r="D224" s="1"/>
      <c r="E224" s="7" t="str">
        <f t="shared" si="3"/>
        <v/>
      </c>
      <c r="F224" s="133"/>
      <c r="G224" s="37"/>
      <c r="H224" s="36"/>
    </row>
    <row r="225" spans="1:8" x14ac:dyDescent="0.3">
      <c r="A225" s="4"/>
      <c r="B225" s="1"/>
      <c r="C225" s="6" t="str">
        <f>IFERROR(IF(B225="","",VLOOKUP(B225,tabela_produto,2,0)),"")</f>
        <v/>
      </c>
      <c r="D225" s="1"/>
      <c r="E225" s="7" t="str">
        <f t="shared" si="3"/>
        <v/>
      </c>
      <c r="F225" s="133"/>
      <c r="G225" s="37"/>
      <c r="H225" s="36"/>
    </row>
    <row r="226" spans="1:8" x14ac:dyDescent="0.3">
      <c r="A226" s="4"/>
      <c r="B226" s="1"/>
      <c r="C226" s="6" t="str">
        <f>IFERROR(IF(B226="","",VLOOKUP(B226,tabela_produto,2,0)),"")</f>
        <v/>
      </c>
      <c r="D226" s="1"/>
      <c r="E226" s="7" t="str">
        <f t="shared" si="3"/>
        <v/>
      </c>
      <c r="F226" s="133"/>
      <c r="G226" s="37"/>
      <c r="H226" s="36"/>
    </row>
    <row r="227" spans="1:8" x14ac:dyDescent="0.3">
      <c r="A227" s="4"/>
      <c r="B227" s="1"/>
      <c r="C227" s="6" t="str">
        <f>IFERROR(IF(B227="","",VLOOKUP(B227,tabela_produto,2,0)),"")</f>
        <v/>
      </c>
      <c r="D227" s="1"/>
      <c r="E227" s="7" t="str">
        <f t="shared" si="3"/>
        <v/>
      </c>
      <c r="F227" s="133"/>
      <c r="G227" s="37"/>
      <c r="H227" s="36"/>
    </row>
    <row r="228" spans="1:8" x14ac:dyDescent="0.3">
      <c r="A228" s="4"/>
      <c r="B228" s="1"/>
      <c r="C228" s="6" t="str">
        <f>IFERROR(IF(B228="","",VLOOKUP(B228,tabela_produto,2,0)),"")</f>
        <v/>
      </c>
      <c r="D228" s="1"/>
      <c r="E228" s="7" t="str">
        <f t="shared" si="3"/>
        <v/>
      </c>
      <c r="F228" s="133"/>
      <c r="G228" s="37"/>
      <c r="H228" s="36"/>
    </row>
    <row r="229" spans="1:8" x14ac:dyDescent="0.3">
      <c r="A229" s="4"/>
      <c r="B229" s="1"/>
      <c r="C229" s="6" t="str">
        <f>IFERROR(IF(B229="","",VLOOKUP(B229,tabela_produto,2,0)),"")</f>
        <v/>
      </c>
      <c r="D229" s="1"/>
      <c r="E229" s="7" t="str">
        <f t="shared" si="3"/>
        <v/>
      </c>
      <c r="F229" s="133"/>
      <c r="G229" s="37"/>
      <c r="H229" s="36"/>
    </row>
    <row r="230" spans="1:8" x14ac:dyDescent="0.3">
      <c r="A230" s="4"/>
      <c r="B230" s="1"/>
      <c r="C230" s="6" t="str">
        <f>IFERROR(IF(B230="","",VLOOKUP(B230,tabela_produto,2,0)),"")</f>
        <v/>
      </c>
      <c r="D230" s="1"/>
      <c r="E230" s="7" t="str">
        <f t="shared" si="3"/>
        <v/>
      </c>
      <c r="F230" s="133"/>
      <c r="G230" s="37"/>
      <c r="H230" s="36"/>
    </row>
    <row r="231" spans="1:8" x14ac:dyDescent="0.3">
      <c r="A231" s="4"/>
      <c r="B231" s="1"/>
      <c r="C231" s="6" t="str">
        <f>IFERROR(IF(B231="","",VLOOKUP(B231,tabela_produto,2,0)),"")</f>
        <v/>
      </c>
      <c r="D231" s="1"/>
      <c r="E231" s="7" t="str">
        <f t="shared" si="3"/>
        <v/>
      </c>
      <c r="F231" s="133"/>
      <c r="G231" s="37"/>
      <c r="H231" s="36"/>
    </row>
    <row r="232" spans="1:8" x14ac:dyDescent="0.3">
      <c r="A232" s="4"/>
      <c r="B232" s="1"/>
      <c r="C232" s="6" t="str">
        <f>IFERROR(IF(B232="","",VLOOKUP(B232,tabela_produto,2,0)),"")</f>
        <v/>
      </c>
      <c r="D232" s="1"/>
      <c r="E232" s="7" t="str">
        <f t="shared" si="3"/>
        <v/>
      </c>
      <c r="F232" s="133"/>
      <c r="G232" s="37"/>
      <c r="H232" s="36"/>
    </row>
    <row r="233" spans="1:8" x14ac:dyDescent="0.3">
      <c r="A233" s="4"/>
      <c r="B233" s="1"/>
      <c r="C233" s="6" t="str">
        <f>IFERROR(IF(B233="","",VLOOKUP(B233,tabela_produto,2,0)),"")</f>
        <v/>
      </c>
      <c r="D233" s="1"/>
      <c r="E233" s="7" t="str">
        <f t="shared" si="3"/>
        <v/>
      </c>
      <c r="F233" s="133"/>
      <c r="G233" s="37"/>
      <c r="H233" s="36"/>
    </row>
    <row r="234" spans="1:8" x14ac:dyDescent="0.3">
      <c r="A234" s="4"/>
      <c r="B234" s="1"/>
      <c r="C234" s="6" t="str">
        <f>IFERROR(IF(B234="","",VLOOKUP(B234,tabela_produto,2,0)),"")</f>
        <v/>
      </c>
      <c r="D234" s="1"/>
      <c r="E234" s="7" t="str">
        <f t="shared" si="3"/>
        <v/>
      </c>
      <c r="F234" s="133"/>
      <c r="G234" s="37"/>
      <c r="H234" s="36"/>
    </row>
    <row r="235" spans="1:8" x14ac:dyDescent="0.3">
      <c r="A235" s="4"/>
      <c r="B235" s="1"/>
      <c r="C235" s="6" t="str">
        <f>IFERROR(IF(B235="","",VLOOKUP(B235,tabela_produto,2,0)),"")</f>
        <v/>
      </c>
      <c r="D235" s="1"/>
      <c r="E235" s="7" t="str">
        <f t="shared" si="3"/>
        <v/>
      </c>
      <c r="F235" s="133"/>
      <c r="G235" s="37"/>
      <c r="H235" s="36"/>
    </row>
    <row r="236" spans="1:8" x14ac:dyDescent="0.3">
      <c r="A236" s="4"/>
      <c r="B236" s="1"/>
      <c r="C236" s="6" t="str">
        <f>IFERROR(IF(B236="","",VLOOKUP(B236,tabela_produto,2,0)),"")</f>
        <v/>
      </c>
      <c r="D236" s="1"/>
      <c r="E236" s="7" t="str">
        <f t="shared" si="3"/>
        <v/>
      </c>
      <c r="F236" s="133"/>
      <c r="G236" s="37"/>
      <c r="H236" s="36"/>
    </row>
    <row r="237" spans="1:8" x14ac:dyDescent="0.3">
      <c r="A237" s="4"/>
      <c r="B237" s="1"/>
      <c r="C237" s="6" t="str">
        <f>IFERROR(IF(B237="","",VLOOKUP(B237,tabela_produto,2,0)),"")</f>
        <v/>
      </c>
      <c r="D237" s="1"/>
      <c r="E237" s="7" t="str">
        <f t="shared" si="3"/>
        <v/>
      </c>
      <c r="F237" s="133"/>
      <c r="G237" s="37"/>
      <c r="H237" s="36"/>
    </row>
    <row r="238" spans="1:8" x14ac:dyDescent="0.3">
      <c r="A238" s="4"/>
      <c r="B238" s="1"/>
      <c r="C238" s="6" t="str">
        <f>IFERROR(IF(B238="","",VLOOKUP(B238,tabela_produto,2,0)),"")</f>
        <v/>
      </c>
      <c r="D238" s="1"/>
      <c r="E238" s="7" t="str">
        <f t="shared" si="3"/>
        <v/>
      </c>
      <c r="F238" s="133"/>
      <c r="G238" s="37"/>
      <c r="H238" s="36"/>
    </row>
    <row r="239" spans="1:8" x14ac:dyDescent="0.3">
      <c r="A239" s="4"/>
      <c r="B239" s="1"/>
      <c r="C239" s="6" t="str">
        <f>IFERROR(IF(B239="","",VLOOKUP(B239,tabela_produto,2,0)),"")</f>
        <v/>
      </c>
      <c r="D239" s="1"/>
      <c r="E239" s="7" t="str">
        <f t="shared" si="3"/>
        <v/>
      </c>
      <c r="F239" s="133"/>
      <c r="G239" s="37"/>
      <c r="H239" s="36"/>
    </row>
    <row r="240" spans="1:8" x14ac:dyDescent="0.3">
      <c r="A240" s="4"/>
      <c r="B240" s="1"/>
      <c r="C240" s="6" t="str">
        <f>IFERROR(IF(B240="","",VLOOKUP(B240,tabela_produto,2,0)),"")</f>
        <v/>
      </c>
      <c r="D240" s="1"/>
      <c r="E240" s="7" t="str">
        <f t="shared" si="3"/>
        <v/>
      </c>
      <c r="F240" s="133"/>
      <c r="G240" s="37"/>
      <c r="H240" s="36"/>
    </row>
    <row r="241" spans="1:8" x14ac:dyDescent="0.3">
      <c r="A241" s="4"/>
      <c r="B241" s="1"/>
      <c r="C241" s="6" t="str">
        <f>IFERROR(IF(B241="","",VLOOKUP(B241,tabela_produto,2,0)),"")</f>
        <v/>
      </c>
      <c r="D241" s="1"/>
      <c r="E241" s="7" t="str">
        <f t="shared" si="3"/>
        <v/>
      </c>
      <c r="F241" s="133"/>
      <c r="G241" s="37"/>
      <c r="H241" s="36"/>
    </row>
    <row r="242" spans="1:8" x14ac:dyDescent="0.3">
      <c r="A242" s="4"/>
      <c r="B242" s="1"/>
      <c r="C242" s="6" t="str">
        <f>IFERROR(IF(B242="","",VLOOKUP(B242,tabela_produto,2,0)),"")</f>
        <v/>
      </c>
      <c r="D242" s="1"/>
      <c r="E242" s="7" t="str">
        <f t="shared" si="3"/>
        <v/>
      </c>
      <c r="F242" s="133"/>
      <c r="G242" s="37"/>
      <c r="H242" s="36"/>
    </row>
    <row r="243" spans="1:8" x14ac:dyDescent="0.3">
      <c r="A243" s="4"/>
      <c r="B243" s="1"/>
      <c r="C243" s="6" t="str">
        <f>IFERROR(IF(B243="","",VLOOKUP(B243,tabela_produto,2,0)),"")</f>
        <v/>
      </c>
      <c r="D243" s="1"/>
      <c r="E243" s="7" t="str">
        <f t="shared" si="3"/>
        <v/>
      </c>
      <c r="F243" s="133"/>
      <c r="G243" s="37"/>
      <c r="H243" s="36"/>
    </row>
    <row r="244" spans="1:8" x14ac:dyDescent="0.3">
      <c r="A244" s="4"/>
      <c r="B244" s="1"/>
      <c r="C244" s="6" t="str">
        <f>IFERROR(IF(B244="","",VLOOKUP(B244,tabela_produto,2,0)),"")</f>
        <v/>
      </c>
      <c r="D244" s="1"/>
      <c r="E244" s="7" t="str">
        <f t="shared" si="3"/>
        <v/>
      </c>
      <c r="F244" s="133"/>
      <c r="G244" s="37"/>
      <c r="H244" s="36"/>
    </row>
    <row r="245" spans="1:8" x14ac:dyDescent="0.3">
      <c r="A245" s="4"/>
      <c r="B245" s="1"/>
      <c r="C245" s="6" t="str">
        <f>IFERROR(IF(B245="","",VLOOKUP(B245,tabela_produto,2,0)),"")</f>
        <v/>
      </c>
      <c r="D245" s="1"/>
      <c r="E245" s="7" t="str">
        <f t="shared" si="3"/>
        <v/>
      </c>
      <c r="F245" s="133"/>
      <c r="G245" s="37"/>
      <c r="H245" s="36"/>
    </row>
    <row r="246" spans="1:8" x14ac:dyDescent="0.3">
      <c r="A246" s="4"/>
      <c r="B246" s="1"/>
      <c r="C246" s="6" t="str">
        <f>IFERROR(IF(B246="","",VLOOKUP(B246,tabela_produto,2,0)),"")</f>
        <v/>
      </c>
      <c r="D246" s="1"/>
      <c r="E246" s="7" t="str">
        <f t="shared" si="3"/>
        <v/>
      </c>
      <c r="F246" s="133"/>
      <c r="G246" s="37"/>
      <c r="H246" s="36"/>
    </row>
    <row r="247" spans="1:8" x14ac:dyDescent="0.3">
      <c r="A247" s="4"/>
      <c r="B247" s="1"/>
      <c r="C247" s="6" t="str">
        <f>IFERROR(IF(B247="","",VLOOKUP(B247,tabela_produto,2,0)),"")</f>
        <v/>
      </c>
      <c r="D247" s="1"/>
      <c r="E247" s="7" t="str">
        <f t="shared" si="3"/>
        <v/>
      </c>
      <c r="F247" s="133"/>
      <c r="G247" s="37"/>
      <c r="H247" s="36"/>
    </row>
    <row r="248" spans="1:8" x14ac:dyDescent="0.3">
      <c r="A248" s="4"/>
      <c r="B248" s="1"/>
      <c r="C248" s="6" t="str">
        <f>IFERROR(IF(B248="","",VLOOKUP(B248,tabela_produto,2,0)),"")</f>
        <v/>
      </c>
      <c r="D248" s="1"/>
      <c r="E248" s="7" t="str">
        <f t="shared" si="3"/>
        <v/>
      </c>
      <c r="F248" s="133"/>
      <c r="G248" s="37"/>
      <c r="H248" s="36"/>
    </row>
    <row r="249" spans="1:8" x14ac:dyDescent="0.3">
      <c r="A249" s="4"/>
      <c r="B249" s="1"/>
      <c r="C249" s="6" t="str">
        <f>IFERROR(IF(B249="","",VLOOKUP(B249,tabela_produto,2,0)),"")</f>
        <v/>
      </c>
      <c r="D249" s="1"/>
      <c r="E249" s="7" t="str">
        <f t="shared" si="3"/>
        <v/>
      </c>
      <c r="F249" s="133"/>
      <c r="G249" s="37"/>
      <c r="H249" s="36"/>
    </row>
    <row r="250" spans="1:8" x14ac:dyDescent="0.3">
      <c r="A250" s="4"/>
      <c r="B250" s="1"/>
      <c r="C250" s="6" t="str">
        <f>IFERROR(IF(B250="","",VLOOKUP(B250,tabela_produto,2,0)),"")</f>
        <v/>
      </c>
      <c r="D250" s="1"/>
      <c r="E250" s="7" t="str">
        <f t="shared" si="3"/>
        <v/>
      </c>
      <c r="F250" s="133"/>
      <c r="G250" s="37"/>
      <c r="H250" s="36"/>
    </row>
    <row r="251" spans="1:8" x14ac:dyDescent="0.3">
      <c r="A251" s="4"/>
      <c r="B251" s="1"/>
      <c r="C251" s="6" t="str">
        <f>IFERROR(IF(B251="","",VLOOKUP(B251,tabela_produto,2,0)),"")</f>
        <v/>
      </c>
      <c r="D251" s="1"/>
      <c r="E251" s="7" t="str">
        <f t="shared" si="3"/>
        <v/>
      </c>
      <c r="F251" s="133"/>
      <c r="G251" s="37"/>
      <c r="H251" s="36"/>
    </row>
    <row r="252" spans="1:8" x14ac:dyDescent="0.3">
      <c r="A252" s="4"/>
      <c r="B252" s="1"/>
      <c r="C252" s="6" t="str">
        <f>IFERROR(IF(B252="","",VLOOKUP(B252,tabela_produto,2,0)),"")</f>
        <v/>
      </c>
      <c r="D252" s="1"/>
      <c r="E252" s="7" t="str">
        <f t="shared" si="3"/>
        <v/>
      </c>
      <c r="F252" s="133"/>
      <c r="G252" s="37"/>
      <c r="H252" s="36"/>
    </row>
    <row r="253" spans="1:8" x14ac:dyDescent="0.3">
      <c r="A253" s="4"/>
      <c r="B253" s="1"/>
      <c r="C253" s="6" t="str">
        <f>IFERROR(IF(B253="","",VLOOKUP(B253,tabela_produto,2,0)),"")</f>
        <v/>
      </c>
      <c r="D253" s="1"/>
      <c r="E253" s="7" t="str">
        <f t="shared" si="3"/>
        <v/>
      </c>
      <c r="F253" s="133"/>
      <c r="G253" s="37"/>
      <c r="H253" s="36"/>
    </row>
    <row r="254" spans="1:8" x14ac:dyDescent="0.3">
      <c r="A254" s="4"/>
      <c r="B254" s="1"/>
      <c r="C254" s="6" t="str">
        <f>IFERROR(IF(B254="","",VLOOKUP(B254,tabela_produto,2,0)),"")</f>
        <v/>
      </c>
      <c r="D254" s="1"/>
      <c r="E254" s="7" t="str">
        <f t="shared" si="3"/>
        <v/>
      </c>
      <c r="F254" s="133"/>
      <c r="G254" s="37"/>
      <c r="H254" s="36"/>
    </row>
    <row r="255" spans="1:8" x14ac:dyDescent="0.3">
      <c r="A255" s="4"/>
      <c r="B255" s="1"/>
      <c r="C255" s="6" t="str">
        <f>IFERROR(IF(B255="","",VLOOKUP(B255,tabela_produto,2,0)),"")</f>
        <v/>
      </c>
      <c r="D255" s="1"/>
      <c r="E255" s="7" t="str">
        <f t="shared" si="3"/>
        <v/>
      </c>
      <c r="F255" s="133"/>
      <c r="G255" s="37"/>
      <c r="H255" s="36"/>
    </row>
    <row r="256" spans="1:8" x14ac:dyDescent="0.3">
      <c r="A256" s="4"/>
      <c r="B256" s="1"/>
      <c r="C256" s="6" t="str">
        <f>IFERROR(IF(B256="","",VLOOKUP(B256,tabela_produto,2,0)),"")</f>
        <v/>
      </c>
      <c r="D256" s="1"/>
      <c r="E256" s="7" t="str">
        <f t="shared" si="3"/>
        <v/>
      </c>
      <c r="F256" s="133"/>
      <c r="G256" s="37"/>
      <c r="H256" s="36"/>
    </row>
    <row r="257" spans="1:8" x14ac:dyDescent="0.3">
      <c r="A257" s="4"/>
      <c r="B257" s="1"/>
      <c r="C257" s="6" t="str">
        <f>IFERROR(IF(B257="","",VLOOKUP(B257,tabela_produto,2,0)),"")</f>
        <v/>
      </c>
      <c r="D257" s="1"/>
      <c r="E257" s="7" t="str">
        <f t="shared" si="3"/>
        <v/>
      </c>
      <c r="F257" s="133"/>
      <c r="G257" s="37"/>
      <c r="H257" s="36"/>
    </row>
    <row r="258" spans="1:8" x14ac:dyDescent="0.3">
      <c r="A258" s="4"/>
      <c r="B258" s="1"/>
      <c r="C258" s="6" t="str">
        <f>IFERROR(IF(B258="","",VLOOKUP(B258,tabela_produto,2,0)),"")</f>
        <v/>
      </c>
      <c r="D258" s="1"/>
      <c r="E258" s="7" t="str">
        <f t="shared" si="3"/>
        <v/>
      </c>
      <c r="F258" s="133"/>
      <c r="G258" s="37"/>
      <c r="H258" s="36"/>
    </row>
    <row r="259" spans="1:8" x14ac:dyDescent="0.3">
      <c r="A259" s="4"/>
      <c r="B259" s="1"/>
      <c r="C259" s="6" t="str">
        <f>IFERROR(IF(B259="","",VLOOKUP(B259,tabela_produto,2,0)),"")</f>
        <v/>
      </c>
      <c r="D259" s="1"/>
      <c r="E259" s="7" t="str">
        <f t="shared" ref="E259:E322" si="4">IF(B259="","",VLOOKUP(B259,tabela_produto,3,0))</f>
        <v/>
      </c>
      <c r="F259" s="133"/>
      <c r="G259" s="37"/>
      <c r="H259" s="36"/>
    </row>
    <row r="260" spans="1:8" x14ac:dyDescent="0.3">
      <c r="A260" s="4"/>
      <c r="B260" s="1"/>
      <c r="C260" s="6" t="str">
        <f>IFERROR(IF(B260="","",VLOOKUP(B260,tabela_produto,2,0)),"")</f>
        <v/>
      </c>
      <c r="D260" s="1"/>
      <c r="E260" s="7" t="str">
        <f t="shared" si="4"/>
        <v/>
      </c>
      <c r="F260" s="133"/>
      <c r="G260" s="37"/>
      <c r="H260" s="36"/>
    </row>
    <row r="261" spans="1:8" x14ac:dyDescent="0.3">
      <c r="A261" s="4"/>
      <c r="B261" s="1"/>
      <c r="C261" s="6" t="str">
        <f>IFERROR(IF(B261="","",VLOOKUP(B261,tabela_produto,2,0)),"")</f>
        <v/>
      </c>
      <c r="D261" s="1"/>
      <c r="E261" s="7" t="str">
        <f t="shared" si="4"/>
        <v/>
      </c>
      <c r="F261" s="133"/>
      <c r="G261" s="37"/>
      <c r="H261" s="36"/>
    </row>
    <row r="262" spans="1:8" x14ac:dyDescent="0.3">
      <c r="A262" s="4"/>
      <c r="B262" s="1"/>
      <c r="C262" s="6" t="str">
        <f>IFERROR(IF(B262="","",VLOOKUP(B262,tabela_produto,2,0)),"")</f>
        <v/>
      </c>
      <c r="D262" s="1"/>
      <c r="E262" s="7" t="str">
        <f t="shared" si="4"/>
        <v/>
      </c>
      <c r="F262" s="133"/>
      <c r="G262" s="37"/>
      <c r="H262" s="36"/>
    </row>
    <row r="263" spans="1:8" x14ac:dyDescent="0.3">
      <c r="A263" s="4"/>
      <c r="B263" s="1"/>
      <c r="C263" s="6" t="str">
        <f>IFERROR(IF(B263="","",VLOOKUP(B263,tabela_produto,2,0)),"")</f>
        <v/>
      </c>
      <c r="D263" s="1"/>
      <c r="E263" s="7" t="str">
        <f t="shared" si="4"/>
        <v/>
      </c>
      <c r="F263" s="133"/>
      <c r="G263" s="37"/>
      <c r="H263" s="36"/>
    </row>
    <row r="264" spans="1:8" x14ac:dyDescent="0.3">
      <c r="A264" s="4"/>
      <c r="B264" s="1"/>
      <c r="C264" s="6" t="str">
        <f>IFERROR(IF(B264="","",VLOOKUP(B264,tabela_produto,2,0)),"")</f>
        <v/>
      </c>
      <c r="D264" s="1"/>
      <c r="E264" s="7" t="str">
        <f t="shared" si="4"/>
        <v/>
      </c>
      <c r="F264" s="133"/>
      <c r="G264" s="37"/>
      <c r="H264" s="36"/>
    </row>
    <row r="265" spans="1:8" x14ac:dyDescent="0.3">
      <c r="A265" s="4"/>
      <c r="B265" s="1"/>
      <c r="C265" s="6" t="str">
        <f>IFERROR(IF(B265="","",VLOOKUP(B265,tabela_produto,2,0)),"")</f>
        <v/>
      </c>
      <c r="D265" s="1"/>
      <c r="E265" s="7" t="str">
        <f t="shared" si="4"/>
        <v/>
      </c>
      <c r="F265" s="133"/>
      <c r="G265" s="37"/>
      <c r="H265" s="36"/>
    </row>
    <row r="266" spans="1:8" x14ac:dyDescent="0.3">
      <c r="A266" s="4"/>
      <c r="B266" s="1"/>
      <c r="C266" s="6" t="str">
        <f>IFERROR(IF(B266="","",VLOOKUP(B266,tabela_produto,2,0)),"")</f>
        <v/>
      </c>
      <c r="D266" s="1"/>
      <c r="E266" s="7" t="str">
        <f t="shared" si="4"/>
        <v/>
      </c>
      <c r="F266" s="133"/>
      <c r="G266" s="37"/>
      <c r="H266" s="36"/>
    </row>
    <row r="267" spans="1:8" x14ac:dyDescent="0.3">
      <c r="A267" s="4"/>
      <c r="B267" s="1"/>
      <c r="C267" s="6" t="str">
        <f>IFERROR(IF(B267="","",VLOOKUP(B267,tabela_produto,2,0)),"")</f>
        <v/>
      </c>
      <c r="D267" s="1"/>
      <c r="E267" s="7" t="str">
        <f t="shared" si="4"/>
        <v/>
      </c>
      <c r="F267" s="133"/>
      <c r="G267" s="37"/>
      <c r="H267" s="36"/>
    </row>
    <row r="268" spans="1:8" x14ac:dyDescent="0.3">
      <c r="A268" s="4"/>
      <c r="B268" s="1"/>
      <c r="C268" s="6" t="str">
        <f>IFERROR(IF(B268="","",VLOOKUP(B268,tabela_produto,2,0)),"")</f>
        <v/>
      </c>
      <c r="D268" s="1"/>
      <c r="E268" s="7" t="str">
        <f t="shared" si="4"/>
        <v/>
      </c>
      <c r="F268" s="133"/>
      <c r="G268" s="37"/>
      <c r="H268" s="36"/>
    </row>
    <row r="269" spans="1:8" x14ac:dyDescent="0.3">
      <c r="A269" s="4"/>
      <c r="B269" s="1"/>
      <c r="C269" s="6" t="str">
        <f>IFERROR(IF(B269="","",VLOOKUP(B269,tabela_produto,2,0)),"")</f>
        <v/>
      </c>
      <c r="D269" s="1"/>
      <c r="E269" s="7" t="str">
        <f t="shared" si="4"/>
        <v/>
      </c>
      <c r="F269" s="133"/>
      <c r="G269" s="37"/>
      <c r="H269" s="36"/>
    </row>
    <row r="270" spans="1:8" x14ac:dyDescent="0.3">
      <c r="A270" s="4"/>
      <c r="B270" s="1"/>
      <c r="C270" s="6" t="str">
        <f>IFERROR(IF(B270="","",VLOOKUP(B270,tabela_produto,2,0)),"")</f>
        <v/>
      </c>
      <c r="D270" s="1"/>
      <c r="E270" s="7" t="str">
        <f t="shared" si="4"/>
        <v/>
      </c>
      <c r="F270" s="133"/>
      <c r="G270" s="37"/>
      <c r="H270" s="36"/>
    </row>
    <row r="271" spans="1:8" x14ac:dyDescent="0.3">
      <c r="A271" s="4"/>
      <c r="B271" s="1"/>
      <c r="C271" s="6" t="str">
        <f>IFERROR(IF(B271="","",VLOOKUP(B271,tabela_produto,2,0)),"")</f>
        <v/>
      </c>
      <c r="D271" s="1"/>
      <c r="E271" s="7" t="str">
        <f t="shared" si="4"/>
        <v/>
      </c>
      <c r="F271" s="133"/>
      <c r="G271" s="37"/>
      <c r="H271" s="36"/>
    </row>
    <row r="272" spans="1:8" x14ac:dyDescent="0.3">
      <c r="A272" s="4"/>
      <c r="B272" s="1"/>
      <c r="C272" s="6" t="str">
        <f>IFERROR(IF(B272="","",VLOOKUP(B272,tabela_produto,2,0)),"")</f>
        <v/>
      </c>
      <c r="D272" s="1"/>
      <c r="E272" s="7" t="str">
        <f t="shared" si="4"/>
        <v/>
      </c>
      <c r="F272" s="133"/>
      <c r="G272" s="37"/>
      <c r="H272" s="36"/>
    </row>
    <row r="273" spans="1:8" x14ac:dyDescent="0.3">
      <c r="A273" s="4"/>
      <c r="B273" s="1"/>
      <c r="C273" s="6" t="str">
        <f>IFERROR(IF(B273="","",VLOOKUP(B273,tabela_produto,2,0)),"")</f>
        <v/>
      </c>
      <c r="D273" s="1"/>
      <c r="E273" s="7" t="str">
        <f t="shared" si="4"/>
        <v/>
      </c>
      <c r="F273" s="133"/>
      <c r="G273" s="37"/>
      <c r="H273" s="36"/>
    </row>
    <row r="274" spans="1:8" x14ac:dyDescent="0.3">
      <c r="A274" s="4"/>
      <c r="B274" s="1"/>
      <c r="C274" s="6" t="str">
        <f>IFERROR(IF(B274="","",VLOOKUP(B274,tabela_produto,2,0)),"")</f>
        <v/>
      </c>
      <c r="D274" s="1"/>
      <c r="E274" s="7" t="str">
        <f t="shared" si="4"/>
        <v/>
      </c>
      <c r="F274" s="133"/>
      <c r="G274" s="37"/>
      <c r="H274" s="36"/>
    </row>
    <row r="275" spans="1:8" x14ac:dyDescent="0.3">
      <c r="A275" s="4"/>
      <c r="B275" s="1"/>
      <c r="C275" s="6" t="str">
        <f>IFERROR(IF(B275="","",VLOOKUP(B275,tabela_produto,2,0)),"")</f>
        <v/>
      </c>
      <c r="D275" s="1"/>
      <c r="E275" s="7" t="str">
        <f t="shared" si="4"/>
        <v/>
      </c>
      <c r="F275" s="133"/>
      <c r="G275" s="37"/>
      <c r="H275" s="36"/>
    </row>
    <row r="276" spans="1:8" x14ac:dyDescent="0.3">
      <c r="A276" s="4"/>
      <c r="B276" s="1"/>
      <c r="C276" s="6" t="str">
        <f>IFERROR(IF(B276="","",VLOOKUP(B276,tabela_produto,2,0)),"")</f>
        <v/>
      </c>
      <c r="D276" s="1"/>
      <c r="E276" s="7" t="str">
        <f t="shared" si="4"/>
        <v/>
      </c>
      <c r="F276" s="133"/>
      <c r="G276" s="37"/>
      <c r="H276" s="36"/>
    </row>
    <row r="277" spans="1:8" x14ac:dyDescent="0.3">
      <c r="A277" s="4"/>
      <c r="B277" s="1"/>
      <c r="C277" s="6" t="str">
        <f>IFERROR(IF(B277="","",VLOOKUP(B277,tabela_produto,2,0)),"")</f>
        <v/>
      </c>
      <c r="D277" s="1"/>
      <c r="E277" s="7" t="str">
        <f t="shared" si="4"/>
        <v/>
      </c>
      <c r="F277" s="133"/>
      <c r="G277" s="37"/>
      <c r="H277" s="36"/>
    </row>
    <row r="278" spans="1:8" x14ac:dyDescent="0.3">
      <c r="A278" s="4"/>
      <c r="B278" s="1"/>
      <c r="C278" s="6" t="str">
        <f>IFERROR(IF(B278="","",VLOOKUP(B278,tabela_produto,2,0)),"")</f>
        <v/>
      </c>
      <c r="D278" s="1"/>
      <c r="E278" s="7" t="str">
        <f t="shared" si="4"/>
        <v/>
      </c>
      <c r="F278" s="133"/>
      <c r="G278" s="37"/>
      <c r="H278" s="36"/>
    </row>
    <row r="279" spans="1:8" x14ac:dyDescent="0.3">
      <c r="A279" s="4"/>
      <c r="B279" s="1"/>
      <c r="C279" s="6" t="str">
        <f>IFERROR(IF(B279="","",VLOOKUP(B279,tabela_produto,2,0)),"")</f>
        <v/>
      </c>
      <c r="D279" s="1"/>
      <c r="E279" s="7" t="str">
        <f t="shared" si="4"/>
        <v/>
      </c>
      <c r="F279" s="133"/>
      <c r="G279" s="37"/>
      <c r="H279" s="36"/>
    </row>
    <row r="280" spans="1:8" x14ac:dyDescent="0.3">
      <c r="A280" s="4"/>
      <c r="B280" s="1"/>
      <c r="C280" s="6" t="str">
        <f>IFERROR(IF(B280="","",VLOOKUP(B280,tabela_produto,2,0)),"")</f>
        <v/>
      </c>
      <c r="D280" s="1"/>
      <c r="E280" s="7" t="str">
        <f t="shared" si="4"/>
        <v/>
      </c>
      <c r="F280" s="133"/>
      <c r="G280" s="37"/>
      <c r="H280" s="36"/>
    </row>
    <row r="281" spans="1:8" x14ac:dyDescent="0.3">
      <c r="A281" s="4"/>
      <c r="B281" s="1"/>
      <c r="C281" s="6" t="str">
        <f>IFERROR(IF(B281="","",VLOOKUP(B281,tabela_produto,2,0)),"")</f>
        <v/>
      </c>
      <c r="D281" s="1"/>
      <c r="E281" s="7" t="str">
        <f t="shared" si="4"/>
        <v/>
      </c>
      <c r="F281" s="133"/>
      <c r="G281" s="37"/>
      <c r="H281" s="36"/>
    </row>
    <row r="282" spans="1:8" x14ac:dyDescent="0.3">
      <c r="A282" s="4"/>
      <c r="B282" s="1"/>
      <c r="C282" s="6" t="str">
        <f>IFERROR(IF(B282="","",VLOOKUP(B282,tabela_produto,2,0)),"")</f>
        <v/>
      </c>
      <c r="D282" s="1"/>
      <c r="E282" s="7" t="str">
        <f t="shared" si="4"/>
        <v/>
      </c>
      <c r="F282" s="133"/>
      <c r="G282" s="37"/>
      <c r="H282" s="36"/>
    </row>
    <row r="283" spans="1:8" x14ac:dyDescent="0.3">
      <c r="A283" s="4"/>
      <c r="B283" s="1"/>
      <c r="C283" s="6" t="str">
        <f>IFERROR(IF(B283="","",VLOOKUP(B283,tabela_produto,2,0)),"")</f>
        <v/>
      </c>
      <c r="D283" s="1"/>
      <c r="E283" s="7" t="str">
        <f t="shared" si="4"/>
        <v/>
      </c>
      <c r="F283" s="133"/>
      <c r="G283" s="37"/>
      <c r="H283" s="36"/>
    </row>
    <row r="284" spans="1:8" x14ac:dyDescent="0.3">
      <c r="A284" s="4"/>
      <c r="B284" s="1"/>
      <c r="C284" s="6" t="str">
        <f>IFERROR(IF(B284="","",VLOOKUP(B284,tabela_produto,2,0)),"")</f>
        <v/>
      </c>
      <c r="D284" s="1"/>
      <c r="E284" s="7" t="str">
        <f t="shared" si="4"/>
        <v/>
      </c>
      <c r="F284" s="133"/>
      <c r="G284" s="37"/>
      <c r="H284" s="36"/>
    </row>
    <row r="285" spans="1:8" x14ac:dyDescent="0.3">
      <c r="A285" s="4"/>
      <c r="B285" s="1"/>
      <c r="C285" s="6" t="str">
        <f>IFERROR(IF(B285="","",VLOOKUP(B285,tabela_produto,2,0)),"")</f>
        <v/>
      </c>
      <c r="D285" s="1"/>
      <c r="E285" s="7" t="str">
        <f t="shared" si="4"/>
        <v/>
      </c>
      <c r="F285" s="133"/>
      <c r="G285" s="37"/>
      <c r="H285" s="36"/>
    </row>
    <row r="286" spans="1:8" x14ac:dyDescent="0.3">
      <c r="A286" s="4"/>
      <c r="B286" s="1"/>
      <c r="C286" s="6" t="str">
        <f>IFERROR(IF(B286="","",VLOOKUP(B286,tabela_produto,2,0)),"")</f>
        <v/>
      </c>
      <c r="D286" s="1"/>
      <c r="E286" s="7" t="str">
        <f t="shared" si="4"/>
        <v/>
      </c>
      <c r="F286" s="133"/>
      <c r="G286" s="37"/>
      <c r="H286" s="36"/>
    </row>
    <row r="287" spans="1:8" x14ac:dyDescent="0.3">
      <c r="A287" s="4"/>
      <c r="B287" s="1"/>
      <c r="C287" s="6" t="str">
        <f>IFERROR(IF(B287="","",VLOOKUP(B287,tabela_produto,2,0)),"")</f>
        <v/>
      </c>
      <c r="D287" s="1"/>
      <c r="E287" s="7" t="str">
        <f t="shared" si="4"/>
        <v/>
      </c>
      <c r="F287" s="133"/>
      <c r="G287" s="37"/>
      <c r="H287" s="36"/>
    </row>
    <row r="288" spans="1:8" x14ac:dyDescent="0.3">
      <c r="A288" s="4"/>
      <c r="B288" s="1"/>
      <c r="C288" s="6" t="str">
        <f>IFERROR(IF(B288="","",VLOOKUP(B288,tabela_produto,2,0)),"")</f>
        <v/>
      </c>
      <c r="D288" s="1"/>
      <c r="E288" s="7" t="str">
        <f t="shared" si="4"/>
        <v/>
      </c>
      <c r="F288" s="133"/>
      <c r="G288" s="37"/>
      <c r="H288" s="36"/>
    </row>
    <row r="289" spans="1:8" x14ac:dyDescent="0.3">
      <c r="A289" s="4"/>
      <c r="B289" s="1"/>
      <c r="C289" s="6" t="str">
        <f>IFERROR(IF(B289="","",VLOOKUP(B289,tabela_produto,2,0)),"")</f>
        <v/>
      </c>
      <c r="D289" s="1"/>
      <c r="E289" s="7" t="str">
        <f t="shared" si="4"/>
        <v/>
      </c>
      <c r="F289" s="133"/>
      <c r="G289" s="37"/>
      <c r="H289" s="36"/>
    </row>
    <row r="290" spans="1:8" x14ac:dyDescent="0.3">
      <c r="A290" s="4"/>
      <c r="B290" s="1"/>
      <c r="C290" s="6" t="str">
        <f>IFERROR(IF(B290="","",VLOOKUP(B290,tabela_produto,2,0)),"")</f>
        <v/>
      </c>
      <c r="D290" s="1"/>
      <c r="E290" s="7" t="str">
        <f t="shared" si="4"/>
        <v/>
      </c>
      <c r="F290" s="133"/>
      <c r="G290" s="37"/>
      <c r="H290" s="36"/>
    </row>
    <row r="291" spans="1:8" x14ac:dyDescent="0.3">
      <c r="A291" s="4"/>
      <c r="B291" s="1"/>
      <c r="C291" s="6" t="str">
        <f>IFERROR(IF(B291="","",VLOOKUP(B291,tabela_produto,2,0)),"")</f>
        <v/>
      </c>
      <c r="D291" s="1"/>
      <c r="E291" s="7" t="str">
        <f t="shared" si="4"/>
        <v/>
      </c>
      <c r="F291" s="133"/>
      <c r="G291" s="37"/>
      <c r="H291" s="36"/>
    </row>
    <row r="292" spans="1:8" x14ac:dyDescent="0.3">
      <c r="A292" s="4"/>
      <c r="B292" s="1"/>
      <c r="C292" s="6" t="str">
        <f>IFERROR(IF(B292="","",VLOOKUP(B292,tabela_produto,2,0)),"")</f>
        <v/>
      </c>
      <c r="D292" s="1"/>
      <c r="E292" s="7" t="str">
        <f t="shared" si="4"/>
        <v/>
      </c>
      <c r="F292" s="133"/>
      <c r="G292" s="37"/>
      <c r="H292" s="36"/>
    </row>
    <row r="293" spans="1:8" x14ac:dyDescent="0.3">
      <c r="A293" s="4"/>
      <c r="B293" s="1"/>
      <c r="C293" s="6" t="str">
        <f>IFERROR(IF(B293="","",VLOOKUP(B293,tabela_produto,2,0)),"")</f>
        <v/>
      </c>
      <c r="D293" s="1"/>
      <c r="E293" s="7" t="str">
        <f t="shared" si="4"/>
        <v/>
      </c>
      <c r="F293" s="133"/>
      <c r="G293" s="37"/>
      <c r="H293" s="36"/>
    </row>
    <row r="294" spans="1:8" x14ac:dyDescent="0.3">
      <c r="A294" s="4"/>
      <c r="B294" s="1"/>
      <c r="C294" s="6" t="str">
        <f>IFERROR(IF(B294="","",VLOOKUP(B294,tabela_produto,2,0)),"")</f>
        <v/>
      </c>
      <c r="D294" s="1"/>
      <c r="E294" s="7" t="str">
        <f t="shared" si="4"/>
        <v/>
      </c>
      <c r="F294" s="133"/>
      <c r="G294" s="37"/>
      <c r="H294" s="36"/>
    </row>
    <row r="295" spans="1:8" x14ac:dyDescent="0.3">
      <c r="A295" s="4"/>
      <c r="B295" s="1"/>
      <c r="C295" s="6" t="str">
        <f>IFERROR(IF(B295="","",VLOOKUP(B295,tabela_produto,2,0)),"")</f>
        <v/>
      </c>
      <c r="D295" s="1"/>
      <c r="E295" s="7" t="str">
        <f t="shared" si="4"/>
        <v/>
      </c>
      <c r="F295" s="133"/>
      <c r="G295" s="37"/>
      <c r="H295" s="36"/>
    </row>
    <row r="296" spans="1:8" x14ac:dyDescent="0.3">
      <c r="A296" s="4"/>
      <c r="B296" s="1"/>
      <c r="C296" s="6" t="str">
        <f>IFERROR(IF(B296="","",VLOOKUP(B296,tabela_produto,2,0)),"")</f>
        <v/>
      </c>
      <c r="D296" s="1"/>
      <c r="E296" s="7" t="str">
        <f t="shared" si="4"/>
        <v/>
      </c>
      <c r="F296" s="133"/>
      <c r="G296" s="37"/>
      <c r="H296" s="36"/>
    </row>
    <row r="297" spans="1:8" x14ac:dyDescent="0.3">
      <c r="A297" s="4"/>
      <c r="B297" s="1"/>
      <c r="C297" s="6" t="str">
        <f>IFERROR(IF(B297="","",VLOOKUP(B297,tabela_produto,2,0)),"")</f>
        <v/>
      </c>
      <c r="D297" s="1"/>
      <c r="E297" s="7" t="str">
        <f t="shared" si="4"/>
        <v/>
      </c>
      <c r="F297" s="133"/>
      <c r="G297" s="37"/>
      <c r="H297" s="36"/>
    </row>
    <row r="298" spans="1:8" x14ac:dyDescent="0.3">
      <c r="A298" s="4"/>
      <c r="B298" s="1"/>
      <c r="C298" s="6" t="str">
        <f>IFERROR(IF(B298="","",VLOOKUP(B298,tabela_produto,2,0)),"")</f>
        <v/>
      </c>
      <c r="D298" s="1"/>
      <c r="E298" s="7" t="str">
        <f t="shared" si="4"/>
        <v/>
      </c>
      <c r="F298" s="133"/>
      <c r="G298" s="37"/>
      <c r="H298" s="36"/>
    </row>
    <row r="299" spans="1:8" x14ac:dyDescent="0.3">
      <c r="A299" s="4"/>
      <c r="B299" s="1"/>
      <c r="C299" s="6" t="str">
        <f>IFERROR(IF(B299="","",VLOOKUP(B299,tabela_produto,2,0)),"")</f>
        <v/>
      </c>
      <c r="D299" s="1"/>
      <c r="E299" s="7" t="str">
        <f t="shared" si="4"/>
        <v/>
      </c>
      <c r="F299" s="133"/>
      <c r="G299" s="37"/>
      <c r="H299" s="36"/>
    </row>
    <row r="300" spans="1:8" x14ac:dyDescent="0.3">
      <c r="A300" s="4"/>
      <c r="B300" s="1"/>
      <c r="C300" s="6" t="str">
        <f>IFERROR(IF(B300="","",VLOOKUP(B300,tabela_produto,2,0)),"")</f>
        <v/>
      </c>
      <c r="D300" s="1"/>
      <c r="E300" s="7" t="str">
        <f t="shared" si="4"/>
        <v/>
      </c>
      <c r="F300" s="133"/>
      <c r="G300" s="37"/>
      <c r="H300" s="36"/>
    </row>
    <row r="301" spans="1:8" x14ac:dyDescent="0.3">
      <c r="A301" s="4"/>
      <c r="B301" s="1"/>
      <c r="C301" s="6" t="str">
        <f>IFERROR(IF(B301="","",VLOOKUP(B301,tabela_produto,2,0)),"")</f>
        <v/>
      </c>
      <c r="D301" s="1"/>
      <c r="E301" s="7" t="str">
        <f t="shared" si="4"/>
        <v/>
      </c>
      <c r="F301" s="133"/>
      <c r="G301" s="37"/>
      <c r="H301" s="36"/>
    </row>
    <row r="302" spans="1:8" x14ac:dyDescent="0.3">
      <c r="A302" s="4"/>
      <c r="B302" s="1"/>
      <c r="C302" s="6" t="str">
        <f>IFERROR(IF(B302="","",VLOOKUP(B302,tabela_produto,2,0)),"")</f>
        <v/>
      </c>
      <c r="D302" s="1"/>
      <c r="E302" s="7" t="str">
        <f t="shared" si="4"/>
        <v/>
      </c>
      <c r="F302" s="133"/>
      <c r="G302" s="37"/>
      <c r="H302" s="36"/>
    </row>
    <row r="303" spans="1:8" x14ac:dyDescent="0.3">
      <c r="A303" s="4"/>
      <c r="B303" s="1"/>
      <c r="C303" s="6" t="str">
        <f>IFERROR(IF(B303="","",VLOOKUP(B303,tabela_produto,2,0)),"")</f>
        <v/>
      </c>
      <c r="D303" s="1"/>
      <c r="E303" s="7" t="str">
        <f t="shared" si="4"/>
        <v/>
      </c>
      <c r="F303" s="133"/>
      <c r="G303" s="37"/>
      <c r="H303" s="36"/>
    </row>
    <row r="304" spans="1:8" x14ac:dyDescent="0.3">
      <c r="A304" s="4"/>
      <c r="B304" s="1"/>
      <c r="C304" s="6" t="str">
        <f>IFERROR(IF(B304="","",VLOOKUP(B304,tabela_produto,2,0)),"")</f>
        <v/>
      </c>
      <c r="D304" s="1"/>
      <c r="E304" s="7" t="str">
        <f t="shared" si="4"/>
        <v/>
      </c>
      <c r="F304" s="133"/>
      <c r="G304" s="37"/>
      <c r="H304" s="36"/>
    </row>
    <row r="305" spans="1:8" x14ac:dyDescent="0.3">
      <c r="A305" s="4"/>
      <c r="B305" s="1"/>
      <c r="C305" s="6" t="str">
        <f>IFERROR(IF(B305="","",VLOOKUP(B305,tabela_produto,2,0)),"")</f>
        <v/>
      </c>
      <c r="D305" s="1"/>
      <c r="E305" s="7" t="str">
        <f t="shared" si="4"/>
        <v/>
      </c>
      <c r="F305" s="133"/>
      <c r="G305" s="37"/>
      <c r="H305" s="36"/>
    </row>
    <row r="306" spans="1:8" x14ac:dyDescent="0.3">
      <c r="A306" s="4"/>
      <c r="B306" s="1"/>
      <c r="C306" s="6" t="str">
        <f>IFERROR(IF(B306="","",VLOOKUP(B306,tabela_produto,2,0)),"")</f>
        <v/>
      </c>
      <c r="D306" s="1"/>
      <c r="E306" s="7" t="str">
        <f t="shared" si="4"/>
        <v/>
      </c>
      <c r="F306" s="133"/>
      <c r="G306" s="37"/>
      <c r="H306" s="36"/>
    </row>
    <row r="307" spans="1:8" x14ac:dyDescent="0.3">
      <c r="A307" s="4"/>
      <c r="B307" s="1"/>
      <c r="C307" s="6" t="str">
        <f>IFERROR(IF(B307="","",VLOOKUP(B307,tabela_produto,2,0)),"")</f>
        <v/>
      </c>
      <c r="D307" s="1"/>
      <c r="E307" s="7" t="str">
        <f t="shared" si="4"/>
        <v/>
      </c>
      <c r="F307" s="133"/>
      <c r="G307" s="37"/>
      <c r="H307" s="36"/>
    </row>
    <row r="308" spans="1:8" x14ac:dyDescent="0.3">
      <c r="A308" s="4"/>
      <c r="B308" s="1"/>
      <c r="C308" s="6" t="str">
        <f>IFERROR(IF(B308="","",VLOOKUP(B308,tabela_produto,2,0)),"")</f>
        <v/>
      </c>
      <c r="D308" s="1"/>
      <c r="E308" s="7" t="str">
        <f t="shared" si="4"/>
        <v/>
      </c>
      <c r="F308" s="133"/>
      <c r="G308" s="37"/>
      <c r="H308" s="36"/>
    </row>
    <row r="309" spans="1:8" x14ac:dyDescent="0.3">
      <c r="A309" s="4"/>
      <c r="B309" s="1"/>
      <c r="C309" s="6" t="str">
        <f>IFERROR(IF(B309="","",VLOOKUP(B309,tabela_produto,2,0)),"")</f>
        <v/>
      </c>
      <c r="D309" s="1"/>
      <c r="E309" s="7" t="str">
        <f t="shared" si="4"/>
        <v/>
      </c>
      <c r="F309" s="133"/>
      <c r="G309" s="37"/>
      <c r="H309" s="36"/>
    </row>
    <row r="310" spans="1:8" x14ac:dyDescent="0.3">
      <c r="A310" s="4"/>
      <c r="B310" s="1"/>
      <c r="C310" s="6" t="str">
        <f>IFERROR(IF(B310="","",VLOOKUP(B310,tabela_produto,2,0)),"")</f>
        <v/>
      </c>
      <c r="D310" s="1"/>
      <c r="E310" s="7" t="str">
        <f t="shared" si="4"/>
        <v/>
      </c>
      <c r="F310" s="133"/>
      <c r="G310" s="37"/>
      <c r="H310" s="36"/>
    </row>
    <row r="311" spans="1:8" x14ac:dyDescent="0.3">
      <c r="A311" s="4"/>
      <c r="B311" s="1"/>
      <c r="C311" s="6" t="str">
        <f>IFERROR(IF(B311="","",VLOOKUP(B311,tabela_produto,2,0)),"")</f>
        <v/>
      </c>
      <c r="D311" s="1"/>
      <c r="E311" s="7" t="str">
        <f t="shared" si="4"/>
        <v/>
      </c>
      <c r="F311" s="133"/>
      <c r="G311" s="37"/>
      <c r="H311" s="36"/>
    </row>
    <row r="312" spans="1:8" x14ac:dyDescent="0.3">
      <c r="A312" s="4"/>
      <c r="B312" s="1"/>
      <c r="C312" s="6" t="str">
        <f>IFERROR(IF(B312="","",VLOOKUP(B312,tabela_produto,2,0)),"")</f>
        <v/>
      </c>
      <c r="D312" s="1"/>
      <c r="E312" s="7" t="str">
        <f t="shared" si="4"/>
        <v/>
      </c>
      <c r="F312" s="133"/>
      <c r="G312" s="37"/>
      <c r="H312" s="36"/>
    </row>
    <row r="313" spans="1:8" x14ac:dyDescent="0.3">
      <c r="A313" s="4"/>
      <c r="B313" s="1"/>
      <c r="C313" s="6" t="str">
        <f>IFERROR(IF(B313="","",VLOOKUP(B313,tabela_produto,2,0)),"")</f>
        <v/>
      </c>
      <c r="D313" s="1"/>
      <c r="E313" s="7" t="str">
        <f t="shared" si="4"/>
        <v/>
      </c>
      <c r="F313" s="133"/>
      <c r="G313" s="37"/>
      <c r="H313" s="36"/>
    </row>
    <row r="314" spans="1:8" x14ac:dyDescent="0.3">
      <c r="A314" s="4"/>
      <c r="B314" s="1"/>
      <c r="C314" s="6" t="str">
        <f>IFERROR(IF(B314="","",VLOOKUP(B314,tabela_produto,2,0)),"")</f>
        <v/>
      </c>
      <c r="D314" s="1"/>
      <c r="E314" s="7" t="str">
        <f t="shared" si="4"/>
        <v/>
      </c>
      <c r="F314" s="133"/>
      <c r="G314" s="37"/>
      <c r="H314" s="36"/>
    </row>
    <row r="315" spans="1:8" x14ac:dyDescent="0.3">
      <c r="A315" s="4"/>
      <c r="B315" s="1"/>
      <c r="C315" s="6" t="str">
        <f>IFERROR(IF(B315="","",VLOOKUP(B315,tabela_produto,2,0)),"")</f>
        <v/>
      </c>
      <c r="D315" s="1"/>
      <c r="E315" s="7" t="str">
        <f t="shared" si="4"/>
        <v/>
      </c>
      <c r="F315" s="133"/>
      <c r="G315" s="37"/>
      <c r="H315" s="36"/>
    </row>
    <row r="316" spans="1:8" x14ac:dyDescent="0.3">
      <c r="A316" s="4"/>
      <c r="B316" s="1"/>
      <c r="C316" s="6" t="str">
        <f>IFERROR(IF(B316="","",VLOOKUP(B316,tabela_produto,2,0)),"")</f>
        <v/>
      </c>
      <c r="D316" s="1"/>
      <c r="E316" s="7" t="str">
        <f t="shared" si="4"/>
        <v/>
      </c>
      <c r="F316" s="133"/>
      <c r="G316" s="37"/>
      <c r="H316" s="36"/>
    </row>
    <row r="317" spans="1:8" x14ac:dyDescent="0.3">
      <c r="A317" s="4"/>
      <c r="B317" s="1"/>
      <c r="C317" s="6" t="str">
        <f>IFERROR(IF(B317="","",VLOOKUP(B317,tabela_produto,2,0)),"")</f>
        <v/>
      </c>
      <c r="D317" s="1"/>
      <c r="E317" s="7" t="str">
        <f t="shared" si="4"/>
        <v/>
      </c>
      <c r="F317" s="133"/>
      <c r="G317" s="37"/>
      <c r="H317" s="36"/>
    </row>
    <row r="318" spans="1:8" x14ac:dyDescent="0.3">
      <c r="A318" s="4"/>
      <c r="B318" s="1"/>
      <c r="C318" s="6" t="str">
        <f>IFERROR(IF(B318="","",VLOOKUP(B318,tabela_produto,2,0)),"")</f>
        <v/>
      </c>
      <c r="D318" s="1"/>
      <c r="E318" s="7" t="str">
        <f t="shared" si="4"/>
        <v/>
      </c>
      <c r="F318" s="133"/>
      <c r="G318" s="37"/>
      <c r="H318" s="36"/>
    </row>
    <row r="319" spans="1:8" x14ac:dyDescent="0.3">
      <c r="A319" s="4"/>
      <c r="B319" s="1"/>
      <c r="C319" s="6" t="str">
        <f>IFERROR(IF(B319="","",VLOOKUP(B319,tabela_produto,2,0)),"")</f>
        <v/>
      </c>
      <c r="D319" s="1"/>
      <c r="E319" s="7" t="str">
        <f t="shared" si="4"/>
        <v/>
      </c>
      <c r="F319" s="133"/>
      <c r="G319" s="37"/>
      <c r="H319" s="36"/>
    </row>
    <row r="320" spans="1:8" x14ac:dyDescent="0.3">
      <c r="A320" s="4"/>
      <c r="B320" s="1"/>
      <c r="C320" s="6" t="str">
        <f>IFERROR(IF(B320="","",VLOOKUP(B320,tabela_produto,2,0)),"")</f>
        <v/>
      </c>
      <c r="D320" s="1"/>
      <c r="E320" s="7" t="str">
        <f t="shared" si="4"/>
        <v/>
      </c>
      <c r="F320" s="133"/>
      <c r="G320" s="37"/>
      <c r="H320" s="36"/>
    </row>
    <row r="321" spans="1:8" x14ac:dyDescent="0.3">
      <c r="A321" s="4"/>
      <c r="B321" s="1"/>
      <c r="C321" s="6" t="str">
        <f>IFERROR(IF(B321="","",VLOOKUP(B321,tabela_produto,2,0)),"")</f>
        <v/>
      </c>
      <c r="D321" s="1"/>
      <c r="E321" s="7" t="str">
        <f t="shared" si="4"/>
        <v/>
      </c>
      <c r="F321" s="133"/>
      <c r="G321" s="37"/>
      <c r="H321" s="36"/>
    </row>
    <row r="322" spans="1:8" x14ac:dyDescent="0.3">
      <c r="A322" s="4"/>
      <c r="B322" s="1"/>
      <c r="C322" s="6" t="str">
        <f>IFERROR(IF(B322="","",VLOOKUP(B322,tabela_produto,2,0)),"")</f>
        <v/>
      </c>
      <c r="D322" s="1"/>
      <c r="E322" s="7" t="str">
        <f t="shared" si="4"/>
        <v/>
      </c>
      <c r="F322" s="133"/>
      <c r="G322" s="37"/>
      <c r="H322" s="36"/>
    </row>
    <row r="323" spans="1:8" x14ac:dyDescent="0.3">
      <c r="A323" s="4"/>
      <c r="B323" s="1"/>
      <c r="C323" s="6" t="str">
        <f>IFERROR(IF(B323="","",VLOOKUP(B323,tabela_produto,2,0)),"")</f>
        <v/>
      </c>
      <c r="D323" s="1"/>
      <c r="E323" s="7" t="str">
        <f t="shared" ref="E323:E386" si="5">IF(B323="","",VLOOKUP(B323,tabela_produto,3,0))</f>
        <v/>
      </c>
      <c r="F323" s="133"/>
      <c r="G323" s="37"/>
      <c r="H323" s="36"/>
    </row>
    <row r="324" spans="1:8" x14ac:dyDescent="0.3">
      <c r="A324" s="4"/>
      <c r="B324" s="1"/>
      <c r="C324" s="6" t="str">
        <f>IFERROR(IF(B324="","",VLOOKUP(B324,tabela_produto,2,0)),"")</f>
        <v/>
      </c>
      <c r="D324" s="1"/>
      <c r="E324" s="7" t="str">
        <f t="shared" si="5"/>
        <v/>
      </c>
      <c r="F324" s="133"/>
      <c r="G324" s="37"/>
      <c r="H324" s="36"/>
    </row>
    <row r="325" spans="1:8" x14ac:dyDescent="0.3">
      <c r="A325" s="4"/>
      <c r="B325" s="1"/>
      <c r="C325" s="6" t="str">
        <f>IFERROR(IF(B325="","",VLOOKUP(B325,tabela_produto,2,0)),"")</f>
        <v/>
      </c>
      <c r="D325" s="1"/>
      <c r="E325" s="7" t="str">
        <f t="shared" si="5"/>
        <v/>
      </c>
      <c r="F325" s="133"/>
      <c r="G325" s="37"/>
      <c r="H325" s="36"/>
    </row>
    <row r="326" spans="1:8" x14ac:dyDescent="0.3">
      <c r="A326" s="4"/>
      <c r="B326" s="1"/>
      <c r="C326" s="6" t="str">
        <f>IFERROR(IF(B326="","",VLOOKUP(B326,tabela_produto,2,0)),"")</f>
        <v/>
      </c>
      <c r="D326" s="1"/>
      <c r="E326" s="7" t="str">
        <f t="shared" si="5"/>
        <v/>
      </c>
      <c r="F326" s="133"/>
      <c r="G326" s="37"/>
      <c r="H326" s="36"/>
    </row>
    <row r="327" spans="1:8" x14ac:dyDescent="0.3">
      <c r="A327" s="4"/>
      <c r="B327" s="1"/>
      <c r="C327" s="6" t="str">
        <f>IFERROR(IF(B327="","",VLOOKUP(B327,tabela_produto,2,0)),"")</f>
        <v/>
      </c>
      <c r="D327" s="1"/>
      <c r="E327" s="7" t="str">
        <f t="shared" si="5"/>
        <v/>
      </c>
      <c r="F327" s="133"/>
      <c r="G327" s="37"/>
      <c r="H327" s="36"/>
    </row>
    <row r="328" spans="1:8" x14ac:dyDescent="0.3">
      <c r="A328" s="4"/>
      <c r="B328" s="1"/>
      <c r="C328" s="6" t="str">
        <f>IFERROR(IF(B328="","",VLOOKUP(B328,tabela_produto,2,0)),"")</f>
        <v/>
      </c>
      <c r="D328" s="1"/>
      <c r="E328" s="7" t="str">
        <f t="shared" si="5"/>
        <v/>
      </c>
      <c r="F328" s="133"/>
      <c r="G328" s="37"/>
      <c r="H328" s="36"/>
    </row>
    <row r="329" spans="1:8" x14ac:dyDescent="0.3">
      <c r="A329" s="4"/>
      <c r="B329" s="1"/>
      <c r="C329" s="6" t="str">
        <f>IFERROR(IF(B329="","",VLOOKUP(B329,tabela_produto,2,0)),"")</f>
        <v/>
      </c>
      <c r="D329" s="1"/>
      <c r="E329" s="7" t="str">
        <f t="shared" si="5"/>
        <v/>
      </c>
      <c r="F329" s="133"/>
      <c r="G329" s="37"/>
      <c r="H329" s="36"/>
    </row>
    <row r="330" spans="1:8" x14ac:dyDescent="0.3">
      <c r="A330" s="4"/>
      <c r="B330" s="1"/>
      <c r="C330" s="6" t="str">
        <f>IFERROR(IF(B330="","",VLOOKUP(B330,tabela_produto,2,0)),"")</f>
        <v/>
      </c>
      <c r="D330" s="1"/>
      <c r="E330" s="7" t="str">
        <f t="shared" si="5"/>
        <v/>
      </c>
      <c r="F330" s="133"/>
      <c r="G330" s="37"/>
      <c r="H330" s="36"/>
    </row>
    <row r="331" spans="1:8" x14ac:dyDescent="0.3">
      <c r="A331" s="4"/>
      <c r="B331" s="1"/>
      <c r="C331" s="6" t="str">
        <f>IFERROR(IF(B331="","",VLOOKUP(B331,tabela_produto,2,0)),"")</f>
        <v/>
      </c>
      <c r="D331" s="1"/>
      <c r="E331" s="7" t="str">
        <f t="shared" si="5"/>
        <v/>
      </c>
      <c r="F331" s="133"/>
      <c r="G331" s="37"/>
      <c r="H331" s="36"/>
    </row>
    <row r="332" spans="1:8" x14ac:dyDescent="0.3">
      <c r="A332" s="4"/>
      <c r="B332" s="1"/>
      <c r="C332" s="6" t="str">
        <f>IFERROR(IF(B332="","",VLOOKUP(B332,tabela_produto,2,0)),"")</f>
        <v/>
      </c>
      <c r="D332" s="1"/>
      <c r="E332" s="7" t="str">
        <f t="shared" si="5"/>
        <v/>
      </c>
      <c r="F332" s="133"/>
      <c r="G332" s="37"/>
      <c r="H332" s="36"/>
    </row>
    <row r="333" spans="1:8" x14ac:dyDescent="0.3">
      <c r="A333" s="4"/>
      <c r="B333" s="1"/>
      <c r="C333" s="6" t="str">
        <f>IFERROR(IF(B333="","",VLOOKUP(B333,tabela_produto,2,0)),"")</f>
        <v/>
      </c>
      <c r="D333" s="1"/>
      <c r="E333" s="7" t="str">
        <f t="shared" si="5"/>
        <v/>
      </c>
      <c r="F333" s="133"/>
      <c r="G333" s="37"/>
      <c r="H333" s="36"/>
    </row>
    <row r="334" spans="1:8" x14ac:dyDescent="0.3">
      <c r="A334" s="4"/>
      <c r="B334" s="1"/>
      <c r="C334" s="6" t="str">
        <f>IFERROR(IF(B334="","",VLOOKUP(B334,tabela_produto,2,0)),"")</f>
        <v/>
      </c>
      <c r="D334" s="1"/>
      <c r="E334" s="7" t="str">
        <f t="shared" si="5"/>
        <v/>
      </c>
      <c r="F334" s="133"/>
      <c r="G334" s="37"/>
      <c r="H334" s="36"/>
    </row>
    <row r="335" spans="1:8" x14ac:dyDescent="0.3">
      <c r="A335" s="4"/>
      <c r="B335" s="1"/>
      <c r="C335" s="6" t="str">
        <f>IFERROR(IF(B335="","",VLOOKUP(B335,tabela_produto,2,0)),"")</f>
        <v/>
      </c>
      <c r="D335" s="1"/>
      <c r="E335" s="7" t="str">
        <f t="shared" si="5"/>
        <v/>
      </c>
      <c r="F335" s="133"/>
      <c r="G335" s="37"/>
      <c r="H335" s="36"/>
    </row>
    <row r="336" spans="1:8" x14ac:dyDescent="0.3">
      <c r="A336" s="4"/>
      <c r="B336" s="1"/>
      <c r="C336" s="6" t="str">
        <f>IFERROR(IF(B336="","",VLOOKUP(B336,tabela_produto,2,0)),"")</f>
        <v/>
      </c>
      <c r="D336" s="1"/>
      <c r="E336" s="7" t="str">
        <f t="shared" si="5"/>
        <v/>
      </c>
      <c r="F336" s="133"/>
      <c r="G336" s="37"/>
      <c r="H336" s="36"/>
    </row>
    <row r="337" spans="1:8" x14ac:dyDescent="0.3">
      <c r="A337" s="4"/>
      <c r="B337" s="1"/>
      <c r="C337" s="6" t="str">
        <f>IFERROR(IF(B337="","",VLOOKUP(B337,tabela_produto,2,0)),"")</f>
        <v/>
      </c>
      <c r="D337" s="1"/>
      <c r="E337" s="7" t="str">
        <f t="shared" si="5"/>
        <v/>
      </c>
      <c r="F337" s="133"/>
      <c r="G337" s="37"/>
      <c r="H337" s="36"/>
    </row>
    <row r="338" spans="1:8" x14ac:dyDescent="0.3">
      <c r="A338" s="4"/>
      <c r="B338" s="1"/>
      <c r="C338" s="6" t="str">
        <f>IFERROR(IF(B338="","",VLOOKUP(B338,tabela_produto,2,0)),"")</f>
        <v/>
      </c>
      <c r="D338" s="1"/>
      <c r="E338" s="7" t="str">
        <f t="shared" si="5"/>
        <v/>
      </c>
      <c r="F338" s="133"/>
      <c r="G338" s="37"/>
      <c r="H338" s="36"/>
    </row>
    <row r="339" spans="1:8" x14ac:dyDescent="0.3">
      <c r="A339" s="4"/>
      <c r="B339" s="1"/>
      <c r="C339" s="6" t="str">
        <f>IFERROR(IF(B339="","",VLOOKUP(B339,tabela_produto,2,0)),"")</f>
        <v/>
      </c>
      <c r="D339" s="1"/>
      <c r="E339" s="7" t="str">
        <f t="shared" si="5"/>
        <v/>
      </c>
      <c r="F339" s="133"/>
      <c r="G339" s="37"/>
      <c r="H339" s="36"/>
    </row>
    <row r="340" spans="1:8" x14ac:dyDescent="0.3">
      <c r="A340" s="4"/>
      <c r="B340" s="1"/>
      <c r="C340" s="6" t="str">
        <f>IFERROR(IF(B340="","",VLOOKUP(B340,tabela_produto,2,0)),"")</f>
        <v/>
      </c>
      <c r="D340" s="1"/>
      <c r="E340" s="7" t="str">
        <f t="shared" si="5"/>
        <v/>
      </c>
      <c r="F340" s="133"/>
      <c r="G340" s="37"/>
      <c r="H340" s="36"/>
    </row>
    <row r="341" spans="1:8" x14ac:dyDescent="0.3">
      <c r="A341" s="4"/>
      <c r="B341" s="1"/>
      <c r="C341" s="6" t="str">
        <f>IFERROR(IF(B341="","",VLOOKUP(B341,tabela_produto,2,0)),"")</f>
        <v/>
      </c>
      <c r="D341" s="1"/>
      <c r="E341" s="7" t="str">
        <f t="shared" si="5"/>
        <v/>
      </c>
      <c r="F341" s="133"/>
      <c r="G341" s="37"/>
      <c r="H341" s="36"/>
    </row>
    <row r="342" spans="1:8" x14ac:dyDescent="0.3">
      <c r="A342" s="4"/>
      <c r="B342" s="1"/>
      <c r="C342" s="6" t="str">
        <f>IFERROR(IF(B342="","",VLOOKUP(B342,tabela_produto,2,0)),"")</f>
        <v/>
      </c>
      <c r="D342" s="1"/>
      <c r="E342" s="7" t="str">
        <f t="shared" si="5"/>
        <v/>
      </c>
      <c r="F342" s="133"/>
      <c r="G342" s="37"/>
      <c r="H342" s="36"/>
    </row>
    <row r="343" spans="1:8" x14ac:dyDescent="0.3">
      <c r="A343" s="4"/>
      <c r="B343" s="1"/>
      <c r="C343" s="6" t="str">
        <f>IFERROR(IF(B343="","",VLOOKUP(B343,tabela_produto,2,0)),"")</f>
        <v/>
      </c>
      <c r="D343" s="1"/>
      <c r="E343" s="7" t="str">
        <f t="shared" si="5"/>
        <v/>
      </c>
      <c r="F343" s="133"/>
      <c r="G343" s="37"/>
      <c r="H343" s="36"/>
    </row>
    <row r="344" spans="1:8" x14ac:dyDescent="0.3">
      <c r="A344" s="4"/>
      <c r="B344" s="1"/>
      <c r="C344" s="6" t="str">
        <f>IFERROR(IF(B344="","",VLOOKUP(B344,tabela_produto,2,0)),"")</f>
        <v/>
      </c>
      <c r="D344" s="1"/>
      <c r="E344" s="7" t="str">
        <f t="shared" si="5"/>
        <v/>
      </c>
      <c r="F344" s="133"/>
      <c r="G344" s="37"/>
      <c r="H344" s="36"/>
    </row>
    <row r="345" spans="1:8" x14ac:dyDescent="0.3">
      <c r="A345" s="4"/>
      <c r="B345" s="1"/>
      <c r="C345" s="6" t="str">
        <f>IFERROR(IF(B345="","",VLOOKUP(B345,tabela_produto,2,0)),"")</f>
        <v/>
      </c>
      <c r="D345" s="1"/>
      <c r="E345" s="7" t="str">
        <f t="shared" si="5"/>
        <v/>
      </c>
      <c r="F345" s="133"/>
      <c r="G345" s="37"/>
      <c r="H345" s="36"/>
    </row>
    <row r="346" spans="1:8" x14ac:dyDescent="0.3">
      <c r="A346" s="4"/>
      <c r="B346" s="1"/>
      <c r="C346" s="6" t="str">
        <f>IFERROR(IF(B346="","",VLOOKUP(B346,tabela_produto,2,0)),"")</f>
        <v/>
      </c>
      <c r="D346" s="1"/>
      <c r="E346" s="7" t="str">
        <f t="shared" si="5"/>
        <v/>
      </c>
      <c r="F346" s="133"/>
      <c r="G346" s="37"/>
      <c r="H346" s="36"/>
    </row>
    <row r="347" spans="1:8" x14ac:dyDescent="0.3">
      <c r="A347" s="4"/>
      <c r="B347" s="1"/>
      <c r="C347" s="6" t="str">
        <f>IFERROR(IF(B347="","",VLOOKUP(B347,tabela_produto,2,0)),"")</f>
        <v/>
      </c>
      <c r="D347" s="1"/>
      <c r="E347" s="7" t="str">
        <f t="shared" si="5"/>
        <v/>
      </c>
      <c r="F347" s="133"/>
      <c r="G347" s="37"/>
      <c r="H347" s="36"/>
    </row>
    <row r="348" spans="1:8" x14ac:dyDescent="0.3">
      <c r="A348" s="4"/>
      <c r="B348" s="1"/>
      <c r="C348" s="6" t="str">
        <f>IFERROR(IF(B348="","",VLOOKUP(B348,tabela_produto,2,0)),"")</f>
        <v/>
      </c>
      <c r="D348" s="1"/>
      <c r="E348" s="7" t="str">
        <f t="shared" si="5"/>
        <v/>
      </c>
      <c r="F348" s="133"/>
      <c r="G348" s="37"/>
      <c r="H348" s="36"/>
    </row>
    <row r="349" spans="1:8" x14ac:dyDescent="0.3">
      <c r="A349" s="4"/>
      <c r="B349" s="1"/>
      <c r="C349" s="6" t="str">
        <f>IFERROR(IF(B349="","",VLOOKUP(B349,tabela_produto,2,0)),"")</f>
        <v/>
      </c>
      <c r="D349" s="1"/>
      <c r="E349" s="7" t="str">
        <f t="shared" si="5"/>
        <v/>
      </c>
      <c r="F349" s="133"/>
      <c r="G349" s="37"/>
      <c r="H349" s="36"/>
    </row>
    <row r="350" spans="1:8" x14ac:dyDescent="0.3">
      <c r="A350" s="4"/>
      <c r="B350" s="1"/>
      <c r="C350" s="6" t="str">
        <f>IFERROR(IF(B350="","",VLOOKUP(B350,tabela_produto,2,0)),"")</f>
        <v/>
      </c>
      <c r="D350" s="1"/>
      <c r="E350" s="7" t="str">
        <f t="shared" si="5"/>
        <v/>
      </c>
      <c r="F350" s="133"/>
      <c r="G350" s="37"/>
      <c r="H350" s="36"/>
    </row>
    <row r="351" spans="1:8" x14ac:dyDescent="0.3">
      <c r="A351" s="4"/>
      <c r="B351" s="1"/>
      <c r="C351" s="6" t="str">
        <f>IFERROR(IF(B351="","",VLOOKUP(B351,tabela_produto,2,0)),"")</f>
        <v/>
      </c>
      <c r="D351" s="1"/>
      <c r="E351" s="7" t="str">
        <f t="shared" si="5"/>
        <v/>
      </c>
      <c r="F351" s="133"/>
      <c r="G351" s="37"/>
      <c r="H351" s="36"/>
    </row>
    <row r="352" spans="1:8" x14ac:dyDescent="0.3">
      <c r="A352" s="4"/>
      <c r="B352" s="1"/>
      <c r="C352" s="6" t="str">
        <f>IFERROR(IF(B352="","",VLOOKUP(B352,tabela_produto,2,0)),"")</f>
        <v/>
      </c>
      <c r="D352" s="1"/>
      <c r="E352" s="7" t="str">
        <f t="shared" si="5"/>
        <v/>
      </c>
      <c r="F352" s="133"/>
      <c r="G352" s="37"/>
      <c r="H352" s="36"/>
    </row>
    <row r="353" spans="1:8" x14ac:dyDescent="0.3">
      <c r="A353" s="4"/>
      <c r="B353" s="1"/>
      <c r="C353" s="6" t="str">
        <f>IFERROR(IF(B353="","",VLOOKUP(B353,tabela_produto,2,0)),"")</f>
        <v/>
      </c>
      <c r="D353" s="1"/>
      <c r="E353" s="7" t="str">
        <f t="shared" si="5"/>
        <v/>
      </c>
      <c r="F353" s="133"/>
      <c r="G353" s="37"/>
      <c r="H353" s="36"/>
    </row>
    <row r="354" spans="1:8" x14ac:dyDescent="0.3">
      <c r="A354" s="4"/>
      <c r="B354" s="1"/>
      <c r="C354" s="6" t="str">
        <f>IFERROR(IF(B354="","",VLOOKUP(B354,tabela_produto,2,0)),"")</f>
        <v/>
      </c>
      <c r="D354" s="1"/>
      <c r="E354" s="7" t="str">
        <f t="shared" si="5"/>
        <v/>
      </c>
      <c r="F354" s="133"/>
      <c r="G354" s="37"/>
      <c r="H354" s="36"/>
    </row>
    <row r="355" spans="1:8" x14ac:dyDescent="0.3">
      <c r="A355" s="4"/>
      <c r="B355" s="1"/>
      <c r="C355" s="6" t="str">
        <f>IFERROR(IF(B355="","",VLOOKUP(B355,tabela_produto,2,0)),"")</f>
        <v/>
      </c>
      <c r="D355" s="1"/>
      <c r="E355" s="7" t="str">
        <f t="shared" si="5"/>
        <v/>
      </c>
      <c r="F355" s="133"/>
      <c r="G355" s="37"/>
      <c r="H355" s="36"/>
    </row>
    <row r="356" spans="1:8" x14ac:dyDescent="0.3">
      <c r="A356" s="4"/>
      <c r="B356" s="1"/>
      <c r="C356" s="6" t="str">
        <f>IFERROR(IF(B356="","",VLOOKUP(B356,tabela_produto,2,0)),"")</f>
        <v/>
      </c>
      <c r="D356" s="1"/>
      <c r="E356" s="7" t="str">
        <f t="shared" si="5"/>
        <v/>
      </c>
      <c r="F356" s="133"/>
      <c r="G356" s="37"/>
      <c r="H356" s="36"/>
    </row>
    <row r="357" spans="1:8" x14ac:dyDescent="0.3">
      <c r="A357" s="4"/>
      <c r="B357" s="1"/>
      <c r="C357" s="6" t="str">
        <f>IFERROR(IF(B357="","",VLOOKUP(B357,tabela_produto,2,0)),"")</f>
        <v/>
      </c>
      <c r="D357" s="1"/>
      <c r="E357" s="7" t="str">
        <f t="shared" si="5"/>
        <v/>
      </c>
      <c r="F357" s="133"/>
      <c r="G357" s="37"/>
      <c r="H357" s="36"/>
    </row>
    <row r="358" spans="1:8" x14ac:dyDescent="0.3">
      <c r="A358" s="4"/>
      <c r="B358" s="1"/>
      <c r="C358" s="6" t="str">
        <f>IFERROR(IF(B358="","",VLOOKUP(B358,tabela_produto,2,0)),"")</f>
        <v/>
      </c>
      <c r="D358" s="1"/>
      <c r="E358" s="7" t="str">
        <f t="shared" si="5"/>
        <v/>
      </c>
      <c r="F358" s="133"/>
      <c r="G358" s="37"/>
      <c r="H358" s="36"/>
    </row>
    <row r="359" spans="1:8" x14ac:dyDescent="0.3">
      <c r="A359" s="4"/>
      <c r="B359" s="1"/>
      <c r="C359" s="6" t="str">
        <f>IFERROR(IF(B359="","",VLOOKUP(B359,tabela_produto,2,0)),"")</f>
        <v/>
      </c>
      <c r="D359" s="1"/>
      <c r="E359" s="7" t="str">
        <f t="shared" si="5"/>
        <v/>
      </c>
      <c r="F359" s="133"/>
      <c r="G359" s="37"/>
      <c r="H359" s="36"/>
    </row>
    <row r="360" spans="1:8" x14ac:dyDescent="0.3">
      <c r="A360" s="4"/>
      <c r="B360" s="1"/>
      <c r="C360" s="6" t="str">
        <f>IFERROR(IF(B360="","",VLOOKUP(B360,tabela_produto,2,0)),"")</f>
        <v/>
      </c>
      <c r="D360" s="1"/>
      <c r="E360" s="7" t="str">
        <f t="shared" si="5"/>
        <v/>
      </c>
      <c r="F360" s="133"/>
      <c r="G360" s="37"/>
      <c r="H360" s="36"/>
    </row>
    <row r="361" spans="1:8" x14ac:dyDescent="0.3">
      <c r="A361" s="4"/>
      <c r="B361" s="1"/>
      <c r="C361" s="6" t="str">
        <f>IFERROR(IF(B361="","",VLOOKUP(B361,tabela_produto,2,0)),"")</f>
        <v/>
      </c>
      <c r="D361" s="1"/>
      <c r="E361" s="7" t="str">
        <f t="shared" si="5"/>
        <v/>
      </c>
      <c r="F361" s="133"/>
      <c r="G361" s="37"/>
      <c r="H361" s="36"/>
    </row>
    <row r="362" spans="1:8" x14ac:dyDescent="0.3">
      <c r="A362" s="4"/>
      <c r="B362" s="1"/>
      <c r="C362" s="6" t="str">
        <f>IFERROR(IF(B362="","",VLOOKUP(B362,tabela_produto,2,0)),"")</f>
        <v/>
      </c>
      <c r="D362" s="1"/>
      <c r="E362" s="7" t="str">
        <f t="shared" si="5"/>
        <v/>
      </c>
      <c r="F362" s="133"/>
      <c r="G362" s="37"/>
      <c r="H362" s="36"/>
    </row>
    <row r="363" spans="1:8" x14ac:dyDescent="0.3">
      <c r="A363" s="4"/>
      <c r="B363" s="1"/>
      <c r="C363" s="6" t="str">
        <f>IFERROR(IF(B363="","",VLOOKUP(B363,tabela_produto,2,0)),"")</f>
        <v/>
      </c>
      <c r="D363" s="1"/>
      <c r="E363" s="7" t="str">
        <f t="shared" si="5"/>
        <v/>
      </c>
      <c r="F363" s="133"/>
      <c r="G363" s="37"/>
      <c r="H363" s="36"/>
    </row>
    <row r="364" spans="1:8" x14ac:dyDescent="0.3">
      <c r="A364" s="4"/>
      <c r="B364" s="1"/>
      <c r="C364" s="6" t="str">
        <f>IFERROR(IF(B364="","",VLOOKUP(B364,tabela_produto,2,0)),"")</f>
        <v/>
      </c>
      <c r="D364" s="1"/>
      <c r="E364" s="7" t="str">
        <f t="shared" si="5"/>
        <v/>
      </c>
      <c r="F364" s="133"/>
      <c r="G364" s="37"/>
      <c r="H364" s="36"/>
    </row>
    <row r="365" spans="1:8" x14ac:dyDescent="0.3">
      <c r="A365" s="4"/>
      <c r="B365" s="1"/>
      <c r="C365" s="6" t="str">
        <f>IFERROR(IF(B365="","",VLOOKUP(B365,tabela_produto,2,0)),"")</f>
        <v/>
      </c>
      <c r="D365" s="1"/>
      <c r="E365" s="7" t="str">
        <f t="shared" si="5"/>
        <v/>
      </c>
      <c r="F365" s="133"/>
      <c r="G365" s="37"/>
      <c r="H365" s="36"/>
    </row>
    <row r="366" spans="1:8" x14ac:dyDescent="0.3">
      <c r="A366" s="4"/>
      <c r="B366" s="1"/>
      <c r="C366" s="6" t="str">
        <f>IFERROR(IF(B366="","",VLOOKUP(B366,tabela_produto,2,0)),"")</f>
        <v/>
      </c>
      <c r="D366" s="1"/>
      <c r="E366" s="7" t="str">
        <f t="shared" si="5"/>
        <v/>
      </c>
      <c r="F366" s="133"/>
      <c r="G366" s="37"/>
      <c r="H366" s="36"/>
    </row>
    <row r="367" spans="1:8" x14ac:dyDescent="0.3">
      <c r="A367" s="4"/>
      <c r="B367" s="1"/>
      <c r="C367" s="6" t="str">
        <f>IFERROR(IF(B367="","",VLOOKUP(B367,tabela_produto,2,0)),"")</f>
        <v/>
      </c>
      <c r="D367" s="1"/>
      <c r="E367" s="7" t="str">
        <f t="shared" si="5"/>
        <v/>
      </c>
      <c r="F367" s="133"/>
      <c r="G367" s="37"/>
      <c r="H367" s="36"/>
    </row>
    <row r="368" spans="1:8" x14ac:dyDescent="0.3">
      <c r="A368" s="4"/>
      <c r="B368" s="1"/>
      <c r="C368" s="6" t="str">
        <f>IFERROR(IF(B368="","",VLOOKUP(B368,tabela_produto,2,0)),"")</f>
        <v/>
      </c>
      <c r="D368" s="1"/>
      <c r="E368" s="7" t="str">
        <f t="shared" si="5"/>
        <v/>
      </c>
      <c r="F368" s="133"/>
      <c r="G368" s="37"/>
      <c r="H368" s="36"/>
    </row>
    <row r="369" spans="1:8" x14ac:dyDescent="0.3">
      <c r="A369" s="4"/>
      <c r="B369" s="1"/>
      <c r="C369" s="6" t="str">
        <f>IFERROR(IF(B369="","",VLOOKUP(B369,tabela_produto,2,0)),"")</f>
        <v/>
      </c>
      <c r="D369" s="1"/>
      <c r="E369" s="7" t="str">
        <f t="shared" si="5"/>
        <v/>
      </c>
      <c r="F369" s="133"/>
      <c r="G369" s="37"/>
      <c r="H369" s="36"/>
    </row>
    <row r="370" spans="1:8" x14ac:dyDescent="0.3">
      <c r="A370" s="4"/>
      <c r="B370" s="1"/>
      <c r="C370" s="6" t="str">
        <f>IFERROR(IF(B370="","",VLOOKUP(B370,tabela_produto,2,0)),"")</f>
        <v/>
      </c>
      <c r="D370" s="1"/>
      <c r="E370" s="7" t="str">
        <f t="shared" si="5"/>
        <v/>
      </c>
      <c r="F370" s="133"/>
      <c r="G370" s="37"/>
      <c r="H370" s="36"/>
    </row>
    <row r="371" spans="1:8" x14ac:dyDescent="0.3">
      <c r="A371" s="4"/>
      <c r="B371" s="1"/>
      <c r="C371" s="6" t="str">
        <f>IFERROR(IF(B371="","",VLOOKUP(B371,tabela_produto,2,0)),"")</f>
        <v/>
      </c>
      <c r="D371" s="1"/>
      <c r="E371" s="7" t="str">
        <f t="shared" si="5"/>
        <v/>
      </c>
      <c r="F371" s="133"/>
      <c r="G371" s="37"/>
      <c r="H371" s="36"/>
    </row>
    <row r="372" spans="1:8" x14ac:dyDescent="0.3">
      <c r="A372" s="4"/>
      <c r="B372" s="1"/>
      <c r="C372" s="6" t="str">
        <f>IFERROR(IF(B372="","",VLOOKUP(B372,tabela_produto,2,0)),"")</f>
        <v/>
      </c>
      <c r="D372" s="1"/>
      <c r="E372" s="7" t="str">
        <f t="shared" si="5"/>
        <v/>
      </c>
      <c r="F372" s="133"/>
      <c r="G372" s="37"/>
      <c r="H372" s="36"/>
    </row>
    <row r="373" spans="1:8" x14ac:dyDescent="0.3">
      <c r="A373" s="4"/>
      <c r="B373" s="1"/>
      <c r="C373" s="6" t="str">
        <f>IFERROR(IF(B373="","",VLOOKUP(B373,tabela_produto,2,0)),"")</f>
        <v/>
      </c>
      <c r="D373" s="1"/>
      <c r="E373" s="7" t="str">
        <f t="shared" si="5"/>
        <v/>
      </c>
      <c r="F373" s="133"/>
      <c r="G373" s="37"/>
      <c r="H373" s="36"/>
    </row>
    <row r="374" spans="1:8" x14ac:dyDescent="0.3">
      <c r="A374" s="4"/>
      <c r="B374" s="1"/>
      <c r="C374" s="6" t="str">
        <f>IFERROR(IF(B374="","",VLOOKUP(B374,tabela_produto,2,0)),"")</f>
        <v/>
      </c>
      <c r="D374" s="1"/>
      <c r="E374" s="7" t="str">
        <f t="shared" si="5"/>
        <v/>
      </c>
      <c r="F374" s="133"/>
      <c r="G374" s="37"/>
      <c r="H374" s="36"/>
    </row>
    <row r="375" spans="1:8" x14ac:dyDescent="0.3">
      <c r="A375" s="4"/>
      <c r="B375" s="1"/>
      <c r="C375" s="6" t="str">
        <f>IFERROR(IF(B375="","",VLOOKUP(B375,tabela_produto,2,0)),"")</f>
        <v/>
      </c>
      <c r="D375" s="1"/>
      <c r="E375" s="7" t="str">
        <f t="shared" si="5"/>
        <v/>
      </c>
      <c r="F375" s="133"/>
      <c r="G375" s="37"/>
      <c r="H375" s="36"/>
    </row>
    <row r="376" spans="1:8" x14ac:dyDescent="0.3">
      <c r="A376" s="4"/>
      <c r="B376" s="1"/>
      <c r="C376" s="6" t="str">
        <f>IFERROR(IF(B376="","",VLOOKUP(B376,tabela_produto,2,0)),"")</f>
        <v/>
      </c>
      <c r="D376" s="1"/>
      <c r="E376" s="7" t="str">
        <f t="shared" si="5"/>
        <v/>
      </c>
      <c r="F376" s="133"/>
      <c r="G376" s="37"/>
      <c r="H376" s="36"/>
    </row>
    <row r="377" spans="1:8" x14ac:dyDescent="0.3">
      <c r="A377" s="4"/>
      <c r="B377" s="1"/>
      <c r="C377" s="6" t="str">
        <f>IFERROR(IF(B377="","",VLOOKUP(B377,tabela_produto,2,0)),"")</f>
        <v/>
      </c>
      <c r="D377" s="1"/>
      <c r="E377" s="7" t="str">
        <f t="shared" si="5"/>
        <v/>
      </c>
      <c r="F377" s="133"/>
      <c r="G377" s="37"/>
      <c r="H377" s="36"/>
    </row>
    <row r="378" spans="1:8" x14ac:dyDescent="0.3">
      <c r="A378" s="4"/>
      <c r="B378" s="1"/>
      <c r="C378" s="6" t="str">
        <f>IFERROR(IF(B378="","",VLOOKUP(B378,tabela_produto,2,0)),"")</f>
        <v/>
      </c>
      <c r="D378" s="1"/>
      <c r="E378" s="7" t="str">
        <f t="shared" si="5"/>
        <v/>
      </c>
      <c r="F378" s="133"/>
      <c r="G378" s="37"/>
      <c r="H378" s="36"/>
    </row>
    <row r="379" spans="1:8" x14ac:dyDescent="0.3">
      <c r="A379" s="4"/>
      <c r="B379" s="1"/>
      <c r="C379" s="6" t="str">
        <f>IFERROR(IF(B379="","",VLOOKUP(B379,tabela_produto,2,0)),"")</f>
        <v/>
      </c>
      <c r="D379" s="1"/>
      <c r="E379" s="7" t="str">
        <f t="shared" si="5"/>
        <v/>
      </c>
      <c r="F379" s="133"/>
      <c r="G379" s="37"/>
      <c r="H379" s="36"/>
    </row>
    <row r="380" spans="1:8" x14ac:dyDescent="0.3">
      <c r="A380" s="4"/>
      <c r="B380" s="1"/>
      <c r="C380" s="6" t="str">
        <f>IFERROR(IF(B380="","",VLOOKUP(B380,tabela_produto,2,0)),"")</f>
        <v/>
      </c>
      <c r="D380" s="1"/>
      <c r="E380" s="7" t="str">
        <f t="shared" si="5"/>
        <v/>
      </c>
      <c r="F380" s="133"/>
      <c r="G380" s="37"/>
      <c r="H380" s="36"/>
    </row>
    <row r="381" spans="1:8" x14ac:dyDescent="0.3">
      <c r="A381" s="4"/>
      <c r="B381" s="1"/>
      <c r="C381" s="6" t="str">
        <f>IFERROR(IF(B381="","",VLOOKUP(B381,tabela_produto,2,0)),"")</f>
        <v/>
      </c>
      <c r="D381" s="1"/>
      <c r="E381" s="7" t="str">
        <f t="shared" si="5"/>
        <v/>
      </c>
      <c r="F381" s="133"/>
      <c r="G381" s="37"/>
      <c r="H381" s="36"/>
    </row>
    <row r="382" spans="1:8" x14ac:dyDescent="0.3">
      <c r="A382" s="4"/>
      <c r="B382" s="1"/>
      <c r="C382" s="6" t="str">
        <f>IFERROR(IF(B382="","",VLOOKUP(B382,tabela_produto,2,0)),"")</f>
        <v/>
      </c>
      <c r="D382" s="1"/>
      <c r="E382" s="7" t="str">
        <f t="shared" si="5"/>
        <v/>
      </c>
      <c r="F382" s="133"/>
      <c r="G382" s="37"/>
      <c r="H382" s="36"/>
    </row>
    <row r="383" spans="1:8" x14ac:dyDescent="0.3">
      <c r="A383" s="4"/>
      <c r="B383" s="1"/>
      <c r="C383" s="6" t="str">
        <f>IFERROR(IF(B383="","",VLOOKUP(B383,tabela_produto,2,0)),"")</f>
        <v/>
      </c>
      <c r="D383" s="1"/>
      <c r="E383" s="7" t="str">
        <f t="shared" si="5"/>
        <v/>
      </c>
      <c r="F383" s="133"/>
      <c r="G383" s="37"/>
      <c r="H383" s="36"/>
    </row>
    <row r="384" spans="1:8" x14ac:dyDescent="0.3">
      <c r="A384" s="4"/>
      <c r="B384" s="1"/>
      <c r="C384" s="6" t="str">
        <f>IFERROR(IF(B384="","",VLOOKUP(B384,tabela_produto,2,0)),"")</f>
        <v/>
      </c>
      <c r="D384" s="1"/>
      <c r="E384" s="7" t="str">
        <f t="shared" si="5"/>
        <v/>
      </c>
      <c r="F384" s="133"/>
      <c r="G384" s="37"/>
      <c r="H384" s="36"/>
    </row>
    <row r="385" spans="1:8" x14ac:dyDescent="0.3">
      <c r="A385" s="4"/>
      <c r="B385" s="1"/>
      <c r="C385" s="6" t="str">
        <f>IFERROR(IF(B385="","",VLOOKUP(B385,tabela_produto,2,0)),"")</f>
        <v/>
      </c>
      <c r="D385" s="1"/>
      <c r="E385" s="7" t="str">
        <f t="shared" si="5"/>
        <v/>
      </c>
      <c r="F385" s="133"/>
      <c r="G385" s="37"/>
      <c r="H385" s="36"/>
    </row>
    <row r="386" spans="1:8" x14ac:dyDescent="0.3">
      <c r="A386" s="4"/>
      <c r="B386" s="1"/>
      <c r="C386" s="6" t="str">
        <f>IFERROR(IF(B386="","",VLOOKUP(B386,tabela_produto,2,0)),"")</f>
        <v/>
      </c>
      <c r="D386" s="1"/>
      <c r="E386" s="7" t="str">
        <f t="shared" si="5"/>
        <v/>
      </c>
      <c r="F386" s="133"/>
      <c r="G386" s="37"/>
      <c r="H386" s="36"/>
    </row>
    <row r="387" spans="1:8" x14ac:dyDescent="0.3">
      <c r="A387" s="4"/>
      <c r="B387" s="1"/>
      <c r="C387" s="6" t="str">
        <f>IFERROR(IF(B387="","",VLOOKUP(B387,tabela_produto,2,0)),"")</f>
        <v/>
      </c>
      <c r="D387" s="1"/>
      <c r="E387" s="7" t="str">
        <f t="shared" ref="E387:E450" si="6">IF(B387="","",VLOOKUP(B387,tabela_produto,3,0))</f>
        <v/>
      </c>
      <c r="F387" s="133"/>
      <c r="G387" s="37"/>
      <c r="H387" s="36"/>
    </row>
    <row r="388" spans="1:8" x14ac:dyDescent="0.3">
      <c r="A388" s="4"/>
      <c r="B388" s="1"/>
      <c r="C388" s="6" t="str">
        <f>IFERROR(IF(B388="","",VLOOKUP(B388,tabela_produto,2,0)),"")</f>
        <v/>
      </c>
      <c r="D388" s="1"/>
      <c r="E388" s="7" t="str">
        <f t="shared" si="6"/>
        <v/>
      </c>
      <c r="F388" s="133"/>
      <c r="G388" s="37"/>
      <c r="H388" s="36"/>
    </row>
    <row r="389" spans="1:8" x14ac:dyDescent="0.3">
      <c r="A389" s="4"/>
      <c r="B389" s="1"/>
      <c r="C389" s="6" t="str">
        <f>IFERROR(IF(B389="","",VLOOKUP(B389,tabela_produto,2,0)),"")</f>
        <v/>
      </c>
      <c r="D389" s="1"/>
      <c r="E389" s="7" t="str">
        <f t="shared" si="6"/>
        <v/>
      </c>
      <c r="F389" s="133"/>
      <c r="G389" s="37"/>
      <c r="H389" s="36"/>
    </row>
    <row r="390" spans="1:8" x14ac:dyDescent="0.3">
      <c r="A390" s="4"/>
      <c r="B390" s="1"/>
      <c r="C390" s="6" t="str">
        <f>IFERROR(IF(B390="","",VLOOKUP(B390,tabela_produto,2,0)),"")</f>
        <v/>
      </c>
      <c r="D390" s="1"/>
      <c r="E390" s="7" t="str">
        <f t="shared" si="6"/>
        <v/>
      </c>
      <c r="F390" s="133"/>
      <c r="G390" s="37"/>
      <c r="H390" s="36"/>
    </row>
    <row r="391" spans="1:8" x14ac:dyDescent="0.3">
      <c r="A391" s="4"/>
      <c r="B391" s="1"/>
      <c r="C391" s="6" t="str">
        <f>IFERROR(IF(B391="","",VLOOKUP(B391,tabela_produto,2,0)),"")</f>
        <v/>
      </c>
      <c r="D391" s="1"/>
      <c r="E391" s="7" t="str">
        <f t="shared" si="6"/>
        <v/>
      </c>
      <c r="F391" s="133"/>
      <c r="G391" s="37"/>
      <c r="H391" s="36"/>
    </row>
    <row r="392" spans="1:8" x14ac:dyDescent="0.3">
      <c r="A392" s="4"/>
      <c r="B392" s="1"/>
      <c r="C392" s="6" t="str">
        <f>IFERROR(IF(B392="","",VLOOKUP(B392,tabela_produto,2,0)),"")</f>
        <v/>
      </c>
      <c r="D392" s="1"/>
      <c r="E392" s="7" t="str">
        <f t="shared" si="6"/>
        <v/>
      </c>
      <c r="F392" s="133"/>
      <c r="G392" s="37"/>
      <c r="H392" s="36"/>
    </row>
    <row r="393" spans="1:8" x14ac:dyDescent="0.3">
      <c r="A393" s="4"/>
      <c r="B393" s="1"/>
      <c r="C393" s="6" t="str">
        <f>IFERROR(IF(B393="","",VLOOKUP(B393,tabela_produto,2,0)),"")</f>
        <v/>
      </c>
      <c r="D393" s="1"/>
      <c r="E393" s="7" t="str">
        <f t="shared" si="6"/>
        <v/>
      </c>
      <c r="F393" s="133"/>
      <c r="G393" s="37"/>
      <c r="H393" s="36"/>
    </row>
    <row r="394" spans="1:8" x14ac:dyDescent="0.3">
      <c r="A394" s="4"/>
      <c r="B394" s="1"/>
      <c r="C394" s="6" t="str">
        <f>IFERROR(IF(B394="","",VLOOKUP(B394,tabela_produto,2,0)),"")</f>
        <v/>
      </c>
      <c r="D394" s="1"/>
      <c r="E394" s="7" t="str">
        <f t="shared" si="6"/>
        <v/>
      </c>
      <c r="F394" s="133"/>
      <c r="G394" s="37"/>
      <c r="H394" s="36"/>
    </row>
    <row r="395" spans="1:8" x14ac:dyDescent="0.3">
      <c r="A395" s="4"/>
      <c r="B395" s="1"/>
      <c r="C395" s="6" t="str">
        <f>IFERROR(IF(B395="","",VLOOKUP(B395,tabela_produto,2,0)),"")</f>
        <v/>
      </c>
      <c r="D395" s="1"/>
      <c r="E395" s="7" t="str">
        <f t="shared" si="6"/>
        <v/>
      </c>
      <c r="F395" s="133"/>
      <c r="G395" s="37"/>
      <c r="H395" s="36"/>
    </row>
    <row r="396" spans="1:8" x14ac:dyDescent="0.3">
      <c r="A396" s="4"/>
      <c r="B396" s="1"/>
      <c r="C396" s="6" t="str">
        <f>IFERROR(IF(B396="","",VLOOKUP(B396,tabela_produto,2,0)),"")</f>
        <v/>
      </c>
      <c r="D396" s="1"/>
      <c r="E396" s="7" t="str">
        <f t="shared" si="6"/>
        <v/>
      </c>
      <c r="F396" s="133"/>
      <c r="G396" s="37"/>
      <c r="H396" s="36"/>
    </row>
    <row r="397" spans="1:8" x14ac:dyDescent="0.3">
      <c r="A397" s="4"/>
      <c r="B397" s="1"/>
      <c r="C397" s="6" t="str">
        <f>IFERROR(IF(B397="","",VLOOKUP(B397,tabela_produto,2,0)),"")</f>
        <v/>
      </c>
      <c r="D397" s="1"/>
      <c r="E397" s="7" t="str">
        <f t="shared" si="6"/>
        <v/>
      </c>
      <c r="F397" s="133"/>
      <c r="G397" s="37"/>
      <c r="H397" s="36"/>
    </row>
    <row r="398" spans="1:8" x14ac:dyDescent="0.3">
      <c r="A398" s="4"/>
      <c r="B398" s="1"/>
      <c r="C398" s="6" t="str">
        <f>IFERROR(IF(B398="","",VLOOKUP(B398,tabela_produto,2,0)),"")</f>
        <v/>
      </c>
      <c r="D398" s="1"/>
      <c r="E398" s="7" t="str">
        <f t="shared" si="6"/>
        <v/>
      </c>
      <c r="F398" s="133"/>
      <c r="G398" s="37"/>
      <c r="H398" s="36"/>
    </row>
    <row r="399" spans="1:8" x14ac:dyDescent="0.3">
      <c r="A399" s="4"/>
      <c r="B399" s="1"/>
      <c r="C399" s="6" t="str">
        <f>IFERROR(IF(B399="","",VLOOKUP(B399,tabela_produto,2,0)),"")</f>
        <v/>
      </c>
      <c r="D399" s="1"/>
      <c r="E399" s="7" t="str">
        <f t="shared" si="6"/>
        <v/>
      </c>
      <c r="F399" s="133"/>
      <c r="G399" s="37"/>
      <c r="H399" s="36"/>
    </row>
    <row r="400" spans="1:8" x14ac:dyDescent="0.3">
      <c r="A400" s="4"/>
      <c r="B400" s="1"/>
      <c r="C400" s="6" t="str">
        <f>IFERROR(IF(B400="","",VLOOKUP(B400,tabela_produto,2,0)),"")</f>
        <v/>
      </c>
      <c r="D400" s="1"/>
      <c r="E400" s="7" t="str">
        <f t="shared" si="6"/>
        <v/>
      </c>
      <c r="F400" s="133"/>
      <c r="G400" s="37"/>
      <c r="H400" s="36"/>
    </row>
    <row r="401" spans="1:8" x14ac:dyDescent="0.3">
      <c r="A401" s="4"/>
      <c r="B401" s="1"/>
      <c r="C401" s="6" t="str">
        <f>IFERROR(IF(B401="","",VLOOKUP(B401,tabela_produto,2,0)),"")</f>
        <v/>
      </c>
      <c r="D401" s="1"/>
      <c r="E401" s="7" t="str">
        <f t="shared" si="6"/>
        <v/>
      </c>
      <c r="F401" s="133"/>
      <c r="G401" s="37"/>
      <c r="H401" s="36"/>
    </row>
    <row r="402" spans="1:8" x14ac:dyDescent="0.3">
      <c r="A402" s="4"/>
      <c r="B402" s="1"/>
      <c r="C402" s="6" t="str">
        <f>IFERROR(IF(B402="","",VLOOKUP(B402,tabela_produto,2,0)),"")</f>
        <v/>
      </c>
      <c r="D402" s="1"/>
      <c r="E402" s="7" t="str">
        <f t="shared" si="6"/>
        <v/>
      </c>
      <c r="F402" s="133"/>
      <c r="G402" s="37"/>
      <c r="H402" s="36"/>
    </row>
    <row r="403" spans="1:8" x14ac:dyDescent="0.3">
      <c r="A403" s="4"/>
      <c r="B403" s="1"/>
      <c r="C403" s="6" t="str">
        <f>IFERROR(IF(B403="","",VLOOKUP(B403,tabela_produto,2,0)),"")</f>
        <v/>
      </c>
      <c r="D403" s="1"/>
      <c r="E403" s="7" t="str">
        <f t="shared" si="6"/>
        <v/>
      </c>
      <c r="F403" s="133"/>
      <c r="G403" s="37"/>
      <c r="H403" s="36"/>
    </row>
    <row r="404" spans="1:8" x14ac:dyDescent="0.3">
      <c r="A404" s="4"/>
      <c r="B404" s="1"/>
      <c r="C404" s="6" t="str">
        <f>IFERROR(IF(B404="","",VLOOKUP(B404,tabela_produto,2,0)),"")</f>
        <v/>
      </c>
      <c r="D404" s="1"/>
      <c r="E404" s="7" t="str">
        <f t="shared" si="6"/>
        <v/>
      </c>
      <c r="F404" s="133"/>
      <c r="G404" s="37"/>
      <c r="H404" s="36"/>
    </row>
    <row r="405" spans="1:8" x14ac:dyDescent="0.3">
      <c r="A405" s="4"/>
      <c r="B405" s="1"/>
      <c r="C405" s="6" t="str">
        <f>IFERROR(IF(B405="","",VLOOKUP(B405,tabela_produto,2,0)),"")</f>
        <v/>
      </c>
      <c r="D405" s="1"/>
      <c r="E405" s="7" t="str">
        <f t="shared" si="6"/>
        <v/>
      </c>
      <c r="F405" s="133"/>
      <c r="G405" s="37"/>
      <c r="H405" s="36"/>
    </row>
    <row r="406" spans="1:8" x14ac:dyDescent="0.3">
      <c r="A406" s="4"/>
      <c r="B406" s="1"/>
      <c r="C406" s="6" t="str">
        <f>IFERROR(IF(B406="","",VLOOKUP(B406,tabela_produto,2,0)),"")</f>
        <v/>
      </c>
      <c r="D406" s="1"/>
      <c r="E406" s="7" t="str">
        <f t="shared" si="6"/>
        <v/>
      </c>
      <c r="F406" s="133"/>
      <c r="G406" s="37"/>
      <c r="H406" s="36"/>
    </row>
    <row r="407" spans="1:8" x14ac:dyDescent="0.3">
      <c r="A407" s="4"/>
      <c r="B407" s="1"/>
      <c r="C407" s="6" t="str">
        <f>IFERROR(IF(B407="","",VLOOKUP(B407,tabela_produto,2,0)),"")</f>
        <v/>
      </c>
      <c r="D407" s="1"/>
      <c r="E407" s="7" t="str">
        <f t="shared" si="6"/>
        <v/>
      </c>
      <c r="F407" s="133"/>
      <c r="G407" s="37"/>
      <c r="H407" s="36"/>
    </row>
    <row r="408" spans="1:8" x14ac:dyDescent="0.3">
      <c r="A408" s="4"/>
      <c r="B408" s="1"/>
      <c r="C408" s="6" t="str">
        <f>IFERROR(IF(B408="","",VLOOKUP(B408,tabela_produto,2,0)),"")</f>
        <v/>
      </c>
      <c r="D408" s="1"/>
      <c r="E408" s="7" t="str">
        <f t="shared" si="6"/>
        <v/>
      </c>
      <c r="F408" s="133"/>
      <c r="G408" s="37"/>
      <c r="H408" s="36"/>
    </row>
    <row r="409" spans="1:8" x14ac:dyDescent="0.3">
      <c r="A409" s="4"/>
      <c r="B409" s="1"/>
      <c r="C409" s="6" t="str">
        <f>IFERROR(IF(B409="","",VLOOKUP(B409,tabela_produto,2,0)),"")</f>
        <v/>
      </c>
      <c r="D409" s="1"/>
      <c r="E409" s="7" t="str">
        <f t="shared" si="6"/>
        <v/>
      </c>
      <c r="F409" s="133"/>
      <c r="G409" s="37"/>
      <c r="H409" s="36"/>
    </row>
    <row r="410" spans="1:8" x14ac:dyDescent="0.3">
      <c r="A410" s="4"/>
      <c r="B410" s="1"/>
      <c r="C410" s="6" t="str">
        <f>IFERROR(IF(B410="","",VLOOKUP(B410,tabela_produto,2,0)),"")</f>
        <v/>
      </c>
      <c r="D410" s="1"/>
      <c r="E410" s="7" t="str">
        <f t="shared" si="6"/>
        <v/>
      </c>
      <c r="F410" s="133"/>
      <c r="G410" s="37"/>
      <c r="H410" s="36"/>
    </row>
    <row r="411" spans="1:8" x14ac:dyDescent="0.3">
      <c r="A411" s="4"/>
      <c r="B411" s="1"/>
      <c r="C411" s="6" t="str">
        <f>IFERROR(IF(B411="","",VLOOKUP(B411,tabela_produto,2,0)),"")</f>
        <v/>
      </c>
      <c r="D411" s="1"/>
      <c r="E411" s="7" t="str">
        <f t="shared" si="6"/>
        <v/>
      </c>
      <c r="F411" s="133"/>
      <c r="G411" s="37"/>
      <c r="H411" s="36"/>
    </row>
    <row r="412" spans="1:8" x14ac:dyDescent="0.3">
      <c r="A412" s="4"/>
      <c r="B412" s="1"/>
      <c r="C412" s="6" t="str">
        <f>IFERROR(IF(B412="","",VLOOKUP(B412,tabela_produto,2,0)),"")</f>
        <v/>
      </c>
      <c r="D412" s="1"/>
      <c r="E412" s="7" t="str">
        <f t="shared" si="6"/>
        <v/>
      </c>
      <c r="F412" s="133"/>
      <c r="G412" s="37"/>
      <c r="H412" s="36"/>
    </row>
    <row r="413" spans="1:8" x14ac:dyDescent="0.3">
      <c r="A413" s="4"/>
      <c r="B413" s="1"/>
      <c r="C413" s="6" t="str">
        <f>IFERROR(IF(B413="","",VLOOKUP(B413,tabela_produto,2,0)),"")</f>
        <v/>
      </c>
      <c r="D413" s="1"/>
      <c r="E413" s="7" t="str">
        <f t="shared" si="6"/>
        <v/>
      </c>
      <c r="F413" s="133"/>
      <c r="G413" s="37"/>
      <c r="H413" s="36"/>
    </row>
    <row r="414" spans="1:8" x14ac:dyDescent="0.3">
      <c r="A414" s="4"/>
      <c r="B414" s="1"/>
      <c r="C414" s="6" t="str">
        <f>IFERROR(IF(B414="","",VLOOKUP(B414,tabela_produto,2,0)),"")</f>
        <v/>
      </c>
      <c r="D414" s="1"/>
      <c r="E414" s="7" t="str">
        <f t="shared" si="6"/>
        <v/>
      </c>
      <c r="F414" s="133"/>
      <c r="G414" s="37"/>
      <c r="H414" s="36"/>
    </row>
    <row r="415" spans="1:8" x14ac:dyDescent="0.3">
      <c r="A415" s="4"/>
      <c r="B415" s="1"/>
      <c r="C415" s="6" t="str">
        <f>IFERROR(IF(B415="","",VLOOKUP(B415,tabela_produto,2,0)),"")</f>
        <v/>
      </c>
      <c r="D415" s="1"/>
      <c r="E415" s="7" t="str">
        <f t="shared" si="6"/>
        <v/>
      </c>
      <c r="F415" s="133"/>
      <c r="G415" s="37"/>
      <c r="H415" s="36"/>
    </row>
    <row r="416" spans="1:8" x14ac:dyDescent="0.3">
      <c r="A416" s="4"/>
      <c r="B416" s="1"/>
      <c r="C416" s="6" t="str">
        <f>IFERROR(IF(B416="","",VLOOKUP(B416,tabela_produto,2,0)),"")</f>
        <v/>
      </c>
      <c r="D416" s="1"/>
      <c r="E416" s="7" t="str">
        <f t="shared" si="6"/>
        <v/>
      </c>
      <c r="F416" s="133"/>
      <c r="G416" s="37"/>
      <c r="H416" s="36"/>
    </row>
    <row r="417" spans="1:8" x14ac:dyDescent="0.3">
      <c r="A417" s="4"/>
      <c r="B417" s="1"/>
      <c r="C417" s="6" t="str">
        <f>IFERROR(IF(B417="","",VLOOKUP(B417,tabela_produto,2,0)),"")</f>
        <v/>
      </c>
      <c r="D417" s="1"/>
      <c r="E417" s="7" t="str">
        <f t="shared" si="6"/>
        <v/>
      </c>
      <c r="F417" s="133"/>
      <c r="G417" s="37"/>
      <c r="H417" s="36"/>
    </row>
    <row r="418" spans="1:8" x14ac:dyDescent="0.3">
      <c r="A418" s="4"/>
      <c r="B418" s="1"/>
      <c r="C418" s="6" t="str">
        <f>IFERROR(IF(B418="","",VLOOKUP(B418,tabela_produto,2,0)),"")</f>
        <v/>
      </c>
      <c r="D418" s="1"/>
      <c r="E418" s="7" t="str">
        <f t="shared" si="6"/>
        <v/>
      </c>
      <c r="F418" s="133"/>
      <c r="G418" s="37"/>
      <c r="H418" s="36"/>
    </row>
    <row r="419" spans="1:8" x14ac:dyDescent="0.3">
      <c r="A419" s="4"/>
      <c r="B419" s="1"/>
      <c r="C419" s="6" t="str">
        <f>IFERROR(IF(B419="","",VLOOKUP(B419,tabela_produto,2,0)),"")</f>
        <v/>
      </c>
      <c r="D419" s="1"/>
      <c r="E419" s="7" t="str">
        <f t="shared" si="6"/>
        <v/>
      </c>
      <c r="F419" s="133"/>
      <c r="G419" s="37"/>
      <c r="H419" s="36"/>
    </row>
    <row r="420" spans="1:8" x14ac:dyDescent="0.3">
      <c r="A420" s="4"/>
      <c r="B420" s="1"/>
      <c r="C420" s="6" t="str">
        <f>IFERROR(IF(B420="","",VLOOKUP(B420,tabela_produto,2,0)),"")</f>
        <v/>
      </c>
      <c r="D420" s="1"/>
      <c r="E420" s="7" t="str">
        <f t="shared" si="6"/>
        <v/>
      </c>
      <c r="F420" s="133"/>
      <c r="G420" s="37"/>
      <c r="H420" s="36"/>
    </row>
    <row r="421" spans="1:8" x14ac:dyDescent="0.3">
      <c r="A421" s="4"/>
      <c r="B421" s="1"/>
      <c r="C421" s="6" t="str">
        <f>IFERROR(IF(B421="","",VLOOKUP(B421,tabela_produto,2,0)),"")</f>
        <v/>
      </c>
      <c r="D421" s="1"/>
      <c r="E421" s="7" t="str">
        <f t="shared" si="6"/>
        <v/>
      </c>
      <c r="F421" s="133"/>
      <c r="G421" s="37"/>
      <c r="H421" s="36"/>
    </row>
    <row r="422" spans="1:8" x14ac:dyDescent="0.3">
      <c r="A422" s="4"/>
      <c r="B422" s="1"/>
      <c r="C422" s="6" t="str">
        <f>IFERROR(IF(B422="","",VLOOKUP(B422,tabela_produto,2,0)),"")</f>
        <v/>
      </c>
      <c r="D422" s="1"/>
      <c r="E422" s="7" t="str">
        <f t="shared" si="6"/>
        <v/>
      </c>
      <c r="F422" s="133"/>
      <c r="G422" s="37"/>
      <c r="H422" s="36"/>
    </row>
    <row r="423" spans="1:8" x14ac:dyDescent="0.3">
      <c r="A423" s="4"/>
      <c r="B423" s="1"/>
      <c r="C423" s="6" t="str">
        <f>IFERROR(IF(B423="","",VLOOKUP(B423,tabela_produto,2,0)),"")</f>
        <v/>
      </c>
      <c r="D423" s="1"/>
      <c r="E423" s="7" t="str">
        <f t="shared" si="6"/>
        <v/>
      </c>
      <c r="F423" s="133"/>
      <c r="G423" s="37"/>
      <c r="H423" s="36"/>
    </row>
    <row r="424" spans="1:8" x14ac:dyDescent="0.3">
      <c r="A424" s="4"/>
      <c r="B424" s="1"/>
      <c r="C424" s="6" t="str">
        <f>IFERROR(IF(B424="","",VLOOKUP(B424,tabela_produto,2,0)),"")</f>
        <v/>
      </c>
      <c r="D424" s="1"/>
      <c r="E424" s="7" t="str">
        <f t="shared" si="6"/>
        <v/>
      </c>
      <c r="F424" s="133"/>
      <c r="G424" s="37"/>
      <c r="H424" s="36"/>
    </row>
    <row r="425" spans="1:8" x14ac:dyDescent="0.3">
      <c r="A425" s="4"/>
      <c r="B425" s="1"/>
      <c r="C425" s="6" t="str">
        <f>IFERROR(IF(B425="","",VLOOKUP(B425,tabela_produto,2,0)),"")</f>
        <v/>
      </c>
      <c r="D425" s="1"/>
      <c r="E425" s="7" t="str">
        <f t="shared" si="6"/>
        <v/>
      </c>
      <c r="F425" s="133"/>
      <c r="G425" s="37"/>
      <c r="H425" s="36"/>
    </row>
    <row r="426" spans="1:8" x14ac:dyDescent="0.3">
      <c r="A426" s="4"/>
      <c r="B426" s="1"/>
      <c r="C426" s="6" t="str">
        <f>IFERROR(IF(B426="","",VLOOKUP(B426,tabela_produto,2,0)),"")</f>
        <v/>
      </c>
      <c r="D426" s="1"/>
      <c r="E426" s="7" t="str">
        <f t="shared" si="6"/>
        <v/>
      </c>
      <c r="F426" s="133"/>
      <c r="G426" s="37"/>
      <c r="H426" s="36"/>
    </row>
    <row r="427" spans="1:8" x14ac:dyDescent="0.3">
      <c r="A427" s="4"/>
      <c r="B427" s="1"/>
      <c r="C427" s="6" t="str">
        <f>IFERROR(IF(B427="","",VLOOKUP(B427,tabela_produto,2,0)),"")</f>
        <v/>
      </c>
      <c r="D427" s="1"/>
      <c r="E427" s="7" t="str">
        <f t="shared" si="6"/>
        <v/>
      </c>
      <c r="F427" s="133"/>
      <c r="G427" s="37"/>
      <c r="H427" s="36"/>
    </row>
    <row r="428" spans="1:8" x14ac:dyDescent="0.3">
      <c r="A428" s="4"/>
      <c r="B428" s="1"/>
      <c r="C428" s="6" t="str">
        <f>IFERROR(IF(B428="","",VLOOKUP(B428,tabela_produto,2,0)),"")</f>
        <v/>
      </c>
      <c r="D428" s="1"/>
      <c r="E428" s="7" t="str">
        <f t="shared" si="6"/>
        <v/>
      </c>
      <c r="F428" s="133"/>
      <c r="G428" s="37"/>
      <c r="H428" s="36"/>
    </row>
    <row r="429" spans="1:8" x14ac:dyDescent="0.3">
      <c r="A429" s="4"/>
      <c r="B429" s="1"/>
      <c r="C429" s="6" t="str">
        <f>IFERROR(IF(B429="","",VLOOKUP(B429,tabela_produto,2,0)),"")</f>
        <v/>
      </c>
      <c r="D429" s="1"/>
      <c r="E429" s="7" t="str">
        <f t="shared" si="6"/>
        <v/>
      </c>
      <c r="F429" s="133"/>
      <c r="G429" s="37"/>
      <c r="H429" s="36"/>
    </row>
    <row r="430" spans="1:8" x14ac:dyDescent="0.3">
      <c r="A430" s="4"/>
      <c r="B430" s="1"/>
      <c r="C430" s="6" t="str">
        <f>IFERROR(IF(B430="","",VLOOKUP(B430,tabela_produto,2,0)),"")</f>
        <v/>
      </c>
      <c r="D430" s="1"/>
      <c r="E430" s="7" t="str">
        <f t="shared" si="6"/>
        <v/>
      </c>
      <c r="F430" s="133"/>
      <c r="G430" s="37"/>
      <c r="H430" s="36"/>
    </row>
    <row r="431" spans="1:8" x14ac:dyDescent="0.3">
      <c r="A431" s="4"/>
      <c r="B431" s="1"/>
      <c r="C431" s="6" t="str">
        <f>IFERROR(IF(B431="","",VLOOKUP(B431,tabela_produto,2,0)),"")</f>
        <v/>
      </c>
      <c r="D431" s="1"/>
      <c r="E431" s="7" t="str">
        <f t="shared" si="6"/>
        <v/>
      </c>
      <c r="F431" s="133"/>
      <c r="G431" s="37"/>
      <c r="H431" s="36"/>
    </row>
    <row r="432" spans="1:8" x14ac:dyDescent="0.3">
      <c r="A432" s="4"/>
      <c r="B432" s="1"/>
      <c r="C432" s="6" t="str">
        <f>IFERROR(IF(B432="","",VLOOKUP(B432,tabela_produto,2,0)),"")</f>
        <v/>
      </c>
      <c r="D432" s="1"/>
      <c r="E432" s="7" t="str">
        <f t="shared" si="6"/>
        <v/>
      </c>
      <c r="F432" s="133"/>
      <c r="G432" s="37"/>
      <c r="H432" s="36"/>
    </row>
    <row r="433" spans="1:8" x14ac:dyDescent="0.3">
      <c r="A433" s="4"/>
      <c r="B433" s="1"/>
      <c r="C433" s="6" t="str">
        <f>IFERROR(IF(B433="","",VLOOKUP(B433,tabela_produto,2,0)),"")</f>
        <v/>
      </c>
      <c r="D433" s="1"/>
      <c r="E433" s="7" t="str">
        <f t="shared" si="6"/>
        <v/>
      </c>
      <c r="F433" s="133"/>
      <c r="G433" s="37"/>
      <c r="H433" s="36"/>
    </row>
    <row r="434" spans="1:8" x14ac:dyDescent="0.3">
      <c r="A434" s="4"/>
      <c r="B434" s="1"/>
      <c r="C434" s="6" t="str">
        <f>IFERROR(IF(B434="","",VLOOKUP(B434,tabela_produto,2,0)),"")</f>
        <v/>
      </c>
      <c r="D434" s="1"/>
      <c r="E434" s="7" t="str">
        <f t="shared" si="6"/>
        <v/>
      </c>
      <c r="F434" s="133"/>
      <c r="G434" s="37"/>
      <c r="H434" s="36"/>
    </row>
    <row r="435" spans="1:8" x14ac:dyDescent="0.3">
      <c r="A435" s="4"/>
      <c r="B435" s="1"/>
      <c r="C435" s="6" t="str">
        <f>IFERROR(IF(B435="","",VLOOKUP(B435,tabela_produto,2,0)),"")</f>
        <v/>
      </c>
      <c r="D435" s="1"/>
      <c r="E435" s="7" t="str">
        <f t="shared" si="6"/>
        <v/>
      </c>
      <c r="F435" s="133"/>
      <c r="G435" s="37"/>
      <c r="H435" s="36"/>
    </row>
    <row r="436" spans="1:8" x14ac:dyDescent="0.3">
      <c r="A436" s="4"/>
      <c r="B436" s="1"/>
      <c r="C436" s="6" t="str">
        <f>IFERROR(IF(B436="","",VLOOKUP(B436,tabela_produto,2,0)),"")</f>
        <v/>
      </c>
      <c r="D436" s="1"/>
      <c r="E436" s="7" t="str">
        <f t="shared" si="6"/>
        <v/>
      </c>
      <c r="F436" s="133"/>
      <c r="G436" s="37"/>
      <c r="H436" s="36"/>
    </row>
    <row r="437" spans="1:8" x14ac:dyDescent="0.3">
      <c r="A437" s="4"/>
      <c r="B437" s="1"/>
      <c r="C437" s="6" t="str">
        <f>IFERROR(IF(B437="","",VLOOKUP(B437,tabela_produto,2,0)),"")</f>
        <v/>
      </c>
      <c r="D437" s="1"/>
      <c r="E437" s="7" t="str">
        <f t="shared" si="6"/>
        <v/>
      </c>
      <c r="F437" s="133"/>
      <c r="G437" s="37"/>
      <c r="H437" s="36"/>
    </row>
    <row r="438" spans="1:8" x14ac:dyDescent="0.3">
      <c r="A438" s="4"/>
      <c r="B438" s="1"/>
      <c r="C438" s="6" t="str">
        <f>IFERROR(IF(B438="","",VLOOKUP(B438,tabela_produto,2,0)),"")</f>
        <v/>
      </c>
      <c r="D438" s="1"/>
      <c r="E438" s="7" t="str">
        <f t="shared" si="6"/>
        <v/>
      </c>
      <c r="F438" s="133"/>
      <c r="G438" s="37"/>
      <c r="H438" s="36"/>
    </row>
    <row r="439" spans="1:8" x14ac:dyDescent="0.3">
      <c r="A439" s="4"/>
      <c r="B439" s="1"/>
      <c r="C439" s="6" t="str">
        <f>IFERROR(IF(B439="","",VLOOKUP(B439,tabela_produto,2,0)),"")</f>
        <v/>
      </c>
      <c r="D439" s="1"/>
      <c r="E439" s="7" t="str">
        <f t="shared" si="6"/>
        <v/>
      </c>
      <c r="F439" s="133"/>
      <c r="G439" s="37"/>
      <c r="H439" s="36"/>
    </row>
    <row r="440" spans="1:8" x14ac:dyDescent="0.3">
      <c r="A440" s="4"/>
      <c r="B440" s="1"/>
      <c r="C440" s="6" t="str">
        <f>IFERROR(IF(B440="","",VLOOKUP(B440,tabela_produto,2,0)),"")</f>
        <v/>
      </c>
      <c r="D440" s="1"/>
      <c r="E440" s="7" t="str">
        <f t="shared" si="6"/>
        <v/>
      </c>
      <c r="F440" s="133"/>
      <c r="G440" s="37"/>
      <c r="H440" s="36"/>
    </row>
    <row r="441" spans="1:8" x14ac:dyDescent="0.3">
      <c r="A441" s="4"/>
      <c r="B441" s="1"/>
      <c r="C441" s="6" t="str">
        <f>IFERROR(IF(B441="","",VLOOKUP(B441,tabela_produto,2,0)),"")</f>
        <v/>
      </c>
      <c r="D441" s="1"/>
      <c r="E441" s="7" t="str">
        <f t="shared" si="6"/>
        <v/>
      </c>
      <c r="F441" s="133"/>
      <c r="G441" s="37"/>
      <c r="H441" s="36"/>
    </row>
    <row r="442" spans="1:8" x14ac:dyDescent="0.3">
      <c r="A442" s="4"/>
      <c r="B442" s="1"/>
      <c r="C442" s="6" t="str">
        <f>IFERROR(IF(B442="","",VLOOKUP(B442,tabela_produto,2,0)),"")</f>
        <v/>
      </c>
      <c r="D442" s="1"/>
      <c r="E442" s="7" t="str">
        <f t="shared" si="6"/>
        <v/>
      </c>
      <c r="F442" s="133"/>
      <c r="G442" s="37"/>
      <c r="H442" s="36"/>
    </row>
    <row r="443" spans="1:8" x14ac:dyDescent="0.3">
      <c r="A443" s="4"/>
      <c r="B443" s="1"/>
      <c r="C443" s="6" t="str">
        <f>IFERROR(IF(B443="","",VLOOKUP(B443,tabela_produto,2,0)),"")</f>
        <v/>
      </c>
      <c r="D443" s="1"/>
      <c r="E443" s="7" t="str">
        <f t="shared" si="6"/>
        <v/>
      </c>
      <c r="F443" s="133"/>
      <c r="G443" s="37"/>
      <c r="H443" s="36"/>
    </row>
    <row r="444" spans="1:8" x14ac:dyDescent="0.3">
      <c r="A444" s="4"/>
      <c r="B444" s="1"/>
      <c r="C444" s="6" t="str">
        <f>IFERROR(IF(B444="","",VLOOKUP(B444,tabela_produto,2,0)),"")</f>
        <v/>
      </c>
      <c r="D444" s="1"/>
      <c r="E444" s="7" t="str">
        <f t="shared" si="6"/>
        <v/>
      </c>
      <c r="F444" s="133"/>
      <c r="G444" s="37"/>
      <c r="H444" s="36"/>
    </row>
    <row r="445" spans="1:8" x14ac:dyDescent="0.3">
      <c r="A445" s="4"/>
      <c r="B445" s="1"/>
      <c r="C445" s="6" t="str">
        <f>IFERROR(IF(B445="","",VLOOKUP(B445,tabela_produto,2,0)),"")</f>
        <v/>
      </c>
      <c r="D445" s="1"/>
      <c r="E445" s="7" t="str">
        <f t="shared" si="6"/>
        <v/>
      </c>
      <c r="F445" s="133"/>
      <c r="G445" s="37"/>
      <c r="H445" s="36"/>
    </row>
    <row r="446" spans="1:8" x14ac:dyDescent="0.3">
      <c r="A446" s="4"/>
      <c r="B446" s="1"/>
      <c r="C446" s="6" t="str">
        <f>IFERROR(IF(B446="","",VLOOKUP(B446,tabela_produto,2,0)),"")</f>
        <v/>
      </c>
      <c r="D446" s="1"/>
      <c r="E446" s="7" t="str">
        <f t="shared" si="6"/>
        <v/>
      </c>
      <c r="F446" s="133"/>
      <c r="G446" s="37"/>
      <c r="H446" s="36"/>
    </row>
    <row r="447" spans="1:8" x14ac:dyDescent="0.3">
      <c r="A447" s="4"/>
      <c r="B447" s="1"/>
      <c r="C447" s="6" t="str">
        <f>IFERROR(IF(B447="","",VLOOKUP(B447,tabela_produto,2,0)),"")</f>
        <v/>
      </c>
      <c r="D447" s="1"/>
      <c r="E447" s="7" t="str">
        <f t="shared" si="6"/>
        <v/>
      </c>
      <c r="F447" s="133"/>
      <c r="G447" s="37"/>
      <c r="H447" s="36"/>
    </row>
    <row r="448" spans="1:8" x14ac:dyDescent="0.3">
      <c r="A448" s="4"/>
      <c r="B448" s="1"/>
      <c r="C448" s="6" t="str">
        <f>IFERROR(IF(B448="","",VLOOKUP(B448,tabela_produto,2,0)),"")</f>
        <v/>
      </c>
      <c r="D448" s="1"/>
      <c r="E448" s="7" t="str">
        <f t="shared" si="6"/>
        <v/>
      </c>
      <c r="F448" s="133"/>
      <c r="G448" s="37"/>
      <c r="H448" s="36"/>
    </row>
    <row r="449" spans="1:8" x14ac:dyDescent="0.3">
      <c r="A449" s="4"/>
      <c r="B449" s="1"/>
      <c r="C449" s="6" t="str">
        <f>IFERROR(IF(B449="","",VLOOKUP(B449,tabela_produto,2,0)),"")</f>
        <v/>
      </c>
      <c r="D449" s="1"/>
      <c r="E449" s="7" t="str">
        <f t="shared" si="6"/>
        <v/>
      </c>
      <c r="F449" s="133"/>
      <c r="G449" s="37"/>
      <c r="H449" s="36"/>
    </row>
    <row r="450" spans="1:8" x14ac:dyDescent="0.3">
      <c r="A450" s="4"/>
      <c r="B450" s="1"/>
      <c r="C450" s="6" t="str">
        <f>IFERROR(IF(B450="","",VLOOKUP(B450,tabela_produto,2,0)),"")</f>
        <v/>
      </c>
      <c r="D450" s="1"/>
      <c r="E450" s="7" t="str">
        <f t="shared" si="6"/>
        <v/>
      </c>
      <c r="F450" s="133"/>
      <c r="G450" s="37"/>
      <c r="H450" s="36"/>
    </row>
    <row r="451" spans="1:8" x14ac:dyDescent="0.3">
      <c r="A451" s="4"/>
      <c r="B451" s="1"/>
      <c r="C451" s="6" t="str">
        <f>IFERROR(IF(B451="","",VLOOKUP(B451,tabela_produto,2,0)),"")</f>
        <v/>
      </c>
      <c r="D451" s="1"/>
      <c r="E451" s="7" t="str">
        <f t="shared" ref="E451:E514" si="7">IF(B451="","",VLOOKUP(B451,tabela_produto,3,0))</f>
        <v/>
      </c>
      <c r="F451" s="133"/>
      <c r="G451" s="37"/>
      <c r="H451" s="36"/>
    </row>
    <row r="452" spans="1:8" x14ac:dyDescent="0.3">
      <c r="A452" s="4"/>
      <c r="B452" s="1"/>
      <c r="C452" s="6" t="str">
        <f>IFERROR(IF(B452="","",VLOOKUP(B452,tabela_produto,2,0)),"")</f>
        <v/>
      </c>
      <c r="D452" s="1"/>
      <c r="E452" s="7" t="str">
        <f t="shared" si="7"/>
        <v/>
      </c>
      <c r="F452" s="133"/>
      <c r="G452" s="37"/>
      <c r="H452" s="36"/>
    </row>
    <row r="453" spans="1:8" x14ac:dyDescent="0.3">
      <c r="A453" s="4"/>
      <c r="B453" s="1"/>
      <c r="C453" s="6" t="str">
        <f>IFERROR(IF(B453="","",VLOOKUP(B453,tabela_produto,2,0)),"")</f>
        <v/>
      </c>
      <c r="D453" s="1"/>
      <c r="E453" s="7" t="str">
        <f t="shared" si="7"/>
        <v/>
      </c>
      <c r="F453" s="133"/>
      <c r="G453" s="37"/>
      <c r="H453" s="36"/>
    </row>
    <row r="454" spans="1:8" x14ac:dyDescent="0.3">
      <c r="A454" s="4"/>
      <c r="B454" s="1"/>
      <c r="C454" s="6" t="str">
        <f>IFERROR(IF(B454="","",VLOOKUP(B454,tabela_produto,2,0)),"")</f>
        <v/>
      </c>
      <c r="D454" s="1"/>
      <c r="E454" s="7" t="str">
        <f t="shared" si="7"/>
        <v/>
      </c>
      <c r="F454" s="133"/>
      <c r="G454" s="37"/>
      <c r="H454" s="36"/>
    </row>
    <row r="455" spans="1:8" x14ac:dyDescent="0.3">
      <c r="A455" s="4"/>
      <c r="B455" s="1"/>
      <c r="C455" s="6" t="str">
        <f>IFERROR(IF(B455="","",VLOOKUP(B455,tabela_produto,2,0)),"")</f>
        <v/>
      </c>
      <c r="D455" s="1"/>
      <c r="E455" s="7" t="str">
        <f t="shared" si="7"/>
        <v/>
      </c>
      <c r="F455" s="133"/>
      <c r="G455" s="37"/>
      <c r="H455" s="36"/>
    </row>
    <row r="456" spans="1:8" x14ac:dyDescent="0.3">
      <c r="A456" s="4"/>
      <c r="B456" s="1"/>
      <c r="C456" s="6" t="str">
        <f>IFERROR(IF(B456="","",VLOOKUP(B456,tabela_produto,2,0)),"")</f>
        <v/>
      </c>
      <c r="D456" s="1"/>
      <c r="E456" s="7" t="str">
        <f t="shared" si="7"/>
        <v/>
      </c>
      <c r="F456" s="133"/>
      <c r="G456" s="37"/>
      <c r="H456" s="36"/>
    </row>
    <row r="457" spans="1:8" x14ac:dyDescent="0.3">
      <c r="A457" s="4"/>
      <c r="B457" s="1"/>
      <c r="C457" s="6" t="str">
        <f>IFERROR(IF(B457="","",VLOOKUP(B457,tabela_produto,2,0)),"")</f>
        <v/>
      </c>
      <c r="D457" s="1"/>
      <c r="E457" s="7" t="str">
        <f t="shared" si="7"/>
        <v/>
      </c>
      <c r="F457" s="133"/>
      <c r="G457" s="37"/>
      <c r="H457" s="36"/>
    </row>
    <row r="458" spans="1:8" x14ac:dyDescent="0.3">
      <c r="A458" s="4"/>
      <c r="B458" s="1"/>
      <c r="C458" s="6" t="str">
        <f>IFERROR(IF(B458="","",VLOOKUP(B458,tabela_produto,2,0)),"")</f>
        <v/>
      </c>
      <c r="D458" s="1"/>
      <c r="E458" s="7" t="str">
        <f t="shared" si="7"/>
        <v/>
      </c>
      <c r="F458" s="133"/>
      <c r="G458" s="37"/>
      <c r="H458" s="36"/>
    </row>
    <row r="459" spans="1:8" x14ac:dyDescent="0.3">
      <c r="A459" s="4"/>
      <c r="B459" s="1"/>
      <c r="C459" s="6" t="str">
        <f>IFERROR(IF(B459="","",VLOOKUP(B459,tabela_produto,2,0)),"")</f>
        <v/>
      </c>
      <c r="D459" s="1"/>
      <c r="E459" s="7" t="str">
        <f t="shared" si="7"/>
        <v/>
      </c>
      <c r="F459" s="133"/>
      <c r="G459" s="37"/>
      <c r="H459" s="36"/>
    </row>
    <row r="460" spans="1:8" x14ac:dyDescent="0.3">
      <c r="A460" s="4"/>
      <c r="B460" s="1"/>
      <c r="C460" s="6" t="str">
        <f>IFERROR(IF(B460="","",VLOOKUP(B460,tabela_produto,2,0)),"")</f>
        <v/>
      </c>
      <c r="D460" s="1"/>
      <c r="E460" s="7" t="str">
        <f t="shared" si="7"/>
        <v/>
      </c>
      <c r="F460" s="133"/>
      <c r="G460" s="37"/>
      <c r="H460" s="36"/>
    </row>
    <row r="461" spans="1:8" x14ac:dyDescent="0.3">
      <c r="A461" s="4"/>
      <c r="B461" s="1"/>
      <c r="C461" s="6" t="str">
        <f>IFERROR(IF(B461="","",VLOOKUP(B461,tabela_produto,2,0)),"")</f>
        <v/>
      </c>
      <c r="D461" s="1"/>
      <c r="E461" s="7" t="str">
        <f t="shared" si="7"/>
        <v/>
      </c>
      <c r="F461" s="133"/>
      <c r="G461" s="37"/>
      <c r="H461" s="36"/>
    </row>
    <row r="462" spans="1:8" x14ac:dyDescent="0.3">
      <c r="A462" s="4"/>
      <c r="B462" s="1"/>
      <c r="C462" s="6" t="str">
        <f>IFERROR(IF(B462="","",VLOOKUP(B462,tabela_produto,2,0)),"")</f>
        <v/>
      </c>
      <c r="D462" s="1"/>
      <c r="E462" s="7" t="str">
        <f t="shared" si="7"/>
        <v/>
      </c>
      <c r="F462" s="133"/>
      <c r="G462" s="37"/>
      <c r="H462" s="36"/>
    </row>
    <row r="463" spans="1:8" x14ac:dyDescent="0.3">
      <c r="A463" s="4"/>
      <c r="B463" s="1"/>
      <c r="C463" s="6" t="str">
        <f>IFERROR(IF(B463="","",VLOOKUP(B463,tabela_produto,2,0)),"")</f>
        <v/>
      </c>
      <c r="D463" s="1"/>
      <c r="E463" s="7" t="str">
        <f t="shared" si="7"/>
        <v/>
      </c>
      <c r="F463" s="133"/>
      <c r="G463" s="37"/>
      <c r="H463" s="36"/>
    </row>
    <row r="464" spans="1:8" x14ac:dyDescent="0.3">
      <c r="A464" s="4"/>
      <c r="B464" s="1"/>
      <c r="C464" s="6" t="str">
        <f>IFERROR(IF(B464="","",VLOOKUP(B464,tabela_produto,2,0)),"")</f>
        <v/>
      </c>
      <c r="D464" s="1"/>
      <c r="E464" s="7" t="str">
        <f t="shared" si="7"/>
        <v/>
      </c>
      <c r="F464" s="133"/>
      <c r="G464" s="37"/>
      <c r="H464" s="36"/>
    </row>
    <row r="465" spans="1:8" x14ac:dyDescent="0.3">
      <c r="A465" s="4"/>
      <c r="B465" s="1"/>
      <c r="C465" s="6" t="str">
        <f>IFERROR(IF(B465="","",VLOOKUP(B465,tabela_produto,2,0)),"")</f>
        <v/>
      </c>
      <c r="D465" s="1"/>
      <c r="E465" s="7" t="str">
        <f t="shared" si="7"/>
        <v/>
      </c>
      <c r="F465" s="133"/>
      <c r="G465" s="37"/>
      <c r="H465" s="36"/>
    </row>
    <row r="466" spans="1:8" x14ac:dyDescent="0.3">
      <c r="A466" s="4"/>
      <c r="B466" s="1"/>
      <c r="C466" s="6" t="str">
        <f>IFERROR(IF(B466="","",VLOOKUP(B466,tabela_produto,2,0)),"")</f>
        <v/>
      </c>
      <c r="D466" s="1"/>
      <c r="E466" s="7" t="str">
        <f t="shared" si="7"/>
        <v/>
      </c>
      <c r="F466" s="133"/>
      <c r="G466" s="37"/>
      <c r="H466" s="36"/>
    </row>
    <row r="467" spans="1:8" x14ac:dyDescent="0.3">
      <c r="A467" s="4"/>
      <c r="B467" s="1"/>
      <c r="C467" s="6" t="str">
        <f>IFERROR(IF(B467="","",VLOOKUP(B467,tabela_produto,2,0)),"")</f>
        <v/>
      </c>
      <c r="D467" s="1"/>
      <c r="E467" s="7" t="str">
        <f t="shared" si="7"/>
        <v/>
      </c>
      <c r="F467" s="133"/>
      <c r="G467" s="37"/>
      <c r="H467" s="36"/>
    </row>
    <row r="468" spans="1:8" x14ac:dyDescent="0.3">
      <c r="A468" s="4"/>
      <c r="B468" s="1"/>
      <c r="C468" s="6" t="str">
        <f>IFERROR(IF(B468="","",VLOOKUP(B468,tabela_produto,2,0)),"")</f>
        <v/>
      </c>
      <c r="D468" s="1"/>
      <c r="E468" s="7" t="str">
        <f t="shared" si="7"/>
        <v/>
      </c>
      <c r="F468" s="133"/>
      <c r="G468" s="37"/>
      <c r="H468" s="36"/>
    </row>
    <row r="469" spans="1:8" x14ac:dyDescent="0.3">
      <c r="A469" s="4"/>
      <c r="B469" s="1"/>
      <c r="C469" s="6" t="str">
        <f>IFERROR(IF(B469="","",VLOOKUP(B469,tabela_produto,2,0)),"")</f>
        <v/>
      </c>
      <c r="D469" s="1"/>
      <c r="E469" s="7" t="str">
        <f t="shared" si="7"/>
        <v/>
      </c>
      <c r="F469" s="133"/>
      <c r="G469" s="37"/>
      <c r="H469" s="36"/>
    </row>
    <row r="470" spans="1:8" x14ac:dyDescent="0.3">
      <c r="A470" s="4"/>
      <c r="B470" s="1"/>
      <c r="C470" s="6" t="str">
        <f>IFERROR(IF(B470="","",VLOOKUP(B470,tabela_produto,2,0)),"")</f>
        <v/>
      </c>
      <c r="D470" s="1"/>
      <c r="E470" s="7" t="str">
        <f t="shared" si="7"/>
        <v/>
      </c>
      <c r="F470" s="133"/>
      <c r="G470" s="37"/>
      <c r="H470" s="36"/>
    </row>
    <row r="471" spans="1:8" x14ac:dyDescent="0.3">
      <c r="A471" s="4"/>
      <c r="B471" s="1"/>
      <c r="C471" s="6" t="str">
        <f>IFERROR(IF(B471="","",VLOOKUP(B471,tabela_produto,2,0)),"")</f>
        <v/>
      </c>
      <c r="D471" s="1"/>
      <c r="E471" s="7" t="str">
        <f t="shared" si="7"/>
        <v/>
      </c>
      <c r="F471" s="133"/>
      <c r="G471" s="37"/>
      <c r="H471" s="36"/>
    </row>
    <row r="472" spans="1:8" x14ac:dyDescent="0.3">
      <c r="A472" s="4"/>
      <c r="B472" s="1"/>
      <c r="C472" s="6" t="str">
        <f>IFERROR(IF(B472="","",VLOOKUP(B472,tabela_produto,2,0)),"")</f>
        <v/>
      </c>
      <c r="D472" s="1"/>
      <c r="E472" s="7" t="str">
        <f t="shared" si="7"/>
        <v/>
      </c>
      <c r="F472" s="133"/>
      <c r="G472" s="37"/>
      <c r="H472" s="36"/>
    </row>
    <row r="473" spans="1:8" x14ac:dyDescent="0.3">
      <c r="A473" s="4"/>
      <c r="B473" s="1"/>
      <c r="C473" s="6" t="str">
        <f>IFERROR(IF(B473="","",VLOOKUP(B473,tabela_produto,2,0)),"")</f>
        <v/>
      </c>
      <c r="D473" s="1"/>
      <c r="E473" s="7" t="str">
        <f t="shared" si="7"/>
        <v/>
      </c>
      <c r="F473" s="133"/>
      <c r="G473" s="37"/>
      <c r="H473" s="36"/>
    </row>
    <row r="474" spans="1:8" x14ac:dyDescent="0.3">
      <c r="A474" s="4"/>
      <c r="B474" s="1"/>
      <c r="C474" s="6" t="str">
        <f>IFERROR(IF(B474="","",VLOOKUP(B474,tabela_produto,2,0)),"")</f>
        <v/>
      </c>
      <c r="D474" s="1"/>
      <c r="E474" s="7" t="str">
        <f t="shared" si="7"/>
        <v/>
      </c>
      <c r="F474" s="133"/>
      <c r="G474" s="37"/>
      <c r="H474" s="36"/>
    </row>
    <row r="475" spans="1:8" x14ac:dyDescent="0.3">
      <c r="A475" s="4"/>
      <c r="B475" s="1"/>
      <c r="C475" s="6" t="str">
        <f>IFERROR(IF(B475="","",VLOOKUP(B475,tabela_produto,2,0)),"")</f>
        <v/>
      </c>
      <c r="D475" s="1"/>
      <c r="E475" s="7" t="str">
        <f t="shared" si="7"/>
        <v/>
      </c>
      <c r="F475" s="133"/>
      <c r="G475" s="37"/>
      <c r="H475" s="36"/>
    </row>
    <row r="476" spans="1:8" x14ac:dyDescent="0.3">
      <c r="A476" s="4"/>
      <c r="B476" s="1"/>
      <c r="C476" s="6" t="str">
        <f>IFERROR(IF(B476="","",VLOOKUP(B476,tabela_produto,2,0)),"")</f>
        <v/>
      </c>
      <c r="D476" s="1"/>
      <c r="E476" s="7" t="str">
        <f t="shared" si="7"/>
        <v/>
      </c>
      <c r="F476" s="133"/>
      <c r="G476" s="37"/>
      <c r="H476" s="36"/>
    </row>
    <row r="477" spans="1:8" x14ac:dyDescent="0.3">
      <c r="A477" s="4"/>
      <c r="B477" s="1"/>
      <c r="C477" s="6" t="str">
        <f>IFERROR(IF(B477="","",VLOOKUP(B477,tabela_produto,2,0)),"")</f>
        <v/>
      </c>
      <c r="D477" s="1"/>
      <c r="E477" s="7" t="str">
        <f t="shared" si="7"/>
        <v/>
      </c>
      <c r="F477" s="133"/>
      <c r="G477" s="37"/>
      <c r="H477" s="36"/>
    </row>
    <row r="478" spans="1:8" x14ac:dyDescent="0.3">
      <c r="A478" s="4"/>
      <c r="B478" s="1"/>
      <c r="C478" s="6" t="str">
        <f>IFERROR(IF(B478="","",VLOOKUP(B478,tabela_produto,2,0)),"")</f>
        <v/>
      </c>
      <c r="D478" s="1"/>
      <c r="E478" s="7" t="str">
        <f t="shared" si="7"/>
        <v/>
      </c>
      <c r="F478" s="133"/>
      <c r="G478" s="37"/>
      <c r="H478" s="36"/>
    </row>
    <row r="479" spans="1:8" x14ac:dyDescent="0.3">
      <c r="A479" s="4"/>
      <c r="B479" s="1"/>
      <c r="C479" s="6" t="str">
        <f>IFERROR(IF(B479="","",VLOOKUP(B479,tabela_produto,2,0)),"")</f>
        <v/>
      </c>
      <c r="D479" s="1"/>
      <c r="E479" s="7" t="str">
        <f t="shared" si="7"/>
        <v/>
      </c>
      <c r="F479" s="133"/>
      <c r="G479" s="37"/>
      <c r="H479" s="36"/>
    </row>
    <row r="480" spans="1:8" x14ac:dyDescent="0.3">
      <c r="A480" s="4"/>
      <c r="B480" s="1"/>
      <c r="C480" s="6" t="str">
        <f>IFERROR(IF(B480="","",VLOOKUP(B480,tabela_produto,2,0)),"")</f>
        <v/>
      </c>
      <c r="D480" s="1"/>
      <c r="E480" s="7" t="str">
        <f t="shared" si="7"/>
        <v/>
      </c>
      <c r="F480" s="133"/>
      <c r="G480" s="37"/>
      <c r="H480" s="36"/>
    </row>
    <row r="481" spans="1:8" x14ac:dyDescent="0.3">
      <c r="A481" s="4"/>
      <c r="B481" s="1"/>
      <c r="C481" s="6" t="str">
        <f>IFERROR(IF(B481="","",VLOOKUP(B481,tabela_produto,2,0)),"")</f>
        <v/>
      </c>
      <c r="D481" s="1"/>
      <c r="E481" s="7" t="str">
        <f t="shared" si="7"/>
        <v/>
      </c>
      <c r="F481" s="133"/>
      <c r="G481" s="37"/>
      <c r="H481" s="36"/>
    </row>
    <row r="482" spans="1:8" x14ac:dyDescent="0.3">
      <c r="A482" s="4"/>
      <c r="B482" s="1"/>
      <c r="C482" s="6" t="str">
        <f>IFERROR(IF(B482="","",VLOOKUP(B482,tabela_produto,2,0)),"")</f>
        <v/>
      </c>
      <c r="D482" s="1"/>
      <c r="E482" s="7" t="str">
        <f t="shared" si="7"/>
        <v/>
      </c>
      <c r="F482" s="133"/>
      <c r="G482" s="37"/>
      <c r="H482" s="36"/>
    </row>
    <row r="483" spans="1:8" x14ac:dyDescent="0.3">
      <c r="A483" s="4"/>
      <c r="B483" s="1"/>
      <c r="C483" s="6" t="str">
        <f>IFERROR(IF(B483="","",VLOOKUP(B483,tabela_produto,2,0)),"")</f>
        <v/>
      </c>
      <c r="D483" s="1"/>
      <c r="E483" s="7" t="str">
        <f t="shared" si="7"/>
        <v/>
      </c>
      <c r="F483" s="133"/>
      <c r="G483" s="37"/>
      <c r="H483" s="36"/>
    </row>
    <row r="484" spans="1:8" x14ac:dyDescent="0.3">
      <c r="A484" s="4"/>
      <c r="B484" s="1"/>
      <c r="C484" s="6" t="str">
        <f>IFERROR(IF(B484="","",VLOOKUP(B484,tabela_produto,2,0)),"")</f>
        <v/>
      </c>
      <c r="D484" s="1"/>
      <c r="E484" s="7" t="str">
        <f t="shared" si="7"/>
        <v/>
      </c>
      <c r="F484" s="133"/>
      <c r="G484" s="37"/>
      <c r="H484" s="36"/>
    </row>
    <row r="485" spans="1:8" x14ac:dyDescent="0.3">
      <c r="A485" s="4"/>
      <c r="B485" s="1"/>
      <c r="C485" s="6" t="str">
        <f>IFERROR(IF(B485="","",VLOOKUP(B485,tabela_produto,2,0)),"")</f>
        <v/>
      </c>
      <c r="D485" s="1"/>
      <c r="E485" s="7" t="str">
        <f t="shared" si="7"/>
        <v/>
      </c>
      <c r="F485" s="133"/>
      <c r="G485" s="37"/>
      <c r="H485" s="36"/>
    </row>
    <row r="486" spans="1:8" x14ac:dyDescent="0.3">
      <c r="A486" s="4"/>
      <c r="B486" s="1"/>
      <c r="C486" s="6" t="str">
        <f>IFERROR(IF(B486="","",VLOOKUP(B486,tabela_produto,2,0)),"")</f>
        <v/>
      </c>
      <c r="D486" s="1"/>
      <c r="E486" s="7" t="str">
        <f t="shared" si="7"/>
        <v/>
      </c>
      <c r="F486" s="133"/>
      <c r="G486" s="37"/>
      <c r="H486" s="36"/>
    </row>
    <row r="487" spans="1:8" x14ac:dyDescent="0.3">
      <c r="A487" s="4"/>
      <c r="B487" s="1"/>
      <c r="C487" s="6" t="str">
        <f>IFERROR(IF(B487="","",VLOOKUP(B487,tabela_produto,2,0)),"")</f>
        <v/>
      </c>
      <c r="D487" s="1"/>
      <c r="E487" s="7" t="str">
        <f t="shared" si="7"/>
        <v/>
      </c>
      <c r="F487" s="133"/>
      <c r="G487" s="37"/>
      <c r="H487" s="36"/>
    </row>
    <row r="488" spans="1:8" x14ac:dyDescent="0.3">
      <c r="A488" s="4"/>
      <c r="B488" s="1"/>
      <c r="C488" s="6" t="str">
        <f>IFERROR(IF(B488="","",VLOOKUP(B488,tabela_produto,2,0)),"")</f>
        <v/>
      </c>
      <c r="D488" s="1"/>
      <c r="E488" s="7" t="str">
        <f t="shared" si="7"/>
        <v/>
      </c>
      <c r="F488" s="133"/>
      <c r="G488" s="37"/>
      <c r="H488" s="36"/>
    </row>
    <row r="489" spans="1:8" x14ac:dyDescent="0.3">
      <c r="A489" s="4"/>
      <c r="B489" s="1"/>
      <c r="C489" s="6" t="str">
        <f>IFERROR(IF(B489="","",VLOOKUP(B489,tabela_produto,2,0)),"")</f>
        <v/>
      </c>
      <c r="D489" s="1"/>
      <c r="E489" s="7" t="str">
        <f t="shared" si="7"/>
        <v/>
      </c>
      <c r="F489" s="133"/>
      <c r="G489" s="37"/>
      <c r="H489" s="36"/>
    </row>
    <row r="490" spans="1:8" x14ac:dyDescent="0.3">
      <c r="A490" s="4"/>
      <c r="B490" s="1"/>
      <c r="C490" s="6" t="str">
        <f>IFERROR(IF(B490="","",VLOOKUP(B490,tabela_produto,2,0)),"")</f>
        <v/>
      </c>
      <c r="D490" s="1"/>
      <c r="E490" s="7" t="str">
        <f t="shared" si="7"/>
        <v/>
      </c>
      <c r="F490" s="133"/>
      <c r="G490" s="37"/>
      <c r="H490" s="36"/>
    </row>
    <row r="491" spans="1:8" x14ac:dyDescent="0.3">
      <c r="A491" s="4"/>
      <c r="B491" s="1"/>
      <c r="C491" s="6" t="str">
        <f>IFERROR(IF(B491="","",VLOOKUP(B491,tabela_produto,2,0)),"")</f>
        <v/>
      </c>
      <c r="D491" s="1"/>
      <c r="E491" s="7" t="str">
        <f t="shared" si="7"/>
        <v/>
      </c>
      <c r="F491" s="133"/>
      <c r="G491" s="37"/>
      <c r="H491" s="36"/>
    </row>
    <row r="492" spans="1:8" x14ac:dyDescent="0.3">
      <c r="A492" s="4"/>
      <c r="B492" s="1"/>
      <c r="C492" s="6" t="str">
        <f>IFERROR(IF(B492="","",VLOOKUP(B492,tabela_produto,2,0)),"")</f>
        <v/>
      </c>
      <c r="D492" s="1"/>
      <c r="E492" s="7" t="str">
        <f t="shared" si="7"/>
        <v/>
      </c>
      <c r="F492" s="133"/>
      <c r="G492" s="37"/>
      <c r="H492" s="36"/>
    </row>
    <row r="493" spans="1:8" x14ac:dyDescent="0.3">
      <c r="A493" s="4"/>
      <c r="B493" s="1"/>
      <c r="C493" s="6" t="str">
        <f>IFERROR(IF(B493="","",VLOOKUP(B493,tabela_produto,2,0)),"")</f>
        <v/>
      </c>
      <c r="D493" s="1"/>
      <c r="E493" s="7" t="str">
        <f t="shared" si="7"/>
        <v/>
      </c>
      <c r="F493" s="133"/>
      <c r="G493" s="37"/>
      <c r="H493" s="36"/>
    </row>
    <row r="494" spans="1:8" x14ac:dyDescent="0.3">
      <c r="A494" s="4"/>
      <c r="B494" s="1"/>
      <c r="C494" s="6" t="str">
        <f>IFERROR(IF(B494="","",VLOOKUP(B494,tabela_produto,2,0)),"")</f>
        <v/>
      </c>
      <c r="D494" s="1"/>
      <c r="E494" s="7" t="str">
        <f t="shared" si="7"/>
        <v/>
      </c>
      <c r="F494" s="133"/>
      <c r="G494" s="37"/>
      <c r="H494" s="36"/>
    </row>
    <row r="495" spans="1:8" x14ac:dyDescent="0.3">
      <c r="A495" s="4"/>
      <c r="B495" s="1"/>
      <c r="C495" s="6" t="str">
        <f>IFERROR(IF(B495="","",VLOOKUP(B495,tabela_produto,2,0)),"")</f>
        <v/>
      </c>
      <c r="D495" s="1"/>
      <c r="E495" s="7" t="str">
        <f t="shared" si="7"/>
        <v/>
      </c>
      <c r="F495" s="133"/>
      <c r="G495" s="37"/>
      <c r="H495" s="36"/>
    </row>
    <row r="496" spans="1:8" x14ac:dyDescent="0.3">
      <c r="A496" s="4"/>
      <c r="B496" s="1"/>
      <c r="C496" s="6" t="str">
        <f>IFERROR(IF(B496="","",VLOOKUP(B496,tabela_produto,2,0)),"")</f>
        <v/>
      </c>
      <c r="D496" s="1"/>
      <c r="E496" s="7" t="str">
        <f t="shared" si="7"/>
        <v/>
      </c>
      <c r="F496" s="133"/>
      <c r="G496" s="37"/>
      <c r="H496" s="36"/>
    </row>
    <row r="497" spans="1:8" x14ac:dyDescent="0.3">
      <c r="A497" s="4"/>
      <c r="B497" s="1"/>
      <c r="C497" s="6" t="str">
        <f>IFERROR(IF(B497="","",VLOOKUP(B497,tabela_produto,2,0)),"")</f>
        <v/>
      </c>
      <c r="D497" s="1"/>
      <c r="E497" s="7" t="str">
        <f t="shared" si="7"/>
        <v/>
      </c>
      <c r="F497" s="133"/>
      <c r="G497" s="37"/>
      <c r="H497" s="36"/>
    </row>
    <row r="498" spans="1:8" x14ac:dyDescent="0.3">
      <c r="A498" s="4"/>
      <c r="B498" s="1"/>
      <c r="C498" s="6" t="str">
        <f>IFERROR(IF(B498="","",VLOOKUP(B498,tabela_produto,2,0)),"")</f>
        <v/>
      </c>
      <c r="D498" s="1"/>
      <c r="E498" s="7" t="str">
        <f t="shared" si="7"/>
        <v/>
      </c>
      <c r="F498" s="133"/>
      <c r="G498" s="37"/>
      <c r="H498" s="36"/>
    </row>
    <row r="499" spans="1:8" x14ac:dyDescent="0.3">
      <c r="A499" s="4"/>
      <c r="B499" s="1"/>
      <c r="C499" s="6" t="str">
        <f>IFERROR(IF(B499="","",VLOOKUP(B499,tabela_produto,2,0)),"")</f>
        <v/>
      </c>
      <c r="D499" s="1"/>
      <c r="E499" s="7" t="str">
        <f t="shared" si="7"/>
        <v/>
      </c>
      <c r="F499" s="133"/>
      <c r="G499" s="37"/>
      <c r="H499" s="36"/>
    </row>
    <row r="500" spans="1:8" x14ac:dyDescent="0.3">
      <c r="A500" s="4"/>
      <c r="B500" s="1"/>
      <c r="C500" s="6" t="str">
        <f>IFERROR(IF(B500="","",VLOOKUP(B500,tabela_produto,2,0)),"")</f>
        <v/>
      </c>
      <c r="D500" s="1"/>
      <c r="E500" s="7" t="str">
        <f t="shared" si="7"/>
        <v/>
      </c>
      <c r="F500" s="133"/>
      <c r="G500" s="37"/>
      <c r="H500" s="36"/>
    </row>
    <row r="501" spans="1:8" x14ac:dyDescent="0.3">
      <c r="A501" s="4"/>
      <c r="B501" s="1"/>
      <c r="C501" s="6" t="str">
        <f>IFERROR(IF(B501="","",VLOOKUP(B501,tabela_produto,2,0)),"")</f>
        <v/>
      </c>
      <c r="D501" s="1"/>
      <c r="E501" s="7" t="str">
        <f t="shared" si="7"/>
        <v/>
      </c>
      <c r="F501" s="133"/>
      <c r="G501" s="37"/>
      <c r="H501" s="36"/>
    </row>
    <row r="502" spans="1:8" x14ac:dyDescent="0.3">
      <c r="A502" s="4"/>
      <c r="B502" s="1"/>
      <c r="C502" s="6" t="str">
        <f>IFERROR(IF(B502="","",VLOOKUP(B502,tabela_produto,2,0)),"")</f>
        <v/>
      </c>
      <c r="D502" s="1"/>
      <c r="E502" s="7" t="str">
        <f t="shared" si="7"/>
        <v/>
      </c>
      <c r="F502" s="133"/>
      <c r="G502" s="37"/>
      <c r="H502" s="36"/>
    </row>
    <row r="503" spans="1:8" x14ac:dyDescent="0.3">
      <c r="A503" s="4"/>
      <c r="B503" s="1"/>
      <c r="C503" s="6" t="str">
        <f>IFERROR(IF(B503="","",VLOOKUP(B503,tabela_produto,2,0)),"")</f>
        <v/>
      </c>
      <c r="D503" s="1"/>
      <c r="E503" s="7" t="str">
        <f t="shared" si="7"/>
        <v/>
      </c>
      <c r="F503" s="133"/>
      <c r="G503" s="37"/>
      <c r="H503" s="36"/>
    </row>
    <row r="504" spans="1:8" x14ac:dyDescent="0.3">
      <c r="A504" s="4"/>
      <c r="B504" s="1"/>
      <c r="C504" s="6" t="str">
        <f>IFERROR(IF(B504="","",VLOOKUP(B504,tabela_produto,2,0)),"")</f>
        <v/>
      </c>
      <c r="D504" s="1"/>
      <c r="E504" s="7" t="str">
        <f t="shared" si="7"/>
        <v/>
      </c>
      <c r="F504" s="133"/>
      <c r="G504" s="37"/>
      <c r="H504" s="36"/>
    </row>
    <row r="505" spans="1:8" x14ac:dyDescent="0.3">
      <c r="A505" s="4"/>
      <c r="B505" s="1"/>
      <c r="C505" s="6" t="str">
        <f>IFERROR(IF(B505="","",VLOOKUP(B505,tabela_produto,2,0)),"")</f>
        <v/>
      </c>
      <c r="D505" s="1"/>
      <c r="E505" s="7" t="str">
        <f t="shared" si="7"/>
        <v/>
      </c>
      <c r="F505" s="133"/>
      <c r="G505" s="37"/>
      <c r="H505" s="36"/>
    </row>
    <row r="506" spans="1:8" x14ac:dyDescent="0.3">
      <c r="A506" s="4"/>
      <c r="B506" s="1"/>
      <c r="C506" s="6" t="str">
        <f>IFERROR(IF(B506="","",VLOOKUP(B506,tabela_produto,2,0)),"")</f>
        <v/>
      </c>
      <c r="D506" s="1"/>
      <c r="E506" s="7" t="str">
        <f t="shared" si="7"/>
        <v/>
      </c>
      <c r="F506" s="133"/>
      <c r="G506" s="37"/>
      <c r="H506" s="36"/>
    </row>
    <row r="507" spans="1:8" x14ac:dyDescent="0.3">
      <c r="A507" s="4"/>
      <c r="B507" s="1"/>
      <c r="C507" s="6" t="str">
        <f>IFERROR(IF(B507="","",VLOOKUP(B507,tabela_produto,2,0)),"")</f>
        <v/>
      </c>
      <c r="D507" s="1"/>
      <c r="E507" s="7" t="str">
        <f t="shared" si="7"/>
        <v/>
      </c>
      <c r="F507" s="133"/>
      <c r="G507" s="37"/>
      <c r="H507" s="36"/>
    </row>
    <row r="508" spans="1:8" x14ac:dyDescent="0.3">
      <c r="A508" s="4"/>
      <c r="B508" s="1"/>
      <c r="C508" s="6" t="str">
        <f>IFERROR(IF(B508="","",VLOOKUP(B508,tabela_produto,2,0)),"")</f>
        <v/>
      </c>
      <c r="D508" s="1"/>
      <c r="E508" s="7" t="str">
        <f t="shared" si="7"/>
        <v/>
      </c>
      <c r="F508" s="133"/>
      <c r="G508" s="37"/>
      <c r="H508" s="36"/>
    </row>
    <row r="509" spans="1:8" x14ac:dyDescent="0.3">
      <c r="A509" s="4"/>
      <c r="B509" s="1"/>
      <c r="C509" s="6" t="str">
        <f>IFERROR(IF(B509="","",VLOOKUP(B509,tabela_produto,2,0)),"")</f>
        <v/>
      </c>
      <c r="D509" s="1"/>
      <c r="E509" s="7" t="str">
        <f t="shared" si="7"/>
        <v/>
      </c>
      <c r="F509" s="133"/>
      <c r="G509" s="37"/>
      <c r="H509" s="36"/>
    </row>
    <row r="510" spans="1:8" x14ac:dyDescent="0.3">
      <c r="A510" s="4"/>
      <c r="B510" s="1"/>
      <c r="C510" s="6" t="str">
        <f>IFERROR(IF(B510="","",VLOOKUP(B510,tabela_produto,2,0)),"")</f>
        <v/>
      </c>
      <c r="D510" s="1"/>
      <c r="E510" s="7" t="str">
        <f t="shared" si="7"/>
        <v/>
      </c>
      <c r="F510" s="133"/>
      <c r="G510" s="37"/>
      <c r="H510" s="36"/>
    </row>
    <row r="511" spans="1:8" x14ac:dyDescent="0.3">
      <c r="A511" s="4"/>
      <c r="B511" s="1"/>
      <c r="C511" s="6" t="str">
        <f>IFERROR(IF(B511="","",VLOOKUP(B511,tabela_produto,2,0)),"")</f>
        <v/>
      </c>
      <c r="D511" s="1"/>
      <c r="E511" s="7" t="str">
        <f t="shared" si="7"/>
        <v/>
      </c>
      <c r="F511" s="133"/>
      <c r="G511" s="37"/>
      <c r="H511" s="36"/>
    </row>
    <row r="512" spans="1:8" x14ac:dyDescent="0.3">
      <c r="A512" s="4"/>
      <c r="B512" s="1"/>
      <c r="C512" s="6" t="str">
        <f>IFERROR(IF(B512="","",VLOOKUP(B512,tabela_produto,2,0)),"")</f>
        <v/>
      </c>
      <c r="D512" s="1"/>
      <c r="E512" s="7" t="str">
        <f t="shared" si="7"/>
        <v/>
      </c>
      <c r="F512" s="133"/>
      <c r="G512" s="37"/>
      <c r="H512" s="36"/>
    </row>
    <row r="513" spans="1:8" x14ac:dyDescent="0.3">
      <c r="A513" s="4"/>
      <c r="B513" s="1"/>
      <c r="C513" s="6" t="str">
        <f>IFERROR(IF(B513="","",VLOOKUP(B513,tabela_produto,2,0)),"")</f>
        <v/>
      </c>
      <c r="D513" s="1"/>
      <c r="E513" s="7" t="str">
        <f t="shared" si="7"/>
        <v/>
      </c>
      <c r="F513" s="133"/>
      <c r="G513" s="37"/>
      <c r="H513" s="36"/>
    </row>
    <row r="514" spans="1:8" x14ac:dyDescent="0.3">
      <c r="A514" s="4"/>
      <c r="B514" s="1"/>
      <c r="C514" s="6" t="str">
        <f>IFERROR(IF(B514="","",VLOOKUP(B514,tabela_produto,2,0)),"")</f>
        <v/>
      </c>
      <c r="D514" s="1"/>
      <c r="E514" s="7" t="str">
        <f t="shared" si="7"/>
        <v/>
      </c>
      <c r="F514" s="133"/>
      <c r="G514" s="37"/>
      <c r="H514" s="36"/>
    </row>
    <row r="515" spans="1:8" x14ac:dyDescent="0.3">
      <c r="A515" s="4"/>
      <c r="B515" s="1"/>
      <c r="C515" s="6" t="str">
        <f>IFERROR(IF(B515="","",VLOOKUP(B515,tabela_produto,2,0)),"")</f>
        <v/>
      </c>
      <c r="D515" s="1"/>
      <c r="E515" s="7" t="str">
        <f t="shared" ref="E515:E578" si="8">IF(B515="","",VLOOKUP(B515,tabela_produto,3,0))</f>
        <v/>
      </c>
      <c r="F515" s="133"/>
      <c r="G515" s="37"/>
      <c r="H515" s="36"/>
    </row>
    <row r="516" spans="1:8" x14ac:dyDescent="0.3">
      <c r="A516" s="4"/>
      <c r="B516" s="1"/>
      <c r="C516" s="6" t="str">
        <f>IFERROR(IF(B516="","",VLOOKUP(B516,tabela_produto,2,0)),"")</f>
        <v/>
      </c>
      <c r="D516" s="1"/>
      <c r="E516" s="7" t="str">
        <f t="shared" si="8"/>
        <v/>
      </c>
      <c r="F516" s="133"/>
      <c r="G516" s="37"/>
      <c r="H516" s="36"/>
    </row>
    <row r="517" spans="1:8" x14ac:dyDescent="0.3">
      <c r="A517" s="4"/>
      <c r="B517" s="1"/>
      <c r="C517" s="6" t="str">
        <f>IFERROR(IF(B517="","",VLOOKUP(B517,tabela_produto,2,0)),"")</f>
        <v/>
      </c>
      <c r="D517" s="1"/>
      <c r="E517" s="7" t="str">
        <f t="shared" si="8"/>
        <v/>
      </c>
      <c r="F517" s="133"/>
      <c r="G517" s="37"/>
      <c r="H517" s="36"/>
    </row>
    <row r="518" spans="1:8" x14ac:dyDescent="0.3">
      <c r="A518" s="4"/>
      <c r="B518" s="1"/>
      <c r="C518" s="6" t="str">
        <f>IFERROR(IF(B518="","",VLOOKUP(B518,tabela_produto,2,0)),"")</f>
        <v/>
      </c>
      <c r="D518" s="1"/>
      <c r="E518" s="7" t="str">
        <f t="shared" si="8"/>
        <v/>
      </c>
      <c r="F518" s="133"/>
      <c r="G518" s="37"/>
      <c r="H518" s="36"/>
    </row>
    <row r="519" spans="1:8" x14ac:dyDescent="0.3">
      <c r="A519" s="4"/>
      <c r="B519" s="1"/>
      <c r="C519" s="6" t="str">
        <f>IFERROR(IF(B519="","",VLOOKUP(B519,tabela_produto,2,0)),"")</f>
        <v/>
      </c>
      <c r="D519" s="1"/>
      <c r="E519" s="7" t="str">
        <f t="shared" si="8"/>
        <v/>
      </c>
      <c r="F519" s="133"/>
      <c r="G519" s="37"/>
      <c r="H519" s="36"/>
    </row>
    <row r="520" spans="1:8" x14ac:dyDescent="0.3">
      <c r="A520" s="4"/>
      <c r="B520" s="1"/>
      <c r="C520" s="6" t="str">
        <f>IFERROR(IF(B520="","",VLOOKUP(B520,tabela_produto,2,0)),"")</f>
        <v/>
      </c>
      <c r="D520" s="1"/>
      <c r="E520" s="7" t="str">
        <f t="shared" si="8"/>
        <v/>
      </c>
      <c r="F520" s="133"/>
      <c r="G520" s="37"/>
      <c r="H520" s="36"/>
    </row>
    <row r="521" spans="1:8" x14ac:dyDescent="0.3">
      <c r="A521" s="4"/>
      <c r="B521" s="1"/>
      <c r="C521" s="6" t="str">
        <f>IFERROR(IF(B521="","",VLOOKUP(B521,tabela_produto,2,0)),"")</f>
        <v/>
      </c>
      <c r="D521" s="1"/>
      <c r="E521" s="7" t="str">
        <f t="shared" si="8"/>
        <v/>
      </c>
      <c r="F521" s="133"/>
      <c r="G521" s="37"/>
      <c r="H521" s="36"/>
    </row>
    <row r="522" spans="1:8" x14ac:dyDescent="0.3">
      <c r="A522" s="4"/>
      <c r="B522" s="1"/>
      <c r="C522" s="6" t="str">
        <f>IFERROR(IF(B522="","",VLOOKUP(B522,tabela_produto,2,0)),"")</f>
        <v/>
      </c>
      <c r="D522" s="1"/>
      <c r="E522" s="7" t="str">
        <f t="shared" si="8"/>
        <v/>
      </c>
      <c r="F522" s="133"/>
      <c r="G522" s="37"/>
      <c r="H522" s="36"/>
    </row>
    <row r="523" spans="1:8" x14ac:dyDescent="0.3">
      <c r="A523" s="4"/>
      <c r="B523" s="1"/>
      <c r="C523" s="6" t="str">
        <f>IFERROR(IF(B523="","",VLOOKUP(B523,tabela_produto,2,0)),"")</f>
        <v/>
      </c>
      <c r="D523" s="1"/>
      <c r="E523" s="7" t="str">
        <f t="shared" si="8"/>
        <v/>
      </c>
      <c r="F523" s="133"/>
      <c r="G523" s="37"/>
      <c r="H523" s="36"/>
    </row>
    <row r="524" spans="1:8" x14ac:dyDescent="0.3">
      <c r="A524" s="4"/>
      <c r="B524" s="1"/>
      <c r="C524" s="6" t="str">
        <f>IFERROR(IF(B524="","",VLOOKUP(B524,tabela_produto,2,0)),"")</f>
        <v/>
      </c>
      <c r="D524" s="1"/>
      <c r="E524" s="7" t="str">
        <f t="shared" si="8"/>
        <v/>
      </c>
      <c r="F524" s="133"/>
      <c r="G524" s="37"/>
      <c r="H524" s="36"/>
    </row>
    <row r="525" spans="1:8" x14ac:dyDescent="0.3">
      <c r="A525" s="4"/>
      <c r="B525" s="1"/>
      <c r="C525" s="6" t="str">
        <f>IFERROR(IF(B525="","",VLOOKUP(B525,tabela_produto,2,0)),"")</f>
        <v/>
      </c>
      <c r="D525" s="1"/>
      <c r="E525" s="7" t="str">
        <f t="shared" si="8"/>
        <v/>
      </c>
      <c r="F525" s="133"/>
      <c r="G525" s="37"/>
      <c r="H525" s="36"/>
    </row>
    <row r="526" spans="1:8" x14ac:dyDescent="0.3">
      <c r="A526" s="4"/>
      <c r="B526" s="1"/>
      <c r="C526" s="6" t="str">
        <f>IFERROR(IF(B526="","",VLOOKUP(B526,tabela_produto,2,0)),"")</f>
        <v/>
      </c>
      <c r="D526" s="1"/>
      <c r="E526" s="7" t="str">
        <f t="shared" si="8"/>
        <v/>
      </c>
      <c r="F526" s="133"/>
      <c r="G526" s="37"/>
      <c r="H526" s="36"/>
    </row>
    <row r="527" spans="1:8" x14ac:dyDescent="0.3">
      <c r="A527" s="4"/>
      <c r="B527" s="1"/>
      <c r="C527" s="6" t="str">
        <f>IFERROR(IF(B527="","",VLOOKUP(B527,tabela_produto,2,0)),"")</f>
        <v/>
      </c>
      <c r="D527" s="1"/>
      <c r="E527" s="7" t="str">
        <f t="shared" si="8"/>
        <v/>
      </c>
      <c r="F527" s="133"/>
      <c r="G527" s="37"/>
      <c r="H527" s="36"/>
    </row>
    <row r="528" spans="1:8" x14ac:dyDescent="0.3">
      <c r="A528" s="4"/>
      <c r="B528" s="1"/>
      <c r="C528" s="6" t="str">
        <f>IFERROR(IF(B528="","",VLOOKUP(B528,tabela_produto,2,0)),"")</f>
        <v/>
      </c>
      <c r="D528" s="1"/>
      <c r="E528" s="7" t="str">
        <f t="shared" si="8"/>
        <v/>
      </c>
      <c r="F528" s="133"/>
      <c r="G528" s="37"/>
      <c r="H528" s="36"/>
    </row>
    <row r="529" spans="1:8" x14ac:dyDescent="0.3">
      <c r="A529" s="4"/>
      <c r="B529" s="1"/>
      <c r="C529" s="6" t="str">
        <f>IFERROR(IF(B529="","",VLOOKUP(B529,tabela_produto,2,0)),"")</f>
        <v/>
      </c>
      <c r="D529" s="1"/>
      <c r="E529" s="7" t="str">
        <f t="shared" si="8"/>
        <v/>
      </c>
      <c r="F529" s="133"/>
      <c r="G529" s="37"/>
      <c r="H529" s="36"/>
    </row>
    <row r="530" spans="1:8" x14ac:dyDescent="0.3">
      <c r="A530" s="4"/>
      <c r="B530" s="1"/>
      <c r="C530" s="6" t="str">
        <f>IFERROR(IF(B530="","",VLOOKUP(B530,tabela_produto,2,0)),"")</f>
        <v/>
      </c>
      <c r="D530" s="1"/>
      <c r="E530" s="7" t="str">
        <f t="shared" si="8"/>
        <v/>
      </c>
      <c r="F530" s="133"/>
      <c r="G530" s="37"/>
      <c r="H530" s="36"/>
    </row>
    <row r="531" spans="1:8" x14ac:dyDescent="0.3">
      <c r="A531" s="4"/>
      <c r="B531" s="1"/>
      <c r="C531" s="6" t="str">
        <f>IFERROR(IF(B531="","",VLOOKUP(B531,tabela_produto,2,0)),"")</f>
        <v/>
      </c>
      <c r="D531" s="1"/>
      <c r="E531" s="7" t="str">
        <f t="shared" si="8"/>
        <v/>
      </c>
      <c r="F531" s="133"/>
      <c r="G531" s="37"/>
      <c r="H531" s="36"/>
    </row>
    <row r="532" spans="1:8" x14ac:dyDescent="0.3">
      <c r="A532" s="4"/>
      <c r="B532" s="1"/>
      <c r="C532" s="6" t="str">
        <f>IFERROR(IF(B532="","",VLOOKUP(B532,tabela_produto,2,0)),"")</f>
        <v/>
      </c>
      <c r="D532" s="1"/>
      <c r="E532" s="7" t="str">
        <f t="shared" si="8"/>
        <v/>
      </c>
      <c r="F532" s="133"/>
      <c r="G532" s="37"/>
      <c r="H532" s="36"/>
    </row>
    <row r="533" spans="1:8" x14ac:dyDescent="0.3">
      <c r="A533" s="4"/>
      <c r="B533" s="1"/>
      <c r="C533" s="6" t="str">
        <f>IFERROR(IF(B533="","",VLOOKUP(B533,tabela_produto,2,0)),"")</f>
        <v/>
      </c>
      <c r="D533" s="1"/>
      <c r="E533" s="7" t="str">
        <f t="shared" si="8"/>
        <v/>
      </c>
      <c r="F533" s="133"/>
      <c r="G533" s="37"/>
      <c r="H533" s="36"/>
    </row>
    <row r="534" spans="1:8" x14ac:dyDescent="0.3">
      <c r="A534" s="4"/>
      <c r="B534" s="1"/>
      <c r="C534" s="6" t="str">
        <f>IFERROR(IF(B534="","",VLOOKUP(B534,tabela_produto,2,0)),"")</f>
        <v/>
      </c>
      <c r="D534" s="1"/>
      <c r="E534" s="7" t="str">
        <f t="shared" si="8"/>
        <v/>
      </c>
      <c r="F534" s="133"/>
      <c r="G534" s="37"/>
      <c r="H534" s="36"/>
    </row>
    <row r="535" spans="1:8" x14ac:dyDescent="0.3">
      <c r="A535" s="4"/>
      <c r="B535" s="1"/>
      <c r="C535" s="6" t="str">
        <f>IFERROR(IF(B535="","",VLOOKUP(B535,tabela_produto,2,0)),"")</f>
        <v/>
      </c>
      <c r="D535" s="1"/>
      <c r="E535" s="7" t="str">
        <f t="shared" si="8"/>
        <v/>
      </c>
      <c r="F535" s="133"/>
      <c r="G535" s="37"/>
      <c r="H535" s="36"/>
    </row>
    <row r="536" spans="1:8" x14ac:dyDescent="0.3">
      <c r="A536" s="4"/>
      <c r="B536" s="1"/>
      <c r="C536" s="6" t="str">
        <f>IFERROR(IF(B536="","",VLOOKUP(B536,tabela_produto,2,0)),"")</f>
        <v/>
      </c>
      <c r="D536" s="1"/>
      <c r="E536" s="7" t="str">
        <f t="shared" si="8"/>
        <v/>
      </c>
      <c r="F536" s="133"/>
      <c r="G536" s="37"/>
      <c r="H536" s="36"/>
    </row>
    <row r="537" spans="1:8" x14ac:dyDescent="0.3">
      <c r="A537" s="4"/>
      <c r="B537" s="1"/>
      <c r="C537" s="6" t="str">
        <f>IFERROR(IF(B537="","",VLOOKUP(B537,tabela_produto,2,0)),"")</f>
        <v/>
      </c>
      <c r="D537" s="1"/>
      <c r="E537" s="7" t="str">
        <f t="shared" si="8"/>
        <v/>
      </c>
      <c r="F537" s="133"/>
      <c r="G537" s="37"/>
      <c r="H537" s="36"/>
    </row>
    <row r="538" spans="1:8" x14ac:dyDescent="0.3">
      <c r="A538" s="4"/>
      <c r="B538" s="1"/>
      <c r="C538" s="6" t="str">
        <f>IFERROR(IF(B538="","",VLOOKUP(B538,tabela_produto,2,0)),"")</f>
        <v/>
      </c>
      <c r="D538" s="1"/>
      <c r="E538" s="7" t="str">
        <f t="shared" si="8"/>
        <v/>
      </c>
      <c r="F538" s="133"/>
      <c r="G538" s="37"/>
      <c r="H538" s="36"/>
    </row>
    <row r="539" spans="1:8" x14ac:dyDescent="0.3">
      <c r="A539" s="4"/>
      <c r="B539" s="1"/>
      <c r="C539" s="6" t="str">
        <f>IFERROR(IF(B539="","",VLOOKUP(B539,tabela_produto,2,0)),"")</f>
        <v/>
      </c>
      <c r="D539" s="1"/>
      <c r="E539" s="7" t="str">
        <f t="shared" si="8"/>
        <v/>
      </c>
      <c r="F539" s="133"/>
      <c r="G539" s="37"/>
      <c r="H539" s="36"/>
    </row>
    <row r="540" spans="1:8" x14ac:dyDescent="0.3">
      <c r="A540" s="4"/>
      <c r="B540" s="1"/>
      <c r="C540" s="6" t="str">
        <f>IFERROR(IF(B540="","",VLOOKUP(B540,tabela_produto,2,0)),"")</f>
        <v/>
      </c>
      <c r="D540" s="1"/>
      <c r="E540" s="7" t="str">
        <f t="shared" si="8"/>
        <v/>
      </c>
      <c r="F540" s="133"/>
      <c r="G540" s="37"/>
      <c r="H540" s="36"/>
    </row>
    <row r="541" spans="1:8" x14ac:dyDescent="0.3">
      <c r="A541" s="4"/>
      <c r="B541" s="1"/>
      <c r="C541" s="6" t="str">
        <f>IFERROR(IF(B541="","",VLOOKUP(B541,tabela_produto,2,0)),"")</f>
        <v/>
      </c>
      <c r="D541" s="1"/>
      <c r="E541" s="7" t="str">
        <f t="shared" si="8"/>
        <v/>
      </c>
      <c r="F541" s="133"/>
      <c r="G541" s="37"/>
      <c r="H541" s="36"/>
    </row>
    <row r="542" spans="1:8" x14ac:dyDescent="0.3">
      <c r="A542" s="4"/>
      <c r="B542" s="1"/>
      <c r="C542" s="6" t="str">
        <f>IFERROR(IF(B542="","",VLOOKUP(B542,tabela_produto,2,0)),"")</f>
        <v/>
      </c>
      <c r="D542" s="1"/>
      <c r="E542" s="7" t="str">
        <f t="shared" si="8"/>
        <v/>
      </c>
      <c r="F542" s="133"/>
      <c r="G542" s="37"/>
      <c r="H542" s="36"/>
    </row>
    <row r="543" spans="1:8" x14ac:dyDescent="0.3">
      <c r="A543" s="4"/>
      <c r="B543" s="1"/>
      <c r="C543" s="6" t="str">
        <f>IFERROR(IF(B543="","",VLOOKUP(B543,tabela_produto,2,0)),"")</f>
        <v/>
      </c>
      <c r="D543" s="1"/>
      <c r="E543" s="7" t="str">
        <f t="shared" si="8"/>
        <v/>
      </c>
      <c r="F543" s="133"/>
      <c r="G543" s="37"/>
      <c r="H543" s="36"/>
    </row>
    <row r="544" spans="1:8" x14ac:dyDescent="0.3">
      <c r="A544" s="4"/>
      <c r="B544" s="1"/>
      <c r="C544" s="6" t="str">
        <f>IFERROR(IF(B544="","",VLOOKUP(B544,tabela_produto,2,0)),"")</f>
        <v/>
      </c>
      <c r="D544" s="1"/>
      <c r="E544" s="7" t="str">
        <f t="shared" si="8"/>
        <v/>
      </c>
      <c r="F544" s="133"/>
      <c r="G544" s="37"/>
      <c r="H544" s="36"/>
    </row>
    <row r="545" spans="1:8" x14ac:dyDescent="0.3">
      <c r="A545" s="4"/>
      <c r="B545" s="1"/>
      <c r="C545" s="6" t="str">
        <f>IFERROR(IF(B545="","",VLOOKUP(B545,tabela_produto,2,0)),"")</f>
        <v/>
      </c>
      <c r="D545" s="1"/>
      <c r="E545" s="7" t="str">
        <f t="shared" si="8"/>
        <v/>
      </c>
      <c r="F545" s="133"/>
      <c r="G545" s="37"/>
      <c r="H545" s="36"/>
    </row>
    <row r="546" spans="1:8" x14ac:dyDescent="0.3">
      <c r="A546" s="4"/>
      <c r="B546" s="1"/>
      <c r="C546" s="6" t="str">
        <f>IFERROR(IF(B546="","",VLOOKUP(B546,tabela_produto,2,0)),"")</f>
        <v/>
      </c>
      <c r="D546" s="1"/>
      <c r="E546" s="7" t="str">
        <f t="shared" si="8"/>
        <v/>
      </c>
      <c r="F546" s="133"/>
      <c r="G546" s="37"/>
      <c r="H546" s="36"/>
    </row>
    <row r="547" spans="1:8" x14ac:dyDescent="0.3">
      <c r="A547" s="4"/>
      <c r="B547" s="1"/>
      <c r="C547" s="6" t="str">
        <f>IFERROR(IF(B547="","",VLOOKUP(B547,tabela_produto,2,0)),"")</f>
        <v/>
      </c>
      <c r="D547" s="1"/>
      <c r="E547" s="7" t="str">
        <f t="shared" si="8"/>
        <v/>
      </c>
      <c r="F547" s="133"/>
      <c r="G547" s="37"/>
      <c r="H547" s="36"/>
    </row>
    <row r="548" spans="1:8" x14ac:dyDescent="0.3">
      <c r="A548" s="4"/>
      <c r="B548" s="1"/>
      <c r="C548" s="6" t="str">
        <f>IFERROR(IF(B548="","",VLOOKUP(B548,tabela_produto,2,0)),"")</f>
        <v/>
      </c>
      <c r="D548" s="1"/>
      <c r="E548" s="7" t="str">
        <f t="shared" si="8"/>
        <v/>
      </c>
      <c r="F548" s="133"/>
      <c r="G548" s="37"/>
      <c r="H548" s="36"/>
    </row>
    <row r="549" spans="1:8" x14ac:dyDescent="0.3">
      <c r="A549" s="4"/>
      <c r="B549" s="1"/>
      <c r="C549" s="6" t="str">
        <f>IFERROR(IF(B549="","",VLOOKUP(B549,tabela_produto,2,0)),"")</f>
        <v/>
      </c>
      <c r="D549" s="1"/>
      <c r="E549" s="7" t="str">
        <f t="shared" si="8"/>
        <v/>
      </c>
      <c r="F549" s="133"/>
      <c r="G549" s="37"/>
      <c r="H549" s="36"/>
    </row>
    <row r="550" spans="1:8" x14ac:dyDescent="0.3">
      <c r="A550" s="4"/>
      <c r="B550" s="1"/>
      <c r="C550" s="6" t="str">
        <f>IFERROR(IF(B550="","",VLOOKUP(B550,tabela_produto,2,0)),"")</f>
        <v/>
      </c>
      <c r="D550" s="1"/>
      <c r="E550" s="7" t="str">
        <f t="shared" si="8"/>
        <v/>
      </c>
      <c r="F550" s="133"/>
      <c r="G550" s="37"/>
      <c r="H550" s="36"/>
    </row>
    <row r="551" spans="1:8" x14ac:dyDescent="0.3">
      <c r="A551" s="4"/>
      <c r="B551" s="1"/>
      <c r="C551" s="6" t="str">
        <f>IFERROR(IF(B551="","",VLOOKUP(B551,tabela_produto,2,0)),"")</f>
        <v/>
      </c>
      <c r="D551" s="1"/>
      <c r="E551" s="7" t="str">
        <f t="shared" si="8"/>
        <v/>
      </c>
      <c r="F551" s="133"/>
      <c r="G551" s="37"/>
      <c r="H551" s="36"/>
    </row>
    <row r="552" spans="1:8" x14ac:dyDescent="0.3">
      <c r="A552" s="4"/>
      <c r="B552" s="1"/>
      <c r="C552" s="6" t="str">
        <f>IFERROR(IF(B552="","",VLOOKUP(B552,tabela_produto,2,0)),"")</f>
        <v/>
      </c>
      <c r="D552" s="1"/>
      <c r="E552" s="7" t="str">
        <f t="shared" si="8"/>
        <v/>
      </c>
      <c r="F552" s="133"/>
      <c r="G552" s="37"/>
      <c r="H552" s="36"/>
    </row>
    <row r="553" spans="1:8" x14ac:dyDescent="0.3">
      <c r="A553" s="4"/>
      <c r="B553" s="1"/>
      <c r="C553" s="6" t="str">
        <f>IFERROR(IF(B553="","",VLOOKUP(B553,tabela_produto,2,0)),"")</f>
        <v/>
      </c>
      <c r="D553" s="1"/>
      <c r="E553" s="7" t="str">
        <f t="shared" si="8"/>
        <v/>
      </c>
      <c r="F553" s="133"/>
      <c r="G553" s="37"/>
      <c r="H553" s="36"/>
    </row>
    <row r="554" spans="1:8" x14ac:dyDescent="0.3">
      <c r="A554" s="4"/>
      <c r="B554" s="1"/>
      <c r="C554" s="6" t="str">
        <f>IFERROR(IF(B554="","",VLOOKUP(B554,tabela_produto,2,0)),"")</f>
        <v/>
      </c>
      <c r="D554" s="1"/>
      <c r="E554" s="7" t="str">
        <f t="shared" si="8"/>
        <v/>
      </c>
      <c r="F554" s="133"/>
      <c r="G554" s="37"/>
      <c r="H554" s="36"/>
    </row>
    <row r="555" spans="1:8" x14ac:dyDescent="0.3">
      <c r="A555" s="4"/>
      <c r="B555" s="1"/>
      <c r="C555" s="6" t="str">
        <f>IFERROR(IF(B555="","",VLOOKUP(B555,tabela_produto,2,0)),"")</f>
        <v/>
      </c>
      <c r="D555" s="1"/>
      <c r="E555" s="7" t="str">
        <f t="shared" si="8"/>
        <v/>
      </c>
      <c r="F555" s="133"/>
      <c r="G555" s="37"/>
      <c r="H555" s="36"/>
    </row>
    <row r="556" spans="1:8" x14ac:dyDescent="0.3">
      <c r="A556" s="4"/>
      <c r="B556" s="1"/>
      <c r="C556" s="6" t="str">
        <f>IFERROR(IF(B556="","",VLOOKUP(B556,tabela_produto,2,0)),"")</f>
        <v/>
      </c>
      <c r="D556" s="1"/>
      <c r="E556" s="7" t="str">
        <f t="shared" si="8"/>
        <v/>
      </c>
      <c r="F556" s="133"/>
      <c r="G556" s="37"/>
      <c r="H556" s="36"/>
    </row>
    <row r="557" spans="1:8" x14ac:dyDescent="0.3">
      <c r="A557" s="4"/>
      <c r="B557" s="1"/>
      <c r="C557" s="6" t="str">
        <f>IFERROR(IF(B557="","",VLOOKUP(B557,tabela_produto,2,0)),"")</f>
        <v/>
      </c>
      <c r="D557" s="1"/>
      <c r="E557" s="7" t="str">
        <f t="shared" si="8"/>
        <v/>
      </c>
      <c r="F557" s="133"/>
      <c r="G557" s="37"/>
      <c r="H557" s="36"/>
    </row>
    <row r="558" spans="1:8" x14ac:dyDescent="0.3">
      <c r="A558" s="4"/>
      <c r="B558" s="1"/>
      <c r="C558" s="6" t="str">
        <f>IFERROR(IF(B558="","",VLOOKUP(B558,tabela_produto,2,0)),"")</f>
        <v/>
      </c>
      <c r="D558" s="1"/>
      <c r="E558" s="7" t="str">
        <f t="shared" si="8"/>
        <v/>
      </c>
      <c r="F558" s="133"/>
      <c r="G558" s="37"/>
      <c r="H558" s="36"/>
    </row>
    <row r="559" spans="1:8" x14ac:dyDescent="0.3">
      <c r="A559" s="4"/>
      <c r="B559" s="1"/>
      <c r="C559" s="6" t="str">
        <f>IFERROR(IF(B559="","",VLOOKUP(B559,tabela_produto,2,0)),"")</f>
        <v/>
      </c>
      <c r="D559" s="1"/>
      <c r="E559" s="7" t="str">
        <f t="shared" si="8"/>
        <v/>
      </c>
      <c r="F559" s="133"/>
      <c r="G559" s="37"/>
      <c r="H559" s="36"/>
    </row>
    <row r="560" spans="1:8" x14ac:dyDescent="0.3">
      <c r="A560" s="4"/>
      <c r="B560" s="1"/>
      <c r="C560" s="6" t="str">
        <f>IFERROR(IF(B560="","",VLOOKUP(B560,tabela_produto,2,0)),"")</f>
        <v/>
      </c>
      <c r="D560" s="1"/>
      <c r="E560" s="7" t="str">
        <f t="shared" si="8"/>
        <v/>
      </c>
      <c r="F560" s="133"/>
      <c r="G560" s="37"/>
      <c r="H560" s="36"/>
    </row>
    <row r="561" spans="1:8" x14ac:dyDescent="0.3">
      <c r="A561" s="4"/>
      <c r="B561" s="1"/>
      <c r="C561" s="6" t="str">
        <f>IFERROR(IF(B561="","",VLOOKUP(B561,tabela_produto,2,0)),"")</f>
        <v/>
      </c>
      <c r="D561" s="1"/>
      <c r="E561" s="7" t="str">
        <f t="shared" si="8"/>
        <v/>
      </c>
      <c r="F561" s="133"/>
      <c r="G561" s="37"/>
      <c r="H561" s="36"/>
    </row>
    <row r="562" spans="1:8" x14ac:dyDescent="0.3">
      <c r="A562" s="4"/>
      <c r="B562" s="1"/>
      <c r="C562" s="6" t="str">
        <f>IFERROR(IF(B562="","",VLOOKUP(B562,tabela_produto,2,0)),"")</f>
        <v/>
      </c>
      <c r="D562" s="1"/>
      <c r="E562" s="7" t="str">
        <f t="shared" si="8"/>
        <v/>
      </c>
      <c r="F562" s="133"/>
      <c r="G562" s="37"/>
      <c r="H562" s="36"/>
    </row>
    <row r="563" spans="1:8" x14ac:dyDescent="0.3">
      <c r="A563" s="4"/>
      <c r="B563" s="1"/>
      <c r="C563" s="6" t="str">
        <f>IFERROR(IF(B563="","",VLOOKUP(B563,tabela_produto,2,0)),"")</f>
        <v/>
      </c>
      <c r="D563" s="1"/>
      <c r="E563" s="7" t="str">
        <f t="shared" si="8"/>
        <v/>
      </c>
      <c r="F563" s="133"/>
      <c r="G563" s="37"/>
      <c r="H563" s="36"/>
    </row>
    <row r="564" spans="1:8" x14ac:dyDescent="0.3">
      <c r="A564" s="4"/>
      <c r="B564" s="1"/>
      <c r="C564" s="6" t="str">
        <f>IFERROR(IF(B564="","",VLOOKUP(B564,tabela_produto,2,0)),"")</f>
        <v/>
      </c>
      <c r="D564" s="1"/>
      <c r="E564" s="7" t="str">
        <f t="shared" si="8"/>
        <v/>
      </c>
      <c r="F564" s="133"/>
      <c r="G564" s="37"/>
      <c r="H564" s="36"/>
    </row>
    <row r="565" spans="1:8" x14ac:dyDescent="0.3">
      <c r="A565" s="4"/>
      <c r="B565" s="1"/>
      <c r="C565" s="6" t="str">
        <f>IFERROR(IF(B565="","",VLOOKUP(B565,tabela_produto,2,0)),"")</f>
        <v/>
      </c>
      <c r="D565" s="1"/>
      <c r="E565" s="7" t="str">
        <f t="shared" si="8"/>
        <v/>
      </c>
      <c r="F565" s="133"/>
      <c r="G565" s="37"/>
      <c r="H565" s="36"/>
    </row>
    <row r="566" spans="1:8" x14ac:dyDescent="0.3">
      <c r="A566" s="4"/>
      <c r="B566" s="1"/>
      <c r="C566" s="6" t="str">
        <f>IFERROR(IF(B566="","",VLOOKUP(B566,tabela_produto,2,0)),"")</f>
        <v/>
      </c>
      <c r="D566" s="1"/>
      <c r="E566" s="7" t="str">
        <f t="shared" si="8"/>
        <v/>
      </c>
      <c r="F566" s="133"/>
      <c r="G566" s="37"/>
      <c r="H566" s="36"/>
    </row>
    <row r="567" spans="1:8" x14ac:dyDescent="0.3">
      <c r="A567" s="4"/>
      <c r="B567" s="1"/>
      <c r="C567" s="6" t="str">
        <f>IFERROR(IF(B567="","",VLOOKUP(B567,tabela_produto,2,0)),"")</f>
        <v/>
      </c>
      <c r="D567" s="1"/>
      <c r="E567" s="7" t="str">
        <f t="shared" si="8"/>
        <v/>
      </c>
      <c r="F567" s="133"/>
      <c r="G567" s="37"/>
      <c r="H567" s="36"/>
    </row>
    <row r="568" spans="1:8" x14ac:dyDescent="0.3">
      <c r="A568" s="4"/>
      <c r="B568" s="1"/>
      <c r="C568" s="6" t="str">
        <f>IFERROR(IF(B568="","",VLOOKUP(B568,tabela_produto,2,0)),"")</f>
        <v/>
      </c>
      <c r="D568" s="1"/>
      <c r="E568" s="7" t="str">
        <f t="shared" si="8"/>
        <v/>
      </c>
      <c r="F568" s="133"/>
      <c r="G568" s="37"/>
      <c r="H568" s="36"/>
    </row>
    <row r="569" spans="1:8" x14ac:dyDescent="0.3">
      <c r="A569" s="4"/>
      <c r="B569" s="1"/>
      <c r="C569" s="6" t="str">
        <f>IFERROR(IF(B569="","",VLOOKUP(B569,tabela_produto,2,0)),"")</f>
        <v/>
      </c>
      <c r="D569" s="1"/>
      <c r="E569" s="7" t="str">
        <f t="shared" si="8"/>
        <v/>
      </c>
      <c r="F569" s="133"/>
      <c r="G569" s="37"/>
      <c r="H569" s="36"/>
    </row>
    <row r="570" spans="1:8" x14ac:dyDescent="0.3">
      <c r="A570" s="4"/>
      <c r="B570" s="1"/>
      <c r="C570" s="6" t="str">
        <f>IFERROR(IF(B570="","",VLOOKUP(B570,tabela_produto,2,0)),"")</f>
        <v/>
      </c>
      <c r="D570" s="1"/>
      <c r="E570" s="7" t="str">
        <f t="shared" si="8"/>
        <v/>
      </c>
      <c r="F570" s="133"/>
      <c r="G570" s="37"/>
      <c r="H570" s="36"/>
    </row>
    <row r="571" spans="1:8" x14ac:dyDescent="0.3">
      <c r="A571" s="4"/>
      <c r="B571" s="1"/>
      <c r="C571" s="6" t="str">
        <f>IFERROR(IF(B571="","",VLOOKUP(B571,tabela_produto,2,0)),"")</f>
        <v/>
      </c>
      <c r="D571" s="1"/>
      <c r="E571" s="7" t="str">
        <f t="shared" si="8"/>
        <v/>
      </c>
      <c r="F571" s="133"/>
      <c r="G571" s="37"/>
      <c r="H571" s="36"/>
    </row>
    <row r="572" spans="1:8" x14ac:dyDescent="0.3">
      <c r="A572" s="4"/>
      <c r="B572" s="1"/>
      <c r="C572" s="6" t="str">
        <f>IFERROR(IF(B572="","",VLOOKUP(B572,tabela_produto,2,0)),"")</f>
        <v/>
      </c>
      <c r="D572" s="1"/>
      <c r="E572" s="7" t="str">
        <f t="shared" si="8"/>
        <v/>
      </c>
      <c r="F572" s="133"/>
      <c r="G572" s="37"/>
      <c r="H572" s="36"/>
    </row>
    <row r="573" spans="1:8" x14ac:dyDescent="0.3">
      <c r="A573" s="4"/>
      <c r="B573" s="1"/>
      <c r="C573" s="6" t="str">
        <f>IFERROR(IF(B573="","",VLOOKUP(B573,tabela_produto,2,0)),"")</f>
        <v/>
      </c>
      <c r="D573" s="1"/>
      <c r="E573" s="7" t="str">
        <f t="shared" si="8"/>
        <v/>
      </c>
      <c r="F573" s="133"/>
      <c r="G573" s="37"/>
      <c r="H573" s="36"/>
    </row>
    <row r="574" spans="1:8" x14ac:dyDescent="0.3">
      <c r="A574" s="4"/>
      <c r="B574" s="1"/>
      <c r="C574" s="6" t="str">
        <f>IFERROR(IF(B574="","",VLOOKUP(B574,tabela_produto,2,0)),"")</f>
        <v/>
      </c>
      <c r="D574" s="1"/>
      <c r="E574" s="7" t="str">
        <f t="shared" si="8"/>
        <v/>
      </c>
      <c r="F574" s="133"/>
      <c r="G574" s="37"/>
      <c r="H574" s="36"/>
    </row>
    <row r="575" spans="1:8" x14ac:dyDescent="0.3">
      <c r="A575" s="4"/>
      <c r="B575" s="1"/>
      <c r="C575" s="6" t="str">
        <f>IFERROR(IF(B575="","",VLOOKUP(B575,tabela_produto,2,0)),"")</f>
        <v/>
      </c>
      <c r="D575" s="1"/>
      <c r="E575" s="7" t="str">
        <f t="shared" si="8"/>
        <v/>
      </c>
      <c r="F575" s="133"/>
      <c r="G575" s="37"/>
      <c r="H575" s="36"/>
    </row>
    <row r="576" spans="1:8" x14ac:dyDescent="0.3">
      <c r="A576" s="4"/>
      <c r="B576" s="1"/>
      <c r="C576" s="6" t="str">
        <f>IFERROR(IF(B576="","",VLOOKUP(B576,tabela_produto,2,0)),"")</f>
        <v/>
      </c>
      <c r="D576" s="1"/>
      <c r="E576" s="7" t="str">
        <f t="shared" si="8"/>
        <v/>
      </c>
      <c r="F576" s="133"/>
      <c r="G576" s="37"/>
      <c r="H576" s="36"/>
    </row>
    <row r="577" spans="1:8" x14ac:dyDescent="0.3">
      <c r="A577" s="4"/>
      <c r="B577" s="1"/>
      <c r="C577" s="6" t="str">
        <f>IFERROR(IF(B577="","",VLOOKUP(B577,tabela_produto,2,0)),"")</f>
        <v/>
      </c>
      <c r="D577" s="1"/>
      <c r="E577" s="7" t="str">
        <f t="shared" si="8"/>
        <v/>
      </c>
      <c r="F577" s="133"/>
      <c r="G577" s="37"/>
      <c r="H577" s="36"/>
    </row>
    <row r="578" spans="1:8" x14ac:dyDescent="0.3">
      <c r="A578" s="4"/>
      <c r="B578" s="1"/>
      <c r="C578" s="6" t="str">
        <f>IFERROR(IF(B578="","",VLOOKUP(B578,tabela_produto,2,0)),"")</f>
        <v/>
      </c>
      <c r="D578" s="1"/>
      <c r="E578" s="7" t="str">
        <f t="shared" si="8"/>
        <v/>
      </c>
      <c r="F578" s="133"/>
      <c r="G578" s="37"/>
      <c r="H578" s="36"/>
    </row>
    <row r="579" spans="1:8" x14ac:dyDescent="0.3">
      <c r="A579" s="4"/>
      <c r="B579" s="1"/>
      <c r="C579" s="6" t="str">
        <f>IFERROR(IF(B579="","",VLOOKUP(B579,tabela_produto,2,0)),"")</f>
        <v/>
      </c>
      <c r="D579" s="1"/>
      <c r="E579" s="7" t="str">
        <f t="shared" ref="E579:E642" si="9">IF(B579="","",VLOOKUP(B579,tabela_produto,3,0))</f>
        <v/>
      </c>
      <c r="F579" s="133"/>
      <c r="G579" s="37"/>
      <c r="H579" s="36"/>
    </row>
    <row r="580" spans="1:8" x14ac:dyDescent="0.3">
      <c r="A580" s="4"/>
      <c r="B580" s="1"/>
      <c r="C580" s="6" t="str">
        <f>IFERROR(IF(B580="","",VLOOKUP(B580,tabela_produto,2,0)),"")</f>
        <v/>
      </c>
      <c r="D580" s="1"/>
      <c r="E580" s="7" t="str">
        <f t="shared" si="9"/>
        <v/>
      </c>
      <c r="F580" s="133"/>
      <c r="G580" s="37"/>
      <c r="H580" s="36"/>
    </row>
    <row r="581" spans="1:8" x14ac:dyDescent="0.3">
      <c r="A581" s="4"/>
      <c r="B581" s="1"/>
      <c r="C581" s="6" t="str">
        <f>IFERROR(IF(B581="","",VLOOKUP(B581,tabela_produto,2,0)),"")</f>
        <v/>
      </c>
      <c r="D581" s="1"/>
      <c r="E581" s="7" t="str">
        <f t="shared" si="9"/>
        <v/>
      </c>
      <c r="F581" s="133"/>
      <c r="G581" s="37"/>
      <c r="H581" s="36"/>
    </row>
    <row r="582" spans="1:8" x14ac:dyDescent="0.3">
      <c r="A582" s="4"/>
      <c r="B582" s="1"/>
      <c r="C582" s="6" t="str">
        <f>IFERROR(IF(B582="","",VLOOKUP(B582,tabela_produto,2,0)),"")</f>
        <v/>
      </c>
      <c r="D582" s="1"/>
      <c r="E582" s="7" t="str">
        <f t="shared" si="9"/>
        <v/>
      </c>
      <c r="F582" s="133"/>
      <c r="G582" s="37"/>
      <c r="H582" s="36"/>
    </row>
    <row r="583" spans="1:8" x14ac:dyDescent="0.3">
      <c r="A583" s="4"/>
      <c r="B583" s="1"/>
      <c r="C583" s="6" t="str">
        <f>IFERROR(IF(B583="","",VLOOKUP(B583,tabela_produto,2,0)),"")</f>
        <v/>
      </c>
      <c r="D583" s="1"/>
      <c r="E583" s="7" t="str">
        <f t="shared" si="9"/>
        <v/>
      </c>
      <c r="F583" s="133"/>
      <c r="G583" s="37"/>
      <c r="H583" s="36"/>
    </row>
    <row r="584" spans="1:8" x14ac:dyDescent="0.3">
      <c r="A584" s="4"/>
      <c r="B584" s="1"/>
      <c r="C584" s="6" t="str">
        <f>IFERROR(IF(B584="","",VLOOKUP(B584,tabela_produto,2,0)),"")</f>
        <v/>
      </c>
      <c r="D584" s="1"/>
      <c r="E584" s="7" t="str">
        <f t="shared" si="9"/>
        <v/>
      </c>
      <c r="F584" s="133"/>
      <c r="G584" s="37"/>
      <c r="H584" s="36"/>
    </row>
    <row r="585" spans="1:8" x14ac:dyDescent="0.3">
      <c r="A585" s="4"/>
      <c r="B585" s="1"/>
      <c r="C585" s="6" t="str">
        <f>IFERROR(IF(B585="","",VLOOKUP(B585,tabela_produto,2,0)),"")</f>
        <v/>
      </c>
      <c r="D585" s="1"/>
      <c r="E585" s="7" t="str">
        <f t="shared" si="9"/>
        <v/>
      </c>
      <c r="F585" s="133"/>
      <c r="G585" s="37"/>
      <c r="H585" s="36"/>
    </row>
    <row r="586" spans="1:8" x14ac:dyDescent="0.3">
      <c r="A586" s="4"/>
      <c r="B586" s="1"/>
      <c r="C586" s="6" t="str">
        <f>IFERROR(IF(B586="","",VLOOKUP(B586,tabela_produto,2,0)),"")</f>
        <v/>
      </c>
      <c r="D586" s="1"/>
      <c r="E586" s="7" t="str">
        <f t="shared" si="9"/>
        <v/>
      </c>
      <c r="F586" s="133"/>
      <c r="G586" s="37"/>
      <c r="H586" s="36"/>
    </row>
    <row r="587" spans="1:8" x14ac:dyDescent="0.3">
      <c r="A587" s="4"/>
      <c r="B587" s="1"/>
      <c r="C587" s="6" t="str">
        <f>IFERROR(IF(B587="","",VLOOKUP(B587,tabela_produto,2,0)),"")</f>
        <v/>
      </c>
      <c r="D587" s="1"/>
      <c r="E587" s="7" t="str">
        <f t="shared" si="9"/>
        <v/>
      </c>
      <c r="F587" s="133"/>
      <c r="G587" s="37"/>
      <c r="H587" s="36"/>
    </row>
    <row r="588" spans="1:8" x14ac:dyDescent="0.3">
      <c r="A588" s="4"/>
      <c r="B588" s="1"/>
      <c r="C588" s="6" t="str">
        <f>IFERROR(IF(B588="","",VLOOKUP(B588,tabela_produto,2,0)),"")</f>
        <v/>
      </c>
      <c r="D588" s="1"/>
      <c r="E588" s="7" t="str">
        <f t="shared" si="9"/>
        <v/>
      </c>
      <c r="F588" s="133"/>
      <c r="G588" s="37"/>
      <c r="H588" s="36"/>
    </row>
    <row r="589" spans="1:8" x14ac:dyDescent="0.3">
      <c r="A589" s="4"/>
      <c r="B589" s="1"/>
      <c r="C589" s="6" t="str">
        <f>IFERROR(IF(B589="","",VLOOKUP(B589,tabela_produto,2,0)),"")</f>
        <v/>
      </c>
      <c r="D589" s="1"/>
      <c r="E589" s="7" t="str">
        <f t="shared" si="9"/>
        <v/>
      </c>
      <c r="F589" s="133"/>
      <c r="G589" s="37"/>
      <c r="H589" s="36"/>
    </row>
    <row r="590" spans="1:8" x14ac:dyDescent="0.3">
      <c r="A590" s="4"/>
      <c r="B590" s="1"/>
      <c r="C590" s="6" t="str">
        <f>IFERROR(IF(B590="","",VLOOKUP(B590,tabela_produto,2,0)),"")</f>
        <v/>
      </c>
      <c r="D590" s="1"/>
      <c r="E590" s="7" t="str">
        <f t="shared" si="9"/>
        <v/>
      </c>
      <c r="F590" s="133"/>
      <c r="G590" s="37"/>
      <c r="H590" s="36"/>
    </row>
    <row r="591" spans="1:8" x14ac:dyDescent="0.3">
      <c r="A591" s="4"/>
      <c r="B591" s="1"/>
      <c r="C591" s="6" t="str">
        <f>IFERROR(IF(B591="","",VLOOKUP(B591,tabela_produto,2,0)),"")</f>
        <v/>
      </c>
      <c r="D591" s="1"/>
      <c r="E591" s="7" t="str">
        <f t="shared" si="9"/>
        <v/>
      </c>
      <c r="F591" s="133"/>
      <c r="G591" s="37"/>
      <c r="H591" s="36"/>
    </row>
    <row r="592" spans="1:8" x14ac:dyDescent="0.3">
      <c r="A592" s="4"/>
      <c r="B592" s="1"/>
      <c r="C592" s="6" t="str">
        <f>IFERROR(IF(B592="","",VLOOKUP(B592,tabela_produto,2,0)),"")</f>
        <v/>
      </c>
      <c r="D592" s="1"/>
      <c r="E592" s="7" t="str">
        <f t="shared" si="9"/>
        <v/>
      </c>
      <c r="F592" s="133"/>
      <c r="G592" s="37"/>
      <c r="H592" s="36"/>
    </row>
    <row r="593" spans="1:8" x14ac:dyDescent="0.3">
      <c r="A593" s="4"/>
      <c r="B593" s="1"/>
      <c r="C593" s="6" t="str">
        <f>IFERROR(IF(B593="","",VLOOKUP(B593,tabela_produto,2,0)),"")</f>
        <v/>
      </c>
      <c r="D593" s="1"/>
      <c r="E593" s="7" t="str">
        <f t="shared" si="9"/>
        <v/>
      </c>
      <c r="F593" s="133"/>
      <c r="G593" s="37"/>
      <c r="H593" s="36"/>
    </row>
    <row r="594" spans="1:8" x14ac:dyDescent="0.3">
      <c r="A594" s="4"/>
      <c r="B594" s="1"/>
      <c r="C594" s="6" t="str">
        <f>IFERROR(IF(B594="","",VLOOKUP(B594,tabela_produto,2,0)),"")</f>
        <v/>
      </c>
      <c r="D594" s="1"/>
      <c r="E594" s="7" t="str">
        <f t="shared" si="9"/>
        <v/>
      </c>
      <c r="F594" s="133"/>
      <c r="G594" s="37"/>
      <c r="H594" s="36"/>
    </row>
    <row r="595" spans="1:8" x14ac:dyDescent="0.3">
      <c r="A595" s="4"/>
      <c r="B595" s="1"/>
      <c r="C595" s="6" t="str">
        <f>IFERROR(IF(B595="","",VLOOKUP(B595,tabela_produto,2,0)),"")</f>
        <v/>
      </c>
      <c r="D595" s="1"/>
      <c r="E595" s="7" t="str">
        <f t="shared" si="9"/>
        <v/>
      </c>
      <c r="F595" s="133"/>
      <c r="G595" s="37"/>
      <c r="H595" s="36"/>
    </row>
    <row r="596" spans="1:8" x14ac:dyDescent="0.3">
      <c r="A596" s="4"/>
      <c r="B596" s="1"/>
      <c r="C596" s="6" t="str">
        <f>IFERROR(IF(B596="","",VLOOKUP(B596,tabela_produto,2,0)),"")</f>
        <v/>
      </c>
      <c r="D596" s="1"/>
      <c r="E596" s="7" t="str">
        <f t="shared" si="9"/>
        <v/>
      </c>
      <c r="F596" s="133"/>
      <c r="G596" s="37"/>
      <c r="H596" s="36"/>
    </row>
    <row r="597" spans="1:8" x14ac:dyDescent="0.3">
      <c r="A597" s="4"/>
      <c r="B597" s="1"/>
      <c r="C597" s="6" t="str">
        <f>IFERROR(IF(B597="","",VLOOKUP(B597,tabela_produto,2,0)),"")</f>
        <v/>
      </c>
      <c r="D597" s="1"/>
      <c r="E597" s="7" t="str">
        <f t="shared" si="9"/>
        <v/>
      </c>
      <c r="F597" s="133"/>
      <c r="G597" s="37"/>
      <c r="H597" s="36"/>
    </row>
    <row r="598" spans="1:8" x14ac:dyDescent="0.3">
      <c r="A598" s="4"/>
      <c r="B598" s="1"/>
      <c r="C598" s="6" t="str">
        <f>IFERROR(IF(B598="","",VLOOKUP(B598,tabela_produto,2,0)),"")</f>
        <v/>
      </c>
      <c r="D598" s="1"/>
      <c r="E598" s="7" t="str">
        <f t="shared" si="9"/>
        <v/>
      </c>
      <c r="F598" s="133"/>
      <c r="G598" s="37"/>
      <c r="H598" s="36"/>
    </row>
    <row r="599" spans="1:8" x14ac:dyDescent="0.3">
      <c r="A599" s="4"/>
      <c r="B599" s="1"/>
      <c r="C599" s="6" t="str">
        <f>IFERROR(IF(B599="","",VLOOKUP(B599,tabela_produto,2,0)),"")</f>
        <v/>
      </c>
      <c r="D599" s="1"/>
      <c r="E599" s="7" t="str">
        <f t="shared" si="9"/>
        <v/>
      </c>
      <c r="F599" s="133"/>
      <c r="G599" s="37"/>
      <c r="H599" s="36"/>
    </row>
    <row r="600" spans="1:8" x14ac:dyDescent="0.3">
      <c r="A600" s="4"/>
      <c r="B600" s="1"/>
      <c r="C600" s="6" t="str">
        <f>IFERROR(IF(B600="","",VLOOKUP(B600,tabela_produto,2,0)),"")</f>
        <v/>
      </c>
      <c r="D600" s="1"/>
      <c r="E600" s="7" t="str">
        <f t="shared" si="9"/>
        <v/>
      </c>
      <c r="F600" s="133"/>
      <c r="G600" s="37"/>
      <c r="H600" s="36"/>
    </row>
    <row r="601" spans="1:8" x14ac:dyDescent="0.3">
      <c r="A601" s="4"/>
      <c r="B601" s="1"/>
      <c r="C601" s="6" t="str">
        <f>IFERROR(IF(B601="","",VLOOKUP(B601,tabela_produto,2,0)),"")</f>
        <v/>
      </c>
      <c r="D601" s="1"/>
      <c r="E601" s="7" t="str">
        <f t="shared" si="9"/>
        <v/>
      </c>
      <c r="F601" s="133"/>
      <c r="G601" s="37"/>
      <c r="H601" s="36"/>
    </row>
    <row r="602" spans="1:8" x14ac:dyDescent="0.3">
      <c r="A602" s="4"/>
      <c r="B602" s="1"/>
      <c r="C602" s="6" t="str">
        <f>IFERROR(IF(B602="","",VLOOKUP(B602,tabela_produto,2,0)),"")</f>
        <v/>
      </c>
      <c r="D602" s="1"/>
      <c r="E602" s="7" t="str">
        <f t="shared" si="9"/>
        <v/>
      </c>
      <c r="F602" s="133"/>
      <c r="G602" s="37"/>
      <c r="H602" s="36"/>
    </row>
    <row r="603" spans="1:8" x14ac:dyDescent="0.3">
      <c r="A603" s="4"/>
      <c r="B603" s="1"/>
      <c r="C603" s="6" t="str">
        <f>IFERROR(IF(B603="","",VLOOKUP(B603,tabela_produto,2,0)),"")</f>
        <v/>
      </c>
      <c r="D603" s="1"/>
      <c r="E603" s="7" t="str">
        <f t="shared" si="9"/>
        <v/>
      </c>
      <c r="F603" s="133"/>
      <c r="G603" s="37"/>
      <c r="H603" s="36"/>
    </row>
    <row r="604" spans="1:8" x14ac:dyDescent="0.3">
      <c r="A604" s="4"/>
      <c r="B604" s="1"/>
      <c r="C604" s="6" t="str">
        <f>IFERROR(IF(B604="","",VLOOKUP(B604,tabela_produto,2,0)),"")</f>
        <v/>
      </c>
      <c r="D604" s="1"/>
      <c r="E604" s="7" t="str">
        <f t="shared" si="9"/>
        <v/>
      </c>
      <c r="F604" s="133"/>
      <c r="G604" s="37"/>
      <c r="H604" s="36"/>
    </row>
    <row r="605" spans="1:8" x14ac:dyDescent="0.3">
      <c r="A605" s="4"/>
      <c r="B605" s="1"/>
      <c r="C605" s="6" t="str">
        <f>IFERROR(IF(B605="","",VLOOKUP(B605,tabela_produto,2,0)),"")</f>
        <v/>
      </c>
      <c r="D605" s="1"/>
      <c r="E605" s="7" t="str">
        <f t="shared" si="9"/>
        <v/>
      </c>
      <c r="F605" s="133"/>
      <c r="G605" s="37"/>
      <c r="H605" s="36"/>
    </row>
    <row r="606" spans="1:8" x14ac:dyDescent="0.3">
      <c r="A606" s="4"/>
      <c r="B606" s="1"/>
      <c r="C606" s="6" t="str">
        <f>IFERROR(IF(B606="","",VLOOKUP(B606,tabela_produto,2,0)),"")</f>
        <v/>
      </c>
      <c r="D606" s="1"/>
      <c r="E606" s="7" t="str">
        <f t="shared" si="9"/>
        <v/>
      </c>
      <c r="F606" s="133"/>
      <c r="G606" s="37"/>
      <c r="H606" s="36"/>
    </row>
    <row r="607" spans="1:8" x14ac:dyDescent="0.3">
      <c r="A607" s="4"/>
      <c r="B607" s="1"/>
      <c r="C607" s="6" t="str">
        <f>IFERROR(IF(B607="","",VLOOKUP(B607,tabela_produto,2,0)),"")</f>
        <v/>
      </c>
      <c r="D607" s="1"/>
      <c r="E607" s="7" t="str">
        <f t="shared" si="9"/>
        <v/>
      </c>
      <c r="F607" s="133"/>
      <c r="G607" s="37"/>
      <c r="H607" s="36"/>
    </row>
    <row r="608" spans="1:8" x14ac:dyDescent="0.3">
      <c r="A608" s="4"/>
      <c r="B608" s="1"/>
      <c r="C608" s="6" t="str">
        <f>IFERROR(IF(B608="","",VLOOKUP(B608,tabela_produto,2,0)),"")</f>
        <v/>
      </c>
      <c r="D608" s="1"/>
      <c r="E608" s="7" t="str">
        <f t="shared" si="9"/>
        <v/>
      </c>
      <c r="F608" s="133"/>
      <c r="G608" s="37"/>
      <c r="H608" s="36"/>
    </row>
    <row r="609" spans="1:8" x14ac:dyDescent="0.3">
      <c r="A609" s="4"/>
      <c r="B609" s="1"/>
      <c r="C609" s="6" t="str">
        <f>IFERROR(IF(B609="","",VLOOKUP(B609,tabela_produto,2,0)),"")</f>
        <v/>
      </c>
      <c r="D609" s="1"/>
      <c r="E609" s="7" t="str">
        <f t="shared" si="9"/>
        <v/>
      </c>
      <c r="F609" s="133"/>
      <c r="G609" s="37"/>
      <c r="H609" s="36"/>
    </row>
    <row r="610" spans="1:8" x14ac:dyDescent="0.3">
      <c r="A610" s="4"/>
      <c r="B610" s="1"/>
      <c r="C610" s="6" t="str">
        <f>IFERROR(IF(B610="","",VLOOKUP(B610,tabela_produto,2,0)),"")</f>
        <v/>
      </c>
      <c r="D610" s="1"/>
      <c r="E610" s="7" t="str">
        <f t="shared" si="9"/>
        <v/>
      </c>
      <c r="F610" s="133"/>
      <c r="G610" s="37"/>
      <c r="H610" s="36"/>
    </row>
    <row r="611" spans="1:8" x14ac:dyDescent="0.3">
      <c r="A611" s="4"/>
      <c r="B611" s="1"/>
      <c r="C611" s="6" t="str">
        <f>IFERROR(IF(B611="","",VLOOKUP(B611,tabela_produto,2,0)),"")</f>
        <v/>
      </c>
      <c r="D611" s="1"/>
      <c r="E611" s="7" t="str">
        <f t="shared" si="9"/>
        <v/>
      </c>
      <c r="F611" s="133"/>
      <c r="G611" s="37"/>
      <c r="H611" s="36"/>
    </row>
    <row r="612" spans="1:8" x14ac:dyDescent="0.3">
      <c r="A612" s="4"/>
      <c r="B612" s="1"/>
      <c r="C612" s="6" t="str">
        <f>IFERROR(IF(B612="","",VLOOKUP(B612,tabela_produto,2,0)),"")</f>
        <v/>
      </c>
      <c r="D612" s="1"/>
      <c r="E612" s="7" t="str">
        <f t="shared" si="9"/>
        <v/>
      </c>
      <c r="F612" s="133"/>
      <c r="G612" s="37"/>
      <c r="H612" s="36"/>
    </row>
    <row r="613" spans="1:8" x14ac:dyDescent="0.3">
      <c r="A613" s="4"/>
      <c r="B613" s="1"/>
      <c r="C613" s="6" t="str">
        <f>IFERROR(IF(B613="","",VLOOKUP(B613,tabela_produto,2,0)),"")</f>
        <v/>
      </c>
      <c r="D613" s="1"/>
      <c r="E613" s="7" t="str">
        <f t="shared" si="9"/>
        <v/>
      </c>
      <c r="F613" s="133"/>
      <c r="G613" s="37"/>
      <c r="H613" s="36"/>
    </row>
    <row r="614" spans="1:8" x14ac:dyDescent="0.3">
      <c r="A614" s="4"/>
      <c r="B614" s="1"/>
      <c r="C614" s="6" t="str">
        <f>IFERROR(IF(B614="","",VLOOKUP(B614,tabela_produto,2,0)),"")</f>
        <v/>
      </c>
      <c r="D614" s="1"/>
      <c r="E614" s="7" t="str">
        <f t="shared" si="9"/>
        <v/>
      </c>
      <c r="F614" s="133"/>
      <c r="G614" s="37"/>
      <c r="H614" s="36"/>
    </row>
    <row r="615" spans="1:8" x14ac:dyDescent="0.3">
      <c r="A615" s="4"/>
      <c r="B615" s="1"/>
      <c r="C615" s="6" t="str">
        <f>IFERROR(IF(B615="","",VLOOKUP(B615,tabela_produto,2,0)),"")</f>
        <v/>
      </c>
      <c r="D615" s="1"/>
      <c r="E615" s="7" t="str">
        <f t="shared" si="9"/>
        <v/>
      </c>
      <c r="F615" s="133"/>
      <c r="G615" s="37"/>
      <c r="H615" s="36"/>
    </row>
    <row r="616" spans="1:8" x14ac:dyDescent="0.3">
      <c r="A616" s="4"/>
      <c r="B616" s="1"/>
      <c r="C616" s="6" t="str">
        <f>IFERROR(IF(B616="","",VLOOKUP(B616,tabela_produto,2,0)),"")</f>
        <v/>
      </c>
      <c r="D616" s="1"/>
      <c r="E616" s="7" t="str">
        <f t="shared" si="9"/>
        <v/>
      </c>
      <c r="F616" s="133"/>
      <c r="G616" s="37"/>
      <c r="H616" s="36"/>
    </row>
    <row r="617" spans="1:8" x14ac:dyDescent="0.3">
      <c r="A617" s="4"/>
      <c r="B617" s="1"/>
      <c r="C617" s="6" t="str">
        <f>IFERROR(IF(B617="","",VLOOKUP(B617,tabela_produto,2,0)),"")</f>
        <v/>
      </c>
      <c r="D617" s="1"/>
      <c r="E617" s="7" t="str">
        <f t="shared" si="9"/>
        <v/>
      </c>
      <c r="F617" s="133"/>
      <c r="G617" s="37"/>
      <c r="H617" s="36"/>
    </row>
    <row r="618" spans="1:8" x14ac:dyDescent="0.3">
      <c r="A618" s="4"/>
      <c r="B618" s="1"/>
      <c r="C618" s="6" t="str">
        <f>IFERROR(IF(B618="","",VLOOKUP(B618,tabela_produto,2,0)),"")</f>
        <v/>
      </c>
      <c r="D618" s="1"/>
      <c r="E618" s="7" t="str">
        <f t="shared" si="9"/>
        <v/>
      </c>
      <c r="F618" s="133"/>
      <c r="G618" s="37"/>
      <c r="H618" s="36"/>
    </row>
    <row r="619" spans="1:8" x14ac:dyDescent="0.3">
      <c r="A619" s="4"/>
      <c r="B619" s="1"/>
      <c r="C619" s="6" t="str">
        <f>IFERROR(IF(B619="","",VLOOKUP(B619,tabela_produto,2,0)),"")</f>
        <v/>
      </c>
      <c r="D619" s="1"/>
      <c r="E619" s="7" t="str">
        <f t="shared" si="9"/>
        <v/>
      </c>
      <c r="F619" s="133"/>
      <c r="G619" s="37"/>
      <c r="H619" s="36"/>
    </row>
    <row r="620" spans="1:8" x14ac:dyDescent="0.3">
      <c r="A620" s="4"/>
      <c r="B620" s="1"/>
      <c r="C620" s="6" t="str">
        <f>IFERROR(IF(B620="","",VLOOKUP(B620,tabela_produto,2,0)),"")</f>
        <v/>
      </c>
      <c r="D620" s="1"/>
      <c r="E620" s="7" t="str">
        <f t="shared" si="9"/>
        <v/>
      </c>
      <c r="F620" s="133"/>
      <c r="G620" s="37"/>
      <c r="H620" s="36"/>
    </row>
    <row r="621" spans="1:8" x14ac:dyDescent="0.3">
      <c r="A621" s="4"/>
      <c r="B621" s="1"/>
      <c r="C621" s="6" t="str">
        <f>IFERROR(IF(B621="","",VLOOKUP(B621,tabela_produto,2,0)),"")</f>
        <v/>
      </c>
      <c r="D621" s="1"/>
      <c r="E621" s="7" t="str">
        <f t="shared" si="9"/>
        <v/>
      </c>
      <c r="F621" s="133"/>
      <c r="G621" s="37"/>
      <c r="H621" s="36"/>
    </row>
    <row r="622" spans="1:8" x14ac:dyDescent="0.3">
      <c r="A622" s="4"/>
      <c r="B622" s="1"/>
      <c r="C622" s="6" t="str">
        <f>IFERROR(IF(B622="","",VLOOKUP(B622,tabela_produto,2,0)),"")</f>
        <v/>
      </c>
      <c r="D622" s="1"/>
      <c r="E622" s="7" t="str">
        <f t="shared" si="9"/>
        <v/>
      </c>
      <c r="F622" s="133"/>
      <c r="G622" s="37"/>
      <c r="H622" s="36"/>
    </row>
    <row r="623" spans="1:8" x14ac:dyDescent="0.3">
      <c r="A623" s="4"/>
      <c r="B623" s="1"/>
      <c r="C623" s="6" t="str">
        <f>IFERROR(IF(B623="","",VLOOKUP(B623,tabela_produto,2,0)),"")</f>
        <v/>
      </c>
      <c r="D623" s="1"/>
      <c r="E623" s="7" t="str">
        <f t="shared" si="9"/>
        <v/>
      </c>
      <c r="F623" s="133"/>
      <c r="G623" s="37"/>
      <c r="H623" s="36"/>
    </row>
    <row r="624" spans="1:8" x14ac:dyDescent="0.3">
      <c r="A624" s="4"/>
      <c r="B624" s="1"/>
      <c r="C624" s="6" t="str">
        <f>IFERROR(IF(B624="","",VLOOKUP(B624,tabela_produto,2,0)),"")</f>
        <v/>
      </c>
      <c r="D624" s="1"/>
      <c r="E624" s="7" t="str">
        <f t="shared" si="9"/>
        <v/>
      </c>
      <c r="F624" s="133"/>
      <c r="G624" s="37"/>
      <c r="H624" s="36"/>
    </row>
    <row r="625" spans="1:8" x14ac:dyDescent="0.3">
      <c r="A625" s="4"/>
      <c r="B625" s="1"/>
      <c r="C625" s="6" t="str">
        <f>IFERROR(IF(B625="","",VLOOKUP(B625,tabela_produto,2,0)),"")</f>
        <v/>
      </c>
      <c r="D625" s="1"/>
      <c r="E625" s="7" t="str">
        <f t="shared" si="9"/>
        <v/>
      </c>
      <c r="F625" s="133"/>
      <c r="G625" s="37"/>
      <c r="H625" s="36"/>
    </row>
    <row r="626" spans="1:8" x14ac:dyDescent="0.3">
      <c r="A626" s="4"/>
      <c r="B626" s="1"/>
      <c r="C626" s="6" t="str">
        <f>IFERROR(IF(B626="","",VLOOKUP(B626,tabela_produto,2,0)),"")</f>
        <v/>
      </c>
      <c r="D626" s="1"/>
      <c r="E626" s="7" t="str">
        <f t="shared" si="9"/>
        <v/>
      </c>
      <c r="F626" s="133"/>
      <c r="G626" s="37"/>
      <c r="H626" s="36"/>
    </row>
    <row r="627" spans="1:8" x14ac:dyDescent="0.3">
      <c r="A627" s="4"/>
      <c r="B627" s="1"/>
      <c r="C627" s="6" t="str">
        <f>IFERROR(IF(B627="","",VLOOKUP(B627,tabela_produto,2,0)),"")</f>
        <v/>
      </c>
      <c r="D627" s="1"/>
      <c r="E627" s="7" t="str">
        <f t="shared" si="9"/>
        <v/>
      </c>
      <c r="F627" s="133"/>
      <c r="G627" s="37"/>
      <c r="H627" s="36"/>
    </row>
    <row r="628" spans="1:8" x14ac:dyDescent="0.3">
      <c r="A628" s="4"/>
      <c r="B628" s="1"/>
      <c r="C628" s="6" t="str">
        <f>IFERROR(IF(B628="","",VLOOKUP(B628,tabela_produto,2,0)),"")</f>
        <v/>
      </c>
      <c r="D628" s="1"/>
      <c r="E628" s="7" t="str">
        <f t="shared" si="9"/>
        <v/>
      </c>
      <c r="F628" s="133"/>
      <c r="G628" s="37"/>
      <c r="H628" s="36"/>
    </row>
    <row r="629" spans="1:8" x14ac:dyDescent="0.3">
      <c r="A629" s="4"/>
      <c r="B629" s="1"/>
      <c r="C629" s="6" t="str">
        <f>IFERROR(IF(B629="","",VLOOKUP(B629,tabela_produto,2,0)),"")</f>
        <v/>
      </c>
      <c r="D629" s="1"/>
      <c r="E629" s="7" t="str">
        <f t="shared" si="9"/>
        <v/>
      </c>
      <c r="F629" s="133"/>
      <c r="G629" s="37"/>
      <c r="H629" s="36"/>
    </row>
    <row r="630" spans="1:8" x14ac:dyDescent="0.3">
      <c r="A630" s="4"/>
      <c r="B630" s="1"/>
      <c r="C630" s="6" t="str">
        <f>IFERROR(IF(B630="","",VLOOKUP(B630,tabela_produto,2,0)),"")</f>
        <v/>
      </c>
      <c r="D630" s="1"/>
      <c r="E630" s="7" t="str">
        <f t="shared" si="9"/>
        <v/>
      </c>
      <c r="F630" s="133"/>
      <c r="G630" s="37"/>
      <c r="H630" s="36"/>
    </row>
    <row r="631" spans="1:8" x14ac:dyDescent="0.3">
      <c r="A631" s="4"/>
      <c r="B631" s="1"/>
      <c r="C631" s="6" t="str">
        <f>IFERROR(IF(B631="","",VLOOKUP(B631,tabela_produto,2,0)),"")</f>
        <v/>
      </c>
      <c r="D631" s="1"/>
      <c r="E631" s="7" t="str">
        <f t="shared" si="9"/>
        <v/>
      </c>
      <c r="F631" s="133"/>
      <c r="G631" s="37"/>
      <c r="H631" s="36"/>
    </row>
    <row r="632" spans="1:8" x14ac:dyDescent="0.3">
      <c r="A632" s="4"/>
      <c r="B632" s="1"/>
      <c r="C632" s="6" t="str">
        <f>IFERROR(IF(B632="","",VLOOKUP(B632,tabela_produto,2,0)),"")</f>
        <v/>
      </c>
      <c r="D632" s="1"/>
      <c r="E632" s="7" t="str">
        <f t="shared" si="9"/>
        <v/>
      </c>
      <c r="F632" s="133"/>
      <c r="G632" s="37"/>
      <c r="H632" s="36"/>
    </row>
    <row r="633" spans="1:8" x14ac:dyDescent="0.3">
      <c r="A633" s="4"/>
      <c r="B633" s="1"/>
      <c r="C633" s="6" t="str">
        <f>IFERROR(IF(B633="","",VLOOKUP(B633,tabela_produto,2,0)),"")</f>
        <v/>
      </c>
      <c r="D633" s="1"/>
      <c r="E633" s="7" t="str">
        <f t="shared" si="9"/>
        <v/>
      </c>
      <c r="F633" s="133"/>
      <c r="G633" s="37"/>
      <c r="H633" s="36"/>
    </row>
    <row r="634" spans="1:8" x14ac:dyDescent="0.3">
      <c r="A634" s="4"/>
      <c r="B634" s="1"/>
      <c r="C634" s="6" t="str">
        <f>IFERROR(IF(B634="","",VLOOKUP(B634,tabela_produto,2,0)),"")</f>
        <v/>
      </c>
      <c r="D634" s="1"/>
      <c r="E634" s="7" t="str">
        <f t="shared" si="9"/>
        <v/>
      </c>
      <c r="F634" s="133"/>
      <c r="G634" s="37"/>
      <c r="H634" s="36"/>
    </row>
    <row r="635" spans="1:8" x14ac:dyDescent="0.3">
      <c r="A635" s="4"/>
      <c r="B635" s="1"/>
      <c r="C635" s="6" t="str">
        <f>IFERROR(IF(B635="","",VLOOKUP(B635,tabela_produto,2,0)),"")</f>
        <v/>
      </c>
      <c r="D635" s="1"/>
      <c r="E635" s="7" t="str">
        <f t="shared" si="9"/>
        <v/>
      </c>
      <c r="F635" s="133"/>
      <c r="G635" s="37"/>
      <c r="H635" s="36"/>
    </row>
    <row r="636" spans="1:8" x14ac:dyDescent="0.3">
      <c r="A636" s="4"/>
      <c r="B636" s="1"/>
      <c r="C636" s="6" t="str">
        <f>IFERROR(IF(B636="","",VLOOKUP(B636,tabela_produto,2,0)),"")</f>
        <v/>
      </c>
      <c r="D636" s="1"/>
      <c r="E636" s="7" t="str">
        <f t="shared" si="9"/>
        <v/>
      </c>
      <c r="F636" s="133"/>
      <c r="G636" s="37"/>
      <c r="H636" s="36"/>
    </row>
    <row r="637" spans="1:8" x14ac:dyDescent="0.3">
      <c r="A637" s="4"/>
      <c r="B637" s="1"/>
      <c r="C637" s="6" t="str">
        <f>IFERROR(IF(B637="","",VLOOKUP(B637,tabela_produto,2,0)),"")</f>
        <v/>
      </c>
      <c r="D637" s="1"/>
      <c r="E637" s="7" t="str">
        <f t="shared" si="9"/>
        <v/>
      </c>
      <c r="F637" s="133"/>
      <c r="G637" s="37"/>
      <c r="H637" s="36"/>
    </row>
    <row r="638" spans="1:8" x14ac:dyDescent="0.3">
      <c r="A638" s="4"/>
      <c r="B638" s="1"/>
      <c r="C638" s="6" t="str">
        <f>IFERROR(IF(B638="","",VLOOKUP(B638,tabela_produto,2,0)),"")</f>
        <v/>
      </c>
      <c r="D638" s="1"/>
      <c r="E638" s="7" t="str">
        <f t="shared" si="9"/>
        <v/>
      </c>
      <c r="F638" s="133"/>
      <c r="G638" s="37"/>
      <c r="H638" s="36"/>
    </row>
    <row r="639" spans="1:8" x14ac:dyDescent="0.3">
      <c r="A639" s="4"/>
      <c r="B639" s="1"/>
      <c r="C639" s="6" t="str">
        <f>IFERROR(IF(B639="","",VLOOKUP(B639,tabela_produto,2,0)),"")</f>
        <v/>
      </c>
      <c r="D639" s="1"/>
      <c r="E639" s="7" t="str">
        <f t="shared" si="9"/>
        <v/>
      </c>
      <c r="F639" s="133"/>
      <c r="G639" s="37"/>
      <c r="H639" s="36"/>
    </row>
    <row r="640" spans="1:8" x14ac:dyDescent="0.3">
      <c r="A640" s="4"/>
      <c r="B640" s="1"/>
      <c r="C640" s="6" t="str">
        <f>IFERROR(IF(B640="","",VLOOKUP(B640,tabela_produto,2,0)),"")</f>
        <v/>
      </c>
      <c r="D640" s="1"/>
      <c r="E640" s="7" t="str">
        <f t="shared" si="9"/>
        <v/>
      </c>
      <c r="F640" s="133"/>
      <c r="G640" s="37"/>
      <c r="H640" s="36"/>
    </row>
    <row r="641" spans="1:8" x14ac:dyDescent="0.3">
      <c r="A641" s="4"/>
      <c r="B641" s="1"/>
      <c r="C641" s="6" t="str">
        <f>IFERROR(IF(B641="","",VLOOKUP(B641,tabela_produto,2,0)),"")</f>
        <v/>
      </c>
      <c r="D641" s="1"/>
      <c r="E641" s="7" t="str">
        <f t="shared" si="9"/>
        <v/>
      </c>
      <c r="F641" s="133"/>
      <c r="G641" s="37"/>
      <c r="H641" s="36"/>
    </row>
    <row r="642" spans="1:8" x14ac:dyDescent="0.3">
      <c r="A642" s="4"/>
      <c r="B642" s="1"/>
      <c r="C642" s="6" t="str">
        <f>IFERROR(IF(B642="","",VLOOKUP(B642,tabela_produto,2,0)),"")</f>
        <v/>
      </c>
      <c r="D642" s="1"/>
      <c r="E642" s="7" t="str">
        <f t="shared" si="9"/>
        <v/>
      </c>
      <c r="F642" s="133"/>
      <c r="G642" s="37"/>
      <c r="H642" s="36"/>
    </row>
    <row r="643" spans="1:8" x14ac:dyDescent="0.3">
      <c r="A643" s="4"/>
      <c r="B643" s="1"/>
      <c r="C643" s="6" t="str">
        <f>IFERROR(IF(B643="","",VLOOKUP(B643,tabela_produto,2,0)),"")</f>
        <v/>
      </c>
      <c r="D643" s="1"/>
      <c r="E643" s="7" t="str">
        <f t="shared" ref="E643:E706" si="10">IF(B643="","",VLOOKUP(B643,tabela_produto,3,0))</f>
        <v/>
      </c>
      <c r="F643" s="133"/>
      <c r="G643" s="37"/>
      <c r="H643" s="36"/>
    </row>
    <row r="644" spans="1:8" x14ac:dyDescent="0.3">
      <c r="A644" s="4"/>
      <c r="B644" s="1"/>
      <c r="C644" s="6" t="str">
        <f>IFERROR(IF(B644="","",VLOOKUP(B644,tabela_produto,2,0)),"")</f>
        <v/>
      </c>
      <c r="D644" s="1"/>
      <c r="E644" s="7" t="str">
        <f t="shared" si="10"/>
        <v/>
      </c>
      <c r="F644" s="133"/>
      <c r="G644" s="37"/>
      <c r="H644" s="36"/>
    </row>
    <row r="645" spans="1:8" x14ac:dyDescent="0.3">
      <c r="A645" s="4"/>
      <c r="B645" s="1"/>
      <c r="C645" s="6" t="str">
        <f>IFERROR(IF(B645="","",VLOOKUP(B645,tabela_produto,2,0)),"")</f>
        <v/>
      </c>
      <c r="D645" s="1"/>
      <c r="E645" s="7" t="str">
        <f t="shared" si="10"/>
        <v/>
      </c>
      <c r="F645" s="133"/>
      <c r="G645" s="37"/>
      <c r="H645" s="36"/>
    </row>
    <row r="646" spans="1:8" x14ac:dyDescent="0.3">
      <c r="A646" s="4"/>
      <c r="B646" s="1"/>
      <c r="C646" s="6" t="str">
        <f>IFERROR(IF(B646="","",VLOOKUP(B646,tabela_produto,2,0)),"")</f>
        <v/>
      </c>
      <c r="D646" s="1"/>
      <c r="E646" s="7" t="str">
        <f t="shared" si="10"/>
        <v/>
      </c>
      <c r="F646" s="133"/>
      <c r="G646" s="37"/>
      <c r="H646" s="36"/>
    </row>
    <row r="647" spans="1:8" x14ac:dyDescent="0.3">
      <c r="A647" s="4"/>
      <c r="B647" s="1"/>
      <c r="C647" s="6" t="str">
        <f>IFERROR(IF(B647="","",VLOOKUP(B647,tabela_produto,2,0)),"")</f>
        <v/>
      </c>
      <c r="D647" s="1"/>
      <c r="E647" s="7" t="str">
        <f t="shared" si="10"/>
        <v/>
      </c>
      <c r="F647" s="133"/>
      <c r="G647" s="37"/>
      <c r="H647" s="36"/>
    </row>
    <row r="648" spans="1:8" x14ac:dyDescent="0.3">
      <c r="A648" s="4"/>
      <c r="B648" s="1"/>
      <c r="C648" s="6" t="str">
        <f>IFERROR(IF(B648="","",VLOOKUP(B648,tabela_produto,2,0)),"")</f>
        <v/>
      </c>
      <c r="D648" s="1"/>
      <c r="E648" s="7" t="str">
        <f t="shared" si="10"/>
        <v/>
      </c>
      <c r="F648" s="133"/>
      <c r="G648" s="37"/>
      <c r="H648" s="36"/>
    </row>
    <row r="649" spans="1:8" x14ac:dyDescent="0.3">
      <c r="A649" s="4"/>
      <c r="B649" s="1"/>
      <c r="C649" s="6" t="str">
        <f>IFERROR(IF(B649="","",VLOOKUP(B649,tabela_produto,2,0)),"")</f>
        <v/>
      </c>
      <c r="D649" s="1"/>
      <c r="E649" s="7" t="str">
        <f t="shared" si="10"/>
        <v/>
      </c>
      <c r="F649" s="133"/>
      <c r="G649" s="37"/>
      <c r="H649" s="36"/>
    </row>
    <row r="650" spans="1:8" x14ac:dyDescent="0.3">
      <c r="A650" s="4"/>
      <c r="B650" s="1"/>
      <c r="C650" s="6" t="str">
        <f>IFERROR(IF(B650="","",VLOOKUP(B650,tabela_produto,2,0)),"")</f>
        <v/>
      </c>
      <c r="D650" s="1"/>
      <c r="E650" s="7" t="str">
        <f t="shared" si="10"/>
        <v/>
      </c>
      <c r="F650" s="133"/>
      <c r="G650" s="37"/>
      <c r="H650" s="36"/>
    </row>
    <row r="651" spans="1:8" x14ac:dyDescent="0.3">
      <c r="A651" s="4"/>
      <c r="B651" s="1"/>
      <c r="C651" s="6" t="str">
        <f>IFERROR(IF(B651="","",VLOOKUP(B651,tabela_produto,2,0)),"")</f>
        <v/>
      </c>
      <c r="D651" s="1"/>
      <c r="E651" s="7" t="str">
        <f t="shared" si="10"/>
        <v/>
      </c>
      <c r="F651" s="133"/>
      <c r="G651" s="37"/>
      <c r="H651" s="36"/>
    </row>
    <row r="652" spans="1:8" x14ac:dyDescent="0.3">
      <c r="A652" s="4"/>
      <c r="B652" s="1"/>
      <c r="C652" s="6" t="str">
        <f>IFERROR(IF(B652="","",VLOOKUP(B652,tabela_produto,2,0)),"")</f>
        <v/>
      </c>
      <c r="D652" s="1"/>
      <c r="E652" s="7" t="str">
        <f t="shared" si="10"/>
        <v/>
      </c>
      <c r="F652" s="133"/>
      <c r="G652" s="37"/>
      <c r="H652" s="36"/>
    </row>
    <row r="653" spans="1:8" x14ac:dyDescent="0.3">
      <c r="A653" s="4"/>
      <c r="B653" s="1"/>
      <c r="C653" s="6" t="str">
        <f>IFERROR(IF(B653="","",VLOOKUP(B653,tabela_produto,2,0)),"")</f>
        <v/>
      </c>
      <c r="D653" s="1"/>
      <c r="E653" s="7" t="str">
        <f t="shared" si="10"/>
        <v/>
      </c>
      <c r="F653" s="133"/>
      <c r="G653" s="37"/>
      <c r="H653" s="36"/>
    </row>
    <row r="654" spans="1:8" x14ac:dyDescent="0.3">
      <c r="A654" s="4"/>
      <c r="B654" s="1"/>
      <c r="C654" s="6" t="str">
        <f>IFERROR(IF(B654="","",VLOOKUP(B654,tabela_produto,2,0)),"")</f>
        <v/>
      </c>
      <c r="D654" s="1"/>
      <c r="E654" s="7" t="str">
        <f t="shared" si="10"/>
        <v/>
      </c>
      <c r="F654" s="133"/>
      <c r="G654" s="37"/>
      <c r="H654" s="36"/>
    </row>
    <row r="655" spans="1:8" x14ac:dyDescent="0.3">
      <c r="A655" s="4"/>
      <c r="B655" s="1"/>
      <c r="C655" s="6" t="str">
        <f>IFERROR(IF(B655="","",VLOOKUP(B655,tabela_produto,2,0)),"")</f>
        <v/>
      </c>
      <c r="D655" s="1"/>
      <c r="E655" s="7" t="str">
        <f t="shared" si="10"/>
        <v/>
      </c>
      <c r="F655" s="133"/>
      <c r="G655" s="37"/>
      <c r="H655" s="36"/>
    </row>
    <row r="656" spans="1:8" x14ac:dyDescent="0.3">
      <c r="A656" s="4"/>
      <c r="B656" s="1"/>
      <c r="C656" s="6" t="str">
        <f>IFERROR(IF(B656="","",VLOOKUP(B656,tabela_produto,2,0)),"")</f>
        <v/>
      </c>
      <c r="D656" s="1"/>
      <c r="E656" s="7" t="str">
        <f t="shared" si="10"/>
        <v/>
      </c>
      <c r="F656" s="133"/>
      <c r="G656" s="37"/>
      <c r="H656" s="36"/>
    </row>
    <row r="657" spans="1:8" x14ac:dyDescent="0.3">
      <c r="A657" s="4"/>
      <c r="B657" s="1"/>
      <c r="C657" s="6" t="str">
        <f>IFERROR(IF(B657="","",VLOOKUP(B657,tabela_produto,2,0)),"")</f>
        <v/>
      </c>
      <c r="D657" s="1"/>
      <c r="E657" s="7" t="str">
        <f t="shared" si="10"/>
        <v/>
      </c>
      <c r="F657" s="133"/>
      <c r="G657" s="37"/>
      <c r="H657" s="36"/>
    </row>
    <row r="658" spans="1:8" x14ac:dyDescent="0.3">
      <c r="A658" s="4"/>
      <c r="B658" s="1"/>
      <c r="C658" s="6" t="str">
        <f>IFERROR(IF(B658="","",VLOOKUP(B658,tabela_produto,2,0)),"")</f>
        <v/>
      </c>
      <c r="D658" s="1"/>
      <c r="E658" s="7" t="str">
        <f t="shared" si="10"/>
        <v/>
      </c>
      <c r="F658" s="133"/>
      <c r="G658" s="37"/>
      <c r="H658" s="36"/>
    </row>
    <row r="659" spans="1:8" x14ac:dyDescent="0.3">
      <c r="A659" s="4"/>
      <c r="B659" s="1"/>
      <c r="C659" s="6" t="str">
        <f>IFERROR(IF(B659="","",VLOOKUP(B659,tabela_produto,2,0)),"")</f>
        <v/>
      </c>
      <c r="D659" s="1"/>
      <c r="E659" s="7" t="str">
        <f t="shared" si="10"/>
        <v/>
      </c>
      <c r="F659" s="133"/>
      <c r="G659" s="37"/>
      <c r="H659" s="36"/>
    </row>
    <row r="660" spans="1:8" x14ac:dyDescent="0.3">
      <c r="A660" s="4"/>
      <c r="B660" s="1"/>
      <c r="C660" s="6" t="str">
        <f>IFERROR(IF(B660="","",VLOOKUP(B660,tabela_produto,2,0)),"")</f>
        <v/>
      </c>
      <c r="D660" s="1"/>
      <c r="E660" s="7" t="str">
        <f t="shared" si="10"/>
        <v/>
      </c>
      <c r="F660" s="133"/>
      <c r="G660" s="37"/>
      <c r="H660" s="36"/>
    </row>
    <row r="661" spans="1:8" x14ac:dyDescent="0.3">
      <c r="A661" s="4"/>
      <c r="B661" s="1"/>
      <c r="C661" s="6" t="str">
        <f>IFERROR(IF(B661="","",VLOOKUP(B661,tabela_produto,2,0)),"")</f>
        <v/>
      </c>
      <c r="D661" s="1"/>
      <c r="E661" s="7" t="str">
        <f t="shared" si="10"/>
        <v/>
      </c>
      <c r="F661" s="133"/>
      <c r="G661" s="37"/>
      <c r="H661" s="36"/>
    </row>
    <row r="662" spans="1:8" x14ac:dyDescent="0.3">
      <c r="A662" s="4"/>
      <c r="B662" s="1"/>
      <c r="C662" s="6" t="str">
        <f>IFERROR(IF(B662="","",VLOOKUP(B662,tabela_produto,2,0)),"")</f>
        <v/>
      </c>
      <c r="D662" s="1"/>
      <c r="E662" s="7" t="str">
        <f t="shared" si="10"/>
        <v/>
      </c>
      <c r="F662" s="133"/>
      <c r="G662" s="37"/>
      <c r="H662" s="36"/>
    </row>
    <row r="663" spans="1:8" x14ac:dyDescent="0.3">
      <c r="A663" s="4"/>
      <c r="B663" s="1"/>
      <c r="C663" s="6" t="str">
        <f>IFERROR(IF(B663="","",VLOOKUP(B663,tabela_produto,2,0)),"")</f>
        <v/>
      </c>
      <c r="D663" s="1"/>
      <c r="E663" s="7" t="str">
        <f t="shared" si="10"/>
        <v/>
      </c>
      <c r="F663" s="133"/>
      <c r="G663" s="37"/>
      <c r="H663" s="36"/>
    </row>
    <row r="664" spans="1:8" x14ac:dyDescent="0.3">
      <c r="A664" s="4"/>
      <c r="B664" s="1"/>
      <c r="C664" s="6" t="str">
        <f>IFERROR(IF(B664="","",VLOOKUP(B664,tabela_produto,2,0)),"")</f>
        <v/>
      </c>
      <c r="D664" s="1"/>
      <c r="E664" s="7" t="str">
        <f t="shared" si="10"/>
        <v/>
      </c>
      <c r="F664" s="133"/>
      <c r="G664" s="37"/>
      <c r="H664" s="36"/>
    </row>
    <row r="665" spans="1:8" x14ac:dyDescent="0.3">
      <c r="A665" s="4"/>
      <c r="B665" s="1"/>
      <c r="C665" s="6" t="str">
        <f>IFERROR(IF(B665="","",VLOOKUP(B665,tabela_produto,2,0)),"")</f>
        <v/>
      </c>
      <c r="D665" s="1"/>
      <c r="E665" s="7" t="str">
        <f t="shared" si="10"/>
        <v/>
      </c>
      <c r="F665" s="133"/>
      <c r="G665" s="37"/>
      <c r="H665" s="36"/>
    </row>
    <row r="666" spans="1:8" x14ac:dyDescent="0.3">
      <c r="A666" s="4"/>
      <c r="B666" s="1"/>
      <c r="C666" s="6" t="str">
        <f>IFERROR(IF(B666="","",VLOOKUP(B666,tabela_produto,2,0)),"")</f>
        <v/>
      </c>
      <c r="D666" s="1"/>
      <c r="E666" s="7" t="str">
        <f t="shared" si="10"/>
        <v/>
      </c>
      <c r="F666" s="133"/>
      <c r="G666" s="37"/>
      <c r="H666" s="36"/>
    </row>
    <row r="667" spans="1:8" x14ac:dyDescent="0.3">
      <c r="A667" s="4"/>
      <c r="B667" s="1"/>
      <c r="C667" s="6" t="str">
        <f>IFERROR(IF(B667="","",VLOOKUP(B667,tabela_produto,2,0)),"")</f>
        <v/>
      </c>
      <c r="D667" s="1"/>
      <c r="E667" s="7" t="str">
        <f t="shared" si="10"/>
        <v/>
      </c>
      <c r="F667" s="133"/>
      <c r="G667" s="37"/>
      <c r="H667" s="36"/>
    </row>
    <row r="668" spans="1:8" x14ac:dyDescent="0.3">
      <c r="A668" s="4"/>
      <c r="B668" s="1"/>
      <c r="C668" s="6" t="str">
        <f>IFERROR(IF(B668="","",VLOOKUP(B668,tabela_produto,2,0)),"")</f>
        <v/>
      </c>
      <c r="D668" s="1"/>
      <c r="E668" s="7" t="str">
        <f t="shared" si="10"/>
        <v/>
      </c>
      <c r="F668" s="133"/>
      <c r="G668" s="37"/>
      <c r="H668" s="36"/>
    </row>
    <row r="669" spans="1:8" x14ac:dyDescent="0.3">
      <c r="A669" s="4"/>
      <c r="B669" s="1"/>
      <c r="C669" s="6" t="str">
        <f>IFERROR(IF(B669="","",VLOOKUP(B669,tabela_produto,2,0)),"")</f>
        <v/>
      </c>
      <c r="D669" s="1"/>
      <c r="E669" s="7" t="str">
        <f t="shared" si="10"/>
        <v/>
      </c>
      <c r="F669" s="133"/>
      <c r="G669" s="37"/>
      <c r="H669" s="36"/>
    </row>
    <row r="670" spans="1:8" x14ac:dyDescent="0.3">
      <c r="A670" s="4"/>
      <c r="B670" s="1"/>
      <c r="C670" s="6" t="str">
        <f>IFERROR(IF(B670="","",VLOOKUP(B670,tabela_produto,2,0)),"")</f>
        <v/>
      </c>
      <c r="D670" s="1"/>
      <c r="E670" s="7" t="str">
        <f t="shared" si="10"/>
        <v/>
      </c>
      <c r="F670" s="133"/>
      <c r="G670" s="37"/>
      <c r="H670" s="36"/>
    </row>
    <row r="671" spans="1:8" x14ac:dyDescent="0.3">
      <c r="A671" s="4"/>
      <c r="B671" s="1"/>
      <c r="C671" s="6" t="str">
        <f>IFERROR(IF(B671="","",VLOOKUP(B671,tabela_produto,2,0)),"")</f>
        <v/>
      </c>
      <c r="D671" s="1"/>
      <c r="E671" s="7" t="str">
        <f t="shared" si="10"/>
        <v/>
      </c>
      <c r="F671" s="133"/>
      <c r="G671" s="37"/>
      <c r="H671" s="36"/>
    </row>
    <row r="672" spans="1:8" x14ac:dyDescent="0.3">
      <c r="A672" s="4"/>
      <c r="B672" s="1"/>
      <c r="C672" s="6" t="str">
        <f>IFERROR(IF(B672="","",VLOOKUP(B672,tabela_produto,2,0)),"")</f>
        <v/>
      </c>
      <c r="D672" s="1"/>
      <c r="E672" s="7" t="str">
        <f t="shared" si="10"/>
        <v/>
      </c>
      <c r="F672" s="133"/>
      <c r="G672" s="37"/>
      <c r="H672" s="36"/>
    </row>
    <row r="673" spans="1:8" x14ac:dyDescent="0.3">
      <c r="A673" s="4"/>
      <c r="B673" s="1"/>
      <c r="C673" s="6" t="str">
        <f>IFERROR(IF(B673="","",VLOOKUP(B673,tabela_produto,2,0)),"")</f>
        <v/>
      </c>
      <c r="D673" s="1"/>
      <c r="E673" s="7" t="str">
        <f t="shared" si="10"/>
        <v/>
      </c>
      <c r="F673" s="133"/>
      <c r="G673" s="37"/>
      <c r="H673" s="36"/>
    </row>
    <row r="674" spans="1:8" x14ac:dyDescent="0.3">
      <c r="A674" s="4"/>
      <c r="B674" s="1"/>
      <c r="C674" s="6" t="str">
        <f>IFERROR(IF(B674="","",VLOOKUP(B674,tabela_produto,2,0)),"")</f>
        <v/>
      </c>
      <c r="D674" s="1"/>
      <c r="E674" s="7" t="str">
        <f t="shared" si="10"/>
        <v/>
      </c>
      <c r="F674" s="133"/>
      <c r="G674" s="37"/>
      <c r="H674" s="36"/>
    </row>
    <row r="675" spans="1:8" x14ac:dyDescent="0.3">
      <c r="A675" s="4"/>
      <c r="B675" s="1"/>
      <c r="C675" s="6" t="str">
        <f>IFERROR(IF(B675="","",VLOOKUP(B675,tabela_produto,2,0)),"")</f>
        <v/>
      </c>
      <c r="D675" s="1"/>
      <c r="E675" s="7" t="str">
        <f t="shared" si="10"/>
        <v/>
      </c>
      <c r="F675" s="133"/>
      <c r="G675" s="37"/>
      <c r="H675" s="36"/>
    </row>
    <row r="676" spans="1:8" x14ac:dyDescent="0.3">
      <c r="A676" s="4"/>
      <c r="B676" s="1"/>
      <c r="C676" s="6" t="str">
        <f>IFERROR(IF(B676="","",VLOOKUP(B676,tabela_produto,2,0)),"")</f>
        <v/>
      </c>
      <c r="D676" s="1"/>
      <c r="E676" s="7" t="str">
        <f t="shared" si="10"/>
        <v/>
      </c>
      <c r="F676" s="133"/>
      <c r="G676" s="37"/>
      <c r="H676" s="36"/>
    </row>
    <row r="677" spans="1:8" x14ac:dyDescent="0.3">
      <c r="A677" s="4"/>
      <c r="B677" s="1"/>
      <c r="C677" s="6" t="str">
        <f>IFERROR(IF(B677="","",VLOOKUP(B677,tabela_produto,2,0)),"")</f>
        <v/>
      </c>
      <c r="D677" s="1"/>
      <c r="E677" s="7" t="str">
        <f t="shared" si="10"/>
        <v/>
      </c>
      <c r="F677" s="133"/>
      <c r="G677" s="37"/>
      <c r="H677" s="36"/>
    </row>
    <row r="678" spans="1:8" x14ac:dyDescent="0.3">
      <c r="A678" s="4"/>
      <c r="B678" s="1"/>
      <c r="C678" s="6" t="str">
        <f>IFERROR(IF(B678="","",VLOOKUP(B678,tabela_produto,2,0)),"")</f>
        <v/>
      </c>
      <c r="D678" s="1"/>
      <c r="E678" s="7" t="str">
        <f t="shared" si="10"/>
        <v/>
      </c>
      <c r="F678" s="133"/>
      <c r="G678" s="37"/>
      <c r="H678" s="36"/>
    </row>
    <row r="679" spans="1:8" x14ac:dyDescent="0.3">
      <c r="A679" s="4"/>
      <c r="B679" s="1"/>
      <c r="C679" s="6" t="str">
        <f>IFERROR(IF(B679="","",VLOOKUP(B679,tabela_produto,2,0)),"")</f>
        <v/>
      </c>
      <c r="D679" s="1"/>
      <c r="E679" s="7" t="str">
        <f t="shared" si="10"/>
        <v/>
      </c>
      <c r="F679" s="133"/>
      <c r="G679" s="37"/>
      <c r="H679" s="36"/>
    </row>
    <row r="680" spans="1:8" x14ac:dyDescent="0.3">
      <c r="A680" s="4"/>
      <c r="B680" s="1"/>
      <c r="C680" s="6" t="str">
        <f>IFERROR(IF(B680="","",VLOOKUP(B680,tabela_produto,2,0)),"")</f>
        <v/>
      </c>
      <c r="D680" s="1"/>
      <c r="E680" s="7" t="str">
        <f t="shared" si="10"/>
        <v/>
      </c>
      <c r="F680" s="133"/>
      <c r="G680" s="37"/>
      <c r="H680" s="36"/>
    </row>
    <row r="681" spans="1:8" x14ac:dyDescent="0.3">
      <c r="A681" s="4"/>
      <c r="B681" s="1"/>
      <c r="C681" s="6" t="str">
        <f>IFERROR(IF(B681="","",VLOOKUP(B681,tabela_produto,2,0)),"")</f>
        <v/>
      </c>
      <c r="D681" s="1"/>
      <c r="E681" s="7" t="str">
        <f t="shared" si="10"/>
        <v/>
      </c>
      <c r="F681" s="133"/>
      <c r="G681" s="37"/>
      <c r="H681" s="36"/>
    </row>
    <row r="682" spans="1:8" x14ac:dyDescent="0.3">
      <c r="A682" s="4"/>
      <c r="B682" s="1"/>
      <c r="C682" s="6" t="str">
        <f>IFERROR(IF(B682="","",VLOOKUP(B682,tabela_produto,2,0)),"")</f>
        <v/>
      </c>
      <c r="D682" s="1"/>
      <c r="E682" s="7" t="str">
        <f t="shared" si="10"/>
        <v/>
      </c>
      <c r="F682" s="133"/>
      <c r="G682" s="37"/>
      <c r="H682" s="36"/>
    </row>
    <row r="683" spans="1:8" x14ac:dyDescent="0.3">
      <c r="A683" s="4"/>
      <c r="B683" s="1"/>
      <c r="C683" s="6" t="str">
        <f>IFERROR(IF(B683="","",VLOOKUP(B683,tabela_produto,2,0)),"")</f>
        <v/>
      </c>
      <c r="D683" s="1"/>
      <c r="E683" s="7" t="str">
        <f t="shared" si="10"/>
        <v/>
      </c>
      <c r="F683" s="133"/>
      <c r="G683" s="37"/>
      <c r="H683" s="36"/>
    </row>
    <row r="684" spans="1:8" x14ac:dyDescent="0.3">
      <c r="A684" s="4"/>
      <c r="B684" s="1"/>
      <c r="C684" s="6" t="str">
        <f>IFERROR(IF(B684="","",VLOOKUP(B684,tabela_produto,2,0)),"")</f>
        <v/>
      </c>
      <c r="D684" s="1"/>
      <c r="E684" s="7" t="str">
        <f t="shared" si="10"/>
        <v/>
      </c>
      <c r="F684" s="133"/>
      <c r="G684" s="37"/>
      <c r="H684" s="36"/>
    </row>
    <row r="685" spans="1:8" x14ac:dyDescent="0.3">
      <c r="A685" s="4"/>
      <c r="B685" s="1"/>
      <c r="C685" s="6" t="str">
        <f>IFERROR(IF(B685="","",VLOOKUP(B685,tabela_produto,2,0)),"")</f>
        <v/>
      </c>
      <c r="D685" s="1"/>
      <c r="E685" s="7" t="str">
        <f t="shared" si="10"/>
        <v/>
      </c>
      <c r="F685" s="133"/>
      <c r="G685" s="37"/>
      <c r="H685" s="36"/>
    </row>
    <row r="686" spans="1:8" x14ac:dyDescent="0.3">
      <c r="A686" s="4"/>
      <c r="B686" s="1"/>
      <c r="C686" s="6" t="str">
        <f>IFERROR(IF(B686="","",VLOOKUP(B686,tabela_produto,2,0)),"")</f>
        <v/>
      </c>
      <c r="D686" s="1"/>
      <c r="E686" s="7" t="str">
        <f t="shared" si="10"/>
        <v/>
      </c>
      <c r="F686" s="133"/>
      <c r="G686" s="37"/>
      <c r="H686" s="36"/>
    </row>
    <row r="687" spans="1:8" x14ac:dyDescent="0.3">
      <c r="A687" s="4"/>
      <c r="B687" s="1"/>
      <c r="C687" s="6" t="str">
        <f>IFERROR(IF(B687="","",VLOOKUP(B687,tabela_produto,2,0)),"")</f>
        <v/>
      </c>
      <c r="D687" s="1"/>
      <c r="E687" s="7" t="str">
        <f t="shared" si="10"/>
        <v/>
      </c>
      <c r="F687" s="133"/>
      <c r="G687" s="37"/>
      <c r="H687" s="36"/>
    </row>
    <row r="688" spans="1:8" x14ac:dyDescent="0.3">
      <c r="A688" s="4"/>
      <c r="B688" s="1"/>
      <c r="C688" s="6" t="str">
        <f>IFERROR(IF(B688="","",VLOOKUP(B688,tabela_produto,2,0)),"")</f>
        <v/>
      </c>
      <c r="D688" s="1"/>
      <c r="E688" s="7" t="str">
        <f t="shared" si="10"/>
        <v/>
      </c>
      <c r="F688" s="133"/>
      <c r="G688" s="37"/>
      <c r="H688" s="36"/>
    </row>
    <row r="689" spans="1:8" x14ac:dyDescent="0.3">
      <c r="A689" s="4"/>
      <c r="B689" s="1"/>
      <c r="C689" s="6" t="str">
        <f>IFERROR(IF(B689="","",VLOOKUP(B689,tabela_produto,2,0)),"")</f>
        <v/>
      </c>
      <c r="D689" s="1"/>
      <c r="E689" s="7" t="str">
        <f t="shared" si="10"/>
        <v/>
      </c>
      <c r="F689" s="133"/>
      <c r="G689" s="37"/>
      <c r="H689" s="36"/>
    </row>
    <row r="690" spans="1:8" x14ac:dyDescent="0.3">
      <c r="A690" s="4"/>
      <c r="B690" s="1"/>
      <c r="C690" s="6" t="str">
        <f>IFERROR(IF(B690="","",VLOOKUP(B690,tabela_produto,2,0)),"")</f>
        <v/>
      </c>
      <c r="D690" s="1"/>
      <c r="E690" s="7" t="str">
        <f t="shared" si="10"/>
        <v/>
      </c>
      <c r="F690" s="133"/>
      <c r="G690" s="37"/>
      <c r="H690" s="36"/>
    </row>
    <row r="691" spans="1:8" x14ac:dyDescent="0.3">
      <c r="A691" s="4"/>
      <c r="B691" s="1"/>
      <c r="C691" s="6" t="str">
        <f>IFERROR(IF(B691="","",VLOOKUP(B691,tabela_produto,2,0)),"")</f>
        <v/>
      </c>
      <c r="D691" s="1"/>
      <c r="E691" s="7" t="str">
        <f t="shared" si="10"/>
        <v/>
      </c>
      <c r="F691" s="133"/>
      <c r="G691" s="37"/>
      <c r="H691" s="36"/>
    </row>
    <row r="692" spans="1:8" x14ac:dyDescent="0.3">
      <c r="A692" s="4"/>
      <c r="B692" s="1"/>
      <c r="C692" s="6" t="str">
        <f>IFERROR(IF(B692="","",VLOOKUP(B692,tabela_produto,2,0)),"")</f>
        <v/>
      </c>
      <c r="D692" s="1"/>
      <c r="E692" s="7" t="str">
        <f t="shared" si="10"/>
        <v/>
      </c>
      <c r="F692" s="133"/>
      <c r="G692" s="37"/>
      <c r="H692" s="36"/>
    </row>
    <row r="693" spans="1:8" x14ac:dyDescent="0.3">
      <c r="A693" s="4"/>
      <c r="B693" s="1"/>
      <c r="C693" s="6" t="str">
        <f>IFERROR(IF(B693="","",VLOOKUP(B693,tabela_produto,2,0)),"")</f>
        <v/>
      </c>
      <c r="D693" s="1"/>
      <c r="E693" s="7" t="str">
        <f t="shared" si="10"/>
        <v/>
      </c>
      <c r="F693" s="133"/>
      <c r="G693" s="37"/>
      <c r="H693" s="36"/>
    </row>
    <row r="694" spans="1:8" x14ac:dyDescent="0.3">
      <c r="A694" s="4"/>
      <c r="B694" s="1"/>
      <c r="C694" s="6" t="str">
        <f>IFERROR(IF(B694="","",VLOOKUP(B694,tabela_produto,2,0)),"")</f>
        <v/>
      </c>
      <c r="D694" s="1"/>
      <c r="E694" s="7" t="str">
        <f t="shared" si="10"/>
        <v/>
      </c>
      <c r="F694" s="133"/>
      <c r="G694" s="37"/>
      <c r="H694" s="36"/>
    </row>
    <row r="695" spans="1:8" x14ac:dyDescent="0.3">
      <c r="A695" s="4"/>
      <c r="B695" s="1"/>
      <c r="C695" s="6" t="str">
        <f>IFERROR(IF(B695="","",VLOOKUP(B695,tabela_produto,2,0)),"")</f>
        <v/>
      </c>
      <c r="D695" s="1"/>
      <c r="E695" s="7" t="str">
        <f t="shared" si="10"/>
        <v/>
      </c>
      <c r="F695" s="133"/>
      <c r="G695" s="37"/>
      <c r="H695" s="36"/>
    </row>
    <row r="696" spans="1:8" x14ac:dyDescent="0.3">
      <c r="A696" s="4"/>
      <c r="B696" s="1"/>
      <c r="C696" s="6" t="str">
        <f>IFERROR(IF(B696="","",VLOOKUP(B696,tabela_produto,2,0)),"")</f>
        <v/>
      </c>
      <c r="D696" s="1"/>
      <c r="E696" s="7" t="str">
        <f t="shared" si="10"/>
        <v/>
      </c>
      <c r="F696" s="133"/>
      <c r="G696" s="37"/>
      <c r="H696" s="36"/>
    </row>
    <row r="697" spans="1:8" x14ac:dyDescent="0.3">
      <c r="A697" s="4"/>
      <c r="B697" s="1"/>
      <c r="C697" s="6" t="str">
        <f>IFERROR(IF(B697="","",VLOOKUP(B697,tabela_produto,2,0)),"")</f>
        <v/>
      </c>
      <c r="D697" s="1"/>
      <c r="E697" s="7" t="str">
        <f t="shared" si="10"/>
        <v/>
      </c>
      <c r="F697" s="133"/>
      <c r="G697" s="37"/>
      <c r="H697" s="36"/>
    </row>
    <row r="698" spans="1:8" x14ac:dyDescent="0.3">
      <c r="A698" s="4"/>
      <c r="B698" s="1"/>
      <c r="C698" s="6" t="str">
        <f>IFERROR(IF(B698="","",VLOOKUP(B698,tabela_produto,2,0)),"")</f>
        <v/>
      </c>
      <c r="D698" s="1"/>
      <c r="E698" s="7" t="str">
        <f t="shared" si="10"/>
        <v/>
      </c>
      <c r="F698" s="133"/>
      <c r="G698" s="37"/>
      <c r="H698" s="36"/>
    </row>
    <row r="699" spans="1:8" x14ac:dyDescent="0.3">
      <c r="A699" s="4"/>
      <c r="B699" s="1"/>
      <c r="C699" s="6" t="str">
        <f>IFERROR(IF(B699="","",VLOOKUP(B699,tabela_produto,2,0)),"")</f>
        <v/>
      </c>
      <c r="D699" s="1"/>
      <c r="E699" s="7" t="str">
        <f t="shared" si="10"/>
        <v/>
      </c>
      <c r="F699" s="133"/>
      <c r="G699" s="37"/>
      <c r="H699" s="36"/>
    </row>
    <row r="700" spans="1:8" x14ac:dyDescent="0.3">
      <c r="A700" s="4"/>
      <c r="B700" s="1"/>
      <c r="C700" s="6" t="str">
        <f>IFERROR(IF(B700="","",VLOOKUP(B700,tabela_produto,2,0)),"")</f>
        <v/>
      </c>
      <c r="D700" s="1"/>
      <c r="E700" s="7" t="str">
        <f t="shared" si="10"/>
        <v/>
      </c>
      <c r="F700" s="133"/>
      <c r="G700" s="37"/>
      <c r="H700" s="36"/>
    </row>
    <row r="701" spans="1:8" x14ac:dyDescent="0.3">
      <c r="A701" s="4"/>
      <c r="B701" s="1"/>
      <c r="C701" s="6" t="str">
        <f>IFERROR(IF(B701="","",VLOOKUP(B701,tabela_produto,2,0)),"")</f>
        <v/>
      </c>
      <c r="D701" s="1"/>
      <c r="E701" s="7" t="str">
        <f t="shared" si="10"/>
        <v/>
      </c>
      <c r="F701" s="133"/>
      <c r="G701" s="37"/>
      <c r="H701" s="36"/>
    </row>
    <row r="702" spans="1:8" x14ac:dyDescent="0.3">
      <c r="A702" s="4"/>
      <c r="B702" s="1"/>
      <c r="C702" s="6" t="str">
        <f>IFERROR(IF(B702="","",VLOOKUP(B702,tabela_produto,2,0)),"")</f>
        <v/>
      </c>
      <c r="D702" s="1"/>
      <c r="E702" s="7" t="str">
        <f t="shared" si="10"/>
        <v/>
      </c>
      <c r="F702" s="133"/>
      <c r="G702" s="37"/>
      <c r="H702" s="36"/>
    </row>
    <row r="703" spans="1:8" x14ac:dyDescent="0.3">
      <c r="A703" s="4"/>
      <c r="B703" s="1"/>
      <c r="C703" s="6" t="str">
        <f>IFERROR(IF(B703="","",VLOOKUP(B703,tabela_produto,2,0)),"")</f>
        <v/>
      </c>
      <c r="D703" s="1"/>
      <c r="E703" s="7" t="str">
        <f t="shared" si="10"/>
        <v/>
      </c>
      <c r="F703" s="133"/>
      <c r="G703" s="37"/>
      <c r="H703" s="36"/>
    </row>
    <row r="704" spans="1:8" x14ac:dyDescent="0.3">
      <c r="A704" s="4"/>
      <c r="B704" s="1"/>
      <c r="C704" s="6" t="str">
        <f>IFERROR(IF(B704="","",VLOOKUP(B704,tabela_produto,2,0)),"")</f>
        <v/>
      </c>
      <c r="D704" s="1"/>
      <c r="E704" s="7" t="str">
        <f t="shared" si="10"/>
        <v/>
      </c>
      <c r="F704" s="133"/>
      <c r="G704" s="37"/>
      <c r="H704" s="36"/>
    </row>
    <row r="705" spans="1:8" x14ac:dyDescent="0.3">
      <c r="A705" s="4"/>
      <c r="B705" s="1"/>
      <c r="C705" s="6" t="str">
        <f>IFERROR(IF(B705="","",VLOOKUP(B705,tabela_produto,2,0)),"")</f>
        <v/>
      </c>
      <c r="D705" s="1"/>
      <c r="E705" s="7" t="str">
        <f t="shared" si="10"/>
        <v/>
      </c>
      <c r="F705" s="133"/>
      <c r="G705" s="37"/>
      <c r="H705" s="36"/>
    </row>
    <row r="706" spans="1:8" x14ac:dyDescent="0.3">
      <c r="A706" s="4"/>
      <c r="B706" s="1"/>
      <c r="C706" s="6" t="str">
        <f>IFERROR(IF(B706="","",VLOOKUP(B706,tabela_produto,2,0)),"")</f>
        <v/>
      </c>
      <c r="D706" s="1"/>
      <c r="E706" s="7" t="str">
        <f t="shared" si="10"/>
        <v/>
      </c>
      <c r="F706" s="133"/>
      <c r="G706" s="37"/>
      <c r="H706" s="36"/>
    </row>
    <row r="707" spans="1:8" x14ac:dyDescent="0.3">
      <c r="A707" s="4"/>
      <c r="B707" s="1"/>
      <c r="C707" s="6" t="str">
        <f>IFERROR(IF(B707="","",VLOOKUP(B707,tabela_produto,2,0)),"")</f>
        <v/>
      </c>
      <c r="D707" s="1"/>
      <c r="E707" s="7" t="str">
        <f t="shared" ref="E707:E770" si="11">IF(B707="","",VLOOKUP(B707,tabela_produto,3,0))</f>
        <v/>
      </c>
      <c r="F707" s="133"/>
      <c r="G707" s="37"/>
      <c r="H707" s="36"/>
    </row>
    <row r="708" spans="1:8" x14ac:dyDescent="0.3">
      <c r="A708" s="4"/>
      <c r="B708" s="1"/>
      <c r="C708" s="6" t="str">
        <f>IFERROR(IF(B708="","",VLOOKUP(B708,tabela_produto,2,0)),"")</f>
        <v/>
      </c>
      <c r="D708" s="1"/>
      <c r="E708" s="7" t="str">
        <f t="shared" si="11"/>
        <v/>
      </c>
      <c r="F708" s="133"/>
      <c r="G708" s="37"/>
      <c r="H708" s="36"/>
    </row>
    <row r="709" spans="1:8" x14ac:dyDescent="0.3">
      <c r="A709" s="4"/>
      <c r="B709" s="1"/>
      <c r="C709" s="6" t="str">
        <f>IFERROR(IF(B709="","",VLOOKUP(B709,tabela_produto,2,0)),"")</f>
        <v/>
      </c>
      <c r="D709" s="1"/>
      <c r="E709" s="7" t="str">
        <f t="shared" si="11"/>
        <v/>
      </c>
      <c r="F709" s="133"/>
      <c r="G709" s="37"/>
      <c r="H709" s="36"/>
    </row>
    <row r="710" spans="1:8" x14ac:dyDescent="0.3">
      <c r="A710" s="4"/>
      <c r="B710" s="1"/>
      <c r="C710" s="6" t="str">
        <f>IFERROR(IF(B710="","",VLOOKUP(B710,tabela_produto,2,0)),"")</f>
        <v/>
      </c>
      <c r="D710" s="1"/>
      <c r="E710" s="7" t="str">
        <f t="shared" si="11"/>
        <v/>
      </c>
      <c r="F710" s="133"/>
      <c r="G710" s="37"/>
      <c r="H710" s="36"/>
    </row>
    <row r="711" spans="1:8" x14ac:dyDescent="0.3">
      <c r="A711" s="4"/>
      <c r="B711" s="1"/>
      <c r="C711" s="6" t="str">
        <f>IFERROR(IF(B711="","",VLOOKUP(B711,tabela_produto,2,0)),"")</f>
        <v/>
      </c>
      <c r="D711" s="1"/>
      <c r="E711" s="7" t="str">
        <f t="shared" si="11"/>
        <v/>
      </c>
      <c r="F711" s="133"/>
      <c r="G711" s="37"/>
      <c r="H711" s="36"/>
    </row>
    <row r="712" spans="1:8" x14ac:dyDescent="0.3">
      <c r="A712" s="4"/>
      <c r="B712" s="1"/>
      <c r="C712" s="6" t="str">
        <f>IFERROR(IF(B712="","",VLOOKUP(B712,tabela_produto,2,0)),"")</f>
        <v/>
      </c>
      <c r="D712" s="1"/>
      <c r="E712" s="7" t="str">
        <f t="shared" si="11"/>
        <v/>
      </c>
      <c r="F712" s="133"/>
      <c r="G712" s="37"/>
      <c r="H712" s="36"/>
    </row>
    <row r="713" spans="1:8" x14ac:dyDescent="0.3">
      <c r="A713" s="4"/>
      <c r="B713" s="1"/>
      <c r="C713" s="6" t="str">
        <f>IFERROR(IF(B713="","",VLOOKUP(B713,tabela_produto,2,0)),"")</f>
        <v/>
      </c>
      <c r="D713" s="1"/>
      <c r="E713" s="7" t="str">
        <f t="shared" si="11"/>
        <v/>
      </c>
      <c r="F713" s="133"/>
      <c r="G713" s="37"/>
      <c r="H713" s="36"/>
    </row>
    <row r="714" spans="1:8" x14ac:dyDescent="0.3">
      <c r="A714" s="4"/>
      <c r="B714" s="1"/>
      <c r="C714" s="6" t="str">
        <f>IFERROR(IF(B714="","",VLOOKUP(B714,tabela_produto,2,0)),"")</f>
        <v/>
      </c>
      <c r="D714" s="1"/>
      <c r="E714" s="7" t="str">
        <f t="shared" si="11"/>
        <v/>
      </c>
      <c r="F714" s="133"/>
      <c r="G714" s="37"/>
      <c r="H714" s="36"/>
    </row>
    <row r="715" spans="1:8" x14ac:dyDescent="0.3">
      <c r="A715" s="4"/>
      <c r="B715" s="1"/>
      <c r="C715" s="6" t="str">
        <f>IFERROR(IF(B715="","",VLOOKUP(B715,tabela_produto,2,0)),"")</f>
        <v/>
      </c>
      <c r="D715" s="1"/>
      <c r="E715" s="7" t="str">
        <f t="shared" si="11"/>
        <v/>
      </c>
      <c r="F715" s="133"/>
      <c r="G715" s="37"/>
      <c r="H715" s="36"/>
    </row>
    <row r="716" spans="1:8" x14ac:dyDescent="0.3">
      <c r="A716" s="4"/>
      <c r="B716" s="1"/>
      <c r="C716" s="6" t="str">
        <f>IFERROR(IF(B716="","",VLOOKUP(B716,tabela_produto,2,0)),"")</f>
        <v/>
      </c>
      <c r="D716" s="1"/>
      <c r="E716" s="7" t="str">
        <f t="shared" si="11"/>
        <v/>
      </c>
      <c r="F716" s="133"/>
      <c r="G716" s="37"/>
      <c r="H716" s="36"/>
    </row>
    <row r="717" spans="1:8" x14ac:dyDescent="0.3">
      <c r="A717" s="4"/>
      <c r="B717" s="1"/>
      <c r="C717" s="6" t="str">
        <f>IFERROR(IF(B717="","",VLOOKUP(B717,tabela_produto,2,0)),"")</f>
        <v/>
      </c>
      <c r="D717" s="1"/>
      <c r="E717" s="7" t="str">
        <f t="shared" si="11"/>
        <v/>
      </c>
      <c r="F717" s="133"/>
      <c r="G717" s="37"/>
      <c r="H717" s="36"/>
    </row>
    <row r="718" spans="1:8" x14ac:dyDescent="0.3">
      <c r="A718" s="4"/>
      <c r="B718" s="1"/>
      <c r="C718" s="6" t="str">
        <f>IFERROR(IF(B718="","",VLOOKUP(B718,tabela_produto,2,0)),"")</f>
        <v/>
      </c>
      <c r="D718" s="1"/>
      <c r="E718" s="7" t="str">
        <f t="shared" si="11"/>
        <v/>
      </c>
      <c r="F718" s="133"/>
      <c r="G718" s="37"/>
      <c r="H718" s="36"/>
    </row>
    <row r="719" spans="1:8" x14ac:dyDescent="0.3">
      <c r="A719" s="4"/>
      <c r="B719" s="1"/>
      <c r="C719" s="6" t="str">
        <f>IFERROR(IF(B719="","",VLOOKUP(B719,tabela_produto,2,0)),"")</f>
        <v/>
      </c>
      <c r="D719" s="1"/>
      <c r="E719" s="7" t="str">
        <f t="shared" si="11"/>
        <v/>
      </c>
      <c r="F719" s="133"/>
      <c r="G719" s="37"/>
      <c r="H719" s="36"/>
    </row>
    <row r="720" spans="1:8" x14ac:dyDescent="0.3">
      <c r="A720" s="4"/>
      <c r="B720" s="1"/>
      <c r="C720" s="6" t="str">
        <f>IFERROR(IF(B720="","",VLOOKUP(B720,tabela_produto,2,0)),"")</f>
        <v/>
      </c>
      <c r="D720" s="1"/>
      <c r="E720" s="7" t="str">
        <f t="shared" si="11"/>
        <v/>
      </c>
      <c r="F720" s="133"/>
      <c r="G720" s="37"/>
      <c r="H720" s="36"/>
    </row>
    <row r="721" spans="1:8" x14ac:dyDescent="0.3">
      <c r="A721" s="4"/>
      <c r="B721" s="1"/>
      <c r="C721" s="6" t="str">
        <f>IFERROR(IF(B721="","",VLOOKUP(B721,tabela_produto,2,0)),"")</f>
        <v/>
      </c>
      <c r="D721" s="1"/>
      <c r="E721" s="7" t="str">
        <f t="shared" si="11"/>
        <v/>
      </c>
      <c r="F721" s="133"/>
      <c r="G721" s="37"/>
      <c r="H721" s="36"/>
    </row>
    <row r="722" spans="1:8" x14ac:dyDescent="0.3">
      <c r="A722" s="4"/>
      <c r="B722" s="1"/>
      <c r="C722" s="6" t="str">
        <f>IFERROR(IF(B722="","",VLOOKUP(B722,tabela_produto,2,0)),"")</f>
        <v/>
      </c>
      <c r="D722" s="1"/>
      <c r="E722" s="7" t="str">
        <f t="shared" si="11"/>
        <v/>
      </c>
      <c r="F722" s="133"/>
      <c r="G722" s="37"/>
      <c r="H722" s="36"/>
    </row>
    <row r="723" spans="1:8" x14ac:dyDescent="0.3">
      <c r="A723" s="4"/>
      <c r="B723" s="1"/>
      <c r="C723" s="6" t="str">
        <f>IFERROR(IF(B723="","",VLOOKUP(B723,tabela_produto,2,0)),"")</f>
        <v/>
      </c>
      <c r="D723" s="1"/>
      <c r="E723" s="7" t="str">
        <f t="shared" si="11"/>
        <v/>
      </c>
      <c r="F723" s="133"/>
      <c r="G723" s="37"/>
      <c r="H723" s="36"/>
    </row>
    <row r="724" spans="1:8" x14ac:dyDescent="0.3">
      <c r="A724" s="4"/>
      <c r="B724" s="1"/>
      <c r="C724" s="6" t="str">
        <f>IFERROR(IF(B724="","",VLOOKUP(B724,tabela_produto,2,0)),"")</f>
        <v/>
      </c>
      <c r="D724" s="1"/>
      <c r="E724" s="7" t="str">
        <f t="shared" si="11"/>
        <v/>
      </c>
      <c r="F724" s="133"/>
      <c r="G724" s="37"/>
      <c r="H724" s="36"/>
    </row>
    <row r="725" spans="1:8" x14ac:dyDescent="0.3">
      <c r="A725" s="4"/>
      <c r="B725" s="1"/>
      <c r="C725" s="6" t="str">
        <f>IFERROR(IF(B725="","",VLOOKUP(B725,tabela_produto,2,0)),"")</f>
        <v/>
      </c>
      <c r="D725" s="1"/>
      <c r="E725" s="7" t="str">
        <f t="shared" si="11"/>
        <v/>
      </c>
      <c r="F725" s="133"/>
      <c r="G725" s="37"/>
      <c r="H725" s="36"/>
    </row>
    <row r="726" spans="1:8" x14ac:dyDescent="0.3">
      <c r="A726" s="4"/>
      <c r="B726" s="1"/>
      <c r="C726" s="6" t="str">
        <f>IFERROR(IF(B726="","",VLOOKUP(B726,tabela_produto,2,0)),"")</f>
        <v/>
      </c>
      <c r="D726" s="1"/>
      <c r="E726" s="7" t="str">
        <f t="shared" si="11"/>
        <v/>
      </c>
      <c r="F726" s="133"/>
      <c r="G726" s="37"/>
      <c r="H726" s="36"/>
    </row>
    <row r="727" spans="1:8" x14ac:dyDescent="0.3">
      <c r="A727" s="4"/>
      <c r="B727" s="1"/>
      <c r="C727" s="6" t="str">
        <f>IFERROR(IF(B727="","",VLOOKUP(B727,tabela_produto,2,0)),"")</f>
        <v/>
      </c>
      <c r="D727" s="1"/>
      <c r="E727" s="7" t="str">
        <f t="shared" si="11"/>
        <v/>
      </c>
      <c r="F727" s="133"/>
      <c r="G727" s="37"/>
      <c r="H727" s="36"/>
    </row>
    <row r="728" spans="1:8" x14ac:dyDescent="0.3">
      <c r="A728" s="4"/>
      <c r="B728" s="1"/>
      <c r="C728" s="6" t="str">
        <f>IFERROR(IF(B728="","",VLOOKUP(B728,tabela_produto,2,0)),"")</f>
        <v/>
      </c>
      <c r="D728" s="1"/>
      <c r="E728" s="7" t="str">
        <f t="shared" si="11"/>
        <v/>
      </c>
      <c r="F728" s="133"/>
      <c r="G728" s="37"/>
      <c r="H728" s="36"/>
    </row>
    <row r="729" spans="1:8" x14ac:dyDescent="0.3">
      <c r="A729" s="4"/>
      <c r="B729" s="1"/>
      <c r="C729" s="6" t="str">
        <f>IFERROR(IF(B729="","",VLOOKUP(B729,tabela_produto,2,0)),"")</f>
        <v/>
      </c>
      <c r="D729" s="1"/>
      <c r="E729" s="7" t="str">
        <f t="shared" si="11"/>
        <v/>
      </c>
      <c r="F729" s="133"/>
      <c r="G729" s="37"/>
      <c r="H729" s="36"/>
    </row>
    <row r="730" spans="1:8" x14ac:dyDescent="0.3">
      <c r="A730" s="4"/>
      <c r="B730" s="1"/>
      <c r="C730" s="6" t="str">
        <f>IFERROR(IF(B730="","",VLOOKUP(B730,tabela_produto,2,0)),"")</f>
        <v/>
      </c>
      <c r="D730" s="1"/>
      <c r="E730" s="7" t="str">
        <f t="shared" si="11"/>
        <v/>
      </c>
      <c r="F730" s="133"/>
      <c r="G730" s="37"/>
      <c r="H730" s="36"/>
    </row>
    <row r="731" spans="1:8" x14ac:dyDescent="0.3">
      <c r="A731" s="4"/>
      <c r="B731" s="1"/>
      <c r="C731" s="6" t="str">
        <f>IFERROR(IF(B731="","",VLOOKUP(B731,tabela_produto,2,0)),"")</f>
        <v/>
      </c>
      <c r="D731" s="1"/>
      <c r="E731" s="7" t="str">
        <f t="shared" si="11"/>
        <v/>
      </c>
      <c r="F731" s="133"/>
      <c r="G731" s="37"/>
      <c r="H731" s="36"/>
    </row>
    <row r="732" spans="1:8" x14ac:dyDescent="0.3">
      <c r="A732" s="4"/>
      <c r="B732" s="1"/>
      <c r="C732" s="6" t="str">
        <f>IFERROR(IF(B732="","",VLOOKUP(B732,tabela_produto,2,0)),"")</f>
        <v/>
      </c>
      <c r="D732" s="1"/>
      <c r="E732" s="7" t="str">
        <f t="shared" si="11"/>
        <v/>
      </c>
      <c r="F732" s="133"/>
      <c r="G732" s="37"/>
      <c r="H732" s="36"/>
    </row>
    <row r="733" spans="1:8" x14ac:dyDescent="0.3">
      <c r="A733" s="4"/>
      <c r="B733" s="1"/>
      <c r="C733" s="6" t="str">
        <f>IFERROR(IF(B733="","",VLOOKUP(B733,tabela_produto,2,0)),"")</f>
        <v/>
      </c>
      <c r="D733" s="1"/>
      <c r="E733" s="7" t="str">
        <f t="shared" si="11"/>
        <v/>
      </c>
      <c r="F733" s="133"/>
      <c r="G733" s="37"/>
      <c r="H733" s="36"/>
    </row>
    <row r="734" spans="1:8" x14ac:dyDescent="0.3">
      <c r="A734" s="4"/>
      <c r="B734" s="1"/>
      <c r="C734" s="6" t="str">
        <f>IFERROR(IF(B734="","",VLOOKUP(B734,tabela_produto,2,0)),"")</f>
        <v/>
      </c>
      <c r="D734" s="1"/>
      <c r="E734" s="7" t="str">
        <f t="shared" si="11"/>
        <v/>
      </c>
      <c r="F734" s="133"/>
      <c r="G734" s="37"/>
      <c r="H734" s="36"/>
    </row>
    <row r="735" spans="1:8" x14ac:dyDescent="0.3">
      <c r="A735" s="4"/>
      <c r="B735" s="1"/>
      <c r="C735" s="6" t="str">
        <f>IFERROR(IF(B735="","",VLOOKUP(B735,tabela_produto,2,0)),"")</f>
        <v/>
      </c>
      <c r="D735" s="1"/>
      <c r="E735" s="7" t="str">
        <f t="shared" si="11"/>
        <v/>
      </c>
      <c r="F735" s="133"/>
      <c r="G735" s="37"/>
      <c r="H735" s="36"/>
    </row>
    <row r="736" spans="1:8" x14ac:dyDescent="0.3">
      <c r="A736" s="4"/>
      <c r="B736" s="1"/>
      <c r="C736" s="6" t="str">
        <f>IFERROR(IF(B736="","",VLOOKUP(B736,tabela_produto,2,0)),"")</f>
        <v/>
      </c>
      <c r="D736" s="1"/>
      <c r="E736" s="7" t="str">
        <f t="shared" si="11"/>
        <v/>
      </c>
      <c r="F736" s="133"/>
      <c r="G736" s="37"/>
      <c r="H736" s="36"/>
    </row>
    <row r="737" spans="1:8" x14ac:dyDescent="0.3">
      <c r="A737" s="4"/>
      <c r="B737" s="1"/>
      <c r="C737" s="6" t="str">
        <f>IFERROR(IF(B737="","",VLOOKUP(B737,tabela_produto,2,0)),"")</f>
        <v/>
      </c>
      <c r="D737" s="1"/>
      <c r="E737" s="7" t="str">
        <f t="shared" si="11"/>
        <v/>
      </c>
      <c r="F737" s="133"/>
      <c r="G737" s="37"/>
      <c r="H737" s="36"/>
    </row>
    <row r="738" spans="1:8" x14ac:dyDescent="0.3">
      <c r="A738" s="4"/>
      <c r="B738" s="1"/>
      <c r="C738" s="6" t="str">
        <f>IFERROR(IF(B738="","",VLOOKUP(B738,tabela_produto,2,0)),"")</f>
        <v/>
      </c>
      <c r="D738" s="1"/>
      <c r="E738" s="7" t="str">
        <f t="shared" si="11"/>
        <v/>
      </c>
      <c r="F738" s="133"/>
      <c r="G738" s="37"/>
      <c r="H738" s="36"/>
    </row>
    <row r="739" spans="1:8" x14ac:dyDescent="0.3">
      <c r="A739" s="4"/>
      <c r="B739" s="1"/>
      <c r="C739" s="6" t="str">
        <f>IFERROR(IF(B739="","",VLOOKUP(B739,tabela_produto,2,0)),"")</f>
        <v/>
      </c>
      <c r="D739" s="1"/>
      <c r="E739" s="7" t="str">
        <f t="shared" si="11"/>
        <v/>
      </c>
      <c r="F739" s="133"/>
      <c r="G739" s="37"/>
      <c r="H739" s="36"/>
    </row>
    <row r="740" spans="1:8" x14ac:dyDescent="0.3">
      <c r="A740" s="4"/>
      <c r="B740" s="1"/>
      <c r="C740" s="6" t="str">
        <f>IFERROR(IF(B740="","",VLOOKUP(B740,tabela_produto,2,0)),"")</f>
        <v/>
      </c>
      <c r="D740" s="1"/>
      <c r="E740" s="7" t="str">
        <f t="shared" si="11"/>
        <v/>
      </c>
      <c r="F740" s="133"/>
      <c r="G740" s="37"/>
      <c r="H740" s="36"/>
    </row>
    <row r="741" spans="1:8" x14ac:dyDescent="0.3">
      <c r="A741" s="4"/>
      <c r="B741" s="1"/>
      <c r="C741" s="6" t="str">
        <f>IFERROR(IF(B741="","",VLOOKUP(B741,tabela_produto,2,0)),"")</f>
        <v/>
      </c>
      <c r="D741" s="1"/>
      <c r="E741" s="7" t="str">
        <f t="shared" si="11"/>
        <v/>
      </c>
      <c r="F741" s="133"/>
      <c r="G741" s="37"/>
      <c r="H741" s="36"/>
    </row>
    <row r="742" spans="1:8" x14ac:dyDescent="0.3">
      <c r="A742" s="4"/>
      <c r="B742" s="1"/>
      <c r="C742" s="6" t="str">
        <f>IFERROR(IF(B742="","",VLOOKUP(B742,tabela_produto,2,0)),"")</f>
        <v/>
      </c>
      <c r="D742" s="1"/>
      <c r="E742" s="7" t="str">
        <f t="shared" si="11"/>
        <v/>
      </c>
      <c r="F742" s="133"/>
      <c r="G742" s="37"/>
      <c r="H742" s="36"/>
    </row>
    <row r="743" spans="1:8" x14ac:dyDescent="0.3">
      <c r="A743" s="4"/>
      <c r="B743" s="1"/>
      <c r="C743" s="6" t="str">
        <f>IFERROR(IF(B743="","",VLOOKUP(B743,tabela_produto,2,0)),"")</f>
        <v/>
      </c>
      <c r="D743" s="1"/>
      <c r="E743" s="7" t="str">
        <f t="shared" si="11"/>
        <v/>
      </c>
      <c r="F743" s="133"/>
      <c r="G743" s="37"/>
      <c r="H743" s="36"/>
    </row>
    <row r="744" spans="1:8" x14ac:dyDescent="0.3">
      <c r="A744" s="4"/>
      <c r="B744" s="1"/>
      <c r="C744" s="6" t="str">
        <f>IFERROR(IF(B744="","",VLOOKUP(B744,tabela_produto,2,0)),"")</f>
        <v/>
      </c>
      <c r="D744" s="1"/>
      <c r="E744" s="7" t="str">
        <f t="shared" si="11"/>
        <v/>
      </c>
      <c r="F744" s="133"/>
      <c r="G744" s="37"/>
      <c r="H744" s="36"/>
    </row>
    <row r="745" spans="1:8" x14ac:dyDescent="0.3">
      <c r="A745" s="4"/>
      <c r="B745" s="1"/>
      <c r="C745" s="6" t="str">
        <f>IFERROR(IF(B745="","",VLOOKUP(B745,tabela_produto,2,0)),"")</f>
        <v/>
      </c>
      <c r="D745" s="1"/>
      <c r="E745" s="7" t="str">
        <f t="shared" si="11"/>
        <v/>
      </c>
      <c r="F745" s="133"/>
      <c r="G745" s="37"/>
      <c r="H745" s="36"/>
    </row>
    <row r="746" spans="1:8" x14ac:dyDescent="0.3">
      <c r="A746" s="4"/>
      <c r="B746" s="1"/>
      <c r="C746" s="6" t="str">
        <f>IFERROR(IF(B746="","",VLOOKUP(B746,tabela_produto,2,0)),"")</f>
        <v/>
      </c>
      <c r="D746" s="1"/>
      <c r="E746" s="7" t="str">
        <f t="shared" si="11"/>
        <v/>
      </c>
      <c r="F746" s="133"/>
      <c r="G746" s="37"/>
      <c r="H746" s="36"/>
    </row>
    <row r="747" spans="1:8" x14ac:dyDescent="0.3">
      <c r="A747" s="4"/>
      <c r="B747" s="1"/>
      <c r="C747" s="6" t="str">
        <f>IFERROR(IF(B747="","",VLOOKUP(B747,tabela_produto,2,0)),"")</f>
        <v/>
      </c>
      <c r="D747" s="1"/>
      <c r="E747" s="7" t="str">
        <f t="shared" si="11"/>
        <v/>
      </c>
      <c r="F747" s="133"/>
      <c r="G747" s="37"/>
      <c r="H747" s="36"/>
    </row>
    <row r="748" spans="1:8" x14ac:dyDescent="0.3">
      <c r="A748" s="4"/>
      <c r="B748" s="1"/>
      <c r="C748" s="6" t="str">
        <f>IFERROR(IF(B748="","",VLOOKUP(B748,tabela_produto,2,0)),"")</f>
        <v/>
      </c>
      <c r="D748" s="1"/>
      <c r="E748" s="7" t="str">
        <f t="shared" si="11"/>
        <v/>
      </c>
      <c r="F748" s="133"/>
      <c r="G748" s="37"/>
      <c r="H748" s="36"/>
    </row>
    <row r="749" spans="1:8" x14ac:dyDescent="0.3">
      <c r="A749" s="4"/>
      <c r="B749" s="1"/>
      <c r="C749" s="6" t="str">
        <f>IFERROR(IF(B749="","",VLOOKUP(B749,tabela_produto,2,0)),"")</f>
        <v/>
      </c>
      <c r="D749" s="1"/>
      <c r="E749" s="7" t="str">
        <f t="shared" si="11"/>
        <v/>
      </c>
      <c r="F749" s="133"/>
      <c r="G749" s="37"/>
      <c r="H749" s="36"/>
    </row>
    <row r="750" spans="1:8" x14ac:dyDescent="0.3">
      <c r="A750" s="4"/>
      <c r="B750" s="1"/>
      <c r="C750" s="6" t="str">
        <f>IFERROR(IF(B750="","",VLOOKUP(B750,tabela_produto,2,0)),"")</f>
        <v/>
      </c>
      <c r="D750" s="1"/>
      <c r="E750" s="7" t="str">
        <f t="shared" si="11"/>
        <v/>
      </c>
      <c r="F750" s="133"/>
      <c r="G750" s="37"/>
      <c r="H750" s="36"/>
    </row>
    <row r="751" spans="1:8" x14ac:dyDescent="0.3">
      <c r="A751" s="4"/>
      <c r="B751" s="1"/>
      <c r="C751" s="6" t="str">
        <f>IFERROR(IF(B751="","",VLOOKUP(B751,tabela_produto,2,0)),"")</f>
        <v/>
      </c>
      <c r="D751" s="1"/>
      <c r="E751" s="7" t="str">
        <f t="shared" si="11"/>
        <v/>
      </c>
      <c r="F751" s="133"/>
      <c r="G751" s="37"/>
      <c r="H751" s="36"/>
    </row>
    <row r="752" spans="1:8" x14ac:dyDescent="0.3">
      <c r="A752" s="4"/>
      <c r="B752" s="1"/>
      <c r="C752" s="6" t="str">
        <f>IFERROR(IF(B752="","",VLOOKUP(B752,tabela_produto,2,0)),"")</f>
        <v/>
      </c>
      <c r="D752" s="1"/>
      <c r="E752" s="7" t="str">
        <f t="shared" si="11"/>
        <v/>
      </c>
      <c r="F752" s="133"/>
      <c r="G752" s="37"/>
      <c r="H752" s="36"/>
    </row>
    <row r="753" spans="1:8" x14ac:dyDescent="0.3">
      <c r="A753" s="4"/>
      <c r="B753" s="1"/>
      <c r="C753" s="6" t="str">
        <f>IFERROR(IF(B753="","",VLOOKUP(B753,tabela_produto,2,0)),"")</f>
        <v/>
      </c>
      <c r="D753" s="1"/>
      <c r="E753" s="7" t="str">
        <f t="shared" si="11"/>
        <v/>
      </c>
      <c r="F753" s="133"/>
      <c r="G753" s="37"/>
      <c r="H753" s="36"/>
    </row>
    <row r="754" spans="1:8" x14ac:dyDescent="0.3">
      <c r="A754" s="4"/>
      <c r="B754" s="1"/>
      <c r="C754" s="6" t="str">
        <f>IFERROR(IF(B754="","",VLOOKUP(B754,tabela_produto,2,0)),"")</f>
        <v/>
      </c>
      <c r="D754" s="1"/>
      <c r="E754" s="7" t="str">
        <f t="shared" si="11"/>
        <v/>
      </c>
      <c r="F754" s="133"/>
      <c r="G754" s="37"/>
      <c r="H754" s="36"/>
    </row>
    <row r="755" spans="1:8" x14ac:dyDescent="0.3">
      <c r="A755" s="4"/>
      <c r="B755" s="1"/>
      <c r="C755" s="6" t="str">
        <f>IFERROR(IF(B755="","",VLOOKUP(B755,tabela_produto,2,0)),"")</f>
        <v/>
      </c>
      <c r="D755" s="1"/>
      <c r="E755" s="7" t="str">
        <f t="shared" si="11"/>
        <v/>
      </c>
      <c r="F755" s="133"/>
      <c r="G755" s="37"/>
      <c r="H755" s="36"/>
    </row>
    <row r="756" spans="1:8" x14ac:dyDescent="0.3">
      <c r="A756" s="4"/>
      <c r="B756" s="1"/>
      <c r="C756" s="6" t="str">
        <f>IFERROR(IF(B756="","",VLOOKUP(B756,tabela_produto,2,0)),"")</f>
        <v/>
      </c>
      <c r="D756" s="1"/>
      <c r="E756" s="7" t="str">
        <f t="shared" si="11"/>
        <v/>
      </c>
      <c r="F756" s="133"/>
      <c r="G756" s="37"/>
      <c r="H756" s="36"/>
    </row>
    <row r="757" spans="1:8" x14ac:dyDescent="0.3">
      <c r="A757" s="4"/>
      <c r="B757" s="1"/>
      <c r="C757" s="6" t="str">
        <f>IFERROR(IF(B757="","",VLOOKUP(B757,tabela_produto,2,0)),"")</f>
        <v/>
      </c>
      <c r="D757" s="1"/>
      <c r="E757" s="7" t="str">
        <f t="shared" si="11"/>
        <v/>
      </c>
      <c r="F757" s="133"/>
      <c r="G757" s="37"/>
      <c r="H757" s="36"/>
    </row>
    <row r="758" spans="1:8" x14ac:dyDescent="0.3">
      <c r="A758" s="4"/>
      <c r="B758" s="1"/>
      <c r="C758" s="6" t="str">
        <f>IFERROR(IF(B758="","",VLOOKUP(B758,tabela_produto,2,0)),"")</f>
        <v/>
      </c>
      <c r="D758" s="1"/>
      <c r="E758" s="7" t="str">
        <f t="shared" si="11"/>
        <v/>
      </c>
      <c r="F758" s="133"/>
      <c r="G758" s="37"/>
      <c r="H758" s="36"/>
    </row>
    <row r="759" spans="1:8" x14ac:dyDescent="0.3">
      <c r="A759" s="4"/>
      <c r="B759" s="1"/>
      <c r="C759" s="6" t="str">
        <f>IFERROR(IF(B759="","",VLOOKUP(B759,tabela_produto,2,0)),"")</f>
        <v/>
      </c>
      <c r="D759" s="1"/>
      <c r="E759" s="7" t="str">
        <f t="shared" si="11"/>
        <v/>
      </c>
      <c r="F759" s="133"/>
      <c r="G759" s="37"/>
      <c r="H759" s="36"/>
    </row>
    <row r="760" spans="1:8" x14ac:dyDescent="0.3">
      <c r="A760" s="4"/>
      <c r="B760" s="1"/>
      <c r="C760" s="6" t="str">
        <f>IFERROR(IF(B760="","",VLOOKUP(B760,tabela_produto,2,0)),"")</f>
        <v/>
      </c>
      <c r="D760" s="1"/>
      <c r="E760" s="7" t="str">
        <f t="shared" si="11"/>
        <v/>
      </c>
      <c r="F760" s="133"/>
      <c r="G760" s="37"/>
      <c r="H760" s="36"/>
    </row>
    <row r="761" spans="1:8" x14ac:dyDescent="0.3">
      <c r="A761" s="4"/>
      <c r="B761" s="1"/>
      <c r="C761" s="6" t="str">
        <f>IFERROR(IF(B761="","",VLOOKUP(B761,tabela_produto,2,0)),"")</f>
        <v/>
      </c>
      <c r="D761" s="1"/>
      <c r="E761" s="7" t="str">
        <f t="shared" si="11"/>
        <v/>
      </c>
      <c r="F761" s="133"/>
      <c r="G761" s="37"/>
      <c r="H761" s="36"/>
    </row>
    <row r="762" spans="1:8" x14ac:dyDescent="0.3">
      <c r="A762" s="4"/>
      <c r="B762" s="1"/>
      <c r="C762" s="6" t="str">
        <f>IFERROR(IF(B762="","",VLOOKUP(B762,tabela_produto,2,0)),"")</f>
        <v/>
      </c>
      <c r="D762" s="1"/>
      <c r="E762" s="7" t="str">
        <f t="shared" si="11"/>
        <v/>
      </c>
      <c r="F762" s="133"/>
      <c r="G762" s="37"/>
      <c r="H762" s="36"/>
    </row>
    <row r="763" spans="1:8" x14ac:dyDescent="0.3">
      <c r="A763" s="4"/>
      <c r="B763" s="1"/>
      <c r="C763" s="6" t="str">
        <f>IFERROR(IF(B763="","",VLOOKUP(B763,tabela_produto,2,0)),"")</f>
        <v/>
      </c>
      <c r="D763" s="1"/>
      <c r="E763" s="7" t="str">
        <f t="shared" si="11"/>
        <v/>
      </c>
      <c r="F763" s="133"/>
      <c r="G763" s="37"/>
      <c r="H763" s="36"/>
    </row>
    <row r="764" spans="1:8" x14ac:dyDescent="0.3">
      <c r="A764" s="4"/>
      <c r="B764" s="1"/>
      <c r="C764" s="6" t="str">
        <f>IFERROR(IF(B764="","",VLOOKUP(B764,tabela_produto,2,0)),"")</f>
        <v/>
      </c>
      <c r="D764" s="1"/>
      <c r="E764" s="7" t="str">
        <f t="shared" si="11"/>
        <v/>
      </c>
      <c r="F764" s="133"/>
      <c r="G764" s="37"/>
      <c r="H764" s="36"/>
    </row>
    <row r="765" spans="1:8" x14ac:dyDescent="0.3">
      <c r="A765" s="4"/>
      <c r="B765" s="1"/>
      <c r="C765" s="6" t="str">
        <f>IFERROR(IF(B765="","",VLOOKUP(B765,tabela_produto,2,0)),"")</f>
        <v/>
      </c>
      <c r="D765" s="1"/>
      <c r="E765" s="7" t="str">
        <f t="shared" si="11"/>
        <v/>
      </c>
      <c r="F765" s="133"/>
      <c r="G765" s="37"/>
      <c r="H765" s="36"/>
    </row>
    <row r="766" spans="1:8" x14ac:dyDescent="0.3">
      <c r="A766" s="4"/>
      <c r="B766" s="1"/>
      <c r="C766" s="6" t="str">
        <f>IFERROR(IF(B766="","",VLOOKUP(B766,tabela_produto,2,0)),"")</f>
        <v/>
      </c>
      <c r="D766" s="1"/>
      <c r="E766" s="7" t="str">
        <f t="shared" si="11"/>
        <v/>
      </c>
      <c r="F766" s="133"/>
      <c r="G766" s="37"/>
      <c r="H766" s="36"/>
    </row>
    <row r="767" spans="1:8" x14ac:dyDescent="0.3">
      <c r="A767" s="4"/>
      <c r="B767" s="1"/>
      <c r="C767" s="6" t="str">
        <f>IFERROR(IF(B767="","",VLOOKUP(B767,tabela_produto,2,0)),"")</f>
        <v/>
      </c>
      <c r="D767" s="1"/>
      <c r="E767" s="7" t="str">
        <f t="shared" si="11"/>
        <v/>
      </c>
      <c r="F767" s="133"/>
      <c r="G767" s="37"/>
      <c r="H767" s="36"/>
    </row>
    <row r="768" spans="1:8" x14ac:dyDescent="0.3">
      <c r="A768" s="4"/>
      <c r="B768" s="1"/>
      <c r="C768" s="6" t="str">
        <f>IFERROR(IF(B768="","",VLOOKUP(B768,tabela_produto,2,0)),"")</f>
        <v/>
      </c>
      <c r="D768" s="1"/>
      <c r="E768" s="7" t="str">
        <f t="shared" si="11"/>
        <v/>
      </c>
      <c r="F768" s="133"/>
      <c r="G768" s="37"/>
      <c r="H768" s="36"/>
    </row>
    <row r="769" spans="1:8" x14ac:dyDescent="0.3">
      <c r="A769" s="4"/>
      <c r="B769" s="1"/>
      <c r="C769" s="6" t="str">
        <f>IFERROR(IF(B769="","",VLOOKUP(B769,tabela_produto,2,0)),"")</f>
        <v/>
      </c>
      <c r="D769" s="1"/>
      <c r="E769" s="7" t="str">
        <f t="shared" si="11"/>
        <v/>
      </c>
      <c r="F769" s="133"/>
      <c r="G769" s="37"/>
      <c r="H769" s="36"/>
    </row>
    <row r="770" spans="1:8" x14ac:dyDescent="0.3">
      <c r="A770" s="4"/>
      <c r="B770" s="1"/>
      <c r="C770" s="6" t="str">
        <f>IFERROR(IF(B770="","",VLOOKUP(B770,tabela_produto,2,0)),"")</f>
        <v/>
      </c>
      <c r="D770" s="1"/>
      <c r="E770" s="7" t="str">
        <f t="shared" si="11"/>
        <v/>
      </c>
      <c r="F770" s="133"/>
      <c r="G770" s="37"/>
      <c r="H770" s="36"/>
    </row>
    <row r="771" spans="1:8" x14ac:dyDescent="0.3">
      <c r="A771" s="4"/>
      <c r="B771" s="1"/>
      <c r="C771" s="6" t="str">
        <f>IFERROR(IF(B771="","",VLOOKUP(B771,tabela_produto,2,0)),"")</f>
        <v/>
      </c>
      <c r="D771" s="1"/>
      <c r="E771" s="7" t="str">
        <f t="shared" ref="E771:E834" si="12">IF(B771="","",VLOOKUP(B771,tabela_produto,3,0))</f>
        <v/>
      </c>
      <c r="F771" s="133"/>
      <c r="G771" s="37"/>
      <c r="H771" s="36"/>
    </row>
    <row r="772" spans="1:8" x14ac:dyDescent="0.3">
      <c r="A772" s="4"/>
      <c r="B772" s="1"/>
      <c r="C772" s="6" t="str">
        <f>IFERROR(IF(B772="","",VLOOKUP(B772,tabela_produto,2,0)),"")</f>
        <v/>
      </c>
      <c r="D772" s="1"/>
      <c r="E772" s="7" t="str">
        <f t="shared" si="12"/>
        <v/>
      </c>
      <c r="F772" s="133"/>
      <c r="G772" s="37"/>
      <c r="H772" s="36"/>
    </row>
    <row r="773" spans="1:8" x14ac:dyDescent="0.3">
      <c r="A773" s="4"/>
      <c r="B773" s="1"/>
      <c r="C773" s="6" t="str">
        <f>IFERROR(IF(B773="","",VLOOKUP(B773,tabela_produto,2,0)),"")</f>
        <v/>
      </c>
      <c r="D773" s="1"/>
      <c r="E773" s="7" t="str">
        <f t="shared" si="12"/>
        <v/>
      </c>
      <c r="F773" s="133"/>
      <c r="G773" s="37"/>
      <c r="H773" s="36"/>
    </row>
    <row r="774" spans="1:8" x14ac:dyDescent="0.3">
      <c r="A774" s="4"/>
      <c r="B774" s="1"/>
      <c r="C774" s="6" t="str">
        <f>IFERROR(IF(B774="","",VLOOKUP(B774,tabela_produto,2,0)),"")</f>
        <v/>
      </c>
      <c r="D774" s="1"/>
      <c r="E774" s="7" t="str">
        <f t="shared" si="12"/>
        <v/>
      </c>
      <c r="F774" s="133"/>
      <c r="G774" s="37"/>
      <c r="H774" s="36"/>
    </row>
    <row r="775" spans="1:8" x14ac:dyDescent="0.3">
      <c r="A775" s="4"/>
      <c r="B775" s="1"/>
      <c r="C775" s="6" t="str">
        <f>IFERROR(IF(B775="","",VLOOKUP(B775,tabela_produto,2,0)),"")</f>
        <v/>
      </c>
      <c r="D775" s="1"/>
      <c r="E775" s="7" t="str">
        <f t="shared" si="12"/>
        <v/>
      </c>
      <c r="F775" s="133"/>
      <c r="G775" s="37"/>
      <c r="H775" s="36"/>
    </row>
    <row r="776" spans="1:8" x14ac:dyDescent="0.3">
      <c r="A776" s="4"/>
      <c r="B776" s="1"/>
      <c r="C776" s="6" t="str">
        <f>IFERROR(IF(B776="","",VLOOKUP(B776,tabela_produto,2,0)),"")</f>
        <v/>
      </c>
      <c r="D776" s="1"/>
      <c r="E776" s="7" t="str">
        <f t="shared" si="12"/>
        <v/>
      </c>
      <c r="F776" s="133"/>
      <c r="G776" s="37"/>
      <c r="H776" s="36"/>
    </row>
    <row r="777" spans="1:8" x14ac:dyDescent="0.3">
      <c r="A777" s="4"/>
      <c r="B777" s="1"/>
      <c r="C777" s="6" t="str">
        <f>IFERROR(IF(B777="","",VLOOKUP(B777,tabela_produto,2,0)),"")</f>
        <v/>
      </c>
      <c r="D777" s="1"/>
      <c r="E777" s="7" t="str">
        <f t="shared" si="12"/>
        <v/>
      </c>
      <c r="F777" s="133"/>
      <c r="G777" s="37"/>
      <c r="H777" s="36"/>
    </row>
    <row r="778" spans="1:8" x14ac:dyDescent="0.3">
      <c r="A778" s="4"/>
      <c r="B778" s="1"/>
      <c r="C778" s="6" t="str">
        <f>IFERROR(IF(B778="","",VLOOKUP(B778,tabela_produto,2,0)),"")</f>
        <v/>
      </c>
      <c r="D778" s="1"/>
      <c r="E778" s="7" t="str">
        <f t="shared" si="12"/>
        <v/>
      </c>
      <c r="F778" s="133"/>
      <c r="G778" s="37"/>
      <c r="H778" s="36"/>
    </row>
    <row r="779" spans="1:8" x14ac:dyDescent="0.3">
      <c r="A779" s="4"/>
      <c r="B779" s="1"/>
      <c r="C779" s="6" t="str">
        <f>IFERROR(IF(B779="","",VLOOKUP(B779,tabela_produto,2,0)),"")</f>
        <v/>
      </c>
      <c r="D779" s="1"/>
      <c r="E779" s="7" t="str">
        <f t="shared" si="12"/>
        <v/>
      </c>
      <c r="F779" s="133"/>
      <c r="G779" s="37"/>
      <c r="H779" s="36"/>
    </row>
    <row r="780" spans="1:8" x14ac:dyDescent="0.3">
      <c r="A780" s="4"/>
      <c r="B780" s="1"/>
      <c r="C780" s="6" t="str">
        <f>IFERROR(IF(B780="","",VLOOKUP(B780,tabela_produto,2,0)),"")</f>
        <v/>
      </c>
      <c r="D780" s="1"/>
      <c r="E780" s="7" t="str">
        <f t="shared" si="12"/>
        <v/>
      </c>
      <c r="F780" s="133"/>
      <c r="G780" s="37"/>
      <c r="H780" s="36"/>
    </row>
    <row r="781" spans="1:8" x14ac:dyDescent="0.3">
      <c r="A781" s="4"/>
      <c r="B781" s="1"/>
      <c r="C781" s="6" t="str">
        <f>IFERROR(IF(B781="","",VLOOKUP(B781,tabela_produto,2,0)),"")</f>
        <v/>
      </c>
      <c r="D781" s="1"/>
      <c r="E781" s="7" t="str">
        <f t="shared" si="12"/>
        <v/>
      </c>
      <c r="F781" s="133"/>
      <c r="G781" s="37"/>
      <c r="H781" s="36"/>
    </row>
    <row r="782" spans="1:8" x14ac:dyDescent="0.3">
      <c r="A782" s="4"/>
      <c r="B782" s="1"/>
      <c r="C782" s="6" t="str">
        <f>IFERROR(IF(B782="","",VLOOKUP(B782,tabela_produto,2,0)),"")</f>
        <v/>
      </c>
      <c r="D782" s="1"/>
      <c r="E782" s="7" t="str">
        <f t="shared" si="12"/>
        <v/>
      </c>
      <c r="F782" s="133"/>
      <c r="G782" s="37"/>
      <c r="H782" s="36"/>
    </row>
    <row r="783" spans="1:8" x14ac:dyDescent="0.3">
      <c r="A783" s="4"/>
      <c r="B783" s="1"/>
      <c r="C783" s="6" t="str">
        <f>IFERROR(IF(B783="","",VLOOKUP(B783,tabela_produto,2,0)),"")</f>
        <v/>
      </c>
      <c r="D783" s="1"/>
      <c r="E783" s="7" t="str">
        <f t="shared" si="12"/>
        <v/>
      </c>
      <c r="F783" s="133"/>
      <c r="G783" s="37"/>
      <c r="H783" s="36"/>
    </row>
    <row r="784" spans="1:8" x14ac:dyDescent="0.3">
      <c r="A784" s="4"/>
      <c r="B784" s="1"/>
      <c r="C784" s="6" t="str">
        <f>IFERROR(IF(B784="","",VLOOKUP(B784,tabela_produto,2,0)),"")</f>
        <v/>
      </c>
      <c r="D784" s="1"/>
      <c r="E784" s="7" t="str">
        <f t="shared" si="12"/>
        <v/>
      </c>
      <c r="F784" s="133"/>
      <c r="G784" s="37"/>
      <c r="H784" s="36"/>
    </row>
    <row r="785" spans="1:8" x14ac:dyDescent="0.3">
      <c r="A785" s="4"/>
      <c r="B785" s="1"/>
      <c r="C785" s="6" t="str">
        <f>IFERROR(IF(B785="","",VLOOKUP(B785,tabela_produto,2,0)),"")</f>
        <v/>
      </c>
      <c r="D785" s="1"/>
      <c r="E785" s="7" t="str">
        <f t="shared" si="12"/>
        <v/>
      </c>
      <c r="F785" s="133"/>
      <c r="G785" s="37"/>
      <c r="H785" s="36"/>
    </row>
    <row r="786" spans="1:8" x14ac:dyDescent="0.3">
      <c r="A786" s="4"/>
      <c r="B786" s="1"/>
      <c r="C786" s="6" t="str">
        <f>IFERROR(IF(B786="","",VLOOKUP(B786,tabela_produto,2,0)),"")</f>
        <v/>
      </c>
      <c r="D786" s="1"/>
      <c r="E786" s="7" t="str">
        <f t="shared" si="12"/>
        <v/>
      </c>
      <c r="F786" s="133"/>
      <c r="G786" s="37"/>
      <c r="H786" s="36"/>
    </row>
    <row r="787" spans="1:8" x14ac:dyDescent="0.3">
      <c r="A787" s="4"/>
      <c r="B787" s="1"/>
      <c r="C787" s="6" t="str">
        <f>IFERROR(IF(B787="","",VLOOKUP(B787,tabela_produto,2,0)),"")</f>
        <v/>
      </c>
      <c r="D787" s="1"/>
      <c r="E787" s="7" t="str">
        <f t="shared" si="12"/>
        <v/>
      </c>
      <c r="F787" s="133"/>
      <c r="G787" s="37"/>
      <c r="H787" s="36"/>
    </row>
    <row r="788" spans="1:8" x14ac:dyDescent="0.3">
      <c r="A788" s="4"/>
      <c r="B788" s="1"/>
      <c r="C788" s="6" t="str">
        <f>IFERROR(IF(B788="","",VLOOKUP(B788,tabela_produto,2,0)),"")</f>
        <v/>
      </c>
      <c r="D788" s="1"/>
      <c r="E788" s="7" t="str">
        <f t="shared" si="12"/>
        <v/>
      </c>
      <c r="F788" s="133"/>
      <c r="G788" s="37"/>
      <c r="H788" s="36"/>
    </row>
    <row r="789" spans="1:8" x14ac:dyDescent="0.3">
      <c r="A789" s="4"/>
      <c r="B789" s="1"/>
      <c r="C789" s="6" t="str">
        <f>IFERROR(IF(B789="","",VLOOKUP(B789,tabela_produto,2,0)),"")</f>
        <v/>
      </c>
      <c r="D789" s="1"/>
      <c r="E789" s="7" t="str">
        <f t="shared" si="12"/>
        <v/>
      </c>
      <c r="F789" s="133"/>
      <c r="G789" s="37"/>
      <c r="H789" s="36"/>
    </row>
    <row r="790" spans="1:8" x14ac:dyDescent="0.3">
      <c r="A790" s="4"/>
      <c r="B790" s="1"/>
      <c r="C790" s="6" t="str">
        <f>IFERROR(IF(B790="","",VLOOKUP(B790,tabela_produto,2,0)),"")</f>
        <v/>
      </c>
      <c r="D790" s="1"/>
      <c r="E790" s="7" t="str">
        <f t="shared" si="12"/>
        <v/>
      </c>
      <c r="F790" s="133"/>
      <c r="G790" s="37"/>
      <c r="H790" s="36"/>
    </row>
    <row r="791" spans="1:8" x14ac:dyDescent="0.3">
      <c r="A791" s="4"/>
      <c r="B791" s="1"/>
      <c r="C791" s="6" t="str">
        <f>IFERROR(IF(B791="","",VLOOKUP(B791,tabela_produto,2,0)),"")</f>
        <v/>
      </c>
      <c r="D791" s="1"/>
      <c r="E791" s="7" t="str">
        <f t="shared" si="12"/>
        <v/>
      </c>
      <c r="F791" s="133"/>
      <c r="G791" s="37"/>
      <c r="H791" s="36"/>
    </row>
    <row r="792" spans="1:8" x14ac:dyDescent="0.3">
      <c r="A792" s="4"/>
      <c r="B792" s="1"/>
      <c r="C792" s="6" t="str">
        <f>IFERROR(IF(B792="","",VLOOKUP(B792,tabela_produto,2,0)),"")</f>
        <v/>
      </c>
      <c r="D792" s="1"/>
      <c r="E792" s="7" t="str">
        <f t="shared" si="12"/>
        <v/>
      </c>
      <c r="F792" s="133"/>
      <c r="G792" s="37"/>
      <c r="H792" s="36"/>
    </row>
    <row r="793" spans="1:8" x14ac:dyDescent="0.3">
      <c r="A793" s="4"/>
      <c r="B793" s="1"/>
      <c r="C793" s="6" t="str">
        <f>IFERROR(IF(B793="","",VLOOKUP(B793,tabela_produto,2,0)),"")</f>
        <v/>
      </c>
      <c r="D793" s="1"/>
      <c r="E793" s="7" t="str">
        <f t="shared" si="12"/>
        <v/>
      </c>
      <c r="F793" s="133"/>
      <c r="G793" s="37"/>
      <c r="H793" s="36"/>
    </row>
    <row r="794" spans="1:8" x14ac:dyDescent="0.3">
      <c r="A794" s="4"/>
      <c r="B794" s="1"/>
      <c r="C794" s="6" t="str">
        <f>IFERROR(IF(B794="","",VLOOKUP(B794,tabela_produto,2,0)),"")</f>
        <v/>
      </c>
      <c r="D794" s="1"/>
      <c r="E794" s="7" t="str">
        <f t="shared" si="12"/>
        <v/>
      </c>
      <c r="F794" s="133"/>
      <c r="G794" s="37"/>
      <c r="H794" s="36"/>
    </row>
    <row r="795" spans="1:8" x14ac:dyDescent="0.3">
      <c r="A795" s="4"/>
      <c r="B795" s="1"/>
      <c r="C795" s="6" t="str">
        <f>IFERROR(IF(B795="","",VLOOKUP(B795,tabela_produto,2,0)),"")</f>
        <v/>
      </c>
      <c r="D795" s="1"/>
      <c r="E795" s="7" t="str">
        <f t="shared" si="12"/>
        <v/>
      </c>
      <c r="F795" s="133"/>
      <c r="G795" s="37"/>
      <c r="H795" s="36"/>
    </row>
    <row r="796" spans="1:8" x14ac:dyDescent="0.3">
      <c r="A796" s="4"/>
      <c r="B796" s="1"/>
      <c r="C796" s="6" t="str">
        <f>IFERROR(IF(B796="","",VLOOKUP(B796,tabela_produto,2,0)),"")</f>
        <v/>
      </c>
      <c r="D796" s="1"/>
      <c r="E796" s="7" t="str">
        <f t="shared" si="12"/>
        <v/>
      </c>
      <c r="F796" s="133"/>
      <c r="G796" s="37"/>
      <c r="H796" s="36"/>
    </row>
    <row r="797" spans="1:8" x14ac:dyDescent="0.3">
      <c r="A797" s="4"/>
      <c r="B797" s="1"/>
      <c r="C797" s="6" t="str">
        <f>IFERROR(IF(B797="","",VLOOKUP(B797,tabela_produto,2,0)),"")</f>
        <v/>
      </c>
      <c r="D797" s="1"/>
      <c r="E797" s="7" t="str">
        <f t="shared" si="12"/>
        <v/>
      </c>
      <c r="F797" s="133"/>
      <c r="G797" s="37"/>
      <c r="H797" s="36"/>
    </row>
    <row r="798" spans="1:8" x14ac:dyDescent="0.3">
      <c r="A798" s="4"/>
      <c r="B798" s="1"/>
      <c r="C798" s="6" t="str">
        <f>IFERROR(IF(B798="","",VLOOKUP(B798,tabela_produto,2,0)),"")</f>
        <v/>
      </c>
      <c r="D798" s="1"/>
      <c r="E798" s="7" t="str">
        <f t="shared" si="12"/>
        <v/>
      </c>
      <c r="F798" s="133"/>
      <c r="G798" s="37"/>
      <c r="H798" s="36"/>
    </row>
    <row r="799" spans="1:8" x14ac:dyDescent="0.3">
      <c r="A799" s="4"/>
      <c r="B799" s="1"/>
      <c r="C799" s="6" t="str">
        <f>IFERROR(IF(B799="","",VLOOKUP(B799,tabela_produto,2,0)),"")</f>
        <v/>
      </c>
      <c r="D799" s="1"/>
      <c r="E799" s="7" t="str">
        <f t="shared" si="12"/>
        <v/>
      </c>
      <c r="F799" s="133"/>
      <c r="G799" s="37"/>
      <c r="H799" s="36"/>
    </row>
    <row r="800" spans="1:8" x14ac:dyDescent="0.3">
      <c r="A800" s="4"/>
      <c r="B800" s="1"/>
      <c r="C800" s="6" t="str">
        <f>IFERROR(IF(B800="","",VLOOKUP(B800,tabela_produto,2,0)),"")</f>
        <v/>
      </c>
      <c r="D800" s="1"/>
      <c r="E800" s="7" t="str">
        <f t="shared" si="12"/>
        <v/>
      </c>
      <c r="F800" s="133"/>
      <c r="G800" s="37"/>
      <c r="H800" s="36"/>
    </row>
    <row r="801" spans="1:8" x14ac:dyDescent="0.3">
      <c r="A801" s="4"/>
      <c r="B801" s="1"/>
      <c r="C801" s="6" t="str">
        <f>IFERROR(IF(B801="","",VLOOKUP(B801,tabela_produto,2,0)),"")</f>
        <v/>
      </c>
      <c r="D801" s="1"/>
      <c r="E801" s="7" t="str">
        <f t="shared" si="12"/>
        <v/>
      </c>
      <c r="F801" s="133"/>
      <c r="G801" s="37"/>
      <c r="H801" s="36"/>
    </row>
    <row r="802" spans="1:8" x14ac:dyDescent="0.3">
      <c r="A802" s="4"/>
      <c r="B802" s="1"/>
      <c r="C802" s="6" t="str">
        <f>IFERROR(IF(B802="","",VLOOKUP(B802,tabela_produto,2,0)),"")</f>
        <v/>
      </c>
      <c r="D802" s="1"/>
      <c r="E802" s="7" t="str">
        <f t="shared" si="12"/>
        <v/>
      </c>
      <c r="F802" s="133"/>
      <c r="G802" s="37"/>
      <c r="H802" s="36"/>
    </row>
    <row r="803" spans="1:8" x14ac:dyDescent="0.3">
      <c r="A803" s="4"/>
      <c r="B803" s="1"/>
      <c r="C803" s="6" t="str">
        <f>IFERROR(IF(B803="","",VLOOKUP(B803,tabela_produto,2,0)),"")</f>
        <v/>
      </c>
      <c r="D803" s="1"/>
      <c r="E803" s="7" t="str">
        <f t="shared" si="12"/>
        <v/>
      </c>
      <c r="F803" s="133"/>
      <c r="G803" s="37"/>
      <c r="H803" s="36"/>
    </row>
    <row r="804" spans="1:8" x14ac:dyDescent="0.3">
      <c r="A804" s="4"/>
      <c r="B804" s="1"/>
      <c r="C804" s="6" t="str">
        <f>IFERROR(IF(B804="","",VLOOKUP(B804,tabela_produto,2,0)),"")</f>
        <v/>
      </c>
      <c r="D804" s="1"/>
      <c r="E804" s="7" t="str">
        <f t="shared" si="12"/>
        <v/>
      </c>
      <c r="F804" s="133"/>
      <c r="G804" s="37"/>
      <c r="H804" s="36"/>
    </row>
    <row r="805" spans="1:8" x14ac:dyDescent="0.3">
      <c r="A805" s="4"/>
      <c r="B805" s="1"/>
      <c r="C805" s="6" t="str">
        <f>IFERROR(IF(B805="","",VLOOKUP(B805,tabela_produto,2,0)),"")</f>
        <v/>
      </c>
      <c r="D805" s="1"/>
      <c r="E805" s="7" t="str">
        <f t="shared" si="12"/>
        <v/>
      </c>
      <c r="F805" s="133"/>
      <c r="G805" s="37"/>
      <c r="H805" s="36"/>
    </row>
    <row r="806" spans="1:8" x14ac:dyDescent="0.3">
      <c r="A806" s="4"/>
      <c r="B806" s="1"/>
      <c r="C806" s="6" t="str">
        <f>IFERROR(IF(B806="","",VLOOKUP(B806,tabela_produto,2,0)),"")</f>
        <v/>
      </c>
      <c r="D806" s="1"/>
      <c r="E806" s="7" t="str">
        <f t="shared" si="12"/>
        <v/>
      </c>
      <c r="F806" s="133"/>
      <c r="G806" s="37"/>
      <c r="H806" s="36"/>
    </row>
    <row r="807" spans="1:8" x14ac:dyDescent="0.3">
      <c r="A807" s="4"/>
      <c r="B807" s="1"/>
      <c r="C807" s="6" t="str">
        <f>IFERROR(IF(B807="","",VLOOKUP(B807,tabela_produto,2,0)),"")</f>
        <v/>
      </c>
      <c r="D807" s="1"/>
      <c r="E807" s="7" t="str">
        <f t="shared" si="12"/>
        <v/>
      </c>
      <c r="F807" s="133"/>
      <c r="G807" s="37"/>
      <c r="H807" s="36"/>
    </row>
    <row r="808" spans="1:8" x14ac:dyDescent="0.3">
      <c r="A808" s="4"/>
      <c r="B808" s="1"/>
      <c r="C808" s="6" t="str">
        <f>IFERROR(IF(B808="","",VLOOKUP(B808,tabela_produto,2,0)),"")</f>
        <v/>
      </c>
      <c r="D808" s="1"/>
      <c r="E808" s="7" t="str">
        <f t="shared" si="12"/>
        <v/>
      </c>
      <c r="F808" s="133"/>
      <c r="G808" s="37"/>
      <c r="H808" s="36"/>
    </row>
    <row r="809" spans="1:8" x14ac:dyDescent="0.3">
      <c r="A809" s="4"/>
      <c r="B809" s="1"/>
      <c r="C809" s="6" t="str">
        <f>IFERROR(IF(B809="","",VLOOKUP(B809,tabela_produto,2,0)),"")</f>
        <v/>
      </c>
      <c r="D809" s="1"/>
      <c r="E809" s="7" t="str">
        <f t="shared" si="12"/>
        <v/>
      </c>
      <c r="F809" s="133"/>
      <c r="G809" s="37"/>
      <c r="H809" s="36"/>
    </row>
    <row r="810" spans="1:8" x14ac:dyDescent="0.3">
      <c r="A810" s="4"/>
      <c r="B810" s="1"/>
      <c r="C810" s="6" t="str">
        <f>IFERROR(IF(B810="","",VLOOKUP(B810,tabela_produto,2,0)),"")</f>
        <v/>
      </c>
      <c r="D810" s="1"/>
      <c r="E810" s="7" t="str">
        <f t="shared" si="12"/>
        <v/>
      </c>
      <c r="F810" s="133"/>
      <c r="G810" s="37"/>
      <c r="H810" s="36"/>
    </row>
    <row r="811" spans="1:8" x14ac:dyDescent="0.3">
      <c r="A811" s="4"/>
      <c r="B811" s="1"/>
      <c r="C811" s="6" t="str">
        <f>IFERROR(IF(B811="","",VLOOKUP(B811,tabela_produto,2,0)),"")</f>
        <v/>
      </c>
      <c r="D811" s="1"/>
      <c r="E811" s="7" t="str">
        <f t="shared" si="12"/>
        <v/>
      </c>
      <c r="F811" s="133"/>
      <c r="G811" s="37"/>
      <c r="H811" s="36"/>
    </row>
    <row r="812" spans="1:8" x14ac:dyDescent="0.3">
      <c r="A812" s="4"/>
      <c r="B812" s="1"/>
      <c r="C812" s="6" t="str">
        <f>IFERROR(IF(B812="","",VLOOKUP(B812,tabela_produto,2,0)),"")</f>
        <v/>
      </c>
      <c r="D812" s="1"/>
      <c r="E812" s="7" t="str">
        <f t="shared" si="12"/>
        <v/>
      </c>
      <c r="F812" s="133"/>
      <c r="G812" s="37"/>
      <c r="H812" s="36"/>
    </row>
    <row r="813" spans="1:8" x14ac:dyDescent="0.3">
      <c r="A813" s="4"/>
      <c r="B813" s="1"/>
      <c r="C813" s="6" t="str">
        <f>IFERROR(IF(B813="","",VLOOKUP(B813,tabela_produto,2,0)),"")</f>
        <v/>
      </c>
      <c r="D813" s="1"/>
      <c r="E813" s="7" t="str">
        <f t="shared" si="12"/>
        <v/>
      </c>
      <c r="F813" s="133"/>
      <c r="G813" s="37"/>
      <c r="H813" s="36"/>
    </row>
    <row r="814" spans="1:8" x14ac:dyDescent="0.3">
      <c r="A814" s="4"/>
      <c r="B814" s="1"/>
      <c r="C814" s="6" t="str">
        <f>IFERROR(IF(B814="","",VLOOKUP(B814,tabela_produto,2,0)),"")</f>
        <v/>
      </c>
      <c r="D814" s="1"/>
      <c r="E814" s="7" t="str">
        <f t="shared" si="12"/>
        <v/>
      </c>
      <c r="F814" s="133"/>
      <c r="G814" s="37"/>
      <c r="H814" s="36"/>
    </row>
    <row r="815" spans="1:8" x14ac:dyDescent="0.3">
      <c r="A815" s="4"/>
      <c r="B815" s="1"/>
      <c r="C815" s="6" t="str">
        <f>IFERROR(IF(B815="","",VLOOKUP(B815,tabela_produto,2,0)),"")</f>
        <v/>
      </c>
      <c r="D815" s="1"/>
      <c r="E815" s="7" t="str">
        <f t="shared" si="12"/>
        <v/>
      </c>
      <c r="F815" s="133"/>
      <c r="G815" s="37"/>
      <c r="H815" s="36"/>
    </row>
    <row r="816" spans="1:8" x14ac:dyDescent="0.3">
      <c r="A816" s="4"/>
      <c r="B816" s="1"/>
      <c r="C816" s="6" t="str">
        <f>IFERROR(IF(B816="","",VLOOKUP(B816,tabela_produto,2,0)),"")</f>
        <v/>
      </c>
      <c r="D816" s="1"/>
      <c r="E816" s="7" t="str">
        <f t="shared" si="12"/>
        <v/>
      </c>
      <c r="F816" s="133"/>
      <c r="G816" s="37"/>
      <c r="H816" s="36"/>
    </row>
    <row r="817" spans="1:8" x14ac:dyDescent="0.3">
      <c r="A817" s="4"/>
      <c r="B817" s="1"/>
      <c r="C817" s="6" t="str">
        <f>IFERROR(IF(B817="","",VLOOKUP(B817,tabela_produto,2,0)),"")</f>
        <v/>
      </c>
      <c r="D817" s="1"/>
      <c r="E817" s="7" t="str">
        <f t="shared" si="12"/>
        <v/>
      </c>
      <c r="F817" s="133"/>
      <c r="G817" s="37"/>
      <c r="H817" s="36"/>
    </row>
    <row r="818" spans="1:8" x14ac:dyDescent="0.3">
      <c r="A818" s="4"/>
      <c r="B818" s="1"/>
      <c r="C818" s="6" t="str">
        <f>IFERROR(IF(B818="","",VLOOKUP(B818,tabela_produto,2,0)),"")</f>
        <v/>
      </c>
      <c r="D818" s="1"/>
      <c r="E818" s="7" t="str">
        <f t="shared" si="12"/>
        <v/>
      </c>
      <c r="F818" s="133"/>
      <c r="G818" s="37"/>
      <c r="H818" s="36"/>
    </row>
    <row r="819" spans="1:8" x14ac:dyDescent="0.3">
      <c r="A819" s="4"/>
      <c r="B819" s="1"/>
      <c r="C819" s="6" t="str">
        <f>IFERROR(IF(B819="","",VLOOKUP(B819,tabela_produto,2,0)),"")</f>
        <v/>
      </c>
      <c r="D819" s="1"/>
      <c r="E819" s="7" t="str">
        <f t="shared" si="12"/>
        <v/>
      </c>
      <c r="F819" s="133"/>
      <c r="G819" s="37"/>
      <c r="H819" s="36"/>
    </row>
    <row r="820" spans="1:8" x14ac:dyDescent="0.3">
      <c r="A820" s="4"/>
      <c r="B820" s="1"/>
      <c r="C820" s="6" t="str">
        <f>IFERROR(IF(B820="","",VLOOKUP(B820,tabela_produto,2,0)),"")</f>
        <v/>
      </c>
      <c r="D820" s="1"/>
      <c r="E820" s="7" t="str">
        <f t="shared" si="12"/>
        <v/>
      </c>
      <c r="F820" s="133"/>
      <c r="G820" s="37"/>
      <c r="H820" s="36"/>
    </row>
    <row r="821" spans="1:8" x14ac:dyDescent="0.3">
      <c r="A821" s="4"/>
      <c r="B821" s="1"/>
      <c r="C821" s="6" t="str">
        <f>IFERROR(IF(B821="","",VLOOKUP(B821,tabela_produto,2,0)),"")</f>
        <v/>
      </c>
      <c r="D821" s="1"/>
      <c r="E821" s="7" t="str">
        <f t="shared" si="12"/>
        <v/>
      </c>
      <c r="F821" s="133"/>
      <c r="G821" s="37"/>
      <c r="H821" s="36"/>
    </row>
    <row r="822" spans="1:8" x14ac:dyDescent="0.3">
      <c r="A822" s="4"/>
      <c r="B822" s="1"/>
      <c r="C822" s="6" t="str">
        <f>IFERROR(IF(B822="","",VLOOKUP(B822,tabela_produto,2,0)),"")</f>
        <v/>
      </c>
      <c r="D822" s="1"/>
      <c r="E822" s="7" t="str">
        <f t="shared" si="12"/>
        <v/>
      </c>
      <c r="F822" s="133"/>
      <c r="G822" s="37"/>
      <c r="H822" s="36"/>
    </row>
    <row r="823" spans="1:8" x14ac:dyDescent="0.3">
      <c r="A823" s="4"/>
      <c r="B823" s="1"/>
      <c r="C823" s="6" t="str">
        <f>IFERROR(IF(B823="","",VLOOKUP(B823,tabela_produto,2,0)),"")</f>
        <v/>
      </c>
      <c r="D823" s="1"/>
      <c r="E823" s="7" t="str">
        <f t="shared" si="12"/>
        <v/>
      </c>
      <c r="F823" s="133"/>
      <c r="G823" s="37"/>
      <c r="H823" s="36"/>
    </row>
    <row r="824" spans="1:8" x14ac:dyDescent="0.3">
      <c r="A824" s="4"/>
      <c r="B824" s="1"/>
      <c r="C824" s="6" t="str">
        <f>IFERROR(IF(B824="","",VLOOKUP(B824,tabela_produto,2,0)),"")</f>
        <v/>
      </c>
      <c r="D824" s="1"/>
      <c r="E824" s="7" t="str">
        <f t="shared" si="12"/>
        <v/>
      </c>
      <c r="F824" s="133"/>
      <c r="G824" s="37"/>
      <c r="H824" s="36"/>
    </row>
    <row r="825" spans="1:8" x14ac:dyDescent="0.3">
      <c r="A825" s="4"/>
      <c r="B825" s="1"/>
      <c r="C825" s="6" t="str">
        <f>IFERROR(IF(B825="","",VLOOKUP(B825,tabela_produto,2,0)),"")</f>
        <v/>
      </c>
      <c r="D825" s="1"/>
      <c r="E825" s="7" t="str">
        <f t="shared" si="12"/>
        <v/>
      </c>
      <c r="F825" s="133"/>
      <c r="G825" s="37"/>
      <c r="H825" s="36"/>
    </row>
    <row r="826" spans="1:8" x14ac:dyDescent="0.3">
      <c r="A826" s="4"/>
      <c r="B826" s="1"/>
      <c r="C826" s="6" t="str">
        <f>IFERROR(IF(B826="","",VLOOKUP(B826,tabela_produto,2,0)),"")</f>
        <v/>
      </c>
      <c r="D826" s="1"/>
      <c r="E826" s="7" t="str">
        <f t="shared" si="12"/>
        <v/>
      </c>
      <c r="F826" s="133"/>
      <c r="G826" s="37"/>
      <c r="H826" s="36"/>
    </row>
    <row r="827" spans="1:8" x14ac:dyDescent="0.3">
      <c r="A827" s="4"/>
      <c r="B827" s="1"/>
      <c r="C827" s="6" t="str">
        <f>IFERROR(IF(B827="","",VLOOKUP(B827,tabela_produto,2,0)),"")</f>
        <v/>
      </c>
      <c r="D827" s="1"/>
      <c r="E827" s="7" t="str">
        <f t="shared" si="12"/>
        <v/>
      </c>
      <c r="F827" s="133"/>
      <c r="G827" s="37"/>
      <c r="H827" s="36"/>
    </row>
    <row r="828" spans="1:8" x14ac:dyDescent="0.3">
      <c r="A828" s="4"/>
      <c r="B828" s="1"/>
      <c r="C828" s="6" t="str">
        <f>IFERROR(IF(B828="","",VLOOKUP(B828,tabela_produto,2,0)),"")</f>
        <v/>
      </c>
      <c r="D828" s="1"/>
      <c r="E828" s="7" t="str">
        <f t="shared" si="12"/>
        <v/>
      </c>
      <c r="F828" s="133"/>
      <c r="G828" s="37"/>
      <c r="H828" s="36"/>
    </row>
    <row r="829" spans="1:8" x14ac:dyDescent="0.3">
      <c r="A829" s="4"/>
      <c r="B829" s="1"/>
      <c r="C829" s="6" t="str">
        <f>IFERROR(IF(B829="","",VLOOKUP(B829,tabela_produto,2,0)),"")</f>
        <v/>
      </c>
      <c r="D829" s="1"/>
      <c r="E829" s="7" t="str">
        <f t="shared" si="12"/>
        <v/>
      </c>
      <c r="F829" s="133"/>
      <c r="G829" s="37"/>
      <c r="H829" s="36"/>
    </row>
    <row r="830" spans="1:8" x14ac:dyDescent="0.3">
      <c r="A830" s="4"/>
      <c r="B830" s="1"/>
      <c r="C830" s="6" t="str">
        <f>IFERROR(IF(B830="","",VLOOKUP(B830,tabela_produto,2,0)),"")</f>
        <v/>
      </c>
      <c r="D830" s="1"/>
      <c r="E830" s="7" t="str">
        <f t="shared" si="12"/>
        <v/>
      </c>
      <c r="F830" s="133"/>
      <c r="G830" s="37"/>
      <c r="H830" s="36"/>
    </row>
    <row r="831" spans="1:8" x14ac:dyDescent="0.3">
      <c r="A831" s="4"/>
      <c r="B831" s="1"/>
      <c r="C831" s="6" t="str">
        <f>IFERROR(IF(B831="","",VLOOKUP(B831,tabela_produto,2,0)),"")</f>
        <v/>
      </c>
      <c r="D831" s="1"/>
      <c r="E831" s="7" t="str">
        <f t="shared" si="12"/>
        <v/>
      </c>
      <c r="F831" s="133"/>
      <c r="G831" s="37"/>
      <c r="H831" s="36"/>
    </row>
    <row r="832" spans="1:8" x14ac:dyDescent="0.3">
      <c r="A832" s="4"/>
      <c r="B832" s="1"/>
      <c r="C832" s="6" t="str">
        <f>IFERROR(IF(B832="","",VLOOKUP(B832,tabela_produto,2,0)),"")</f>
        <v/>
      </c>
      <c r="D832" s="1"/>
      <c r="E832" s="7" t="str">
        <f t="shared" si="12"/>
        <v/>
      </c>
      <c r="F832" s="133"/>
      <c r="G832" s="37"/>
      <c r="H832" s="36"/>
    </row>
    <row r="833" spans="1:8" x14ac:dyDescent="0.3">
      <c r="A833" s="4"/>
      <c r="B833" s="1"/>
      <c r="C833" s="6" t="str">
        <f>IFERROR(IF(B833="","",VLOOKUP(B833,tabela_produto,2,0)),"")</f>
        <v/>
      </c>
      <c r="D833" s="1"/>
      <c r="E833" s="7" t="str">
        <f t="shared" si="12"/>
        <v/>
      </c>
      <c r="F833" s="133"/>
      <c r="G833" s="37"/>
      <c r="H833" s="36"/>
    </row>
    <row r="834" spans="1:8" x14ac:dyDescent="0.3">
      <c r="A834" s="4"/>
      <c r="B834" s="1"/>
      <c r="C834" s="6" t="str">
        <f>IFERROR(IF(B834="","",VLOOKUP(B834,tabela_produto,2,0)),"")</f>
        <v/>
      </c>
      <c r="D834" s="1"/>
      <c r="E834" s="7" t="str">
        <f t="shared" si="12"/>
        <v/>
      </c>
      <c r="F834" s="133"/>
      <c r="G834" s="37"/>
      <c r="H834" s="36"/>
    </row>
    <row r="835" spans="1:8" x14ac:dyDescent="0.3">
      <c r="A835" s="4"/>
      <c r="B835" s="1"/>
      <c r="C835" s="6" t="str">
        <f>IFERROR(IF(B835="","",VLOOKUP(B835,tabela_produto,2,0)),"")</f>
        <v/>
      </c>
      <c r="D835" s="1"/>
      <c r="E835" s="7" t="str">
        <f t="shared" ref="E835:E898" si="13">IF(B835="","",VLOOKUP(B835,tabela_produto,3,0))</f>
        <v/>
      </c>
      <c r="F835" s="133"/>
      <c r="G835" s="37"/>
      <c r="H835" s="36"/>
    </row>
    <row r="836" spans="1:8" x14ac:dyDescent="0.3">
      <c r="A836" s="4"/>
      <c r="B836" s="1"/>
      <c r="C836" s="6" t="str">
        <f>IFERROR(IF(B836="","",VLOOKUP(B836,tabela_produto,2,0)),"")</f>
        <v/>
      </c>
      <c r="D836" s="1"/>
      <c r="E836" s="7" t="str">
        <f t="shared" si="13"/>
        <v/>
      </c>
      <c r="F836" s="133"/>
      <c r="G836" s="37"/>
      <c r="H836" s="36"/>
    </row>
    <row r="837" spans="1:8" x14ac:dyDescent="0.3">
      <c r="A837" s="4"/>
      <c r="B837" s="1"/>
      <c r="C837" s="6" t="str">
        <f>IFERROR(IF(B837="","",VLOOKUP(B837,tabela_produto,2,0)),"")</f>
        <v/>
      </c>
      <c r="D837" s="1"/>
      <c r="E837" s="7" t="str">
        <f t="shared" si="13"/>
        <v/>
      </c>
      <c r="F837" s="133"/>
      <c r="G837" s="37"/>
      <c r="H837" s="36"/>
    </row>
    <row r="838" spans="1:8" x14ac:dyDescent="0.3">
      <c r="A838" s="4"/>
      <c r="B838" s="1"/>
      <c r="C838" s="6" t="str">
        <f>IFERROR(IF(B838="","",VLOOKUP(B838,tabela_produto,2,0)),"")</f>
        <v/>
      </c>
      <c r="D838" s="1"/>
      <c r="E838" s="7" t="str">
        <f t="shared" si="13"/>
        <v/>
      </c>
      <c r="F838" s="133"/>
      <c r="G838" s="37"/>
      <c r="H838" s="36"/>
    </row>
    <row r="839" spans="1:8" x14ac:dyDescent="0.3">
      <c r="A839" s="4"/>
      <c r="B839" s="1"/>
      <c r="C839" s="6" t="str">
        <f>IFERROR(IF(B839="","",VLOOKUP(B839,tabela_produto,2,0)),"")</f>
        <v/>
      </c>
      <c r="D839" s="1"/>
      <c r="E839" s="7" t="str">
        <f t="shared" si="13"/>
        <v/>
      </c>
      <c r="F839" s="133"/>
      <c r="G839" s="37"/>
      <c r="H839" s="36"/>
    </row>
    <row r="840" spans="1:8" x14ac:dyDescent="0.3">
      <c r="A840" s="4"/>
      <c r="B840" s="1"/>
      <c r="C840" s="6" t="str">
        <f>IFERROR(IF(B840="","",VLOOKUP(B840,tabela_produto,2,0)),"")</f>
        <v/>
      </c>
      <c r="D840" s="1"/>
      <c r="E840" s="7" t="str">
        <f t="shared" si="13"/>
        <v/>
      </c>
      <c r="F840" s="133"/>
      <c r="G840" s="37"/>
      <c r="H840" s="36"/>
    </row>
    <row r="841" spans="1:8" x14ac:dyDescent="0.3">
      <c r="A841" s="4"/>
      <c r="B841" s="1"/>
      <c r="C841" s="6" t="str">
        <f>IFERROR(IF(B841="","",VLOOKUP(B841,tabela_produto,2,0)),"")</f>
        <v/>
      </c>
      <c r="D841" s="1"/>
      <c r="E841" s="7" t="str">
        <f t="shared" si="13"/>
        <v/>
      </c>
      <c r="F841" s="133"/>
      <c r="G841" s="37"/>
      <c r="H841" s="36"/>
    </row>
    <row r="842" spans="1:8" x14ac:dyDescent="0.3">
      <c r="A842" s="4"/>
      <c r="B842" s="1"/>
      <c r="C842" s="6" t="str">
        <f>IFERROR(IF(B842="","",VLOOKUP(B842,tabela_produto,2,0)),"")</f>
        <v/>
      </c>
      <c r="D842" s="1"/>
      <c r="E842" s="7" t="str">
        <f t="shared" si="13"/>
        <v/>
      </c>
      <c r="F842" s="133"/>
      <c r="G842" s="37"/>
      <c r="H842" s="36"/>
    </row>
    <row r="843" spans="1:8" x14ac:dyDescent="0.3">
      <c r="A843" s="4"/>
      <c r="B843" s="1"/>
      <c r="C843" s="6" t="str">
        <f>IFERROR(IF(B843="","",VLOOKUP(B843,tabela_produto,2,0)),"")</f>
        <v/>
      </c>
      <c r="D843" s="1"/>
      <c r="E843" s="7" t="str">
        <f t="shared" si="13"/>
        <v/>
      </c>
      <c r="F843" s="133"/>
      <c r="G843" s="37"/>
      <c r="H843" s="36"/>
    </row>
    <row r="844" spans="1:8" x14ac:dyDescent="0.3">
      <c r="A844" s="4"/>
      <c r="B844" s="1"/>
      <c r="C844" s="6" t="str">
        <f>IFERROR(IF(B844="","",VLOOKUP(B844,tabela_produto,2,0)),"")</f>
        <v/>
      </c>
      <c r="D844" s="1"/>
      <c r="E844" s="7" t="str">
        <f t="shared" si="13"/>
        <v/>
      </c>
      <c r="F844" s="133"/>
      <c r="G844" s="37"/>
      <c r="H844" s="36"/>
    </row>
    <row r="845" spans="1:8" x14ac:dyDescent="0.3">
      <c r="A845" s="4"/>
      <c r="B845" s="1"/>
      <c r="C845" s="6" t="str">
        <f>IFERROR(IF(B845="","",VLOOKUP(B845,tabela_produto,2,0)),"")</f>
        <v/>
      </c>
      <c r="D845" s="1"/>
      <c r="E845" s="7" t="str">
        <f t="shared" si="13"/>
        <v/>
      </c>
      <c r="F845" s="133"/>
      <c r="G845" s="37"/>
      <c r="H845" s="36"/>
    </row>
    <row r="846" spans="1:8" x14ac:dyDescent="0.3">
      <c r="A846" s="4"/>
      <c r="B846" s="1"/>
      <c r="C846" s="6" t="str">
        <f>IFERROR(IF(B846="","",VLOOKUP(B846,tabela_produto,2,0)),"")</f>
        <v/>
      </c>
      <c r="D846" s="1"/>
      <c r="E846" s="7" t="str">
        <f t="shared" si="13"/>
        <v/>
      </c>
      <c r="F846" s="133"/>
      <c r="G846" s="37"/>
      <c r="H846" s="36"/>
    </row>
    <row r="847" spans="1:8" x14ac:dyDescent="0.3">
      <c r="A847" s="4"/>
      <c r="B847" s="1"/>
      <c r="C847" s="6" t="str">
        <f>IFERROR(IF(B847="","",VLOOKUP(B847,tabela_produto,2,0)),"")</f>
        <v/>
      </c>
      <c r="D847" s="1"/>
      <c r="E847" s="7" t="str">
        <f t="shared" si="13"/>
        <v/>
      </c>
      <c r="F847" s="133"/>
      <c r="G847" s="37"/>
      <c r="H847" s="36"/>
    </row>
    <row r="848" spans="1:8" x14ac:dyDescent="0.3">
      <c r="A848" s="4"/>
      <c r="B848" s="1"/>
      <c r="C848" s="6" t="str">
        <f>IFERROR(IF(B848="","",VLOOKUP(B848,tabela_produto,2,0)),"")</f>
        <v/>
      </c>
      <c r="D848" s="1"/>
      <c r="E848" s="7" t="str">
        <f t="shared" si="13"/>
        <v/>
      </c>
      <c r="F848" s="133"/>
      <c r="G848" s="37"/>
      <c r="H848" s="36"/>
    </row>
    <row r="849" spans="1:8" x14ac:dyDescent="0.3">
      <c r="A849" s="4"/>
      <c r="B849" s="1"/>
      <c r="C849" s="6" t="str">
        <f>IFERROR(IF(B849="","",VLOOKUP(B849,tabela_produto,2,0)),"")</f>
        <v/>
      </c>
      <c r="D849" s="1"/>
      <c r="E849" s="7" t="str">
        <f t="shared" si="13"/>
        <v/>
      </c>
      <c r="F849" s="133"/>
      <c r="G849" s="37"/>
      <c r="H849" s="36"/>
    </row>
    <row r="850" spans="1:8" x14ac:dyDescent="0.3">
      <c r="A850" s="4"/>
      <c r="B850" s="1"/>
      <c r="C850" s="6" t="str">
        <f>IFERROR(IF(B850="","",VLOOKUP(B850,tabela_produto,2,0)),"")</f>
        <v/>
      </c>
      <c r="D850" s="1"/>
      <c r="E850" s="7" t="str">
        <f t="shared" si="13"/>
        <v/>
      </c>
      <c r="F850" s="133"/>
      <c r="G850" s="37"/>
      <c r="H850" s="36"/>
    </row>
    <row r="851" spans="1:8" x14ac:dyDescent="0.3">
      <c r="A851" s="4"/>
      <c r="B851" s="1"/>
      <c r="C851" s="6" t="str">
        <f>IFERROR(IF(B851="","",VLOOKUP(B851,tabela_produto,2,0)),"")</f>
        <v/>
      </c>
      <c r="D851" s="1"/>
      <c r="E851" s="7" t="str">
        <f t="shared" si="13"/>
        <v/>
      </c>
      <c r="F851" s="133"/>
      <c r="G851" s="37"/>
      <c r="H851" s="36"/>
    </row>
    <row r="852" spans="1:8" x14ac:dyDescent="0.3">
      <c r="A852" s="4"/>
      <c r="B852" s="1"/>
      <c r="C852" s="6" t="str">
        <f>IFERROR(IF(B852="","",VLOOKUP(B852,tabela_produto,2,0)),"")</f>
        <v/>
      </c>
      <c r="D852" s="1"/>
      <c r="E852" s="7" t="str">
        <f t="shared" si="13"/>
        <v/>
      </c>
      <c r="F852" s="133"/>
      <c r="G852" s="37"/>
      <c r="H852" s="36"/>
    </row>
    <row r="853" spans="1:8" x14ac:dyDescent="0.3">
      <c r="A853" s="4"/>
      <c r="B853" s="1"/>
      <c r="C853" s="6" t="str">
        <f>IFERROR(IF(B853="","",VLOOKUP(B853,tabela_produto,2,0)),"")</f>
        <v/>
      </c>
      <c r="D853" s="1"/>
      <c r="E853" s="7" t="str">
        <f t="shared" si="13"/>
        <v/>
      </c>
      <c r="F853" s="133"/>
      <c r="G853" s="37"/>
      <c r="H853" s="36"/>
    </row>
    <row r="854" spans="1:8" x14ac:dyDescent="0.3">
      <c r="A854" s="4"/>
      <c r="B854" s="1"/>
      <c r="C854" s="6" t="str">
        <f>IFERROR(IF(B854="","",VLOOKUP(B854,tabela_produto,2,0)),"")</f>
        <v/>
      </c>
      <c r="D854" s="1"/>
      <c r="E854" s="7" t="str">
        <f t="shared" si="13"/>
        <v/>
      </c>
      <c r="F854" s="133"/>
      <c r="G854" s="37"/>
      <c r="H854" s="36"/>
    </row>
    <row r="855" spans="1:8" x14ac:dyDescent="0.3">
      <c r="A855" s="4"/>
      <c r="B855" s="1"/>
      <c r="C855" s="6" t="str">
        <f>IFERROR(IF(B855="","",VLOOKUP(B855,tabela_produto,2,0)),"")</f>
        <v/>
      </c>
      <c r="D855" s="1"/>
      <c r="E855" s="7" t="str">
        <f t="shared" si="13"/>
        <v/>
      </c>
      <c r="F855" s="133"/>
      <c r="G855" s="37"/>
      <c r="H855" s="36"/>
    </row>
    <row r="856" spans="1:8" x14ac:dyDescent="0.3">
      <c r="A856" s="4"/>
      <c r="B856" s="1"/>
      <c r="C856" s="6" t="str">
        <f>IFERROR(IF(B856="","",VLOOKUP(B856,tabela_produto,2,0)),"")</f>
        <v/>
      </c>
      <c r="D856" s="1"/>
      <c r="E856" s="7" t="str">
        <f t="shared" si="13"/>
        <v/>
      </c>
      <c r="F856" s="133"/>
      <c r="G856" s="37"/>
      <c r="H856" s="36"/>
    </row>
    <row r="857" spans="1:8" x14ac:dyDescent="0.3">
      <c r="A857" s="4"/>
      <c r="B857" s="1"/>
      <c r="C857" s="6" t="str">
        <f>IFERROR(IF(B857="","",VLOOKUP(B857,tabela_produto,2,0)),"")</f>
        <v/>
      </c>
      <c r="D857" s="1"/>
      <c r="E857" s="7" t="str">
        <f t="shared" si="13"/>
        <v/>
      </c>
      <c r="F857" s="133"/>
      <c r="G857" s="37"/>
      <c r="H857" s="36"/>
    </row>
    <row r="858" spans="1:8" x14ac:dyDescent="0.3">
      <c r="A858" s="4"/>
      <c r="B858" s="1"/>
      <c r="C858" s="6" t="str">
        <f>IFERROR(IF(B858="","",VLOOKUP(B858,tabela_produto,2,0)),"")</f>
        <v/>
      </c>
      <c r="D858" s="1"/>
      <c r="E858" s="7" t="str">
        <f t="shared" si="13"/>
        <v/>
      </c>
      <c r="F858" s="133"/>
      <c r="G858" s="37"/>
      <c r="H858" s="36"/>
    </row>
    <row r="859" spans="1:8" x14ac:dyDescent="0.3">
      <c r="A859" s="4"/>
      <c r="B859" s="1"/>
      <c r="C859" s="6" t="str">
        <f>IFERROR(IF(B859="","",VLOOKUP(B859,tabela_produto,2,0)),"")</f>
        <v/>
      </c>
      <c r="D859" s="1"/>
      <c r="E859" s="7" t="str">
        <f t="shared" si="13"/>
        <v/>
      </c>
      <c r="F859" s="133"/>
      <c r="G859" s="37"/>
      <c r="H859" s="36"/>
    </row>
    <row r="860" spans="1:8" x14ac:dyDescent="0.3">
      <c r="A860" s="4"/>
      <c r="B860" s="1"/>
      <c r="C860" s="6" t="str">
        <f>IFERROR(IF(B860="","",VLOOKUP(B860,tabela_produto,2,0)),"")</f>
        <v/>
      </c>
      <c r="D860" s="1"/>
      <c r="E860" s="7" t="str">
        <f t="shared" si="13"/>
        <v/>
      </c>
      <c r="F860" s="133"/>
      <c r="G860" s="37"/>
      <c r="H860" s="36"/>
    </row>
    <row r="861" spans="1:8" x14ac:dyDescent="0.3">
      <c r="A861" s="4"/>
      <c r="B861" s="1"/>
      <c r="C861" s="6" t="str">
        <f>IFERROR(IF(B861="","",VLOOKUP(B861,tabela_produto,2,0)),"")</f>
        <v/>
      </c>
      <c r="D861" s="1"/>
      <c r="E861" s="7" t="str">
        <f t="shared" si="13"/>
        <v/>
      </c>
      <c r="F861" s="133"/>
      <c r="G861" s="37"/>
      <c r="H861" s="36"/>
    </row>
    <row r="862" spans="1:8" x14ac:dyDescent="0.3">
      <c r="A862" s="4"/>
      <c r="B862" s="1"/>
      <c r="C862" s="6" t="str">
        <f>IFERROR(IF(B862="","",VLOOKUP(B862,tabela_produto,2,0)),"")</f>
        <v/>
      </c>
      <c r="D862" s="1"/>
      <c r="E862" s="7" t="str">
        <f t="shared" si="13"/>
        <v/>
      </c>
      <c r="F862" s="133"/>
      <c r="G862" s="37"/>
      <c r="H862" s="36"/>
    </row>
    <row r="863" spans="1:8" x14ac:dyDescent="0.3">
      <c r="A863" s="4"/>
      <c r="B863" s="1"/>
      <c r="C863" s="6" t="str">
        <f>IFERROR(IF(B863="","",VLOOKUP(B863,tabela_produto,2,0)),"")</f>
        <v/>
      </c>
      <c r="D863" s="1"/>
      <c r="E863" s="7" t="str">
        <f t="shared" si="13"/>
        <v/>
      </c>
      <c r="F863" s="133"/>
      <c r="G863" s="37"/>
      <c r="H863" s="36"/>
    </row>
    <row r="864" spans="1:8" x14ac:dyDescent="0.3">
      <c r="A864" s="4"/>
      <c r="B864" s="1"/>
      <c r="C864" s="6" t="str">
        <f>IFERROR(IF(B864="","",VLOOKUP(B864,tabela_produto,2,0)),"")</f>
        <v/>
      </c>
      <c r="D864" s="1"/>
      <c r="E864" s="7" t="str">
        <f t="shared" si="13"/>
        <v/>
      </c>
      <c r="F864" s="133"/>
      <c r="G864" s="37"/>
      <c r="H864" s="36"/>
    </row>
    <row r="865" spans="1:8" x14ac:dyDescent="0.3">
      <c r="A865" s="4"/>
      <c r="B865" s="1"/>
      <c r="C865" s="6" t="str">
        <f>IFERROR(IF(B865="","",VLOOKUP(B865,tabela_produto,2,0)),"")</f>
        <v/>
      </c>
      <c r="D865" s="1"/>
      <c r="E865" s="7" t="str">
        <f t="shared" si="13"/>
        <v/>
      </c>
      <c r="F865" s="133"/>
      <c r="G865" s="37"/>
      <c r="H865" s="36"/>
    </row>
    <row r="866" spans="1:8" x14ac:dyDescent="0.3">
      <c r="A866" s="4"/>
      <c r="B866" s="1"/>
      <c r="C866" s="6" t="str">
        <f>IFERROR(IF(B866="","",VLOOKUP(B866,tabela_produto,2,0)),"")</f>
        <v/>
      </c>
      <c r="D866" s="1"/>
      <c r="E866" s="7" t="str">
        <f t="shared" si="13"/>
        <v/>
      </c>
      <c r="F866" s="133"/>
      <c r="G866" s="37"/>
      <c r="H866" s="36"/>
    </row>
    <row r="867" spans="1:8" x14ac:dyDescent="0.3">
      <c r="A867" s="4"/>
      <c r="B867" s="1"/>
      <c r="C867" s="6" t="str">
        <f>IFERROR(IF(B867="","",VLOOKUP(B867,tabela_produto,2,0)),"")</f>
        <v/>
      </c>
      <c r="D867" s="1"/>
      <c r="E867" s="7" t="str">
        <f t="shared" si="13"/>
        <v/>
      </c>
      <c r="F867" s="133"/>
      <c r="G867" s="37"/>
      <c r="H867" s="36"/>
    </row>
    <row r="868" spans="1:8" x14ac:dyDescent="0.3">
      <c r="A868" s="4"/>
      <c r="B868" s="1"/>
      <c r="C868" s="6" t="str">
        <f>IFERROR(IF(B868="","",VLOOKUP(B868,tabela_produto,2,0)),"")</f>
        <v/>
      </c>
      <c r="D868" s="1"/>
      <c r="E868" s="7" t="str">
        <f t="shared" si="13"/>
        <v/>
      </c>
      <c r="F868" s="133"/>
      <c r="G868" s="37"/>
      <c r="H868" s="36"/>
    </row>
    <row r="869" spans="1:8" x14ac:dyDescent="0.3">
      <c r="A869" s="4"/>
      <c r="B869" s="1"/>
      <c r="C869" s="6" t="str">
        <f>IFERROR(IF(B869="","",VLOOKUP(B869,tabela_produto,2,0)),"")</f>
        <v/>
      </c>
      <c r="D869" s="1"/>
      <c r="E869" s="7" t="str">
        <f t="shared" si="13"/>
        <v/>
      </c>
      <c r="F869" s="133"/>
      <c r="G869" s="37"/>
      <c r="H869" s="36"/>
    </row>
    <row r="870" spans="1:8" x14ac:dyDescent="0.3">
      <c r="A870" s="4"/>
      <c r="B870" s="1"/>
      <c r="C870" s="6" t="str">
        <f>IFERROR(IF(B870="","",VLOOKUP(B870,tabela_produto,2,0)),"")</f>
        <v/>
      </c>
      <c r="D870" s="1"/>
      <c r="E870" s="7" t="str">
        <f t="shared" si="13"/>
        <v/>
      </c>
      <c r="F870" s="133"/>
      <c r="G870" s="37"/>
      <c r="H870" s="36"/>
    </row>
    <row r="871" spans="1:8" x14ac:dyDescent="0.3">
      <c r="A871" s="4"/>
      <c r="B871" s="1"/>
      <c r="C871" s="6" t="str">
        <f>IFERROR(IF(B871="","",VLOOKUP(B871,tabela_produto,2,0)),"")</f>
        <v/>
      </c>
      <c r="D871" s="1"/>
      <c r="E871" s="7" t="str">
        <f t="shared" si="13"/>
        <v/>
      </c>
      <c r="F871" s="133"/>
      <c r="G871" s="37"/>
      <c r="H871" s="36"/>
    </row>
    <row r="872" spans="1:8" x14ac:dyDescent="0.3">
      <c r="A872" s="4"/>
      <c r="B872" s="1"/>
      <c r="C872" s="6" t="str">
        <f>IFERROR(IF(B872="","",VLOOKUP(B872,tabela_produto,2,0)),"")</f>
        <v/>
      </c>
      <c r="D872" s="1"/>
      <c r="E872" s="7" t="str">
        <f t="shared" si="13"/>
        <v/>
      </c>
      <c r="F872" s="133"/>
      <c r="G872" s="37"/>
      <c r="H872" s="36"/>
    </row>
    <row r="873" spans="1:8" x14ac:dyDescent="0.3">
      <c r="A873" s="4"/>
      <c r="B873" s="1"/>
      <c r="C873" s="6" t="str">
        <f>IFERROR(IF(B873="","",VLOOKUP(B873,tabela_produto,2,0)),"")</f>
        <v/>
      </c>
      <c r="D873" s="1"/>
      <c r="E873" s="7" t="str">
        <f t="shared" si="13"/>
        <v/>
      </c>
      <c r="F873" s="133"/>
      <c r="G873" s="37"/>
      <c r="H873" s="36"/>
    </row>
    <row r="874" spans="1:8" x14ac:dyDescent="0.3">
      <c r="A874" s="4"/>
      <c r="B874" s="1"/>
      <c r="C874" s="6" t="str">
        <f>IFERROR(IF(B874="","",VLOOKUP(B874,tabela_produto,2,0)),"")</f>
        <v/>
      </c>
      <c r="D874" s="1"/>
      <c r="E874" s="7" t="str">
        <f t="shared" si="13"/>
        <v/>
      </c>
      <c r="F874" s="133"/>
      <c r="G874" s="37"/>
      <c r="H874" s="36"/>
    </row>
    <row r="875" spans="1:8" x14ac:dyDescent="0.3">
      <c r="A875" s="4"/>
      <c r="B875" s="1"/>
      <c r="C875" s="6" t="str">
        <f>IFERROR(IF(B875="","",VLOOKUP(B875,tabela_produto,2,0)),"")</f>
        <v/>
      </c>
      <c r="D875" s="1"/>
      <c r="E875" s="7" t="str">
        <f t="shared" si="13"/>
        <v/>
      </c>
      <c r="F875" s="133"/>
      <c r="G875" s="37"/>
      <c r="H875" s="36"/>
    </row>
    <row r="876" spans="1:8" x14ac:dyDescent="0.3">
      <c r="A876" s="4"/>
      <c r="B876" s="1"/>
      <c r="C876" s="6" t="str">
        <f>IFERROR(IF(B876="","",VLOOKUP(B876,tabela_produto,2,0)),"")</f>
        <v/>
      </c>
      <c r="D876" s="1"/>
      <c r="E876" s="7" t="str">
        <f t="shared" si="13"/>
        <v/>
      </c>
      <c r="F876" s="133"/>
      <c r="G876" s="37"/>
      <c r="H876" s="36"/>
    </row>
    <row r="877" spans="1:8" x14ac:dyDescent="0.3">
      <c r="A877" s="4"/>
      <c r="B877" s="1"/>
      <c r="C877" s="6" t="str">
        <f>IFERROR(IF(B877="","",VLOOKUP(B877,tabela_produto,2,0)),"")</f>
        <v/>
      </c>
      <c r="D877" s="1"/>
      <c r="E877" s="7" t="str">
        <f t="shared" si="13"/>
        <v/>
      </c>
      <c r="F877" s="133"/>
      <c r="G877" s="37"/>
      <c r="H877" s="36"/>
    </row>
    <row r="878" spans="1:8" x14ac:dyDescent="0.3">
      <c r="A878" s="4"/>
      <c r="B878" s="1"/>
      <c r="C878" s="6" t="str">
        <f>IFERROR(IF(B878="","",VLOOKUP(B878,tabela_produto,2,0)),"")</f>
        <v/>
      </c>
      <c r="D878" s="1"/>
      <c r="E878" s="7" t="str">
        <f t="shared" si="13"/>
        <v/>
      </c>
      <c r="F878" s="133"/>
      <c r="G878" s="37"/>
      <c r="H878" s="36"/>
    </row>
    <row r="879" spans="1:8" x14ac:dyDescent="0.3">
      <c r="A879" s="4"/>
      <c r="B879" s="1"/>
      <c r="C879" s="6" t="str">
        <f>IFERROR(IF(B879="","",VLOOKUP(B879,tabela_produto,2,0)),"")</f>
        <v/>
      </c>
      <c r="D879" s="1"/>
      <c r="E879" s="7" t="str">
        <f t="shared" si="13"/>
        <v/>
      </c>
      <c r="F879" s="133"/>
      <c r="G879" s="37"/>
      <c r="H879" s="36"/>
    </row>
    <row r="880" spans="1:8" x14ac:dyDescent="0.3">
      <c r="A880" s="4"/>
      <c r="B880" s="1"/>
      <c r="C880" s="6" t="str">
        <f>IFERROR(IF(B880="","",VLOOKUP(B880,tabela_produto,2,0)),"")</f>
        <v/>
      </c>
      <c r="D880" s="1"/>
      <c r="E880" s="7" t="str">
        <f t="shared" si="13"/>
        <v/>
      </c>
      <c r="F880" s="133"/>
      <c r="G880" s="37"/>
      <c r="H880" s="36"/>
    </row>
    <row r="881" spans="1:8" x14ac:dyDescent="0.3">
      <c r="A881" s="4"/>
      <c r="B881" s="1"/>
      <c r="C881" s="6" t="str">
        <f>IFERROR(IF(B881="","",VLOOKUP(B881,tabela_produto,2,0)),"")</f>
        <v/>
      </c>
      <c r="D881" s="1"/>
      <c r="E881" s="7" t="str">
        <f t="shared" si="13"/>
        <v/>
      </c>
      <c r="F881" s="133"/>
      <c r="G881" s="37"/>
      <c r="H881" s="36"/>
    </row>
    <row r="882" spans="1:8" x14ac:dyDescent="0.3">
      <c r="A882" s="4"/>
      <c r="B882" s="1"/>
      <c r="C882" s="6" t="str">
        <f>IFERROR(IF(B882="","",VLOOKUP(B882,tabela_produto,2,0)),"")</f>
        <v/>
      </c>
      <c r="D882" s="1"/>
      <c r="E882" s="7" t="str">
        <f t="shared" si="13"/>
        <v/>
      </c>
      <c r="F882" s="133"/>
      <c r="G882" s="37"/>
      <c r="H882" s="36"/>
    </row>
    <row r="883" spans="1:8" x14ac:dyDescent="0.3">
      <c r="A883" s="4"/>
      <c r="B883" s="1"/>
      <c r="C883" s="6" t="str">
        <f>IFERROR(IF(B883="","",VLOOKUP(B883,tabela_produto,2,0)),"")</f>
        <v/>
      </c>
      <c r="D883" s="1"/>
      <c r="E883" s="7" t="str">
        <f t="shared" si="13"/>
        <v/>
      </c>
      <c r="F883" s="133"/>
      <c r="G883" s="37"/>
      <c r="H883" s="36"/>
    </row>
    <row r="884" spans="1:8" x14ac:dyDescent="0.3">
      <c r="A884" s="4"/>
      <c r="B884" s="1"/>
      <c r="C884" s="6" t="str">
        <f>IFERROR(IF(B884="","",VLOOKUP(B884,tabela_produto,2,0)),"")</f>
        <v/>
      </c>
      <c r="D884" s="1"/>
      <c r="E884" s="7" t="str">
        <f t="shared" si="13"/>
        <v/>
      </c>
      <c r="F884" s="133"/>
      <c r="G884" s="37"/>
      <c r="H884" s="36"/>
    </row>
    <row r="885" spans="1:8" x14ac:dyDescent="0.3">
      <c r="A885" s="4"/>
      <c r="B885" s="1"/>
      <c r="C885" s="6" t="str">
        <f>IFERROR(IF(B885="","",VLOOKUP(B885,tabela_produto,2,0)),"")</f>
        <v/>
      </c>
      <c r="D885" s="1"/>
      <c r="E885" s="7" t="str">
        <f t="shared" si="13"/>
        <v/>
      </c>
      <c r="F885" s="133"/>
      <c r="G885" s="37"/>
      <c r="H885" s="36"/>
    </row>
    <row r="886" spans="1:8" x14ac:dyDescent="0.3">
      <c r="A886" s="4"/>
      <c r="B886" s="1"/>
      <c r="C886" s="6" t="str">
        <f>IFERROR(IF(B886="","",VLOOKUP(B886,tabela_produto,2,0)),"")</f>
        <v/>
      </c>
      <c r="D886" s="1"/>
      <c r="E886" s="7" t="str">
        <f t="shared" si="13"/>
        <v/>
      </c>
      <c r="F886" s="133"/>
      <c r="G886" s="37"/>
      <c r="H886" s="36"/>
    </row>
    <row r="887" spans="1:8" x14ac:dyDescent="0.3">
      <c r="A887" s="4"/>
      <c r="B887" s="1"/>
      <c r="C887" s="6" t="str">
        <f>IFERROR(IF(B887="","",VLOOKUP(B887,tabela_produto,2,0)),"")</f>
        <v/>
      </c>
      <c r="D887" s="1"/>
      <c r="E887" s="7" t="str">
        <f t="shared" si="13"/>
        <v/>
      </c>
      <c r="F887" s="133"/>
      <c r="G887" s="37"/>
      <c r="H887" s="36"/>
    </row>
    <row r="888" spans="1:8" x14ac:dyDescent="0.3">
      <c r="A888" s="4"/>
      <c r="B888" s="1"/>
      <c r="C888" s="6" t="str">
        <f>IFERROR(IF(B888="","",VLOOKUP(B888,tabela_produto,2,0)),"")</f>
        <v/>
      </c>
      <c r="D888" s="1"/>
      <c r="E888" s="7" t="str">
        <f t="shared" si="13"/>
        <v/>
      </c>
      <c r="F888" s="133"/>
      <c r="G888" s="37"/>
      <c r="H888" s="36"/>
    </row>
    <row r="889" spans="1:8" x14ac:dyDescent="0.3">
      <c r="A889" s="4"/>
      <c r="B889" s="1"/>
      <c r="C889" s="6" t="str">
        <f>IFERROR(IF(B889="","",VLOOKUP(B889,tabela_produto,2,0)),"")</f>
        <v/>
      </c>
      <c r="D889" s="1"/>
      <c r="E889" s="7" t="str">
        <f t="shared" si="13"/>
        <v/>
      </c>
      <c r="F889" s="133"/>
      <c r="G889" s="37"/>
      <c r="H889" s="36"/>
    </row>
    <row r="890" spans="1:8" x14ac:dyDescent="0.3">
      <c r="A890" s="4"/>
      <c r="B890" s="1"/>
      <c r="C890" s="6" t="str">
        <f>IFERROR(IF(B890="","",VLOOKUP(B890,tabela_produto,2,0)),"")</f>
        <v/>
      </c>
      <c r="D890" s="1"/>
      <c r="E890" s="7" t="str">
        <f t="shared" si="13"/>
        <v/>
      </c>
      <c r="F890" s="133"/>
      <c r="G890" s="37"/>
      <c r="H890" s="36"/>
    </row>
    <row r="891" spans="1:8" x14ac:dyDescent="0.3">
      <c r="A891" s="4"/>
      <c r="B891" s="1"/>
      <c r="C891" s="6" t="str">
        <f>IFERROR(IF(B891="","",VLOOKUP(B891,tabela_produto,2,0)),"")</f>
        <v/>
      </c>
      <c r="D891" s="1"/>
      <c r="E891" s="7" t="str">
        <f t="shared" si="13"/>
        <v/>
      </c>
      <c r="F891" s="133"/>
      <c r="G891" s="37"/>
      <c r="H891" s="36"/>
    </row>
    <row r="892" spans="1:8" x14ac:dyDescent="0.3">
      <c r="A892" s="4"/>
      <c r="B892" s="1"/>
      <c r="C892" s="6" t="str">
        <f>IFERROR(IF(B892="","",VLOOKUP(B892,tabela_produto,2,0)),"")</f>
        <v/>
      </c>
      <c r="D892" s="1"/>
      <c r="E892" s="7" t="str">
        <f t="shared" si="13"/>
        <v/>
      </c>
      <c r="F892" s="133"/>
      <c r="G892" s="37"/>
      <c r="H892" s="36"/>
    </row>
    <row r="893" spans="1:8" x14ac:dyDescent="0.3">
      <c r="A893" s="4"/>
      <c r="B893" s="1"/>
      <c r="C893" s="6" t="str">
        <f>IFERROR(IF(B893="","",VLOOKUP(B893,tabela_produto,2,0)),"")</f>
        <v/>
      </c>
      <c r="D893" s="1"/>
      <c r="E893" s="7" t="str">
        <f t="shared" si="13"/>
        <v/>
      </c>
      <c r="F893" s="133"/>
      <c r="G893" s="37"/>
      <c r="H893" s="36"/>
    </row>
    <row r="894" spans="1:8" x14ac:dyDescent="0.3">
      <c r="A894" s="4"/>
      <c r="B894" s="1"/>
      <c r="C894" s="6" t="str">
        <f>IFERROR(IF(B894="","",VLOOKUP(B894,tabela_produto,2,0)),"")</f>
        <v/>
      </c>
      <c r="D894" s="1"/>
      <c r="E894" s="7" t="str">
        <f t="shared" si="13"/>
        <v/>
      </c>
      <c r="F894" s="133"/>
      <c r="G894" s="37"/>
      <c r="H894" s="36"/>
    </row>
    <row r="895" spans="1:8" x14ac:dyDescent="0.3">
      <c r="A895" s="4"/>
      <c r="B895" s="1"/>
      <c r="C895" s="6" t="str">
        <f>IFERROR(IF(B895="","",VLOOKUP(B895,tabela_produto,2,0)),"")</f>
        <v/>
      </c>
      <c r="D895" s="1"/>
      <c r="E895" s="7" t="str">
        <f t="shared" si="13"/>
        <v/>
      </c>
      <c r="F895" s="133"/>
      <c r="G895" s="37"/>
      <c r="H895" s="36"/>
    </row>
    <row r="896" spans="1:8" x14ac:dyDescent="0.3">
      <c r="A896" s="4"/>
      <c r="B896" s="1"/>
      <c r="C896" s="6" t="str">
        <f>IFERROR(IF(B896="","",VLOOKUP(B896,tabela_produto,2,0)),"")</f>
        <v/>
      </c>
      <c r="D896" s="1"/>
      <c r="E896" s="7" t="str">
        <f t="shared" si="13"/>
        <v/>
      </c>
      <c r="F896" s="133"/>
      <c r="G896" s="37"/>
      <c r="H896" s="36"/>
    </row>
    <row r="897" spans="1:8" x14ac:dyDescent="0.3">
      <c r="A897" s="4"/>
      <c r="B897" s="1"/>
      <c r="C897" s="6" t="str">
        <f>IFERROR(IF(B897="","",VLOOKUP(B897,tabela_produto,2,0)),"")</f>
        <v/>
      </c>
      <c r="D897" s="1"/>
      <c r="E897" s="7" t="str">
        <f t="shared" si="13"/>
        <v/>
      </c>
      <c r="F897" s="133"/>
      <c r="G897" s="37"/>
      <c r="H897" s="36"/>
    </row>
    <row r="898" spans="1:8" x14ac:dyDescent="0.3">
      <c r="A898" s="4"/>
      <c r="B898" s="1"/>
      <c r="C898" s="6" t="str">
        <f>IFERROR(IF(B898="","",VLOOKUP(B898,tabela_produto,2,0)),"")</f>
        <v/>
      </c>
      <c r="D898" s="1"/>
      <c r="E898" s="7" t="str">
        <f t="shared" si="13"/>
        <v/>
      </c>
      <c r="F898" s="133"/>
      <c r="G898" s="37"/>
      <c r="H898" s="36"/>
    </row>
    <row r="899" spans="1:8" x14ac:dyDescent="0.3">
      <c r="A899" s="4"/>
      <c r="B899" s="1"/>
      <c r="C899" s="6" t="str">
        <f>IFERROR(IF(B899="","",VLOOKUP(B899,tabela_produto,2,0)),"")</f>
        <v/>
      </c>
      <c r="D899" s="1"/>
      <c r="E899" s="7" t="str">
        <f t="shared" ref="E899:E962" si="14">IF(B899="","",VLOOKUP(B899,tabela_produto,3,0))</f>
        <v/>
      </c>
      <c r="F899" s="133"/>
      <c r="G899" s="37"/>
      <c r="H899" s="36"/>
    </row>
    <row r="900" spans="1:8" x14ac:dyDescent="0.3">
      <c r="A900" s="4"/>
      <c r="B900" s="1"/>
      <c r="C900" s="6" t="str">
        <f>IFERROR(IF(B900="","",VLOOKUP(B900,tabela_produto,2,0)),"")</f>
        <v/>
      </c>
      <c r="D900" s="1"/>
      <c r="E900" s="7" t="str">
        <f t="shared" si="14"/>
        <v/>
      </c>
      <c r="F900" s="133"/>
      <c r="G900" s="37"/>
      <c r="H900" s="36"/>
    </row>
    <row r="901" spans="1:8" x14ac:dyDescent="0.3">
      <c r="A901" s="4"/>
      <c r="B901" s="1"/>
      <c r="C901" s="6" t="str">
        <f>IFERROR(IF(B901="","",VLOOKUP(B901,tabela_produto,2,0)),"")</f>
        <v/>
      </c>
      <c r="D901" s="1"/>
      <c r="E901" s="7" t="str">
        <f t="shared" si="14"/>
        <v/>
      </c>
      <c r="F901" s="133"/>
      <c r="G901" s="37"/>
      <c r="H901" s="36"/>
    </row>
    <row r="902" spans="1:8" x14ac:dyDescent="0.3">
      <c r="A902" s="4"/>
      <c r="B902" s="1"/>
      <c r="C902" s="6" t="str">
        <f>IFERROR(IF(B902="","",VLOOKUP(B902,tabela_produto,2,0)),"")</f>
        <v/>
      </c>
      <c r="D902" s="1"/>
      <c r="E902" s="7" t="str">
        <f t="shared" si="14"/>
        <v/>
      </c>
      <c r="F902" s="133"/>
      <c r="G902" s="37"/>
      <c r="H902" s="36"/>
    </row>
    <row r="903" spans="1:8" x14ac:dyDescent="0.3">
      <c r="A903" s="4"/>
      <c r="B903" s="1"/>
      <c r="C903" s="6" t="str">
        <f>IFERROR(IF(B903="","",VLOOKUP(B903,tabela_produto,2,0)),"")</f>
        <v/>
      </c>
      <c r="D903" s="1"/>
      <c r="E903" s="7" t="str">
        <f t="shared" si="14"/>
        <v/>
      </c>
      <c r="F903" s="133"/>
      <c r="G903" s="37"/>
      <c r="H903" s="36"/>
    </row>
    <row r="904" spans="1:8" x14ac:dyDescent="0.3">
      <c r="A904" s="4"/>
      <c r="B904" s="1"/>
      <c r="C904" s="6" t="str">
        <f>IFERROR(IF(B904="","",VLOOKUP(B904,tabela_produto,2,0)),"")</f>
        <v/>
      </c>
      <c r="D904" s="1"/>
      <c r="E904" s="7" t="str">
        <f t="shared" si="14"/>
        <v/>
      </c>
      <c r="F904" s="133"/>
      <c r="G904" s="37"/>
      <c r="H904" s="36"/>
    </row>
    <row r="905" spans="1:8" x14ac:dyDescent="0.3">
      <c r="A905" s="4"/>
      <c r="B905" s="1"/>
      <c r="C905" s="6" t="str">
        <f>IFERROR(IF(B905="","",VLOOKUP(B905,tabela_produto,2,0)),"")</f>
        <v/>
      </c>
      <c r="D905" s="1"/>
      <c r="E905" s="7" t="str">
        <f t="shared" si="14"/>
        <v/>
      </c>
      <c r="F905" s="133"/>
      <c r="G905" s="37"/>
      <c r="H905" s="36"/>
    </row>
    <row r="906" spans="1:8" x14ac:dyDescent="0.3">
      <c r="A906" s="4"/>
      <c r="B906" s="1"/>
      <c r="C906" s="6" t="str">
        <f>IFERROR(IF(B906="","",VLOOKUP(B906,tabela_produto,2,0)),"")</f>
        <v/>
      </c>
      <c r="D906" s="1"/>
      <c r="E906" s="7" t="str">
        <f t="shared" si="14"/>
        <v/>
      </c>
      <c r="F906" s="133"/>
      <c r="G906" s="37"/>
      <c r="H906" s="36"/>
    </row>
    <row r="907" spans="1:8" x14ac:dyDescent="0.3">
      <c r="A907" s="4"/>
      <c r="B907" s="1"/>
      <c r="C907" s="6" t="str">
        <f>IFERROR(IF(B907="","",VLOOKUP(B907,tabela_produto,2,0)),"")</f>
        <v/>
      </c>
      <c r="D907" s="1"/>
      <c r="E907" s="7" t="str">
        <f t="shared" si="14"/>
        <v/>
      </c>
      <c r="F907" s="133"/>
      <c r="G907" s="37"/>
      <c r="H907" s="36"/>
    </row>
    <row r="908" spans="1:8" x14ac:dyDescent="0.3">
      <c r="A908" s="4"/>
      <c r="B908" s="1"/>
      <c r="C908" s="6" t="str">
        <f>IFERROR(IF(B908="","",VLOOKUP(B908,tabela_produto,2,0)),"")</f>
        <v/>
      </c>
      <c r="D908" s="1"/>
      <c r="E908" s="7" t="str">
        <f t="shared" si="14"/>
        <v/>
      </c>
      <c r="F908" s="133"/>
      <c r="G908" s="37"/>
      <c r="H908" s="36"/>
    </row>
    <row r="909" spans="1:8" x14ac:dyDescent="0.3">
      <c r="A909" s="4"/>
      <c r="B909" s="1"/>
      <c r="C909" s="6" t="str">
        <f>IFERROR(IF(B909="","",VLOOKUP(B909,tabela_produto,2,0)),"")</f>
        <v/>
      </c>
      <c r="D909" s="1"/>
      <c r="E909" s="7" t="str">
        <f t="shared" si="14"/>
        <v/>
      </c>
      <c r="F909" s="133"/>
      <c r="G909" s="37"/>
      <c r="H909" s="36"/>
    </row>
    <row r="910" spans="1:8" x14ac:dyDescent="0.3">
      <c r="A910" s="4"/>
      <c r="B910" s="1"/>
      <c r="C910" s="6" t="str">
        <f>IFERROR(IF(B910="","",VLOOKUP(B910,tabela_produto,2,0)),"")</f>
        <v/>
      </c>
      <c r="D910" s="1"/>
      <c r="E910" s="7" t="str">
        <f t="shared" si="14"/>
        <v/>
      </c>
      <c r="F910" s="133"/>
      <c r="G910" s="37"/>
      <c r="H910" s="36"/>
    </row>
    <row r="911" spans="1:8" x14ac:dyDescent="0.3">
      <c r="A911" s="4"/>
      <c r="B911" s="1"/>
      <c r="C911" s="6" t="str">
        <f>IFERROR(IF(B911="","",VLOOKUP(B911,tabela_produto,2,0)),"")</f>
        <v/>
      </c>
      <c r="D911" s="1"/>
      <c r="E911" s="7" t="str">
        <f t="shared" si="14"/>
        <v/>
      </c>
      <c r="F911" s="133"/>
      <c r="G911" s="37"/>
      <c r="H911" s="36"/>
    </row>
    <row r="912" spans="1:8" x14ac:dyDescent="0.3">
      <c r="A912" s="4"/>
      <c r="B912" s="1"/>
      <c r="C912" s="6" t="str">
        <f>IFERROR(IF(B912="","",VLOOKUP(B912,tabela_produto,2,0)),"")</f>
        <v/>
      </c>
      <c r="D912" s="1"/>
      <c r="E912" s="7" t="str">
        <f t="shared" si="14"/>
        <v/>
      </c>
      <c r="F912" s="133"/>
      <c r="G912" s="37"/>
      <c r="H912" s="36"/>
    </row>
    <row r="913" spans="1:8" x14ac:dyDescent="0.3">
      <c r="A913" s="4"/>
      <c r="B913" s="1"/>
      <c r="C913" s="6" t="str">
        <f>IFERROR(IF(B913="","",VLOOKUP(B913,tabela_produto,2,0)),"")</f>
        <v/>
      </c>
      <c r="D913" s="1"/>
      <c r="E913" s="7" t="str">
        <f t="shared" si="14"/>
        <v/>
      </c>
      <c r="F913" s="133"/>
      <c r="G913" s="37"/>
      <c r="H913" s="36"/>
    </row>
    <row r="914" spans="1:8" x14ac:dyDescent="0.3">
      <c r="A914" s="4"/>
      <c r="B914" s="1"/>
      <c r="C914" s="6" t="str">
        <f>IFERROR(IF(B914="","",VLOOKUP(B914,tabela_produto,2,0)),"")</f>
        <v/>
      </c>
      <c r="D914" s="1"/>
      <c r="E914" s="7" t="str">
        <f t="shared" si="14"/>
        <v/>
      </c>
      <c r="F914" s="133"/>
      <c r="G914" s="37"/>
      <c r="H914" s="36"/>
    </row>
    <row r="915" spans="1:8" x14ac:dyDescent="0.3">
      <c r="A915" s="4"/>
      <c r="B915" s="1"/>
      <c r="C915" s="6" t="str">
        <f>IFERROR(IF(B915="","",VLOOKUP(B915,tabela_produto,2,0)),"")</f>
        <v/>
      </c>
      <c r="D915" s="1"/>
      <c r="E915" s="7" t="str">
        <f t="shared" si="14"/>
        <v/>
      </c>
      <c r="F915" s="133"/>
      <c r="G915" s="37"/>
      <c r="H915" s="36"/>
    </row>
    <row r="916" spans="1:8" x14ac:dyDescent="0.3">
      <c r="A916" s="4"/>
      <c r="B916" s="1"/>
      <c r="C916" s="6" t="str">
        <f>IFERROR(IF(B916="","",VLOOKUP(B916,tabela_produto,2,0)),"")</f>
        <v/>
      </c>
      <c r="D916" s="1"/>
      <c r="E916" s="7" t="str">
        <f t="shared" si="14"/>
        <v/>
      </c>
      <c r="F916" s="133"/>
      <c r="G916" s="37"/>
      <c r="H916" s="36"/>
    </row>
    <row r="917" spans="1:8" x14ac:dyDescent="0.3">
      <c r="A917" s="4"/>
      <c r="B917" s="1"/>
      <c r="C917" s="6" t="str">
        <f>IFERROR(IF(B917="","",VLOOKUP(B917,tabela_produto,2,0)),"")</f>
        <v/>
      </c>
      <c r="D917" s="1"/>
      <c r="E917" s="7" t="str">
        <f t="shared" si="14"/>
        <v/>
      </c>
      <c r="F917" s="133"/>
      <c r="G917" s="37"/>
      <c r="H917" s="36"/>
    </row>
    <row r="918" spans="1:8" x14ac:dyDescent="0.3">
      <c r="A918" s="4"/>
      <c r="B918" s="1"/>
      <c r="C918" s="6" t="str">
        <f>IFERROR(IF(B918="","",VLOOKUP(B918,tabela_produto,2,0)),"")</f>
        <v/>
      </c>
      <c r="D918" s="1"/>
      <c r="E918" s="7" t="str">
        <f t="shared" si="14"/>
        <v/>
      </c>
      <c r="F918" s="133"/>
      <c r="G918" s="37"/>
      <c r="H918" s="36"/>
    </row>
    <row r="919" spans="1:8" x14ac:dyDescent="0.3">
      <c r="A919" s="4"/>
      <c r="B919" s="1"/>
      <c r="C919" s="6" t="str">
        <f>IFERROR(IF(B919="","",VLOOKUP(B919,tabela_produto,2,0)),"")</f>
        <v/>
      </c>
      <c r="D919" s="1"/>
      <c r="E919" s="7" t="str">
        <f t="shared" si="14"/>
        <v/>
      </c>
      <c r="F919" s="133"/>
      <c r="G919" s="37"/>
      <c r="H919" s="36"/>
    </row>
    <row r="920" spans="1:8" x14ac:dyDescent="0.3">
      <c r="A920" s="4"/>
      <c r="B920" s="1"/>
      <c r="C920" s="6" t="str">
        <f>IFERROR(IF(B920="","",VLOOKUP(B920,tabela_produto,2,0)),"")</f>
        <v/>
      </c>
      <c r="D920" s="1"/>
      <c r="E920" s="7" t="str">
        <f t="shared" si="14"/>
        <v/>
      </c>
      <c r="F920" s="133"/>
      <c r="G920" s="37"/>
      <c r="H920" s="36"/>
    </row>
    <row r="921" spans="1:8" x14ac:dyDescent="0.3">
      <c r="A921" s="4"/>
      <c r="B921" s="1"/>
      <c r="C921" s="6" t="str">
        <f>IFERROR(IF(B921="","",VLOOKUP(B921,tabela_produto,2,0)),"")</f>
        <v/>
      </c>
      <c r="D921" s="1"/>
      <c r="E921" s="7" t="str">
        <f t="shared" si="14"/>
        <v/>
      </c>
      <c r="F921" s="133"/>
      <c r="G921" s="37"/>
      <c r="H921" s="36"/>
    </row>
    <row r="922" spans="1:8" x14ac:dyDescent="0.3">
      <c r="A922" s="4"/>
      <c r="B922" s="1"/>
      <c r="C922" s="6" t="str">
        <f>IFERROR(IF(B922="","",VLOOKUP(B922,tabela_produto,2,0)),"")</f>
        <v/>
      </c>
      <c r="D922" s="1"/>
      <c r="E922" s="7" t="str">
        <f t="shared" si="14"/>
        <v/>
      </c>
      <c r="F922" s="133"/>
      <c r="G922" s="37"/>
      <c r="H922" s="36"/>
    </row>
    <row r="923" spans="1:8" x14ac:dyDescent="0.3">
      <c r="A923" s="4"/>
      <c r="B923" s="1"/>
      <c r="C923" s="6" t="str">
        <f>IFERROR(IF(B923="","",VLOOKUP(B923,tabela_produto,2,0)),"")</f>
        <v/>
      </c>
      <c r="D923" s="1"/>
      <c r="E923" s="7" t="str">
        <f t="shared" si="14"/>
        <v/>
      </c>
      <c r="F923" s="133"/>
      <c r="G923" s="37"/>
      <c r="H923" s="36"/>
    </row>
    <row r="924" spans="1:8" x14ac:dyDescent="0.3">
      <c r="A924" s="4"/>
      <c r="B924" s="1"/>
      <c r="C924" s="6" t="str">
        <f>IFERROR(IF(B924="","",VLOOKUP(B924,tabela_produto,2,0)),"")</f>
        <v/>
      </c>
      <c r="D924" s="1"/>
      <c r="E924" s="7" t="str">
        <f t="shared" si="14"/>
        <v/>
      </c>
      <c r="F924" s="133"/>
      <c r="G924" s="37"/>
      <c r="H924" s="36"/>
    </row>
    <row r="925" spans="1:8" x14ac:dyDescent="0.3">
      <c r="A925" s="4"/>
      <c r="B925" s="1"/>
      <c r="C925" s="6" t="str">
        <f>IFERROR(IF(B925="","",VLOOKUP(B925,tabela_produto,2,0)),"")</f>
        <v/>
      </c>
      <c r="D925" s="1"/>
      <c r="E925" s="7" t="str">
        <f t="shared" si="14"/>
        <v/>
      </c>
      <c r="F925" s="133"/>
      <c r="G925" s="37"/>
      <c r="H925" s="36"/>
    </row>
    <row r="926" spans="1:8" x14ac:dyDescent="0.3">
      <c r="A926" s="4"/>
      <c r="B926" s="1"/>
      <c r="C926" s="6" t="str">
        <f>IFERROR(IF(B926="","",VLOOKUP(B926,tabela_produto,2,0)),"")</f>
        <v/>
      </c>
      <c r="D926" s="1"/>
      <c r="E926" s="7" t="str">
        <f t="shared" si="14"/>
        <v/>
      </c>
      <c r="F926" s="133"/>
      <c r="G926" s="37"/>
      <c r="H926" s="36"/>
    </row>
    <row r="927" spans="1:8" x14ac:dyDescent="0.3">
      <c r="A927" s="4"/>
      <c r="B927" s="1"/>
      <c r="C927" s="6" t="str">
        <f>IFERROR(IF(B927="","",VLOOKUP(B927,tabela_produto,2,0)),"")</f>
        <v/>
      </c>
      <c r="D927" s="1"/>
      <c r="E927" s="7" t="str">
        <f t="shared" si="14"/>
        <v/>
      </c>
      <c r="F927" s="133"/>
      <c r="G927" s="37"/>
      <c r="H927" s="36"/>
    </row>
    <row r="928" spans="1:8" x14ac:dyDescent="0.3">
      <c r="A928" s="4"/>
      <c r="B928" s="1"/>
      <c r="C928" s="6" t="str">
        <f>IFERROR(IF(B928="","",VLOOKUP(B928,tabela_produto,2,0)),"")</f>
        <v/>
      </c>
      <c r="D928" s="1"/>
      <c r="E928" s="7" t="str">
        <f t="shared" si="14"/>
        <v/>
      </c>
      <c r="F928" s="133"/>
      <c r="G928" s="37"/>
      <c r="H928" s="36"/>
    </row>
    <row r="929" spans="1:8" x14ac:dyDescent="0.3">
      <c r="A929" s="4"/>
      <c r="B929" s="1"/>
      <c r="C929" s="6" t="str">
        <f>IFERROR(IF(B929="","",VLOOKUP(B929,tabela_produto,2,0)),"")</f>
        <v/>
      </c>
      <c r="D929" s="1"/>
      <c r="E929" s="7" t="str">
        <f t="shared" si="14"/>
        <v/>
      </c>
      <c r="F929" s="133"/>
      <c r="G929" s="37"/>
      <c r="H929" s="36"/>
    </row>
    <row r="930" spans="1:8" x14ac:dyDescent="0.3">
      <c r="A930" s="4"/>
      <c r="B930" s="1"/>
      <c r="C930" s="6" t="str">
        <f>IFERROR(IF(B930="","",VLOOKUP(B930,tabela_produto,2,0)),"")</f>
        <v/>
      </c>
      <c r="D930" s="1"/>
      <c r="E930" s="7" t="str">
        <f t="shared" si="14"/>
        <v/>
      </c>
      <c r="F930" s="133"/>
      <c r="G930" s="37"/>
      <c r="H930" s="36"/>
    </row>
    <row r="931" spans="1:8" x14ac:dyDescent="0.3">
      <c r="A931" s="4"/>
      <c r="B931" s="1"/>
      <c r="C931" s="6" t="str">
        <f>IFERROR(IF(B931="","",VLOOKUP(B931,tabela_produto,2,0)),"")</f>
        <v/>
      </c>
      <c r="D931" s="1"/>
      <c r="E931" s="7" t="str">
        <f t="shared" si="14"/>
        <v/>
      </c>
      <c r="F931" s="133"/>
      <c r="G931" s="37"/>
      <c r="H931" s="36"/>
    </row>
    <row r="932" spans="1:8" x14ac:dyDescent="0.3">
      <c r="A932" s="4"/>
      <c r="B932" s="1"/>
      <c r="C932" s="6" t="str">
        <f>IFERROR(IF(B932="","",VLOOKUP(B932,tabela_produto,2,0)),"")</f>
        <v/>
      </c>
      <c r="D932" s="1"/>
      <c r="E932" s="7" t="str">
        <f t="shared" si="14"/>
        <v/>
      </c>
      <c r="F932" s="133"/>
      <c r="G932" s="37"/>
      <c r="H932" s="36"/>
    </row>
    <row r="933" spans="1:8" x14ac:dyDescent="0.3">
      <c r="A933" s="4"/>
      <c r="B933" s="1"/>
      <c r="C933" s="6" t="str">
        <f>IFERROR(IF(B933="","",VLOOKUP(B933,tabela_produto,2,0)),"")</f>
        <v/>
      </c>
      <c r="D933" s="1"/>
      <c r="E933" s="7" t="str">
        <f t="shared" si="14"/>
        <v/>
      </c>
      <c r="F933" s="133"/>
      <c r="G933" s="37"/>
      <c r="H933" s="36"/>
    </row>
    <row r="934" spans="1:8" x14ac:dyDescent="0.3">
      <c r="A934" s="4"/>
      <c r="B934" s="1"/>
      <c r="C934" s="6" t="str">
        <f>IFERROR(IF(B934="","",VLOOKUP(B934,tabela_produto,2,0)),"")</f>
        <v/>
      </c>
      <c r="D934" s="1"/>
      <c r="E934" s="7" t="str">
        <f t="shared" si="14"/>
        <v/>
      </c>
      <c r="F934" s="133"/>
      <c r="G934" s="37"/>
      <c r="H934" s="36"/>
    </row>
    <row r="935" spans="1:8" x14ac:dyDescent="0.3">
      <c r="A935" s="4"/>
      <c r="B935" s="1"/>
      <c r="C935" s="6" t="str">
        <f>IFERROR(IF(B935="","",VLOOKUP(B935,tabela_produto,2,0)),"")</f>
        <v/>
      </c>
      <c r="D935" s="1"/>
      <c r="E935" s="7" t="str">
        <f t="shared" si="14"/>
        <v/>
      </c>
      <c r="F935" s="133"/>
      <c r="G935" s="37"/>
      <c r="H935" s="36"/>
    </row>
    <row r="936" spans="1:8" x14ac:dyDescent="0.3">
      <c r="A936" s="4"/>
      <c r="B936" s="1"/>
      <c r="C936" s="6" t="str">
        <f>IFERROR(IF(B936="","",VLOOKUP(B936,tabela_produto,2,0)),"")</f>
        <v/>
      </c>
      <c r="D936" s="1"/>
      <c r="E936" s="7" t="str">
        <f t="shared" si="14"/>
        <v/>
      </c>
      <c r="F936" s="133"/>
      <c r="G936" s="37"/>
      <c r="H936" s="36"/>
    </row>
    <row r="937" spans="1:8" x14ac:dyDescent="0.3">
      <c r="A937" s="4"/>
      <c r="B937" s="1"/>
      <c r="C937" s="6" t="str">
        <f>IFERROR(IF(B937="","",VLOOKUP(B937,tabela_produto,2,0)),"")</f>
        <v/>
      </c>
      <c r="D937" s="1"/>
      <c r="E937" s="7" t="str">
        <f t="shared" si="14"/>
        <v/>
      </c>
      <c r="F937" s="133"/>
      <c r="G937" s="37"/>
      <c r="H937" s="36"/>
    </row>
    <row r="938" spans="1:8" x14ac:dyDescent="0.3">
      <c r="A938" s="4"/>
      <c r="B938" s="1"/>
      <c r="C938" s="6" t="str">
        <f>IFERROR(IF(B938="","",VLOOKUP(B938,tabela_produto,2,0)),"")</f>
        <v/>
      </c>
      <c r="D938" s="1"/>
      <c r="E938" s="7" t="str">
        <f t="shared" si="14"/>
        <v/>
      </c>
      <c r="F938" s="133"/>
      <c r="G938" s="37"/>
      <c r="H938" s="36"/>
    </row>
    <row r="939" spans="1:8" x14ac:dyDescent="0.3">
      <c r="A939" s="4"/>
      <c r="B939" s="1"/>
      <c r="C939" s="6" t="str">
        <f>IFERROR(IF(B939="","",VLOOKUP(B939,tabela_produto,2,0)),"")</f>
        <v/>
      </c>
      <c r="D939" s="1"/>
      <c r="E939" s="7" t="str">
        <f t="shared" si="14"/>
        <v/>
      </c>
      <c r="F939" s="133"/>
      <c r="G939" s="37"/>
      <c r="H939" s="36"/>
    </row>
    <row r="940" spans="1:8" x14ac:dyDescent="0.3">
      <c r="A940" s="4"/>
      <c r="B940" s="1"/>
      <c r="C940" s="6" t="str">
        <f>IFERROR(IF(B940="","",VLOOKUP(B940,tabela_produto,2,0)),"")</f>
        <v/>
      </c>
      <c r="D940" s="1"/>
      <c r="E940" s="7" t="str">
        <f t="shared" si="14"/>
        <v/>
      </c>
      <c r="F940" s="133"/>
      <c r="G940" s="37"/>
      <c r="H940" s="36"/>
    </row>
    <row r="941" spans="1:8" x14ac:dyDescent="0.3">
      <c r="A941" s="4"/>
      <c r="B941" s="1"/>
      <c r="C941" s="6" t="str">
        <f>IFERROR(IF(B941="","",VLOOKUP(B941,tabela_produto,2,0)),"")</f>
        <v/>
      </c>
      <c r="D941" s="1"/>
      <c r="E941" s="7" t="str">
        <f t="shared" si="14"/>
        <v/>
      </c>
      <c r="F941" s="133"/>
      <c r="G941" s="37"/>
      <c r="H941" s="36"/>
    </row>
    <row r="942" spans="1:8" x14ac:dyDescent="0.3">
      <c r="A942" s="4"/>
      <c r="B942" s="1"/>
      <c r="C942" s="6" t="str">
        <f>IFERROR(IF(B942="","",VLOOKUP(B942,tabela_produto,2,0)),"")</f>
        <v/>
      </c>
      <c r="D942" s="1"/>
      <c r="E942" s="7" t="str">
        <f t="shared" si="14"/>
        <v/>
      </c>
      <c r="F942" s="133"/>
      <c r="G942" s="37"/>
      <c r="H942" s="36"/>
    </row>
    <row r="943" spans="1:8" x14ac:dyDescent="0.3">
      <c r="A943" s="4"/>
      <c r="B943" s="1"/>
      <c r="C943" s="6" t="str">
        <f>IFERROR(IF(B943="","",VLOOKUP(B943,tabela_produto,2,0)),"")</f>
        <v/>
      </c>
      <c r="D943" s="1"/>
      <c r="E943" s="7" t="str">
        <f t="shared" si="14"/>
        <v/>
      </c>
      <c r="F943" s="133"/>
      <c r="G943" s="37"/>
      <c r="H943" s="36"/>
    </row>
    <row r="944" spans="1:8" x14ac:dyDescent="0.3">
      <c r="A944" s="4"/>
      <c r="B944" s="1"/>
      <c r="C944" s="6" t="str">
        <f>IFERROR(IF(B944="","",VLOOKUP(B944,tabela_produto,2,0)),"")</f>
        <v/>
      </c>
      <c r="D944" s="1"/>
      <c r="E944" s="7" t="str">
        <f t="shared" si="14"/>
        <v/>
      </c>
      <c r="F944" s="133"/>
      <c r="G944" s="37"/>
      <c r="H944" s="36"/>
    </row>
    <row r="945" spans="1:8" x14ac:dyDescent="0.3">
      <c r="A945" s="4"/>
      <c r="B945" s="1"/>
      <c r="C945" s="6" t="str">
        <f>IFERROR(IF(B945="","",VLOOKUP(B945,tabela_produto,2,0)),"")</f>
        <v/>
      </c>
      <c r="D945" s="1"/>
      <c r="E945" s="7" t="str">
        <f t="shared" si="14"/>
        <v/>
      </c>
      <c r="F945" s="133"/>
      <c r="G945" s="37"/>
      <c r="H945" s="36"/>
    </row>
    <row r="946" spans="1:8" x14ac:dyDescent="0.3">
      <c r="A946" s="4"/>
      <c r="B946" s="1"/>
      <c r="C946" s="6" t="str">
        <f>IFERROR(IF(B946="","",VLOOKUP(B946,tabela_produto,2,0)),"")</f>
        <v/>
      </c>
      <c r="D946" s="1"/>
      <c r="E946" s="7" t="str">
        <f t="shared" si="14"/>
        <v/>
      </c>
      <c r="F946" s="133"/>
      <c r="G946" s="37"/>
      <c r="H946" s="36"/>
    </row>
    <row r="947" spans="1:8" x14ac:dyDescent="0.3">
      <c r="A947" s="4"/>
      <c r="B947" s="1"/>
      <c r="C947" s="6" t="str">
        <f>IFERROR(IF(B947="","",VLOOKUP(B947,tabela_produto,2,0)),"")</f>
        <v/>
      </c>
      <c r="D947" s="1"/>
      <c r="E947" s="7" t="str">
        <f t="shared" si="14"/>
        <v/>
      </c>
      <c r="F947" s="133"/>
      <c r="G947" s="37"/>
      <c r="H947" s="36"/>
    </row>
    <row r="948" spans="1:8" x14ac:dyDescent="0.3">
      <c r="A948" s="4"/>
      <c r="B948" s="1"/>
      <c r="C948" s="6" t="str">
        <f>IFERROR(IF(B948="","",VLOOKUP(B948,tabela_produto,2,0)),"")</f>
        <v/>
      </c>
      <c r="D948" s="1"/>
      <c r="E948" s="7" t="str">
        <f t="shared" si="14"/>
        <v/>
      </c>
      <c r="F948" s="133"/>
      <c r="G948" s="37"/>
      <c r="H948" s="36"/>
    </row>
    <row r="949" spans="1:8" x14ac:dyDescent="0.3">
      <c r="A949" s="4"/>
      <c r="B949" s="1"/>
      <c r="C949" s="6" t="str">
        <f>IFERROR(IF(B949="","",VLOOKUP(B949,tabela_produto,2,0)),"")</f>
        <v/>
      </c>
      <c r="D949" s="1"/>
      <c r="E949" s="7" t="str">
        <f t="shared" si="14"/>
        <v/>
      </c>
      <c r="F949" s="133"/>
      <c r="G949" s="37"/>
      <c r="H949" s="36"/>
    </row>
    <row r="950" spans="1:8" x14ac:dyDescent="0.3">
      <c r="A950" s="4"/>
      <c r="B950" s="1"/>
      <c r="C950" s="6" t="str">
        <f>IFERROR(IF(B950="","",VLOOKUP(B950,tabela_produto,2,0)),"")</f>
        <v/>
      </c>
      <c r="D950" s="1"/>
      <c r="E950" s="7" t="str">
        <f t="shared" si="14"/>
        <v/>
      </c>
      <c r="F950" s="133"/>
      <c r="G950" s="37"/>
      <c r="H950" s="36"/>
    </row>
    <row r="951" spans="1:8" x14ac:dyDescent="0.3">
      <c r="A951" s="4"/>
      <c r="B951" s="1"/>
      <c r="C951" s="6" t="str">
        <f>IFERROR(IF(B951="","",VLOOKUP(B951,tabela_produto,2,0)),"")</f>
        <v/>
      </c>
      <c r="D951" s="1"/>
      <c r="E951" s="7" t="str">
        <f t="shared" si="14"/>
        <v/>
      </c>
      <c r="F951" s="133"/>
      <c r="G951" s="37"/>
      <c r="H951" s="36"/>
    </row>
    <row r="952" spans="1:8" x14ac:dyDescent="0.3">
      <c r="A952" s="4"/>
      <c r="B952" s="1"/>
      <c r="C952" s="6" t="str">
        <f>IFERROR(IF(B952="","",VLOOKUP(B952,tabela_produto,2,0)),"")</f>
        <v/>
      </c>
      <c r="D952" s="1"/>
      <c r="E952" s="7" t="str">
        <f t="shared" si="14"/>
        <v/>
      </c>
      <c r="F952" s="133"/>
      <c r="G952" s="37"/>
      <c r="H952" s="36"/>
    </row>
    <row r="953" spans="1:8" x14ac:dyDescent="0.3">
      <c r="A953" s="4"/>
      <c r="B953" s="1"/>
      <c r="C953" s="6" t="str">
        <f>IFERROR(IF(B953="","",VLOOKUP(B953,tabela_produto,2,0)),"")</f>
        <v/>
      </c>
      <c r="D953" s="1"/>
      <c r="E953" s="7" t="str">
        <f t="shared" si="14"/>
        <v/>
      </c>
      <c r="F953" s="133"/>
      <c r="G953" s="37"/>
      <c r="H953" s="36"/>
    </row>
    <row r="954" spans="1:8" x14ac:dyDescent="0.3">
      <c r="A954" s="4"/>
      <c r="B954" s="1"/>
      <c r="C954" s="6" t="str">
        <f>IFERROR(IF(B954="","",VLOOKUP(B954,tabela_produto,2,0)),"")</f>
        <v/>
      </c>
      <c r="D954" s="1"/>
      <c r="E954" s="7" t="str">
        <f t="shared" si="14"/>
        <v/>
      </c>
      <c r="F954" s="133"/>
      <c r="G954" s="37"/>
      <c r="H954" s="36"/>
    </row>
    <row r="955" spans="1:8" x14ac:dyDescent="0.3">
      <c r="A955" s="4"/>
      <c r="B955" s="1"/>
      <c r="C955" s="6" t="str">
        <f>IFERROR(IF(B955="","",VLOOKUP(B955,tabela_produto,2,0)),"")</f>
        <v/>
      </c>
      <c r="D955" s="1"/>
      <c r="E955" s="7" t="str">
        <f t="shared" si="14"/>
        <v/>
      </c>
      <c r="F955" s="133"/>
      <c r="G955" s="37"/>
      <c r="H955" s="36"/>
    </row>
    <row r="956" spans="1:8" x14ac:dyDescent="0.3">
      <c r="A956" s="4"/>
      <c r="B956" s="1"/>
      <c r="C956" s="6" t="str">
        <f>IFERROR(IF(B956="","",VLOOKUP(B956,tabela_produto,2,0)),"")</f>
        <v/>
      </c>
      <c r="D956" s="1"/>
      <c r="E956" s="7" t="str">
        <f t="shared" si="14"/>
        <v/>
      </c>
      <c r="F956" s="133"/>
      <c r="G956" s="37"/>
      <c r="H956" s="36"/>
    </row>
    <row r="957" spans="1:8" x14ac:dyDescent="0.3">
      <c r="A957" s="4"/>
      <c r="B957" s="1"/>
      <c r="C957" s="6" t="str">
        <f>IFERROR(IF(B957="","",VLOOKUP(B957,tabela_produto,2,0)),"")</f>
        <v/>
      </c>
      <c r="D957" s="1"/>
      <c r="E957" s="7" t="str">
        <f t="shared" si="14"/>
        <v/>
      </c>
      <c r="F957" s="133"/>
      <c r="G957" s="37"/>
      <c r="H957" s="36"/>
    </row>
    <row r="958" spans="1:8" x14ac:dyDescent="0.3">
      <c r="A958" s="4"/>
      <c r="B958" s="1"/>
      <c r="C958" s="6" t="str">
        <f>IFERROR(IF(B958="","",VLOOKUP(B958,tabela_produto,2,0)),"")</f>
        <v/>
      </c>
      <c r="D958" s="1"/>
      <c r="E958" s="7" t="str">
        <f t="shared" si="14"/>
        <v/>
      </c>
      <c r="F958" s="133"/>
      <c r="G958" s="37"/>
      <c r="H958" s="36"/>
    </row>
    <row r="959" spans="1:8" x14ac:dyDescent="0.3">
      <c r="A959" s="4"/>
      <c r="B959" s="1"/>
      <c r="C959" s="6" t="str">
        <f>IFERROR(IF(B959="","",VLOOKUP(B959,tabela_produto,2,0)),"")</f>
        <v/>
      </c>
      <c r="D959" s="1"/>
      <c r="E959" s="7" t="str">
        <f t="shared" si="14"/>
        <v/>
      </c>
      <c r="F959" s="133"/>
      <c r="G959" s="37"/>
      <c r="H959" s="36"/>
    </row>
    <row r="960" spans="1:8" x14ac:dyDescent="0.3">
      <c r="A960" s="4"/>
      <c r="B960" s="1"/>
      <c r="C960" s="6" t="str">
        <f>IFERROR(IF(B960="","",VLOOKUP(B960,tabela_produto,2,0)),"")</f>
        <v/>
      </c>
      <c r="D960" s="1"/>
      <c r="E960" s="7" t="str">
        <f t="shared" si="14"/>
        <v/>
      </c>
      <c r="F960" s="133"/>
      <c r="G960" s="37"/>
      <c r="H960" s="36"/>
    </row>
    <row r="961" spans="1:8" x14ac:dyDescent="0.3">
      <c r="A961" s="4"/>
      <c r="B961" s="1"/>
      <c r="C961" s="6" t="str">
        <f>IFERROR(IF(B961="","",VLOOKUP(B961,tabela_produto,2,0)),"")</f>
        <v/>
      </c>
      <c r="D961" s="1"/>
      <c r="E961" s="7" t="str">
        <f t="shared" si="14"/>
        <v/>
      </c>
      <c r="F961" s="133"/>
      <c r="G961" s="37"/>
      <c r="H961" s="36"/>
    </row>
    <row r="962" spans="1:8" x14ac:dyDescent="0.3">
      <c r="A962" s="4"/>
      <c r="B962" s="1"/>
      <c r="C962" s="6" t="str">
        <f>IFERROR(IF(B962="","",VLOOKUP(B962,tabela_produto,2,0)),"")</f>
        <v/>
      </c>
      <c r="D962" s="1"/>
      <c r="E962" s="7" t="str">
        <f t="shared" si="14"/>
        <v/>
      </c>
      <c r="F962" s="133"/>
      <c r="G962" s="37"/>
      <c r="H962" s="36"/>
    </row>
    <row r="963" spans="1:8" x14ac:dyDescent="0.3">
      <c r="A963" s="4"/>
      <c r="B963" s="1"/>
      <c r="C963" s="6" t="str">
        <f>IFERROR(IF(B963="","",VLOOKUP(B963,tabela_produto,2,0)),"")</f>
        <v/>
      </c>
      <c r="D963" s="1"/>
      <c r="E963" s="7" t="str">
        <f t="shared" ref="E963:E1026" si="15">IF(B963="","",VLOOKUP(B963,tabela_produto,3,0))</f>
        <v/>
      </c>
      <c r="F963" s="133"/>
      <c r="G963" s="37"/>
      <c r="H963" s="36"/>
    </row>
    <row r="964" spans="1:8" x14ac:dyDescent="0.3">
      <c r="A964" s="4"/>
      <c r="B964" s="1"/>
      <c r="C964" s="6" t="str">
        <f>IFERROR(IF(B964="","",VLOOKUP(B964,tabela_produto,2,0)),"")</f>
        <v/>
      </c>
      <c r="D964" s="1"/>
      <c r="E964" s="7" t="str">
        <f t="shared" si="15"/>
        <v/>
      </c>
      <c r="F964" s="133"/>
      <c r="G964" s="37"/>
      <c r="H964" s="36"/>
    </row>
    <row r="965" spans="1:8" x14ac:dyDescent="0.3">
      <c r="A965" s="4"/>
      <c r="B965" s="1"/>
      <c r="C965" s="6" t="str">
        <f>IFERROR(IF(B965="","",VLOOKUP(B965,tabela_produto,2,0)),"")</f>
        <v/>
      </c>
      <c r="D965" s="1"/>
      <c r="E965" s="7" t="str">
        <f t="shared" si="15"/>
        <v/>
      </c>
      <c r="F965" s="133"/>
      <c r="G965" s="37"/>
      <c r="H965" s="36"/>
    </row>
    <row r="966" spans="1:8" x14ac:dyDescent="0.3">
      <c r="A966" s="4"/>
      <c r="B966" s="1"/>
      <c r="C966" s="6" t="str">
        <f>IFERROR(IF(B966="","",VLOOKUP(B966,tabela_produto,2,0)),"")</f>
        <v/>
      </c>
      <c r="D966" s="1"/>
      <c r="E966" s="7" t="str">
        <f t="shared" si="15"/>
        <v/>
      </c>
      <c r="F966" s="133"/>
      <c r="G966" s="37"/>
      <c r="H966" s="36"/>
    </row>
    <row r="967" spans="1:8" x14ac:dyDescent="0.3">
      <c r="A967" s="4"/>
      <c r="B967" s="1"/>
      <c r="C967" s="6" t="str">
        <f>IFERROR(IF(B967="","",VLOOKUP(B967,tabela_produto,2,0)),"")</f>
        <v/>
      </c>
      <c r="D967" s="1"/>
      <c r="E967" s="7" t="str">
        <f t="shared" si="15"/>
        <v/>
      </c>
      <c r="F967" s="133"/>
      <c r="G967" s="37"/>
      <c r="H967" s="36"/>
    </row>
    <row r="968" spans="1:8" x14ac:dyDescent="0.3">
      <c r="A968" s="4"/>
      <c r="B968" s="1"/>
      <c r="C968" s="6" t="str">
        <f>IFERROR(IF(B968="","",VLOOKUP(B968,tabela_produto,2,0)),"")</f>
        <v/>
      </c>
      <c r="D968" s="1"/>
      <c r="E968" s="7" t="str">
        <f t="shared" si="15"/>
        <v/>
      </c>
      <c r="F968" s="133"/>
      <c r="G968" s="37"/>
      <c r="H968" s="36"/>
    </row>
    <row r="969" spans="1:8" x14ac:dyDescent="0.3">
      <c r="A969" s="4"/>
      <c r="B969" s="1"/>
      <c r="C969" s="6" t="str">
        <f>IFERROR(IF(B969="","",VLOOKUP(B969,tabela_produto,2,0)),"")</f>
        <v/>
      </c>
      <c r="D969" s="1"/>
      <c r="E969" s="7" t="str">
        <f t="shared" si="15"/>
        <v/>
      </c>
      <c r="F969" s="133"/>
      <c r="G969" s="37"/>
      <c r="H969" s="36"/>
    </row>
    <row r="970" spans="1:8" x14ac:dyDescent="0.3">
      <c r="A970" s="4"/>
      <c r="B970" s="1"/>
      <c r="C970" s="6" t="str">
        <f>IFERROR(IF(B970="","",VLOOKUP(B970,tabela_produto,2,0)),"")</f>
        <v/>
      </c>
      <c r="D970" s="1"/>
      <c r="E970" s="7" t="str">
        <f t="shared" si="15"/>
        <v/>
      </c>
      <c r="F970" s="133"/>
      <c r="G970" s="37"/>
      <c r="H970" s="36"/>
    </row>
    <row r="971" spans="1:8" x14ac:dyDescent="0.3">
      <c r="A971" s="4"/>
      <c r="B971" s="1"/>
      <c r="C971" s="6" t="str">
        <f>IFERROR(IF(B971="","",VLOOKUP(B971,tabela_produto,2,0)),"")</f>
        <v/>
      </c>
      <c r="D971" s="1"/>
      <c r="E971" s="7" t="str">
        <f t="shared" si="15"/>
        <v/>
      </c>
      <c r="F971" s="133"/>
      <c r="G971" s="37"/>
      <c r="H971" s="36"/>
    </row>
    <row r="972" spans="1:8" x14ac:dyDescent="0.3">
      <c r="A972" s="4"/>
      <c r="B972" s="1"/>
      <c r="C972" s="6" t="str">
        <f>IFERROR(IF(B972="","",VLOOKUP(B972,tabela_produto,2,0)),"")</f>
        <v/>
      </c>
      <c r="D972" s="1"/>
      <c r="E972" s="7" t="str">
        <f t="shared" si="15"/>
        <v/>
      </c>
      <c r="F972" s="133"/>
      <c r="G972" s="37"/>
      <c r="H972" s="36"/>
    </row>
    <row r="973" spans="1:8" x14ac:dyDescent="0.3">
      <c r="A973" s="4"/>
      <c r="B973" s="1"/>
      <c r="C973" s="6" t="str">
        <f>IFERROR(IF(B973="","",VLOOKUP(B973,tabela_produto,2,0)),"")</f>
        <v/>
      </c>
      <c r="D973" s="1"/>
      <c r="E973" s="7" t="str">
        <f t="shared" si="15"/>
        <v/>
      </c>
      <c r="F973" s="133"/>
      <c r="G973" s="37"/>
      <c r="H973" s="36"/>
    </row>
    <row r="974" spans="1:8" x14ac:dyDescent="0.3">
      <c r="A974" s="4"/>
      <c r="B974" s="1"/>
      <c r="C974" s="6" t="str">
        <f>IFERROR(IF(B974="","",VLOOKUP(B974,tabela_produto,2,0)),"")</f>
        <v/>
      </c>
      <c r="D974" s="1"/>
      <c r="E974" s="7" t="str">
        <f t="shared" si="15"/>
        <v/>
      </c>
      <c r="F974" s="133"/>
      <c r="G974" s="37"/>
      <c r="H974" s="36"/>
    </row>
    <row r="975" spans="1:8" x14ac:dyDescent="0.3">
      <c r="A975" s="4"/>
      <c r="B975" s="1"/>
      <c r="C975" s="6" t="str">
        <f>IFERROR(IF(B975="","",VLOOKUP(B975,tabela_produto,2,0)),"")</f>
        <v/>
      </c>
      <c r="D975" s="1"/>
      <c r="E975" s="7" t="str">
        <f t="shared" si="15"/>
        <v/>
      </c>
      <c r="F975" s="133"/>
      <c r="G975" s="37"/>
      <c r="H975" s="36"/>
    </row>
    <row r="976" spans="1:8" x14ac:dyDescent="0.3">
      <c r="A976" s="4"/>
      <c r="B976" s="1"/>
      <c r="C976" s="6" t="str">
        <f>IFERROR(IF(B976="","",VLOOKUP(B976,tabela_produto,2,0)),"")</f>
        <v/>
      </c>
      <c r="D976" s="1"/>
      <c r="E976" s="7" t="str">
        <f t="shared" si="15"/>
        <v/>
      </c>
      <c r="F976" s="133"/>
      <c r="G976" s="37"/>
      <c r="H976" s="36"/>
    </row>
    <row r="977" spans="1:8" x14ac:dyDescent="0.3">
      <c r="A977" s="4"/>
      <c r="B977" s="1"/>
      <c r="C977" s="6" t="str">
        <f>IFERROR(IF(B977="","",VLOOKUP(B977,tabela_produto,2,0)),"")</f>
        <v/>
      </c>
      <c r="D977" s="1"/>
      <c r="E977" s="7" t="str">
        <f t="shared" si="15"/>
        <v/>
      </c>
      <c r="F977" s="133"/>
      <c r="G977" s="37"/>
      <c r="H977" s="36"/>
    </row>
    <row r="978" spans="1:8" x14ac:dyDescent="0.3">
      <c r="A978" s="4"/>
      <c r="B978" s="1"/>
      <c r="C978" s="6" t="str">
        <f>IFERROR(IF(B978="","",VLOOKUP(B978,tabela_produto,2,0)),"")</f>
        <v/>
      </c>
      <c r="D978" s="1"/>
      <c r="E978" s="7" t="str">
        <f t="shared" si="15"/>
        <v/>
      </c>
      <c r="F978" s="133"/>
      <c r="G978" s="37"/>
      <c r="H978" s="36"/>
    </row>
    <row r="979" spans="1:8" x14ac:dyDescent="0.3">
      <c r="A979" s="4"/>
      <c r="B979" s="1"/>
      <c r="C979" s="6" t="str">
        <f>IFERROR(IF(B979="","",VLOOKUP(B979,tabela_produto,2,0)),"")</f>
        <v/>
      </c>
      <c r="D979" s="1"/>
      <c r="E979" s="7" t="str">
        <f t="shared" si="15"/>
        <v/>
      </c>
      <c r="F979" s="133"/>
      <c r="G979" s="37"/>
      <c r="H979" s="36"/>
    </row>
    <row r="980" spans="1:8" x14ac:dyDescent="0.3">
      <c r="A980" s="4"/>
      <c r="B980" s="1"/>
      <c r="C980" s="6" t="str">
        <f>IFERROR(IF(B980="","",VLOOKUP(B980,tabela_produto,2,0)),"")</f>
        <v/>
      </c>
      <c r="D980" s="1"/>
      <c r="E980" s="7" t="str">
        <f t="shared" si="15"/>
        <v/>
      </c>
      <c r="F980" s="133"/>
      <c r="G980" s="37"/>
      <c r="H980" s="36"/>
    </row>
    <row r="981" spans="1:8" x14ac:dyDescent="0.3">
      <c r="A981" s="4"/>
      <c r="B981" s="1"/>
      <c r="C981" s="6" t="str">
        <f>IFERROR(IF(B981="","",VLOOKUP(B981,tabela_produto,2,0)),"")</f>
        <v/>
      </c>
      <c r="D981" s="1"/>
      <c r="E981" s="7" t="str">
        <f t="shared" si="15"/>
        <v/>
      </c>
      <c r="F981" s="133"/>
      <c r="G981" s="37"/>
      <c r="H981" s="36"/>
    </row>
    <row r="982" spans="1:8" x14ac:dyDescent="0.3">
      <c r="A982" s="4"/>
      <c r="B982" s="1"/>
      <c r="C982" s="6" t="str">
        <f>IFERROR(IF(B982="","",VLOOKUP(B982,tabela_produto,2,0)),"")</f>
        <v/>
      </c>
      <c r="D982" s="1"/>
      <c r="E982" s="7" t="str">
        <f t="shared" si="15"/>
        <v/>
      </c>
      <c r="F982" s="133"/>
      <c r="G982" s="37"/>
      <c r="H982" s="36"/>
    </row>
    <row r="983" spans="1:8" x14ac:dyDescent="0.3">
      <c r="A983" s="4"/>
      <c r="B983" s="1"/>
      <c r="C983" s="6" t="str">
        <f>IFERROR(IF(B983="","",VLOOKUP(B983,tabela_produto,2,0)),"")</f>
        <v/>
      </c>
      <c r="D983" s="1"/>
      <c r="E983" s="7" t="str">
        <f t="shared" si="15"/>
        <v/>
      </c>
      <c r="F983" s="133"/>
      <c r="G983" s="37"/>
      <c r="H983" s="36"/>
    </row>
    <row r="984" spans="1:8" x14ac:dyDescent="0.3">
      <c r="A984" s="4"/>
      <c r="B984" s="1"/>
      <c r="C984" s="6" t="str">
        <f>IFERROR(IF(B984="","",VLOOKUP(B984,tabela_produto,2,0)),"")</f>
        <v/>
      </c>
      <c r="D984" s="1"/>
      <c r="E984" s="7" t="str">
        <f t="shared" si="15"/>
        <v/>
      </c>
      <c r="F984" s="133"/>
      <c r="G984" s="37"/>
      <c r="H984" s="36"/>
    </row>
    <row r="985" spans="1:8" x14ac:dyDescent="0.3">
      <c r="A985" s="4"/>
      <c r="B985" s="1"/>
      <c r="C985" s="6" t="str">
        <f>IFERROR(IF(B985="","",VLOOKUP(B985,tabela_produto,2,0)),"")</f>
        <v/>
      </c>
      <c r="D985" s="1"/>
      <c r="E985" s="7" t="str">
        <f t="shared" si="15"/>
        <v/>
      </c>
      <c r="F985" s="133"/>
      <c r="G985" s="37"/>
      <c r="H985" s="36"/>
    </row>
    <row r="986" spans="1:8" x14ac:dyDescent="0.3">
      <c r="A986" s="4"/>
      <c r="B986" s="1"/>
      <c r="C986" s="6" t="str">
        <f>IFERROR(IF(B986="","",VLOOKUP(B986,tabela_produto,2,0)),"")</f>
        <v/>
      </c>
      <c r="D986" s="1"/>
      <c r="E986" s="7" t="str">
        <f t="shared" si="15"/>
        <v/>
      </c>
      <c r="F986" s="133"/>
      <c r="G986" s="37"/>
      <c r="H986" s="36"/>
    </row>
    <row r="987" spans="1:8" x14ac:dyDescent="0.3">
      <c r="A987" s="4"/>
      <c r="B987" s="1"/>
      <c r="C987" s="6" t="str">
        <f>IFERROR(IF(B987="","",VLOOKUP(B987,tabela_produto,2,0)),"")</f>
        <v/>
      </c>
      <c r="D987" s="1"/>
      <c r="E987" s="7" t="str">
        <f t="shared" si="15"/>
        <v/>
      </c>
      <c r="F987" s="133"/>
      <c r="G987" s="37"/>
      <c r="H987" s="36"/>
    </row>
    <row r="988" spans="1:8" x14ac:dyDescent="0.3">
      <c r="A988" s="4"/>
      <c r="B988" s="1"/>
      <c r="C988" s="6" t="str">
        <f>IFERROR(IF(B988="","",VLOOKUP(B988,tabela_produto,2,0)),"")</f>
        <v/>
      </c>
      <c r="D988" s="1"/>
      <c r="E988" s="7" t="str">
        <f t="shared" si="15"/>
        <v/>
      </c>
      <c r="F988" s="133"/>
      <c r="G988" s="37"/>
      <c r="H988" s="36"/>
    </row>
    <row r="989" spans="1:8" x14ac:dyDescent="0.3">
      <c r="A989" s="4"/>
      <c r="B989" s="1"/>
      <c r="C989" s="6" t="str">
        <f>IFERROR(IF(B989="","",VLOOKUP(B989,tabela_produto,2,0)),"")</f>
        <v/>
      </c>
      <c r="D989" s="1"/>
      <c r="E989" s="7" t="str">
        <f t="shared" si="15"/>
        <v/>
      </c>
      <c r="F989" s="133"/>
      <c r="G989" s="37"/>
      <c r="H989" s="36"/>
    </row>
    <row r="990" spans="1:8" x14ac:dyDescent="0.3">
      <c r="A990" s="4"/>
      <c r="B990" s="1"/>
      <c r="C990" s="6" t="str">
        <f>IFERROR(IF(B990="","",VLOOKUP(B990,tabela_produto,2,0)),"")</f>
        <v/>
      </c>
      <c r="D990" s="1"/>
      <c r="E990" s="7" t="str">
        <f t="shared" si="15"/>
        <v/>
      </c>
      <c r="F990" s="133"/>
      <c r="G990" s="37"/>
      <c r="H990" s="36"/>
    </row>
    <row r="991" spans="1:8" x14ac:dyDescent="0.3">
      <c r="A991" s="4"/>
      <c r="B991" s="1"/>
      <c r="C991" s="6" t="str">
        <f>IFERROR(IF(B991="","",VLOOKUP(B991,tabela_produto,2,0)),"")</f>
        <v/>
      </c>
      <c r="D991" s="1"/>
      <c r="E991" s="7" t="str">
        <f t="shared" si="15"/>
        <v/>
      </c>
      <c r="F991" s="133"/>
      <c r="G991" s="37"/>
      <c r="H991" s="36"/>
    </row>
    <row r="992" spans="1:8" x14ac:dyDescent="0.3">
      <c r="A992" s="4"/>
      <c r="B992" s="1"/>
      <c r="C992" s="6" t="str">
        <f>IFERROR(IF(B992="","",VLOOKUP(B992,tabela_produto,2,0)),"")</f>
        <v/>
      </c>
      <c r="D992" s="1"/>
      <c r="E992" s="7" t="str">
        <f t="shared" si="15"/>
        <v/>
      </c>
      <c r="F992" s="133"/>
      <c r="G992" s="37"/>
      <c r="H992" s="36"/>
    </row>
    <row r="993" spans="1:8" x14ac:dyDescent="0.3">
      <c r="A993" s="4"/>
      <c r="B993" s="1"/>
      <c r="C993" s="6" t="str">
        <f>IFERROR(IF(B993="","",VLOOKUP(B993,tabela_produto,2,0)),"")</f>
        <v/>
      </c>
      <c r="D993" s="1"/>
      <c r="E993" s="7" t="str">
        <f t="shared" si="15"/>
        <v/>
      </c>
      <c r="F993" s="133"/>
      <c r="G993" s="37"/>
      <c r="H993" s="36"/>
    </row>
    <row r="994" spans="1:8" x14ac:dyDescent="0.3">
      <c r="A994" s="4"/>
      <c r="B994" s="1"/>
      <c r="C994" s="6" t="str">
        <f>IFERROR(IF(B994="","",VLOOKUP(B994,tabela_produto,2,0)),"")</f>
        <v/>
      </c>
      <c r="D994" s="1"/>
      <c r="E994" s="7" t="str">
        <f t="shared" si="15"/>
        <v/>
      </c>
      <c r="F994" s="133"/>
      <c r="G994" s="37"/>
      <c r="H994" s="36"/>
    </row>
    <row r="995" spans="1:8" x14ac:dyDescent="0.3">
      <c r="A995" s="4"/>
      <c r="B995" s="1"/>
      <c r="C995" s="6" t="str">
        <f>IFERROR(IF(B995="","",VLOOKUP(B995,tabela_produto,2,0)),"")</f>
        <v/>
      </c>
      <c r="D995" s="1"/>
      <c r="E995" s="7" t="str">
        <f t="shared" si="15"/>
        <v/>
      </c>
      <c r="F995" s="133"/>
      <c r="G995" s="37"/>
      <c r="H995" s="36"/>
    </row>
    <row r="996" spans="1:8" x14ac:dyDescent="0.3">
      <c r="A996" s="4"/>
      <c r="B996" s="1"/>
      <c r="C996" s="6" t="str">
        <f>IFERROR(IF(B996="","",VLOOKUP(B996,tabela_produto,2,0)),"")</f>
        <v/>
      </c>
      <c r="D996" s="1"/>
      <c r="E996" s="7" t="str">
        <f t="shared" si="15"/>
        <v/>
      </c>
      <c r="F996" s="133"/>
      <c r="G996" s="37"/>
      <c r="H996" s="36"/>
    </row>
    <row r="997" spans="1:8" x14ac:dyDescent="0.3">
      <c r="A997" s="4"/>
      <c r="B997" s="1"/>
      <c r="C997" s="6" t="str">
        <f>IFERROR(IF(B997="","",VLOOKUP(B997,tabela_produto,2,0)),"")</f>
        <v/>
      </c>
      <c r="D997" s="1"/>
      <c r="E997" s="7" t="str">
        <f t="shared" si="15"/>
        <v/>
      </c>
      <c r="F997" s="133"/>
      <c r="G997" s="37"/>
      <c r="H997" s="36"/>
    </row>
    <row r="998" spans="1:8" x14ac:dyDescent="0.3">
      <c r="A998" s="4"/>
      <c r="B998" s="1"/>
      <c r="C998" s="6" t="str">
        <f>IFERROR(IF(B998="","",VLOOKUP(B998,tabela_produto,2,0)),"")</f>
        <v/>
      </c>
      <c r="D998" s="1"/>
      <c r="E998" s="7" t="str">
        <f t="shared" si="15"/>
        <v/>
      </c>
      <c r="F998" s="133"/>
      <c r="G998" s="37"/>
      <c r="H998" s="36"/>
    </row>
    <row r="999" spans="1:8" x14ac:dyDescent="0.3">
      <c r="A999" s="4"/>
      <c r="B999" s="1"/>
      <c r="C999" s="6" t="str">
        <f>IFERROR(IF(B999="","",VLOOKUP(B999,tabela_produto,2,0)),"")</f>
        <v/>
      </c>
      <c r="D999" s="1"/>
      <c r="E999" s="7" t="str">
        <f t="shared" si="15"/>
        <v/>
      </c>
      <c r="F999" s="133"/>
      <c r="G999" s="37"/>
      <c r="H999" s="36"/>
    </row>
    <row r="1000" spans="1:8" x14ac:dyDescent="0.3">
      <c r="A1000" s="4"/>
      <c r="B1000" s="1"/>
      <c r="C1000" s="6" t="str">
        <f>IFERROR(IF(B1000="","",VLOOKUP(B1000,tabela_produto,2,0)),"")</f>
        <v/>
      </c>
      <c r="D1000" s="1"/>
      <c r="E1000" s="7" t="str">
        <f t="shared" si="15"/>
        <v/>
      </c>
      <c r="F1000" s="133"/>
      <c r="G1000" s="37"/>
      <c r="H1000" s="36"/>
    </row>
    <row r="1001" spans="1:8" x14ac:dyDescent="0.3">
      <c r="A1001" s="4"/>
      <c r="B1001" s="1"/>
      <c r="C1001" s="6" t="str">
        <f>IFERROR(IF(B1001="","",VLOOKUP(B1001,tabela_produto,2,0)),"")</f>
        <v/>
      </c>
      <c r="D1001" s="1"/>
      <c r="E1001" s="7" t="str">
        <f t="shared" si="15"/>
        <v/>
      </c>
      <c r="F1001" s="133"/>
      <c r="G1001" s="37"/>
      <c r="H1001" s="36"/>
    </row>
    <row r="1002" spans="1:8" x14ac:dyDescent="0.3">
      <c r="A1002" s="4"/>
      <c r="B1002" s="1"/>
      <c r="C1002" s="6" t="str">
        <f>IFERROR(IF(B1002="","",VLOOKUP(B1002,tabela_produto,2,0)),"")</f>
        <v/>
      </c>
      <c r="D1002" s="1"/>
      <c r="E1002" s="7" t="str">
        <f t="shared" si="15"/>
        <v/>
      </c>
      <c r="F1002" s="133"/>
      <c r="G1002" s="37"/>
      <c r="H1002" s="36"/>
    </row>
    <row r="1003" spans="1:8" x14ac:dyDescent="0.3">
      <c r="A1003" s="4"/>
      <c r="B1003" s="1"/>
      <c r="C1003" s="6" t="str">
        <f>IFERROR(IF(B1003="","",VLOOKUP(B1003,tabela_produto,2,0)),"")</f>
        <v/>
      </c>
      <c r="D1003" s="1"/>
      <c r="E1003" s="7" t="str">
        <f t="shared" si="15"/>
        <v/>
      </c>
      <c r="F1003" s="133"/>
      <c r="G1003" s="37"/>
      <c r="H1003" s="36"/>
    </row>
    <row r="1004" spans="1:8" x14ac:dyDescent="0.3">
      <c r="A1004" s="4"/>
      <c r="B1004" s="1"/>
      <c r="C1004" s="6" t="str">
        <f>IFERROR(IF(B1004="","",VLOOKUP(B1004,tabela_produto,2,0)),"")</f>
        <v/>
      </c>
      <c r="D1004" s="1"/>
      <c r="E1004" s="7" t="str">
        <f t="shared" si="15"/>
        <v/>
      </c>
      <c r="F1004" s="133"/>
      <c r="G1004" s="37"/>
      <c r="H1004" s="36"/>
    </row>
    <row r="1005" spans="1:8" x14ac:dyDescent="0.3">
      <c r="A1005" s="4"/>
      <c r="B1005" s="1"/>
      <c r="C1005" s="6" t="str">
        <f>IFERROR(IF(B1005="","",VLOOKUP(B1005,tabela_produto,2,0)),"")</f>
        <v/>
      </c>
      <c r="D1005" s="1"/>
      <c r="E1005" s="7" t="str">
        <f t="shared" si="15"/>
        <v/>
      </c>
      <c r="F1005" s="133"/>
      <c r="G1005" s="37"/>
      <c r="H1005" s="36"/>
    </row>
    <row r="1006" spans="1:8" x14ac:dyDescent="0.3">
      <c r="A1006" s="4"/>
      <c r="B1006" s="1"/>
      <c r="C1006" s="6" t="str">
        <f>IFERROR(IF(B1006="","",VLOOKUP(B1006,tabela_produto,2,0)),"")</f>
        <v/>
      </c>
      <c r="D1006" s="1"/>
      <c r="E1006" s="7" t="str">
        <f t="shared" si="15"/>
        <v/>
      </c>
      <c r="F1006" s="133"/>
      <c r="G1006" s="37"/>
      <c r="H1006" s="36"/>
    </row>
    <row r="1007" spans="1:8" x14ac:dyDescent="0.3">
      <c r="A1007" s="4"/>
      <c r="B1007" s="1"/>
      <c r="C1007" s="6" t="str">
        <f>IFERROR(IF(B1007="","",VLOOKUP(B1007,tabela_produto,2,0)),"")</f>
        <v/>
      </c>
      <c r="D1007" s="1"/>
      <c r="E1007" s="7" t="str">
        <f t="shared" si="15"/>
        <v/>
      </c>
      <c r="F1007" s="133"/>
      <c r="G1007" s="37"/>
      <c r="H1007" s="36"/>
    </row>
    <row r="1008" spans="1:8" x14ac:dyDescent="0.3">
      <c r="A1008" s="4"/>
      <c r="B1008" s="1"/>
      <c r="C1008" s="6" t="str">
        <f>IFERROR(IF(B1008="","",VLOOKUP(B1008,tabela_produto,2,0)),"")</f>
        <v/>
      </c>
      <c r="D1008" s="1"/>
      <c r="E1008" s="7" t="str">
        <f t="shared" si="15"/>
        <v/>
      </c>
      <c r="F1008" s="133"/>
      <c r="G1008" s="37"/>
      <c r="H1008" s="36"/>
    </row>
    <row r="1009" spans="1:8" x14ac:dyDescent="0.3">
      <c r="A1009" s="4"/>
      <c r="B1009" s="1"/>
      <c r="C1009" s="6" t="str">
        <f>IFERROR(IF(B1009="","",VLOOKUP(B1009,tabela_produto,2,0)),"")</f>
        <v/>
      </c>
      <c r="D1009" s="1"/>
      <c r="E1009" s="7" t="str">
        <f t="shared" si="15"/>
        <v/>
      </c>
      <c r="F1009" s="133"/>
      <c r="G1009" s="37"/>
      <c r="H1009" s="36"/>
    </row>
    <row r="1010" spans="1:8" x14ac:dyDescent="0.3">
      <c r="A1010" s="4"/>
      <c r="B1010" s="1"/>
      <c r="C1010" s="6" t="str">
        <f>IFERROR(IF(B1010="","",VLOOKUP(B1010,tabela_produto,2,0)),"")</f>
        <v/>
      </c>
      <c r="D1010" s="1"/>
      <c r="E1010" s="7" t="str">
        <f t="shared" si="15"/>
        <v/>
      </c>
      <c r="F1010" s="133"/>
      <c r="G1010" s="37"/>
      <c r="H1010" s="36"/>
    </row>
    <row r="1011" spans="1:8" x14ac:dyDescent="0.3">
      <c r="A1011" s="4"/>
      <c r="B1011" s="1"/>
      <c r="C1011" s="6" t="str">
        <f>IFERROR(IF(B1011="","",VLOOKUP(B1011,tabela_produto,2,0)),"")</f>
        <v/>
      </c>
      <c r="D1011" s="1"/>
      <c r="E1011" s="7" t="str">
        <f t="shared" si="15"/>
        <v/>
      </c>
      <c r="F1011" s="133"/>
      <c r="G1011" s="37"/>
      <c r="H1011" s="36"/>
    </row>
    <row r="1012" spans="1:8" x14ac:dyDescent="0.3">
      <c r="A1012" s="4"/>
      <c r="B1012" s="1"/>
      <c r="C1012" s="6" t="str">
        <f>IFERROR(IF(B1012="","",VLOOKUP(B1012,tabela_produto,2,0)),"")</f>
        <v/>
      </c>
      <c r="D1012" s="1"/>
      <c r="E1012" s="7" t="str">
        <f t="shared" si="15"/>
        <v/>
      </c>
      <c r="F1012" s="133"/>
      <c r="G1012" s="37"/>
      <c r="H1012" s="36"/>
    </row>
    <row r="1013" spans="1:8" x14ac:dyDescent="0.3">
      <c r="A1013" s="4"/>
      <c r="B1013" s="1"/>
      <c r="C1013" s="6" t="str">
        <f>IFERROR(IF(B1013="","",VLOOKUP(B1013,tabela_produto,2,0)),"")</f>
        <v/>
      </c>
      <c r="D1013" s="1"/>
      <c r="E1013" s="7" t="str">
        <f t="shared" si="15"/>
        <v/>
      </c>
      <c r="F1013" s="133"/>
      <c r="G1013" s="37"/>
      <c r="H1013" s="36"/>
    </row>
    <row r="1014" spans="1:8" x14ac:dyDescent="0.3">
      <c r="A1014" s="4"/>
      <c r="B1014" s="1"/>
      <c r="C1014" s="6" t="str">
        <f>IFERROR(IF(B1014="","",VLOOKUP(B1014,tabela_produto,2,0)),"")</f>
        <v/>
      </c>
      <c r="D1014" s="1"/>
      <c r="E1014" s="7" t="str">
        <f t="shared" si="15"/>
        <v/>
      </c>
      <c r="F1014" s="133"/>
      <c r="G1014" s="37"/>
      <c r="H1014" s="36"/>
    </row>
    <row r="1015" spans="1:8" x14ac:dyDescent="0.3">
      <c r="A1015" s="4"/>
      <c r="B1015" s="1"/>
      <c r="C1015" s="6" t="str">
        <f>IFERROR(IF(B1015="","",VLOOKUP(B1015,tabela_produto,2,0)),"")</f>
        <v/>
      </c>
      <c r="D1015" s="1"/>
      <c r="E1015" s="7" t="str">
        <f t="shared" si="15"/>
        <v/>
      </c>
      <c r="F1015" s="133"/>
      <c r="G1015" s="37"/>
      <c r="H1015" s="36"/>
    </row>
    <row r="1016" spans="1:8" x14ac:dyDescent="0.3">
      <c r="A1016" s="4"/>
      <c r="B1016" s="1"/>
      <c r="C1016" s="6" t="str">
        <f>IFERROR(IF(B1016="","",VLOOKUP(B1016,tabela_produto,2,0)),"")</f>
        <v/>
      </c>
      <c r="D1016" s="1"/>
      <c r="E1016" s="7" t="str">
        <f t="shared" si="15"/>
        <v/>
      </c>
      <c r="F1016" s="133"/>
      <c r="G1016" s="37"/>
      <c r="H1016" s="36"/>
    </row>
    <row r="1017" spans="1:8" x14ac:dyDescent="0.3">
      <c r="A1017" s="4"/>
      <c r="B1017" s="1"/>
      <c r="C1017" s="6" t="str">
        <f>IFERROR(IF(B1017="","",VLOOKUP(B1017,tabela_produto,2,0)),"")</f>
        <v/>
      </c>
      <c r="D1017" s="1"/>
      <c r="E1017" s="7" t="str">
        <f t="shared" si="15"/>
        <v/>
      </c>
      <c r="F1017" s="133"/>
      <c r="G1017" s="37"/>
      <c r="H1017" s="36"/>
    </row>
    <row r="1018" spans="1:8" x14ac:dyDescent="0.3">
      <c r="A1018" s="4"/>
      <c r="B1018" s="1"/>
      <c r="C1018" s="6" t="str">
        <f>IFERROR(IF(B1018="","",VLOOKUP(B1018,tabela_produto,2,0)),"")</f>
        <v/>
      </c>
      <c r="D1018" s="1"/>
      <c r="E1018" s="7" t="str">
        <f t="shared" si="15"/>
        <v/>
      </c>
      <c r="F1018" s="133"/>
      <c r="G1018" s="37"/>
      <c r="H1018" s="36"/>
    </row>
    <row r="1019" spans="1:8" x14ac:dyDescent="0.3">
      <c r="A1019" s="4"/>
      <c r="B1019" s="1"/>
      <c r="C1019" s="6" t="str">
        <f>IFERROR(IF(B1019="","",VLOOKUP(B1019,tabela_produto,2,0)),"")</f>
        <v/>
      </c>
      <c r="D1019" s="1"/>
      <c r="E1019" s="7" t="str">
        <f t="shared" si="15"/>
        <v/>
      </c>
      <c r="F1019" s="133"/>
      <c r="G1019" s="37"/>
      <c r="H1019" s="36"/>
    </row>
    <row r="1020" spans="1:8" x14ac:dyDescent="0.3">
      <c r="A1020" s="4"/>
      <c r="B1020" s="1"/>
      <c r="C1020" s="6" t="str">
        <f>IFERROR(IF(B1020="","",VLOOKUP(B1020,tabela_produto,2,0)),"")</f>
        <v/>
      </c>
      <c r="D1020" s="1"/>
      <c r="E1020" s="7" t="str">
        <f t="shared" si="15"/>
        <v/>
      </c>
      <c r="F1020" s="133"/>
      <c r="G1020" s="37"/>
      <c r="H1020" s="36"/>
    </row>
    <row r="1021" spans="1:8" x14ac:dyDescent="0.3">
      <c r="A1021" s="4"/>
      <c r="B1021" s="1"/>
      <c r="C1021" s="6" t="str">
        <f>IFERROR(IF(B1021="","",VLOOKUP(B1021,tabela_produto,2,0)),"")</f>
        <v/>
      </c>
      <c r="D1021" s="1"/>
      <c r="E1021" s="7" t="str">
        <f t="shared" si="15"/>
        <v/>
      </c>
      <c r="F1021" s="133"/>
      <c r="G1021" s="37"/>
      <c r="H1021" s="36"/>
    </row>
    <row r="1022" spans="1:8" x14ac:dyDescent="0.3">
      <c r="A1022" s="4"/>
      <c r="B1022" s="1"/>
      <c r="C1022" s="6" t="str">
        <f>IFERROR(IF(B1022="","",VLOOKUP(B1022,tabela_produto,2,0)),"")</f>
        <v/>
      </c>
      <c r="D1022" s="1"/>
      <c r="E1022" s="7" t="str">
        <f t="shared" si="15"/>
        <v/>
      </c>
      <c r="F1022" s="133"/>
      <c r="G1022" s="37"/>
      <c r="H1022" s="36"/>
    </row>
    <row r="1023" spans="1:8" x14ac:dyDescent="0.3">
      <c r="A1023" s="4"/>
      <c r="B1023" s="1"/>
      <c r="C1023" s="6" t="str">
        <f>IFERROR(IF(B1023="","",VLOOKUP(B1023,tabela_produto,2,0)),"")</f>
        <v/>
      </c>
      <c r="D1023" s="1"/>
      <c r="E1023" s="7" t="str">
        <f t="shared" si="15"/>
        <v/>
      </c>
      <c r="F1023" s="133"/>
      <c r="G1023" s="37"/>
      <c r="H1023" s="36"/>
    </row>
    <row r="1024" spans="1:8" x14ac:dyDescent="0.3">
      <c r="A1024" s="4"/>
      <c r="B1024" s="1"/>
      <c r="C1024" s="6" t="str">
        <f>IFERROR(IF(B1024="","",VLOOKUP(B1024,tabela_produto,2,0)),"")</f>
        <v/>
      </c>
      <c r="D1024" s="1"/>
      <c r="E1024" s="7" t="str">
        <f t="shared" si="15"/>
        <v/>
      </c>
      <c r="F1024" s="133"/>
      <c r="G1024" s="37"/>
      <c r="H1024" s="36"/>
    </row>
    <row r="1025" spans="1:8" x14ac:dyDescent="0.3">
      <c r="A1025" s="4"/>
      <c r="B1025" s="1"/>
      <c r="C1025" s="6" t="str">
        <f>IFERROR(IF(B1025="","",VLOOKUP(B1025,tabela_produto,2,0)),"")</f>
        <v/>
      </c>
      <c r="D1025" s="1"/>
      <c r="E1025" s="7" t="str">
        <f t="shared" si="15"/>
        <v/>
      </c>
      <c r="F1025" s="133"/>
      <c r="G1025" s="37"/>
      <c r="H1025" s="36"/>
    </row>
    <row r="1026" spans="1:8" x14ac:dyDescent="0.3">
      <c r="A1026" s="4"/>
      <c r="B1026" s="1"/>
      <c r="C1026" s="6" t="str">
        <f>IFERROR(IF(B1026="","",VLOOKUP(B1026,tabela_produto,2,0)),"")</f>
        <v/>
      </c>
      <c r="D1026" s="1"/>
      <c r="E1026" s="7" t="str">
        <f t="shared" si="15"/>
        <v/>
      </c>
      <c r="F1026" s="133"/>
      <c r="G1026" s="37"/>
      <c r="H1026" s="36"/>
    </row>
    <row r="1027" spans="1:8" x14ac:dyDescent="0.3">
      <c r="A1027" s="4"/>
      <c r="B1027" s="1"/>
      <c r="C1027" s="6" t="str">
        <f>IFERROR(IF(B1027="","",VLOOKUP(B1027,tabela_produto,2,0)),"")</f>
        <v/>
      </c>
      <c r="D1027" s="1"/>
      <c r="E1027" s="7" t="str">
        <f t="shared" ref="E1027:E1090" si="16">IF(B1027="","",VLOOKUP(B1027,tabela_produto,3,0))</f>
        <v/>
      </c>
      <c r="F1027" s="133"/>
      <c r="G1027" s="37"/>
      <c r="H1027" s="36"/>
    </row>
    <row r="1028" spans="1:8" x14ac:dyDescent="0.3">
      <c r="A1028" s="4"/>
      <c r="B1028" s="1"/>
      <c r="C1028" s="6" t="str">
        <f>IFERROR(IF(B1028="","",VLOOKUP(B1028,tabela_produto,2,0)),"")</f>
        <v/>
      </c>
      <c r="D1028" s="1"/>
      <c r="E1028" s="7" t="str">
        <f t="shared" si="16"/>
        <v/>
      </c>
      <c r="F1028" s="133"/>
      <c r="G1028" s="37"/>
      <c r="H1028" s="36"/>
    </row>
    <row r="1029" spans="1:8" x14ac:dyDescent="0.3">
      <c r="A1029" s="4"/>
      <c r="B1029" s="1"/>
      <c r="C1029" s="6" t="str">
        <f>IFERROR(IF(B1029="","",VLOOKUP(B1029,tabela_produto,2,0)),"")</f>
        <v/>
      </c>
      <c r="D1029" s="1"/>
      <c r="E1029" s="7" t="str">
        <f t="shared" si="16"/>
        <v/>
      </c>
      <c r="F1029" s="133"/>
      <c r="G1029" s="37"/>
      <c r="H1029" s="36"/>
    </row>
    <row r="1030" spans="1:8" x14ac:dyDescent="0.3">
      <c r="A1030" s="4"/>
      <c r="B1030" s="1"/>
      <c r="C1030" s="6" t="str">
        <f>IFERROR(IF(B1030="","",VLOOKUP(B1030,tabela_produto,2,0)),"")</f>
        <v/>
      </c>
      <c r="D1030" s="1"/>
      <c r="E1030" s="7" t="str">
        <f t="shared" si="16"/>
        <v/>
      </c>
      <c r="F1030" s="133"/>
      <c r="G1030" s="37"/>
      <c r="H1030" s="36"/>
    </row>
    <row r="1031" spans="1:8" x14ac:dyDescent="0.3">
      <c r="A1031" s="4"/>
      <c r="B1031" s="1"/>
      <c r="C1031" s="6" t="str">
        <f>IFERROR(IF(B1031="","",VLOOKUP(B1031,tabela_produto,2,0)),"")</f>
        <v/>
      </c>
      <c r="D1031" s="1"/>
      <c r="E1031" s="7" t="str">
        <f t="shared" si="16"/>
        <v/>
      </c>
      <c r="F1031" s="133"/>
      <c r="G1031" s="37"/>
      <c r="H1031" s="36"/>
    </row>
    <row r="1032" spans="1:8" x14ac:dyDescent="0.3">
      <c r="A1032" s="4"/>
      <c r="B1032" s="1"/>
      <c r="C1032" s="6" t="str">
        <f>IFERROR(IF(B1032="","",VLOOKUP(B1032,tabela_produto,2,0)),"")</f>
        <v/>
      </c>
      <c r="D1032" s="1"/>
      <c r="E1032" s="7" t="str">
        <f t="shared" si="16"/>
        <v/>
      </c>
      <c r="F1032" s="133"/>
      <c r="G1032" s="37"/>
      <c r="H1032" s="36"/>
    </row>
    <row r="1033" spans="1:8" x14ac:dyDescent="0.3">
      <c r="A1033" s="4"/>
      <c r="B1033" s="1"/>
      <c r="C1033" s="6" t="str">
        <f>IFERROR(IF(B1033="","",VLOOKUP(B1033,tabela_produto,2,0)),"")</f>
        <v/>
      </c>
      <c r="D1033" s="1"/>
      <c r="E1033" s="7" t="str">
        <f t="shared" si="16"/>
        <v/>
      </c>
      <c r="F1033" s="133"/>
      <c r="G1033" s="37"/>
      <c r="H1033" s="36"/>
    </row>
    <row r="1034" spans="1:8" x14ac:dyDescent="0.3">
      <c r="A1034" s="4"/>
      <c r="B1034" s="1"/>
      <c r="C1034" s="6" t="str">
        <f>IFERROR(IF(B1034="","",VLOOKUP(B1034,tabela_produto,2,0)),"")</f>
        <v/>
      </c>
      <c r="D1034" s="1"/>
      <c r="E1034" s="7" t="str">
        <f t="shared" si="16"/>
        <v/>
      </c>
      <c r="F1034" s="133"/>
      <c r="G1034" s="37"/>
      <c r="H1034" s="36"/>
    </row>
    <row r="1035" spans="1:8" x14ac:dyDescent="0.3">
      <c r="A1035" s="4"/>
      <c r="B1035" s="1"/>
      <c r="C1035" s="6" t="str">
        <f>IFERROR(IF(B1035="","",VLOOKUP(B1035,tabela_produto,2,0)),"")</f>
        <v/>
      </c>
      <c r="D1035" s="1"/>
      <c r="E1035" s="7" t="str">
        <f t="shared" si="16"/>
        <v/>
      </c>
      <c r="F1035" s="133"/>
      <c r="G1035" s="37"/>
      <c r="H1035" s="36"/>
    </row>
    <row r="1036" spans="1:8" x14ac:dyDescent="0.3">
      <c r="A1036" s="4"/>
      <c r="B1036" s="1"/>
      <c r="C1036" s="6" t="str">
        <f>IFERROR(IF(B1036="","",VLOOKUP(B1036,tabela_produto,2,0)),"")</f>
        <v/>
      </c>
      <c r="D1036" s="1"/>
      <c r="E1036" s="7" t="str">
        <f t="shared" si="16"/>
        <v/>
      </c>
      <c r="F1036" s="133"/>
      <c r="G1036" s="37"/>
      <c r="H1036" s="36"/>
    </row>
    <row r="1037" spans="1:8" x14ac:dyDescent="0.3">
      <c r="A1037" s="4"/>
      <c r="B1037" s="1"/>
      <c r="C1037" s="6" t="str">
        <f>IFERROR(IF(B1037="","",VLOOKUP(B1037,tabela_produto,2,0)),"")</f>
        <v/>
      </c>
      <c r="D1037" s="1"/>
      <c r="E1037" s="7" t="str">
        <f t="shared" si="16"/>
        <v/>
      </c>
      <c r="F1037" s="133"/>
      <c r="G1037" s="37"/>
      <c r="H1037" s="36"/>
    </row>
    <row r="1038" spans="1:8" x14ac:dyDescent="0.3">
      <c r="A1038" s="4"/>
      <c r="B1038" s="1"/>
      <c r="C1038" s="6" t="str">
        <f>IFERROR(IF(B1038="","",VLOOKUP(B1038,tabela_produto,2,0)),"")</f>
        <v/>
      </c>
      <c r="D1038" s="1"/>
      <c r="E1038" s="7" t="str">
        <f t="shared" si="16"/>
        <v/>
      </c>
      <c r="F1038" s="133"/>
      <c r="G1038" s="37"/>
      <c r="H1038" s="36"/>
    </row>
    <row r="1039" spans="1:8" x14ac:dyDescent="0.3">
      <c r="A1039" s="4"/>
      <c r="B1039" s="1"/>
      <c r="C1039" s="6" t="str">
        <f>IFERROR(IF(B1039="","",VLOOKUP(B1039,tabela_produto,2,0)),"")</f>
        <v/>
      </c>
      <c r="D1039" s="1"/>
      <c r="E1039" s="7" t="str">
        <f t="shared" si="16"/>
        <v/>
      </c>
      <c r="F1039" s="133"/>
      <c r="G1039" s="37"/>
      <c r="H1039" s="36"/>
    </row>
    <row r="1040" spans="1:8" x14ac:dyDescent="0.3">
      <c r="A1040" s="4"/>
      <c r="B1040" s="1"/>
      <c r="C1040" s="6" t="str">
        <f>IFERROR(IF(B1040="","",VLOOKUP(B1040,tabela_produto,2,0)),"")</f>
        <v/>
      </c>
      <c r="D1040" s="1"/>
      <c r="E1040" s="7" t="str">
        <f t="shared" si="16"/>
        <v/>
      </c>
      <c r="F1040" s="133"/>
      <c r="G1040" s="37"/>
      <c r="H1040" s="36"/>
    </row>
    <row r="1041" spans="1:8" x14ac:dyDescent="0.3">
      <c r="A1041" s="4"/>
      <c r="B1041" s="1"/>
      <c r="C1041" s="6" t="str">
        <f>IFERROR(IF(B1041="","",VLOOKUP(B1041,tabela_produto,2,0)),"")</f>
        <v/>
      </c>
      <c r="D1041" s="1"/>
      <c r="E1041" s="7" t="str">
        <f t="shared" si="16"/>
        <v/>
      </c>
      <c r="F1041" s="133"/>
      <c r="G1041" s="37"/>
      <c r="H1041" s="36"/>
    </row>
    <row r="1042" spans="1:8" x14ac:dyDescent="0.3">
      <c r="A1042" s="4"/>
      <c r="B1042" s="1"/>
      <c r="C1042" s="6" t="str">
        <f>IFERROR(IF(B1042="","",VLOOKUP(B1042,tabela_produto,2,0)),"")</f>
        <v/>
      </c>
      <c r="D1042" s="1"/>
      <c r="E1042" s="7" t="str">
        <f t="shared" si="16"/>
        <v/>
      </c>
      <c r="F1042" s="133"/>
      <c r="G1042" s="37"/>
      <c r="H1042" s="36"/>
    </row>
    <row r="1043" spans="1:8" x14ac:dyDescent="0.3">
      <c r="A1043" s="4"/>
      <c r="B1043" s="1"/>
      <c r="C1043" s="6" t="str">
        <f>IFERROR(IF(B1043="","",VLOOKUP(B1043,tabela_produto,2,0)),"")</f>
        <v/>
      </c>
      <c r="D1043" s="1"/>
      <c r="E1043" s="7" t="str">
        <f t="shared" si="16"/>
        <v/>
      </c>
      <c r="F1043" s="133"/>
      <c r="G1043" s="37"/>
      <c r="H1043" s="36"/>
    </row>
    <row r="1044" spans="1:8" x14ac:dyDescent="0.3">
      <c r="A1044" s="4"/>
      <c r="B1044" s="1"/>
      <c r="C1044" s="6" t="str">
        <f>IFERROR(IF(B1044="","",VLOOKUP(B1044,tabela_produto,2,0)),"")</f>
        <v/>
      </c>
      <c r="D1044" s="1"/>
      <c r="E1044" s="7" t="str">
        <f t="shared" si="16"/>
        <v/>
      </c>
      <c r="F1044" s="133"/>
      <c r="G1044" s="37"/>
      <c r="H1044" s="36"/>
    </row>
    <row r="1045" spans="1:8" x14ac:dyDescent="0.3">
      <c r="A1045" s="4"/>
      <c r="B1045" s="1"/>
      <c r="C1045" s="6" t="str">
        <f>IFERROR(IF(B1045="","",VLOOKUP(B1045,tabela_produto,2,0)),"")</f>
        <v/>
      </c>
      <c r="D1045" s="1"/>
      <c r="E1045" s="7" t="str">
        <f t="shared" si="16"/>
        <v/>
      </c>
      <c r="F1045" s="133"/>
      <c r="G1045" s="37"/>
      <c r="H1045" s="36"/>
    </row>
    <row r="1046" spans="1:8" x14ac:dyDescent="0.3">
      <c r="A1046" s="4"/>
      <c r="B1046" s="1"/>
      <c r="C1046" s="6" t="str">
        <f>IFERROR(IF(B1046="","",VLOOKUP(B1046,tabela_produto,2,0)),"")</f>
        <v/>
      </c>
      <c r="D1046" s="1"/>
      <c r="E1046" s="7" t="str">
        <f t="shared" si="16"/>
        <v/>
      </c>
      <c r="F1046" s="133"/>
      <c r="G1046" s="37"/>
      <c r="H1046" s="36"/>
    </row>
    <row r="1047" spans="1:8" x14ac:dyDescent="0.3">
      <c r="A1047" s="4"/>
      <c r="B1047" s="1"/>
      <c r="C1047" s="6" t="str">
        <f>IFERROR(IF(B1047="","",VLOOKUP(B1047,tabela_produto,2,0)),"")</f>
        <v/>
      </c>
      <c r="D1047" s="1"/>
      <c r="E1047" s="7" t="str">
        <f t="shared" si="16"/>
        <v/>
      </c>
      <c r="F1047" s="133"/>
      <c r="G1047" s="37"/>
      <c r="H1047" s="36"/>
    </row>
    <row r="1048" spans="1:8" x14ac:dyDescent="0.3">
      <c r="A1048" s="4"/>
      <c r="B1048" s="1"/>
      <c r="C1048" s="6" t="str">
        <f>IFERROR(IF(B1048="","",VLOOKUP(B1048,tabela_produto,2,0)),"")</f>
        <v/>
      </c>
      <c r="D1048" s="1"/>
      <c r="E1048" s="7" t="str">
        <f t="shared" si="16"/>
        <v/>
      </c>
      <c r="F1048" s="133"/>
      <c r="G1048" s="37"/>
      <c r="H1048" s="36"/>
    </row>
    <row r="1049" spans="1:8" x14ac:dyDescent="0.3">
      <c r="A1049" s="4"/>
      <c r="B1049" s="1"/>
      <c r="C1049" s="6" t="str">
        <f>IFERROR(IF(B1049="","",VLOOKUP(B1049,tabela_produto,2,0)),"")</f>
        <v/>
      </c>
      <c r="D1049" s="1"/>
      <c r="E1049" s="7" t="str">
        <f t="shared" si="16"/>
        <v/>
      </c>
      <c r="F1049" s="133"/>
      <c r="G1049" s="37"/>
      <c r="H1049" s="36"/>
    </row>
    <row r="1050" spans="1:8" x14ac:dyDescent="0.3">
      <c r="A1050" s="4"/>
      <c r="B1050" s="1"/>
      <c r="C1050" s="6" t="str">
        <f>IFERROR(IF(B1050="","",VLOOKUP(B1050,tabela_produto,2,0)),"")</f>
        <v/>
      </c>
      <c r="D1050" s="1"/>
      <c r="E1050" s="7" t="str">
        <f t="shared" si="16"/>
        <v/>
      </c>
      <c r="F1050" s="133"/>
      <c r="G1050" s="37"/>
      <c r="H1050" s="36"/>
    </row>
    <row r="1051" spans="1:8" x14ac:dyDescent="0.3">
      <c r="A1051" s="4"/>
      <c r="B1051" s="1"/>
      <c r="C1051" s="6" t="str">
        <f>IFERROR(IF(B1051="","",VLOOKUP(B1051,tabela_produto,2,0)),"")</f>
        <v/>
      </c>
      <c r="D1051" s="1"/>
      <c r="E1051" s="7" t="str">
        <f t="shared" si="16"/>
        <v/>
      </c>
      <c r="F1051" s="133"/>
      <c r="G1051" s="37"/>
      <c r="H1051" s="36"/>
    </row>
    <row r="1052" spans="1:8" x14ac:dyDescent="0.3">
      <c r="A1052" s="4"/>
      <c r="B1052" s="1"/>
      <c r="C1052" s="6" t="str">
        <f>IFERROR(IF(B1052="","",VLOOKUP(B1052,tabela_produto,2,0)),"")</f>
        <v/>
      </c>
      <c r="D1052" s="1"/>
      <c r="E1052" s="7" t="str">
        <f t="shared" si="16"/>
        <v/>
      </c>
      <c r="F1052" s="133"/>
      <c r="G1052" s="37"/>
      <c r="H1052" s="36"/>
    </row>
    <row r="1053" spans="1:8" x14ac:dyDescent="0.3">
      <c r="A1053" s="4"/>
      <c r="B1053" s="1"/>
      <c r="C1053" s="6" t="str">
        <f>IFERROR(IF(B1053="","",VLOOKUP(B1053,tabela_produto,2,0)),"")</f>
        <v/>
      </c>
      <c r="D1053" s="1"/>
      <c r="E1053" s="7" t="str">
        <f t="shared" si="16"/>
        <v/>
      </c>
      <c r="F1053" s="133"/>
      <c r="G1053" s="37"/>
      <c r="H1053" s="36"/>
    </row>
    <row r="1054" spans="1:8" x14ac:dyDescent="0.3">
      <c r="A1054" s="4"/>
      <c r="B1054" s="1"/>
      <c r="C1054" s="6" t="str">
        <f>IFERROR(IF(B1054="","",VLOOKUP(B1054,tabela_produto,2,0)),"")</f>
        <v/>
      </c>
      <c r="D1054" s="1"/>
      <c r="E1054" s="7" t="str">
        <f t="shared" si="16"/>
        <v/>
      </c>
      <c r="F1054" s="133"/>
      <c r="G1054" s="37"/>
      <c r="H1054" s="36"/>
    </row>
    <row r="1055" spans="1:8" x14ac:dyDescent="0.3">
      <c r="A1055" s="4"/>
      <c r="B1055" s="1"/>
      <c r="C1055" s="6" t="str">
        <f>IFERROR(IF(B1055="","",VLOOKUP(B1055,tabela_produto,2,0)),"")</f>
        <v/>
      </c>
      <c r="D1055" s="1"/>
      <c r="E1055" s="7" t="str">
        <f t="shared" si="16"/>
        <v/>
      </c>
      <c r="F1055" s="133"/>
      <c r="G1055" s="37"/>
      <c r="H1055" s="36"/>
    </row>
    <row r="1056" spans="1:8" x14ac:dyDescent="0.3">
      <c r="A1056" s="4"/>
      <c r="B1056" s="1"/>
      <c r="C1056" s="6" t="str">
        <f>IFERROR(IF(B1056="","",VLOOKUP(B1056,tabela_produto,2,0)),"")</f>
        <v/>
      </c>
      <c r="D1056" s="1"/>
      <c r="E1056" s="7" t="str">
        <f t="shared" si="16"/>
        <v/>
      </c>
      <c r="F1056" s="133"/>
      <c r="G1056" s="37"/>
      <c r="H1056" s="36"/>
    </row>
    <row r="1057" spans="1:8" x14ac:dyDescent="0.3">
      <c r="A1057" s="4"/>
      <c r="B1057" s="1"/>
      <c r="C1057" s="6" t="str">
        <f>IFERROR(IF(B1057="","",VLOOKUP(B1057,tabela_produto,2,0)),"")</f>
        <v/>
      </c>
      <c r="D1057" s="1"/>
      <c r="E1057" s="7" t="str">
        <f t="shared" si="16"/>
        <v/>
      </c>
      <c r="F1057" s="133"/>
      <c r="G1057" s="37"/>
      <c r="H1057" s="36"/>
    </row>
    <row r="1058" spans="1:8" x14ac:dyDescent="0.3">
      <c r="A1058" s="4"/>
      <c r="B1058" s="1"/>
      <c r="C1058" s="6" t="str">
        <f>IFERROR(IF(B1058="","",VLOOKUP(B1058,tabela_produto,2,0)),"")</f>
        <v/>
      </c>
      <c r="D1058" s="1"/>
      <c r="E1058" s="7" t="str">
        <f t="shared" si="16"/>
        <v/>
      </c>
      <c r="F1058" s="133"/>
      <c r="G1058" s="37"/>
      <c r="H1058" s="36"/>
    </row>
    <row r="1059" spans="1:8" x14ac:dyDescent="0.3">
      <c r="A1059" s="4"/>
      <c r="B1059" s="1"/>
      <c r="C1059" s="6" t="str">
        <f>IFERROR(IF(B1059="","",VLOOKUP(B1059,tabela_produto,2,0)),"")</f>
        <v/>
      </c>
      <c r="D1059" s="1"/>
      <c r="E1059" s="7" t="str">
        <f t="shared" si="16"/>
        <v/>
      </c>
      <c r="F1059" s="133"/>
      <c r="G1059" s="37"/>
      <c r="H1059" s="36"/>
    </row>
    <row r="1060" spans="1:8" x14ac:dyDescent="0.3">
      <c r="A1060" s="4"/>
      <c r="B1060" s="1"/>
      <c r="C1060" s="6" t="str">
        <f>IFERROR(IF(B1060="","",VLOOKUP(B1060,tabela_produto,2,0)),"")</f>
        <v/>
      </c>
      <c r="D1060" s="1"/>
      <c r="E1060" s="7" t="str">
        <f t="shared" si="16"/>
        <v/>
      </c>
      <c r="F1060" s="133"/>
      <c r="G1060" s="37"/>
      <c r="H1060" s="36"/>
    </row>
    <row r="1061" spans="1:8" x14ac:dyDescent="0.3">
      <c r="A1061" s="4"/>
      <c r="B1061" s="1"/>
      <c r="C1061" s="6" t="str">
        <f>IFERROR(IF(B1061="","",VLOOKUP(B1061,tabela_produto,2,0)),"")</f>
        <v/>
      </c>
      <c r="D1061" s="1"/>
      <c r="E1061" s="7" t="str">
        <f t="shared" si="16"/>
        <v/>
      </c>
      <c r="F1061" s="133"/>
      <c r="G1061" s="37"/>
      <c r="H1061" s="36"/>
    </row>
    <row r="1062" spans="1:8" x14ac:dyDescent="0.3">
      <c r="A1062" s="4"/>
      <c r="B1062" s="1"/>
      <c r="C1062" s="6" t="str">
        <f>IFERROR(IF(B1062="","",VLOOKUP(B1062,tabela_produto,2,0)),"")</f>
        <v/>
      </c>
      <c r="D1062" s="1"/>
      <c r="E1062" s="7" t="str">
        <f t="shared" si="16"/>
        <v/>
      </c>
      <c r="F1062" s="133"/>
      <c r="G1062" s="37"/>
      <c r="H1062" s="36"/>
    </row>
    <row r="1063" spans="1:8" x14ac:dyDescent="0.3">
      <c r="A1063" s="4"/>
      <c r="B1063" s="1"/>
      <c r="C1063" s="6" t="str">
        <f>IFERROR(IF(B1063="","",VLOOKUP(B1063,tabela_produto,2,0)),"")</f>
        <v/>
      </c>
      <c r="D1063" s="1"/>
      <c r="E1063" s="7" t="str">
        <f t="shared" si="16"/>
        <v/>
      </c>
      <c r="F1063" s="133"/>
      <c r="G1063" s="37"/>
      <c r="H1063" s="36"/>
    </row>
    <row r="1064" spans="1:8" x14ac:dyDescent="0.3">
      <c r="A1064" s="4"/>
      <c r="B1064" s="1"/>
      <c r="C1064" s="6" t="str">
        <f>IFERROR(IF(B1064="","",VLOOKUP(B1064,tabela_produto,2,0)),"")</f>
        <v/>
      </c>
      <c r="D1064" s="1"/>
      <c r="E1064" s="7" t="str">
        <f t="shared" si="16"/>
        <v/>
      </c>
      <c r="F1064" s="133"/>
      <c r="G1064" s="37"/>
      <c r="H1064" s="36"/>
    </row>
    <row r="1065" spans="1:8" x14ac:dyDescent="0.3">
      <c r="A1065" s="4"/>
      <c r="B1065" s="1"/>
      <c r="C1065" s="6" t="str">
        <f>IFERROR(IF(B1065="","",VLOOKUP(B1065,tabela_produto,2,0)),"")</f>
        <v/>
      </c>
      <c r="D1065" s="1"/>
      <c r="E1065" s="7" t="str">
        <f t="shared" si="16"/>
        <v/>
      </c>
      <c r="F1065" s="133"/>
      <c r="G1065" s="37"/>
      <c r="H1065" s="36"/>
    </row>
    <row r="1066" spans="1:8" x14ac:dyDescent="0.3">
      <c r="A1066" s="4"/>
      <c r="B1066" s="1"/>
      <c r="C1066" s="6" t="str">
        <f>IFERROR(IF(B1066="","",VLOOKUP(B1066,tabela_produto,2,0)),"")</f>
        <v/>
      </c>
      <c r="D1066" s="1"/>
      <c r="E1066" s="7" t="str">
        <f t="shared" si="16"/>
        <v/>
      </c>
      <c r="F1066" s="133"/>
      <c r="G1066" s="37"/>
      <c r="H1066" s="36"/>
    </row>
    <row r="1067" spans="1:8" x14ac:dyDescent="0.3">
      <c r="A1067" s="4"/>
      <c r="B1067" s="1"/>
      <c r="C1067" s="6" t="str">
        <f>IFERROR(IF(B1067="","",VLOOKUP(B1067,tabela_produto,2,0)),"")</f>
        <v/>
      </c>
      <c r="D1067" s="1"/>
      <c r="E1067" s="7" t="str">
        <f t="shared" si="16"/>
        <v/>
      </c>
      <c r="F1067" s="133"/>
      <c r="G1067" s="37"/>
      <c r="H1067" s="36"/>
    </row>
    <row r="1068" spans="1:8" x14ac:dyDescent="0.3">
      <c r="A1068" s="4"/>
      <c r="B1068" s="1"/>
      <c r="C1068" s="6" t="str">
        <f>IFERROR(IF(B1068="","",VLOOKUP(B1068,tabela_produto,2,0)),"")</f>
        <v/>
      </c>
      <c r="D1068" s="1"/>
      <c r="E1068" s="7" t="str">
        <f t="shared" si="16"/>
        <v/>
      </c>
      <c r="F1068" s="133"/>
      <c r="G1068" s="37"/>
      <c r="H1068" s="36"/>
    </row>
    <row r="1069" spans="1:8" x14ac:dyDescent="0.3">
      <c r="A1069" s="4"/>
      <c r="B1069" s="1"/>
      <c r="C1069" s="6" t="str">
        <f>IFERROR(IF(B1069="","",VLOOKUP(B1069,tabela_produto,2,0)),"")</f>
        <v/>
      </c>
      <c r="D1069" s="1"/>
      <c r="E1069" s="7" t="str">
        <f t="shared" si="16"/>
        <v/>
      </c>
      <c r="F1069" s="133"/>
      <c r="G1069" s="37"/>
      <c r="H1069" s="36"/>
    </row>
    <row r="1070" spans="1:8" x14ac:dyDescent="0.3">
      <c r="A1070" s="4"/>
      <c r="B1070" s="1"/>
      <c r="C1070" s="6" t="str">
        <f>IFERROR(IF(B1070="","",VLOOKUP(B1070,tabela_produto,2,0)),"")</f>
        <v/>
      </c>
      <c r="D1070" s="1"/>
      <c r="E1070" s="7" t="str">
        <f t="shared" si="16"/>
        <v/>
      </c>
      <c r="F1070" s="133"/>
      <c r="G1070" s="37"/>
      <c r="H1070" s="36"/>
    </row>
    <row r="1071" spans="1:8" x14ac:dyDescent="0.3">
      <c r="A1071" s="4"/>
      <c r="B1071" s="1"/>
      <c r="C1071" s="6" t="str">
        <f>IFERROR(IF(B1071="","",VLOOKUP(B1071,tabela_produto,2,0)),"")</f>
        <v/>
      </c>
      <c r="D1071" s="1"/>
      <c r="E1071" s="7" t="str">
        <f t="shared" si="16"/>
        <v/>
      </c>
      <c r="F1071" s="133"/>
      <c r="G1071" s="37"/>
      <c r="H1071" s="36"/>
    </row>
    <row r="1072" spans="1:8" x14ac:dyDescent="0.3">
      <c r="A1072" s="4"/>
      <c r="B1072" s="1"/>
      <c r="C1072" s="6" t="str">
        <f>IFERROR(IF(B1072="","",VLOOKUP(B1072,tabela_produto,2,0)),"")</f>
        <v/>
      </c>
      <c r="D1072" s="1"/>
      <c r="E1072" s="7" t="str">
        <f t="shared" si="16"/>
        <v/>
      </c>
      <c r="F1072" s="133"/>
      <c r="G1072" s="37"/>
      <c r="H1072" s="36"/>
    </row>
    <row r="1073" spans="1:8" x14ac:dyDescent="0.3">
      <c r="A1073" s="4"/>
      <c r="B1073" s="1"/>
      <c r="C1073" s="6" t="str">
        <f>IFERROR(IF(B1073="","",VLOOKUP(B1073,tabela_produto,2,0)),"")</f>
        <v/>
      </c>
      <c r="D1073" s="1"/>
      <c r="E1073" s="7" t="str">
        <f t="shared" si="16"/>
        <v/>
      </c>
      <c r="F1073" s="133"/>
      <c r="G1073" s="37"/>
      <c r="H1073" s="36"/>
    </row>
    <row r="1074" spans="1:8" x14ac:dyDescent="0.3">
      <c r="A1074" s="4"/>
      <c r="B1074" s="1"/>
      <c r="C1074" s="6" t="str">
        <f>IFERROR(IF(B1074="","",VLOOKUP(B1074,tabela_produto,2,0)),"")</f>
        <v/>
      </c>
      <c r="D1074" s="1"/>
      <c r="E1074" s="7" t="str">
        <f t="shared" si="16"/>
        <v/>
      </c>
      <c r="F1074" s="133"/>
      <c r="G1074" s="37"/>
      <c r="H1074" s="36"/>
    </row>
    <row r="1075" spans="1:8" x14ac:dyDescent="0.3">
      <c r="A1075" s="4"/>
      <c r="B1075" s="1"/>
      <c r="C1075" s="6" t="str">
        <f>IFERROR(IF(B1075="","",VLOOKUP(B1075,tabela_produto,2,0)),"")</f>
        <v/>
      </c>
      <c r="D1075" s="1"/>
      <c r="E1075" s="7" t="str">
        <f t="shared" si="16"/>
        <v/>
      </c>
      <c r="F1075" s="133"/>
      <c r="G1075" s="37"/>
      <c r="H1075" s="36"/>
    </row>
    <row r="1076" spans="1:8" x14ac:dyDescent="0.3">
      <c r="A1076" s="4"/>
      <c r="B1076" s="1"/>
      <c r="C1076" s="6" t="str">
        <f>IFERROR(IF(B1076="","",VLOOKUP(B1076,tabela_produto,2,0)),"")</f>
        <v/>
      </c>
      <c r="D1076" s="1"/>
      <c r="E1076" s="7" t="str">
        <f t="shared" si="16"/>
        <v/>
      </c>
      <c r="F1076" s="133"/>
      <c r="G1076" s="37"/>
      <c r="H1076" s="36"/>
    </row>
    <row r="1077" spans="1:8" x14ac:dyDescent="0.3">
      <c r="A1077" s="4"/>
      <c r="B1077" s="1"/>
      <c r="C1077" s="6" t="str">
        <f>IFERROR(IF(B1077="","",VLOOKUP(B1077,tabela_produto,2,0)),"")</f>
        <v/>
      </c>
      <c r="D1077" s="1"/>
      <c r="E1077" s="7" t="str">
        <f t="shared" si="16"/>
        <v/>
      </c>
      <c r="F1077" s="133"/>
      <c r="G1077" s="37"/>
      <c r="H1077" s="36"/>
    </row>
    <row r="1078" spans="1:8" x14ac:dyDescent="0.3">
      <c r="A1078" s="4"/>
      <c r="B1078" s="1"/>
      <c r="C1078" s="6" t="str">
        <f>IFERROR(IF(B1078="","",VLOOKUP(B1078,tabela_produto,2,0)),"")</f>
        <v/>
      </c>
      <c r="D1078" s="1"/>
      <c r="E1078" s="7" t="str">
        <f t="shared" si="16"/>
        <v/>
      </c>
      <c r="F1078" s="133"/>
      <c r="G1078" s="37"/>
      <c r="H1078" s="36"/>
    </row>
    <row r="1079" spans="1:8" x14ac:dyDescent="0.3">
      <c r="A1079" s="4"/>
      <c r="B1079" s="1"/>
      <c r="C1079" s="6" t="str">
        <f>IFERROR(IF(B1079="","",VLOOKUP(B1079,tabela_produto,2,0)),"")</f>
        <v/>
      </c>
      <c r="D1079" s="1"/>
      <c r="E1079" s="7" t="str">
        <f t="shared" si="16"/>
        <v/>
      </c>
      <c r="F1079" s="133"/>
      <c r="G1079" s="37"/>
      <c r="H1079" s="36"/>
    </row>
    <row r="1080" spans="1:8" x14ac:dyDescent="0.3">
      <c r="A1080" s="4"/>
      <c r="B1080" s="1"/>
      <c r="C1080" s="6" t="str">
        <f>IFERROR(IF(B1080="","",VLOOKUP(B1080,tabela_produto,2,0)),"")</f>
        <v/>
      </c>
      <c r="D1080" s="1"/>
      <c r="E1080" s="7" t="str">
        <f t="shared" si="16"/>
        <v/>
      </c>
      <c r="F1080" s="133"/>
      <c r="G1080" s="37"/>
      <c r="H1080" s="36"/>
    </row>
    <row r="1081" spans="1:8" x14ac:dyDescent="0.3">
      <c r="A1081" s="4"/>
      <c r="B1081" s="1"/>
      <c r="C1081" s="6" t="str">
        <f>IFERROR(IF(B1081="","",VLOOKUP(B1081,tabela_produto,2,0)),"")</f>
        <v/>
      </c>
      <c r="D1081" s="1"/>
      <c r="E1081" s="7" t="str">
        <f t="shared" si="16"/>
        <v/>
      </c>
      <c r="F1081" s="133"/>
      <c r="G1081" s="37"/>
      <c r="H1081" s="36"/>
    </row>
    <row r="1082" spans="1:8" x14ac:dyDescent="0.3">
      <c r="A1082" s="4"/>
      <c r="B1082" s="1"/>
      <c r="C1082" s="6" t="str">
        <f>IFERROR(IF(B1082="","",VLOOKUP(B1082,tabela_produto,2,0)),"")</f>
        <v/>
      </c>
      <c r="D1082" s="1"/>
      <c r="E1082" s="7" t="str">
        <f t="shared" si="16"/>
        <v/>
      </c>
      <c r="F1082" s="133"/>
      <c r="G1082" s="37"/>
      <c r="H1082" s="36"/>
    </row>
    <row r="1083" spans="1:8" x14ac:dyDescent="0.3">
      <c r="A1083" s="4"/>
      <c r="B1083" s="1"/>
      <c r="C1083" s="6" t="str">
        <f>IFERROR(IF(B1083="","",VLOOKUP(B1083,tabela_produto,2,0)),"")</f>
        <v/>
      </c>
      <c r="D1083" s="1"/>
      <c r="E1083" s="7" t="str">
        <f t="shared" si="16"/>
        <v/>
      </c>
      <c r="F1083" s="133"/>
      <c r="G1083" s="37"/>
      <c r="H1083" s="36"/>
    </row>
    <row r="1084" spans="1:8" x14ac:dyDescent="0.3">
      <c r="A1084" s="4"/>
      <c r="B1084" s="1"/>
      <c r="C1084" s="6" t="str">
        <f>IFERROR(IF(B1084="","",VLOOKUP(B1084,tabela_produto,2,0)),"")</f>
        <v/>
      </c>
      <c r="D1084" s="1"/>
      <c r="E1084" s="7" t="str">
        <f t="shared" si="16"/>
        <v/>
      </c>
      <c r="F1084" s="133"/>
      <c r="G1084" s="37"/>
      <c r="H1084" s="36"/>
    </row>
    <row r="1085" spans="1:8" x14ac:dyDescent="0.3">
      <c r="A1085" s="4"/>
      <c r="B1085" s="1"/>
      <c r="C1085" s="6" t="str">
        <f>IFERROR(IF(B1085="","",VLOOKUP(B1085,tabela_produto,2,0)),"")</f>
        <v/>
      </c>
      <c r="D1085" s="1"/>
      <c r="E1085" s="7" t="str">
        <f t="shared" si="16"/>
        <v/>
      </c>
      <c r="F1085" s="133"/>
      <c r="G1085" s="37"/>
      <c r="H1085" s="36"/>
    </row>
    <row r="1086" spans="1:8" x14ac:dyDescent="0.3">
      <c r="A1086" s="4"/>
      <c r="B1086" s="1"/>
      <c r="C1086" s="6" t="str">
        <f>IFERROR(IF(B1086="","",VLOOKUP(B1086,tabela_produto,2,0)),"")</f>
        <v/>
      </c>
      <c r="D1086" s="1"/>
      <c r="E1086" s="7" t="str">
        <f t="shared" si="16"/>
        <v/>
      </c>
      <c r="F1086" s="133"/>
      <c r="G1086" s="37"/>
      <c r="H1086" s="36"/>
    </row>
    <row r="1087" spans="1:8" x14ac:dyDescent="0.3">
      <c r="A1087" s="4"/>
      <c r="B1087" s="1"/>
      <c r="C1087" s="6" t="str">
        <f>IFERROR(IF(B1087="","",VLOOKUP(B1087,tabela_produto,2,0)),"")</f>
        <v/>
      </c>
      <c r="D1087" s="1"/>
      <c r="E1087" s="7" t="str">
        <f t="shared" si="16"/>
        <v/>
      </c>
      <c r="F1087" s="133"/>
      <c r="G1087" s="37"/>
      <c r="H1087" s="36"/>
    </row>
    <row r="1088" spans="1:8" x14ac:dyDescent="0.3">
      <c r="A1088" s="4"/>
      <c r="B1088" s="1"/>
      <c r="C1088" s="6" t="str">
        <f>IFERROR(IF(B1088="","",VLOOKUP(B1088,tabela_produto,2,0)),"")</f>
        <v/>
      </c>
      <c r="D1088" s="1"/>
      <c r="E1088" s="7" t="str">
        <f t="shared" si="16"/>
        <v/>
      </c>
      <c r="F1088" s="133"/>
      <c r="G1088" s="37"/>
      <c r="H1088" s="36"/>
    </row>
    <row r="1089" spans="1:8" x14ac:dyDescent="0.3">
      <c r="A1089" s="4"/>
      <c r="B1089" s="1"/>
      <c r="C1089" s="6" t="str">
        <f>IFERROR(IF(B1089="","",VLOOKUP(B1089,tabela_produto,2,0)),"")</f>
        <v/>
      </c>
      <c r="D1089" s="1"/>
      <c r="E1089" s="7" t="str">
        <f t="shared" si="16"/>
        <v/>
      </c>
      <c r="F1089" s="133"/>
      <c r="G1089" s="37"/>
      <c r="H1089" s="36"/>
    </row>
    <row r="1090" spans="1:8" x14ac:dyDescent="0.3">
      <c r="A1090" s="4"/>
      <c r="B1090" s="1"/>
      <c r="C1090" s="6" t="str">
        <f>IFERROR(IF(B1090="","",VLOOKUP(B1090,tabela_produto,2,0)),"")</f>
        <v/>
      </c>
      <c r="D1090" s="1"/>
      <c r="E1090" s="7" t="str">
        <f t="shared" si="16"/>
        <v/>
      </c>
      <c r="F1090" s="133"/>
      <c r="G1090" s="37"/>
      <c r="H1090" s="36"/>
    </row>
    <row r="1091" spans="1:8" x14ac:dyDescent="0.3">
      <c r="A1091" s="4"/>
      <c r="B1091" s="1"/>
      <c r="C1091" s="6" t="str">
        <f>IFERROR(IF(B1091="","",VLOOKUP(B1091,tabela_produto,2,0)),"")</f>
        <v/>
      </c>
      <c r="D1091" s="1"/>
      <c r="E1091" s="7" t="str">
        <f t="shared" ref="E1091:E1154" si="17">IF(B1091="","",VLOOKUP(B1091,tabela_produto,3,0))</f>
        <v/>
      </c>
      <c r="F1091" s="133"/>
      <c r="G1091" s="37"/>
      <c r="H1091" s="36"/>
    </row>
    <row r="1092" spans="1:8" x14ac:dyDescent="0.3">
      <c r="A1092" s="4"/>
      <c r="B1092" s="1"/>
      <c r="C1092" s="6" t="str">
        <f>IFERROR(IF(B1092="","",VLOOKUP(B1092,tabela_produto,2,0)),"")</f>
        <v/>
      </c>
      <c r="D1092" s="1"/>
      <c r="E1092" s="7" t="str">
        <f t="shared" si="17"/>
        <v/>
      </c>
      <c r="F1092" s="133"/>
      <c r="G1092" s="37"/>
      <c r="H1092" s="36"/>
    </row>
    <row r="1093" spans="1:8" x14ac:dyDescent="0.3">
      <c r="A1093" s="4"/>
      <c r="B1093" s="1"/>
      <c r="C1093" s="6" t="str">
        <f>IFERROR(IF(B1093="","",VLOOKUP(B1093,tabela_produto,2,0)),"")</f>
        <v/>
      </c>
      <c r="D1093" s="1"/>
      <c r="E1093" s="7" t="str">
        <f t="shared" si="17"/>
        <v/>
      </c>
      <c r="F1093" s="133"/>
      <c r="G1093" s="37"/>
      <c r="H1093" s="36"/>
    </row>
    <row r="1094" spans="1:8" x14ac:dyDescent="0.3">
      <c r="A1094" s="4"/>
      <c r="B1094" s="1"/>
      <c r="C1094" s="6" t="str">
        <f>IFERROR(IF(B1094="","",VLOOKUP(B1094,tabela_produto,2,0)),"")</f>
        <v/>
      </c>
      <c r="D1094" s="1"/>
      <c r="E1094" s="7" t="str">
        <f t="shared" si="17"/>
        <v/>
      </c>
      <c r="F1094" s="133"/>
      <c r="G1094" s="37"/>
      <c r="H1094" s="36"/>
    </row>
    <row r="1095" spans="1:8" x14ac:dyDescent="0.3">
      <c r="A1095" s="4"/>
      <c r="B1095" s="1"/>
      <c r="C1095" s="6" t="str">
        <f>IFERROR(IF(B1095="","",VLOOKUP(B1095,tabela_produto,2,0)),"")</f>
        <v/>
      </c>
      <c r="D1095" s="1"/>
      <c r="E1095" s="7" t="str">
        <f t="shared" si="17"/>
        <v/>
      </c>
      <c r="F1095" s="133"/>
      <c r="G1095" s="37"/>
      <c r="H1095" s="36"/>
    </row>
    <row r="1096" spans="1:8" x14ac:dyDescent="0.3">
      <c r="A1096" s="4"/>
      <c r="B1096" s="1"/>
      <c r="C1096" s="6" t="str">
        <f>IFERROR(IF(B1096="","",VLOOKUP(B1096,tabela_produto,2,0)),"")</f>
        <v/>
      </c>
      <c r="D1096" s="1"/>
      <c r="E1096" s="7" t="str">
        <f t="shared" si="17"/>
        <v/>
      </c>
      <c r="F1096" s="133"/>
      <c r="G1096" s="37"/>
      <c r="H1096" s="36"/>
    </row>
    <row r="1097" spans="1:8" x14ac:dyDescent="0.3">
      <c r="A1097" s="4"/>
      <c r="B1097" s="1"/>
      <c r="C1097" s="6" t="str">
        <f>IFERROR(IF(B1097="","",VLOOKUP(B1097,tabela_produto,2,0)),"")</f>
        <v/>
      </c>
      <c r="D1097" s="1"/>
      <c r="E1097" s="7" t="str">
        <f t="shared" si="17"/>
        <v/>
      </c>
      <c r="F1097" s="133"/>
      <c r="G1097" s="37"/>
      <c r="H1097" s="36"/>
    </row>
    <row r="1098" spans="1:8" x14ac:dyDescent="0.3">
      <c r="A1098" s="4"/>
      <c r="B1098" s="1"/>
      <c r="C1098" s="6" t="str">
        <f>IFERROR(IF(B1098="","",VLOOKUP(B1098,tabela_produto,2,0)),"")</f>
        <v/>
      </c>
      <c r="D1098" s="1"/>
      <c r="E1098" s="7" t="str">
        <f t="shared" si="17"/>
        <v/>
      </c>
      <c r="F1098" s="133"/>
      <c r="G1098" s="37"/>
      <c r="H1098" s="36"/>
    </row>
    <row r="1099" spans="1:8" x14ac:dyDescent="0.3">
      <c r="A1099" s="4"/>
      <c r="B1099" s="1"/>
      <c r="C1099" s="6" t="str">
        <f>IFERROR(IF(B1099="","",VLOOKUP(B1099,tabela_produto,2,0)),"")</f>
        <v/>
      </c>
      <c r="D1099" s="1"/>
      <c r="E1099" s="7" t="str">
        <f t="shared" si="17"/>
        <v/>
      </c>
      <c r="F1099" s="133"/>
      <c r="G1099" s="37"/>
      <c r="H1099" s="36"/>
    </row>
    <row r="1100" spans="1:8" x14ac:dyDescent="0.3">
      <c r="A1100" s="4"/>
      <c r="B1100" s="1"/>
      <c r="C1100" s="6" t="str">
        <f>IFERROR(IF(B1100="","",VLOOKUP(B1100,tabela_produto,2,0)),"")</f>
        <v/>
      </c>
      <c r="D1100" s="1"/>
      <c r="E1100" s="7" t="str">
        <f t="shared" si="17"/>
        <v/>
      </c>
      <c r="F1100" s="133"/>
      <c r="G1100" s="37"/>
      <c r="H1100" s="36"/>
    </row>
    <row r="1101" spans="1:8" x14ac:dyDescent="0.3">
      <c r="A1101" s="4"/>
      <c r="B1101" s="1"/>
      <c r="C1101" s="6" t="str">
        <f>IFERROR(IF(B1101="","",VLOOKUP(B1101,tabela_produto,2,0)),"")</f>
        <v/>
      </c>
      <c r="D1101" s="1"/>
      <c r="E1101" s="7" t="str">
        <f t="shared" si="17"/>
        <v/>
      </c>
      <c r="F1101" s="133"/>
      <c r="G1101" s="37"/>
      <c r="H1101" s="36"/>
    </row>
    <row r="1102" spans="1:8" x14ac:dyDescent="0.3">
      <c r="A1102" s="4"/>
      <c r="B1102" s="1"/>
      <c r="C1102" s="6" t="str">
        <f>IFERROR(IF(B1102="","",VLOOKUP(B1102,tabela_produto,2,0)),"")</f>
        <v/>
      </c>
      <c r="D1102" s="1"/>
      <c r="E1102" s="7" t="str">
        <f t="shared" si="17"/>
        <v/>
      </c>
      <c r="F1102" s="133"/>
      <c r="G1102" s="37"/>
      <c r="H1102" s="36"/>
    </row>
    <row r="1103" spans="1:8" x14ac:dyDescent="0.3">
      <c r="A1103" s="4"/>
      <c r="B1103" s="1"/>
      <c r="C1103" s="6" t="str">
        <f>IFERROR(IF(B1103="","",VLOOKUP(B1103,tabela_produto,2,0)),"")</f>
        <v/>
      </c>
      <c r="D1103" s="1"/>
      <c r="E1103" s="7" t="str">
        <f t="shared" si="17"/>
        <v/>
      </c>
      <c r="F1103" s="133"/>
      <c r="G1103" s="37"/>
      <c r="H1103" s="36"/>
    </row>
    <row r="1104" spans="1:8" x14ac:dyDescent="0.3">
      <c r="A1104" s="4"/>
      <c r="B1104" s="1"/>
      <c r="C1104" s="6" t="str">
        <f>IFERROR(IF(B1104="","",VLOOKUP(B1104,tabela_produto,2,0)),"")</f>
        <v/>
      </c>
      <c r="D1104" s="1"/>
      <c r="E1104" s="7" t="str">
        <f t="shared" si="17"/>
        <v/>
      </c>
      <c r="F1104" s="133"/>
      <c r="G1104" s="37"/>
      <c r="H1104" s="36"/>
    </row>
    <row r="1105" spans="1:8" x14ac:dyDescent="0.3">
      <c r="A1105" s="4"/>
      <c r="B1105" s="1"/>
      <c r="C1105" s="6" t="str">
        <f>IFERROR(IF(B1105="","",VLOOKUP(B1105,tabela_produto,2,0)),"")</f>
        <v/>
      </c>
      <c r="D1105" s="1"/>
      <c r="E1105" s="7" t="str">
        <f t="shared" si="17"/>
        <v/>
      </c>
      <c r="F1105" s="133"/>
      <c r="G1105" s="37"/>
      <c r="H1105" s="36"/>
    </row>
    <row r="1106" spans="1:8" x14ac:dyDescent="0.3">
      <c r="A1106" s="4"/>
      <c r="B1106" s="1"/>
      <c r="C1106" s="6" t="str">
        <f>IFERROR(IF(B1106="","",VLOOKUP(B1106,tabela_produto,2,0)),"")</f>
        <v/>
      </c>
      <c r="D1106" s="1"/>
      <c r="E1106" s="7" t="str">
        <f t="shared" si="17"/>
        <v/>
      </c>
      <c r="F1106" s="133"/>
      <c r="G1106" s="37"/>
      <c r="H1106" s="36"/>
    </row>
    <row r="1107" spans="1:8" x14ac:dyDescent="0.3">
      <c r="A1107" s="4"/>
      <c r="B1107" s="1"/>
      <c r="C1107" s="6" t="str">
        <f>IFERROR(IF(B1107="","",VLOOKUP(B1107,tabela_produto,2,0)),"")</f>
        <v/>
      </c>
      <c r="D1107" s="1"/>
      <c r="E1107" s="7" t="str">
        <f t="shared" si="17"/>
        <v/>
      </c>
      <c r="F1107" s="133"/>
      <c r="G1107" s="37"/>
      <c r="H1107" s="36"/>
    </row>
    <row r="1108" spans="1:8" x14ac:dyDescent="0.3">
      <c r="A1108" s="4"/>
      <c r="B1108" s="1"/>
      <c r="C1108" s="6" t="str">
        <f>IFERROR(IF(B1108="","",VLOOKUP(B1108,tabela_produto,2,0)),"")</f>
        <v/>
      </c>
      <c r="D1108" s="1"/>
      <c r="E1108" s="7" t="str">
        <f t="shared" si="17"/>
        <v/>
      </c>
      <c r="F1108" s="133"/>
      <c r="G1108" s="37"/>
      <c r="H1108" s="36"/>
    </row>
    <row r="1109" spans="1:8" x14ac:dyDescent="0.3">
      <c r="A1109" s="4"/>
      <c r="B1109" s="1"/>
      <c r="C1109" s="6" t="str">
        <f>IFERROR(IF(B1109="","",VLOOKUP(B1109,tabela_produto,2,0)),"")</f>
        <v/>
      </c>
      <c r="D1109" s="1"/>
      <c r="E1109" s="7" t="str">
        <f t="shared" si="17"/>
        <v/>
      </c>
      <c r="F1109" s="133"/>
      <c r="G1109" s="37"/>
      <c r="H1109" s="36"/>
    </row>
    <row r="1110" spans="1:8" x14ac:dyDescent="0.3">
      <c r="A1110" s="4"/>
      <c r="B1110" s="1"/>
      <c r="C1110" s="6" t="str">
        <f>IFERROR(IF(B1110="","",VLOOKUP(B1110,tabela_produto,2,0)),"")</f>
        <v/>
      </c>
      <c r="D1110" s="1"/>
      <c r="E1110" s="7" t="str">
        <f t="shared" si="17"/>
        <v/>
      </c>
      <c r="F1110" s="133"/>
      <c r="G1110" s="37"/>
      <c r="H1110" s="36"/>
    </row>
    <row r="1111" spans="1:8" x14ac:dyDescent="0.3">
      <c r="A1111" s="4"/>
      <c r="B1111" s="1"/>
      <c r="C1111" s="6" t="str">
        <f>IFERROR(IF(B1111="","",VLOOKUP(B1111,tabela_produto,2,0)),"")</f>
        <v/>
      </c>
      <c r="D1111" s="1"/>
      <c r="E1111" s="7" t="str">
        <f t="shared" si="17"/>
        <v/>
      </c>
      <c r="F1111" s="133"/>
      <c r="G1111" s="37"/>
      <c r="H1111" s="36"/>
    </row>
    <row r="1112" spans="1:8" x14ac:dyDescent="0.3">
      <c r="A1112" s="4"/>
      <c r="B1112" s="1"/>
      <c r="C1112" s="6" t="str">
        <f>IFERROR(IF(B1112="","",VLOOKUP(B1112,tabela_produto,2,0)),"")</f>
        <v/>
      </c>
      <c r="D1112" s="1"/>
      <c r="E1112" s="7" t="str">
        <f t="shared" si="17"/>
        <v/>
      </c>
      <c r="F1112" s="133"/>
      <c r="G1112" s="37"/>
      <c r="H1112" s="36"/>
    </row>
    <row r="1113" spans="1:8" x14ac:dyDescent="0.3">
      <c r="A1113" s="4"/>
      <c r="B1113" s="1"/>
      <c r="C1113" s="6" t="str">
        <f>IFERROR(IF(B1113="","",VLOOKUP(B1113,tabela_produto,2,0)),"")</f>
        <v/>
      </c>
      <c r="D1113" s="1"/>
      <c r="E1113" s="7" t="str">
        <f t="shared" si="17"/>
        <v/>
      </c>
      <c r="F1113" s="133"/>
      <c r="G1113" s="37"/>
      <c r="H1113" s="36"/>
    </row>
    <row r="1114" spans="1:8" x14ac:dyDescent="0.3">
      <c r="A1114" s="4"/>
      <c r="B1114" s="1"/>
      <c r="C1114" s="6" t="str">
        <f>IFERROR(IF(B1114="","",VLOOKUP(B1114,tabela_produto,2,0)),"")</f>
        <v/>
      </c>
      <c r="D1114" s="1"/>
      <c r="E1114" s="7" t="str">
        <f t="shared" si="17"/>
        <v/>
      </c>
      <c r="F1114" s="133"/>
      <c r="G1114" s="37"/>
      <c r="H1114" s="36"/>
    </row>
    <row r="1115" spans="1:8" x14ac:dyDescent="0.3">
      <c r="A1115" s="4"/>
      <c r="B1115" s="1"/>
      <c r="C1115" s="6" t="str">
        <f>IFERROR(IF(B1115="","",VLOOKUP(B1115,tabela_produto,2,0)),"")</f>
        <v/>
      </c>
      <c r="D1115" s="1"/>
      <c r="E1115" s="7" t="str">
        <f t="shared" si="17"/>
        <v/>
      </c>
      <c r="F1115" s="133"/>
      <c r="G1115" s="37"/>
      <c r="H1115" s="36"/>
    </row>
    <row r="1116" spans="1:8" x14ac:dyDescent="0.3">
      <c r="A1116" s="4"/>
      <c r="B1116" s="1"/>
      <c r="C1116" s="6" t="str">
        <f>IFERROR(IF(B1116="","",VLOOKUP(B1116,tabela_produto,2,0)),"")</f>
        <v/>
      </c>
      <c r="D1116" s="1"/>
      <c r="E1116" s="7" t="str">
        <f t="shared" si="17"/>
        <v/>
      </c>
      <c r="F1116" s="133"/>
      <c r="G1116" s="37"/>
      <c r="H1116" s="36"/>
    </row>
    <row r="1117" spans="1:8" x14ac:dyDescent="0.3">
      <c r="A1117" s="4"/>
      <c r="B1117" s="1"/>
      <c r="C1117" s="6" t="str">
        <f>IFERROR(IF(B1117="","",VLOOKUP(B1117,tabela_produto,2,0)),"")</f>
        <v/>
      </c>
      <c r="D1117" s="1"/>
      <c r="E1117" s="7" t="str">
        <f t="shared" si="17"/>
        <v/>
      </c>
      <c r="F1117" s="133"/>
      <c r="G1117" s="37"/>
      <c r="H1117" s="36"/>
    </row>
    <row r="1118" spans="1:8" x14ac:dyDescent="0.3">
      <c r="A1118" s="4"/>
      <c r="B1118" s="1"/>
      <c r="C1118" s="6" t="str">
        <f>IFERROR(IF(B1118="","",VLOOKUP(B1118,tabela_produto,2,0)),"")</f>
        <v/>
      </c>
      <c r="D1118" s="1"/>
      <c r="E1118" s="7" t="str">
        <f t="shared" si="17"/>
        <v/>
      </c>
      <c r="F1118" s="133"/>
      <c r="G1118" s="37"/>
      <c r="H1118" s="36"/>
    </row>
    <row r="1119" spans="1:8" x14ac:dyDescent="0.3">
      <c r="A1119" s="4"/>
      <c r="B1119" s="1"/>
      <c r="C1119" s="6" t="str">
        <f>IFERROR(IF(B1119="","",VLOOKUP(B1119,tabela_produto,2,0)),"")</f>
        <v/>
      </c>
      <c r="D1119" s="1"/>
      <c r="E1119" s="7" t="str">
        <f t="shared" si="17"/>
        <v/>
      </c>
      <c r="F1119" s="133"/>
      <c r="G1119" s="37"/>
      <c r="H1119" s="36"/>
    </row>
    <row r="1120" spans="1:8" x14ac:dyDescent="0.3">
      <c r="A1120" s="4"/>
      <c r="B1120" s="1"/>
      <c r="C1120" s="6" t="str">
        <f>IFERROR(IF(B1120="","",VLOOKUP(B1120,tabela_produto,2,0)),"")</f>
        <v/>
      </c>
      <c r="D1120" s="1"/>
      <c r="E1120" s="7" t="str">
        <f t="shared" si="17"/>
        <v/>
      </c>
      <c r="F1120" s="133"/>
      <c r="G1120" s="37"/>
      <c r="H1120" s="36"/>
    </row>
    <row r="1121" spans="1:8" x14ac:dyDescent="0.3">
      <c r="A1121" s="4"/>
      <c r="B1121" s="1"/>
      <c r="C1121" s="6" t="str">
        <f>IFERROR(IF(B1121="","",VLOOKUP(B1121,tabela_produto,2,0)),"")</f>
        <v/>
      </c>
      <c r="D1121" s="1"/>
      <c r="E1121" s="7" t="str">
        <f t="shared" si="17"/>
        <v/>
      </c>
      <c r="F1121" s="133"/>
      <c r="G1121" s="37"/>
      <c r="H1121" s="36"/>
    </row>
    <row r="1122" spans="1:8" x14ac:dyDescent="0.3">
      <c r="A1122" s="4"/>
      <c r="B1122" s="1"/>
      <c r="C1122" s="6" t="str">
        <f>IFERROR(IF(B1122="","",VLOOKUP(B1122,tabela_produto,2,0)),"")</f>
        <v/>
      </c>
      <c r="D1122" s="1"/>
      <c r="E1122" s="7" t="str">
        <f t="shared" si="17"/>
        <v/>
      </c>
      <c r="F1122" s="133"/>
      <c r="G1122" s="37"/>
      <c r="H1122" s="36"/>
    </row>
    <row r="1123" spans="1:8" x14ac:dyDescent="0.3">
      <c r="A1123" s="4"/>
      <c r="B1123" s="1"/>
      <c r="C1123" s="6" t="str">
        <f>IFERROR(IF(B1123="","",VLOOKUP(B1123,tabela_produto,2,0)),"")</f>
        <v/>
      </c>
      <c r="D1123" s="1"/>
      <c r="E1123" s="7" t="str">
        <f t="shared" si="17"/>
        <v/>
      </c>
      <c r="F1123" s="133"/>
      <c r="G1123" s="37"/>
      <c r="H1123" s="36"/>
    </row>
    <row r="1124" spans="1:8" x14ac:dyDescent="0.3">
      <c r="A1124" s="4"/>
      <c r="B1124" s="1"/>
      <c r="C1124" s="6" t="str">
        <f>IFERROR(IF(B1124="","",VLOOKUP(B1124,tabela_produto,2,0)),"")</f>
        <v/>
      </c>
      <c r="D1124" s="1"/>
      <c r="E1124" s="7" t="str">
        <f t="shared" si="17"/>
        <v/>
      </c>
      <c r="F1124" s="133"/>
      <c r="G1124" s="37"/>
      <c r="H1124" s="36"/>
    </row>
    <row r="1125" spans="1:8" x14ac:dyDescent="0.3">
      <c r="A1125" s="4"/>
      <c r="B1125" s="1"/>
      <c r="C1125" s="6" t="str">
        <f>IFERROR(IF(B1125="","",VLOOKUP(B1125,tabela_produto,2,0)),"")</f>
        <v/>
      </c>
      <c r="D1125" s="1"/>
      <c r="E1125" s="7" t="str">
        <f t="shared" si="17"/>
        <v/>
      </c>
      <c r="F1125" s="133"/>
      <c r="G1125" s="37"/>
      <c r="H1125" s="36"/>
    </row>
    <row r="1126" spans="1:8" x14ac:dyDescent="0.3">
      <c r="A1126" s="4"/>
      <c r="B1126" s="1"/>
      <c r="C1126" s="6" t="str">
        <f>IFERROR(IF(B1126="","",VLOOKUP(B1126,tabela_produto,2,0)),"")</f>
        <v/>
      </c>
      <c r="D1126" s="1"/>
      <c r="E1126" s="7" t="str">
        <f t="shared" si="17"/>
        <v/>
      </c>
      <c r="F1126" s="133"/>
      <c r="G1126" s="37"/>
      <c r="H1126" s="36"/>
    </row>
    <row r="1127" spans="1:8" x14ac:dyDescent="0.3">
      <c r="A1127" s="4"/>
      <c r="B1127" s="1"/>
      <c r="C1127" s="6" t="str">
        <f>IFERROR(IF(B1127="","",VLOOKUP(B1127,tabela_produto,2,0)),"")</f>
        <v/>
      </c>
      <c r="D1127" s="1"/>
      <c r="E1127" s="7" t="str">
        <f t="shared" si="17"/>
        <v/>
      </c>
      <c r="F1127" s="133"/>
      <c r="G1127" s="37"/>
      <c r="H1127" s="36"/>
    </row>
    <row r="1128" spans="1:8" x14ac:dyDescent="0.3">
      <c r="A1128" s="4"/>
      <c r="B1128" s="1"/>
      <c r="C1128" s="6" t="str">
        <f>IFERROR(IF(B1128="","",VLOOKUP(B1128,tabela_produto,2,0)),"")</f>
        <v/>
      </c>
      <c r="D1128" s="1"/>
      <c r="E1128" s="7" t="str">
        <f t="shared" si="17"/>
        <v/>
      </c>
      <c r="F1128" s="133"/>
      <c r="G1128" s="37"/>
      <c r="H1128" s="36"/>
    </row>
    <row r="1129" spans="1:8" x14ac:dyDescent="0.3">
      <c r="A1129" s="4"/>
      <c r="B1129" s="1"/>
      <c r="C1129" s="6" t="str">
        <f>IFERROR(IF(B1129="","",VLOOKUP(B1129,tabela_produto,2,0)),"")</f>
        <v/>
      </c>
      <c r="D1129" s="1"/>
      <c r="E1129" s="7" t="str">
        <f t="shared" si="17"/>
        <v/>
      </c>
      <c r="F1129" s="133"/>
      <c r="G1129" s="37"/>
      <c r="H1129" s="36"/>
    </row>
    <row r="1130" spans="1:8" x14ac:dyDescent="0.3">
      <c r="A1130" s="4"/>
      <c r="B1130" s="1"/>
      <c r="C1130" s="6" t="str">
        <f>IFERROR(IF(B1130="","",VLOOKUP(B1130,tabela_produto,2,0)),"")</f>
        <v/>
      </c>
      <c r="D1130" s="1"/>
      <c r="E1130" s="7" t="str">
        <f t="shared" si="17"/>
        <v/>
      </c>
      <c r="F1130" s="133"/>
      <c r="G1130" s="37"/>
      <c r="H1130" s="36"/>
    </row>
    <row r="1131" spans="1:8" x14ac:dyDescent="0.3">
      <c r="A1131" s="4"/>
      <c r="B1131" s="1"/>
      <c r="C1131" s="6" t="str">
        <f>IFERROR(IF(B1131="","",VLOOKUP(B1131,tabela_produto,2,0)),"")</f>
        <v/>
      </c>
      <c r="D1131" s="1"/>
      <c r="E1131" s="7" t="str">
        <f t="shared" si="17"/>
        <v/>
      </c>
      <c r="F1131" s="133"/>
      <c r="G1131" s="37"/>
      <c r="H1131" s="36"/>
    </row>
    <row r="1132" spans="1:8" x14ac:dyDescent="0.3">
      <c r="A1132" s="4"/>
      <c r="B1132" s="1"/>
      <c r="C1132" s="6" t="str">
        <f>IFERROR(IF(B1132="","",VLOOKUP(B1132,tabela_produto,2,0)),"")</f>
        <v/>
      </c>
      <c r="D1132" s="1"/>
      <c r="E1132" s="7" t="str">
        <f t="shared" si="17"/>
        <v/>
      </c>
      <c r="F1132" s="133"/>
      <c r="G1132" s="37"/>
      <c r="H1132" s="36"/>
    </row>
    <row r="1133" spans="1:8" x14ac:dyDescent="0.3">
      <c r="A1133" s="4"/>
      <c r="B1133" s="1"/>
      <c r="C1133" s="6" t="str">
        <f>IFERROR(IF(B1133="","",VLOOKUP(B1133,tabela_produto,2,0)),"")</f>
        <v/>
      </c>
      <c r="D1133" s="1"/>
      <c r="E1133" s="7" t="str">
        <f t="shared" si="17"/>
        <v/>
      </c>
      <c r="F1133" s="133"/>
      <c r="G1133" s="37"/>
      <c r="H1133" s="36"/>
    </row>
    <row r="1134" spans="1:8" x14ac:dyDescent="0.3">
      <c r="A1134" s="4"/>
      <c r="B1134" s="1"/>
      <c r="C1134" s="6" t="str">
        <f>IFERROR(IF(B1134="","",VLOOKUP(B1134,tabela_produto,2,0)),"")</f>
        <v/>
      </c>
      <c r="D1134" s="1"/>
      <c r="E1134" s="7" t="str">
        <f t="shared" si="17"/>
        <v/>
      </c>
      <c r="F1134" s="133"/>
      <c r="G1134" s="37"/>
      <c r="H1134" s="36"/>
    </row>
    <row r="1135" spans="1:8" x14ac:dyDescent="0.3">
      <c r="A1135" s="4"/>
      <c r="B1135" s="1"/>
      <c r="C1135" s="6" t="str">
        <f>IFERROR(IF(B1135="","",VLOOKUP(B1135,tabela_produto,2,0)),"")</f>
        <v/>
      </c>
      <c r="D1135" s="1"/>
      <c r="E1135" s="7" t="str">
        <f t="shared" si="17"/>
        <v/>
      </c>
      <c r="F1135" s="133"/>
      <c r="G1135" s="37"/>
      <c r="H1135" s="36"/>
    </row>
    <row r="1136" spans="1:8" x14ac:dyDescent="0.3">
      <c r="A1136" s="4"/>
      <c r="B1136" s="1"/>
      <c r="C1136" s="6" t="str">
        <f>IFERROR(IF(B1136="","",VLOOKUP(B1136,tabela_produto,2,0)),"")</f>
        <v/>
      </c>
      <c r="D1136" s="1"/>
      <c r="E1136" s="7" t="str">
        <f t="shared" si="17"/>
        <v/>
      </c>
      <c r="F1136" s="133"/>
      <c r="G1136" s="37"/>
      <c r="H1136" s="36"/>
    </row>
    <row r="1137" spans="1:8" x14ac:dyDescent="0.3">
      <c r="A1137" s="4"/>
      <c r="B1137" s="1"/>
      <c r="C1137" s="6" t="str">
        <f>IFERROR(IF(B1137="","",VLOOKUP(B1137,tabela_produto,2,0)),"")</f>
        <v/>
      </c>
      <c r="D1137" s="1"/>
      <c r="E1137" s="7" t="str">
        <f t="shared" si="17"/>
        <v/>
      </c>
      <c r="F1137" s="133"/>
      <c r="G1137" s="37"/>
      <c r="H1137" s="36"/>
    </row>
    <row r="1138" spans="1:8" x14ac:dyDescent="0.3">
      <c r="A1138" s="4"/>
      <c r="B1138" s="1"/>
      <c r="C1138" s="6" t="str">
        <f>IFERROR(IF(B1138="","",VLOOKUP(B1138,tabela_produto,2,0)),"")</f>
        <v/>
      </c>
      <c r="D1138" s="1"/>
      <c r="E1138" s="7" t="str">
        <f t="shared" si="17"/>
        <v/>
      </c>
      <c r="F1138" s="133"/>
      <c r="G1138" s="37"/>
      <c r="H1138" s="36"/>
    </row>
    <row r="1139" spans="1:8" x14ac:dyDescent="0.3">
      <c r="A1139" s="4"/>
      <c r="B1139" s="1"/>
      <c r="C1139" s="6" t="str">
        <f>IFERROR(IF(B1139="","",VLOOKUP(B1139,tabela_produto,2,0)),"")</f>
        <v/>
      </c>
      <c r="D1139" s="1"/>
      <c r="E1139" s="7" t="str">
        <f t="shared" si="17"/>
        <v/>
      </c>
      <c r="F1139" s="133"/>
      <c r="G1139" s="37"/>
      <c r="H1139" s="36"/>
    </row>
    <row r="1140" spans="1:8" x14ac:dyDescent="0.3">
      <c r="A1140" s="4"/>
      <c r="B1140" s="1"/>
      <c r="C1140" s="6" t="str">
        <f>IFERROR(IF(B1140="","",VLOOKUP(B1140,tabela_produto,2,0)),"")</f>
        <v/>
      </c>
      <c r="D1140" s="1"/>
      <c r="E1140" s="7" t="str">
        <f t="shared" si="17"/>
        <v/>
      </c>
      <c r="F1140" s="133"/>
      <c r="G1140" s="37"/>
      <c r="H1140" s="36"/>
    </row>
    <row r="1141" spans="1:8" x14ac:dyDescent="0.3">
      <c r="A1141" s="4"/>
      <c r="B1141" s="1"/>
      <c r="C1141" s="6" t="str">
        <f>IFERROR(IF(B1141="","",VLOOKUP(B1141,tabela_produto,2,0)),"")</f>
        <v/>
      </c>
      <c r="D1141" s="1"/>
      <c r="E1141" s="7" t="str">
        <f t="shared" si="17"/>
        <v/>
      </c>
      <c r="F1141" s="133"/>
      <c r="G1141" s="37"/>
      <c r="H1141" s="36"/>
    </row>
    <row r="1142" spans="1:8" x14ac:dyDescent="0.3">
      <c r="A1142" s="4"/>
      <c r="B1142" s="1"/>
      <c r="C1142" s="6" t="str">
        <f>IFERROR(IF(B1142="","",VLOOKUP(B1142,tabela_produto,2,0)),"")</f>
        <v/>
      </c>
      <c r="D1142" s="1"/>
      <c r="E1142" s="7" t="str">
        <f t="shared" si="17"/>
        <v/>
      </c>
      <c r="F1142" s="133"/>
      <c r="G1142" s="37"/>
      <c r="H1142" s="36"/>
    </row>
    <row r="1143" spans="1:8" x14ac:dyDescent="0.3">
      <c r="A1143" s="4"/>
      <c r="B1143" s="1"/>
      <c r="C1143" s="6" t="str">
        <f>IFERROR(IF(B1143="","",VLOOKUP(B1143,tabela_produto,2,0)),"")</f>
        <v/>
      </c>
      <c r="D1143" s="1"/>
      <c r="E1143" s="7" t="str">
        <f t="shared" si="17"/>
        <v/>
      </c>
      <c r="F1143" s="133"/>
      <c r="G1143" s="37"/>
      <c r="H1143" s="36"/>
    </row>
    <row r="1144" spans="1:8" x14ac:dyDescent="0.3">
      <c r="A1144" s="4"/>
      <c r="B1144" s="1"/>
      <c r="C1144" s="6" t="str">
        <f>IFERROR(IF(B1144="","",VLOOKUP(B1144,tabela_produto,2,0)),"")</f>
        <v/>
      </c>
      <c r="D1144" s="1"/>
      <c r="E1144" s="7" t="str">
        <f t="shared" si="17"/>
        <v/>
      </c>
      <c r="F1144" s="133"/>
      <c r="G1144" s="37"/>
      <c r="H1144" s="36"/>
    </row>
    <row r="1145" spans="1:8" x14ac:dyDescent="0.3">
      <c r="A1145" s="4"/>
      <c r="B1145" s="1"/>
      <c r="C1145" s="6" t="str">
        <f>IFERROR(IF(B1145="","",VLOOKUP(B1145,tabela_produto,2,0)),"")</f>
        <v/>
      </c>
      <c r="D1145" s="1"/>
      <c r="E1145" s="7" t="str">
        <f t="shared" si="17"/>
        <v/>
      </c>
      <c r="F1145" s="133"/>
      <c r="G1145" s="37"/>
      <c r="H1145" s="36"/>
    </row>
    <row r="1146" spans="1:8" x14ac:dyDescent="0.3">
      <c r="A1146" s="4"/>
      <c r="B1146" s="1"/>
      <c r="C1146" s="6" t="str">
        <f>IFERROR(IF(B1146="","",VLOOKUP(B1146,tabela_produto,2,0)),"")</f>
        <v/>
      </c>
      <c r="D1146" s="1"/>
      <c r="E1146" s="7" t="str">
        <f t="shared" si="17"/>
        <v/>
      </c>
      <c r="F1146" s="133"/>
      <c r="G1146" s="37"/>
      <c r="H1146" s="36"/>
    </row>
    <row r="1147" spans="1:8" x14ac:dyDescent="0.3">
      <c r="A1147" s="4"/>
      <c r="B1147" s="1"/>
      <c r="C1147" s="6" t="str">
        <f>IFERROR(IF(B1147="","",VLOOKUP(B1147,tabela_produto,2,0)),"")</f>
        <v/>
      </c>
      <c r="D1147" s="1"/>
      <c r="E1147" s="7" t="str">
        <f t="shared" si="17"/>
        <v/>
      </c>
      <c r="F1147" s="133"/>
      <c r="G1147" s="37"/>
      <c r="H1147" s="36"/>
    </row>
    <row r="1148" spans="1:8" x14ac:dyDescent="0.3">
      <c r="A1148" s="4"/>
      <c r="B1148" s="1"/>
      <c r="C1148" s="6" t="str">
        <f>IFERROR(IF(B1148="","",VLOOKUP(B1148,tabela_produto,2,0)),"")</f>
        <v/>
      </c>
      <c r="D1148" s="1"/>
      <c r="E1148" s="7" t="str">
        <f t="shared" si="17"/>
        <v/>
      </c>
      <c r="F1148" s="133"/>
      <c r="G1148" s="37"/>
      <c r="H1148" s="36"/>
    </row>
    <row r="1149" spans="1:8" x14ac:dyDescent="0.3">
      <c r="A1149" s="4"/>
      <c r="B1149" s="1"/>
      <c r="C1149" s="6" t="str">
        <f>IFERROR(IF(B1149="","",VLOOKUP(B1149,tabela_produto,2,0)),"")</f>
        <v/>
      </c>
      <c r="D1149" s="1"/>
      <c r="E1149" s="7" t="str">
        <f t="shared" si="17"/>
        <v/>
      </c>
      <c r="F1149" s="133"/>
      <c r="G1149" s="37"/>
      <c r="H1149" s="36"/>
    </row>
    <row r="1150" spans="1:8" x14ac:dyDescent="0.3">
      <c r="A1150" s="4"/>
      <c r="B1150" s="1"/>
      <c r="C1150" s="6" t="str">
        <f>IFERROR(IF(B1150="","",VLOOKUP(B1150,tabela_produto,2,0)),"")</f>
        <v/>
      </c>
      <c r="D1150" s="1"/>
      <c r="E1150" s="7" t="str">
        <f t="shared" si="17"/>
        <v/>
      </c>
      <c r="F1150" s="133"/>
      <c r="G1150" s="37"/>
      <c r="H1150" s="36"/>
    </row>
    <row r="1151" spans="1:8" x14ac:dyDescent="0.3">
      <c r="A1151" s="4"/>
      <c r="B1151" s="1"/>
      <c r="C1151" s="6" t="str">
        <f>IFERROR(IF(B1151="","",VLOOKUP(B1151,tabela_produto,2,0)),"")</f>
        <v/>
      </c>
      <c r="D1151" s="1"/>
      <c r="E1151" s="7" t="str">
        <f t="shared" si="17"/>
        <v/>
      </c>
      <c r="F1151" s="133"/>
      <c r="G1151" s="37"/>
      <c r="H1151" s="36"/>
    </row>
    <row r="1152" spans="1:8" x14ac:dyDescent="0.3">
      <c r="A1152" s="4"/>
      <c r="B1152" s="1"/>
      <c r="C1152" s="6" t="str">
        <f>IFERROR(IF(B1152="","",VLOOKUP(B1152,tabela_produto,2,0)),"")</f>
        <v/>
      </c>
      <c r="D1152" s="1"/>
      <c r="E1152" s="7" t="str">
        <f t="shared" si="17"/>
        <v/>
      </c>
      <c r="F1152" s="133"/>
      <c r="G1152" s="37"/>
      <c r="H1152" s="36"/>
    </row>
    <row r="1153" spans="1:8" x14ac:dyDescent="0.3">
      <c r="A1153" s="4"/>
      <c r="B1153" s="1"/>
      <c r="C1153" s="6" t="str">
        <f>IFERROR(IF(B1153="","",VLOOKUP(B1153,tabela_produto,2,0)),"")</f>
        <v/>
      </c>
      <c r="D1153" s="1"/>
      <c r="E1153" s="7" t="str">
        <f t="shared" si="17"/>
        <v/>
      </c>
      <c r="F1153" s="133"/>
      <c r="G1153" s="37"/>
      <c r="H1153" s="36"/>
    </row>
    <row r="1154" spans="1:8" x14ac:dyDescent="0.3">
      <c r="A1154" s="4"/>
      <c r="B1154" s="1"/>
      <c r="C1154" s="6" t="str">
        <f>IFERROR(IF(B1154="","",VLOOKUP(B1154,tabela_produto,2,0)),"")</f>
        <v/>
      </c>
      <c r="D1154" s="1"/>
      <c r="E1154" s="7" t="str">
        <f t="shared" si="17"/>
        <v/>
      </c>
      <c r="F1154" s="133"/>
      <c r="G1154" s="37"/>
      <c r="H1154" s="36"/>
    </row>
    <row r="1155" spans="1:8" x14ac:dyDescent="0.3">
      <c r="A1155" s="4"/>
      <c r="B1155" s="1"/>
      <c r="C1155" s="6" t="str">
        <f>IFERROR(IF(B1155="","",VLOOKUP(B1155,tabela_produto,2,0)),"")</f>
        <v/>
      </c>
      <c r="D1155" s="1"/>
      <c r="E1155" s="7" t="str">
        <f t="shared" ref="E1155:E1218" si="18">IF(B1155="","",VLOOKUP(B1155,tabela_produto,3,0))</f>
        <v/>
      </c>
      <c r="F1155" s="133"/>
      <c r="G1155" s="37"/>
      <c r="H1155" s="36"/>
    </row>
    <row r="1156" spans="1:8" x14ac:dyDescent="0.3">
      <c r="A1156" s="4"/>
      <c r="B1156" s="1"/>
      <c r="C1156" s="6" t="str">
        <f>IFERROR(IF(B1156="","",VLOOKUP(B1156,tabela_produto,2,0)),"")</f>
        <v/>
      </c>
      <c r="D1156" s="1"/>
      <c r="E1156" s="7" t="str">
        <f t="shared" si="18"/>
        <v/>
      </c>
      <c r="F1156" s="133"/>
      <c r="G1156" s="37"/>
      <c r="H1156" s="36"/>
    </row>
    <row r="1157" spans="1:8" x14ac:dyDescent="0.3">
      <c r="A1157" s="4"/>
      <c r="B1157" s="1"/>
      <c r="C1157" s="6" t="str">
        <f>IFERROR(IF(B1157="","",VLOOKUP(B1157,tabela_produto,2,0)),"")</f>
        <v/>
      </c>
      <c r="D1157" s="1"/>
      <c r="E1157" s="7" t="str">
        <f t="shared" si="18"/>
        <v/>
      </c>
      <c r="F1157" s="133"/>
      <c r="G1157" s="37"/>
      <c r="H1157" s="36"/>
    </row>
    <row r="1158" spans="1:8" x14ac:dyDescent="0.3">
      <c r="A1158" s="4"/>
      <c r="B1158" s="1"/>
      <c r="C1158" s="6" t="str">
        <f>IFERROR(IF(B1158="","",VLOOKUP(B1158,tabela_produto,2,0)),"")</f>
        <v/>
      </c>
      <c r="D1158" s="1"/>
      <c r="E1158" s="7" t="str">
        <f t="shared" si="18"/>
        <v/>
      </c>
      <c r="F1158" s="133"/>
      <c r="G1158" s="37"/>
      <c r="H1158" s="36"/>
    </row>
    <row r="1159" spans="1:8" x14ac:dyDescent="0.3">
      <c r="A1159" s="4"/>
      <c r="B1159" s="1"/>
      <c r="C1159" s="6" t="str">
        <f>IFERROR(IF(B1159="","",VLOOKUP(B1159,tabela_produto,2,0)),"")</f>
        <v/>
      </c>
      <c r="D1159" s="1"/>
      <c r="E1159" s="7" t="str">
        <f t="shared" si="18"/>
        <v/>
      </c>
      <c r="F1159" s="133"/>
      <c r="G1159" s="37"/>
      <c r="H1159" s="36"/>
    </row>
    <row r="1160" spans="1:8" x14ac:dyDescent="0.3">
      <c r="A1160" s="4"/>
      <c r="B1160" s="1"/>
      <c r="C1160" s="6" t="str">
        <f>IFERROR(IF(B1160="","",VLOOKUP(B1160,tabela_produto,2,0)),"")</f>
        <v/>
      </c>
      <c r="D1160" s="1"/>
      <c r="E1160" s="7" t="str">
        <f t="shared" si="18"/>
        <v/>
      </c>
      <c r="F1160" s="133"/>
      <c r="G1160" s="37"/>
      <c r="H1160" s="36"/>
    </row>
    <row r="1161" spans="1:8" x14ac:dyDescent="0.3">
      <c r="A1161" s="4"/>
      <c r="B1161" s="1"/>
      <c r="C1161" s="6" t="str">
        <f>IFERROR(IF(B1161="","",VLOOKUP(B1161,tabela_produto,2,0)),"")</f>
        <v/>
      </c>
      <c r="D1161" s="1"/>
      <c r="E1161" s="7" t="str">
        <f t="shared" si="18"/>
        <v/>
      </c>
      <c r="F1161" s="133"/>
      <c r="G1161" s="37"/>
      <c r="H1161" s="36"/>
    </row>
    <row r="1162" spans="1:8" x14ac:dyDescent="0.3">
      <c r="A1162" s="4"/>
      <c r="B1162" s="1"/>
      <c r="C1162" s="6" t="str">
        <f>IFERROR(IF(B1162="","",VLOOKUP(B1162,tabela_produto,2,0)),"")</f>
        <v/>
      </c>
      <c r="D1162" s="1"/>
      <c r="E1162" s="7" t="str">
        <f t="shared" si="18"/>
        <v/>
      </c>
      <c r="F1162" s="133"/>
      <c r="G1162" s="37"/>
      <c r="H1162" s="36"/>
    </row>
    <row r="1163" spans="1:8" x14ac:dyDescent="0.3">
      <c r="A1163" s="4"/>
      <c r="B1163" s="1"/>
      <c r="C1163" s="6" t="str">
        <f>IFERROR(IF(B1163="","",VLOOKUP(B1163,tabela_produto,2,0)),"")</f>
        <v/>
      </c>
      <c r="D1163" s="1"/>
      <c r="E1163" s="7" t="str">
        <f t="shared" si="18"/>
        <v/>
      </c>
      <c r="F1163" s="133"/>
      <c r="G1163" s="37"/>
      <c r="H1163" s="36"/>
    </row>
    <row r="1164" spans="1:8" x14ac:dyDescent="0.3">
      <c r="A1164" s="4"/>
      <c r="B1164" s="1"/>
      <c r="C1164" s="6" t="str">
        <f>IFERROR(IF(B1164="","",VLOOKUP(B1164,tabela_produto,2,0)),"")</f>
        <v/>
      </c>
      <c r="D1164" s="1"/>
      <c r="E1164" s="7" t="str">
        <f t="shared" si="18"/>
        <v/>
      </c>
      <c r="F1164" s="133"/>
      <c r="G1164" s="37"/>
      <c r="H1164" s="36"/>
    </row>
    <row r="1165" spans="1:8" x14ac:dyDescent="0.3">
      <c r="A1165" s="4"/>
      <c r="B1165" s="1"/>
      <c r="C1165" s="6" t="str">
        <f>IFERROR(IF(B1165="","",VLOOKUP(B1165,tabela_produto,2,0)),"")</f>
        <v/>
      </c>
      <c r="D1165" s="1"/>
      <c r="E1165" s="7" t="str">
        <f t="shared" si="18"/>
        <v/>
      </c>
      <c r="F1165" s="133"/>
      <c r="G1165" s="37"/>
      <c r="H1165" s="36"/>
    </row>
    <row r="1166" spans="1:8" x14ac:dyDescent="0.3">
      <c r="A1166" s="4"/>
      <c r="B1166" s="1"/>
      <c r="C1166" s="6" t="str">
        <f>IFERROR(IF(B1166="","",VLOOKUP(B1166,tabela_produto,2,0)),"")</f>
        <v/>
      </c>
      <c r="D1166" s="1"/>
      <c r="E1166" s="7" t="str">
        <f t="shared" si="18"/>
        <v/>
      </c>
      <c r="F1166" s="133"/>
      <c r="G1166" s="37"/>
      <c r="H1166" s="36"/>
    </row>
    <row r="1167" spans="1:8" x14ac:dyDescent="0.3">
      <c r="A1167" s="4"/>
      <c r="B1167" s="1"/>
      <c r="C1167" s="6" t="str">
        <f>IFERROR(IF(B1167="","",VLOOKUP(B1167,tabela_produto,2,0)),"")</f>
        <v/>
      </c>
      <c r="D1167" s="1"/>
      <c r="E1167" s="7" t="str">
        <f t="shared" si="18"/>
        <v/>
      </c>
      <c r="F1167" s="133"/>
      <c r="G1167" s="37"/>
      <c r="H1167" s="36"/>
    </row>
    <row r="1168" spans="1:8" x14ac:dyDescent="0.3">
      <c r="A1168" s="4"/>
      <c r="B1168" s="1"/>
      <c r="C1168" s="6" t="str">
        <f>IFERROR(IF(B1168="","",VLOOKUP(B1168,tabela_produto,2,0)),"")</f>
        <v/>
      </c>
      <c r="D1168" s="1"/>
      <c r="E1168" s="7" t="str">
        <f t="shared" si="18"/>
        <v/>
      </c>
      <c r="F1168" s="133"/>
      <c r="G1168" s="37"/>
      <c r="H1168" s="36"/>
    </row>
    <row r="1169" spans="1:8" x14ac:dyDescent="0.3">
      <c r="A1169" s="4"/>
      <c r="B1169" s="1"/>
      <c r="C1169" s="6" t="str">
        <f>IFERROR(IF(B1169="","",VLOOKUP(B1169,tabela_produto,2,0)),"")</f>
        <v/>
      </c>
      <c r="D1169" s="1"/>
      <c r="E1169" s="7" t="str">
        <f t="shared" si="18"/>
        <v/>
      </c>
      <c r="F1169" s="133"/>
      <c r="G1169" s="37"/>
      <c r="H1169" s="36"/>
    </row>
    <row r="1170" spans="1:8" x14ac:dyDescent="0.3">
      <c r="A1170" s="4"/>
      <c r="B1170" s="1"/>
      <c r="C1170" s="6" t="str">
        <f>IFERROR(IF(B1170="","",VLOOKUP(B1170,tabela_produto,2,0)),"")</f>
        <v/>
      </c>
      <c r="D1170" s="1"/>
      <c r="E1170" s="7" t="str">
        <f t="shared" si="18"/>
        <v/>
      </c>
      <c r="F1170" s="133"/>
      <c r="G1170" s="37"/>
      <c r="H1170" s="36"/>
    </row>
    <row r="1171" spans="1:8" x14ac:dyDescent="0.3">
      <c r="A1171" s="4"/>
      <c r="B1171" s="1"/>
      <c r="C1171" s="6" t="str">
        <f>IFERROR(IF(B1171="","",VLOOKUP(B1171,tabela_produto,2,0)),"")</f>
        <v/>
      </c>
      <c r="D1171" s="1"/>
      <c r="E1171" s="7" t="str">
        <f t="shared" si="18"/>
        <v/>
      </c>
      <c r="F1171" s="133"/>
      <c r="G1171" s="37"/>
      <c r="H1171" s="36"/>
    </row>
    <row r="1172" spans="1:8" x14ac:dyDescent="0.3">
      <c r="A1172" s="4"/>
      <c r="B1172" s="1"/>
      <c r="C1172" s="6" t="str">
        <f>IFERROR(IF(B1172="","",VLOOKUP(B1172,tabela_produto,2,0)),"")</f>
        <v/>
      </c>
      <c r="D1172" s="1"/>
      <c r="E1172" s="7" t="str">
        <f t="shared" si="18"/>
        <v/>
      </c>
      <c r="F1172" s="133"/>
      <c r="G1172" s="37"/>
      <c r="H1172" s="36"/>
    </row>
    <row r="1173" spans="1:8" x14ac:dyDescent="0.3">
      <c r="A1173" s="4"/>
      <c r="B1173" s="1"/>
      <c r="C1173" s="6" t="str">
        <f>IFERROR(IF(B1173="","",VLOOKUP(B1173,tabela_produto,2,0)),"")</f>
        <v/>
      </c>
      <c r="D1173" s="1"/>
      <c r="E1173" s="7" t="str">
        <f t="shared" si="18"/>
        <v/>
      </c>
      <c r="F1173" s="133"/>
      <c r="G1173" s="37"/>
      <c r="H1173" s="36"/>
    </row>
    <row r="1174" spans="1:8" x14ac:dyDescent="0.3">
      <c r="A1174" s="4"/>
      <c r="B1174" s="1"/>
      <c r="C1174" s="6" t="str">
        <f>IFERROR(IF(B1174="","",VLOOKUP(B1174,tabela_produto,2,0)),"")</f>
        <v/>
      </c>
      <c r="D1174" s="1"/>
      <c r="E1174" s="7" t="str">
        <f t="shared" si="18"/>
        <v/>
      </c>
      <c r="F1174" s="133"/>
      <c r="G1174" s="37"/>
      <c r="H1174" s="36"/>
    </row>
    <row r="1175" spans="1:8" x14ac:dyDescent="0.3">
      <c r="A1175" s="4"/>
      <c r="B1175" s="1"/>
      <c r="C1175" s="6" t="str">
        <f>IFERROR(IF(B1175="","",VLOOKUP(B1175,tabela_produto,2,0)),"")</f>
        <v/>
      </c>
      <c r="D1175" s="1"/>
      <c r="E1175" s="7" t="str">
        <f t="shared" si="18"/>
        <v/>
      </c>
      <c r="F1175" s="133"/>
      <c r="G1175" s="37"/>
      <c r="H1175" s="36"/>
    </row>
    <row r="1176" spans="1:8" x14ac:dyDescent="0.3">
      <c r="A1176" s="4"/>
      <c r="B1176" s="1"/>
      <c r="C1176" s="6" t="str">
        <f>IFERROR(IF(B1176="","",VLOOKUP(B1176,tabela_produto,2,0)),"")</f>
        <v/>
      </c>
      <c r="D1176" s="1"/>
      <c r="E1176" s="7" t="str">
        <f t="shared" si="18"/>
        <v/>
      </c>
      <c r="F1176" s="133"/>
      <c r="G1176" s="37"/>
      <c r="H1176" s="36"/>
    </row>
    <row r="1177" spans="1:8" x14ac:dyDescent="0.3">
      <c r="A1177" s="4"/>
      <c r="B1177" s="1"/>
      <c r="C1177" s="6" t="str">
        <f>IFERROR(IF(B1177="","",VLOOKUP(B1177,tabela_produto,2,0)),"")</f>
        <v/>
      </c>
      <c r="D1177" s="1"/>
      <c r="E1177" s="7" t="str">
        <f t="shared" si="18"/>
        <v/>
      </c>
      <c r="F1177" s="133"/>
      <c r="G1177" s="37"/>
      <c r="H1177" s="36"/>
    </row>
    <row r="1178" spans="1:8" x14ac:dyDescent="0.3">
      <c r="A1178" s="4"/>
      <c r="B1178" s="1"/>
      <c r="C1178" s="6" t="str">
        <f>IFERROR(IF(B1178="","",VLOOKUP(B1178,tabela_produto,2,0)),"")</f>
        <v/>
      </c>
      <c r="D1178" s="1"/>
      <c r="E1178" s="7" t="str">
        <f t="shared" si="18"/>
        <v/>
      </c>
      <c r="F1178" s="133"/>
      <c r="G1178" s="37"/>
      <c r="H1178" s="36"/>
    </row>
    <row r="1179" spans="1:8" x14ac:dyDescent="0.3">
      <c r="A1179" s="4"/>
      <c r="B1179" s="1"/>
      <c r="C1179" s="6" t="str">
        <f>IFERROR(IF(B1179="","",VLOOKUP(B1179,tabela_produto,2,0)),"")</f>
        <v/>
      </c>
      <c r="D1179" s="1"/>
      <c r="E1179" s="7" t="str">
        <f t="shared" si="18"/>
        <v/>
      </c>
      <c r="F1179" s="133"/>
      <c r="G1179" s="37"/>
      <c r="H1179" s="36"/>
    </row>
    <row r="1180" spans="1:8" x14ac:dyDescent="0.3">
      <c r="A1180" s="4"/>
      <c r="B1180" s="1"/>
      <c r="C1180" s="6" t="str">
        <f>IFERROR(IF(B1180="","",VLOOKUP(B1180,tabela_produto,2,0)),"")</f>
        <v/>
      </c>
      <c r="D1180" s="1"/>
      <c r="E1180" s="7" t="str">
        <f t="shared" si="18"/>
        <v/>
      </c>
      <c r="F1180" s="133"/>
      <c r="G1180" s="37"/>
      <c r="H1180" s="36"/>
    </row>
    <row r="1181" spans="1:8" x14ac:dyDescent="0.3">
      <c r="A1181" s="4"/>
      <c r="B1181" s="1"/>
      <c r="C1181" s="6" t="str">
        <f>IFERROR(IF(B1181="","",VLOOKUP(B1181,tabela_produto,2,0)),"")</f>
        <v/>
      </c>
      <c r="D1181" s="1"/>
      <c r="E1181" s="7" t="str">
        <f t="shared" si="18"/>
        <v/>
      </c>
      <c r="F1181" s="133"/>
      <c r="G1181" s="37"/>
      <c r="H1181" s="36"/>
    </row>
    <row r="1182" spans="1:8" x14ac:dyDescent="0.3">
      <c r="A1182" s="4"/>
      <c r="B1182" s="1"/>
      <c r="C1182" s="6" t="str">
        <f>IFERROR(IF(B1182="","",VLOOKUP(B1182,tabela_produto,2,0)),"")</f>
        <v/>
      </c>
      <c r="D1182" s="1"/>
      <c r="E1182" s="7" t="str">
        <f t="shared" si="18"/>
        <v/>
      </c>
      <c r="F1182" s="133"/>
      <c r="G1182" s="37"/>
      <c r="H1182" s="36"/>
    </row>
    <row r="1183" spans="1:8" x14ac:dyDescent="0.3">
      <c r="A1183" s="4"/>
      <c r="B1183" s="1"/>
      <c r="C1183" s="6" t="str">
        <f>IFERROR(IF(B1183="","",VLOOKUP(B1183,tabela_produto,2,0)),"")</f>
        <v/>
      </c>
      <c r="D1183" s="1"/>
      <c r="E1183" s="7" t="str">
        <f t="shared" si="18"/>
        <v/>
      </c>
      <c r="F1183" s="133"/>
      <c r="G1183" s="37"/>
      <c r="H1183" s="36"/>
    </row>
    <row r="1184" spans="1:8" x14ac:dyDescent="0.3">
      <c r="A1184" s="4"/>
      <c r="B1184" s="1"/>
      <c r="C1184" s="6" t="str">
        <f>IFERROR(IF(B1184="","",VLOOKUP(B1184,tabela_produto,2,0)),"")</f>
        <v/>
      </c>
      <c r="D1184" s="1"/>
      <c r="E1184" s="7" t="str">
        <f t="shared" si="18"/>
        <v/>
      </c>
      <c r="F1184" s="133"/>
      <c r="G1184" s="37"/>
      <c r="H1184" s="36"/>
    </row>
    <row r="1185" spans="1:8" x14ac:dyDescent="0.3">
      <c r="A1185" s="4"/>
      <c r="B1185" s="1"/>
      <c r="C1185" s="6" t="str">
        <f>IFERROR(IF(B1185="","",VLOOKUP(B1185,tabela_produto,2,0)),"")</f>
        <v/>
      </c>
      <c r="D1185" s="1"/>
      <c r="E1185" s="7" t="str">
        <f t="shared" si="18"/>
        <v/>
      </c>
      <c r="F1185" s="133"/>
      <c r="G1185" s="37"/>
      <c r="H1185" s="36"/>
    </row>
    <row r="1186" spans="1:8" x14ac:dyDescent="0.3">
      <c r="A1186" s="4"/>
      <c r="B1186" s="1"/>
      <c r="C1186" s="6" t="str">
        <f>IFERROR(IF(B1186="","",VLOOKUP(B1186,tabela_produto,2,0)),"")</f>
        <v/>
      </c>
      <c r="D1186" s="1"/>
      <c r="E1186" s="7" t="str">
        <f t="shared" si="18"/>
        <v/>
      </c>
      <c r="F1186" s="133"/>
      <c r="G1186" s="37"/>
      <c r="H1186" s="36"/>
    </row>
    <row r="1187" spans="1:8" x14ac:dyDescent="0.3">
      <c r="A1187" s="4"/>
      <c r="B1187" s="1"/>
      <c r="C1187" s="6" t="str">
        <f>IFERROR(IF(B1187="","",VLOOKUP(B1187,tabela_produto,2,0)),"")</f>
        <v/>
      </c>
      <c r="D1187" s="1"/>
      <c r="E1187" s="7" t="str">
        <f t="shared" si="18"/>
        <v/>
      </c>
      <c r="F1187" s="133"/>
      <c r="G1187" s="37"/>
      <c r="H1187" s="36"/>
    </row>
    <row r="1188" spans="1:8" x14ac:dyDescent="0.3">
      <c r="A1188" s="4"/>
      <c r="B1188" s="1"/>
      <c r="C1188" s="6" t="str">
        <f>IFERROR(IF(B1188="","",VLOOKUP(B1188,tabela_produto,2,0)),"")</f>
        <v/>
      </c>
      <c r="D1188" s="1"/>
      <c r="E1188" s="7" t="str">
        <f t="shared" si="18"/>
        <v/>
      </c>
      <c r="F1188" s="133"/>
      <c r="G1188" s="37"/>
      <c r="H1188" s="36"/>
    </row>
    <row r="1189" spans="1:8" x14ac:dyDescent="0.3">
      <c r="A1189" s="4"/>
      <c r="B1189" s="1"/>
      <c r="C1189" s="6" t="str">
        <f>IFERROR(IF(B1189="","",VLOOKUP(B1189,tabela_produto,2,0)),"")</f>
        <v/>
      </c>
      <c r="D1189" s="1"/>
      <c r="E1189" s="7" t="str">
        <f t="shared" si="18"/>
        <v/>
      </c>
      <c r="F1189" s="133"/>
      <c r="G1189" s="37"/>
      <c r="H1189" s="36"/>
    </row>
    <row r="1190" spans="1:8" x14ac:dyDescent="0.3">
      <c r="A1190" s="4"/>
      <c r="B1190" s="1"/>
      <c r="C1190" s="6" t="str">
        <f>IFERROR(IF(B1190="","",VLOOKUP(B1190,tabela_produto,2,0)),"")</f>
        <v/>
      </c>
      <c r="D1190" s="1"/>
      <c r="E1190" s="7" t="str">
        <f t="shared" si="18"/>
        <v/>
      </c>
      <c r="F1190" s="133"/>
      <c r="G1190" s="37"/>
      <c r="H1190" s="36"/>
    </row>
    <row r="1191" spans="1:8" x14ac:dyDescent="0.3">
      <c r="A1191" s="4"/>
      <c r="B1191" s="1"/>
      <c r="C1191" s="6" t="str">
        <f>IFERROR(IF(B1191="","",VLOOKUP(B1191,tabela_produto,2,0)),"")</f>
        <v/>
      </c>
      <c r="D1191" s="1"/>
      <c r="E1191" s="7" t="str">
        <f t="shared" si="18"/>
        <v/>
      </c>
      <c r="F1191" s="133"/>
      <c r="G1191" s="37"/>
      <c r="H1191" s="36"/>
    </row>
    <row r="1192" spans="1:8" x14ac:dyDescent="0.3">
      <c r="A1192" s="4"/>
      <c r="B1192" s="1"/>
      <c r="C1192" s="6" t="str">
        <f>IFERROR(IF(B1192="","",VLOOKUP(B1192,tabela_produto,2,0)),"")</f>
        <v/>
      </c>
      <c r="D1192" s="1"/>
      <c r="E1192" s="7" t="str">
        <f t="shared" si="18"/>
        <v/>
      </c>
      <c r="F1192" s="133"/>
      <c r="G1192" s="37"/>
      <c r="H1192" s="36"/>
    </row>
    <row r="1193" spans="1:8" x14ac:dyDescent="0.3">
      <c r="A1193" s="4"/>
      <c r="B1193" s="1"/>
      <c r="C1193" s="6" t="str">
        <f>IFERROR(IF(B1193="","",VLOOKUP(B1193,tabela_produto,2,0)),"")</f>
        <v/>
      </c>
      <c r="D1193" s="1"/>
      <c r="E1193" s="7" t="str">
        <f t="shared" si="18"/>
        <v/>
      </c>
      <c r="F1193" s="133"/>
      <c r="G1193" s="37"/>
      <c r="H1193" s="36"/>
    </row>
    <row r="1194" spans="1:8" x14ac:dyDescent="0.3">
      <c r="A1194" s="4"/>
      <c r="B1194" s="1"/>
      <c r="C1194" s="6" t="str">
        <f>IFERROR(IF(B1194="","",VLOOKUP(B1194,tabela_produto,2,0)),"")</f>
        <v/>
      </c>
      <c r="D1194" s="1"/>
      <c r="E1194" s="7" t="str">
        <f t="shared" si="18"/>
        <v/>
      </c>
      <c r="F1194" s="133"/>
      <c r="G1194" s="37"/>
      <c r="H1194" s="36"/>
    </row>
    <row r="1195" spans="1:8" x14ac:dyDescent="0.3">
      <c r="A1195" s="4"/>
      <c r="B1195" s="1"/>
      <c r="C1195" s="6" t="str">
        <f>IFERROR(IF(B1195="","",VLOOKUP(B1195,tabela_produto,2,0)),"")</f>
        <v/>
      </c>
      <c r="D1195" s="1"/>
      <c r="E1195" s="7" t="str">
        <f t="shared" si="18"/>
        <v/>
      </c>
      <c r="F1195" s="133"/>
      <c r="G1195" s="37"/>
      <c r="H1195" s="36"/>
    </row>
    <row r="1196" spans="1:8" x14ac:dyDescent="0.3">
      <c r="A1196" s="4"/>
      <c r="B1196" s="1"/>
      <c r="C1196" s="6" t="str">
        <f>IFERROR(IF(B1196="","",VLOOKUP(B1196,tabela_produto,2,0)),"")</f>
        <v/>
      </c>
      <c r="D1196" s="1"/>
      <c r="E1196" s="7" t="str">
        <f t="shared" si="18"/>
        <v/>
      </c>
      <c r="F1196" s="133"/>
      <c r="G1196" s="37"/>
      <c r="H1196" s="36"/>
    </row>
    <row r="1197" spans="1:8" x14ac:dyDescent="0.3">
      <c r="A1197" s="4"/>
      <c r="B1197" s="1"/>
      <c r="C1197" s="6" t="str">
        <f>IFERROR(IF(B1197="","",VLOOKUP(B1197,tabela_produto,2,0)),"")</f>
        <v/>
      </c>
      <c r="D1197" s="1"/>
      <c r="E1197" s="7" t="str">
        <f t="shared" si="18"/>
        <v/>
      </c>
      <c r="F1197" s="133"/>
      <c r="G1197" s="37"/>
      <c r="H1197" s="36"/>
    </row>
    <row r="1198" spans="1:8" x14ac:dyDescent="0.3">
      <c r="A1198" s="4"/>
      <c r="B1198" s="1"/>
      <c r="C1198" s="6" t="str">
        <f>IFERROR(IF(B1198="","",VLOOKUP(B1198,tabela_produto,2,0)),"")</f>
        <v/>
      </c>
      <c r="D1198" s="1"/>
      <c r="E1198" s="7" t="str">
        <f t="shared" si="18"/>
        <v/>
      </c>
      <c r="F1198" s="133"/>
      <c r="G1198" s="37"/>
      <c r="H1198" s="36"/>
    </row>
    <row r="1199" spans="1:8" x14ac:dyDescent="0.3">
      <c r="A1199" s="4"/>
      <c r="B1199" s="1"/>
      <c r="C1199" s="6" t="str">
        <f>IFERROR(IF(B1199="","",VLOOKUP(B1199,tabela_produto,2,0)),"")</f>
        <v/>
      </c>
      <c r="D1199" s="1"/>
      <c r="E1199" s="7" t="str">
        <f t="shared" si="18"/>
        <v/>
      </c>
      <c r="F1199" s="133"/>
      <c r="G1199" s="37"/>
      <c r="H1199" s="36"/>
    </row>
    <row r="1200" spans="1:8" x14ac:dyDescent="0.3">
      <c r="A1200" s="4"/>
      <c r="B1200" s="1"/>
      <c r="C1200" s="6" t="str">
        <f>IFERROR(IF(B1200="","",VLOOKUP(B1200,tabela_produto,2,0)),"")</f>
        <v/>
      </c>
      <c r="D1200" s="1"/>
      <c r="E1200" s="7" t="str">
        <f t="shared" si="18"/>
        <v/>
      </c>
      <c r="F1200" s="133"/>
      <c r="G1200" s="37"/>
      <c r="H1200" s="36"/>
    </row>
    <row r="1201" spans="1:8" x14ac:dyDescent="0.3">
      <c r="A1201" s="4"/>
      <c r="B1201" s="1"/>
      <c r="C1201" s="6" t="str">
        <f>IFERROR(IF(B1201="","",VLOOKUP(B1201,tabela_produto,2,0)),"")</f>
        <v/>
      </c>
      <c r="D1201" s="1"/>
      <c r="E1201" s="7" t="str">
        <f t="shared" si="18"/>
        <v/>
      </c>
      <c r="F1201" s="133"/>
      <c r="G1201" s="37"/>
      <c r="H1201" s="36"/>
    </row>
    <row r="1202" spans="1:8" x14ac:dyDescent="0.3">
      <c r="A1202" s="4"/>
      <c r="B1202" s="1"/>
      <c r="C1202" s="6" t="str">
        <f>IFERROR(IF(B1202="","",VLOOKUP(B1202,tabela_produto,2,0)),"")</f>
        <v/>
      </c>
      <c r="D1202" s="1"/>
      <c r="E1202" s="7" t="str">
        <f t="shared" si="18"/>
        <v/>
      </c>
      <c r="F1202" s="133"/>
      <c r="G1202" s="37"/>
      <c r="H1202" s="36"/>
    </row>
    <row r="1203" spans="1:8" x14ac:dyDescent="0.3">
      <c r="A1203" s="4"/>
      <c r="B1203" s="1"/>
      <c r="C1203" s="6" t="str">
        <f>IFERROR(IF(B1203="","",VLOOKUP(B1203,tabela_produto,2,0)),"")</f>
        <v/>
      </c>
      <c r="D1203" s="1"/>
      <c r="E1203" s="7" t="str">
        <f t="shared" si="18"/>
        <v/>
      </c>
      <c r="F1203" s="133"/>
      <c r="G1203" s="37"/>
      <c r="H1203" s="36"/>
    </row>
    <row r="1204" spans="1:8" x14ac:dyDescent="0.3">
      <c r="A1204" s="4"/>
      <c r="B1204" s="1"/>
      <c r="C1204" s="6" t="str">
        <f>IFERROR(IF(B1204="","",VLOOKUP(B1204,tabela_produto,2,0)),"")</f>
        <v/>
      </c>
      <c r="D1204" s="1"/>
      <c r="E1204" s="7" t="str">
        <f t="shared" si="18"/>
        <v/>
      </c>
      <c r="F1204" s="133"/>
      <c r="G1204" s="37"/>
      <c r="H1204" s="36"/>
    </row>
    <row r="1205" spans="1:8" x14ac:dyDescent="0.3">
      <c r="A1205" s="4"/>
      <c r="B1205" s="1"/>
      <c r="C1205" s="6" t="str">
        <f>IFERROR(IF(B1205="","",VLOOKUP(B1205,tabela_produto,2,0)),"")</f>
        <v/>
      </c>
      <c r="D1205" s="1"/>
      <c r="E1205" s="7" t="str">
        <f t="shared" si="18"/>
        <v/>
      </c>
      <c r="F1205" s="133"/>
      <c r="G1205" s="37"/>
      <c r="H1205" s="36"/>
    </row>
    <row r="1206" spans="1:8" x14ac:dyDescent="0.3">
      <c r="A1206" s="4"/>
      <c r="B1206" s="1"/>
      <c r="C1206" s="6" t="str">
        <f>IFERROR(IF(B1206="","",VLOOKUP(B1206,tabela_produto,2,0)),"")</f>
        <v/>
      </c>
      <c r="D1206" s="1"/>
      <c r="E1206" s="7" t="str">
        <f t="shared" si="18"/>
        <v/>
      </c>
      <c r="F1206" s="133"/>
      <c r="G1206" s="37"/>
      <c r="H1206" s="36"/>
    </row>
    <row r="1207" spans="1:8" x14ac:dyDescent="0.3">
      <c r="A1207" s="4"/>
      <c r="B1207" s="1"/>
      <c r="C1207" s="6" t="str">
        <f>IFERROR(IF(B1207="","",VLOOKUP(B1207,tabela_produto,2,0)),"")</f>
        <v/>
      </c>
      <c r="D1207" s="1"/>
      <c r="E1207" s="7" t="str">
        <f t="shared" si="18"/>
        <v/>
      </c>
      <c r="F1207" s="133"/>
      <c r="G1207" s="37"/>
      <c r="H1207" s="36"/>
    </row>
    <row r="1208" spans="1:8" x14ac:dyDescent="0.3">
      <c r="A1208" s="4"/>
      <c r="B1208" s="1"/>
      <c r="C1208" s="6" t="str">
        <f>IFERROR(IF(B1208="","",VLOOKUP(B1208,tabela_produto,2,0)),"")</f>
        <v/>
      </c>
      <c r="D1208" s="1"/>
      <c r="E1208" s="7" t="str">
        <f t="shared" si="18"/>
        <v/>
      </c>
      <c r="F1208" s="133"/>
      <c r="G1208" s="37"/>
      <c r="H1208" s="36"/>
    </row>
    <row r="1209" spans="1:8" x14ac:dyDescent="0.3">
      <c r="A1209" s="4"/>
      <c r="B1209" s="1"/>
      <c r="C1209" s="6" t="str">
        <f>IFERROR(IF(B1209="","",VLOOKUP(B1209,tabela_produto,2,0)),"")</f>
        <v/>
      </c>
      <c r="D1209" s="1"/>
      <c r="E1209" s="7" t="str">
        <f t="shared" si="18"/>
        <v/>
      </c>
      <c r="F1209" s="133"/>
      <c r="G1209" s="37"/>
      <c r="H1209" s="36"/>
    </row>
    <row r="1210" spans="1:8" x14ac:dyDescent="0.3">
      <c r="A1210" s="4"/>
      <c r="B1210" s="1"/>
      <c r="C1210" s="6" t="str">
        <f>IFERROR(IF(B1210="","",VLOOKUP(B1210,tabela_produto,2,0)),"")</f>
        <v/>
      </c>
      <c r="D1210" s="1"/>
      <c r="E1210" s="7" t="str">
        <f t="shared" si="18"/>
        <v/>
      </c>
      <c r="F1210" s="133"/>
      <c r="G1210" s="37"/>
      <c r="H1210" s="36"/>
    </row>
    <row r="1211" spans="1:8" x14ac:dyDescent="0.3">
      <c r="A1211" s="4"/>
      <c r="B1211" s="1"/>
      <c r="C1211" s="6" t="str">
        <f>IFERROR(IF(B1211="","",VLOOKUP(B1211,tabela_produto,2,0)),"")</f>
        <v/>
      </c>
      <c r="D1211" s="1"/>
      <c r="E1211" s="7" t="str">
        <f t="shared" si="18"/>
        <v/>
      </c>
      <c r="F1211" s="133"/>
      <c r="G1211" s="37"/>
      <c r="H1211" s="36"/>
    </row>
    <row r="1212" spans="1:8" x14ac:dyDescent="0.3">
      <c r="A1212" s="4"/>
      <c r="B1212" s="1"/>
      <c r="C1212" s="6" t="str">
        <f>IFERROR(IF(B1212="","",VLOOKUP(B1212,tabela_produto,2,0)),"")</f>
        <v/>
      </c>
      <c r="D1212" s="1"/>
      <c r="E1212" s="7" t="str">
        <f t="shared" si="18"/>
        <v/>
      </c>
      <c r="F1212" s="133"/>
      <c r="G1212" s="37"/>
      <c r="H1212" s="36"/>
    </row>
    <row r="1213" spans="1:8" x14ac:dyDescent="0.3">
      <c r="A1213" s="4"/>
      <c r="B1213" s="1"/>
      <c r="C1213" s="6" t="str">
        <f>IFERROR(IF(B1213="","",VLOOKUP(B1213,tabela_produto,2,0)),"")</f>
        <v/>
      </c>
      <c r="D1213" s="1"/>
      <c r="E1213" s="7" t="str">
        <f t="shared" si="18"/>
        <v/>
      </c>
      <c r="F1213" s="133"/>
      <c r="G1213" s="37"/>
      <c r="H1213" s="36"/>
    </row>
    <row r="1214" spans="1:8" x14ac:dyDescent="0.3">
      <c r="A1214" s="4"/>
      <c r="B1214" s="1"/>
      <c r="C1214" s="6" t="str">
        <f>IFERROR(IF(B1214="","",VLOOKUP(B1214,tabela_produto,2,0)),"")</f>
        <v/>
      </c>
      <c r="D1214" s="1"/>
      <c r="E1214" s="7" t="str">
        <f t="shared" si="18"/>
        <v/>
      </c>
      <c r="F1214" s="133"/>
      <c r="G1214" s="37"/>
      <c r="H1214" s="36"/>
    </row>
    <row r="1215" spans="1:8" x14ac:dyDescent="0.3">
      <c r="A1215" s="4"/>
      <c r="B1215" s="1"/>
      <c r="C1215" s="6" t="str">
        <f>IFERROR(IF(B1215="","",VLOOKUP(B1215,tabela_produto,2,0)),"")</f>
        <v/>
      </c>
      <c r="D1215" s="1"/>
      <c r="E1215" s="7" t="str">
        <f t="shared" si="18"/>
        <v/>
      </c>
      <c r="F1215" s="133"/>
      <c r="G1215" s="37"/>
      <c r="H1215" s="36"/>
    </row>
    <row r="1216" spans="1:8" x14ac:dyDescent="0.3">
      <c r="A1216" s="4"/>
      <c r="B1216" s="1"/>
      <c r="C1216" s="6" t="str">
        <f>IFERROR(IF(B1216="","",VLOOKUP(B1216,tabela_produto,2,0)),"")</f>
        <v/>
      </c>
      <c r="D1216" s="1"/>
      <c r="E1216" s="7" t="str">
        <f t="shared" si="18"/>
        <v/>
      </c>
      <c r="F1216" s="133"/>
      <c r="G1216" s="37"/>
      <c r="H1216" s="36"/>
    </row>
    <row r="1217" spans="1:8" x14ac:dyDescent="0.3">
      <c r="A1217" s="4"/>
      <c r="B1217" s="1"/>
      <c r="C1217" s="6" t="str">
        <f>IFERROR(IF(B1217="","",VLOOKUP(B1217,tabela_produto,2,0)),"")</f>
        <v/>
      </c>
      <c r="D1217" s="1"/>
      <c r="E1217" s="7" t="str">
        <f t="shared" si="18"/>
        <v/>
      </c>
      <c r="F1217" s="133"/>
      <c r="G1217" s="37"/>
      <c r="H1217" s="36"/>
    </row>
    <row r="1218" spans="1:8" x14ac:dyDescent="0.3">
      <c r="A1218" s="4"/>
      <c r="B1218" s="1"/>
      <c r="C1218" s="6" t="str">
        <f>IFERROR(IF(B1218="","",VLOOKUP(B1218,tabela_produto,2,0)),"")</f>
        <v/>
      </c>
      <c r="D1218" s="1"/>
      <c r="E1218" s="7" t="str">
        <f t="shared" si="18"/>
        <v/>
      </c>
      <c r="F1218" s="133"/>
      <c r="G1218" s="37"/>
      <c r="H1218" s="36"/>
    </row>
    <row r="1219" spans="1:8" x14ac:dyDescent="0.3">
      <c r="A1219" s="4"/>
      <c r="B1219" s="1"/>
      <c r="C1219" s="6" t="str">
        <f>IFERROR(IF(B1219="","",VLOOKUP(B1219,tabela_produto,2,0)),"")</f>
        <v/>
      </c>
      <c r="D1219" s="1"/>
      <c r="E1219" s="7" t="str">
        <f t="shared" ref="E1219:E1282" si="19">IF(B1219="","",VLOOKUP(B1219,tabela_produto,3,0))</f>
        <v/>
      </c>
      <c r="F1219" s="133"/>
      <c r="G1219" s="37"/>
      <c r="H1219" s="36"/>
    </row>
    <row r="1220" spans="1:8" x14ac:dyDescent="0.3">
      <c r="A1220" s="4"/>
      <c r="B1220" s="1"/>
      <c r="C1220" s="6" t="str">
        <f>IFERROR(IF(B1220="","",VLOOKUP(B1220,tabela_produto,2,0)),"")</f>
        <v/>
      </c>
      <c r="D1220" s="1"/>
      <c r="E1220" s="7" t="str">
        <f t="shared" si="19"/>
        <v/>
      </c>
      <c r="F1220" s="133"/>
      <c r="G1220" s="37"/>
      <c r="H1220" s="36"/>
    </row>
    <row r="1221" spans="1:8" x14ac:dyDescent="0.3">
      <c r="A1221" s="4"/>
      <c r="B1221" s="1"/>
      <c r="C1221" s="6" t="str">
        <f>IFERROR(IF(B1221="","",VLOOKUP(B1221,tabela_produto,2,0)),"")</f>
        <v/>
      </c>
      <c r="D1221" s="1"/>
      <c r="E1221" s="7" t="str">
        <f t="shared" si="19"/>
        <v/>
      </c>
      <c r="F1221" s="133"/>
      <c r="G1221" s="37"/>
      <c r="H1221" s="36"/>
    </row>
    <row r="1222" spans="1:8" x14ac:dyDescent="0.3">
      <c r="A1222" s="4"/>
      <c r="B1222" s="1"/>
      <c r="C1222" s="6" t="str">
        <f>IFERROR(IF(B1222="","",VLOOKUP(B1222,tabela_produto,2,0)),"")</f>
        <v/>
      </c>
      <c r="D1222" s="1"/>
      <c r="E1222" s="7" t="str">
        <f t="shared" si="19"/>
        <v/>
      </c>
      <c r="F1222" s="133"/>
      <c r="G1222" s="37"/>
      <c r="H1222" s="36"/>
    </row>
    <row r="1223" spans="1:8" x14ac:dyDescent="0.3">
      <c r="A1223" s="4"/>
      <c r="B1223" s="1"/>
      <c r="C1223" s="6" t="str">
        <f>IFERROR(IF(B1223="","",VLOOKUP(B1223,tabela_produto,2,0)),"")</f>
        <v/>
      </c>
      <c r="D1223" s="1"/>
      <c r="E1223" s="7" t="str">
        <f t="shared" si="19"/>
        <v/>
      </c>
      <c r="F1223" s="133"/>
      <c r="G1223" s="37"/>
      <c r="H1223" s="36"/>
    </row>
    <row r="1224" spans="1:8" x14ac:dyDescent="0.3">
      <c r="A1224" s="4"/>
      <c r="B1224" s="1"/>
      <c r="C1224" s="6" t="str">
        <f>IFERROR(IF(B1224="","",VLOOKUP(B1224,tabela_produto,2,0)),"")</f>
        <v/>
      </c>
      <c r="D1224" s="1"/>
      <c r="E1224" s="7" t="str">
        <f t="shared" si="19"/>
        <v/>
      </c>
      <c r="F1224" s="133"/>
      <c r="G1224" s="37"/>
      <c r="H1224" s="36"/>
    </row>
    <row r="1225" spans="1:8" x14ac:dyDescent="0.3">
      <c r="A1225" s="4"/>
      <c r="B1225" s="1"/>
      <c r="C1225" s="6" t="str">
        <f>IFERROR(IF(B1225="","",VLOOKUP(B1225,tabela_produto,2,0)),"")</f>
        <v/>
      </c>
      <c r="D1225" s="1"/>
      <c r="E1225" s="7" t="str">
        <f t="shared" si="19"/>
        <v/>
      </c>
      <c r="F1225" s="133"/>
      <c r="G1225" s="37"/>
      <c r="H1225" s="36"/>
    </row>
    <row r="1226" spans="1:8" x14ac:dyDescent="0.3">
      <c r="A1226" s="4"/>
      <c r="B1226" s="1"/>
      <c r="C1226" s="6" t="str">
        <f>IFERROR(IF(B1226="","",VLOOKUP(B1226,tabela_produto,2,0)),"")</f>
        <v/>
      </c>
      <c r="D1226" s="1"/>
      <c r="E1226" s="7" t="str">
        <f t="shared" si="19"/>
        <v/>
      </c>
      <c r="F1226" s="133"/>
      <c r="G1226" s="37"/>
      <c r="H1226" s="36"/>
    </row>
    <row r="1227" spans="1:8" x14ac:dyDescent="0.3">
      <c r="A1227" s="4"/>
      <c r="B1227" s="1"/>
      <c r="C1227" s="6" t="str">
        <f>IFERROR(IF(B1227="","",VLOOKUP(B1227,tabela_produto,2,0)),"")</f>
        <v/>
      </c>
      <c r="D1227" s="1"/>
      <c r="E1227" s="7" t="str">
        <f t="shared" si="19"/>
        <v/>
      </c>
      <c r="F1227" s="133"/>
      <c r="G1227" s="37"/>
      <c r="H1227" s="36"/>
    </row>
    <row r="1228" spans="1:8" x14ac:dyDescent="0.3">
      <c r="A1228" s="4"/>
      <c r="B1228" s="1"/>
      <c r="C1228" s="6" t="str">
        <f>IFERROR(IF(B1228="","",VLOOKUP(B1228,tabela_produto,2,0)),"")</f>
        <v/>
      </c>
      <c r="D1228" s="1"/>
      <c r="E1228" s="7" t="str">
        <f t="shared" si="19"/>
        <v/>
      </c>
      <c r="F1228" s="133"/>
      <c r="G1228" s="37"/>
      <c r="H1228" s="36"/>
    </row>
    <row r="1229" spans="1:8" x14ac:dyDescent="0.3">
      <c r="A1229" s="4"/>
      <c r="B1229" s="1"/>
      <c r="C1229" s="6" t="str">
        <f>IFERROR(IF(B1229="","",VLOOKUP(B1229,tabela_produto,2,0)),"")</f>
        <v/>
      </c>
      <c r="D1229" s="1"/>
      <c r="E1229" s="7" t="str">
        <f t="shared" si="19"/>
        <v/>
      </c>
      <c r="F1229" s="133"/>
      <c r="G1229" s="37"/>
      <c r="H1229" s="36"/>
    </row>
    <row r="1230" spans="1:8" x14ac:dyDescent="0.3">
      <c r="A1230" s="4"/>
      <c r="B1230" s="1"/>
      <c r="C1230" s="6" t="str">
        <f>IFERROR(IF(B1230="","",VLOOKUP(B1230,tabela_produto,2,0)),"")</f>
        <v/>
      </c>
      <c r="D1230" s="1"/>
      <c r="E1230" s="7" t="str">
        <f t="shared" si="19"/>
        <v/>
      </c>
      <c r="F1230" s="133"/>
      <c r="G1230" s="37"/>
      <c r="H1230" s="36"/>
    </row>
    <row r="1231" spans="1:8" x14ac:dyDescent="0.3">
      <c r="A1231" s="4"/>
      <c r="B1231" s="1"/>
      <c r="C1231" s="6" t="str">
        <f>IFERROR(IF(B1231="","",VLOOKUP(B1231,tabela_produto,2,0)),"")</f>
        <v/>
      </c>
      <c r="D1231" s="1"/>
      <c r="E1231" s="7" t="str">
        <f t="shared" si="19"/>
        <v/>
      </c>
      <c r="F1231" s="133"/>
      <c r="G1231" s="37"/>
      <c r="H1231" s="36"/>
    </row>
    <row r="1232" spans="1:8" x14ac:dyDescent="0.3">
      <c r="A1232" s="4"/>
      <c r="B1232" s="1"/>
      <c r="C1232" s="6" t="str">
        <f>IFERROR(IF(B1232="","",VLOOKUP(B1232,tabela_produto,2,0)),"")</f>
        <v/>
      </c>
      <c r="D1232" s="1"/>
      <c r="E1232" s="7" t="str">
        <f t="shared" si="19"/>
        <v/>
      </c>
      <c r="F1232" s="133"/>
      <c r="G1232" s="37"/>
      <c r="H1232" s="36"/>
    </row>
    <row r="1233" spans="1:8" x14ac:dyDescent="0.3">
      <c r="A1233" s="4"/>
      <c r="B1233" s="1"/>
      <c r="C1233" s="6" t="str">
        <f>IFERROR(IF(B1233="","",VLOOKUP(B1233,tabela_produto,2,0)),"")</f>
        <v/>
      </c>
      <c r="D1233" s="1"/>
      <c r="E1233" s="7" t="str">
        <f t="shared" si="19"/>
        <v/>
      </c>
      <c r="F1233" s="133"/>
      <c r="G1233" s="37"/>
      <c r="H1233" s="36"/>
    </row>
    <row r="1234" spans="1:8" x14ac:dyDescent="0.3">
      <c r="A1234" s="4"/>
      <c r="B1234" s="1"/>
      <c r="C1234" s="6" t="str">
        <f>IFERROR(IF(B1234="","",VLOOKUP(B1234,tabela_produto,2,0)),"")</f>
        <v/>
      </c>
      <c r="D1234" s="1"/>
      <c r="E1234" s="7" t="str">
        <f t="shared" si="19"/>
        <v/>
      </c>
      <c r="F1234" s="133"/>
      <c r="G1234" s="37"/>
      <c r="H1234" s="36"/>
    </row>
    <row r="1235" spans="1:8" x14ac:dyDescent="0.3">
      <c r="A1235" s="4"/>
      <c r="B1235" s="1"/>
      <c r="C1235" s="6" t="str">
        <f>IFERROR(IF(B1235="","",VLOOKUP(B1235,tabela_produto,2,0)),"")</f>
        <v/>
      </c>
      <c r="D1235" s="1"/>
      <c r="E1235" s="7" t="str">
        <f t="shared" si="19"/>
        <v/>
      </c>
      <c r="F1235" s="133"/>
      <c r="G1235" s="37"/>
      <c r="H1235" s="36"/>
    </row>
    <row r="1236" spans="1:8" x14ac:dyDescent="0.3">
      <c r="A1236" s="4"/>
      <c r="B1236" s="1"/>
      <c r="C1236" s="6" t="str">
        <f>IFERROR(IF(B1236="","",VLOOKUP(B1236,tabela_produto,2,0)),"")</f>
        <v/>
      </c>
      <c r="D1236" s="1"/>
      <c r="E1236" s="7" t="str">
        <f t="shared" si="19"/>
        <v/>
      </c>
      <c r="F1236" s="133"/>
      <c r="G1236" s="37"/>
      <c r="H1236" s="36"/>
    </row>
    <row r="1237" spans="1:8" x14ac:dyDescent="0.3">
      <c r="A1237" s="4"/>
      <c r="B1237" s="1"/>
      <c r="C1237" s="6" t="str">
        <f>IFERROR(IF(B1237="","",VLOOKUP(B1237,tabela_produto,2,0)),"")</f>
        <v/>
      </c>
      <c r="D1237" s="1"/>
      <c r="E1237" s="7" t="str">
        <f t="shared" si="19"/>
        <v/>
      </c>
      <c r="F1237" s="133"/>
      <c r="G1237" s="37"/>
      <c r="H1237" s="36"/>
    </row>
    <row r="1238" spans="1:8" x14ac:dyDescent="0.3">
      <c r="A1238" s="4"/>
      <c r="B1238" s="1"/>
      <c r="C1238" s="6" t="str">
        <f>IFERROR(IF(B1238="","",VLOOKUP(B1238,tabela_produto,2,0)),"")</f>
        <v/>
      </c>
      <c r="D1238" s="1"/>
      <c r="E1238" s="7" t="str">
        <f t="shared" si="19"/>
        <v/>
      </c>
      <c r="F1238" s="133"/>
      <c r="G1238" s="37"/>
      <c r="H1238" s="36"/>
    </row>
    <row r="1239" spans="1:8" x14ac:dyDescent="0.3">
      <c r="A1239" s="4"/>
      <c r="B1239" s="1"/>
      <c r="C1239" s="6" t="str">
        <f>IFERROR(IF(B1239="","",VLOOKUP(B1239,tabela_produto,2,0)),"")</f>
        <v/>
      </c>
      <c r="D1239" s="1"/>
      <c r="E1239" s="7" t="str">
        <f t="shared" si="19"/>
        <v/>
      </c>
      <c r="F1239" s="133"/>
      <c r="G1239" s="37"/>
      <c r="H1239" s="36"/>
    </row>
    <row r="1240" spans="1:8" x14ac:dyDescent="0.3">
      <c r="A1240" s="4"/>
      <c r="B1240" s="1"/>
      <c r="C1240" s="6" t="str">
        <f>IFERROR(IF(B1240="","",VLOOKUP(B1240,tabela_produto,2,0)),"")</f>
        <v/>
      </c>
      <c r="D1240" s="1"/>
      <c r="E1240" s="7" t="str">
        <f t="shared" si="19"/>
        <v/>
      </c>
      <c r="F1240" s="133"/>
      <c r="G1240" s="37"/>
      <c r="H1240" s="36"/>
    </row>
    <row r="1241" spans="1:8" x14ac:dyDescent="0.3">
      <c r="A1241" s="4"/>
      <c r="B1241" s="1"/>
      <c r="C1241" s="6" t="str">
        <f>IFERROR(IF(B1241="","",VLOOKUP(B1241,tabela_produto,2,0)),"")</f>
        <v/>
      </c>
      <c r="D1241" s="1"/>
      <c r="E1241" s="7" t="str">
        <f t="shared" si="19"/>
        <v/>
      </c>
      <c r="F1241" s="133"/>
      <c r="G1241" s="37"/>
      <c r="H1241" s="36"/>
    </row>
    <row r="1242" spans="1:8" x14ac:dyDescent="0.3">
      <c r="A1242" s="4"/>
      <c r="B1242" s="1"/>
      <c r="C1242" s="6" t="str">
        <f>IFERROR(IF(B1242="","",VLOOKUP(B1242,tabela_produto,2,0)),"")</f>
        <v/>
      </c>
      <c r="D1242" s="1"/>
      <c r="E1242" s="7" t="str">
        <f t="shared" si="19"/>
        <v/>
      </c>
      <c r="F1242" s="133"/>
      <c r="G1242" s="37"/>
      <c r="H1242" s="36"/>
    </row>
    <row r="1243" spans="1:8" x14ac:dyDescent="0.3">
      <c r="A1243" s="4"/>
      <c r="B1243" s="1"/>
      <c r="C1243" s="6" t="str">
        <f>IFERROR(IF(B1243="","",VLOOKUP(B1243,tabela_produto,2,0)),"")</f>
        <v/>
      </c>
      <c r="D1243" s="1"/>
      <c r="E1243" s="7" t="str">
        <f t="shared" si="19"/>
        <v/>
      </c>
      <c r="F1243" s="133"/>
      <c r="G1243" s="37"/>
      <c r="H1243" s="36"/>
    </row>
    <row r="1244" spans="1:8" x14ac:dyDescent="0.3">
      <c r="A1244" s="4"/>
      <c r="B1244" s="1"/>
      <c r="C1244" s="6" t="str">
        <f>IFERROR(IF(B1244="","",VLOOKUP(B1244,tabela_produto,2,0)),"")</f>
        <v/>
      </c>
      <c r="D1244" s="1"/>
      <c r="E1244" s="7" t="str">
        <f t="shared" si="19"/>
        <v/>
      </c>
      <c r="F1244" s="133"/>
      <c r="G1244" s="37"/>
      <c r="H1244" s="36"/>
    </row>
    <row r="1245" spans="1:8" x14ac:dyDescent="0.3">
      <c r="A1245" s="4"/>
      <c r="B1245" s="1"/>
      <c r="C1245" s="6" t="str">
        <f>IFERROR(IF(B1245="","",VLOOKUP(B1245,tabela_produto,2,0)),"")</f>
        <v/>
      </c>
      <c r="D1245" s="1"/>
      <c r="E1245" s="7" t="str">
        <f t="shared" si="19"/>
        <v/>
      </c>
      <c r="F1245" s="133"/>
      <c r="G1245" s="37"/>
      <c r="H1245" s="36"/>
    </row>
    <row r="1246" spans="1:8" x14ac:dyDescent="0.3">
      <c r="A1246" s="4"/>
      <c r="B1246" s="1"/>
      <c r="C1246" s="6" t="str">
        <f>IFERROR(IF(B1246="","",VLOOKUP(B1246,tabela_produto,2,0)),"")</f>
        <v/>
      </c>
      <c r="D1246" s="1"/>
      <c r="E1246" s="7" t="str">
        <f t="shared" si="19"/>
        <v/>
      </c>
      <c r="F1246" s="133"/>
      <c r="G1246" s="37"/>
      <c r="H1246" s="36"/>
    </row>
    <row r="1247" spans="1:8" x14ac:dyDescent="0.3">
      <c r="A1247" s="4"/>
      <c r="B1247" s="1"/>
      <c r="C1247" s="6" t="str">
        <f>IFERROR(IF(B1247="","",VLOOKUP(B1247,tabela_produto,2,0)),"")</f>
        <v/>
      </c>
      <c r="D1247" s="1"/>
      <c r="E1247" s="7" t="str">
        <f t="shared" si="19"/>
        <v/>
      </c>
      <c r="F1247" s="133"/>
      <c r="G1247" s="37"/>
      <c r="H1247" s="36"/>
    </row>
    <row r="1248" spans="1:8" x14ac:dyDescent="0.3">
      <c r="A1248" s="4"/>
      <c r="B1248" s="1"/>
      <c r="C1248" s="6" t="str">
        <f>IFERROR(IF(B1248="","",VLOOKUP(B1248,tabela_produto,2,0)),"")</f>
        <v/>
      </c>
      <c r="D1248" s="1"/>
      <c r="E1248" s="7" t="str">
        <f t="shared" si="19"/>
        <v/>
      </c>
      <c r="F1248" s="133"/>
      <c r="G1248" s="37"/>
      <c r="H1248" s="36"/>
    </row>
    <row r="1249" spans="1:8" x14ac:dyDescent="0.3">
      <c r="A1249" s="4"/>
      <c r="B1249" s="1"/>
      <c r="C1249" s="6" t="str">
        <f>IFERROR(IF(B1249="","",VLOOKUP(B1249,tabela_produto,2,0)),"")</f>
        <v/>
      </c>
      <c r="D1249" s="1"/>
      <c r="E1249" s="7" t="str">
        <f t="shared" si="19"/>
        <v/>
      </c>
      <c r="F1249" s="133"/>
      <c r="G1249" s="37"/>
      <c r="H1249" s="36"/>
    </row>
    <row r="1250" spans="1:8" x14ac:dyDescent="0.3">
      <c r="A1250" s="4"/>
      <c r="B1250" s="1"/>
      <c r="C1250" s="6" t="str">
        <f>IFERROR(IF(B1250="","",VLOOKUP(B1250,tabela_produto,2,0)),"")</f>
        <v/>
      </c>
      <c r="D1250" s="1"/>
      <c r="E1250" s="7" t="str">
        <f t="shared" si="19"/>
        <v/>
      </c>
      <c r="F1250" s="133"/>
      <c r="G1250" s="37"/>
      <c r="H1250" s="36"/>
    </row>
    <row r="1251" spans="1:8" x14ac:dyDescent="0.3">
      <c r="A1251" s="4"/>
      <c r="B1251" s="1"/>
      <c r="C1251" s="6" t="str">
        <f>IFERROR(IF(B1251="","",VLOOKUP(B1251,tabela_produto,2,0)),"")</f>
        <v/>
      </c>
      <c r="D1251" s="1"/>
      <c r="E1251" s="7" t="str">
        <f t="shared" si="19"/>
        <v/>
      </c>
      <c r="F1251" s="133"/>
      <c r="G1251" s="37"/>
      <c r="H1251" s="36"/>
    </row>
    <row r="1252" spans="1:8" x14ac:dyDescent="0.3">
      <c r="A1252" s="4"/>
      <c r="B1252" s="1"/>
      <c r="C1252" s="6" t="str">
        <f>IFERROR(IF(B1252="","",VLOOKUP(B1252,tabela_produto,2,0)),"")</f>
        <v/>
      </c>
      <c r="D1252" s="1"/>
      <c r="E1252" s="7" t="str">
        <f t="shared" si="19"/>
        <v/>
      </c>
      <c r="F1252" s="133"/>
      <c r="G1252" s="37"/>
      <c r="H1252" s="36"/>
    </row>
    <row r="1253" spans="1:8" x14ac:dyDescent="0.3">
      <c r="A1253" s="4"/>
      <c r="B1253" s="1"/>
      <c r="C1253" s="6" t="str">
        <f>IFERROR(IF(B1253="","",VLOOKUP(B1253,tabela_produto,2,0)),"")</f>
        <v/>
      </c>
      <c r="D1253" s="1"/>
      <c r="E1253" s="7" t="str">
        <f t="shared" si="19"/>
        <v/>
      </c>
      <c r="F1253" s="133"/>
      <c r="G1253" s="37"/>
      <c r="H1253" s="36"/>
    </row>
    <row r="1254" spans="1:8" x14ac:dyDescent="0.3">
      <c r="A1254" s="4"/>
      <c r="B1254" s="1"/>
      <c r="C1254" s="6" t="str">
        <f>IFERROR(IF(B1254="","",VLOOKUP(B1254,tabela_produto,2,0)),"")</f>
        <v/>
      </c>
      <c r="D1254" s="1"/>
      <c r="E1254" s="7" t="str">
        <f t="shared" si="19"/>
        <v/>
      </c>
      <c r="F1254" s="133"/>
      <c r="G1254" s="37"/>
      <c r="H1254" s="36"/>
    </row>
    <row r="1255" spans="1:8" x14ac:dyDescent="0.3">
      <c r="A1255" s="4"/>
      <c r="B1255" s="1"/>
      <c r="C1255" s="6" t="str">
        <f>IFERROR(IF(B1255="","",VLOOKUP(B1255,tabela_produto,2,0)),"")</f>
        <v/>
      </c>
      <c r="D1255" s="1"/>
      <c r="E1255" s="7" t="str">
        <f t="shared" si="19"/>
        <v/>
      </c>
      <c r="F1255" s="133"/>
      <c r="G1255" s="37"/>
      <c r="H1255" s="36"/>
    </row>
    <row r="1256" spans="1:8" x14ac:dyDescent="0.3">
      <c r="A1256" s="4"/>
      <c r="B1256" s="1"/>
      <c r="C1256" s="6" t="str">
        <f>IFERROR(IF(B1256="","",VLOOKUP(B1256,tabela_produto,2,0)),"")</f>
        <v/>
      </c>
      <c r="D1256" s="1"/>
      <c r="E1256" s="7" t="str">
        <f t="shared" si="19"/>
        <v/>
      </c>
      <c r="F1256" s="133"/>
      <c r="G1256" s="37"/>
      <c r="H1256" s="36"/>
    </row>
    <row r="1257" spans="1:8" x14ac:dyDescent="0.3">
      <c r="A1257" s="4"/>
      <c r="B1257" s="1"/>
      <c r="C1257" s="6" t="str">
        <f>IFERROR(IF(B1257="","",VLOOKUP(B1257,tabela_produto,2,0)),"")</f>
        <v/>
      </c>
      <c r="D1257" s="1"/>
      <c r="E1257" s="7" t="str">
        <f t="shared" si="19"/>
        <v/>
      </c>
      <c r="F1257" s="133"/>
      <c r="G1257" s="37"/>
      <c r="H1257" s="36"/>
    </row>
    <row r="1258" spans="1:8" x14ac:dyDescent="0.3">
      <c r="A1258" s="4"/>
      <c r="B1258" s="1"/>
      <c r="C1258" s="6" t="str">
        <f>IFERROR(IF(B1258="","",VLOOKUP(B1258,tabela_produto,2,0)),"")</f>
        <v/>
      </c>
      <c r="D1258" s="1"/>
      <c r="E1258" s="7" t="str">
        <f t="shared" si="19"/>
        <v/>
      </c>
      <c r="F1258" s="133"/>
      <c r="G1258" s="37"/>
      <c r="H1258" s="36"/>
    </row>
    <row r="1259" spans="1:8" x14ac:dyDescent="0.3">
      <c r="A1259" s="4"/>
      <c r="B1259" s="1"/>
      <c r="C1259" s="6" t="str">
        <f>IFERROR(IF(B1259="","",VLOOKUP(B1259,tabela_produto,2,0)),"")</f>
        <v/>
      </c>
      <c r="D1259" s="1"/>
      <c r="E1259" s="7" t="str">
        <f t="shared" si="19"/>
        <v/>
      </c>
      <c r="F1259" s="133"/>
      <c r="G1259" s="37"/>
      <c r="H1259" s="36"/>
    </row>
    <row r="1260" spans="1:8" x14ac:dyDescent="0.3">
      <c r="A1260" s="4"/>
      <c r="B1260" s="1"/>
      <c r="C1260" s="6" t="str">
        <f>IFERROR(IF(B1260="","",VLOOKUP(B1260,tabela_produto,2,0)),"")</f>
        <v/>
      </c>
      <c r="D1260" s="1"/>
      <c r="E1260" s="7" t="str">
        <f t="shared" si="19"/>
        <v/>
      </c>
      <c r="F1260" s="133"/>
      <c r="G1260" s="37"/>
      <c r="H1260" s="36"/>
    </row>
    <row r="1261" spans="1:8" x14ac:dyDescent="0.3">
      <c r="A1261" s="4"/>
      <c r="B1261" s="1"/>
      <c r="C1261" s="6" t="str">
        <f>IFERROR(IF(B1261="","",VLOOKUP(B1261,tabela_produto,2,0)),"")</f>
        <v/>
      </c>
      <c r="D1261" s="1"/>
      <c r="E1261" s="7" t="str">
        <f t="shared" si="19"/>
        <v/>
      </c>
      <c r="F1261" s="133"/>
      <c r="G1261" s="37"/>
      <c r="H1261" s="36"/>
    </row>
    <row r="1262" spans="1:8" x14ac:dyDescent="0.3">
      <c r="A1262" s="4"/>
      <c r="B1262" s="1"/>
      <c r="C1262" s="6" t="str">
        <f>IFERROR(IF(B1262="","",VLOOKUP(B1262,tabela_produto,2,0)),"")</f>
        <v/>
      </c>
      <c r="D1262" s="1"/>
      <c r="E1262" s="7" t="str">
        <f t="shared" si="19"/>
        <v/>
      </c>
      <c r="F1262" s="133"/>
      <c r="G1262" s="37"/>
      <c r="H1262" s="36"/>
    </row>
    <row r="1263" spans="1:8" x14ac:dyDescent="0.3">
      <c r="A1263" s="4"/>
      <c r="B1263" s="1"/>
      <c r="C1263" s="6" t="str">
        <f>IFERROR(IF(B1263="","",VLOOKUP(B1263,tabela_produto,2,0)),"")</f>
        <v/>
      </c>
      <c r="D1263" s="1"/>
      <c r="E1263" s="7" t="str">
        <f t="shared" si="19"/>
        <v/>
      </c>
      <c r="F1263" s="133"/>
      <c r="G1263" s="37"/>
      <c r="H1263" s="36"/>
    </row>
    <row r="1264" spans="1:8" x14ac:dyDescent="0.3">
      <c r="A1264" s="4"/>
      <c r="B1264" s="1"/>
      <c r="C1264" s="6" t="str">
        <f>IFERROR(IF(B1264="","",VLOOKUP(B1264,tabela_produto,2,0)),"")</f>
        <v/>
      </c>
      <c r="D1264" s="1"/>
      <c r="E1264" s="7" t="str">
        <f t="shared" si="19"/>
        <v/>
      </c>
      <c r="F1264" s="133"/>
      <c r="G1264" s="37"/>
      <c r="H1264" s="36"/>
    </row>
    <row r="1265" spans="1:8" x14ac:dyDescent="0.3">
      <c r="A1265" s="4"/>
      <c r="B1265" s="1"/>
      <c r="C1265" s="6" t="str">
        <f>IFERROR(IF(B1265="","",VLOOKUP(B1265,tabela_produto,2,0)),"")</f>
        <v/>
      </c>
      <c r="D1265" s="1"/>
      <c r="E1265" s="7" t="str">
        <f t="shared" si="19"/>
        <v/>
      </c>
      <c r="F1265" s="133"/>
      <c r="G1265" s="37"/>
      <c r="H1265" s="36"/>
    </row>
    <row r="1266" spans="1:8" x14ac:dyDescent="0.3">
      <c r="A1266" s="4"/>
      <c r="B1266" s="1"/>
      <c r="C1266" s="6" t="str">
        <f>IFERROR(IF(B1266="","",VLOOKUP(B1266,tabela_produto,2,0)),"")</f>
        <v/>
      </c>
      <c r="D1266" s="1"/>
      <c r="E1266" s="7" t="str">
        <f t="shared" si="19"/>
        <v/>
      </c>
      <c r="F1266" s="133"/>
      <c r="G1266" s="37"/>
      <c r="H1266" s="36"/>
    </row>
    <row r="1267" spans="1:8" x14ac:dyDescent="0.3">
      <c r="A1267" s="4"/>
      <c r="B1267" s="1"/>
      <c r="C1267" s="6" t="str">
        <f>IFERROR(IF(B1267="","",VLOOKUP(B1267,tabela_produto,2,0)),"")</f>
        <v/>
      </c>
      <c r="D1267" s="1"/>
      <c r="E1267" s="7" t="str">
        <f t="shared" si="19"/>
        <v/>
      </c>
      <c r="F1267" s="133"/>
      <c r="G1267" s="37"/>
      <c r="H1267" s="36"/>
    </row>
    <row r="1268" spans="1:8" x14ac:dyDescent="0.3">
      <c r="A1268" s="4"/>
      <c r="B1268" s="1"/>
      <c r="C1268" s="6" t="str">
        <f>IFERROR(IF(B1268="","",VLOOKUP(B1268,tabela_produto,2,0)),"")</f>
        <v/>
      </c>
      <c r="D1268" s="1"/>
      <c r="E1268" s="7" t="str">
        <f t="shared" si="19"/>
        <v/>
      </c>
      <c r="F1268" s="133"/>
      <c r="G1268" s="37"/>
      <c r="H1268" s="36"/>
    </row>
    <row r="1269" spans="1:8" x14ac:dyDescent="0.3">
      <c r="A1269" s="4"/>
      <c r="B1269" s="1"/>
      <c r="C1269" s="6" t="str">
        <f>IFERROR(IF(B1269="","",VLOOKUP(B1269,tabela_produto,2,0)),"")</f>
        <v/>
      </c>
      <c r="D1269" s="1"/>
      <c r="E1269" s="7" t="str">
        <f t="shared" si="19"/>
        <v/>
      </c>
      <c r="F1269" s="133"/>
      <c r="G1269" s="37"/>
      <c r="H1269" s="36"/>
    </row>
    <row r="1270" spans="1:8" x14ac:dyDescent="0.3">
      <c r="A1270" s="4"/>
      <c r="B1270" s="1"/>
      <c r="C1270" s="6" t="str">
        <f>IFERROR(IF(B1270="","",VLOOKUP(B1270,tabela_produto,2,0)),"")</f>
        <v/>
      </c>
      <c r="D1270" s="1"/>
      <c r="E1270" s="7" t="str">
        <f t="shared" si="19"/>
        <v/>
      </c>
      <c r="F1270" s="133"/>
      <c r="G1270" s="37"/>
      <c r="H1270" s="36"/>
    </row>
    <row r="1271" spans="1:8" x14ac:dyDescent="0.3">
      <c r="A1271" s="4"/>
      <c r="B1271" s="1"/>
      <c r="C1271" s="6" t="str">
        <f>IFERROR(IF(B1271="","",VLOOKUP(B1271,tabela_produto,2,0)),"")</f>
        <v/>
      </c>
      <c r="D1271" s="1"/>
      <c r="E1271" s="7" t="str">
        <f t="shared" si="19"/>
        <v/>
      </c>
      <c r="F1271" s="133"/>
      <c r="G1271" s="37"/>
      <c r="H1271" s="36"/>
    </row>
    <row r="1272" spans="1:8" x14ac:dyDescent="0.3">
      <c r="A1272" s="4"/>
      <c r="B1272" s="1"/>
      <c r="C1272" s="6" t="str">
        <f>IFERROR(IF(B1272="","",VLOOKUP(B1272,tabela_produto,2,0)),"")</f>
        <v/>
      </c>
      <c r="D1272" s="1"/>
      <c r="E1272" s="7" t="str">
        <f t="shared" si="19"/>
        <v/>
      </c>
      <c r="F1272" s="133"/>
      <c r="G1272" s="37"/>
      <c r="H1272" s="36"/>
    </row>
    <row r="1273" spans="1:8" x14ac:dyDescent="0.3">
      <c r="A1273" s="4"/>
      <c r="B1273" s="1"/>
      <c r="C1273" s="6" t="str">
        <f>IFERROR(IF(B1273="","",VLOOKUP(B1273,tabela_produto,2,0)),"")</f>
        <v/>
      </c>
      <c r="D1273" s="1"/>
      <c r="E1273" s="7" t="str">
        <f t="shared" si="19"/>
        <v/>
      </c>
      <c r="F1273" s="133"/>
      <c r="G1273" s="37"/>
      <c r="H1273" s="36"/>
    </row>
    <row r="1274" spans="1:8" x14ac:dyDescent="0.3">
      <c r="A1274" s="4"/>
      <c r="B1274" s="1"/>
      <c r="C1274" s="6" t="str">
        <f>IFERROR(IF(B1274="","",VLOOKUP(B1274,tabela_produto,2,0)),"")</f>
        <v/>
      </c>
      <c r="D1274" s="1"/>
      <c r="E1274" s="7" t="str">
        <f t="shared" si="19"/>
        <v/>
      </c>
      <c r="F1274" s="133"/>
      <c r="G1274" s="37"/>
      <c r="H1274" s="36"/>
    </row>
    <row r="1275" spans="1:8" x14ac:dyDescent="0.3">
      <c r="A1275" s="4"/>
      <c r="B1275" s="1"/>
      <c r="C1275" s="6" t="str">
        <f>IFERROR(IF(B1275="","",VLOOKUP(B1275,tabela_produto,2,0)),"")</f>
        <v/>
      </c>
      <c r="D1275" s="1"/>
      <c r="E1275" s="7" t="str">
        <f t="shared" si="19"/>
        <v/>
      </c>
      <c r="F1275" s="133"/>
      <c r="G1275" s="37"/>
      <c r="H1275" s="36"/>
    </row>
    <row r="1276" spans="1:8" x14ac:dyDescent="0.3">
      <c r="A1276" s="4"/>
      <c r="B1276" s="1"/>
      <c r="C1276" s="6" t="str">
        <f>IFERROR(IF(B1276="","",VLOOKUP(B1276,tabela_produto,2,0)),"")</f>
        <v/>
      </c>
      <c r="D1276" s="1"/>
      <c r="E1276" s="7" t="str">
        <f t="shared" si="19"/>
        <v/>
      </c>
      <c r="F1276" s="133"/>
      <c r="G1276" s="37"/>
      <c r="H1276" s="36"/>
    </row>
    <row r="1277" spans="1:8" x14ac:dyDescent="0.3">
      <c r="A1277" s="4"/>
      <c r="B1277" s="1"/>
      <c r="C1277" s="6" t="str">
        <f>IFERROR(IF(B1277="","",VLOOKUP(B1277,tabela_produto,2,0)),"")</f>
        <v/>
      </c>
      <c r="D1277" s="1"/>
      <c r="E1277" s="7" t="str">
        <f t="shared" si="19"/>
        <v/>
      </c>
      <c r="F1277" s="133"/>
      <c r="G1277" s="37"/>
      <c r="H1277" s="36"/>
    </row>
    <row r="1278" spans="1:8" x14ac:dyDescent="0.3">
      <c r="A1278" s="4"/>
      <c r="B1278" s="1"/>
      <c r="C1278" s="6" t="str">
        <f>IFERROR(IF(B1278="","",VLOOKUP(B1278,tabela_produto,2,0)),"")</f>
        <v/>
      </c>
      <c r="D1278" s="1"/>
      <c r="E1278" s="7" t="str">
        <f t="shared" si="19"/>
        <v/>
      </c>
      <c r="F1278" s="133"/>
      <c r="G1278" s="37"/>
      <c r="H1278" s="36"/>
    </row>
    <row r="1279" spans="1:8" x14ac:dyDescent="0.3">
      <c r="A1279" s="4"/>
      <c r="B1279" s="1"/>
      <c r="C1279" s="6" t="str">
        <f>IFERROR(IF(B1279="","",VLOOKUP(B1279,tabela_produto,2,0)),"")</f>
        <v/>
      </c>
      <c r="D1279" s="1"/>
      <c r="E1279" s="7" t="str">
        <f t="shared" si="19"/>
        <v/>
      </c>
      <c r="F1279" s="133"/>
      <c r="G1279" s="37"/>
      <c r="H1279" s="36"/>
    </row>
    <row r="1280" spans="1:8" x14ac:dyDescent="0.3">
      <c r="A1280" s="4"/>
      <c r="B1280" s="1"/>
      <c r="C1280" s="6" t="str">
        <f>IFERROR(IF(B1280="","",VLOOKUP(B1280,tabela_produto,2,0)),"")</f>
        <v/>
      </c>
      <c r="D1280" s="1"/>
      <c r="E1280" s="7" t="str">
        <f t="shared" si="19"/>
        <v/>
      </c>
      <c r="F1280" s="133"/>
      <c r="G1280" s="37"/>
      <c r="H1280" s="36"/>
    </row>
    <row r="1281" spans="1:8" x14ac:dyDescent="0.3">
      <c r="A1281" s="4"/>
      <c r="B1281" s="1"/>
      <c r="C1281" s="6" t="str">
        <f>IFERROR(IF(B1281="","",VLOOKUP(B1281,tabela_produto,2,0)),"")</f>
        <v/>
      </c>
      <c r="D1281" s="1"/>
      <c r="E1281" s="7" t="str">
        <f t="shared" si="19"/>
        <v/>
      </c>
      <c r="F1281" s="133"/>
      <c r="G1281" s="37"/>
      <c r="H1281" s="36"/>
    </row>
    <row r="1282" spans="1:8" x14ac:dyDescent="0.3">
      <c r="A1282" s="4"/>
      <c r="B1282" s="1"/>
      <c r="C1282" s="6" t="str">
        <f>IFERROR(IF(B1282="","",VLOOKUP(B1282,tabela_produto,2,0)),"")</f>
        <v/>
      </c>
      <c r="D1282" s="1"/>
      <c r="E1282" s="7" t="str">
        <f t="shared" si="19"/>
        <v/>
      </c>
      <c r="F1282" s="133"/>
      <c r="G1282" s="37"/>
      <c r="H1282" s="36"/>
    </row>
    <row r="1283" spans="1:8" x14ac:dyDescent="0.3">
      <c r="A1283" s="4"/>
      <c r="B1283" s="1"/>
      <c r="C1283" s="6" t="str">
        <f>IFERROR(IF(B1283="","",VLOOKUP(B1283,tabela_produto,2,0)),"")</f>
        <v/>
      </c>
      <c r="D1283" s="1"/>
      <c r="E1283" s="7" t="str">
        <f t="shared" ref="E1283:E1346" si="20">IF(B1283="","",VLOOKUP(B1283,tabela_produto,3,0))</f>
        <v/>
      </c>
      <c r="F1283" s="133"/>
      <c r="G1283" s="37"/>
      <c r="H1283" s="36"/>
    </row>
    <row r="1284" spans="1:8" x14ac:dyDescent="0.3">
      <c r="A1284" s="4"/>
      <c r="B1284" s="1"/>
      <c r="C1284" s="6" t="str">
        <f>IFERROR(IF(B1284="","",VLOOKUP(B1284,tabela_produto,2,0)),"")</f>
        <v/>
      </c>
      <c r="D1284" s="1"/>
      <c r="E1284" s="7" t="str">
        <f t="shared" si="20"/>
        <v/>
      </c>
      <c r="F1284" s="133"/>
      <c r="G1284" s="37"/>
      <c r="H1284" s="36"/>
    </row>
    <row r="1285" spans="1:8" x14ac:dyDescent="0.3">
      <c r="A1285" s="4"/>
      <c r="B1285" s="1"/>
      <c r="C1285" s="6" t="str">
        <f>IFERROR(IF(B1285="","",VLOOKUP(B1285,tabela_produto,2,0)),"")</f>
        <v/>
      </c>
      <c r="D1285" s="1"/>
      <c r="E1285" s="7" t="str">
        <f t="shared" si="20"/>
        <v/>
      </c>
      <c r="F1285" s="133"/>
      <c r="G1285" s="37"/>
      <c r="H1285" s="36"/>
    </row>
    <row r="1286" spans="1:8" x14ac:dyDescent="0.3">
      <c r="A1286" s="4"/>
      <c r="B1286" s="1"/>
      <c r="C1286" s="6" t="str">
        <f>IFERROR(IF(B1286="","",VLOOKUP(B1286,tabela_produto,2,0)),"")</f>
        <v/>
      </c>
      <c r="D1286" s="1"/>
      <c r="E1286" s="7" t="str">
        <f t="shared" si="20"/>
        <v/>
      </c>
      <c r="F1286" s="133"/>
      <c r="G1286" s="37"/>
      <c r="H1286" s="36"/>
    </row>
    <row r="1287" spans="1:8" x14ac:dyDescent="0.3">
      <c r="A1287" s="4"/>
      <c r="B1287" s="1"/>
      <c r="C1287" s="6" t="str">
        <f>IFERROR(IF(B1287="","",VLOOKUP(B1287,tabela_produto,2,0)),"")</f>
        <v/>
      </c>
      <c r="D1287" s="1"/>
      <c r="E1287" s="7" t="str">
        <f t="shared" si="20"/>
        <v/>
      </c>
      <c r="F1287" s="133"/>
      <c r="G1287" s="37"/>
      <c r="H1287" s="36"/>
    </row>
    <row r="1288" spans="1:8" x14ac:dyDescent="0.3">
      <c r="A1288" s="4"/>
      <c r="B1288" s="1"/>
      <c r="C1288" s="6" t="str">
        <f>IFERROR(IF(B1288="","",VLOOKUP(B1288,tabela_produto,2,0)),"")</f>
        <v/>
      </c>
      <c r="D1288" s="1"/>
      <c r="E1288" s="7" t="str">
        <f t="shared" si="20"/>
        <v/>
      </c>
      <c r="F1288" s="133"/>
      <c r="G1288" s="37"/>
      <c r="H1288" s="36"/>
    </row>
    <row r="1289" spans="1:8" x14ac:dyDescent="0.3">
      <c r="A1289" s="4"/>
      <c r="B1289" s="1"/>
      <c r="C1289" s="6" t="str">
        <f>IFERROR(IF(B1289="","",VLOOKUP(B1289,tabela_produto,2,0)),"")</f>
        <v/>
      </c>
      <c r="D1289" s="1"/>
      <c r="E1289" s="7" t="str">
        <f t="shared" si="20"/>
        <v/>
      </c>
      <c r="F1289" s="133"/>
      <c r="G1289" s="37"/>
      <c r="H1289" s="36"/>
    </row>
    <row r="1290" spans="1:8" x14ac:dyDescent="0.3">
      <c r="A1290" s="4"/>
      <c r="B1290" s="1"/>
      <c r="C1290" s="6" t="str">
        <f>IFERROR(IF(B1290="","",VLOOKUP(B1290,tabela_produto,2,0)),"")</f>
        <v/>
      </c>
      <c r="D1290" s="1"/>
      <c r="E1290" s="7" t="str">
        <f t="shared" si="20"/>
        <v/>
      </c>
      <c r="F1290" s="133"/>
      <c r="G1290" s="37"/>
      <c r="H1290" s="36"/>
    </row>
    <row r="1291" spans="1:8" x14ac:dyDescent="0.3">
      <c r="A1291" s="4"/>
      <c r="B1291" s="1"/>
      <c r="C1291" s="6" t="str">
        <f>IFERROR(IF(B1291="","",VLOOKUP(B1291,tabela_produto,2,0)),"")</f>
        <v/>
      </c>
      <c r="D1291" s="1"/>
      <c r="E1291" s="7" t="str">
        <f t="shared" si="20"/>
        <v/>
      </c>
      <c r="F1291" s="133"/>
      <c r="G1291" s="37"/>
      <c r="H1291" s="36"/>
    </row>
    <row r="1292" spans="1:8" x14ac:dyDescent="0.3">
      <c r="A1292" s="4"/>
      <c r="B1292" s="1"/>
      <c r="C1292" s="6" t="str">
        <f>IFERROR(IF(B1292="","",VLOOKUP(B1292,tabela_produto,2,0)),"")</f>
        <v/>
      </c>
      <c r="D1292" s="1"/>
      <c r="E1292" s="7" t="str">
        <f t="shared" si="20"/>
        <v/>
      </c>
      <c r="F1292" s="133"/>
      <c r="G1292" s="37"/>
      <c r="H1292" s="36"/>
    </row>
    <row r="1293" spans="1:8" x14ac:dyDescent="0.3">
      <c r="A1293" s="4"/>
      <c r="B1293" s="1"/>
      <c r="C1293" s="6" t="str">
        <f>IFERROR(IF(B1293="","",VLOOKUP(B1293,tabela_produto,2,0)),"")</f>
        <v/>
      </c>
      <c r="D1293" s="1"/>
      <c r="E1293" s="7" t="str">
        <f t="shared" si="20"/>
        <v/>
      </c>
      <c r="F1293" s="133"/>
      <c r="G1293" s="37"/>
      <c r="H1293" s="36"/>
    </row>
    <row r="1294" spans="1:8" x14ac:dyDescent="0.3">
      <c r="A1294" s="4"/>
      <c r="B1294" s="1"/>
      <c r="C1294" s="6" t="str">
        <f>IFERROR(IF(B1294="","",VLOOKUP(B1294,tabela_produto,2,0)),"")</f>
        <v/>
      </c>
      <c r="D1294" s="1"/>
      <c r="E1294" s="7" t="str">
        <f t="shared" si="20"/>
        <v/>
      </c>
      <c r="F1294" s="133"/>
      <c r="G1294" s="37"/>
      <c r="H1294" s="36"/>
    </row>
    <row r="1295" spans="1:8" x14ac:dyDescent="0.3">
      <c r="A1295" s="4"/>
      <c r="B1295" s="1"/>
      <c r="C1295" s="6" t="str">
        <f>IFERROR(IF(B1295="","",VLOOKUP(B1295,tabela_produto,2,0)),"")</f>
        <v/>
      </c>
      <c r="D1295" s="1"/>
      <c r="E1295" s="7" t="str">
        <f t="shared" si="20"/>
        <v/>
      </c>
      <c r="F1295" s="133"/>
      <c r="G1295" s="37"/>
      <c r="H1295" s="36"/>
    </row>
    <row r="1296" spans="1:8" x14ac:dyDescent="0.3">
      <c r="A1296" s="4"/>
      <c r="B1296" s="1"/>
      <c r="C1296" s="6" t="str">
        <f>IFERROR(IF(B1296="","",VLOOKUP(B1296,tabela_produto,2,0)),"")</f>
        <v/>
      </c>
      <c r="D1296" s="1"/>
      <c r="E1296" s="7" t="str">
        <f t="shared" si="20"/>
        <v/>
      </c>
      <c r="F1296" s="133"/>
      <c r="G1296" s="37"/>
      <c r="H1296" s="36"/>
    </row>
    <row r="1297" spans="1:8" x14ac:dyDescent="0.3">
      <c r="A1297" s="4"/>
      <c r="B1297" s="1"/>
      <c r="C1297" s="6" t="str">
        <f>IFERROR(IF(B1297="","",VLOOKUP(B1297,tabela_produto,2,0)),"")</f>
        <v/>
      </c>
      <c r="D1297" s="1"/>
      <c r="E1297" s="7" t="str">
        <f t="shared" si="20"/>
        <v/>
      </c>
      <c r="F1297" s="133"/>
      <c r="G1297" s="37"/>
      <c r="H1297" s="36"/>
    </row>
    <row r="1298" spans="1:8" x14ac:dyDescent="0.3">
      <c r="A1298" s="4"/>
      <c r="B1298" s="1"/>
      <c r="C1298" s="6" t="str">
        <f>IFERROR(IF(B1298="","",VLOOKUP(B1298,tabela_produto,2,0)),"")</f>
        <v/>
      </c>
      <c r="D1298" s="1"/>
      <c r="E1298" s="7" t="str">
        <f t="shared" si="20"/>
        <v/>
      </c>
      <c r="F1298" s="133"/>
      <c r="G1298" s="37"/>
      <c r="H1298" s="36"/>
    </row>
    <row r="1299" spans="1:8" x14ac:dyDescent="0.3">
      <c r="A1299" s="4"/>
      <c r="B1299" s="1"/>
      <c r="C1299" s="6" t="str">
        <f>IFERROR(IF(B1299="","",VLOOKUP(B1299,tabela_produto,2,0)),"")</f>
        <v/>
      </c>
      <c r="D1299" s="1"/>
      <c r="E1299" s="7" t="str">
        <f t="shared" si="20"/>
        <v/>
      </c>
      <c r="F1299" s="133"/>
      <c r="G1299" s="37"/>
      <c r="H1299" s="36"/>
    </row>
    <row r="1300" spans="1:8" x14ac:dyDescent="0.3">
      <c r="A1300" s="4"/>
      <c r="B1300" s="1"/>
      <c r="C1300" s="6" t="str">
        <f>IFERROR(IF(B1300="","",VLOOKUP(B1300,tabela_produto,2,0)),"")</f>
        <v/>
      </c>
      <c r="D1300" s="1"/>
      <c r="E1300" s="7" t="str">
        <f t="shared" si="20"/>
        <v/>
      </c>
      <c r="F1300" s="133"/>
      <c r="G1300" s="37"/>
      <c r="H1300" s="36"/>
    </row>
    <row r="1301" spans="1:8" x14ac:dyDescent="0.3">
      <c r="A1301" s="4"/>
      <c r="B1301" s="1"/>
      <c r="C1301" s="6" t="str">
        <f>IFERROR(IF(B1301="","",VLOOKUP(B1301,tabela_produto,2,0)),"")</f>
        <v/>
      </c>
      <c r="D1301" s="1"/>
      <c r="E1301" s="7" t="str">
        <f t="shared" si="20"/>
        <v/>
      </c>
      <c r="F1301" s="133"/>
      <c r="G1301" s="37"/>
      <c r="H1301" s="36"/>
    </row>
    <row r="1302" spans="1:8" x14ac:dyDescent="0.3">
      <c r="A1302" s="4"/>
      <c r="B1302" s="1"/>
      <c r="C1302" s="6" t="str">
        <f>IFERROR(IF(B1302="","",VLOOKUP(B1302,tabela_produto,2,0)),"")</f>
        <v/>
      </c>
      <c r="D1302" s="1"/>
      <c r="E1302" s="7" t="str">
        <f t="shared" si="20"/>
        <v/>
      </c>
      <c r="F1302" s="133"/>
      <c r="G1302" s="37"/>
      <c r="H1302" s="36"/>
    </row>
    <row r="1303" spans="1:8" x14ac:dyDescent="0.3">
      <c r="A1303" s="4"/>
      <c r="B1303" s="1"/>
      <c r="C1303" s="6" t="str">
        <f>IFERROR(IF(B1303="","",VLOOKUP(B1303,tabela_produto,2,0)),"")</f>
        <v/>
      </c>
      <c r="D1303" s="1"/>
      <c r="E1303" s="7" t="str">
        <f t="shared" si="20"/>
        <v/>
      </c>
      <c r="F1303" s="133"/>
      <c r="G1303" s="37"/>
      <c r="H1303" s="36"/>
    </row>
    <row r="1304" spans="1:8" x14ac:dyDescent="0.3">
      <c r="A1304" s="4"/>
      <c r="B1304" s="1"/>
      <c r="C1304" s="6" t="str">
        <f>IFERROR(IF(B1304="","",VLOOKUP(B1304,tabela_produto,2,0)),"")</f>
        <v/>
      </c>
      <c r="D1304" s="1"/>
      <c r="E1304" s="7" t="str">
        <f t="shared" si="20"/>
        <v/>
      </c>
      <c r="F1304" s="133"/>
      <c r="G1304" s="37"/>
      <c r="H1304" s="36"/>
    </row>
    <row r="1305" spans="1:8" x14ac:dyDescent="0.3">
      <c r="A1305" s="4"/>
      <c r="B1305" s="1"/>
      <c r="C1305" s="6" t="str">
        <f>IFERROR(IF(B1305="","",VLOOKUP(B1305,tabela_produto,2,0)),"")</f>
        <v/>
      </c>
      <c r="D1305" s="1"/>
      <c r="E1305" s="7" t="str">
        <f t="shared" si="20"/>
        <v/>
      </c>
      <c r="F1305" s="133"/>
      <c r="G1305" s="37"/>
      <c r="H1305" s="36"/>
    </row>
    <row r="1306" spans="1:8" x14ac:dyDescent="0.3">
      <c r="A1306" s="4"/>
      <c r="B1306" s="1"/>
      <c r="C1306" s="6" t="str">
        <f>IFERROR(IF(B1306="","",VLOOKUP(B1306,tabela_produto,2,0)),"")</f>
        <v/>
      </c>
      <c r="D1306" s="1"/>
      <c r="E1306" s="7" t="str">
        <f t="shared" si="20"/>
        <v/>
      </c>
      <c r="F1306" s="133"/>
      <c r="G1306" s="37"/>
      <c r="H1306" s="36"/>
    </row>
    <row r="1307" spans="1:8" x14ac:dyDescent="0.3">
      <c r="A1307" s="4"/>
      <c r="B1307" s="1"/>
      <c r="C1307" s="6" t="str">
        <f>IFERROR(IF(B1307="","",VLOOKUP(B1307,tabela_produto,2,0)),"")</f>
        <v/>
      </c>
      <c r="D1307" s="1"/>
      <c r="E1307" s="7" t="str">
        <f t="shared" si="20"/>
        <v/>
      </c>
      <c r="F1307" s="133"/>
      <c r="G1307" s="37"/>
      <c r="H1307" s="36"/>
    </row>
    <row r="1308" spans="1:8" x14ac:dyDescent="0.3">
      <c r="A1308" s="4"/>
      <c r="B1308" s="1"/>
      <c r="C1308" s="6" t="str">
        <f>IFERROR(IF(B1308="","",VLOOKUP(B1308,tabela_produto,2,0)),"")</f>
        <v/>
      </c>
      <c r="D1308" s="1"/>
      <c r="E1308" s="7" t="str">
        <f t="shared" si="20"/>
        <v/>
      </c>
      <c r="F1308" s="133"/>
      <c r="G1308" s="37"/>
      <c r="H1308" s="36"/>
    </row>
    <row r="1309" spans="1:8" x14ac:dyDescent="0.3">
      <c r="A1309" s="4"/>
      <c r="B1309" s="1"/>
      <c r="C1309" s="6" t="str">
        <f>IFERROR(IF(B1309="","",VLOOKUP(B1309,tabela_produto,2,0)),"")</f>
        <v/>
      </c>
      <c r="D1309" s="1"/>
      <c r="E1309" s="7" t="str">
        <f t="shared" si="20"/>
        <v/>
      </c>
      <c r="F1309" s="133"/>
      <c r="G1309" s="37"/>
      <c r="H1309" s="36"/>
    </row>
    <row r="1310" spans="1:8" x14ac:dyDescent="0.3">
      <c r="A1310" s="4"/>
      <c r="B1310" s="1"/>
      <c r="C1310" s="6" t="str">
        <f>IFERROR(IF(B1310="","",VLOOKUP(B1310,tabela_produto,2,0)),"")</f>
        <v/>
      </c>
      <c r="D1310" s="1"/>
      <c r="E1310" s="7" t="str">
        <f t="shared" si="20"/>
        <v/>
      </c>
      <c r="F1310" s="133"/>
      <c r="G1310" s="37"/>
      <c r="H1310" s="36"/>
    </row>
    <row r="1311" spans="1:8" x14ac:dyDescent="0.3">
      <c r="A1311" s="4"/>
      <c r="B1311" s="1"/>
      <c r="C1311" s="6" t="str">
        <f>IFERROR(IF(B1311="","",VLOOKUP(B1311,tabela_produto,2,0)),"")</f>
        <v/>
      </c>
      <c r="D1311" s="1"/>
      <c r="E1311" s="7" t="str">
        <f t="shared" si="20"/>
        <v/>
      </c>
      <c r="F1311" s="133"/>
      <c r="G1311" s="37"/>
      <c r="H1311" s="36"/>
    </row>
    <row r="1312" spans="1:8" x14ac:dyDescent="0.3">
      <c r="A1312" s="4"/>
      <c r="B1312" s="1"/>
      <c r="C1312" s="6" t="str">
        <f>IFERROR(IF(B1312="","",VLOOKUP(B1312,tabela_produto,2,0)),"")</f>
        <v/>
      </c>
      <c r="D1312" s="1"/>
      <c r="E1312" s="7" t="str">
        <f t="shared" si="20"/>
        <v/>
      </c>
      <c r="F1312" s="133"/>
      <c r="G1312" s="37"/>
      <c r="H1312" s="36"/>
    </row>
    <row r="1313" spans="1:8" x14ac:dyDescent="0.3">
      <c r="A1313" s="4"/>
      <c r="B1313" s="1"/>
      <c r="C1313" s="6" t="str">
        <f>IFERROR(IF(B1313="","",VLOOKUP(B1313,tabela_produto,2,0)),"")</f>
        <v/>
      </c>
      <c r="D1313" s="1"/>
      <c r="E1313" s="7" t="str">
        <f t="shared" si="20"/>
        <v/>
      </c>
      <c r="F1313" s="133"/>
      <c r="G1313" s="37"/>
      <c r="H1313" s="36"/>
    </row>
    <row r="1314" spans="1:8" x14ac:dyDescent="0.3">
      <c r="A1314" s="4"/>
      <c r="B1314" s="1"/>
      <c r="C1314" s="6" t="str">
        <f>IFERROR(IF(B1314="","",VLOOKUP(B1314,tabela_produto,2,0)),"")</f>
        <v/>
      </c>
      <c r="D1314" s="1"/>
      <c r="E1314" s="7" t="str">
        <f t="shared" si="20"/>
        <v/>
      </c>
      <c r="F1314" s="133"/>
      <c r="G1314" s="37"/>
      <c r="H1314" s="36"/>
    </row>
    <row r="1315" spans="1:8" x14ac:dyDescent="0.3">
      <c r="A1315" s="4"/>
      <c r="B1315" s="1"/>
      <c r="C1315" s="6" t="str">
        <f>IFERROR(IF(B1315="","",VLOOKUP(B1315,tabela_produto,2,0)),"")</f>
        <v/>
      </c>
      <c r="D1315" s="1"/>
      <c r="E1315" s="7" t="str">
        <f t="shared" si="20"/>
        <v/>
      </c>
      <c r="F1315" s="133"/>
      <c r="G1315" s="37"/>
      <c r="H1315" s="36"/>
    </row>
    <row r="1316" spans="1:8" x14ac:dyDescent="0.3">
      <c r="A1316" s="4"/>
      <c r="B1316" s="1"/>
      <c r="C1316" s="6" t="str">
        <f>IFERROR(IF(B1316="","",VLOOKUP(B1316,tabela_produto,2,0)),"")</f>
        <v/>
      </c>
      <c r="D1316" s="1"/>
      <c r="E1316" s="7" t="str">
        <f t="shared" si="20"/>
        <v/>
      </c>
      <c r="F1316" s="133"/>
      <c r="G1316" s="37"/>
      <c r="H1316" s="36"/>
    </row>
    <row r="1317" spans="1:8" x14ac:dyDescent="0.3">
      <c r="A1317" s="4"/>
      <c r="B1317" s="1"/>
      <c r="C1317" s="6" t="str">
        <f>IFERROR(IF(B1317="","",VLOOKUP(B1317,tabela_produto,2,0)),"")</f>
        <v/>
      </c>
      <c r="D1317" s="1"/>
      <c r="E1317" s="7" t="str">
        <f t="shared" si="20"/>
        <v/>
      </c>
      <c r="F1317" s="133"/>
      <c r="G1317" s="37"/>
      <c r="H1317" s="36"/>
    </row>
    <row r="1318" spans="1:8" x14ac:dyDescent="0.3">
      <c r="A1318" s="4"/>
      <c r="B1318" s="1"/>
      <c r="C1318" s="6" t="str">
        <f>IFERROR(IF(B1318="","",VLOOKUP(B1318,tabela_produto,2,0)),"")</f>
        <v/>
      </c>
      <c r="D1318" s="1"/>
      <c r="E1318" s="7" t="str">
        <f t="shared" si="20"/>
        <v/>
      </c>
      <c r="F1318" s="133"/>
      <c r="G1318" s="37"/>
      <c r="H1318" s="36"/>
    </row>
    <row r="1319" spans="1:8" x14ac:dyDescent="0.3">
      <c r="A1319" s="4"/>
      <c r="B1319" s="1"/>
      <c r="C1319" s="6" t="str">
        <f>IFERROR(IF(B1319="","",VLOOKUP(B1319,tabela_produto,2,0)),"")</f>
        <v/>
      </c>
      <c r="D1319" s="1"/>
      <c r="E1319" s="7" t="str">
        <f t="shared" si="20"/>
        <v/>
      </c>
      <c r="F1319" s="133"/>
      <c r="G1319" s="37"/>
      <c r="H1319" s="36"/>
    </row>
    <row r="1320" spans="1:8" x14ac:dyDescent="0.3">
      <c r="A1320" s="4"/>
      <c r="B1320" s="1"/>
      <c r="C1320" s="6" t="str">
        <f>IFERROR(IF(B1320="","",VLOOKUP(B1320,tabela_produto,2,0)),"")</f>
        <v/>
      </c>
      <c r="D1320" s="1"/>
      <c r="E1320" s="7" t="str">
        <f t="shared" si="20"/>
        <v/>
      </c>
      <c r="F1320" s="133"/>
      <c r="G1320" s="37"/>
      <c r="H1320" s="36"/>
    </row>
    <row r="1321" spans="1:8" x14ac:dyDescent="0.3">
      <c r="A1321" s="4"/>
      <c r="B1321" s="1"/>
      <c r="C1321" s="6" t="str">
        <f>IFERROR(IF(B1321="","",VLOOKUP(B1321,tabela_produto,2,0)),"")</f>
        <v/>
      </c>
      <c r="D1321" s="1"/>
      <c r="E1321" s="7" t="str">
        <f t="shared" si="20"/>
        <v/>
      </c>
      <c r="F1321" s="133"/>
      <c r="G1321" s="37"/>
      <c r="H1321" s="36"/>
    </row>
    <row r="1322" spans="1:8" x14ac:dyDescent="0.3">
      <c r="A1322" s="4"/>
      <c r="B1322" s="1"/>
      <c r="C1322" s="6" t="str">
        <f>IFERROR(IF(B1322="","",VLOOKUP(B1322,tabela_produto,2,0)),"")</f>
        <v/>
      </c>
      <c r="D1322" s="1"/>
      <c r="E1322" s="7" t="str">
        <f t="shared" si="20"/>
        <v/>
      </c>
      <c r="F1322" s="133"/>
      <c r="G1322" s="37"/>
      <c r="H1322" s="36"/>
    </row>
    <row r="1323" spans="1:8" x14ac:dyDescent="0.3">
      <c r="A1323" s="4"/>
      <c r="B1323" s="1"/>
      <c r="C1323" s="6" t="str">
        <f>IFERROR(IF(B1323="","",VLOOKUP(B1323,tabela_produto,2,0)),"")</f>
        <v/>
      </c>
      <c r="D1323" s="1"/>
      <c r="E1323" s="7" t="str">
        <f t="shared" si="20"/>
        <v/>
      </c>
      <c r="F1323" s="133"/>
      <c r="G1323" s="37"/>
      <c r="H1323" s="36"/>
    </row>
    <row r="1324" spans="1:8" x14ac:dyDescent="0.3">
      <c r="A1324" s="4"/>
      <c r="B1324" s="1"/>
      <c r="C1324" s="6" t="str">
        <f>IFERROR(IF(B1324="","",VLOOKUP(B1324,tabela_produto,2,0)),"")</f>
        <v/>
      </c>
      <c r="D1324" s="1"/>
      <c r="E1324" s="7" t="str">
        <f t="shared" si="20"/>
        <v/>
      </c>
      <c r="F1324" s="133"/>
      <c r="G1324" s="37"/>
      <c r="H1324" s="36"/>
    </row>
    <row r="1325" spans="1:8" x14ac:dyDescent="0.3">
      <c r="A1325" s="4"/>
      <c r="B1325" s="1"/>
      <c r="C1325" s="6" t="str">
        <f>IFERROR(IF(B1325="","",VLOOKUP(B1325,tabela_produto,2,0)),"")</f>
        <v/>
      </c>
      <c r="D1325" s="1"/>
      <c r="E1325" s="7" t="str">
        <f t="shared" si="20"/>
        <v/>
      </c>
      <c r="F1325" s="133"/>
      <c r="G1325" s="37"/>
      <c r="H1325" s="36"/>
    </row>
    <row r="1326" spans="1:8" x14ac:dyDescent="0.3">
      <c r="A1326" s="4"/>
      <c r="B1326" s="1"/>
      <c r="C1326" s="6" t="str">
        <f>IFERROR(IF(B1326="","",VLOOKUP(B1326,tabela_produto,2,0)),"")</f>
        <v/>
      </c>
      <c r="D1326" s="1"/>
      <c r="E1326" s="7" t="str">
        <f t="shared" si="20"/>
        <v/>
      </c>
      <c r="F1326" s="133"/>
      <c r="G1326" s="37"/>
      <c r="H1326" s="36"/>
    </row>
    <row r="1327" spans="1:8" x14ac:dyDescent="0.3">
      <c r="A1327" s="4"/>
      <c r="B1327" s="1"/>
      <c r="C1327" s="6" t="str">
        <f>IFERROR(IF(B1327="","",VLOOKUP(B1327,tabela_produto,2,0)),"")</f>
        <v/>
      </c>
      <c r="D1327" s="1"/>
      <c r="E1327" s="7" t="str">
        <f t="shared" si="20"/>
        <v/>
      </c>
      <c r="F1327" s="133"/>
      <c r="G1327" s="37"/>
      <c r="H1327" s="36"/>
    </row>
    <row r="1328" spans="1:8" x14ac:dyDescent="0.3">
      <c r="A1328" s="4"/>
      <c r="B1328" s="1"/>
      <c r="C1328" s="6" t="str">
        <f>IFERROR(IF(B1328="","",VLOOKUP(B1328,tabela_produto,2,0)),"")</f>
        <v/>
      </c>
      <c r="D1328" s="1"/>
      <c r="E1328" s="7" t="str">
        <f t="shared" si="20"/>
        <v/>
      </c>
      <c r="F1328" s="133"/>
      <c r="G1328" s="37"/>
      <c r="H1328" s="36"/>
    </row>
    <row r="1329" spans="1:8" x14ac:dyDescent="0.3">
      <c r="A1329" s="4"/>
      <c r="B1329" s="1"/>
      <c r="C1329" s="6" t="str">
        <f>IFERROR(IF(B1329="","",VLOOKUP(B1329,tabela_produto,2,0)),"")</f>
        <v/>
      </c>
      <c r="D1329" s="1"/>
      <c r="E1329" s="7" t="str">
        <f t="shared" si="20"/>
        <v/>
      </c>
      <c r="F1329" s="133"/>
      <c r="G1329" s="37"/>
      <c r="H1329" s="36"/>
    </row>
    <row r="1330" spans="1:8" x14ac:dyDescent="0.3">
      <c r="A1330" s="4"/>
      <c r="B1330" s="1"/>
      <c r="C1330" s="6" t="str">
        <f>IFERROR(IF(B1330="","",VLOOKUP(B1330,tabela_produto,2,0)),"")</f>
        <v/>
      </c>
      <c r="D1330" s="1"/>
      <c r="E1330" s="7" t="str">
        <f t="shared" si="20"/>
        <v/>
      </c>
      <c r="F1330" s="133"/>
      <c r="G1330" s="37"/>
      <c r="H1330" s="36"/>
    </row>
    <row r="1331" spans="1:8" x14ac:dyDescent="0.3">
      <c r="A1331" s="4"/>
      <c r="B1331" s="1"/>
      <c r="C1331" s="6" t="str">
        <f>IFERROR(IF(B1331="","",VLOOKUP(B1331,tabela_produto,2,0)),"")</f>
        <v/>
      </c>
      <c r="D1331" s="1"/>
      <c r="E1331" s="7" t="str">
        <f t="shared" si="20"/>
        <v/>
      </c>
      <c r="F1331" s="133"/>
      <c r="G1331" s="37"/>
      <c r="H1331" s="36"/>
    </row>
    <row r="1332" spans="1:8" x14ac:dyDescent="0.3">
      <c r="A1332" s="4"/>
      <c r="B1332" s="1"/>
      <c r="C1332" s="6" t="str">
        <f>IFERROR(IF(B1332="","",VLOOKUP(B1332,tabela_produto,2,0)),"")</f>
        <v/>
      </c>
      <c r="D1332" s="1"/>
      <c r="E1332" s="7" t="str">
        <f t="shared" si="20"/>
        <v/>
      </c>
      <c r="F1332" s="133"/>
      <c r="G1332" s="37"/>
      <c r="H1332" s="36"/>
    </row>
    <row r="1333" spans="1:8" x14ac:dyDescent="0.3">
      <c r="A1333" s="4"/>
      <c r="B1333" s="1"/>
      <c r="C1333" s="6" t="str">
        <f>IFERROR(IF(B1333="","",VLOOKUP(B1333,tabela_produto,2,0)),"")</f>
        <v/>
      </c>
      <c r="D1333" s="1"/>
      <c r="E1333" s="7" t="str">
        <f t="shared" si="20"/>
        <v/>
      </c>
      <c r="F1333" s="133"/>
      <c r="G1333" s="37"/>
      <c r="H1333" s="36"/>
    </row>
    <row r="1334" spans="1:8" x14ac:dyDescent="0.3">
      <c r="A1334" s="4"/>
      <c r="B1334" s="1"/>
      <c r="C1334" s="6" t="str">
        <f>IFERROR(IF(B1334="","",VLOOKUP(B1334,tabela_produto,2,0)),"")</f>
        <v/>
      </c>
      <c r="D1334" s="1"/>
      <c r="E1334" s="7" t="str">
        <f t="shared" si="20"/>
        <v/>
      </c>
      <c r="F1334" s="133"/>
      <c r="G1334" s="37"/>
      <c r="H1334" s="36"/>
    </row>
    <row r="1335" spans="1:8" x14ac:dyDescent="0.3">
      <c r="A1335" s="4"/>
      <c r="B1335" s="1"/>
      <c r="C1335" s="6" t="str">
        <f>IFERROR(IF(B1335="","",VLOOKUP(B1335,tabela_produto,2,0)),"")</f>
        <v/>
      </c>
      <c r="D1335" s="1"/>
      <c r="E1335" s="7" t="str">
        <f t="shared" si="20"/>
        <v/>
      </c>
      <c r="F1335" s="133"/>
      <c r="G1335" s="37"/>
      <c r="H1335" s="36"/>
    </row>
    <row r="1336" spans="1:8" x14ac:dyDescent="0.3">
      <c r="A1336" s="4"/>
      <c r="B1336" s="1"/>
      <c r="C1336" s="6" t="str">
        <f>IFERROR(IF(B1336="","",VLOOKUP(B1336,tabela_produto,2,0)),"")</f>
        <v/>
      </c>
      <c r="D1336" s="1"/>
      <c r="E1336" s="7" t="str">
        <f t="shared" si="20"/>
        <v/>
      </c>
      <c r="F1336" s="133"/>
      <c r="G1336" s="37"/>
      <c r="H1336" s="36"/>
    </row>
    <row r="1337" spans="1:8" x14ac:dyDescent="0.3">
      <c r="A1337" s="4"/>
      <c r="B1337" s="1"/>
      <c r="C1337" s="6" t="str">
        <f>IFERROR(IF(B1337="","",VLOOKUP(B1337,tabela_produto,2,0)),"")</f>
        <v/>
      </c>
      <c r="D1337" s="1"/>
      <c r="E1337" s="7" t="str">
        <f t="shared" si="20"/>
        <v/>
      </c>
      <c r="F1337" s="133"/>
      <c r="G1337" s="37"/>
      <c r="H1337" s="36"/>
    </row>
    <row r="1338" spans="1:8" x14ac:dyDescent="0.3">
      <c r="A1338" s="4"/>
      <c r="B1338" s="1"/>
      <c r="C1338" s="6" t="str">
        <f>IFERROR(IF(B1338="","",VLOOKUP(B1338,tabela_produto,2,0)),"")</f>
        <v/>
      </c>
      <c r="D1338" s="1"/>
      <c r="E1338" s="7" t="str">
        <f t="shared" si="20"/>
        <v/>
      </c>
      <c r="F1338" s="133"/>
      <c r="G1338" s="37"/>
      <c r="H1338" s="36"/>
    </row>
    <row r="1339" spans="1:8" x14ac:dyDescent="0.3">
      <c r="A1339" s="4"/>
      <c r="B1339" s="1"/>
      <c r="C1339" s="6" t="str">
        <f>IFERROR(IF(B1339="","",VLOOKUP(B1339,tabela_produto,2,0)),"")</f>
        <v/>
      </c>
      <c r="D1339" s="1"/>
      <c r="E1339" s="7" t="str">
        <f t="shared" si="20"/>
        <v/>
      </c>
      <c r="F1339" s="133"/>
      <c r="G1339" s="37"/>
      <c r="H1339" s="36"/>
    </row>
    <row r="1340" spans="1:8" x14ac:dyDescent="0.3">
      <c r="A1340" s="4"/>
      <c r="B1340" s="1"/>
      <c r="C1340" s="6" t="str">
        <f>IFERROR(IF(B1340="","",VLOOKUP(B1340,tabela_produto,2,0)),"")</f>
        <v/>
      </c>
      <c r="D1340" s="1"/>
      <c r="E1340" s="7" t="str">
        <f t="shared" si="20"/>
        <v/>
      </c>
      <c r="F1340" s="133"/>
      <c r="G1340" s="37"/>
      <c r="H1340" s="36"/>
    </row>
    <row r="1341" spans="1:8" x14ac:dyDescent="0.3">
      <c r="A1341" s="4"/>
      <c r="B1341" s="1"/>
      <c r="C1341" s="6" t="str">
        <f>IFERROR(IF(B1341="","",VLOOKUP(B1341,tabela_produto,2,0)),"")</f>
        <v/>
      </c>
      <c r="D1341" s="1"/>
      <c r="E1341" s="7" t="str">
        <f t="shared" si="20"/>
        <v/>
      </c>
      <c r="F1341" s="133"/>
      <c r="G1341" s="37"/>
      <c r="H1341" s="36"/>
    </row>
    <row r="1342" spans="1:8" x14ac:dyDescent="0.3">
      <c r="A1342" s="4"/>
      <c r="B1342" s="1"/>
      <c r="C1342" s="6" t="str">
        <f>IFERROR(IF(B1342="","",VLOOKUP(B1342,tabela_produto,2,0)),"")</f>
        <v/>
      </c>
      <c r="D1342" s="1"/>
      <c r="E1342" s="7" t="str">
        <f t="shared" si="20"/>
        <v/>
      </c>
      <c r="F1342" s="133"/>
      <c r="G1342" s="37"/>
      <c r="H1342" s="36"/>
    </row>
    <row r="1343" spans="1:8" x14ac:dyDescent="0.3">
      <c r="A1343" s="4"/>
      <c r="B1343" s="1"/>
      <c r="C1343" s="6" t="str">
        <f>IFERROR(IF(B1343="","",VLOOKUP(B1343,tabela_produto,2,0)),"")</f>
        <v/>
      </c>
      <c r="D1343" s="1"/>
      <c r="E1343" s="7" t="str">
        <f t="shared" si="20"/>
        <v/>
      </c>
      <c r="F1343" s="133"/>
      <c r="G1343" s="37"/>
      <c r="H1343" s="36"/>
    </row>
    <row r="1344" spans="1:8" x14ac:dyDescent="0.3">
      <c r="A1344" s="4"/>
      <c r="B1344" s="1"/>
      <c r="C1344" s="6" t="str">
        <f>IFERROR(IF(B1344="","",VLOOKUP(B1344,tabela_produto,2,0)),"")</f>
        <v/>
      </c>
      <c r="D1344" s="1"/>
      <c r="E1344" s="7" t="str">
        <f t="shared" si="20"/>
        <v/>
      </c>
      <c r="F1344" s="133"/>
      <c r="G1344" s="37"/>
      <c r="H1344" s="36"/>
    </row>
    <row r="1345" spans="1:8" x14ac:dyDescent="0.3">
      <c r="A1345" s="4"/>
      <c r="B1345" s="1"/>
      <c r="C1345" s="6" t="str">
        <f>IFERROR(IF(B1345="","",VLOOKUP(B1345,tabela_produto,2,0)),"")</f>
        <v/>
      </c>
      <c r="D1345" s="1"/>
      <c r="E1345" s="7" t="str">
        <f t="shared" si="20"/>
        <v/>
      </c>
      <c r="F1345" s="133"/>
      <c r="G1345" s="37"/>
      <c r="H1345" s="36"/>
    </row>
    <row r="1346" spans="1:8" x14ac:dyDescent="0.3">
      <c r="A1346" s="4"/>
      <c r="B1346" s="1"/>
      <c r="C1346" s="6" t="str">
        <f>IFERROR(IF(B1346="","",VLOOKUP(B1346,tabela_produto,2,0)),"")</f>
        <v/>
      </c>
      <c r="D1346" s="1"/>
      <c r="E1346" s="7" t="str">
        <f t="shared" si="20"/>
        <v/>
      </c>
      <c r="F1346" s="133"/>
      <c r="G1346" s="37"/>
      <c r="H1346" s="36"/>
    </row>
    <row r="1347" spans="1:8" x14ac:dyDescent="0.3">
      <c r="A1347" s="4"/>
      <c r="B1347" s="1"/>
      <c r="C1347" s="6" t="str">
        <f>IFERROR(IF(B1347="","",VLOOKUP(B1347,tabela_produto,2,0)),"")</f>
        <v/>
      </c>
      <c r="D1347" s="1"/>
      <c r="E1347" s="7" t="str">
        <f t="shared" ref="E1347:E1410" si="21">IF(B1347="","",VLOOKUP(B1347,tabela_produto,3,0))</f>
        <v/>
      </c>
      <c r="F1347" s="133"/>
      <c r="G1347" s="37"/>
      <c r="H1347" s="36"/>
    </row>
    <row r="1348" spans="1:8" x14ac:dyDescent="0.3">
      <c r="A1348" s="4"/>
      <c r="B1348" s="1"/>
      <c r="C1348" s="6" t="str">
        <f>IFERROR(IF(B1348="","",VLOOKUP(B1348,tabela_produto,2,0)),"")</f>
        <v/>
      </c>
      <c r="D1348" s="1"/>
      <c r="E1348" s="7" t="str">
        <f t="shared" si="21"/>
        <v/>
      </c>
      <c r="F1348" s="133"/>
      <c r="G1348" s="37"/>
      <c r="H1348" s="36"/>
    </row>
    <row r="1349" spans="1:8" x14ac:dyDescent="0.3">
      <c r="A1349" s="4"/>
      <c r="B1349" s="1"/>
      <c r="C1349" s="6" t="str">
        <f>IFERROR(IF(B1349="","",VLOOKUP(B1349,tabela_produto,2,0)),"")</f>
        <v/>
      </c>
      <c r="D1349" s="1"/>
      <c r="E1349" s="7" t="str">
        <f t="shared" si="21"/>
        <v/>
      </c>
      <c r="F1349" s="133"/>
      <c r="G1349" s="37"/>
      <c r="H1349" s="36"/>
    </row>
    <row r="1350" spans="1:8" x14ac:dyDescent="0.3">
      <c r="A1350" s="4"/>
      <c r="B1350" s="1"/>
      <c r="C1350" s="6" t="str">
        <f>IFERROR(IF(B1350="","",VLOOKUP(B1350,tabela_produto,2,0)),"")</f>
        <v/>
      </c>
      <c r="D1350" s="1"/>
      <c r="E1350" s="7" t="str">
        <f t="shared" si="21"/>
        <v/>
      </c>
      <c r="F1350" s="133"/>
      <c r="G1350" s="37"/>
      <c r="H1350" s="36"/>
    </row>
    <row r="1351" spans="1:8" x14ac:dyDescent="0.3">
      <c r="A1351" s="4"/>
      <c r="B1351" s="1"/>
      <c r="C1351" s="6" t="str">
        <f>IFERROR(IF(B1351="","",VLOOKUP(B1351,tabela_produto,2,0)),"")</f>
        <v/>
      </c>
      <c r="D1351" s="1"/>
      <c r="E1351" s="7" t="str">
        <f t="shared" si="21"/>
        <v/>
      </c>
      <c r="F1351" s="133"/>
      <c r="G1351" s="37"/>
      <c r="H1351" s="36"/>
    </row>
    <row r="1352" spans="1:8" x14ac:dyDescent="0.3">
      <c r="A1352" s="4"/>
      <c r="B1352" s="1"/>
      <c r="C1352" s="6" t="str">
        <f>IFERROR(IF(B1352="","",VLOOKUP(B1352,tabela_produto,2,0)),"")</f>
        <v/>
      </c>
      <c r="D1352" s="1"/>
      <c r="E1352" s="7" t="str">
        <f t="shared" si="21"/>
        <v/>
      </c>
      <c r="F1352" s="133"/>
      <c r="G1352" s="37"/>
      <c r="H1352" s="36"/>
    </row>
    <row r="1353" spans="1:8" x14ac:dyDescent="0.3">
      <c r="A1353" s="4"/>
      <c r="B1353" s="1"/>
      <c r="C1353" s="6" t="str">
        <f>IFERROR(IF(B1353="","",VLOOKUP(B1353,tabela_produto,2,0)),"")</f>
        <v/>
      </c>
      <c r="D1353" s="1"/>
      <c r="E1353" s="7" t="str">
        <f t="shared" si="21"/>
        <v/>
      </c>
      <c r="F1353" s="133"/>
      <c r="G1353" s="37"/>
      <c r="H1353" s="36"/>
    </row>
    <row r="1354" spans="1:8" x14ac:dyDescent="0.3">
      <c r="A1354" s="4"/>
      <c r="B1354" s="1"/>
      <c r="C1354" s="6" t="str">
        <f>IFERROR(IF(B1354="","",VLOOKUP(B1354,tabela_produto,2,0)),"")</f>
        <v/>
      </c>
      <c r="D1354" s="1"/>
      <c r="E1354" s="7" t="str">
        <f t="shared" si="21"/>
        <v/>
      </c>
      <c r="F1354" s="133"/>
      <c r="G1354" s="37"/>
      <c r="H1354" s="36"/>
    </row>
    <row r="1355" spans="1:8" x14ac:dyDescent="0.3">
      <c r="A1355" s="4"/>
      <c r="B1355" s="1"/>
      <c r="C1355" s="6" t="str">
        <f>IFERROR(IF(B1355="","",VLOOKUP(B1355,tabela_produto,2,0)),"")</f>
        <v/>
      </c>
      <c r="D1355" s="1"/>
      <c r="E1355" s="7" t="str">
        <f t="shared" si="21"/>
        <v/>
      </c>
      <c r="F1355" s="133"/>
      <c r="G1355" s="37"/>
      <c r="H1355" s="36"/>
    </row>
    <row r="1356" spans="1:8" x14ac:dyDescent="0.3">
      <c r="A1356" s="4"/>
      <c r="B1356" s="1"/>
      <c r="C1356" s="6" t="str">
        <f>IFERROR(IF(B1356="","",VLOOKUP(B1356,tabela_produto,2,0)),"")</f>
        <v/>
      </c>
      <c r="D1356" s="1"/>
      <c r="E1356" s="7" t="str">
        <f t="shared" si="21"/>
        <v/>
      </c>
      <c r="F1356" s="133"/>
      <c r="G1356" s="37"/>
      <c r="H1356" s="36"/>
    </row>
    <row r="1357" spans="1:8" x14ac:dyDescent="0.3">
      <c r="A1357" s="4"/>
      <c r="B1357" s="1"/>
      <c r="C1357" s="6" t="str">
        <f>IFERROR(IF(B1357="","",VLOOKUP(B1357,tabela_produto,2,0)),"")</f>
        <v/>
      </c>
      <c r="D1357" s="1"/>
      <c r="E1357" s="7" t="str">
        <f t="shared" si="21"/>
        <v/>
      </c>
      <c r="F1357" s="133"/>
      <c r="G1357" s="37"/>
      <c r="H1357" s="36"/>
    </row>
    <row r="1358" spans="1:8" x14ac:dyDescent="0.3">
      <c r="A1358" s="4"/>
      <c r="B1358" s="1"/>
      <c r="C1358" s="6" t="str">
        <f>IFERROR(IF(B1358="","",VLOOKUP(B1358,tabela_produto,2,0)),"")</f>
        <v/>
      </c>
      <c r="D1358" s="1"/>
      <c r="E1358" s="7" t="str">
        <f t="shared" si="21"/>
        <v/>
      </c>
      <c r="F1358" s="133"/>
      <c r="G1358" s="37"/>
      <c r="H1358" s="36"/>
    </row>
    <row r="1359" spans="1:8" x14ac:dyDescent="0.3">
      <c r="A1359" s="4"/>
      <c r="B1359" s="1"/>
      <c r="C1359" s="6" t="str">
        <f>IFERROR(IF(B1359="","",VLOOKUP(B1359,tabela_produto,2,0)),"")</f>
        <v/>
      </c>
      <c r="D1359" s="1"/>
      <c r="E1359" s="7" t="str">
        <f t="shared" si="21"/>
        <v/>
      </c>
      <c r="F1359" s="133"/>
      <c r="G1359" s="37"/>
      <c r="H1359" s="36"/>
    </row>
    <row r="1360" spans="1:8" x14ac:dyDescent="0.3">
      <c r="A1360" s="4"/>
      <c r="B1360" s="1"/>
      <c r="C1360" s="6" t="str">
        <f>IFERROR(IF(B1360="","",VLOOKUP(B1360,tabela_produto,2,0)),"")</f>
        <v/>
      </c>
      <c r="D1360" s="1"/>
      <c r="E1360" s="7" t="str">
        <f t="shared" si="21"/>
        <v/>
      </c>
      <c r="F1360" s="133"/>
      <c r="G1360" s="37"/>
      <c r="H1360" s="36"/>
    </row>
    <row r="1361" spans="1:8" x14ac:dyDescent="0.3">
      <c r="A1361" s="4"/>
      <c r="B1361" s="1"/>
      <c r="C1361" s="6" t="str">
        <f>IFERROR(IF(B1361="","",VLOOKUP(B1361,tabela_produto,2,0)),"")</f>
        <v/>
      </c>
      <c r="D1361" s="1"/>
      <c r="E1361" s="7" t="str">
        <f t="shared" si="21"/>
        <v/>
      </c>
      <c r="F1361" s="133"/>
      <c r="G1361" s="37"/>
      <c r="H1361" s="36"/>
    </row>
    <row r="1362" spans="1:8" x14ac:dyDescent="0.3">
      <c r="A1362" s="4"/>
      <c r="B1362" s="1"/>
      <c r="C1362" s="6" t="str">
        <f>IFERROR(IF(B1362="","",VLOOKUP(B1362,tabela_produto,2,0)),"")</f>
        <v/>
      </c>
      <c r="D1362" s="1"/>
      <c r="E1362" s="7" t="str">
        <f t="shared" si="21"/>
        <v/>
      </c>
      <c r="F1362" s="133"/>
      <c r="G1362" s="37"/>
      <c r="H1362" s="36"/>
    </row>
    <row r="1363" spans="1:8" x14ac:dyDescent="0.3">
      <c r="A1363" s="4"/>
      <c r="B1363" s="1"/>
      <c r="C1363" s="6" t="str">
        <f>IFERROR(IF(B1363="","",VLOOKUP(B1363,tabela_produto,2,0)),"")</f>
        <v/>
      </c>
      <c r="D1363" s="1"/>
      <c r="E1363" s="7" t="str">
        <f t="shared" si="21"/>
        <v/>
      </c>
      <c r="F1363" s="133"/>
      <c r="G1363" s="37"/>
      <c r="H1363" s="36"/>
    </row>
    <row r="1364" spans="1:8" x14ac:dyDescent="0.3">
      <c r="A1364" s="4"/>
      <c r="B1364" s="1"/>
      <c r="C1364" s="6" t="str">
        <f>IFERROR(IF(B1364="","",VLOOKUP(B1364,tabela_produto,2,0)),"")</f>
        <v/>
      </c>
      <c r="D1364" s="1"/>
      <c r="E1364" s="7" t="str">
        <f t="shared" si="21"/>
        <v/>
      </c>
      <c r="F1364" s="133"/>
      <c r="G1364" s="37"/>
      <c r="H1364" s="36"/>
    </row>
    <row r="1365" spans="1:8" x14ac:dyDescent="0.3">
      <c r="A1365" s="4"/>
      <c r="B1365" s="1"/>
      <c r="C1365" s="6" t="str">
        <f>IFERROR(IF(B1365="","",VLOOKUP(B1365,tabela_produto,2,0)),"")</f>
        <v/>
      </c>
      <c r="D1365" s="1"/>
      <c r="E1365" s="7" t="str">
        <f t="shared" si="21"/>
        <v/>
      </c>
      <c r="F1365" s="133"/>
      <c r="G1365" s="37"/>
      <c r="H1365" s="36"/>
    </row>
    <row r="1366" spans="1:8" x14ac:dyDescent="0.3">
      <c r="A1366" s="4"/>
      <c r="B1366" s="1"/>
      <c r="C1366" s="6" t="str">
        <f>IFERROR(IF(B1366="","",VLOOKUP(B1366,tabela_produto,2,0)),"")</f>
        <v/>
      </c>
      <c r="D1366" s="1"/>
      <c r="E1366" s="7" t="str">
        <f t="shared" si="21"/>
        <v/>
      </c>
      <c r="F1366" s="133"/>
      <c r="G1366" s="37"/>
      <c r="H1366" s="36"/>
    </row>
    <row r="1367" spans="1:8" x14ac:dyDescent="0.3">
      <c r="A1367" s="4"/>
      <c r="B1367" s="1"/>
      <c r="C1367" s="6" t="str">
        <f>IFERROR(IF(B1367="","",VLOOKUP(B1367,tabela_produto,2,0)),"")</f>
        <v/>
      </c>
      <c r="D1367" s="1"/>
      <c r="E1367" s="7" t="str">
        <f t="shared" si="21"/>
        <v/>
      </c>
      <c r="F1367" s="133"/>
      <c r="G1367" s="37"/>
      <c r="H1367" s="36"/>
    </row>
    <row r="1368" spans="1:8" x14ac:dyDescent="0.3">
      <c r="A1368" s="4"/>
      <c r="B1368" s="1"/>
      <c r="C1368" s="6" t="str">
        <f>IFERROR(IF(B1368="","",VLOOKUP(B1368,tabela_produto,2,0)),"")</f>
        <v/>
      </c>
      <c r="D1368" s="1"/>
      <c r="E1368" s="7" t="str">
        <f t="shared" si="21"/>
        <v/>
      </c>
      <c r="F1368" s="133"/>
      <c r="G1368" s="37"/>
      <c r="H1368" s="36"/>
    </row>
    <row r="1369" spans="1:8" x14ac:dyDescent="0.3">
      <c r="A1369" s="4"/>
      <c r="B1369" s="1"/>
      <c r="C1369" s="6" t="str">
        <f>IFERROR(IF(B1369="","",VLOOKUP(B1369,tabela_produto,2,0)),"")</f>
        <v/>
      </c>
      <c r="D1369" s="1"/>
      <c r="E1369" s="7" t="str">
        <f t="shared" si="21"/>
        <v/>
      </c>
      <c r="F1369" s="133"/>
      <c r="G1369" s="37"/>
      <c r="H1369" s="36"/>
    </row>
    <row r="1370" spans="1:8" x14ac:dyDescent="0.3">
      <c r="A1370" s="4"/>
      <c r="B1370" s="1"/>
      <c r="C1370" s="6" t="str">
        <f>IFERROR(IF(B1370="","",VLOOKUP(B1370,tabela_produto,2,0)),"")</f>
        <v/>
      </c>
      <c r="D1370" s="1"/>
      <c r="E1370" s="7" t="str">
        <f t="shared" si="21"/>
        <v/>
      </c>
      <c r="F1370" s="133"/>
      <c r="G1370" s="37"/>
      <c r="H1370" s="36"/>
    </row>
    <row r="1371" spans="1:8" x14ac:dyDescent="0.3">
      <c r="A1371" s="4"/>
      <c r="B1371" s="1"/>
      <c r="C1371" s="6" t="str">
        <f>IFERROR(IF(B1371="","",VLOOKUP(B1371,tabela_produto,2,0)),"")</f>
        <v/>
      </c>
      <c r="D1371" s="1"/>
      <c r="E1371" s="7" t="str">
        <f t="shared" si="21"/>
        <v/>
      </c>
      <c r="F1371" s="133"/>
      <c r="G1371" s="37"/>
      <c r="H1371" s="36"/>
    </row>
    <row r="1372" spans="1:8" x14ac:dyDescent="0.3">
      <c r="A1372" s="4"/>
      <c r="B1372" s="1"/>
      <c r="C1372" s="6" t="str">
        <f>IFERROR(IF(B1372="","",VLOOKUP(B1372,tabela_produto,2,0)),"")</f>
        <v/>
      </c>
      <c r="D1372" s="1"/>
      <c r="E1372" s="7" t="str">
        <f t="shared" si="21"/>
        <v/>
      </c>
      <c r="F1372" s="133"/>
      <c r="G1372" s="37"/>
      <c r="H1372" s="36"/>
    </row>
    <row r="1373" spans="1:8" x14ac:dyDescent="0.3">
      <c r="A1373" s="4"/>
      <c r="B1373" s="1"/>
      <c r="C1373" s="6" t="str">
        <f>IFERROR(IF(B1373="","",VLOOKUP(B1373,tabela_produto,2,0)),"")</f>
        <v/>
      </c>
      <c r="D1373" s="1"/>
      <c r="E1373" s="7" t="str">
        <f t="shared" si="21"/>
        <v/>
      </c>
      <c r="F1373" s="133"/>
      <c r="G1373" s="37"/>
      <c r="H1373" s="36"/>
    </row>
    <row r="1374" spans="1:8" x14ac:dyDescent="0.3">
      <c r="A1374" s="4"/>
      <c r="B1374" s="1"/>
      <c r="C1374" s="6" t="str">
        <f>IFERROR(IF(B1374="","",VLOOKUP(B1374,tabela_produto,2,0)),"")</f>
        <v/>
      </c>
      <c r="D1374" s="1"/>
      <c r="E1374" s="7" t="str">
        <f t="shared" si="21"/>
        <v/>
      </c>
      <c r="F1374" s="133"/>
      <c r="G1374" s="37"/>
      <c r="H1374" s="36"/>
    </row>
    <row r="1375" spans="1:8" x14ac:dyDescent="0.3">
      <c r="A1375" s="4"/>
      <c r="B1375" s="1"/>
      <c r="C1375" s="6" t="str">
        <f>IFERROR(IF(B1375="","",VLOOKUP(B1375,tabela_produto,2,0)),"")</f>
        <v/>
      </c>
      <c r="D1375" s="1"/>
      <c r="E1375" s="7" t="str">
        <f t="shared" si="21"/>
        <v/>
      </c>
      <c r="F1375" s="133"/>
      <c r="G1375" s="37"/>
      <c r="H1375" s="36"/>
    </row>
    <row r="1376" spans="1:8" x14ac:dyDescent="0.3">
      <c r="A1376" s="4"/>
      <c r="B1376" s="1"/>
      <c r="C1376" s="6" t="str">
        <f>IFERROR(IF(B1376="","",VLOOKUP(B1376,tabela_produto,2,0)),"")</f>
        <v/>
      </c>
      <c r="D1376" s="1"/>
      <c r="E1376" s="7" t="str">
        <f t="shared" si="21"/>
        <v/>
      </c>
      <c r="F1376" s="133"/>
      <c r="G1376" s="37"/>
      <c r="H1376" s="36"/>
    </row>
    <row r="1377" spans="1:8" x14ac:dyDescent="0.3">
      <c r="A1377" s="4"/>
      <c r="B1377" s="1"/>
      <c r="C1377" s="6" t="str">
        <f>IFERROR(IF(B1377="","",VLOOKUP(B1377,tabela_produto,2,0)),"")</f>
        <v/>
      </c>
      <c r="D1377" s="1"/>
      <c r="E1377" s="7" t="str">
        <f t="shared" si="21"/>
        <v/>
      </c>
      <c r="F1377" s="133"/>
      <c r="G1377" s="37"/>
      <c r="H1377" s="36"/>
    </row>
    <row r="1378" spans="1:8" x14ac:dyDescent="0.3">
      <c r="A1378" s="4"/>
      <c r="B1378" s="1"/>
      <c r="C1378" s="6" t="str">
        <f>IFERROR(IF(B1378="","",VLOOKUP(B1378,tabela_produto,2,0)),"")</f>
        <v/>
      </c>
      <c r="D1378" s="1"/>
      <c r="E1378" s="7" t="str">
        <f t="shared" si="21"/>
        <v/>
      </c>
      <c r="F1378" s="133"/>
      <c r="G1378" s="37"/>
      <c r="H1378" s="36"/>
    </row>
    <row r="1379" spans="1:8" x14ac:dyDescent="0.3">
      <c r="A1379" s="4"/>
      <c r="B1379" s="1"/>
      <c r="C1379" s="6" t="str">
        <f>IFERROR(IF(B1379="","",VLOOKUP(B1379,tabela_produto,2,0)),"")</f>
        <v/>
      </c>
      <c r="D1379" s="1"/>
      <c r="E1379" s="7" t="str">
        <f t="shared" si="21"/>
        <v/>
      </c>
      <c r="F1379" s="133"/>
      <c r="G1379" s="37"/>
      <c r="H1379" s="36"/>
    </row>
    <row r="1380" spans="1:8" x14ac:dyDescent="0.3">
      <c r="A1380" s="4"/>
      <c r="B1380" s="1"/>
      <c r="C1380" s="6" t="str">
        <f>IFERROR(IF(B1380="","",VLOOKUP(B1380,tabela_produto,2,0)),"")</f>
        <v/>
      </c>
      <c r="D1380" s="1"/>
      <c r="E1380" s="7" t="str">
        <f t="shared" si="21"/>
        <v/>
      </c>
      <c r="F1380" s="133"/>
      <c r="G1380" s="37"/>
      <c r="H1380" s="36"/>
    </row>
    <row r="1381" spans="1:8" x14ac:dyDescent="0.3">
      <c r="A1381" s="4"/>
      <c r="B1381" s="1"/>
      <c r="C1381" s="6" t="str">
        <f>IFERROR(IF(B1381="","",VLOOKUP(B1381,tabela_produto,2,0)),"")</f>
        <v/>
      </c>
      <c r="D1381" s="1"/>
      <c r="E1381" s="7" t="str">
        <f t="shared" si="21"/>
        <v/>
      </c>
      <c r="F1381" s="133"/>
      <c r="G1381" s="37"/>
      <c r="H1381" s="36"/>
    </row>
    <row r="1382" spans="1:8" x14ac:dyDescent="0.3">
      <c r="A1382" s="4"/>
      <c r="B1382" s="1"/>
      <c r="C1382" s="6" t="str">
        <f>IFERROR(IF(B1382="","",VLOOKUP(B1382,tabela_produto,2,0)),"")</f>
        <v/>
      </c>
      <c r="D1382" s="1"/>
      <c r="E1382" s="7" t="str">
        <f t="shared" si="21"/>
        <v/>
      </c>
      <c r="F1382" s="133"/>
      <c r="G1382" s="37"/>
      <c r="H1382" s="36"/>
    </row>
    <row r="1383" spans="1:8" x14ac:dyDescent="0.3">
      <c r="A1383" s="4"/>
      <c r="B1383" s="1"/>
      <c r="C1383" s="6" t="str">
        <f>IFERROR(IF(B1383="","",VLOOKUP(B1383,tabela_produto,2,0)),"")</f>
        <v/>
      </c>
      <c r="D1383" s="1"/>
      <c r="E1383" s="7" t="str">
        <f t="shared" si="21"/>
        <v/>
      </c>
      <c r="F1383" s="133"/>
      <c r="G1383" s="37"/>
      <c r="H1383" s="36"/>
    </row>
    <row r="1384" spans="1:8" x14ac:dyDescent="0.3">
      <c r="A1384" s="4"/>
      <c r="B1384" s="1"/>
      <c r="C1384" s="6" t="str">
        <f>IFERROR(IF(B1384="","",VLOOKUP(B1384,tabela_produto,2,0)),"")</f>
        <v/>
      </c>
      <c r="D1384" s="1"/>
      <c r="E1384" s="7" t="str">
        <f t="shared" si="21"/>
        <v/>
      </c>
      <c r="F1384" s="133"/>
      <c r="G1384" s="37"/>
      <c r="H1384" s="36"/>
    </row>
    <row r="1385" spans="1:8" x14ac:dyDescent="0.3">
      <c r="A1385" s="4"/>
      <c r="B1385" s="1"/>
      <c r="C1385" s="6" t="str">
        <f>IFERROR(IF(B1385="","",VLOOKUP(B1385,tabela_produto,2,0)),"")</f>
        <v/>
      </c>
      <c r="D1385" s="1"/>
      <c r="E1385" s="7" t="str">
        <f t="shared" si="21"/>
        <v/>
      </c>
      <c r="F1385" s="133"/>
      <c r="G1385" s="37"/>
      <c r="H1385" s="36"/>
    </row>
    <row r="1386" spans="1:8" x14ac:dyDescent="0.3">
      <c r="A1386" s="4"/>
      <c r="B1386" s="1"/>
      <c r="C1386" s="6" t="str">
        <f>IFERROR(IF(B1386="","",VLOOKUP(B1386,tabela_produto,2,0)),"")</f>
        <v/>
      </c>
      <c r="D1386" s="1"/>
      <c r="E1386" s="7" t="str">
        <f t="shared" si="21"/>
        <v/>
      </c>
      <c r="F1386" s="133"/>
      <c r="G1386" s="37"/>
      <c r="H1386" s="36"/>
    </row>
    <row r="1387" spans="1:8" x14ac:dyDescent="0.3">
      <c r="A1387" s="4"/>
      <c r="B1387" s="1"/>
      <c r="C1387" s="6" t="str">
        <f>IFERROR(IF(B1387="","",VLOOKUP(B1387,tabela_produto,2,0)),"")</f>
        <v/>
      </c>
      <c r="D1387" s="1"/>
      <c r="E1387" s="7" t="str">
        <f t="shared" si="21"/>
        <v/>
      </c>
      <c r="F1387" s="133"/>
      <c r="G1387" s="37"/>
      <c r="H1387" s="36"/>
    </row>
    <row r="1388" spans="1:8" x14ac:dyDescent="0.3">
      <c r="A1388" s="4"/>
      <c r="B1388" s="1"/>
      <c r="C1388" s="6" t="str">
        <f>IFERROR(IF(B1388="","",VLOOKUP(B1388,tabela_produto,2,0)),"")</f>
        <v/>
      </c>
      <c r="D1388" s="1"/>
      <c r="E1388" s="7" t="str">
        <f t="shared" si="21"/>
        <v/>
      </c>
      <c r="F1388" s="133"/>
      <c r="G1388" s="37"/>
      <c r="H1388" s="36"/>
    </row>
    <row r="1389" spans="1:8" x14ac:dyDescent="0.3">
      <c r="A1389" s="4"/>
      <c r="B1389" s="1"/>
      <c r="C1389" s="6" t="str">
        <f>IFERROR(IF(B1389="","",VLOOKUP(B1389,tabela_produto,2,0)),"")</f>
        <v/>
      </c>
      <c r="D1389" s="1"/>
      <c r="E1389" s="7" t="str">
        <f t="shared" si="21"/>
        <v/>
      </c>
      <c r="F1389" s="133"/>
      <c r="G1389" s="37"/>
      <c r="H1389" s="36"/>
    </row>
    <row r="1390" spans="1:8" x14ac:dyDescent="0.3">
      <c r="A1390" s="4"/>
      <c r="B1390" s="1"/>
      <c r="C1390" s="6" t="str">
        <f>IFERROR(IF(B1390="","",VLOOKUP(B1390,tabela_produto,2,0)),"")</f>
        <v/>
      </c>
      <c r="D1390" s="1"/>
      <c r="E1390" s="7" t="str">
        <f t="shared" si="21"/>
        <v/>
      </c>
      <c r="F1390" s="133"/>
      <c r="G1390" s="37"/>
      <c r="H1390" s="36"/>
    </row>
    <row r="1391" spans="1:8" x14ac:dyDescent="0.3">
      <c r="A1391" s="4"/>
      <c r="B1391" s="1"/>
      <c r="C1391" s="6" t="str">
        <f>IFERROR(IF(B1391="","",VLOOKUP(B1391,tabela_produto,2,0)),"")</f>
        <v/>
      </c>
      <c r="D1391" s="1"/>
      <c r="E1391" s="7" t="str">
        <f t="shared" si="21"/>
        <v/>
      </c>
      <c r="F1391" s="133"/>
      <c r="G1391" s="37"/>
      <c r="H1391" s="36"/>
    </row>
    <row r="1392" spans="1:8" x14ac:dyDescent="0.3">
      <c r="A1392" s="4"/>
      <c r="B1392" s="1"/>
      <c r="C1392" s="6" t="str">
        <f>IFERROR(IF(B1392="","",VLOOKUP(B1392,tabela_produto,2,0)),"")</f>
        <v/>
      </c>
      <c r="D1392" s="1"/>
      <c r="E1392" s="7" t="str">
        <f t="shared" si="21"/>
        <v/>
      </c>
      <c r="F1392" s="133"/>
      <c r="G1392" s="37"/>
      <c r="H1392" s="36"/>
    </row>
    <row r="1393" spans="1:8" x14ac:dyDescent="0.3">
      <c r="A1393" s="4"/>
      <c r="B1393" s="1"/>
      <c r="C1393" s="6" t="str">
        <f>IFERROR(IF(B1393="","",VLOOKUP(B1393,tabela_produto,2,0)),"")</f>
        <v/>
      </c>
      <c r="D1393" s="1"/>
      <c r="E1393" s="7" t="str">
        <f t="shared" si="21"/>
        <v/>
      </c>
      <c r="F1393" s="133"/>
      <c r="G1393" s="37"/>
      <c r="H1393" s="36"/>
    </row>
    <row r="1394" spans="1:8" x14ac:dyDescent="0.3">
      <c r="A1394" s="4"/>
      <c r="B1394" s="1"/>
      <c r="C1394" s="6" t="str">
        <f>IFERROR(IF(B1394="","",VLOOKUP(B1394,tabela_produto,2,0)),"")</f>
        <v/>
      </c>
      <c r="D1394" s="1"/>
      <c r="E1394" s="7" t="str">
        <f t="shared" si="21"/>
        <v/>
      </c>
      <c r="F1394" s="133"/>
      <c r="G1394" s="37"/>
      <c r="H1394" s="36"/>
    </row>
    <row r="1395" spans="1:8" x14ac:dyDescent="0.3">
      <c r="A1395" s="4"/>
      <c r="B1395" s="1"/>
      <c r="C1395" s="6" t="str">
        <f>IFERROR(IF(B1395="","",VLOOKUP(B1395,tabela_produto,2,0)),"")</f>
        <v/>
      </c>
      <c r="D1395" s="1"/>
      <c r="E1395" s="7" t="str">
        <f t="shared" si="21"/>
        <v/>
      </c>
      <c r="F1395" s="133"/>
      <c r="G1395" s="37"/>
      <c r="H1395" s="36"/>
    </row>
    <row r="1396" spans="1:8" x14ac:dyDescent="0.3">
      <c r="A1396" s="4"/>
      <c r="B1396" s="1"/>
      <c r="C1396" s="6" t="str">
        <f>IFERROR(IF(B1396="","",VLOOKUP(B1396,tabela_produto,2,0)),"")</f>
        <v/>
      </c>
      <c r="D1396" s="1"/>
      <c r="E1396" s="7" t="str">
        <f t="shared" si="21"/>
        <v/>
      </c>
      <c r="F1396" s="133"/>
      <c r="G1396" s="37"/>
      <c r="H1396" s="36"/>
    </row>
    <row r="1397" spans="1:8" x14ac:dyDescent="0.3">
      <c r="A1397" s="4"/>
      <c r="B1397" s="1"/>
      <c r="C1397" s="6" t="str">
        <f>IFERROR(IF(B1397="","",VLOOKUP(B1397,tabela_produto,2,0)),"")</f>
        <v/>
      </c>
      <c r="D1397" s="1"/>
      <c r="E1397" s="7" t="str">
        <f t="shared" si="21"/>
        <v/>
      </c>
      <c r="F1397" s="133"/>
      <c r="G1397" s="37"/>
      <c r="H1397" s="36"/>
    </row>
    <row r="1398" spans="1:8" x14ac:dyDescent="0.3">
      <c r="A1398" s="4"/>
      <c r="B1398" s="1"/>
      <c r="C1398" s="6" t="str">
        <f>IFERROR(IF(B1398="","",VLOOKUP(B1398,tabela_produto,2,0)),"")</f>
        <v/>
      </c>
      <c r="D1398" s="1"/>
      <c r="E1398" s="7" t="str">
        <f t="shared" si="21"/>
        <v/>
      </c>
      <c r="F1398" s="133"/>
      <c r="G1398" s="37"/>
      <c r="H1398" s="36"/>
    </row>
    <row r="1399" spans="1:8" x14ac:dyDescent="0.3">
      <c r="A1399" s="4"/>
      <c r="B1399" s="1"/>
      <c r="C1399" s="6" t="str">
        <f>IFERROR(IF(B1399="","",VLOOKUP(B1399,tabela_produto,2,0)),"")</f>
        <v/>
      </c>
      <c r="D1399" s="1"/>
      <c r="E1399" s="7" t="str">
        <f t="shared" si="21"/>
        <v/>
      </c>
      <c r="F1399" s="133"/>
      <c r="G1399" s="37"/>
      <c r="H1399" s="36"/>
    </row>
    <row r="1400" spans="1:8" x14ac:dyDescent="0.3">
      <c r="A1400" s="4"/>
      <c r="B1400" s="1"/>
      <c r="C1400" s="6" t="str">
        <f>IFERROR(IF(B1400="","",VLOOKUP(B1400,tabela_produto,2,0)),"")</f>
        <v/>
      </c>
      <c r="D1400" s="1"/>
      <c r="E1400" s="7" t="str">
        <f t="shared" si="21"/>
        <v/>
      </c>
      <c r="F1400" s="133"/>
      <c r="G1400" s="37"/>
      <c r="H1400" s="36"/>
    </row>
    <row r="1401" spans="1:8" x14ac:dyDescent="0.3">
      <c r="A1401" s="4"/>
      <c r="B1401" s="1"/>
      <c r="C1401" s="6" t="str">
        <f>IFERROR(IF(B1401="","",VLOOKUP(B1401,tabela_produto,2,0)),"")</f>
        <v/>
      </c>
      <c r="D1401" s="1"/>
      <c r="E1401" s="7" t="str">
        <f t="shared" si="21"/>
        <v/>
      </c>
      <c r="F1401" s="133"/>
      <c r="G1401" s="37"/>
      <c r="H1401" s="36"/>
    </row>
    <row r="1402" spans="1:8" x14ac:dyDescent="0.3">
      <c r="A1402" s="4"/>
      <c r="B1402" s="1"/>
      <c r="C1402" s="6" t="str">
        <f>IFERROR(IF(B1402="","",VLOOKUP(B1402,tabela_produto,2,0)),"")</f>
        <v/>
      </c>
      <c r="D1402" s="1"/>
      <c r="E1402" s="7" t="str">
        <f t="shared" si="21"/>
        <v/>
      </c>
      <c r="F1402" s="133"/>
      <c r="G1402" s="37"/>
      <c r="H1402" s="36"/>
    </row>
    <row r="1403" spans="1:8" x14ac:dyDescent="0.3">
      <c r="A1403" s="4"/>
      <c r="B1403" s="1"/>
      <c r="C1403" s="6" t="str">
        <f>IFERROR(IF(B1403="","",VLOOKUP(B1403,tabela_produto,2,0)),"")</f>
        <v/>
      </c>
      <c r="D1403" s="1"/>
      <c r="E1403" s="7" t="str">
        <f t="shared" si="21"/>
        <v/>
      </c>
      <c r="F1403" s="133"/>
      <c r="G1403" s="37"/>
      <c r="H1403" s="36"/>
    </row>
    <row r="1404" spans="1:8" x14ac:dyDescent="0.3">
      <c r="A1404" s="4"/>
      <c r="B1404" s="1"/>
      <c r="C1404" s="6" t="str">
        <f>IFERROR(IF(B1404="","",VLOOKUP(B1404,tabela_produto,2,0)),"")</f>
        <v/>
      </c>
      <c r="D1404" s="1"/>
      <c r="E1404" s="7" t="str">
        <f t="shared" si="21"/>
        <v/>
      </c>
      <c r="F1404" s="133"/>
      <c r="G1404" s="37"/>
      <c r="H1404" s="36"/>
    </row>
    <row r="1405" spans="1:8" x14ac:dyDescent="0.3">
      <c r="A1405" s="4"/>
      <c r="B1405" s="1"/>
      <c r="C1405" s="6" t="str">
        <f>IFERROR(IF(B1405="","",VLOOKUP(B1405,tabela_produto,2,0)),"")</f>
        <v/>
      </c>
      <c r="D1405" s="1"/>
      <c r="E1405" s="7" t="str">
        <f t="shared" si="21"/>
        <v/>
      </c>
      <c r="F1405" s="133"/>
      <c r="G1405" s="37"/>
      <c r="H1405" s="36"/>
    </row>
    <row r="1406" spans="1:8" x14ac:dyDescent="0.3">
      <c r="A1406" s="4"/>
      <c r="B1406" s="1"/>
      <c r="C1406" s="6" t="str">
        <f>IFERROR(IF(B1406="","",VLOOKUP(B1406,tabela_produto,2,0)),"")</f>
        <v/>
      </c>
      <c r="D1406" s="1"/>
      <c r="E1406" s="7" t="str">
        <f t="shared" si="21"/>
        <v/>
      </c>
      <c r="F1406" s="133"/>
      <c r="G1406" s="37"/>
      <c r="H1406" s="36"/>
    </row>
    <row r="1407" spans="1:8" x14ac:dyDescent="0.3">
      <c r="A1407" s="4"/>
      <c r="B1407" s="1"/>
      <c r="C1407" s="6" t="str">
        <f>IFERROR(IF(B1407="","",VLOOKUP(B1407,tabela_produto,2,0)),"")</f>
        <v/>
      </c>
      <c r="D1407" s="1"/>
      <c r="E1407" s="7" t="str">
        <f t="shared" si="21"/>
        <v/>
      </c>
      <c r="F1407" s="133"/>
      <c r="G1407" s="37"/>
      <c r="H1407" s="36"/>
    </row>
    <row r="1408" spans="1:8" x14ac:dyDescent="0.3">
      <c r="A1408" s="4"/>
      <c r="B1408" s="1"/>
      <c r="C1408" s="6" t="str">
        <f>IFERROR(IF(B1408="","",VLOOKUP(B1408,tabela_produto,2,0)),"")</f>
        <v/>
      </c>
      <c r="D1408" s="1"/>
      <c r="E1408" s="7" t="str">
        <f t="shared" si="21"/>
        <v/>
      </c>
      <c r="F1408" s="133"/>
      <c r="G1408" s="37"/>
      <c r="H1408" s="36"/>
    </row>
    <row r="1409" spans="1:8" x14ac:dyDescent="0.3">
      <c r="A1409" s="4"/>
      <c r="B1409" s="1"/>
      <c r="C1409" s="6" t="str">
        <f>IFERROR(IF(B1409="","",VLOOKUP(B1409,tabela_produto,2,0)),"")</f>
        <v/>
      </c>
      <c r="D1409" s="1"/>
      <c r="E1409" s="7" t="str">
        <f t="shared" si="21"/>
        <v/>
      </c>
      <c r="F1409" s="133"/>
      <c r="G1409" s="37"/>
      <c r="H1409" s="36"/>
    </row>
    <row r="1410" spans="1:8" x14ac:dyDescent="0.3">
      <c r="A1410" s="4"/>
      <c r="B1410" s="1"/>
      <c r="C1410" s="6" t="str">
        <f>IFERROR(IF(B1410="","",VLOOKUP(B1410,tabela_produto,2,0)),"")</f>
        <v/>
      </c>
      <c r="D1410" s="1"/>
      <c r="E1410" s="7" t="str">
        <f t="shared" si="21"/>
        <v/>
      </c>
      <c r="F1410" s="133"/>
      <c r="G1410" s="37"/>
      <c r="H1410" s="36"/>
    </row>
    <row r="1411" spans="1:8" x14ac:dyDescent="0.3">
      <c r="A1411" s="4"/>
      <c r="B1411" s="1"/>
      <c r="C1411" s="6" t="str">
        <f>IFERROR(IF(B1411="","",VLOOKUP(B1411,tabela_produto,2,0)),"")</f>
        <v/>
      </c>
      <c r="D1411" s="1"/>
      <c r="E1411" s="7" t="str">
        <f t="shared" ref="E1411:E1474" si="22">IF(B1411="","",VLOOKUP(B1411,tabela_produto,3,0))</f>
        <v/>
      </c>
      <c r="F1411" s="133"/>
      <c r="G1411" s="37"/>
      <c r="H1411" s="36"/>
    </row>
    <row r="1412" spans="1:8" x14ac:dyDescent="0.3">
      <c r="A1412" s="4"/>
      <c r="B1412" s="1"/>
      <c r="C1412" s="6" t="str">
        <f>IFERROR(IF(B1412="","",VLOOKUP(B1412,tabela_produto,2,0)),"")</f>
        <v/>
      </c>
      <c r="D1412" s="1"/>
      <c r="E1412" s="7" t="str">
        <f t="shared" si="22"/>
        <v/>
      </c>
      <c r="F1412" s="133"/>
      <c r="G1412" s="37"/>
      <c r="H1412" s="36"/>
    </row>
    <row r="1413" spans="1:8" x14ac:dyDescent="0.3">
      <c r="A1413" s="4"/>
      <c r="B1413" s="1"/>
      <c r="C1413" s="6" t="str">
        <f>IFERROR(IF(B1413="","",VLOOKUP(B1413,tabela_produto,2,0)),"")</f>
        <v/>
      </c>
      <c r="D1413" s="1"/>
      <c r="E1413" s="7" t="str">
        <f t="shared" si="22"/>
        <v/>
      </c>
      <c r="F1413" s="133"/>
      <c r="G1413" s="37"/>
      <c r="H1413" s="36"/>
    </row>
    <row r="1414" spans="1:8" x14ac:dyDescent="0.3">
      <c r="A1414" s="4"/>
      <c r="B1414" s="1"/>
      <c r="C1414" s="6" t="str">
        <f>IFERROR(IF(B1414="","",VLOOKUP(B1414,tabela_produto,2,0)),"")</f>
        <v/>
      </c>
      <c r="D1414" s="1"/>
      <c r="E1414" s="7" t="str">
        <f t="shared" si="22"/>
        <v/>
      </c>
      <c r="F1414" s="133"/>
      <c r="G1414" s="37"/>
      <c r="H1414" s="36"/>
    </row>
    <row r="1415" spans="1:8" x14ac:dyDescent="0.3">
      <c r="A1415" s="4"/>
      <c r="B1415" s="1"/>
      <c r="C1415" s="6" t="str">
        <f>IFERROR(IF(B1415="","",VLOOKUP(B1415,tabela_produto,2,0)),"")</f>
        <v/>
      </c>
      <c r="D1415" s="1"/>
      <c r="E1415" s="7" t="str">
        <f t="shared" si="22"/>
        <v/>
      </c>
      <c r="F1415" s="133"/>
      <c r="G1415" s="37"/>
      <c r="H1415" s="36"/>
    </row>
    <row r="1416" spans="1:8" x14ac:dyDescent="0.3">
      <c r="A1416" s="4"/>
      <c r="B1416" s="1"/>
      <c r="C1416" s="6" t="str">
        <f>IFERROR(IF(B1416="","",VLOOKUP(B1416,tabela_produto,2,0)),"")</f>
        <v/>
      </c>
      <c r="D1416" s="1"/>
      <c r="E1416" s="7" t="str">
        <f t="shared" si="22"/>
        <v/>
      </c>
      <c r="F1416" s="133"/>
      <c r="G1416" s="37"/>
      <c r="H1416" s="36"/>
    </row>
    <row r="1417" spans="1:8" x14ac:dyDescent="0.3">
      <c r="A1417" s="4"/>
      <c r="B1417" s="1"/>
      <c r="C1417" s="6" t="str">
        <f>IFERROR(IF(B1417="","",VLOOKUP(B1417,tabela_produto,2,0)),"")</f>
        <v/>
      </c>
      <c r="D1417" s="1"/>
      <c r="E1417" s="7" t="str">
        <f t="shared" si="22"/>
        <v/>
      </c>
      <c r="F1417" s="133"/>
      <c r="G1417" s="37"/>
      <c r="H1417" s="36"/>
    </row>
    <row r="1418" spans="1:8" x14ac:dyDescent="0.3">
      <c r="A1418" s="4"/>
      <c r="B1418" s="1"/>
      <c r="C1418" s="6" t="str">
        <f>IFERROR(IF(B1418="","",VLOOKUP(B1418,tabela_produto,2,0)),"")</f>
        <v/>
      </c>
      <c r="D1418" s="1"/>
      <c r="E1418" s="7" t="str">
        <f t="shared" si="22"/>
        <v/>
      </c>
      <c r="F1418" s="133"/>
      <c r="G1418" s="37"/>
      <c r="H1418" s="36"/>
    </row>
    <row r="1419" spans="1:8" x14ac:dyDescent="0.3">
      <c r="A1419" s="4"/>
      <c r="B1419" s="1"/>
      <c r="C1419" s="6" t="str">
        <f>IFERROR(IF(B1419="","",VLOOKUP(B1419,tabela_produto,2,0)),"")</f>
        <v/>
      </c>
      <c r="D1419" s="1"/>
      <c r="E1419" s="7" t="str">
        <f t="shared" si="22"/>
        <v/>
      </c>
      <c r="F1419" s="133"/>
      <c r="G1419" s="37"/>
      <c r="H1419" s="36"/>
    </row>
    <row r="1420" spans="1:8" x14ac:dyDescent="0.3">
      <c r="A1420" s="4"/>
      <c r="B1420" s="1"/>
      <c r="C1420" s="6" t="str">
        <f>IFERROR(IF(B1420="","",VLOOKUP(B1420,tabela_produto,2,0)),"")</f>
        <v/>
      </c>
      <c r="D1420" s="1"/>
      <c r="E1420" s="7" t="str">
        <f t="shared" si="22"/>
        <v/>
      </c>
      <c r="F1420" s="133"/>
      <c r="G1420" s="37"/>
      <c r="H1420" s="36"/>
    </row>
    <row r="1421" spans="1:8" x14ac:dyDescent="0.3">
      <c r="A1421" s="4"/>
      <c r="B1421" s="1"/>
      <c r="C1421" s="6" t="str">
        <f>IFERROR(IF(B1421="","",VLOOKUP(B1421,tabela_produto,2,0)),"")</f>
        <v/>
      </c>
      <c r="D1421" s="1"/>
      <c r="E1421" s="7" t="str">
        <f t="shared" si="22"/>
        <v/>
      </c>
      <c r="F1421" s="133"/>
      <c r="G1421" s="37"/>
      <c r="H1421" s="36"/>
    </row>
    <row r="1422" spans="1:8" x14ac:dyDescent="0.3">
      <c r="A1422" s="4"/>
      <c r="B1422" s="1"/>
      <c r="C1422" s="6" t="str">
        <f>IFERROR(IF(B1422="","",VLOOKUP(B1422,tabela_produto,2,0)),"")</f>
        <v/>
      </c>
      <c r="D1422" s="1"/>
      <c r="E1422" s="7" t="str">
        <f t="shared" si="22"/>
        <v/>
      </c>
      <c r="F1422" s="133"/>
      <c r="G1422" s="37"/>
      <c r="H1422" s="36"/>
    </row>
    <row r="1423" spans="1:8" x14ac:dyDescent="0.3">
      <c r="A1423" s="4"/>
      <c r="B1423" s="1"/>
      <c r="C1423" s="6" t="str">
        <f>IFERROR(IF(B1423="","",VLOOKUP(B1423,tabela_produto,2,0)),"")</f>
        <v/>
      </c>
      <c r="D1423" s="1"/>
      <c r="E1423" s="7" t="str">
        <f t="shared" si="22"/>
        <v/>
      </c>
      <c r="F1423" s="133"/>
      <c r="G1423" s="37"/>
      <c r="H1423" s="36"/>
    </row>
    <row r="1424" spans="1:8" x14ac:dyDescent="0.3">
      <c r="A1424" s="4"/>
      <c r="B1424" s="1"/>
      <c r="C1424" s="6" t="str">
        <f>IFERROR(IF(B1424="","",VLOOKUP(B1424,tabela_produto,2,0)),"")</f>
        <v/>
      </c>
      <c r="D1424" s="1"/>
      <c r="E1424" s="7" t="str">
        <f t="shared" si="22"/>
        <v/>
      </c>
      <c r="F1424" s="133"/>
      <c r="G1424" s="37"/>
      <c r="H1424" s="36"/>
    </row>
    <row r="1425" spans="1:8" x14ac:dyDescent="0.3">
      <c r="A1425" s="4"/>
      <c r="B1425" s="1"/>
      <c r="C1425" s="6" t="str">
        <f>IFERROR(IF(B1425="","",VLOOKUP(B1425,tabela_produto,2,0)),"")</f>
        <v/>
      </c>
      <c r="D1425" s="1"/>
      <c r="E1425" s="7" t="str">
        <f t="shared" si="22"/>
        <v/>
      </c>
      <c r="F1425" s="133"/>
      <c r="G1425" s="37"/>
      <c r="H1425" s="36"/>
    </row>
    <row r="1426" spans="1:8" x14ac:dyDescent="0.3">
      <c r="A1426" s="4"/>
      <c r="B1426" s="1"/>
      <c r="C1426" s="6" t="str">
        <f>IFERROR(IF(B1426="","",VLOOKUP(B1426,tabela_produto,2,0)),"")</f>
        <v/>
      </c>
      <c r="D1426" s="1"/>
      <c r="E1426" s="7" t="str">
        <f t="shared" si="22"/>
        <v/>
      </c>
      <c r="F1426" s="133"/>
      <c r="G1426" s="37"/>
      <c r="H1426" s="36"/>
    </row>
    <row r="1427" spans="1:8" x14ac:dyDescent="0.3">
      <c r="A1427" s="4"/>
      <c r="B1427" s="1"/>
      <c r="C1427" s="6" t="str">
        <f>IFERROR(IF(B1427="","",VLOOKUP(B1427,tabela_produto,2,0)),"")</f>
        <v/>
      </c>
      <c r="D1427" s="1"/>
      <c r="E1427" s="7" t="str">
        <f t="shared" si="22"/>
        <v/>
      </c>
      <c r="F1427" s="133"/>
      <c r="G1427" s="37"/>
      <c r="H1427" s="36"/>
    </row>
    <row r="1428" spans="1:8" x14ac:dyDescent="0.3">
      <c r="A1428" s="4"/>
      <c r="B1428" s="1"/>
      <c r="C1428" s="6" t="str">
        <f>IFERROR(IF(B1428="","",VLOOKUP(B1428,tabela_produto,2,0)),"")</f>
        <v/>
      </c>
      <c r="D1428" s="1"/>
      <c r="E1428" s="7" t="str">
        <f t="shared" si="22"/>
        <v/>
      </c>
      <c r="F1428" s="133"/>
      <c r="G1428" s="37"/>
      <c r="H1428" s="36"/>
    </row>
    <row r="1429" spans="1:8" x14ac:dyDescent="0.3">
      <c r="A1429" s="4"/>
      <c r="B1429" s="1"/>
      <c r="C1429" s="6" t="str">
        <f>IFERROR(IF(B1429="","",VLOOKUP(B1429,tabela_produto,2,0)),"")</f>
        <v/>
      </c>
      <c r="D1429" s="1"/>
      <c r="E1429" s="7" t="str">
        <f t="shared" si="22"/>
        <v/>
      </c>
      <c r="F1429" s="133"/>
      <c r="G1429" s="37"/>
      <c r="H1429" s="36"/>
    </row>
    <row r="1430" spans="1:8" x14ac:dyDescent="0.3">
      <c r="A1430" s="4"/>
      <c r="B1430" s="1"/>
      <c r="C1430" s="6" t="str">
        <f>IFERROR(IF(B1430="","",VLOOKUP(B1430,tabela_produto,2,0)),"")</f>
        <v/>
      </c>
      <c r="D1430" s="1"/>
      <c r="E1430" s="7" t="str">
        <f t="shared" si="22"/>
        <v/>
      </c>
      <c r="F1430" s="133"/>
      <c r="G1430" s="37"/>
      <c r="H1430" s="36"/>
    </row>
    <row r="1431" spans="1:8" x14ac:dyDescent="0.3">
      <c r="A1431" s="4"/>
      <c r="B1431" s="1"/>
      <c r="C1431" s="6" t="str">
        <f>IFERROR(IF(B1431="","",VLOOKUP(B1431,tabela_produto,2,0)),"")</f>
        <v/>
      </c>
      <c r="D1431" s="1"/>
      <c r="E1431" s="7" t="str">
        <f t="shared" si="22"/>
        <v/>
      </c>
      <c r="F1431" s="133"/>
      <c r="G1431" s="37"/>
      <c r="H1431" s="36"/>
    </row>
    <row r="1432" spans="1:8" x14ac:dyDescent="0.3">
      <c r="A1432" s="4"/>
      <c r="B1432" s="1"/>
      <c r="C1432" s="6" t="str">
        <f>IFERROR(IF(B1432="","",VLOOKUP(B1432,tabela_produto,2,0)),"")</f>
        <v/>
      </c>
      <c r="D1432" s="1"/>
      <c r="E1432" s="7" t="str">
        <f t="shared" si="22"/>
        <v/>
      </c>
      <c r="F1432" s="133"/>
      <c r="G1432" s="37"/>
      <c r="H1432" s="36"/>
    </row>
    <row r="1433" spans="1:8" x14ac:dyDescent="0.3">
      <c r="A1433" s="4"/>
      <c r="B1433" s="1"/>
      <c r="C1433" s="6" t="str">
        <f>IFERROR(IF(B1433="","",VLOOKUP(B1433,tabela_produto,2,0)),"")</f>
        <v/>
      </c>
      <c r="D1433" s="1"/>
      <c r="E1433" s="7" t="str">
        <f t="shared" si="22"/>
        <v/>
      </c>
      <c r="F1433" s="133"/>
      <c r="G1433" s="37"/>
      <c r="H1433" s="36"/>
    </row>
    <row r="1434" spans="1:8" x14ac:dyDescent="0.3">
      <c r="A1434" s="4"/>
      <c r="B1434" s="1"/>
      <c r="C1434" s="6" t="str">
        <f>IFERROR(IF(B1434="","",VLOOKUP(B1434,tabela_produto,2,0)),"")</f>
        <v/>
      </c>
      <c r="D1434" s="1"/>
      <c r="E1434" s="7" t="str">
        <f t="shared" si="22"/>
        <v/>
      </c>
      <c r="F1434" s="133"/>
      <c r="G1434" s="37"/>
      <c r="H1434" s="36"/>
    </row>
    <row r="1435" spans="1:8" x14ac:dyDescent="0.3">
      <c r="A1435" s="4"/>
      <c r="B1435" s="1"/>
      <c r="C1435" s="6" t="str">
        <f>IFERROR(IF(B1435="","",VLOOKUP(B1435,tabela_produto,2,0)),"")</f>
        <v/>
      </c>
      <c r="D1435" s="1"/>
      <c r="E1435" s="7" t="str">
        <f t="shared" si="22"/>
        <v/>
      </c>
      <c r="F1435" s="133"/>
      <c r="G1435" s="37"/>
      <c r="H1435" s="36"/>
    </row>
    <row r="1436" spans="1:8" x14ac:dyDescent="0.3">
      <c r="A1436" s="4"/>
      <c r="B1436" s="1"/>
      <c r="C1436" s="6" t="str">
        <f>IFERROR(IF(B1436="","",VLOOKUP(B1436,tabela_produto,2,0)),"")</f>
        <v/>
      </c>
      <c r="D1436" s="1"/>
      <c r="E1436" s="7" t="str">
        <f t="shared" si="22"/>
        <v/>
      </c>
      <c r="F1436" s="133"/>
      <c r="G1436" s="37"/>
      <c r="H1436" s="36"/>
    </row>
    <row r="1437" spans="1:8" x14ac:dyDescent="0.3">
      <c r="A1437" s="4"/>
      <c r="B1437" s="1"/>
      <c r="C1437" s="6" t="str">
        <f>IFERROR(IF(B1437="","",VLOOKUP(B1437,tabela_produto,2,0)),"")</f>
        <v/>
      </c>
      <c r="D1437" s="1"/>
      <c r="E1437" s="7" t="str">
        <f t="shared" si="22"/>
        <v/>
      </c>
      <c r="F1437" s="133"/>
      <c r="G1437" s="37"/>
      <c r="H1437" s="36"/>
    </row>
    <row r="1438" spans="1:8" x14ac:dyDescent="0.3">
      <c r="A1438" s="4"/>
      <c r="B1438" s="1"/>
      <c r="C1438" s="6" t="str">
        <f>IFERROR(IF(B1438="","",VLOOKUP(B1438,tabela_produto,2,0)),"")</f>
        <v/>
      </c>
      <c r="D1438" s="1"/>
      <c r="E1438" s="7" t="str">
        <f t="shared" si="22"/>
        <v/>
      </c>
      <c r="F1438" s="133"/>
      <c r="G1438" s="37"/>
      <c r="H1438" s="36"/>
    </row>
    <row r="1439" spans="1:8" x14ac:dyDescent="0.3">
      <c r="A1439" s="4"/>
      <c r="B1439" s="1"/>
      <c r="C1439" s="6" t="str">
        <f>IFERROR(IF(B1439="","",VLOOKUP(B1439,tabela_produto,2,0)),"")</f>
        <v/>
      </c>
      <c r="D1439" s="1"/>
      <c r="E1439" s="7" t="str">
        <f t="shared" si="22"/>
        <v/>
      </c>
      <c r="F1439" s="133"/>
      <c r="G1439" s="37"/>
      <c r="H1439" s="36"/>
    </row>
    <row r="1440" spans="1:8" x14ac:dyDescent="0.3">
      <c r="A1440" s="4"/>
      <c r="B1440" s="1"/>
      <c r="C1440" s="6" t="str">
        <f>IFERROR(IF(B1440="","",VLOOKUP(B1440,tabela_produto,2,0)),"")</f>
        <v/>
      </c>
      <c r="D1440" s="1"/>
      <c r="E1440" s="7" t="str">
        <f t="shared" si="22"/>
        <v/>
      </c>
      <c r="F1440" s="133"/>
      <c r="G1440" s="37"/>
      <c r="H1440" s="36"/>
    </row>
    <row r="1441" spans="1:8" x14ac:dyDescent="0.3">
      <c r="A1441" s="4"/>
      <c r="B1441" s="1"/>
      <c r="C1441" s="6" t="str">
        <f>IFERROR(IF(B1441="","",VLOOKUP(B1441,tabela_produto,2,0)),"")</f>
        <v/>
      </c>
      <c r="D1441" s="1"/>
      <c r="E1441" s="7" t="str">
        <f t="shared" si="22"/>
        <v/>
      </c>
      <c r="F1441" s="133"/>
      <c r="G1441" s="37"/>
      <c r="H1441" s="36"/>
    </row>
    <row r="1442" spans="1:8" x14ac:dyDescent="0.3">
      <c r="A1442" s="4"/>
      <c r="B1442" s="1"/>
      <c r="C1442" s="6" t="str">
        <f>IFERROR(IF(B1442="","",VLOOKUP(B1442,tabela_produto,2,0)),"")</f>
        <v/>
      </c>
      <c r="D1442" s="1"/>
      <c r="E1442" s="7" t="str">
        <f t="shared" si="22"/>
        <v/>
      </c>
      <c r="F1442" s="133"/>
      <c r="G1442" s="37"/>
      <c r="H1442" s="36"/>
    </row>
    <row r="1443" spans="1:8" x14ac:dyDescent="0.3">
      <c r="A1443" s="4"/>
      <c r="B1443" s="1"/>
      <c r="C1443" s="6" t="str">
        <f>IFERROR(IF(B1443="","",VLOOKUP(B1443,tabela_produto,2,0)),"")</f>
        <v/>
      </c>
      <c r="D1443" s="1"/>
      <c r="E1443" s="7" t="str">
        <f t="shared" si="22"/>
        <v/>
      </c>
      <c r="F1443" s="133"/>
      <c r="G1443" s="37"/>
      <c r="H1443" s="36"/>
    </row>
    <row r="1444" spans="1:8" x14ac:dyDescent="0.3">
      <c r="A1444" s="4"/>
      <c r="B1444" s="1"/>
      <c r="C1444" s="6" t="str">
        <f>IFERROR(IF(B1444="","",VLOOKUP(B1444,tabela_produto,2,0)),"")</f>
        <v/>
      </c>
      <c r="D1444" s="1"/>
      <c r="E1444" s="7" t="str">
        <f t="shared" si="22"/>
        <v/>
      </c>
      <c r="F1444" s="133"/>
      <c r="G1444" s="37"/>
      <c r="H1444" s="36"/>
    </row>
    <row r="1445" spans="1:8" x14ac:dyDescent="0.3">
      <c r="A1445" s="4"/>
      <c r="B1445" s="1"/>
      <c r="C1445" s="6" t="str">
        <f>IFERROR(IF(B1445="","",VLOOKUP(B1445,tabela_produto,2,0)),"")</f>
        <v/>
      </c>
      <c r="D1445" s="1"/>
      <c r="E1445" s="7" t="str">
        <f t="shared" si="22"/>
        <v/>
      </c>
      <c r="F1445" s="133"/>
      <c r="G1445" s="37"/>
      <c r="H1445" s="36"/>
    </row>
    <row r="1446" spans="1:8" x14ac:dyDescent="0.3">
      <c r="A1446" s="4"/>
      <c r="B1446" s="1"/>
      <c r="C1446" s="6" t="str">
        <f>IFERROR(IF(B1446="","",VLOOKUP(B1446,tabela_produto,2,0)),"")</f>
        <v/>
      </c>
      <c r="D1446" s="1"/>
      <c r="E1446" s="7" t="str">
        <f t="shared" si="22"/>
        <v/>
      </c>
      <c r="F1446" s="133"/>
      <c r="G1446" s="37"/>
      <c r="H1446" s="36"/>
    </row>
    <row r="1447" spans="1:8" x14ac:dyDescent="0.3">
      <c r="A1447" s="4"/>
      <c r="B1447" s="1"/>
      <c r="C1447" s="6" t="str">
        <f>IFERROR(IF(B1447="","",VLOOKUP(B1447,tabela_produto,2,0)),"")</f>
        <v/>
      </c>
      <c r="D1447" s="1"/>
      <c r="E1447" s="7" t="str">
        <f t="shared" si="22"/>
        <v/>
      </c>
      <c r="F1447" s="133"/>
      <c r="G1447" s="37"/>
      <c r="H1447" s="36"/>
    </row>
    <row r="1448" spans="1:8" x14ac:dyDescent="0.3">
      <c r="A1448" s="4"/>
      <c r="B1448" s="1"/>
      <c r="C1448" s="6" t="str">
        <f>IFERROR(IF(B1448="","",VLOOKUP(B1448,tabela_produto,2,0)),"")</f>
        <v/>
      </c>
      <c r="D1448" s="1"/>
      <c r="E1448" s="7" t="str">
        <f t="shared" si="22"/>
        <v/>
      </c>
      <c r="F1448" s="133"/>
      <c r="G1448" s="37"/>
      <c r="H1448" s="36"/>
    </row>
    <row r="1449" spans="1:8" x14ac:dyDescent="0.3">
      <c r="A1449" s="4"/>
      <c r="B1449" s="1"/>
      <c r="C1449" s="6" t="str">
        <f>IFERROR(IF(B1449="","",VLOOKUP(B1449,tabela_produto,2,0)),"")</f>
        <v/>
      </c>
      <c r="D1449" s="1"/>
      <c r="E1449" s="7" t="str">
        <f t="shared" si="22"/>
        <v/>
      </c>
      <c r="F1449" s="133"/>
      <c r="G1449" s="37"/>
      <c r="H1449" s="36"/>
    </row>
    <row r="1450" spans="1:8" x14ac:dyDescent="0.3">
      <c r="A1450" s="4"/>
      <c r="B1450" s="1"/>
      <c r="C1450" s="6" t="str">
        <f>IFERROR(IF(B1450="","",VLOOKUP(B1450,tabela_produto,2,0)),"")</f>
        <v/>
      </c>
      <c r="D1450" s="1"/>
      <c r="E1450" s="7" t="str">
        <f t="shared" si="22"/>
        <v/>
      </c>
      <c r="F1450" s="133"/>
      <c r="G1450" s="37"/>
      <c r="H1450" s="36"/>
    </row>
    <row r="1451" spans="1:8" x14ac:dyDescent="0.3">
      <c r="A1451" s="4"/>
      <c r="B1451" s="1"/>
      <c r="C1451" s="6" t="str">
        <f>IFERROR(IF(B1451="","",VLOOKUP(B1451,tabela_produto,2,0)),"")</f>
        <v/>
      </c>
      <c r="D1451" s="1"/>
      <c r="E1451" s="7" t="str">
        <f t="shared" si="22"/>
        <v/>
      </c>
      <c r="F1451" s="133"/>
      <c r="G1451" s="37"/>
      <c r="H1451" s="36"/>
    </row>
    <row r="1452" spans="1:8" x14ac:dyDescent="0.3">
      <c r="A1452" s="4"/>
      <c r="B1452" s="1"/>
      <c r="C1452" s="6" t="str">
        <f>IFERROR(IF(B1452="","",VLOOKUP(B1452,tabela_produto,2,0)),"")</f>
        <v/>
      </c>
      <c r="D1452" s="1"/>
      <c r="E1452" s="7" t="str">
        <f t="shared" si="22"/>
        <v/>
      </c>
      <c r="F1452" s="133"/>
      <c r="G1452" s="37"/>
      <c r="H1452" s="36"/>
    </row>
    <row r="1453" spans="1:8" x14ac:dyDescent="0.3">
      <c r="A1453" s="4"/>
      <c r="B1453" s="1"/>
      <c r="C1453" s="6" t="str">
        <f>IFERROR(IF(B1453="","",VLOOKUP(B1453,tabela_produto,2,0)),"")</f>
        <v/>
      </c>
      <c r="D1453" s="1"/>
      <c r="E1453" s="7" t="str">
        <f t="shared" si="22"/>
        <v/>
      </c>
      <c r="F1453" s="133"/>
      <c r="G1453" s="37"/>
      <c r="H1453" s="36"/>
    </row>
    <row r="1454" spans="1:8" x14ac:dyDescent="0.3">
      <c r="A1454" s="4"/>
      <c r="B1454" s="1"/>
      <c r="C1454" s="6" t="str">
        <f>IFERROR(IF(B1454="","",VLOOKUP(B1454,tabela_produto,2,0)),"")</f>
        <v/>
      </c>
      <c r="D1454" s="1"/>
      <c r="E1454" s="7" t="str">
        <f t="shared" si="22"/>
        <v/>
      </c>
      <c r="F1454" s="133"/>
      <c r="G1454" s="37"/>
      <c r="H1454" s="36"/>
    </row>
    <row r="1455" spans="1:8" x14ac:dyDescent="0.3">
      <c r="A1455" s="4"/>
      <c r="B1455" s="1"/>
      <c r="C1455" s="6" t="str">
        <f>IFERROR(IF(B1455="","",VLOOKUP(B1455,tabela_produto,2,0)),"")</f>
        <v/>
      </c>
      <c r="D1455" s="1"/>
      <c r="E1455" s="7" t="str">
        <f t="shared" si="22"/>
        <v/>
      </c>
      <c r="F1455" s="133"/>
      <c r="G1455" s="37"/>
      <c r="H1455" s="36"/>
    </row>
    <row r="1456" spans="1:8" x14ac:dyDescent="0.3">
      <c r="A1456" s="4"/>
      <c r="B1456" s="1"/>
      <c r="C1456" s="6" t="str">
        <f>IFERROR(IF(B1456="","",VLOOKUP(B1456,tabela_produto,2,0)),"")</f>
        <v/>
      </c>
      <c r="D1456" s="1"/>
      <c r="E1456" s="7" t="str">
        <f t="shared" si="22"/>
        <v/>
      </c>
      <c r="F1456" s="133"/>
      <c r="G1456" s="37"/>
      <c r="H1456" s="36"/>
    </row>
    <row r="1457" spans="1:8" x14ac:dyDescent="0.3">
      <c r="A1457" s="4"/>
      <c r="B1457" s="1"/>
      <c r="C1457" s="6" t="str">
        <f>IFERROR(IF(B1457="","",VLOOKUP(B1457,tabela_produto,2,0)),"")</f>
        <v/>
      </c>
      <c r="D1457" s="1"/>
      <c r="E1457" s="7" t="str">
        <f t="shared" si="22"/>
        <v/>
      </c>
      <c r="F1457" s="133"/>
      <c r="G1457" s="37"/>
      <c r="H1457" s="36"/>
    </row>
    <row r="1458" spans="1:8" x14ac:dyDescent="0.3">
      <c r="A1458" s="4"/>
      <c r="B1458" s="1"/>
      <c r="C1458" s="6" t="str">
        <f>IFERROR(IF(B1458="","",VLOOKUP(B1458,tabela_produto,2,0)),"")</f>
        <v/>
      </c>
      <c r="D1458" s="1"/>
      <c r="E1458" s="7" t="str">
        <f t="shared" si="22"/>
        <v/>
      </c>
      <c r="F1458" s="133"/>
      <c r="G1458" s="37"/>
      <c r="H1458" s="36"/>
    </row>
    <row r="1459" spans="1:8" x14ac:dyDescent="0.3">
      <c r="A1459" s="4"/>
      <c r="B1459" s="1"/>
      <c r="C1459" s="6" t="str">
        <f>IFERROR(IF(B1459="","",VLOOKUP(B1459,tabela_produto,2,0)),"")</f>
        <v/>
      </c>
      <c r="D1459" s="1"/>
      <c r="E1459" s="7" t="str">
        <f t="shared" si="22"/>
        <v/>
      </c>
      <c r="F1459" s="133"/>
      <c r="G1459" s="37"/>
      <c r="H1459" s="36"/>
    </row>
    <row r="1460" spans="1:8" x14ac:dyDescent="0.3">
      <c r="A1460" s="4"/>
      <c r="B1460" s="1"/>
      <c r="C1460" s="6" t="str">
        <f>IFERROR(IF(B1460="","",VLOOKUP(B1460,tabela_produto,2,0)),"")</f>
        <v/>
      </c>
      <c r="D1460" s="1"/>
      <c r="E1460" s="7" t="str">
        <f t="shared" si="22"/>
        <v/>
      </c>
      <c r="F1460" s="133"/>
      <c r="G1460" s="37"/>
      <c r="H1460" s="36"/>
    </row>
    <row r="1461" spans="1:8" x14ac:dyDescent="0.3">
      <c r="A1461" s="4"/>
      <c r="B1461" s="1"/>
      <c r="C1461" s="6" t="str">
        <f>IFERROR(IF(B1461="","",VLOOKUP(B1461,tabela_produto,2,0)),"")</f>
        <v/>
      </c>
      <c r="D1461" s="1"/>
      <c r="E1461" s="7" t="str">
        <f t="shared" si="22"/>
        <v/>
      </c>
      <c r="F1461" s="133"/>
      <c r="G1461" s="37"/>
      <c r="H1461" s="36"/>
    </row>
    <row r="1462" spans="1:8" x14ac:dyDescent="0.3">
      <c r="A1462" s="4"/>
      <c r="B1462" s="1"/>
      <c r="C1462" s="6" t="str">
        <f>IFERROR(IF(B1462="","",VLOOKUP(B1462,tabela_produto,2,0)),"")</f>
        <v/>
      </c>
      <c r="D1462" s="1"/>
      <c r="E1462" s="7" t="str">
        <f t="shared" si="22"/>
        <v/>
      </c>
      <c r="F1462" s="133"/>
      <c r="G1462" s="37"/>
      <c r="H1462" s="36"/>
    </row>
    <row r="1463" spans="1:8" x14ac:dyDescent="0.3">
      <c r="A1463" s="4"/>
      <c r="B1463" s="1"/>
      <c r="C1463" s="6" t="str">
        <f>IFERROR(IF(B1463="","",VLOOKUP(B1463,tabela_produto,2,0)),"")</f>
        <v/>
      </c>
      <c r="D1463" s="1"/>
      <c r="E1463" s="7" t="str">
        <f t="shared" si="22"/>
        <v/>
      </c>
      <c r="F1463" s="133"/>
      <c r="G1463" s="37"/>
      <c r="H1463" s="36"/>
    </row>
    <row r="1464" spans="1:8" x14ac:dyDescent="0.3">
      <c r="A1464" s="4"/>
      <c r="B1464" s="1"/>
      <c r="C1464" s="6" t="str">
        <f>IFERROR(IF(B1464="","",VLOOKUP(B1464,tabela_produto,2,0)),"")</f>
        <v/>
      </c>
      <c r="D1464" s="1"/>
      <c r="E1464" s="7" t="str">
        <f t="shared" si="22"/>
        <v/>
      </c>
      <c r="F1464" s="133"/>
      <c r="G1464" s="37"/>
      <c r="H1464" s="36"/>
    </row>
    <row r="1465" spans="1:8" x14ac:dyDescent="0.3">
      <c r="A1465" s="4"/>
      <c r="B1465" s="1"/>
      <c r="C1465" s="6" t="str">
        <f>IFERROR(IF(B1465="","",VLOOKUP(B1465,tabela_produto,2,0)),"")</f>
        <v/>
      </c>
      <c r="D1465" s="1"/>
      <c r="E1465" s="7" t="str">
        <f t="shared" si="22"/>
        <v/>
      </c>
      <c r="F1465" s="133"/>
      <c r="G1465" s="37"/>
      <c r="H1465" s="36"/>
    </row>
    <row r="1466" spans="1:8" x14ac:dyDescent="0.3">
      <c r="A1466" s="4"/>
      <c r="B1466" s="1"/>
      <c r="C1466" s="6" t="str">
        <f>IFERROR(IF(B1466="","",VLOOKUP(B1466,tabela_produto,2,0)),"")</f>
        <v/>
      </c>
      <c r="D1466" s="1"/>
      <c r="E1466" s="7" t="str">
        <f t="shared" si="22"/>
        <v/>
      </c>
      <c r="F1466" s="133"/>
      <c r="G1466" s="37"/>
      <c r="H1466" s="36"/>
    </row>
    <row r="1467" spans="1:8" x14ac:dyDescent="0.3">
      <c r="A1467" s="4"/>
      <c r="B1467" s="1"/>
      <c r="C1467" s="6" t="str">
        <f>IFERROR(IF(B1467="","",VLOOKUP(B1467,tabela_produto,2,0)),"")</f>
        <v/>
      </c>
      <c r="D1467" s="1"/>
      <c r="E1467" s="7" t="str">
        <f t="shared" si="22"/>
        <v/>
      </c>
      <c r="F1467" s="133"/>
      <c r="G1467" s="37"/>
      <c r="H1467" s="36"/>
    </row>
    <row r="1468" spans="1:8" x14ac:dyDescent="0.3">
      <c r="A1468" s="4"/>
      <c r="B1468" s="1"/>
      <c r="C1468" s="6" t="str">
        <f>IFERROR(IF(B1468="","",VLOOKUP(B1468,tabela_produto,2,0)),"")</f>
        <v/>
      </c>
      <c r="D1468" s="1"/>
      <c r="E1468" s="7" t="str">
        <f t="shared" si="22"/>
        <v/>
      </c>
      <c r="F1468" s="133"/>
      <c r="G1468" s="37"/>
      <c r="H1468" s="36"/>
    </row>
    <row r="1469" spans="1:8" x14ac:dyDescent="0.3">
      <c r="A1469" s="4"/>
      <c r="B1469" s="1"/>
      <c r="C1469" s="6" t="str">
        <f>IFERROR(IF(B1469="","",VLOOKUP(B1469,tabela_produto,2,0)),"")</f>
        <v/>
      </c>
      <c r="D1469" s="1"/>
      <c r="E1469" s="7" t="str">
        <f t="shared" si="22"/>
        <v/>
      </c>
      <c r="F1469" s="133"/>
      <c r="G1469" s="37"/>
      <c r="H1469" s="36"/>
    </row>
    <row r="1470" spans="1:8" x14ac:dyDescent="0.3">
      <c r="A1470" s="4"/>
      <c r="B1470" s="1"/>
      <c r="C1470" s="6" t="str">
        <f>IFERROR(IF(B1470="","",VLOOKUP(B1470,tabela_produto,2,0)),"")</f>
        <v/>
      </c>
      <c r="D1470" s="1"/>
      <c r="E1470" s="7" t="str">
        <f t="shared" si="22"/>
        <v/>
      </c>
      <c r="F1470" s="133"/>
      <c r="G1470" s="37"/>
      <c r="H1470" s="36"/>
    </row>
    <row r="1471" spans="1:8" x14ac:dyDescent="0.3">
      <c r="A1471" s="4"/>
      <c r="B1471" s="1"/>
      <c r="C1471" s="6" t="str">
        <f>IFERROR(IF(B1471="","",VLOOKUP(B1471,tabela_produto,2,0)),"")</f>
        <v/>
      </c>
      <c r="D1471" s="1"/>
      <c r="E1471" s="7" t="str">
        <f t="shared" si="22"/>
        <v/>
      </c>
      <c r="F1471" s="133"/>
      <c r="G1471" s="37"/>
      <c r="H1471" s="36"/>
    </row>
    <row r="1472" spans="1:8" x14ac:dyDescent="0.3">
      <c r="A1472" s="4"/>
      <c r="B1472" s="1"/>
      <c r="C1472" s="6" t="str">
        <f>IFERROR(IF(B1472="","",VLOOKUP(B1472,tabela_produto,2,0)),"")</f>
        <v/>
      </c>
      <c r="D1472" s="1"/>
      <c r="E1472" s="7" t="str">
        <f t="shared" si="22"/>
        <v/>
      </c>
      <c r="F1472" s="133"/>
      <c r="G1472" s="37"/>
      <c r="H1472" s="36"/>
    </row>
    <row r="1473" spans="1:8" x14ac:dyDescent="0.3">
      <c r="A1473" s="4"/>
      <c r="B1473" s="1"/>
      <c r="C1473" s="6" t="str">
        <f>IFERROR(IF(B1473="","",VLOOKUP(B1473,tabela_produto,2,0)),"")</f>
        <v/>
      </c>
      <c r="D1473" s="1"/>
      <c r="E1473" s="7" t="str">
        <f t="shared" si="22"/>
        <v/>
      </c>
      <c r="F1473" s="133"/>
      <c r="G1473" s="37"/>
      <c r="H1473" s="36"/>
    </row>
    <row r="1474" spans="1:8" x14ac:dyDescent="0.3">
      <c r="A1474" s="4"/>
      <c r="B1474" s="1"/>
      <c r="C1474" s="6" t="str">
        <f>IFERROR(IF(B1474="","",VLOOKUP(B1474,tabela_produto,2,0)),"")</f>
        <v/>
      </c>
      <c r="D1474" s="1"/>
      <c r="E1474" s="7" t="str">
        <f t="shared" si="22"/>
        <v/>
      </c>
      <c r="F1474" s="133"/>
      <c r="G1474" s="37"/>
      <c r="H1474" s="36"/>
    </row>
    <row r="1475" spans="1:8" x14ac:dyDescent="0.3">
      <c r="A1475" s="4"/>
      <c r="B1475" s="1"/>
      <c r="C1475" s="6" t="str">
        <f>IFERROR(IF(B1475="","",VLOOKUP(B1475,tabela_produto,2,0)),"")</f>
        <v/>
      </c>
      <c r="D1475" s="1"/>
      <c r="E1475" s="7" t="str">
        <f t="shared" ref="E1475:E1538" si="23">IF(B1475="","",VLOOKUP(B1475,tabela_produto,3,0))</f>
        <v/>
      </c>
      <c r="F1475" s="133"/>
      <c r="G1475" s="37"/>
      <c r="H1475" s="36"/>
    </row>
    <row r="1476" spans="1:8" x14ac:dyDescent="0.3">
      <c r="A1476" s="4"/>
      <c r="B1476" s="1"/>
      <c r="C1476" s="6" t="str">
        <f>IFERROR(IF(B1476="","",VLOOKUP(B1476,tabela_produto,2,0)),"")</f>
        <v/>
      </c>
      <c r="D1476" s="1"/>
      <c r="E1476" s="7" t="str">
        <f t="shared" si="23"/>
        <v/>
      </c>
      <c r="F1476" s="133"/>
      <c r="G1476" s="37"/>
      <c r="H1476" s="36"/>
    </row>
    <row r="1477" spans="1:8" x14ac:dyDescent="0.3">
      <c r="A1477" s="4"/>
      <c r="B1477" s="1"/>
      <c r="C1477" s="6" t="str">
        <f>IFERROR(IF(B1477="","",VLOOKUP(B1477,tabela_produto,2,0)),"")</f>
        <v/>
      </c>
      <c r="D1477" s="1"/>
      <c r="E1477" s="7" t="str">
        <f t="shared" si="23"/>
        <v/>
      </c>
      <c r="F1477" s="133"/>
      <c r="G1477" s="37"/>
      <c r="H1477" s="36"/>
    </row>
    <row r="1478" spans="1:8" x14ac:dyDescent="0.3">
      <c r="A1478" s="4"/>
      <c r="B1478" s="1"/>
      <c r="C1478" s="6" t="str">
        <f>IFERROR(IF(B1478="","",VLOOKUP(B1478,tabela_produto,2,0)),"")</f>
        <v/>
      </c>
      <c r="D1478" s="1"/>
      <c r="E1478" s="7" t="str">
        <f t="shared" si="23"/>
        <v/>
      </c>
      <c r="F1478" s="133"/>
      <c r="G1478" s="37"/>
      <c r="H1478" s="36"/>
    </row>
    <row r="1479" spans="1:8" x14ac:dyDescent="0.3">
      <c r="A1479" s="4"/>
      <c r="B1479" s="1"/>
      <c r="C1479" s="6" t="str">
        <f>IFERROR(IF(B1479="","",VLOOKUP(B1479,tabela_produto,2,0)),"")</f>
        <v/>
      </c>
      <c r="D1479" s="1"/>
      <c r="E1479" s="7" t="str">
        <f t="shared" si="23"/>
        <v/>
      </c>
      <c r="F1479" s="133"/>
      <c r="G1479" s="37"/>
      <c r="H1479" s="36"/>
    </row>
    <row r="1480" spans="1:8" x14ac:dyDescent="0.3">
      <c r="A1480" s="4"/>
      <c r="B1480" s="1"/>
      <c r="C1480" s="6" t="str">
        <f>IFERROR(IF(B1480="","",VLOOKUP(B1480,tabela_produto,2,0)),"")</f>
        <v/>
      </c>
      <c r="D1480" s="1"/>
      <c r="E1480" s="7" t="str">
        <f t="shared" si="23"/>
        <v/>
      </c>
      <c r="F1480" s="133"/>
      <c r="G1480" s="37"/>
      <c r="H1480" s="36"/>
    </row>
    <row r="1481" spans="1:8" x14ac:dyDescent="0.3">
      <c r="A1481" s="4"/>
      <c r="B1481" s="1"/>
      <c r="C1481" s="6" t="str">
        <f>IFERROR(IF(B1481="","",VLOOKUP(B1481,tabela_produto,2,0)),"")</f>
        <v/>
      </c>
      <c r="D1481" s="1"/>
      <c r="E1481" s="7" t="str">
        <f t="shared" si="23"/>
        <v/>
      </c>
      <c r="F1481" s="133"/>
      <c r="G1481" s="37"/>
      <c r="H1481" s="36"/>
    </row>
    <row r="1482" spans="1:8" x14ac:dyDescent="0.3">
      <c r="A1482" s="4"/>
      <c r="B1482" s="1"/>
      <c r="C1482" s="6" t="str">
        <f>IFERROR(IF(B1482="","",VLOOKUP(B1482,tabela_produto,2,0)),"")</f>
        <v/>
      </c>
      <c r="D1482" s="1"/>
      <c r="E1482" s="7" t="str">
        <f t="shared" si="23"/>
        <v/>
      </c>
      <c r="F1482" s="133"/>
      <c r="G1482" s="37"/>
      <c r="H1482" s="36"/>
    </row>
    <row r="1483" spans="1:8" x14ac:dyDescent="0.3">
      <c r="A1483" s="4"/>
      <c r="B1483" s="1"/>
      <c r="C1483" s="6" t="str">
        <f>IFERROR(IF(B1483="","",VLOOKUP(B1483,tabela_produto,2,0)),"")</f>
        <v/>
      </c>
      <c r="D1483" s="1"/>
      <c r="E1483" s="7" t="str">
        <f t="shared" si="23"/>
        <v/>
      </c>
      <c r="F1483" s="133"/>
      <c r="G1483" s="37"/>
      <c r="H1483" s="36"/>
    </row>
    <row r="1484" spans="1:8" x14ac:dyDescent="0.3">
      <c r="A1484" s="4"/>
      <c r="B1484" s="1"/>
      <c r="C1484" s="6" t="str">
        <f>IFERROR(IF(B1484="","",VLOOKUP(B1484,tabela_produto,2,0)),"")</f>
        <v/>
      </c>
      <c r="D1484" s="1"/>
      <c r="E1484" s="7" t="str">
        <f t="shared" si="23"/>
        <v/>
      </c>
      <c r="F1484" s="133"/>
      <c r="G1484" s="37"/>
      <c r="H1484" s="36"/>
    </row>
    <row r="1485" spans="1:8" x14ac:dyDescent="0.3">
      <c r="A1485" s="4"/>
      <c r="B1485" s="1"/>
      <c r="C1485" s="6" t="str">
        <f>IFERROR(IF(B1485="","",VLOOKUP(B1485,tabela_produto,2,0)),"")</f>
        <v/>
      </c>
      <c r="D1485" s="1"/>
      <c r="E1485" s="7" t="str">
        <f t="shared" si="23"/>
        <v/>
      </c>
      <c r="F1485" s="133"/>
      <c r="G1485" s="37"/>
      <c r="H1485" s="36"/>
    </row>
    <row r="1486" spans="1:8" x14ac:dyDescent="0.3">
      <c r="A1486" s="4"/>
      <c r="B1486" s="1"/>
      <c r="C1486" s="6" t="str">
        <f>IFERROR(IF(B1486="","",VLOOKUP(B1486,tabela_produto,2,0)),"")</f>
        <v/>
      </c>
      <c r="D1486" s="1"/>
      <c r="E1486" s="7" t="str">
        <f t="shared" si="23"/>
        <v/>
      </c>
      <c r="F1486" s="133"/>
      <c r="G1486" s="37"/>
      <c r="H1486" s="36"/>
    </row>
    <row r="1487" spans="1:8" x14ac:dyDescent="0.3">
      <c r="A1487" s="4"/>
      <c r="B1487" s="1"/>
      <c r="C1487" s="6" t="str">
        <f>IFERROR(IF(B1487="","",VLOOKUP(B1487,tabela_produto,2,0)),"")</f>
        <v/>
      </c>
      <c r="D1487" s="1"/>
      <c r="E1487" s="7" t="str">
        <f t="shared" si="23"/>
        <v/>
      </c>
      <c r="F1487" s="133"/>
      <c r="G1487" s="37"/>
      <c r="H1487" s="36"/>
    </row>
    <row r="1488" spans="1:8" x14ac:dyDescent="0.3">
      <c r="A1488" s="4"/>
      <c r="B1488" s="1"/>
      <c r="C1488" s="6" t="str">
        <f>IFERROR(IF(B1488="","",VLOOKUP(B1488,tabela_produto,2,0)),"")</f>
        <v/>
      </c>
      <c r="D1488" s="1"/>
      <c r="E1488" s="7" t="str">
        <f t="shared" si="23"/>
        <v/>
      </c>
      <c r="F1488" s="133"/>
      <c r="G1488" s="37"/>
      <c r="H1488" s="36"/>
    </row>
    <row r="1489" spans="1:8" x14ac:dyDescent="0.3">
      <c r="A1489" s="4"/>
      <c r="B1489" s="1"/>
      <c r="C1489" s="6" t="str">
        <f>IFERROR(IF(B1489="","",VLOOKUP(B1489,tabela_produto,2,0)),"")</f>
        <v/>
      </c>
      <c r="D1489" s="1"/>
      <c r="E1489" s="7" t="str">
        <f t="shared" si="23"/>
        <v/>
      </c>
      <c r="F1489" s="133"/>
      <c r="G1489" s="37"/>
      <c r="H1489" s="36"/>
    </row>
    <row r="1490" spans="1:8" x14ac:dyDescent="0.3">
      <c r="A1490" s="4"/>
      <c r="B1490" s="1"/>
      <c r="C1490" s="6" t="str">
        <f>IFERROR(IF(B1490="","",VLOOKUP(B1490,tabela_produto,2,0)),"")</f>
        <v/>
      </c>
      <c r="D1490" s="1"/>
      <c r="E1490" s="7" t="str">
        <f t="shared" si="23"/>
        <v/>
      </c>
      <c r="F1490" s="133"/>
      <c r="G1490" s="37"/>
      <c r="H1490" s="36"/>
    </row>
    <row r="1491" spans="1:8" x14ac:dyDescent="0.3">
      <c r="A1491" s="4"/>
      <c r="B1491" s="1"/>
      <c r="C1491" s="6" t="str">
        <f>IFERROR(IF(B1491="","",VLOOKUP(B1491,tabela_produto,2,0)),"")</f>
        <v/>
      </c>
      <c r="D1491" s="1"/>
      <c r="E1491" s="7" t="str">
        <f t="shared" si="23"/>
        <v/>
      </c>
      <c r="F1491" s="133"/>
      <c r="G1491" s="37"/>
      <c r="H1491" s="36"/>
    </row>
    <row r="1492" spans="1:8" x14ac:dyDescent="0.3">
      <c r="A1492" s="4"/>
      <c r="B1492" s="1"/>
      <c r="C1492" s="6" t="str">
        <f>IFERROR(IF(B1492="","",VLOOKUP(B1492,tabela_produto,2,0)),"")</f>
        <v/>
      </c>
      <c r="D1492" s="1"/>
      <c r="E1492" s="7" t="str">
        <f t="shared" si="23"/>
        <v/>
      </c>
      <c r="F1492" s="133"/>
      <c r="G1492" s="37"/>
      <c r="H1492" s="36"/>
    </row>
    <row r="1493" spans="1:8" x14ac:dyDescent="0.3">
      <c r="A1493" s="4"/>
      <c r="B1493" s="1"/>
      <c r="C1493" s="6" t="str">
        <f>IFERROR(IF(B1493="","",VLOOKUP(B1493,tabela_produto,2,0)),"")</f>
        <v/>
      </c>
      <c r="D1493" s="1"/>
      <c r="E1493" s="7" t="str">
        <f t="shared" si="23"/>
        <v/>
      </c>
      <c r="F1493" s="133"/>
      <c r="G1493" s="37"/>
      <c r="H1493" s="36"/>
    </row>
    <row r="1494" spans="1:8" x14ac:dyDescent="0.3">
      <c r="A1494" s="4"/>
      <c r="B1494" s="1"/>
      <c r="C1494" s="6" t="str">
        <f>IFERROR(IF(B1494="","",VLOOKUP(B1494,tabela_produto,2,0)),"")</f>
        <v/>
      </c>
      <c r="D1494" s="1"/>
      <c r="E1494" s="7" t="str">
        <f t="shared" si="23"/>
        <v/>
      </c>
      <c r="F1494" s="133"/>
      <c r="G1494" s="37"/>
      <c r="H1494" s="36"/>
    </row>
    <row r="1495" spans="1:8" x14ac:dyDescent="0.3">
      <c r="A1495" s="4"/>
      <c r="B1495" s="1"/>
      <c r="C1495" s="6" t="str">
        <f>IFERROR(IF(B1495="","",VLOOKUP(B1495,tabela_produto,2,0)),"")</f>
        <v/>
      </c>
      <c r="D1495" s="1"/>
      <c r="E1495" s="7" t="str">
        <f t="shared" si="23"/>
        <v/>
      </c>
      <c r="F1495" s="133"/>
      <c r="G1495" s="37"/>
      <c r="H1495" s="36"/>
    </row>
    <row r="1496" spans="1:8" x14ac:dyDescent="0.3">
      <c r="A1496" s="4"/>
      <c r="B1496" s="1"/>
      <c r="C1496" s="6" t="str">
        <f>IFERROR(IF(B1496="","",VLOOKUP(B1496,tabela_produto,2,0)),"")</f>
        <v/>
      </c>
      <c r="D1496" s="1"/>
      <c r="E1496" s="7" t="str">
        <f t="shared" si="23"/>
        <v/>
      </c>
      <c r="F1496" s="133"/>
      <c r="G1496" s="37"/>
      <c r="H1496" s="36"/>
    </row>
    <row r="1497" spans="1:8" x14ac:dyDescent="0.3">
      <c r="A1497" s="4"/>
      <c r="B1497" s="1"/>
      <c r="C1497" s="6" t="str">
        <f>IFERROR(IF(B1497="","",VLOOKUP(B1497,tabela_produto,2,0)),"")</f>
        <v/>
      </c>
      <c r="D1497" s="1"/>
      <c r="E1497" s="7" t="str">
        <f t="shared" si="23"/>
        <v/>
      </c>
      <c r="F1497" s="133"/>
      <c r="G1497" s="37"/>
      <c r="H1497" s="36"/>
    </row>
    <row r="1498" spans="1:8" x14ac:dyDescent="0.3">
      <c r="A1498" s="4"/>
      <c r="B1498" s="1"/>
      <c r="C1498" s="6" t="str">
        <f>IFERROR(IF(B1498="","",VLOOKUP(B1498,tabela_produto,2,0)),"")</f>
        <v/>
      </c>
      <c r="D1498" s="1"/>
      <c r="E1498" s="7" t="str">
        <f t="shared" si="23"/>
        <v/>
      </c>
      <c r="F1498" s="133"/>
      <c r="G1498" s="37"/>
      <c r="H1498" s="36"/>
    </row>
    <row r="1499" spans="1:8" x14ac:dyDescent="0.3">
      <c r="A1499" s="4"/>
      <c r="B1499" s="1"/>
      <c r="C1499" s="6" t="str">
        <f>IFERROR(IF(B1499="","",VLOOKUP(B1499,tabela_produto,2,0)),"")</f>
        <v/>
      </c>
      <c r="D1499" s="1"/>
      <c r="E1499" s="7" t="str">
        <f t="shared" si="23"/>
        <v/>
      </c>
      <c r="F1499" s="133"/>
      <c r="G1499" s="37"/>
      <c r="H1499" s="36"/>
    </row>
    <row r="1500" spans="1:8" x14ac:dyDescent="0.3">
      <c r="A1500" s="4"/>
      <c r="B1500" s="1"/>
      <c r="C1500" s="6" t="str">
        <f>IFERROR(IF(B1500="","",VLOOKUP(B1500,tabela_produto,2,0)),"")</f>
        <v/>
      </c>
      <c r="D1500" s="1"/>
      <c r="E1500" s="7" t="str">
        <f t="shared" si="23"/>
        <v/>
      </c>
      <c r="F1500" s="133"/>
      <c r="G1500" s="37"/>
      <c r="H1500" s="36"/>
    </row>
    <row r="1501" spans="1:8" x14ac:dyDescent="0.3">
      <c r="A1501" s="4"/>
      <c r="B1501" s="1"/>
      <c r="C1501" s="6" t="str">
        <f>IFERROR(IF(B1501="","",VLOOKUP(B1501,tabela_produto,2,0)),"")</f>
        <v/>
      </c>
      <c r="D1501" s="1"/>
      <c r="E1501" s="7" t="str">
        <f t="shared" si="23"/>
        <v/>
      </c>
      <c r="F1501" s="133"/>
      <c r="G1501" s="37"/>
      <c r="H1501" s="36"/>
    </row>
    <row r="1502" spans="1:8" x14ac:dyDescent="0.3">
      <c r="A1502" s="4"/>
      <c r="B1502" s="1"/>
      <c r="C1502" s="6" t="str">
        <f>IFERROR(IF(B1502="","",VLOOKUP(B1502,tabela_produto,2,0)),"")</f>
        <v/>
      </c>
      <c r="D1502" s="1"/>
      <c r="E1502" s="7" t="str">
        <f t="shared" si="23"/>
        <v/>
      </c>
      <c r="F1502" s="133"/>
      <c r="G1502" s="37"/>
      <c r="H1502" s="36"/>
    </row>
    <row r="1503" spans="1:8" x14ac:dyDescent="0.3">
      <c r="A1503" s="4"/>
      <c r="B1503" s="1"/>
      <c r="C1503" s="6" t="str">
        <f>IFERROR(IF(B1503="","",VLOOKUP(B1503,tabela_produto,2,0)),"")</f>
        <v/>
      </c>
      <c r="D1503" s="1"/>
      <c r="E1503" s="7" t="str">
        <f t="shared" si="23"/>
        <v/>
      </c>
      <c r="F1503" s="133"/>
      <c r="G1503" s="37"/>
      <c r="H1503" s="36"/>
    </row>
    <row r="1504" spans="1:8" x14ac:dyDescent="0.3">
      <c r="A1504" s="4"/>
      <c r="B1504" s="1"/>
      <c r="C1504" s="6" t="str">
        <f>IFERROR(IF(B1504="","",VLOOKUP(B1504,tabela_produto,2,0)),"")</f>
        <v/>
      </c>
      <c r="D1504" s="1"/>
      <c r="E1504" s="7" t="str">
        <f t="shared" si="23"/>
        <v/>
      </c>
      <c r="F1504" s="133"/>
      <c r="G1504" s="37"/>
      <c r="H1504" s="36"/>
    </row>
    <row r="1505" spans="1:8" x14ac:dyDescent="0.3">
      <c r="A1505" s="4"/>
      <c r="B1505" s="1"/>
      <c r="C1505" s="6" t="str">
        <f>IFERROR(IF(B1505="","",VLOOKUP(B1505,tabela_produto,2,0)),"")</f>
        <v/>
      </c>
      <c r="D1505" s="1"/>
      <c r="E1505" s="7" t="str">
        <f t="shared" si="23"/>
        <v/>
      </c>
      <c r="F1505" s="133"/>
      <c r="G1505" s="37"/>
      <c r="H1505" s="36"/>
    </row>
    <row r="1506" spans="1:8" x14ac:dyDescent="0.3">
      <c r="A1506" s="4"/>
      <c r="B1506" s="1"/>
      <c r="C1506" s="6" t="str">
        <f>IFERROR(IF(B1506="","",VLOOKUP(B1506,tabela_produto,2,0)),"")</f>
        <v/>
      </c>
      <c r="D1506" s="1"/>
      <c r="E1506" s="7" t="str">
        <f t="shared" si="23"/>
        <v/>
      </c>
      <c r="F1506" s="133"/>
      <c r="G1506" s="37"/>
      <c r="H1506" s="36"/>
    </row>
    <row r="1507" spans="1:8" x14ac:dyDescent="0.3">
      <c r="A1507" s="4"/>
      <c r="B1507" s="1"/>
      <c r="C1507" s="6" t="str">
        <f>IFERROR(IF(B1507="","",VLOOKUP(B1507,tabela_produto,2,0)),"")</f>
        <v/>
      </c>
      <c r="D1507" s="1"/>
      <c r="E1507" s="7" t="str">
        <f t="shared" si="23"/>
        <v/>
      </c>
      <c r="F1507" s="133"/>
      <c r="G1507" s="37"/>
      <c r="H1507" s="36"/>
    </row>
    <row r="1508" spans="1:8" x14ac:dyDescent="0.3">
      <c r="A1508" s="4"/>
      <c r="B1508" s="1"/>
      <c r="C1508" s="6" t="str">
        <f>IFERROR(IF(B1508="","",VLOOKUP(B1508,tabela_produto,2,0)),"")</f>
        <v/>
      </c>
      <c r="D1508" s="1"/>
      <c r="E1508" s="7" t="str">
        <f t="shared" si="23"/>
        <v/>
      </c>
      <c r="F1508" s="133"/>
      <c r="G1508" s="37"/>
      <c r="H1508" s="36"/>
    </row>
    <row r="1509" spans="1:8" x14ac:dyDescent="0.3">
      <c r="A1509" s="4"/>
      <c r="B1509" s="1"/>
      <c r="C1509" s="6" t="str">
        <f>IFERROR(IF(B1509="","",VLOOKUP(B1509,tabela_produto,2,0)),"")</f>
        <v/>
      </c>
      <c r="D1509" s="1"/>
      <c r="E1509" s="7" t="str">
        <f t="shared" si="23"/>
        <v/>
      </c>
      <c r="F1509" s="133"/>
      <c r="G1509" s="37"/>
      <c r="H1509" s="36"/>
    </row>
    <row r="1510" spans="1:8" x14ac:dyDescent="0.3">
      <c r="A1510" s="4"/>
      <c r="B1510" s="1"/>
      <c r="C1510" s="6" t="str">
        <f>IFERROR(IF(B1510="","",VLOOKUP(B1510,tabela_produto,2,0)),"")</f>
        <v/>
      </c>
      <c r="D1510" s="1"/>
      <c r="E1510" s="7" t="str">
        <f t="shared" si="23"/>
        <v/>
      </c>
      <c r="F1510" s="133"/>
      <c r="G1510" s="37"/>
      <c r="H1510" s="36"/>
    </row>
    <row r="1511" spans="1:8" x14ac:dyDescent="0.3">
      <c r="A1511" s="4"/>
      <c r="B1511" s="1"/>
      <c r="C1511" s="6" t="str">
        <f>IFERROR(IF(B1511="","",VLOOKUP(B1511,tabela_produto,2,0)),"")</f>
        <v/>
      </c>
      <c r="D1511" s="1"/>
      <c r="E1511" s="7" t="str">
        <f t="shared" si="23"/>
        <v/>
      </c>
      <c r="F1511" s="133"/>
      <c r="G1511" s="37"/>
      <c r="H1511" s="36"/>
    </row>
    <row r="1512" spans="1:8" x14ac:dyDescent="0.3">
      <c r="A1512" s="4"/>
      <c r="B1512" s="1"/>
      <c r="C1512" s="6" t="str">
        <f>IFERROR(IF(B1512="","",VLOOKUP(B1512,tabela_produto,2,0)),"")</f>
        <v/>
      </c>
      <c r="D1512" s="1"/>
      <c r="E1512" s="7" t="str">
        <f t="shared" si="23"/>
        <v/>
      </c>
      <c r="F1512" s="133"/>
      <c r="G1512" s="37"/>
      <c r="H1512" s="36"/>
    </row>
    <row r="1513" spans="1:8" x14ac:dyDescent="0.3">
      <c r="A1513" s="4"/>
      <c r="B1513" s="1"/>
      <c r="C1513" s="6" t="str">
        <f>IFERROR(IF(B1513="","",VLOOKUP(B1513,tabela_produto,2,0)),"")</f>
        <v/>
      </c>
      <c r="D1513" s="1"/>
      <c r="E1513" s="7" t="str">
        <f t="shared" si="23"/>
        <v/>
      </c>
      <c r="F1513" s="133"/>
      <c r="G1513" s="37"/>
      <c r="H1513" s="36"/>
    </row>
    <row r="1514" spans="1:8" x14ac:dyDescent="0.3">
      <c r="A1514" s="4"/>
      <c r="B1514" s="1"/>
      <c r="C1514" s="6" t="str">
        <f>IFERROR(IF(B1514="","",VLOOKUP(B1514,tabela_produto,2,0)),"")</f>
        <v/>
      </c>
      <c r="D1514" s="1"/>
      <c r="E1514" s="7" t="str">
        <f t="shared" si="23"/>
        <v/>
      </c>
      <c r="F1514" s="133"/>
      <c r="G1514" s="37"/>
      <c r="H1514" s="36"/>
    </row>
    <row r="1515" spans="1:8" x14ac:dyDescent="0.3">
      <c r="A1515" s="4"/>
      <c r="B1515" s="1"/>
      <c r="C1515" s="6" t="str">
        <f>IFERROR(IF(B1515="","",VLOOKUP(B1515,tabela_produto,2,0)),"")</f>
        <v/>
      </c>
      <c r="D1515" s="1"/>
      <c r="E1515" s="7" t="str">
        <f t="shared" si="23"/>
        <v/>
      </c>
      <c r="F1515" s="133"/>
      <c r="G1515" s="37"/>
      <c r="H1515" s="36"/>
    </row>
    <row r="1516" spans="1:8" x14ac:dyDescent="0.3">
      <c r="A1516" s="4"/>
      <c r="B1516" s="1"/>
      <c r="C1516" s="6" t="str">
        <f>IFERROR(IF(B1516="","",VLOOKUP(B1516,tabela_produto,2,0)),"")</f>
        <v/>
      </c>
      <c r="D1516" s="1"/>
      <c r="E1516" s="7" t="str">
        <f t="shared" si="23"/>
        <v/>
      </c>
      <c r="F1516" s="133"/>
      <c r="G1516" s="37"/>
      <c r="H1516" s="36"/>
    </row>
    <row r="1517" spans="1:8" x14ac:dyDescent="0.3">
      <c r="A1517" s="4"/>
      <c r="B1517" s="1"/>
      <c r="C1517" s="6" t="str">
        <f>IFERROR(IF(B1517="","",VLOOKUP(B1517,tabela_produto,2,0)),"")</f>
        <v/>
      </c>
      <c r="D1517" s="1"/>
      <c r="E1517" s="7" t="str">
        <f t="shared" si="23"/>
        <v/>
      </c>
      <c r="F1517" s="133"/>
      <c r="G1517" s="37"/>
      <c r="H1517" s="36"/>
    </row>
    <row r="1518" spans="1:8" x14ac:dyDescent="0.3">
      <c r="A1518" s="4"/>
      <c r="B1518" s="1"/>
      <c r="C1518" s="6" t="str">
        <f>IFERROR(IF(B1518="","",VLOOKUP(B1518,tabela_produto,2,0)),"")</f>
        <v/>
      </c>
      <c r="D1518" s="1"/>
      <c r="E1518" s="7" t="str">
        <f t="shared" si="23"/>
        <v/>
      </c>
      <c r="F1518" s="133"/>
      <c r="G1518" s="37"/>
      <c r="H1518" s="36"/>
    </row>
    <row r="1519" spans="1:8" x14ac:dyDescent="0.3">
      <c r="A1519" s="4"/>
      <c r="B1519" s="1"/>
      <c r="C1519" s="6" t="str">
        <f>IFERROR(IF(B1519="","",VLOOKUP(B1519,tabela_produto,2,0)),"")</f>
        <v/>
      </c>
      <c r="D1519" s="1"/>
      <c r="E1519" s="7" t="str">
        <f t="shared" si="23"/>
        <v/>
      </c>
      <c r="F1519" s="133"/>
      <c r="G1519" s="37"/>
      <c r="H1519" s="36"/>
    </row>
    <row r="1520" spans="1:8" x14ac:dyDescent="0.3">
      <c r="A1520" s="4"/>
      <c r="B1520" s="1"/>
      <c r="C1520" s="6" t="str">
        <f>IFERROR(IF(B1520="","",VLOOKUP(B1520,tabela_produto,2,0)),"")</f>
        <v/>
      </c>
      <c r="D1520" s="1"/>
      <c r="E1520" s="7" t="str">
        <f t="shared" si="23"/>
        <v/>
      </c>
      <c r="F1520" s="133"/>
      <c r="G1520" s="37"/>
      <c r="H1520" s="36"/>
    </row>
    <row r="1521" spans="1:8" x14ac:dyDescent="0.3">
      <c r="A1521" s="4"/>
      <c r="B1521" s="1"/>
      <c r="C1521" s="6" t="str">
        <f>IFERROR(IF(B1521="","",VLOOKUP(B1521,tabela_produto,2,0)),"")</f>
        <v/>
      </c>
      <c r="D1521" s="1"/>
      <c r="E1521" s="7" t="str">
        <f t="shared" si="23"/>
        <v/>
      </c>
      <c r="F1521" s="133"/>
      <c r="G1521" s="37"/>
      <c r="H1521" s="36"/>
    </row>
    <row r="1522" spans="1:8" x14ac:dyDescent="0.3">
      <c r="A1522" s="4"/>
      <c r="B1522" s="1"/>
      <c r="C1522" s="6" t="str">
        <f>IFERROR(IF(B1522="","",VLOOKUP(B1522,tabela_produto,2,0)),"")</f>
        <v/>
      </c>
      <c r="D1522" s="1"/>
      <c r="E1522" s="7" t="str">
        <f t="shared" si="23"/>
        <v/>
      </c>
      <c r="F1522" s="133"/>
      <c r="G1522" s="37"/>
      <c r="H1522" s="36"/>
    </row>
    <row r="1523" spans="1:8" x14ac:dyDescent="0.3">
      <c r="A1523" s="4"/>
      <c r="B1523" s="1"/>
      <c r="C1523" s="6" t="str">
        <f>IFERROR(IF(B1523="","",VLOOKUP(B1523,tabela_produto,2,0)),"")</f>
        <v/>
      </c>
      <c r="D1523" s="1"/>
      <c r="E1523" s="7" t="str">
        <f t="shared" si="23"/>
        <v/>
      </c>
      <c r="F1523" s="133"/>
      <c r="G1523" s="37"/>
      <c r="H1523" s="36"/>
    </row>
    <row r="1524" spans="1:8" x14ac:dyDescent="0.3">
      <c r="A1524" s="4"/>
      <c r="B1524" s="1"/>
      <c r="C1524" s="6" t="str">
        <f>IFERROR(IF(B1524="","",VLOOKUP(B1524,tabela_produto,2,0)),"")</f>
        <v/>
      </c>
      <c r="D1524" s="1"/>
      <c r="E1524" s="7" t="str">
        <f t="shared" si="23"/>
        <v/>
      </c>
      <c r="F1524" s="133"/>
      <c r="G1524" s="37"/>
      <c r="H1524" s="36"/>
    </row>
    <row r="1525" spans="1:8" x14ac:dyDescent="0.3">
      <c r="A1525" s="4"/>
      <c r="B1525" s="1"/>
      <c r="C1525" s="6" t="str">
        <f>IFERROR(IF(B1525="","",VLOOKUP(B1525,tabela_produto,2,0)),"")</f>
        <v/>
      </c>
      <c r="D1525" s="1"/>
      <c r="E1525" s="7" t="str">
        <f t="shared" si="23"/>
        <v/>
      </c>
      <c r="F1525" s="133"/>
      <c r="G1525" s="37"/>
      <c r="H1525" s="36"/>
    </row>
    <row r="1526" spans="1:8" x14ac:dyDescent="0.3">
      <c r="A1526" s="4"/>
      <c r="B1526" s="1"/>
      <c r="C1526" s="6" t="str">
        <f>IFERROR(IF(B1526="","",VLOOKUP(B1526,tabela_produto,2,0)),"")</f>
        <v/>
      </c>
      <c r="D1526" s="1"/>
      <c r="E1526" s="7" t="str">
        <f t="shared" si="23"/>
        <v/>
      </c>
      <c r="F1526" s="133"/>
      <c r="G1526" s="37"/>
      <c r="H1526" s="36"/>
    </row>
    <row r="1527" spans="1:8" x14ac:dyDescent="0.3">
      <c r="A1527" s="4"/>
      <c r="B1527" s="1"/>
      <c r="C1527" s="6" t="str">
        <f>IFERROR(IF(B1527="","",VLOOKUP(B1527,tabela_produto,2,0)),"")</f>
        <v/>
      </c>
      <c r="D1527" s="1"/>
      <c r="E1527" s="7" t="str">
        <f t="shared" si="23"/>
        <v/>
      </c>
      <c r="F1527" s="133"/>
      <c r="G1527" s="37"/>
      <c r="H1527" s="36"/>
    </row>
    <row r="1528" spans="1:8" x14ac:dyDescent="0.3">
      <c r="A1528" s="4"/>
      <c r="B1528" s="1"/>
      <c r="C1528" s="6" t="str">
        <f>IFERROR(IF(B1528="","",VLOOKUP(B1528,tabela_produto,2,0)),"")</f>
        <v/>
      </c>
      <c r="D1528" s="1"/>
      <c r="E1528" s="7" t="str">
        <f t="shared" si="23"/>
        <v/>
      </c>
      <c r="F1528" s="133"/>
      <c r="G1528" s="37"/>
      <c r="H1528" s="36"/>
    </row>
    <row r="1529" spans="1:8" x14ac:dyDescent="0.3">
      <c r="A1529" s="4"/>
      <c r="B1529" s="1"/>
      <c r="C1529" s="6" t="str">
        <f>IFERROR(IF(B1529="","",VLOOKUP(B1529,tabela_produto,2,0)),"")</f>
        <v/>
      </c>
      <c r="D1529" s="1"/>
      <c r="E1529" s="7" t="str">
        <f t="shared" si="23"/>
        <v/>
      </c>
      <c r="F1529" s="133"/>
      <c r="G1529" s="37"/>
      <c r="H1529" s="36"/>
    </row>
    <row r="1530" spans="1:8" x14ac:dyDescent="0.3">
      <c r="A1530" s="4"/>
      <c r="B1530" s="1"/>
      <c r="C1530" s="6" t="str">
        <f>IFERROR(IF(B1530="","",VLOOKUP(B1530,tabela_produto,2,0)),"")</f>
        <v/>
      </c>
      <c r="D1530" s="1"/>
      <c r="E1530" s="7" t="str">
        <f t="shared" si="23"/>
        <v/>
      </c>
      <c r="F1530" s="133"/>
      <c r="G1530" s="37"/>
      <c r="H1530" s="36"/>
    </row>
    <row r="1531" spans="1:8" x14ac:dyDescent="0.3">
      <c r="A1531" s="4"/>
      <c r="B1531" s="1"/>
      <c r="C1531" s="6" t="str">
        <f>IFERROR(IF(B1531="","",VLOOKUP(B1531,tabela_produto,2,0)),"")</f>
        <v/>
      </c>
      <c r="D1531" s="1"/>
      <c r="E1531" s="7" t="str">
        <f t="shared" si="23"/>
        <v/>
      </c>
      <c r="F1531" s="133"/>
      <c r="G1531" s="37"/>
      <c r="H1531" s="36"/>
    </row>
    <row r="1532" spans="1:8" x14ac:dyDescent="0.3">
      <c r="A1532" s="4"/>
      <c r="B1532" s="1"/>
      <c r="C1532" s="6" t="str">
        <f>IFERROR(IF(B1532="","",VLOOKUP(B1532,tabela_produto,2,0)),"")</f>
        <v/>
      </c>
      <c r="D1532" s="1"/>
      <c r="E1532" s="7" t="str">
        <f t="shared" si="23"/>
        <v/>
      </c>
      <c r="F1532" s="133"/>
      <c r="G1532" s="37"/>
      <c r="H1532" s="36"/>
    </row>
    <row r="1533" spans="1:8" x14ac:dyDescent="0.3">
      <c r="A1533" s="4"/>
      <c r="B1533" s="1"/>
      <c r="C1533" s="6" t="str">
        <f>IFERROR(IF(B1533="","",VLOOKUP(B1533,tabela_produto,2,0)),"")</f>
        <v/>
      </c>
      <c r="D1533" s="1"/>
      <c r="E1533" s="7" t="str">
        <f t="shared" si="23"/>
        <v/>
      </c>
      <c r="F1533" s="133"/>
      <c r="G1533" s="37"/>
      <c r="H1533" s="36"/>
    </row>
    <row r="1534" spans="1:8" x14ac:dyDescent="0.3">
      <c r="A1534" s="4"/>
      <c r="B1534" s="1"/>
      <c r="C1534" s="6" t="str">
        <f>IFERROR(IF(B1534="","",VLOOKUP(B1534,tabela_produto,2,0)),"")</f>
        <v/>
      </c>
      <c r="D1534" s="1"/>
      <c r="E1534" s="7" t="str">
        <f t="shared" si="23"/>
        <v/>
      </c>
      <c r="F1534" s="133"/>
      <c r="G1534" s="37"/>
      <c r="H1534" s="36"/>
    </row>
    <row r="1535" spans="1:8" x14ac:dyDescent="0.3">
      <c r="A1535" s="4"/>
      <c r="B1535" s="1"/>
      <c r="C1535" s="6" t="str">
        <f>IFERROR(IF(B1535="","",VLOOKUP(B1535,tabela_produto,2,0)),"")</f>
        <v/>
      </c>
      <c r="D1535" s="1"/>
      <c r="E1535" s="7" t="str">
        <f t="shared" si="23"/>
        <v/>
      </c>
      <c r="F1535" s="133"/>
      <c r="G1535" s="37"/>
      <c r="H1535" s="36"/>
    </row>
    <row r="1536" spans="1:8" x14ac:dyDescent="0.3">
      <c r="A1536" s="4"/>
      <c r="B1536" s="1"/>
      <c r="C1536" s="6" t="str">
        <f>IFERROR(IF(B1536="","",VLOOKUP(B1536,tabela_produto,2,0)),"")</f>
        <v/>
      </c>
      <c r="D1536" s="1"/>
      <c r="E1536" s="7" t="str">
        <f t="shared" si="23"/>
        <v/>
      </c>
      <c r="F1536" s="133"/>
      <c r="G1536" s="37"/>
      <c r="H1536" s="36"/>
    </row>
    <row r="1537" spans="1:8" x14ac:dyDescent="0.3">
      <c r="A1537" s="4"/>
      <c r="B1537" s="1"/>
      <c r="C1537" s="6" t="str">
        <f>IFERROR(IF(B1537="","",VLOOKUP(B1537,tabela_produto,2,0)),"")</f>
        <v/>
      </c>
      <c r="D1537" s="1"/>
      <c r="E1537" s="7" t="str">
        <f t="shared" si="23"/>
        <v/>
      </c>
      <c r="F1537" s="133"/>
      <c r="G1537" s="37"/>
      <c r="H1537" s="36"/>
    </row>
    <row r="1538" spans="1:8" x14ac:dyDescent="0.3">
      <c r="A1538" s="4"/>
      <c r="B1538" s="1"/>
      <c r="C1538" s="6" t="str">
        <f>IFERROR(IF(B1538="","",VLOOKUP(B1538,tabela_produto,2,0)),"")</f>
        <v/>
      </c>
      <c r="D1538" s="1"/>
      <c r="E1538" s="7" t="str">
        <f t="shared" si="23"/>
        <v/>
      </c>
      <c r="F1538" s="133"/>
      <c r="G1538" s="37"/>
      <c r="H1538" s="36"/>
    </row>
    <row r="1539" spans="1:8" x14ac:dyDescent="0.3">
      <c r="A1539" s="4"/>
      <c r="B1539" s="1"/>
      <c r="C1539" s="6" t="str">
        <f>IFERROR(IF(B1539="","",VLOOKUP(B1539,tabela_produto,2,0)),"")</f>
        <v/>
      </c>
      <c r="D1539" s="1"/>
      <c r="E1539" s="7" t="str">
        <f t="shared" ref="E1539:E1602" si="24">IF(B1539="","",VLOOKUP(B1539,tabela_produto,3,0))</f>
        <v/>
      </c>
      <c r="F1539" s="133"/>
      <c r="G1539" s="37"/>
      <c r="H1539" s="36"/>
    </row>
    <row r="1540" spans="1:8" x14ac:dyDescent="0.3">
      <c r="A1540" s="4"/>
      <c r="B1540" s="1"/>
      <c r="C1540" s="6" t="str">
        <f>IFERROR(IF(B1540="","",VLOOKUP(B1540,tabela_produto,2,0)),"")</f>
        <v/>
      </c>
      <c r="D1540" s="1"/>
      <c r="E1540" s="7" t="str">
        <f t="shared" si="24"/>
        <v/>
      </c>
      <c r="F1540" s="133"/>
      <c r="G1540" s="37"/>
      <c r="H1540" s="36"/>
    </row>
    <row r="1541" spans="1:8" x14ac:dyDescent="0.3">
      <c r="A1541" s="4"/>
      <c r="B1541" s="1"/>
      <c r="C1541" s="6" t="str">
        <f>IFERROR(IF(B1541="","",VLOOKUP(B1541,tabela_produto,2,0)),"")</f>
        <v/>
      </c>
      <c r="D1541" s="1"/>
      <c r="E1541" s="7" t="str">
        <f t="shared" si="24"/>
        <v/>
      </c>
      <c r="F1541" s="133"/>
      <c r="G1541" s="37"/>
      <c r="H1541" s="36"/>
    </row>
    <row r="1542" spans="1:8" x14ac:dyDescent="0.3">
      <c r="A1542" s="4"/>
      <c r="B1542" s="1"/>
      <c r="C1542" s="6" t="str">
        <f>IFERROR(IF(B1542="","",VLOOKUP(B1542,tabela_produto,2,0)),"")</f>
        <v/>
      </c>
      <c r="D1542" s="1"/>
      <c r="E1542" s="7" t="str">
        <f t="shared" si="24"/>
        <v/>
      </c>
      <c r="F1542" s="133"/>
      <c r="G1542" s="37"/>
      <c r="H1542" s="36"/>
    </row>
    <row r="1543" spans="1:8" x14ac:dyDescent="0.3">
      <c r="A1543" s="4"/>
      <c r="B1543" s="1"/>
      <c r="C1543" s="6" t="str">
        <f>IFERROR(IF(B1543="","",VLOOKUP(B1543,tabela_produto,2,0)),"")</f>
        <v/>
      </c>
      <c r="D1543" s="1"/>
      <c r="E1543" s="7" t="str">
        <f t="shared" si="24"/>
        <v/>
      </c>
      <c r="F1543" s="133"/>
      <c r="G1543" s="37"/>
      <c r="H1543" s="36"/>
    </row>
    <row r="1544" spans="1:8" x14ac:dyDescent="0.3">
      <c r="A1544" s="4"/>
      <c r="B1544" s="1"/>
      <c r="C1544" s="6" t="str">
        <f>IFERROR(IF(B1544="","",VLOOKUP(B1544,tabela_produto,2,0)),"")</f>
        <v/>
      </c>
      <c r="D1544" s="1"/>
      <c r="E1544" s="7" t="str">
        <f t="shared" si="24"/>
        <v/>
      </c>
      <c r="F1544" s="133"/>
      <c r="G1544" s="37"/>
      <c r="H1544" s="36"/>
    </row>
    <row r="1545" spans="1:8" x14ac:dyDescent="0.3">
      <c r="A1545" s="4"/>
      <c r="B1545" s="1"/>
      <c r="C1545" s="6" t="str">
        <f>IFERROR(IF(B1545="","",VLOOKUP(B1545,tabela_produto,2,0)),"")</f>
        <v/>
      </c>
      <c r="D1545" s="1"/>
      <c r="E1545" s="7" t="str">
        <f t="shared" si="24"/>
        <v/>
      </c>
      <c r="F1545" s="133"/>
      <c r="G1545" s="37"/>
      <c r="H1545" s="36"/>
    </row>
    <row r="1546" spans="1:8" x14ac:dyDescent="0.3">
      <c r="A1546" s="4"/>
      <c r="B1546" s="1"/>
      <c r="C1546" s="6" t="str">
        <f>IFERROR(IF(B1546="","",VLOOKUP(B1546,tabela_produto,2,0)),"")</f>
        <v/>
      </c>
      <c r="D1546" s="1"/>
      <c r="E1546" s="7" t="str">
        <f t="shared" si="24"/>
        <v/>
      </c>
      <c r="F1546" s="133"/>
      <c r="G1546" s="37"/>
      <c r="H1546" s="36"/>
    </row>
    <row r="1547" spans="1:8" x14ac:dyDescent="0.3">
      <c r="A1547" s="4"/>
      <c r="B1547" s="1"/>
      <c r="C1547" s="6" t="str">
        <f>IFERROR(IF(B1547="","",VLOOKUP(B1547,tabela_produto,2,0)),"")</f>
        <v/>
      </c>
      <c r="D1547" s="1"/>
      <c r="E1547" s="7" t="str">
        <f t="shared" si="24"/>
        <v/>
      </c>
      <c r="F1547" s="133"/>
      <c r="G1547" s="37"/>
      <c r="H1547" s="36"/>
    </row>
    <row r="1548" spans="1:8" x14ac:dyDescent="0.3">
      <c r="A1548" s="4"/>
      <c r="B1548" s="1"/>
      <c r="C1548" s="6" t="str">
        <f>IFERROR(IF(B1548="","",VLOOKUP(B1548,tabela_produto,2,0)),"")</f>
        <v/>
      </c>
      <c r="D1548" s="1"/>
      <c r="E1548" s="7" t="str">
        <f t="shared" si="24"/>
        <v/>
      </c>
      <c r="F1548" s="133"/>
      <c r="G1548" s="37"/>
      <c r="H1548" s="36"/>
    </row>
    <row r="1549" spans="1:8" x14ac:dyDescent="0.3">
      <c r="A1549" s="4"/>
      <c r="B1549" s="1"/>
      <c r="C1549" s="6" t="str">
        <f>IFERROR(IF(B1549="","",VLOOKUP(B1549,tabela_produto,2,0)),"")</f>
        <v/>
      </c>
      <c r="D1549" s="1"/>
      <c r="E1549" s="7" t="str">
        <f t="shared" si="24"/>
        <v/>
      </c>
      <c r="F1549" s="133"/>
      <c r="G1549" s="37"/>
      <c r="H1549" s="36"/>
    </row>
    <row r="1550" spans="1:8" x14ac:dyDescent="0.3">
      <c r="A1550" s="4"/>
      <c r="B1550" s="1"/>
      <c r="C1550" s="6" t="str">
        <f>IFERROR(IF(B1550="","",VLOOKUP(B1550,tabela_produto,2,0)),"")</f>
        <v/>
      </c>
      <c r="D1550" s="1"/>
      <c r="E1550" s="7" t="str">
        <f t="shared" si="24"/>
        <v/>
      </c>
      <c r="F1550" s="133"/>
      <c r="G1550" s="37"/>
      <c r="H1550" s="36"/>
    </row>
    <row r="1551" spans="1:8" x14ac:dyDescent="0.3">
      <c r="A1551" s="4"/>
      <c r="B1551" s="1"/>
      <c r="C1551" s="6" t="str">
        <f>IFERROR(IF(B1551="","",VLOOKUP(B1551,tabela_produto,2,0)),"")</f>
        <v/>
      </c>
      <c r="D1551" s="1"/>
      <c r="E1551" s="7" t="str">
        <f t="shared" si="24"/>
        <v/>
      </c>
      <c r="F1551" s="133"/>
      <c r="G1551" s="37"/>
      <c r="H1551" s="36"/>
    </row>
    <row r="1552" spans="1:8" x14ac:dyDescent="0.3">
      <c r="A1552" s="4"/>
      <c r="B1552" s="1"/>
      <c r="C1552" s="6" t="str">
        <f>IFERROR(IF(B1552="","",VLOOKUP(B1552,tabela_produto,2,0)),"")</f>
        <v/>
      </c>
      <c r="D1552" s="1"/>
      <c r="E1552" s="7" t="str">
        <f t="shared" si="24"/>
        <v/>
      </c>
      <c r="F1552" s="133"/>
      <c r="G1552" s="37"/>
      <c r="H1552" s="36"/>
    </row>
    <row r="1553" spans="1:8" x14ac:dyDescent="0.3">
      <c r="A1553" s="4"/>
      <c r="B1553" s="1"/>
      <c r="C1553" s="6" t="str">
        <f>IFERROR(IF(B1553="","",VLOOKUP(B1553,tabela_produto,2,0)),"")</f>
        <v/>
      </c>
      <c r="D1553" s="1"/>
      <c r="E1553" s="7" t="str">
        <f t="shared" si="24"/>
        <v/>
      </c>
      <c r="F1553" s="133"/>
      <c r="G1553" s="37"/>
      <c r="H1553" s="36"/>
    </row>
    <row r="1554" spans="1:8" x14ac:dyDescent="0.3">
      <c r="A1554" s="4"/>
      <c r="B1554" s="1"/>
      <c r="C1554" s="6" t="str">
        <f>IFERROR(IF(B1554="","",VLOOKUP(B1554,tabela_produto,2,0)),"")</f>
        <v/>
      </c>
      <c r="D1554" s="1"/>
      <c r="E1554" s="7" t="str">
        <f t="shared" si="24"/>
        <v/>
      </c>
      <c r="F1554" s="133"/>
      <c r="G1554" s="37"/>
      <c r="H1554" s="36"/>
    </row>
    <row r="1555" spans="1:8" x14ac:dyDescent="0.3">
      <c r="A1555" s="4"/>
      <c r="B1555" s="1"/>
      <c r="C1555" s="6" t="str">
        <f>IFERROR(IF(B1555="","",VLOOKUP(B1555,tabela_produto,2,0)),"")</f>
        <v/>
      </c>
      <c r="D1555" s="1"/>
      <c r="E1555" s="7" t="str">
        <f t="shared" si="24"/>
        <v/>
      </c>
      <c r="F1555" s="133"/>
      <c r="G1555" s="37"/>
      <c r="H1555" s="36"/>
    </row>
    <row r="1556" spans="1:8" x14ac:dyDescent="0.3">
      <c r="A1556" s="4"/>
      <c r="B1556" s="1"/>
      <c r="C1556" s="6" t="str">
        <f>IFERROR(IF(B1556="","",VLOOKUP(B1556,tabela_produto,2,0)),"")</f>
        <v/>
      </c>
      <c r="D1556" s="1"/>
      <c r="E1556" s="7" t="str">
        <f t="shared" si="24"/>
        <v/>
      </c>
      <c r="F1556" s="133"/>
      <c r="G1556" s="37"/>
      <c r="H1556" s="36"/>
    </row>
    <row r="1557" spans="1:8" x14ac:dyDescent="0.3">
      <c r="A1557" s="4"/>
      <c r="B1557" s="1"/>
      <c r="C1557" s="6" t="str">
        <f>IFERROR(IF(B1557="","",VLOOKUP(B1557,tabela_produto,2,0)),"")</f>
        <v/>
      </c>
      <c r="D1557" s="1"/>
      <c r="E1557" s="7" t="str">
        <f t="shared" si="24"/>
        <v/>
      </c>
      <c r="F1557" s="133"/>
      <c r="G1557" s="37"/>
      <c r="H1557" s="36"/>
    </row>
    <row r="1558" spans="1:8" x14ac:dyDescent="0.3">
      <c r="A1558" s="4"/>
      <c r="B1558" s="1"/>
      <c r="C1558" s="6" t="str">
        <f>IFERROR(IF(B1558="","",VLOOKUP(B1558,tabela_produto,2,0)),"")</f>
        <v/>
      </c>
      <c r="D1558" s="1"/>
      <c r="E1558" s="7" t="str">
        <f t="shared" si="24"/>
        <v/>
      </c>
      <c r="F1558" s="133"/>
      <c r="G1558" s="37"/>
      <c r="H1558" s="36"/>
    </row>
    <row r="1559" spans="1:8" x14ac:dyDescent="0.3">
      <c r="A1559" s="4"/>
      <c r="B1559" s="1"/>
      <c r="C1559" s="6" t="str">
        <f>IFERROR(IF(B1559="","",VLOOKUP(B1559,tabela_produto,2,0)),"")</f>
        <v/>
      </c>
      <c r="D1559" s="1"/>
      <c r="E1559" s="7" t="str">
        <f t="shared" si="24"/>
        <v/>
      </c>
      <c r="F1559" s="133"/>
      <c r="G1559" s="37"/>
      <c r="H1559" s="36"/>
    </row>
    <row r="1560" spans="1:8" x14ac:dyDescent="0.3">
      <c r="A1560" s="4"/>
      <c r="B1560" s="1"/>
      <c r="C1560" s="6" t="str">
        <f>IFERROR(IF(B1560="","",VLOOKUP(B1560,tabela_produto,2,0)),"")</f>
        <v/>
      </c>
      <c r="D1560" s="1"/>
      <c r="E1560" s="7" t="str">
        <f t="shared" si="24"/>
        <v/>
      </c>
      <c r="F1560" s="133"/>
      <c r="G1560" s="37"/>
      <c r="H1560" s="36"/>
    </row>
    <row r="1561" spans="1:8" x14ac:dyDescent="0.3">
      <c r="A1561" s="4"/>
      <c r="B1561" s="1"/>
      <c r="C1561" s="6" t="str">
        <f>IFERROR(IF(B1561="","",VLOOKUP(B1561,tabela_produto,2,0)),"")</f>
        <v/>
      </c>
      <c r="D1561" s="1"/>
      <c r="E1561" s="7" t="str">
        <f t="shared" si="24"/>
        <v/>
      </c>
      <c r="F1561" s="133"/>
      <c r="G1561" s="37"/>
      <c r="H1561" s="36"/>
    </row>
    <row r="1562" spans="1:8" x14ac:dyDescent="0.3">
      <c r="A1562" s="4"/>
      <c r="B1562" s="1"/>
      <c r="C1562" s="6" t="str">
        <f>IFERROR(IF(B1562="","",VLOOKUP(B1562,tabela_produto,2,0)),"")</f>
        <v/>
      </c>
      <c r="D1562" s="1"/>
      <c r="E1562" s="7" t="str">
        <f t="shared" si="24"/>
        <v/>
      </c>
      <c r="F1562" s="133"/>
      <c r="G1562" s="37"/>
      <c r="H1562" s="36"/>
    </row>
    <row r="1563" spans="1:8" x14ac:dyDescent="0.3">
      <c r="A1563" s="4"/>
      <c r="B1563" s="1"/>
      <c r="C1563" s="6" t="str">
        <f>IFERROR(IF(B1563="","",VLOOKUP(B1563,tabela_produto,2,0)),"")</f>
        <v/>
      </c>
      <c r="D1563" s="1"/>
      <c r="E1563" s="7" t="str">
        <f t="shared" si="24"/>
        <v/>
      </c>
      <c r="F1563" s="133"/>
      <c r="G1563" s="37"/>
      <c r="H1563" s="36"/>
    </row>
    <row r="1564" spans="1:8" x14ac:dyDescent="0.3">
      <c r="A1564" s="4"/>
      <c r="B1564" s="1"/>
      <c r="C1564" s="6" t="str">
        <f>IFERROR(IF(B1564="","",VLOOKUP(B1564,tabela_produto,2,0)),"")</f>
        <v/>
      </c>
      <c r="D1564" s="1"/>
      <c r="E1564" s="7" t="str">
        <f t="shared" si="24"/>
        <v/>
      </c>
      <c r="F1564" s="133"/>
      <c r="G1564" s="37"/>
      <c r="H1564" s="36"/>
    </row>
    <row r="1565" spans="1:8" x14ac:dyDescent="0.3">
      <c r="A1565" s="4"/>
      <c r="B1565" s="1"/>
      <c r="C1565" s="6" t="str">
        <f>IFERROR(IF(B1565="","",VLOOKUP(B1565,tabela_produto,2,0)),"")</f>
        <v/>
      </c>
      <c r="D1565" s="1"/>
      <c r="E1565" s="7" t="str">
        <f t="shared" si="24"/>
        <v/>
      </c>
      <c r="F1565" s="133"/>
      <c r="G1565" s="37"/>
      <c r="H1565" s="36"/>
    </row>
    <row r="1566" spans="1:8" x14ac:dyDescent="0.3">
      <c r="A1566" s="4"/>
      <c r="B1566" s="1"/>
      <c r="C1566" s="6" t="str">
        <f>IFERROR(IF(B1566="","",VLOOKUP(B1566,tabela_produto,2,0)),"")</f>
        <v/>
      </c>
      <c r="D1566" s="1"/>
      <c r="E1566" s="7" t="str">
        <f t="shared" si="24"/>
        <v/>
      </c>
      <c r="F1566" s="133"/>
      <c r="G1566" s="37"/>
      <c r="H1566" s="36"/>
    </row>
    <row r="1567" spans="1:8" x14ac:dyDescent="0.3">
      <c r="A1567" s="4"/>
      <c r="B1567" s="1"/>
      <c r="C1567" s="6" t="str">
        <f>IFERROR(IF(B1567="","",VLOOKUP(B1567,tabela_produto,2,0)),"")</f>
        <v/>
      </c>
      <c r="D1567" s="1"/>
      <c r="E1567" s="7" t="str">
        <f t="shared" si="24"/>
        <v/>
      </c>
      <c r="F1567" s="133"/>
      <c r="G1567" s="37"/>
      <c r="H1567" s="36"/>
    </row>
    <row r="1568" spans="1:8" x14ac:dyDescent="0.3">
      <c r="A1568" s="4"/>
      <c r="B1568" s="1"/>
      <c r="C1568" s="6" t="str">
        <f>IFERROR(IF(B1568="","",VLOOKUP(B1568,tabela_produto,2,0)),"")</f>
        <v/>
      </c>
      <c r="D1568" s="1"/>
      <c r="E1568" s="7" t="str">
        <f t="shared" si="24"/>
        <v/>
      </c>
      <c r="F1568" s="133"/>
      <c r="G1568" s="37"/>
      <c r="H1568" s="36"/>
    </row>
    <row r="1569" spans="1:8" x14ac:dyDescent="0.3">
      <c r="A1569" s="4"/>
      <c r="B1569" s="1"/>
      <c r="C1569" s="6" t="str">
        <f>IFERROR(IF(B1569="","",VLOOKUP(B1569,tabela_produto,2,0)),"")</f>
        <v/>
      </c>
      <c r="D1569" s="1"/>
      <c r="E1569" s="7" t="str">
        <f t="shared" si="24"/>
        <v/>
      </c>
      <c r="F1569" s="133"/>
      <c r="G1569" s="37"/>
      <c r="H1569" s="36"/>
    </row>
    <row r="1570" spans="1:8" x14ac:dyDescent="0.3">
      <c r="A1570" s="4"/>
      <c r="B1570" s="1"/>
      <c r="C1570" s="6" t="str">
        <f>IFERROR(IF(B1570="","",VLOOKUP(B1570,tabela_produto,2,0)),"")</f>
        <v/>
      </c>
      <c r="D1570" s="1"/>
      <c r="E1570" s="7" t="str">
        <f t="shared" si="24"/>
        <v/>
      </c>
      <c r="F1570" s="133"/>
      <c r="G1570" s="37"/>
      <c r="H1570" s="36"/>
    </row>
    <row r="1571" spans="1:8" x14ac:dyDescent="0.3">
      <c r="A1571" s="4"/>
      <c r="B1571" s="1"/>
      <c r="C1571" s="6" t="str">
        <f>IFERROR(IF(B1571="","",VLOOKUP(B1571,tabela_produto,2,0)),"")</f>
        <v/>
      </c>
      <c r="D1571" s="1"/>
      <c r="E1571" s="7" t="str">
        <f t="shared" si="24"/>
        <v/>
      </c>
      <c r="F1571" s="133"/>
      <c r="G1571" s="37"/>
      <c r="H1571" s="36"/>
    </row>
    <row r="1572" spans="1:8" x14ac:dyDescent="0.3">
      <c r="A1572" s="4"/>
      <c r="B1572" s="1"/>
      <c r="C1572" s="6" t="str">
        <f>IFERROR(IF(B1572="","",VLOOKUP(B1572,tabela_produto,2,0)),"")</f>
        <v/>
      </c>
      <c r="D1572" s="1"/>
      <c r="E1572" s="7" t="str">
        <f t="shared" si="24"/>
        <v/>
      </c>
      <c r="F1572" s="133"/>
      <c r="G1572" s="37"/>
      <c r="H1572" s="36"/>
    </row>
    <row r="1573" spans="1:8" x14ac:dyDescent="0.3">
      <c r="A1573" s="4"/>
      <c r="B1573" s="1"/>
      <c r="C1573" s="6" t="str">
        <f>IFERROR(IF(B1573="","",VLOOKUP(B1573,tabela_produto,2,0)),"")</f>
        <v/>
      </c>
      <c r="D1573" s="1"/>
      <c r="E1573" s="7" t="str">
        <f t="shared" si="24"/>
        <v/>
      </c>
      <c r="F1573" s="133"/>
      <c r="G1573" s="37"/>
      <c r="H1573" s="36"/>
    </row>
    <row r="1574" spans="1:8" x14ac:dyDescent="0.3">
      <c r="A1574" s="4"/>
      <c r="B1574" s="1"/>
      <c r="C1574" s="6" t="str">
        <f>IFERROR(IF(B1574="","",VLOOKUP(B1574,tabela_produto,2,0)),"")</f>
        <v/>
      </c>
      <c r="D1574" s="1"/>
      <c r="E1574" s="7" t="str">
        <f t="shared" si="24"/>
        <v/>
      </c>
      <c r="F1574" s="133"/>
      <c r="G1574" s="37"/>
      <c r="H1574" s="36"/>
    </row>
    <row r="1575" spans="1:8" x14ac:dyDescent="0.3">
      <c r="A1575" s="4"/>
      <c r="B1575" s="1"/>
      <c r="C1575" s="6" t="str">
        <f>IFERROR(IF(B1575="","",VLOOKUP(B1575,tabela_produto,2,0)),"")</f>
        <v/>
      </c>
      <c r="D1575" s="1"/>
      <c r="E1575" s="7" t="str">
        <f t="shared" si="24"/>
        <v/>
      </c>
      <c r="F1575" s="133"/>
      <c r="G1575" s="37"/>
      <c r="H1575" s="36"/>
    </row>
    <row r="1576" spans="1:8" x14ac:dyDescent="0.3">
      <c r="A1576" s="4"/>
      <c r="B1576" s="1"/>
      <c r="C1576" s="6" t="str">
        <f>IFERROR(IF(B1576="","",VLOOKUP(B1576,tabela_produto,2,0)),"")</f>
        <v/>
      </c>
      <c r="D1576" s="1"/>
      <c r="E1576" s="7" t="str">
        <f t="shared" si="24"/>
        <v/>
      </c>
      <c r="F1576" s="133"/>
      <c r="G1576" s="37"/>
      <c r="H1576" s="36"/>
    </row>
    <row r="1577" spans="1:8" x14ac:dyDescent="0.3">
      <c r="A1577" s="4"/>
      <c r="B1577" s="1"/>
      <c r="C1577" s="6" t="str">
        <f>IFERROR(IF(B1577="","",VLOOKUP(B1577,tabela_produto,2,0)),"")</f>
        <v/>
      </c>
      <c r="D1577" s="1"/>
      <c r="E1577" s="7" t="str">
        <f t="shared" si="24"/>
        <v/>
      </c>
      <c r="F1577" s="133"/>
      <c r="G1577" s="37"/>
      <c r="H1577" s="36"/>
    </row>
    <row r="1578" spans="1:8" x14ac:dyDescent="0.3">
      <c r="A1578" s="4"/>
      <c r="B1578" s="1"/>
      <c r="C1578" s="6" t="str">
        <f>IFERROR(IF(B1578="","",VLOOKUP(B1578,tabela_produto,2,0)),"")</f>
        <v/>
      </c>
      <c r="D1578" s="1"/>
      <c r="E1578" s="7" t="str">
        <f t="shared" si="24"/>
        <v/>
      </c>
      <c r="F1578" s="133"/>
      <c r="G1578" s="37"/>
      <c r="H1578" s="36"/>
    </row>
    <row r="1579" spans="1:8" x14ac:dyDescent="0.3">
      <c r="A1579" s="4"/>
      <c r="B1579" s="1"/>
      <c r="C1579" s="6" t="str">
        <f>IFERROR(IF(B1579="","",VLOOKUP(B1579,tabela_produto,2,0)),"")</f>
        <v/>
      </c>
      <c r="D1579" s="1"/>
      <c r="E1579" s="7" t="str">
        <f t="shared" si="24"/>
        <v/>
      </c>
      <c r="F1579" s="133"/>
      <c r="G1579" s="37"/>
      <c r="H1579" s="36"/>
    </row>
    <row r="1580" spans="1:8" x14ac:dyDescent="0.3">
      <c r="A1580" s="4"/>
      <c r="B1580" s="1"/>
      <c r="C1580" s="6" t="str">
        <f>IFERROR(IF(B1580="","",VLOOKUP(B1580,tabela_produto,2,0)),"")</f>
        <v/>
      </c>
      <c r="D1580" s="1"/>
      <c r="E1580" s="7" t="str">
        <f t="shared" si="24"/>
        <v/>
      </c>
      <c r="F1580" s="133"/>
      <c r="G1580" s="37"/>
      <c r="H1580" s="36"/>
    </row>
    <row r="1581" spans="1:8" x14ac:dyDescent="0.3">
      <c r="A1581" s="4"/>
      <c r="B1581" s="1"/>
      <c r="C1581" s="6" t="str">
        <f>IFERROR(IF(B1581="","",VLOOKUP(B1581,tabela_produto,2,0)),"")</f>
        <v/>
      </c>
      <c r="D1581" s="1"/>
      <c r="E1581" s="7" t="str">
        <f t="shared" si="24"/>
        <v/>
      </c>
      <c r="F1581" s="133"/>
      <c r="G1581" s="37"/>
      <c r="H1581" s="36"/>
    </row>
    <row r="1582" spans="1:8" x14ac:dyDescent="0.3">
      <c r="A1582" s="4"/>
      <c r="B1582" s="1"/>
      <c r="C1582" s="6" t="str">
        <f>IFERROR(IF(B1582="","",VLOOKUP(B1582,tabela_produto,2,0)),"")</f>
        <v/>
      </c>
      <c r="D1582" s="1"/>
      <c r="E1582" s="7" t="str">
        <f t="shared" si="24"/>
        <v/>
      </c>
      <c r="F1582" s="133"/>
      <c r="G1582" s="37"/>
      <c r="H1582" s="36"/>
    </row>
    <row r="1583" spans="1:8" x14ac:dyDescent="0.3">
      <c r="A1583" s="4"/>
      <c r="B1583" s="1"/>
      <c r="C1583" s="6" t="str">
        <f>IFERROR(IF(B1583="","",VLOOKUP(B1583,tabela_produto,2,0)),"")</f>
        <v/>
      </c>
      <c r="D1583" s="1"/>
      <c r="E1583" s="7" t="str">
        <f t="shared" si="24"/>
        <v/>
      </c>
      <c r="F1583" s="133"/>
      <c r="G1583" s="37"/>
      <c r="H1583" s="36"/>
    </row>
    <row r="1584" spans="1:8" x14ac:dyDescent="0.3">
      <c r="A1584" s="4"/>
      <c r="B1584" s="1"/>
      <c r="C1584" s="6" t="str">
        <f>IFERROR(IF(B1584="","",VLOOKUP(B1584,tabela_produto,2,0)),"")</f>
        <v/>
      </c>
      <c r="D1584" s="1"/>
      <c r="E1584" s="7" t="str">
        <f t="shared" si="24"/>
        <v/>
      </c>
      <c r="F1584" s="133"/>
      <c r="G1584" s="37"/>
      <c r="H1584" s="36"/>
    </row>
    <row r="1585" spans="1:8" x14ac:dyDescent="0.3">
      <c r="A1585" s="4"/>
      <c r="B1585" s="1"/>
      <c r="C1585" s="6" t="str">
        <f>IFERROR(IF(B1585="","",VLOOKUP(B1585,tabela_produto,2,0)),"")</f>
        <v/>
      </c>
      <c r="D1585" s="1"/>
      <c r="E1585" s="7" t="str">
        <f t="shared" si="24"/>
        <v/>
      </c>
      <c r="F1585" s="133"/>
      <c r="G1585" s="37"/>
      <c r="H1585" s="36"/>
    </row>
    <row r="1586" spans="1:8" x14ac:dyDescent="0.3">
      <c r="A1586" s="4"/>
      <c r="B1586" s="1"/>
      <c r="C1586" s="6" t="str">
        <f>IFERROR(IF(B1586="","",VLOOKUP(B1586,tabela_produto,2,0)),"")</f>
        <v/>
      </c>
      <c r="D1586" s="1"/>
      <c r="E1586" s="7" t="str">
        <f t="shared" si="24"/>
        <v/>
      </c>
      <c r="F1586" s="133"/>
      <c r="G1586" s="37"/>
      <c r="H1586" s="36"/>
    </row>
    <row r="1587" spans="1:8" x14ac:dyDescent="0.3">
      <c r="A1587" s="4"/>
      <c r="B1587" s="1"/>
      <c r="C1587" s="6" t="str">
        <f>IFERROR(IF(B1587="","",VLOOKUP(B1587,tabela_produto,2,0)),"")</f>
        <v/>
      </c>
      <c r="D1587" s="1"/>
      <c r="E1587" s="7" t="str">
        <f t="shared" si="24"/>
        <v/>
      </c>
      <c r="F1587" s="133"/>
      <c r="G1587" s="37"/>
      <c r="H1587" s="36"/>
    </row>
    <row r="1588" spans="1:8" x14ac:dyDescent="0.3">
      <c r="A1588" s="4"/>
      <c r="B1588" s="1"/>
      <c r="C1588" s="6" t="str">
        <f>IFERROR(IF(B1588="","",VLOOKUP(B1588,tabela_produto,2,0)),"")</f>
        <v/>
      </c>
      <c r="D1588" s="1"/>
      <c r="E1588" s="7" t="str">
        <f t="shared" si="24"/>
        <v/>
      </c>
      <c r="F1588" s="133"/>
      <c r="G1588" s="37"/>
      <c r="H1588" s="36"/>
    </row>
    <row r="1589" spans="1:8" x14ac:dyDescent="0.3">
      <c r="A1589" s="4"/>
      <c r="B1589" s="1"/>
      <c r="C1589" s="6" t="str">
        <f>IFERROR(IF(B1589="","",VLOOKUP(B1589,tabela_produto,2,0)),"")</f>
        <v/>
      </c>
      <c r="D1589" s="1"/>
      <c r="E1589" s="7" t="str">
        <f t="shared" si="24"/>
        <v/>
      </c>
      <c r="F1589" s="133"/>
      <c r="G1589" s="37"/>
      <c r="H1589" s="36"/>
    </row>
    <row r="1590" spans="1:8" x14ac:dyDescent="0.3">
      <c r="A1590" s="4"/>
      <c r="B1590" s="1"/>
      <c r="C1590" s="6" t="str">
        <f>IFERROR(IF(B1590="","",VLOOKUP(B1590,tabela_produto,2,0)),"")</f>
        <v/>
      </c>
      <c r="D1590" s="1"/>
      <c r="E1590" s="7" t="str">
        <f t="shared" si="24"/>
        <v/>
      </c>
      <c r="F1590" s="133"/>
      <c r="G1590" s="37"/>
      <c r="H1590" s="36"/>
    </row>
    <row r="1591" spans="1:8" x14ac:dyDescent="0.3">
      <c r="A1591" s="4"/>
      <c r="B1591" s="1"/>
      <c r="C1591" s="6" t="str">
        <f>IFERROR(IF(B1591="","",VLOOKUP(B1591,tabela_produto,2,0)),"")</f>
        <v/>
      </c>
      <c r="D1591" s="1"/>
      <c r="E1591" s="7" t="str">
        <f t="shared" si="24"/>
        <v/>
      </c>
      <c r="F1591" s="133"/>
      <c r="G1591" s="37"/>
      <c r="H1591" s="36"/>
    </row>
    <row r="1592" spans="1:8" x14ac:dyDescent="0.3">
      <c r="A1592" s="4"/>
      <c r="B1592" s="1"/>
      <c r="C1592" s="6" t="str">
        <f>IFERROR(IF(B1592="","",VLOOKUP(B1592,tabela_produto,2,0)),"")</f>
        <v/>
      </c>
      <c r="D1592" s="1"/>
      <c r="E1592" s="7" t="str">
        <f t="shared" si="24"/>
        <v/>
      </c>
      <c r="F1592" s="133"/>
      <c r="G1592" s="37"/>
      <c r="H1592" s="36"/>
    </row>
    <row r="1593" spans="1:8" x14ac:dyDescent="0.3">
      <c r="A1593" s="4"/>
      <c r="B1593" s="1"/>
      <c r="C1593" s="6" t="str">
        <f>IFERROR(IF(B1593="","",VLOOKUP(B1593,tabela_produto,2,0)),"")</f>
        <v/>
      </c>
      <c r="D1593" s="1"/>
      <c r="E1593" s="7" t="str">
        <f t="shared" si="24"/>
        <v/>
      </c>
      <c r="F1593" s="133"/>
      <c r="G1593" s="37"/>
      <c r="H1593" s="36"/>
    </row>
    <row r="1594" spans="1:8" x14ac:dyDescent="0.3">
      <c r="A1594" s="4"/>
      <c r="B1594" s="1"/>
      <c r="C1594" s="6" t="str">
        <f>IFERROR(IF(B1594="","",VLOOKUP(B1594,tabela_produto,2,0)),"")</f>
        <v/>
      </c>
      <c r="D1594" s="1"/>
      <c r="E1594" s="7" t="str">
        <f t="shared" si="24"/>
        <v/>
      </c>
      <c r="F1594" s="133"/>
      <c r="G1594" s="37"/>
      <c r="H1594" s="36"/>
    </row>
    <row r="1595" spans="1:8" x14ac:dyDescent="0.3">
      <c r="A1595" s="4"/>
      <c r="B1595" s="1"/>
      <c r="C1595" s="6" t="str">
        <f>IFERROR(IF(B1595="","",VLOOKUP(B1595,tabela_produto,2,0)),"")</f>
        <v/>
      </c>
      <c r="D1595" s="1"/>
      <c r="E1595" s="7" t="str">
        <f t="shared" si="24"/>
        <v/>
      </c>
      <c r="F1595" s="133"/>
      <c r="G1595" s="37"/>
      <c r="H1595" s="36"/>
    </row>
    <row r="1596" spans="1:8" x14ac:dyDescent="0.3">
      <c r="A1596" s="4"/>
      <c r="B1596" s="1"/>
      <c r="C1596" s="6" t="str">
        <f>IFERROR(IF(B1596="","",VLOOKUP(B1596,tabela_produto,2,0)),"")</f>
        <v/>
      </c>
      <c r="D1596" s="1"/>
      <c r="E1596" s="7" t="str">
        <f t="shared" si="24"/>
        <v/>
      </c>
      <c r="F1596" s="133"/>
      <c r="G1596" s="37"/>
      <c r="H1596" s="36"/>
    </row>
    <row r="1597" spans="1:8" x14ac:dyDescent="0.3">
      <c r="A1597" s="4"/>
      <c r="B1597" s="1"/>
      <c r="C1597" s="6" t="str">
        <f>IFERROR(IF(B1597="","",VLOOKUP(B1597,tabela_produto,2,0)),"")</f>
        <v/>
      </c>
      <c r="D1597" s="1"/>
      <c r="E1597" s="7" t="str">
        <f t="shared" si="24"/>
        <v/>
      </c>
      <c r="F1597" s="133"/>
      <c r="G1597" s="37"/>
      <c r="H1597" s="36"/>
    </row>
    <row r="1598" spans="1:8" x14ac:dyDescent="0.3">
      <c r="A1598" s="4"/>
      <c r="B1598" s="1"/>
      <c r="C1598" s="6" t="str">
        <f>IFERROR(IF(B1598="","",VLOOKUP(B1598,tabela_produto,2,0)),"")</f>
        <v/>
      </c>
      <c r="D1598" s="1"/>
      <c r="E1598" s="7" t="str">
        <f t="shared" si="24"/>
        <v/>
      </c>
      <c r="F1598" s="133"/>
      <c r="G1598" s="37"/>
      <c r="H1598" s="36"/>
    </row>
    <row r="1599" spans="1:8" x14ac:dyDescent="0.3">
      <c r="A1599" s="4"/>
      <c r="B1599" s="1"/>
      <c r="C1599" s="6" t="str">
        <f>IFERROR(IF(B1599="","",VLOOKUP(B1599,tabela_produto,2,0)),"")</f>
        <v/>
      </c>
      <c r="D1599" s="1"/>
      <c r="E1599" s="7" t="str">
        <f t="shared" si="24"/>
        <v/>
      </c>
      <c r="F1599" s="133"/>
      <c r="G1599" s="37"/>
      <c r="H1599" s="36"/>
    </row>
    <row r="1600" spans="1:8" x14ac:dyDescent="0.3">
      <c r="A1600" s="4"/>
      <c r="B1600" s="1"/>
      <c r="C1600" s="6" t="str">
        <f>IFERROR(IF(B1600="","",VLOOKUP(B1600,tabela_produto,2,0)),"")</f>
        <v/>
      </c>
      <c r="D1600" s="1"/>
      <c r="E1600" s="7" t="str">
        <f t="shared" si="24"/>
        <v/>
      </c>
      <c r="F1600" s="133"/>
      <c r="G1600" s="37"/>
      <c r="H1600" s="36"/>
    </row>
    <row r="1601" spans="1:8" x14ac:dyDescent="0.3">
      <c r="A1601" s="4"/>
      <c r="B1601" s="1"/>
      <c r="C1601" s="6" t="str">
        <f>IFERROR(IF(B1601="","",VLOOKUP(B1601,tabela_produto,2,0)),"")</f>
        <v/>
      </c>
      <c r="D1601" s="1"/>
      <c r="E1601" s="7" t="str">
        <f t="shared" si="24"/>
        <v/>
      </c>
      <c r="F1601" s="133"/>
      <c r="G1601" s="37"/>
      <c r="H1601" s="36"/>
    </row>
    <row r="1602" spans="1:8" x14ac:dyDescent="0.3">
      <c r="A1602" s="4"/>
      <c r="B1602" s="1"/>
      <c r="C1602" s="6" t="str">
        <f>IFERROR(IF(B1602="","",VLOOKUP(B1602,tabela_produto,2,0)),"")</f>
        <v/>
      </c>
      <c r="D1602" s="1"/>
      <c r="E1602" s="7" t="str">
        <f t="shared" si="24"/>
        <v/>
      </c>
      <c r="F1602" s="133"/>
      <c r="G1602" s="37"/>
      <c r="H1602" s="36"/>
    </row>
    <row r="1603" spans="1:8" x14ac:dyDescent="0.3">
      <c r="A1603" s="4"/>
      <c r="B1603" s="1"/>
      <c r="C1603" s="6" t="str">
        <f>IFERROR(IF(B1603="","",VLOOKUP(B1603,tabela_produto,2,0)),"")</f>
        <v/>
      </c>
      <c r="D1603" s="1"/>
      <c r="E1603" s="7" t="str">
        <f t="shared" ref="E1603:E1666" si="25">IF(B1603="","",VLOOKUP(B1603,tabela_produto,3,0))</f>
        <v/>
      </c>
      <c r="F1603" s="133"/>
      <c r="G1603" s="37"/>
      <c r="H1603" s="36"/>
    </row>
    <row r="1604" spans="1:8" x14ac:dyDescent="0.3">
      <c r="A1604" s="4"/>
      <c r="B1604" s="1"/>
      <c r="C1604" s="6" t="str">
        <f>IFERROR(IF(B1604="","",VLOOKUP(B1604,tabela_produto,2,0)),"")</f>
        <v/>
      </c>
      <c r="D1604" s="1"/>
      <c r="E1604" s="7" t="str">
        <f t="shared" si="25"/>
        <v/>
      </c>
      <c r="F1604" s="133"/>
      <c r="G1604" s="37"/>
      <c r="H1604" s="36"/>
    </row>
    <row r="1605" spans="1:8" x14ac:dyDescent="0.3">
      <c r="A1605" s="4"/>
      <c r="B1605" s="1"/>
      <c r="C1605" s="6" t="str">
        <f>IFERROR(IF(B1605="","",VLOOKUP(B1605,tabela_produto,2,0)),"")</f>
        <v/>
      </c>
      <c r="D1605" s="1"/>
      <c r="E1605" s="7" t="str">
        <f t="shared" si="25"/>
        <v/>
      </c>
      <c r="F1605" s="133"/>
      <c r="G1605" s="37"/>
      <c r="H1605" s="36"/>
    </row>
    <row r="1606" spans="1:8" x14ac:dyDescent="0.3">
      <c r="A1606" s="4"/>
      <c r="B1606" s="1"/>
      <c r="C1606" s="6" t="str">
        <f>IFERROR(IF(B1606="","",VLOOKUP(B1606,tabela_produto,2,0)),"")</f>
        <v/>
      </c>
      <c r="D1606" s="1"/>
      <c r="E1606" s="7" t="str">
        <f t="shared" si="25"/>
        <v/>
      </c>
      <c r="F1606" s="133"/>
      <c r="G1606" s="37"/>
      <c r="H1606" s="36"/>
    </row>
    <row r="1607" spans="1:8" x14ac:dyDescent="0.3">
      <c r="A1607" s="4"/>
      <c r="B1607" s="1"/>
      <c r="C1607" s="6" t="str">
        <f>IFERROR(IF(B1607="","",VLOOKUP(B1607,tabela_produto,2,0)),"")</f>
        <v/>
      </c>
      <c r="D1607" s="1"/>
      <c r="E1607" s="7" t="str">
        <f t="shared" si="25"/>
        <v/>
      </c>
      <c r="F1607" s="133"/>
      <c r="G1607" s="37"/>
      <c r="H1607" s="36"/>
    </row>
    <row r="1608" spans="1:8" x14ac:dyDescent="0.3">
      <c r="A1608" s="4"/>
      <c r="B1608" s="1"/>
      <c r="C1608" s="6" t="str">
        <f>IFERROR(IF(B1608="","",VLOOKUP(B1608,tabela_produto,2,0)),"")</f>
        <v/>
      </c>
      <c r="D1608" s="1"/>
      <c r="E1608" s="7" t="str">
        <f t="shared" si="25"/>
        <v/>
      </c>
      <c r="F1608" s="133"/>
      <c r="G1608" s="37"/>
      <c r="H1608" s="36"/>
    </row>
    <row r="1609" spans="1:8" x14ac:dyDescent="0.3">
      <c r="A1609" s="4"/>
      <c r="B1609" s="1"/>
      <c r="C1609" s="6" t="str">
        <f>IFERROR(IF(B1609="","",VLOOKUP(B1609,tabela_produto,2,0)),"")</f>
        <v/>
      </c>
      <c r="D1609" s="1"/>
      <c r="E1609" s="7" t="str">
        <f t="shared" si="25"/>
        <v/>
      </c>
      <c r="F1609" s="133"/>
      <c r="G1609" s="37"/>
      <c r="H1609" s="36"/>
    </row>
    <row r="1610" spans="1:8" x14ac:dyDescent="0.3">
      <c r="A1610" s="4"/>
      <c r="B1610" s="1"/>
      <c r="C1610" s="6" t="str">
        <f>IFERROR(IF(B1610="","",VLOOKUP(B1610,tabela_produto,2,0)),"")</f>
        <v/>
      </c>
      <c r="D1610" s="1"/>
      <c r="E1610" s="7" t="str">
        <f t="shared" si="25"/>
        <v/>
      </c>
      <c r="F1610" s="133"/>
      <c r="G1610" s="37"/>
      <c r="H1610" s="36"/>
    </row>
    <row r="1611" spans="1:8" x14ac:dyDescent="0.3">
      <c r="A1611" s="4"/>
      <c r="B1611" s="1"/>
      <c r="C1611" s="6" t="str">
        <f>IFERROR(IF(B1611="","",VLOOKUP(B1611,tabela_produto,2,0)),"")</f>
        <v/>
      </c>
      <c r="D1611" s="1"/>
      <c r="E1611" s="7" t="str">
        <f t="shared" si="25"/>
        <v/>
      </c>
      <c r="F1611" s="133"/>
      <c r="G1611" s="37"/>
      <c r="H1611" s="36"/>
    </row>
    <row r="1612" spans="1:8" x14ac:dyDescent="0.3">
      <c r="A1612" s="4"/>
      <c r="B1612" s="1"/>
      <c r="C1612" s="6" t="str">
        <f>IFERROR(IF(B1612="","",VLOOKUP(B1612,tabela_produto,2,0)),"")</f>
        <v/>
      </c>
      <c r="D1612" s="1"/>
      <c r="E1612" s="7" t="str">
        <f t="shared" si="25"/>
        <v/>
      </c>
      <c r="F1612" s="133"/>
      <c r="G1612" s="37"/>
      <c r="H1612" s="36"/>
    </row>
    <row r="1613" spans="1:8" x14ac:dyDescent="0.3">
      <c r="A1613" s="4"/>
      <c r="B1613" s="1"/>
      <c r="C1613" s="6" t="str">
        <f>IFERROR(IF(B1613="","",VLOOKUP(B1613,tabela_produto,2,0)),"")</f>
        <v/>
      </c>
      <c r="D1613" s="1"/>
      <c r="E1613" s="7" t="str">
        <f t="shared" si="25"/>
        <v/>
      </c>
      <c r="F1613" s="133"/>
      <c r="G1613" s="37"/>
      <c r="H1613" s="36"/>
    </row>
    <row r="1614" spans="1:8" x14ac:dyDescent="0.3">
      <c r="A1614" s="4"/>
      <c r="B1614" s="1"/>
      <c r="C1614" s="6" t="str">
        <f>IFERROR(IF(B1614="","",VLOOKUP(B1614,tabela_produto,2,0)),"")</f>
        <v/>
      </c>
      <c r="D1614" s="1"/>
      <c r="E1614" s="7" t="str">
        <f t="shared" si="25"/>
        <v/>
      </c>
      <c r="F1614" s="133"/>
      <c r="G1614" s="37"/>
      <c r="H1614" s="36"/>
    </row>
    <row r="1615" spans="1:8" x14ac:dyDescent="0.3">
      <c r="A1615" s="4"/>
      <c r="B1615" s="1"/>
      <c r="C1615" s="6" t="str">
        <f>IFERROR(IF(B1615="","",VLOOKUP(B1615,tabela_produto,2,0)),"")</f>
        <v/>
      </c>
      <c r="D1615" s="1"/>
      <c r="E1615" s="7" t="str">
        <f t="shared" si="25"/>
        <v/>
      </c>
      <c r="F1615" s="133"/>
      <c r="G1615" s="37"/>
      <c r="H1615" s="36"/>
    </row>
    <row r="1616" spans="1:8" x14ac:dyDescent="0.3">
      <c r="A1616" s="4"/>
      <c r="B1616" s="1"/>
      <c r="C1616" s="6" t="str">
        <f>IFERROR(IF(B1616="","",VLOOKUP(B1616,tabela_produto,2,0)),"")</f>
        <v/>
      </c>
      <c r="D1616" s="1"/>
      <c r="E1616" s="7" t="str">
        <f t="shared" si="25"/>
        <v/>
      </c>
      <c r="F1616" s="133"/>
      <c r="G1616" s="37"/>
      <c r="H1616" s="36"/>
    </row>
    <row r="1617" spans="1:8" x14ac:dyDescent="0.3">
      <c r="A1617" s="4"/>
      <c r="B1617" s="1"/>
      <c r="C1617" s="6" t="str">
        <f>IFERROR(IF(B1617="","",VLOOKUP(B1617,tabela_produto,2,0)),"")</f>
        <v/>
      </c>
      <c r="D1617" s="1"/>
      <c r="E1617" s="7" t="str">
        <f t="shared" si="25"/>
        <v/>
      </c>
      <c r="F1617" s="133"/>
      <c r="G1617" s="37"/>
      <c r="H1617" s="36"/>
    </row>
    <row r="1618" spans="1:8" x14ac:dyDescent="0.3">
      <c r="A1618" s="4"/>
      <c r="B1618" s="1"/>
      <c r="C1618" s="6" t="str">
        <f>IFERROR(IF(B1618="","",VLOOKUP(B1618,tabela_produto,2,0)),"")</f>
        <v/>
      </c>
      <c r="D1618" s="1"/>
      <c r="E1618" s="7" t="str">
        <f t="shared" si="25"/>
        <v/>
      </c>
      <c r="F1618" s="133"/>
      <c r="G1618" s="37"/>
      <c r="H1618" s="36"/>
    </row>
    <row r="1619" spans="1:8" x14ac:dyDescent="0.3">
      <c r="A1619" s="4"/>
      <c r="B1619" s="1"/>
      <c r="C1619" s="6" t="str">
        <f>IFERROR(IF(B1619="","",VLOOKUP(B1619,tabela_produto,2,0)),"")</f>
        <v/>
      </c>
      <c r="D1619" s="1"/>
      <c r="E1619" s="7" t="str">
        <f t="shared" si="25"/>
        <v/>
      </c>
      <c r="F1619" s="133"/>
      <c r="G1619" s="37"/>
      <c r="H1619" s="36"/>
    </row>
    <row r="1620" spans="1:8" x14ac:dyDescent="0.3">
      <c r="A1620" s="4"/>
      <c r="B1620" s="1"/>
      <c r="C1620" s="6" t="str">
        <f>IFERROR(IF(B1620="","",VLOOKUP(B1620,tabela_produto,2,0)),"")</f>
        <v/>
      </c>
      <c r="D1620" s="1"/>
      <c r="E1620" s="7" t="str">
        <f t="shared" si="25"/>
        <v/>
      </c>
      <c r="F1620" s="133"/>
      <c r="G1620" s="37"/>
      <c r="H1620" s="36"/>
    </row>
    <row r="1621" spans="1:8" x14ac:dyDescent="0.3">
      <c r="A1621" s="4"/>
      <c r="B1621" s="1"/>
      <c r="C1621" s="6" t="str">
        <f>IFERROR(IF(B1621="","",VLOOKUP(B1621,tabela_produto,2,0)),"")</f>
        <v/>
      </c>
      <c r="D1621" s="1"/>
      <c r="E1621" s="7" t="str">
        <f t="shared" si="25"/>
        <v/>
      </c>
      <c r="F1621" s="133"/>
      <c r="G1621" s="37"/>
      <c r="H1621" s="36"/>
    </row>
    <row r="1622" spans="1:8" x14ac:dyDescent="0.3">
      <c r="A1622" s="4"/>
      <c r="B1622" s="1"/>
      <c r="C1622" s="6" t="str">
        <f>IFERROR(IF(B1622="","",VLOOKUP(B1622,tabela_produto,2,0)),"")</f>
        <v/>
      </c>
      <c r="D1622" s="1"/>
      <c r="E1622" s="7" t="str">
        <f t="shared" si="25"/>
        <v/>
      </c>
      <c r="F1622" s="133"/>
      <c r="G1622" s="37"/>
      <c r="H1622" s="36"/>
    </row>
    <row r="1623" spans="1:8" x14ac:dyDescent="0.3">
      <c r="A1623" s="4"/>
      <c r="B1623" s="1"/>
      <c r="C1623" s="6" t="str">
        <f>IFERROR(IF(B1623="","",VLOOKUP(B1623,tabela_produto,2,0)),"")</f>
        <v/>
      </c>
      <c r="D1623" s="1"/>
      <c r="E1623" s="7" t="str">
        <f t="shared" si="25"/>
        <v/>
      </c>
      <c r="F1623" s="133"/>
      <c r="G1623" s="37"/>
      <c r="H1623" s="36"/>
    </row>
    <row r="1624" spans="1:8" x14ac:dyDescent="0.3">
      <c r="A1624" s="4"/>
      <c r="B1624" s="1"/>
      <c r="C1624" s="6" t="str">
        <f>IFERROR(IF(B1624="","",VLOOKUP(B1624,tabela_produto,2,0)),"")</f>
        <v/>
      </c>
      <c r="D1624" s="1"/>
      <c r="E1624" s="7" t="str">
        <f t="shared" si="25"/>
        <v/>
      </c>
      <c r="F1624" s="133"/>
      <c r="G1624" s="37"/>
      <c r="H1624" s="36"/>
    </row>
    <row r="1625" spans="1:8" x14ac:dyDescent="0.3">
      <c r="A1625" s="4"/>
      <c r="B1625" s="1"/>
      <c r="C1625" s="6" t="str">
        <f>IFERROR(IF(B1625="","",VLOOKUP(B1625,tabela_produto,2,0)),"")</f>
        <v/>
      </c>
      <c r="D1625" s="1"/>
      <c r="E1625" s="7" t="str">
        <f t="shared" si="25"/>
        <v/>
      </c>
      <c r="F1625" s="133"/>
      <c r="G1625" s="37"/>
      <c r="H1625" s="36"/>
    </row>
    <row r="1626" spans="1:8" x14ac:dyDescent="0.3">
      <c r="A1626" s="4"/>
      <c r="B1626" s="1"/>
      <c r="C1626" s="6" t="str">
        <f>IFERROR(IF(B1626="","",VLOOKUP(B1626,tabela_produto,2,0)),"")</f>
        <v/>
      </c>
      <c r="D1626" s="1"/>
      <c r="E1626" s="7" t="str">
        <f t="shared" si="25"/>
        <v/>
      </c>
      <c r="F1626" s="133"/>
      <c r="G1626" s="37"/>
      <c r="H1626" s="36"/>
    </row>
    <row r="1627" spans="1:8" x14ac:dyDescent="0.3">
      <c r="A1627" s="4"/>
      <c r="B1627" s="1"/>
      <c r="C1627" s="6" t="str">
        <f>IFERROR(IF(B1627="","",VLOOKUP(B1627,tabela_produto,2,0)),"")</f>
        <v/>
      </c>
      <c r="D1627" s="1"/>
      <c r="E1627" s="7" t="str">
        <f t="shared" si="25"/>
        <v/>
      </c>
      <c r="F1627" s="133"/>
      <c r="G1627" s="37"/>
      <c r="H1627" s="36"/>
    </row>
    <row r="1628" spans="1:8" x14ac:dyDescent="0.3">
      <c r="A1628" s="4"/>
      <c r="B1628" s="1"/>
      <c r="C1628" s="6" t="str">
        <f>IFERROR(IF(B1628="","",VLOOKUP(B1628,tabela_produto,2,0)),"")</f>
        <v/>
      </c>
      <c r="D1628" s="1"/>
      <c r="E1628" s="7" t="str">
        <f t="shared" si="25"/>
        <v/>
      </c>
      <c r="F1628" s="133"/>
      <c r="G1628" s="37"/>
      <c r="H1628" s="36"/>
    </row>
    <row r="1629" spans="1:8" x14ac:dyDescent="0.3">
      <c r="A1629" s="4"/>
      <c r="B1629" s="1"/>
      <c r="C1629" s="6" t="str">
        <f>IFERROR(IF(B1629="","",VLOOKUP(B1629,tabela_produto,2,0)),"")</f>
        <v/>
      </c>
      <c r="D1629" s="1"/>
      <c r="E1629" s="7" t="str">
        <f t="shared" si="25"/>
        <v/>
      </c>
      <c r="F1629" s="133"/>
      <c r="G1629" s="37"/>
      <c r="H1629" s="36"/>
    </row>
    <row r="1630" spans="1:8" x14ac:dyDescent="0.3">
      <c r="A1630" s="4"/>
      <c r="B1630" s="1"/>
      <c r="C1630" s="6" t="str">
        <f>IFERROR(IF(B1630="","",VLOOKUP(B1630,tabela_produto,2,0)),"")</f>
        <v/>
      </c>
      <c r="D1630" s="1"/>
      <c r="E1630" s="7" t="str">
        <f t="shared" si="25"/>
        <v/>
      </c>
      <c r="F1630" s="133"/>
      <c r="G1630" s="37"/>
      <c r="H1630" s="36"/>
    </row>
    <row r="1631" spans="1:8" x14ac:dyDescent="0.3">
      <c r="A1631" s="4"/>
      <c r="B1631" s="1"/>
      <c r="C1631" s="6" t="str">
        <f>IFERROR(IF(B1631="","",VLOOKUP(B1631,tabela_produto,2,0)),"")</f>
        <v/>
      </c>
      <c r="D1631" s="1"/>
      <c r="E1631" s="7" t="str">
        <f t="shared" si="25"/>
        <v/>
      </c>
      <c r="F1631" s="133"/>
      <c r="G1631" s="37"/>
      <c r="H1631" s="36"/>
    </row>
    <row r="1632" spans="1:8" x14ac:dyDescent="0.3">
      <c r="A1632" s="4"/>
      <c r="B1632" s="1"/>
      <c r="C1632" s="6" t="str">
        <f>IFERROR(IF(B1632="","",VLOOKUP(B1632,tabela_produto,2,0)),"")</f>
        <v/>
      </c>
      <c r="D1632" s="1"/>
      <c r="E1632" s="7" t="str">
        <f t="shared" si="25"/>
        <v/>
      </c>
      <c r="F1632" s="133"/>
      <c r="G1632" s="37"/>
      <c r="H1632" s="36"/>
    </row>
    <row r="1633" spans="1:8" x14ac:dyDescent="0.3">
      <c r="A1633" s="4"/>
      <c r="B1633" s="1"/>
      <c r="C1633" s="6" t="str">
        <f>IFERROR(IF(B1633="","",VLOOKUP(B1633,tabela_produto,2,0)),"")</f>
        <v/>
      </c>
      <c r="D1633" s="1"/>
      <c r="E1633" s="7" t="str">
        <f t="shared" si="25"/>
        <v/>
      </c>
      <c r="F1633" s="133"/>
      <c r="G1633" s="37"/>
      <c r="H1633" s="36"/>
    </row>
    <row r="1634" spans="1:8" x14ac:dyDescent="0.3">
      <c r="A1634" s="4"/>
      <c r="B1634" s="1"/>
      <c r="C1634" s="6" t="str">
        <f>IFERROR(IF(B1634="","",VLOOKUP(B1634,tabela_produto,2,0)),"")</f>
        <v/>
      </c>
      <c r="D1634" s="1"/>
      <c r="E1634" s="7" t="str">
        <f t="shared" si="25"/>
        <v/>
      </c>
      <c r="F1634" s="133"/>
      <c r="G1634" s="37"/>
      <c r="H1634" s="36"/>
    </row>
    <row r="1635" spans="1:8" x14ac:dyDescent="0.3">
      <c r="A1635" s="4"/>
      <c r="B1635" s="1"/>
      <c r="C1635" s="6" t="str">
        <f>IFERROR(IF(B1635="","",VLOOKUP(B1635,tabela_produto,2,0)),"")</f>
        <v/>
      </c>
      <c r="D1635" s="1"/>
      <c r="E1635" s="7" t="str">
        <f t="shared" si="25"/>
        <v/>
      </c>
      <c r="F1635" s="133"/>
      <c r="G1635" s="37"/>
      <c r="H1635" s="36"/>
    </row>
    <row r="1636" spans="1:8" x14ac:dyDescent="0.3">
      <c r="A1636" s="4"/>
      <c r="B1636" s="1"/>
      <c r="C1636" s="6" t="str">
        <f>IFERROR(IF(B1636="","",VLOOKUP(B1636,tabela_produto,2,0)),"")</f>
        <v/>
      </c>
      <c r="D1636" s="1"/>
      <c r="E1636" s="7" t="str">
        <f t="shared" si="25"/>
        <v/>
      </c>
      <c r="F1636" s="133"/>
      <c r="G1636" s="37"/>
      <c r="H1636" s="36"/>
    </row>
    <row r="1637" spans="1:8" x14ac:dyDescent="0.3">
      <c r="A1637" s="4"/>
      <c r="B1637" s="1"/>
      <c r="C1637" s="6" t="str">
        <f>IFERROR(IF(B1637="","",VLOOKUP(B1637,tabela_produto,2,0)),"")</f>
        <v/>
      </c>
      <c r="D1637" s="1"/>
      <c r="E1637" s="7" t="str">
        <f t="shared" si="25"/>
        <v/>
      </c>
      <c r="F1637" s="133"/>
      <c r="G1637" s="37"/>
      <c r="H1637" s="36"/>
    </row>
    <row r="1638" spans="1:8" x14ac:dyDescent="0.3">
      <c r="A1638" s="4"/>
      <c r="B1638" s="1"/>
      <c r="C1638" s="6" t="str">
        <f>IFERROR(IF(B1638="","",VLOOKUP(B1638,tabela_produto,2,0)),"")</f>
        <v/>
      </c>
      <c r="D1638" s="1"/>
      <c r="E1638" s="7" t="str">
        <f t="shared" si="25"/>
        <v/>
      </c>
      <c r="F1638" s="133"/>
      <c r="G1638" s="37"/>
      <c r="H1638" s="36"/>
    </row>
    <row r="1639" spans="1:8" x14ac:dyDescent="0.3">
      <c r="A1639" s="4"/>
      <c r="B1639" s="1"/>
      <c r="C1639" s="6" t="str">
        <f>IFERROR(IF(B1639="","",VLOOKUP(B1639,tabela_produto,2,0)),"")</f>
        <v/>
      </c>
      <c r="D1639" s="1"/>
      <c r="E1639" s="7" t="str">
        <f t="shared" si="25"/>
        <v/>
      </c>
      <c r="F1639" s="133"/>
      <c r="G1639" s="37"/>
      <c r="H1639" s="36"/>
    </row>
    <row r="1640" spans="1:8" x14ac:dyDescent="0.3">
      <c r="A1640" s="4"/>
      <c r="B1640" s="1"/>
      <c r="C1640" s="6" t="str">
        <f>IFERROR(IF(B1640="","",VLOOKUP(B1640,tabela_produto,2,0)),"")</f>
        <v/>
      </c>
      <c r="D1640" s="1"/>
      <c r="E1640" s="7" t="str">
        <f t="shared" si="25"/>
        <v/>
      </c>
      <c r="F1640" s="133"/>
      <c r="G1640" s="37"/>
      <c r="H1640" s="36"/>
    </row>
    <row r="1641" spans="1:8" x14ac:dyDescent="0.3">
      <c r="A1641" s="4"/>
      <c r="B1641" s="1"/>
      <c r="C1641" s="6" t="str">
        <f>IFERROR(IF(B1641="","",VLOOKUP(B1641,tabela_produto,2,0)),"")</f>
        <v/>
      </c>
      <c r="D1641" s="1"/>
      <c r="E1641" s="7" t="str">
        <f t="shared" si="25"/>
        <v/>
      </c>
      <c r="F1641" s="133"/>
      <c r="G1641" s="37"/>
      <c r="H1641" s="36"/>
    </row>
    <row r="1642" spans="1:8" x14ac:dyDescent="0.3">
      <c r="A1642" s="4"/>
      <c r="B1642" s="1"/>
      <c r="C1642" s="6" t="str">
        <f>IFERROR(IF(B1642="","",VLOOKUP(B1642,tabela_produto,2,0)),"")</f>
        <v/>
      </c>
      <c r="D1642" s="1"/>
      <c r="E1642" s="7" t="str">
        <f t="shared" si="25"/>
        <v/>
      </c>
      <c r="F1642" s="133"/>
      <c r="G1642" s="37"/>
      <c r="H1642" s="36"/>
    </row>
    <row r="1643" spans="1:8" x14ac:dyDescent="0.3">
      <c r="A1643" s="4"/>
      <c r="B1643" s="1"/>
      <c r="C1643" s="6" t="str">
        <f>IFERROR(IF(B1643="","",VLOOKUP(B1643,tabela_produto,2,0)),"")</f>
        <v/>
      </c>
      <c r="D1643" s="1"/>
      <c r="E1643" s="7" t="str">
        <f t="shared" si="25"/>
        <v/>
      </c>
      <c r="F1643" s="133"/>
      <c r="G1643" s="37"/>
      <c r="H1643" s="36"/>
    </row>
    <row r="1644" spans="1:8" x14ac:dyDescent="0.3">
      <c r="A1644" s="4"/>
      <c r="B1644" s="1"/>
      <c r="C1644" s="6" t="str">
        <f>IFERROR(IF(B1644="","",VLOOKUP(B1644,tabela_produto,2,0)),"")</f>
        <v/>
      </c>
      <c r="D1644" s="1"/>
      <c r="E1644" s="7" t="str">
        <f t="shared" si="25"/>
        <v/>
      </c>
      <c r="F1644" s="133"/>
      <c r="G1644" s="37"/>
      <c r="H1644" s="36"/>
    </row>
    <row r="1645" spans="1:8" x14ac:dyDescent="0.3">
      <c r="A1645" s="4"/>
      <c r="B1645" s="1"/>
      <c r="C1645" s="6" t="str">
        <f>IFERROR(IF(B1645="","",VLOOKUP(B1645,tabela_produto,2,0)),"")</f>
        <v/>
      </c>
      <c r="D1645" s="1"/>
      <c r="E1645" s="7" t="str">
        <f t="shared" si="25"/>
        <v/>
      </c>
      <c r="F1645" s="133"/>
      <c r="G1645" s="37"/>
      <c r="H1645" s="36"/>
    </row>
    <row r="1646" spans="1:8" x14ac:dyDescent="0.3">
      <c r="A1646" s="4"/>
      <c r="B1646" s="1"/>
      <c r="C1646" s="6" t="str">
        <f>IFERROR(IF(B1646="","",VLOOKUP(B1646,tabela_produto,2,0)),"")</f>
        <v/>
      </c>
      <c r="D1646" s="1"/>
      <c r="E1646" s="7" t="str">
        <f t="shared" si="25"/>
        <v/>
      </c>
      <c r="F1646" s="133"/>
      <c r="G1646" s="37"/>
      <c r="H1646" s="36"/>
    </row>
    <row r="1647" spans="1:8" x14ac:dyDescent="0.3">
      <c r="A1647" s="4"/>
      <c r="B1647" s="1"/>
      <c r="C1647" s="6" t="str">
        <f>IFERROR(IF(B1647="","",VLOOKUP(B1647,tabela_produto,2,0)),"")</f>
        <v/>
      </c>
      <c r="D1647" s="1"/>
      <c r="E1647" s="7" t="str">
        <f t="shared" si="25"/>
        <v/>
      </c>
      <c r="F1647" s="133"/>
      <c r="G1647" s="37"/>
      <c r="H1647" s="36"/>
    </row>
    <row r="1648" spans="1:8" x14ac:dyDescent="0.3">
      <c r="A1648" s="4"/>
      <c r="B1648" s="1"/>
      <c r="C1648" s="6" t="str">
        <f>IFERROR(IF(B1648="","",VLOOKUP(B1648,tabela_produto,2,0)),"")</f>
        <v/>
      </c>
      <c r="D1648" s="1"/>
      <c r="E1648" s="7" t="str">
        <f t="shared" si="25"/>
        <v/>
      </c>
      <c r="F1648" s="133"/>
      <c r="G1648" s="37"/>
      <c r="H1648" s="36"/>
    </row>
    <row r="1649" spans="1:8" x14ac:dyDescent="0.3">
      <c r="A1649" s="4"/>
      <c r="B1649" s="1"/>
      <c r="C1649" s="6" t="str">
        <f>IFERROR(IF(B1649="","",VLOOKUP(B1649,tabela_produto,2,0)),"")</f>
        <v/>
      </c>
      <c r="D1649" s="1"/>
      <c r="E1649" s="7" t="str">
        <f t="shared" si="25"/>
        <v/>
      </c>
      <c r="F1649" s="133"/>
      <c r="G1649" s="37"/>
      <c r="H1649" s="36"/>
    </row>
    <row r="1650" spans="1:8" x14ac:dyDescent="0.3">
      <c r="A1650" s="4"/>
      <c r="B1650" s="1"/>
      <c r="C1650" s="6" t="str">
        <f>IFERROR(IF(B1650="","",VLOOKUP(B1650,tabela_produto,2,0)),"")</f>
        <v/>
      </c>
      <c r="D1650" s="1"/>
      <c r="E1650" s="7" t="str">
        <f t="shared" si="25"/>
        <v/>
      </c>
      <c r="F1650" s="133"/>
      <c r="G1650" s="37"/>
      <c r="H1650" s="36"/>
    </row>
    <row r="1651" spans="1:8" x14ac:dyDescent="0.3">
      <c r="A1651" s="4"/>
      <c r="B1651" s="1"/>
      <c r="C1651" s="6" t="str">
        <f>IFERROR(IF(B1651="","",VLOOKUP(B1651,tabela_produto,2,0)),"")</f>
        <v/>
      </c>
      <c r="D1651" s="1"/>
      <c r="E1651" s="7" t="str">
        <f t="shared" si="25"/>
        <v/>
      </c>
      <c r="F1651" s="133"/>
      <c r="G1651" s="37"/>
      <c r="H1651" s="36"/>
    </row>
    <row r="1652" spans="1:8" x14ac:dyDescent="0.3">
      <c r="A1652" s="4"/>
      <c r="B1652" s="1"/>
      <c r="C1652" s="6" t="str">
        <f>IFERROR(IF(B1652="","",VLOOKUP(B1652,tabela_produto,2,0)),"")</f>
        <v/>
      </c>
      <c r="D1652" s="1"/>
      <c r="E1652" s="7" t="str">
        <f t="shared" si="25"/>
        <v/>
      </c>
      <c r="F1652" s="133"/>
      <c r="G1652" s="37"/>
      <c r="H1652" s="36"/>
    </row>
    <row r="1653" spans="1:8" x14ac:dyDescent="0.3">
      <c r="A1653" s="4"/>
      <c r="B1653" s="1"/>
      <c r="C1653" s="6" t="str">
        <f>IFERROR(IF(B1653="","",VLOOKUP(B1653,tabela_produto,2,0)),"")</f>
        <v/>
      </c>
      <c r="D1653" s="1"/>
      <c r="E1653" s="7" t="str">
        <f t="shared" si="25"/>
        <v/>
      </c>
      <c r="F1653" s="133"/>
      <c r="G1653" s="37"/>
      <c r="H1653" s="36"/>
    </row>
    <row r="1654" spans="1:8" x14ac:dyDescent="0.3">
      <c r="A1654" s="4"/>
      <c r="B1654" s="1"/>
      <c r="C1654" s="6" t="str">
        <f>IFERROR(IF(B1654="","",VLOOKUP(B1654,tabela_produto,2,0)),"")</f>
        <v/>
      </c>
      <c r="D1654" s="1"/>
      <c r="E1654" s="7" t="str">
        <f t="shared" si="25"/>
        <v/>
      </c>
      <c r="F1654" s="133"/>
      <c r="G1654" s="37"/>
      <c r="H1654" s="36"/>
    </row>
    <row r="1655" spans="1:8" x14ac:dyDescent="0.3">
      <c r="A1655" s="4"/>
      <c r="B1655" s="1"/>
      <c r="C1655" s="6" t="str">
        <f>IFERROR(IF(B1655="","",VLOOKUP(B1655,tabela_produto,2,0)),"")</f>
        <v/>
      </c>
      <c r="D1655" s="1"/>
      <c r="E1655" s="7" t="str">
        <f t="shared" si="25"/>
        <v/>
      </c>
      <c r="F1655" s="133"/>
      <c r="G1655" s="37"/>
      <c r="H1655" s="36"/>
    </row>
    <row r="1656" spans="1:8" x14ac:dyDescent="0.3">
      <c r="A1656" s="4"/>
      <c r="B1656" s="1"/>
      <c r="C1656" s="6" t="str">
        <f>IFERROR(IF(B1656="","",VLOOKUP(B1656,tabela_produto,2,0)),"")</f>
        <v/>
      </c>
      <c r="D1656" s="1"/>
      <c r="E1656" s="7" t="str">
        <f t="shared" si="25"/>
        <v/>
      </c>
      <c r="F1656" s="133"/>
      <c r="G1656" s="37"/>
      <c r="H1656" s="36"/>
    </row>
    <row r="1657" spans="1:8" x14ac:dyDescent="0.3">
      <c r="A1657" s="4"/>
      <c r="B1657" s="1"/>
      <c r="C1657" s="6" t="str">
        <f>IFERROR(IF(B1657="","",VLOOKUP(B1657,tabela_produto,2,0)),"")</f>
        <v/>
      </c>
      <c r="D1657" s="1"/>
      <c r="E1657" s="7" t="str">
        <f t="shared" si="25"/>
        <v/>
      </c>
      <c r="F1657" s="133"/>
      <c r="G1657" s="37"/>
      <c r="H1657" s="36"/>
    </row>
    <row r="1658" spans="1:8" x14ac:dyDescent="0.3">
      <c r="A1658" s="4"/>
      <c r="B1658" s="1"/>
      <c r="C1658" s="6" t="str">
        <f>IFERROR(IF(B1658="","",VLOOKUP(B1658,tabela_produto,2,0)),"")</f>
        <v/>
      </c>
      <c r="D1658" s="1"/>
      <c r="E1658" s="7" t="str">
        <f t="shared" si="25"/>
        <v/>
      </c>
      <c r="F1658" s="133"/>
      <c r="G1658" s="37"/>
      <c r="H1658" s="36"/>
    </row>
    <row r="1659" spans="1:8" x14ac:dyDescent="0.3">
      <c r="A1659" s="4"/>
      <c r="B1659" s="1"/>
      <c r="C1659" s="6" t="str">
        <f>IFERROR(IF(B1659="","",VLOOKUP(B1659,tabela_produto,2,0)),"")</f>
        <v/>
      </c>
      <c r="D1659" s="1"/>
      <c r="E1659" s="7" t="str">
        <f t="shared" si="25"/>
        <v/>
      </c>
      <c r="F1659" s="133"/>
      <c r="G1659" s="37"/>
      <c r="H1659" s="36"/>
    </row>
    <row r="1660" spans="1:8" x14ac:dyDescent="0.3">
      <c r="A1660" s="4"/>
      <c r="B1660" s="1"/>
      <c r="C1660" s="6" t="str">
        <f>IFERROR(IF(B1660="","",VLOOKUP(B1660,tabela_produto,2,0)),"")</f>
        <v/>
      </c>
      <c r="D1660" s="1"/>
      <c r="E1660" s="7" t="str">
        <f t="shared" si="25"/>
        <v/>
      </c>
      <c r="F1660" s="133"/>
      <c r="G1660" s="37"/>
      <c r="H1660" s="36"/>
    </row>
    <row r="1661" spans="1:8" x14ac:dyDescent="0.3">
      <c r="A1661" s="4"/>
      <c r="B1661" s="1"/>
      <c r="C1661" s="6" t="str">
        <f>IFERROR(IF(B1661="","",VLOOKUP(B1661,tabela_produto,2,0)),"")</f>
        <v/>
      </c>
      <c r="D1661" s="1"/>
      <c r="E1661" s="7" t="str">
        <f t="shared" si="25"/>
        <v/>
      </c>
      <c r="F1661" s="133"/>
      <c r="G1661" s="37"/>
      <c r="H1661" s="36"/>
    </row>
    <row r="1662" spans="1:8" x14ac:dyDescent="0.3">
      <c r="A1662" s="4"/>
      <c r="B1662" s="1"/>
      <c r="C1662" s="6" t="str">
        <f>IFERROR(IF(B1662="","",VLOOKUP(B1662,tabela_produto,2,0)),"")</f>
        <v/>
      </c>
      <c r="D1662" s="1"/>
      <c r="E1662" s="7" t="str">
        <f t="shared" si="25"/>
        <v/>
      </c>
      <c r="F1662" s="133"/>
      <c r="G1662" s="37"/>
      <c r="H1662" s="36"/>
    </row>
    <row r="1663" spans="1:8" x14ac:dyDescent="0.3">
      <c r="A1663" s="4"/>
      <c r="B1663" s="1"/>
      <c r="C1663" s="6" t="str">
        <f>IFERROR(IF(B1663="","",VLOOKUP(B1663,tabela_produto,2,0)),"")</f>
        <v/>
      </c>
      <c r="D1663" s="1"/>
      <c r="E1663" s="7" t="str">
        <f t="shared" si="25"/>
        <v/>
      </c>
      <c r="F1663" s="133"/>
      <c r="G1663" s="37"/>
      <c r="H1663" s="36"/>
    </row>
    <row r="1664" spans="1:8" x14ac:dyDescent="0.3">
      <c r="A1664" s="4"/>
      <c r="B1664" s="1"/>
      <c r="C1664" s="6" t="str">
        <f>IFERROR(IF(B1664="","",VLOOKUP(B1664,tabela_produto,2,0)),"")</f>
        <v/>
      </c>
      <c r="D1664" s="1"/>
      <c r="E1664" s="7" t="str">
        <f t="shared" si="25"/>
        <v/>
      </c>
      <c r="F1664" s="133"/>
      <c r="G1664" s="37"/>
      <c r="H1664" s="36"/>
    </row>
    <row r="1665" spans="1:8" x14ac:dyDescent="0.3">
      <c r="A1665" s="4"/>
      <c r="B1665" s="1"/>
      <c r="C1665" s="6" t="str">
        <f>IFERROR(IF(B1665="","",VLOOKUP(B1665,tabela_produto,2,0)),"")</f>
        <v/>
      </c>
      <c r="D1665" s="1"/>
      <c r="E1665" s="7" t="str">
        <f t="shared" si="25"/>
        <v/>
      </c>
      <c r="F1665" s="133"/>
      <c r="G1665" s="37"/>
      <c r="H1665" s="36"/>
    </row>
    <row r="1666" spans="1:8" x14ac:dyDescent="0.3">
      <c r="A1666" s="4"/>
      <c r="B1666" s="1"/>
      <c r="C1666" s="6" t="str">
        <f>IFERROR(IF(B1666="","",VLOOKUP(B1666,tabela_produto,2,0)),"")</f>
        <v/>
      </c>
      <c r="D1666" s="1"/>
      <c r="E1666" s="7" t="str">
        <f t="shared" si="25"/>
        <v/>
      </c>
      <c r="F1666" s="133"/>
      <c r="G1666" s="37"/>
      <c r="H1666" s="36"/>
    </row>
    <row r="1667" spans="1:8" x14ac:dyDescent="0.3">
      <c r="A1667" s="4"/>
      <c r="B1667" s="1"/>
      <c r="C1667" s="6" t="str">
        <f>IFERROR(IF(B1667="","",VLOOKUP(B1667,tabela_produto,2,0)),"")</f>
        <v/>
      </c>
      <c r="D1667" s="1"/>
      <c r="E1667" s="7" t="str">
        <f t="shared" ref="E1667:E1730" si="26">IF(B1667="","",VLOOKUP(B1667,tabela_produto,3,0))</f>
        <v/>
      </c>
      <c r="F1667" s="133"/>
      <c r="G1667" s="37"/>
      <c r="H1667" s="36"/>
    </row>
    <row r="1668" spans="1:8" x14ac:dyDescent="0.3">
      <c r="A1668" s="4"/>
      <c r="B1668" s="1"/>
      <c r="C1668" s="6" t="str">
        <f>IFERROR(IF(B1668="","",VLOOKUP(B1668,tabela_produto,2,0)),"")</f>
        <v/>
      </c>
      <c r="D1668" s="1"/>
      <c r="E1668" s="7" t="str">
        <f t="shared" si="26"/>
        <v/>
      </c>
      <c r="F1668" s="133"/>
      <c r="G1668" s="37"/>
      <c r="H1668" s="36"/>
    </row>
    <row r="1669" spans="1:8" x14ac:dyDescent="0.3">
      <c r="A1669" s="4"/>
      <c r="B1669" s="1"/>
      <c r="C1669" s="6" t="str">
        <f>IFERROR(IF(B1669="","",VLOOKUP(B1669,tabela_produto,2,0)),"")</f>
        <v/>
      </c>
      <c r="D1669" s="1"/>
      <c r="E1669" s="7" t="str">
        <f t="shared" si="26"/>
        <v/>
      </c>
      <c r="F1669" s="133"/>
      <c r="G1669" s="37"/>
      <c r="H1669" s="36"/>
    </row>
    <row r="1670" spans="1:8" x14ac:dyDescent="0.3">
      <c r="A1670" s="4"/>
      <c r="B1670" s="1"/>
      <c r="C1670" s="6" t="str">
        <f>IFERROR(IF(B1670="","",VLOOKUP(B1670,tabela_produto,2,0)),"")</f>
        <v/>
      </c>
      <c r="D1670" s="1"/>
      <c r="E1670" s="7" t="str">
        <f t="shared" si="26"/>
        <v/>
      </c>
      <c r="F1670" s="133"/>
      <c r="G1670" s="37"/>
      <c r="H1670" s="36"/>
    </row>
    <row r="1671" spans="1:8" x14ac:dyDescent="0.3">
      <c r="A1671" s="4"/>
      <c r="B1671" s="1"/>
      <c r="C1671" s="6" t="str">
        <f>IFERROR(IF(B1671="","",VLOOKUP(B1671,tabela_produto,2,0)),"")</f>
        <v/>
      </c>
      <c r="D1671" s="1"/>
      <c r="E1671" s="7" t="str">
        <f t="shared" si="26"/>
        <v/>
      </c>
      <c r="F1671" s="133"/>
      <c r="G1671" s="37"/>
      <c r="H1671" s="36"/>
    </row>
    <row r="1672" spans="1:8" x14ac:dyDescent="0.3">
      <c r="A1672" s="4"/>
      <c r="B1672" s="1"/>
      <c r="C1672" s="6" t="str">
        <f>IFERROR(IF(B1672="","",VLOOKUP(B1672,tabela_produto,2,0)),"")</f>
        <v/>
      </c>
      <c r="D1672" s="1"/>
      <c r="E1672" s="7" t="str">
        <f t="shared" si="26"/>
        <v/>
      </c>
      <c r="F1672" s="133"/>
      <c r="G1672" s="37"/>
      <c r="H1672" s="36"/>
    </row>
    <row r="1673" spans="1:8" x14ac:dyDescent="0.3">
      <c r="A1673" s="4"/>
      <c r="B1673" s="1"/>
      <c r="C1673" s="6" t="str">
        <f>IFERROR(IF(B1673="","",VLOOKUP(B1673,tabela_produto,2,0)),"")</f>
        <v/>
      </c>
      <c r="D1673" s="1"/>
      <c r="E1673" s="7" t="str">
        <f t="shared" si="26"/>
        <v/>
      </c>
      <c r="F1673" s="133"/>
      <c r="G1673" s="37"/>
      <c r="H1673" s="36"/>
    </row>
    <row r="1674" spans="1:8" x14ac:dyDescent="0.3">
      <c r="A1674" s="4"/>
      <c r="B1674" s="1"/>
      <c r="C1674" s="6" t="str">
        <f>IFERROR(IF(B1674="","",VLOOKUP(B1674,tabela_produto,2,0)),"")</f>
        <v/>
      </c>
      <c r="D1674" s="1"/>
      <c r="E1674" s="7" t="str">
        <f t="shared" si="26"/>
        <v/>
      </c>
      <c r="F1674" s="133"/>
      <c r="G1674" s="37"/>
      <c r="H1674" s="36"/>
    </row>
    <row r="1675" spans="1:8" x14ac:dyDescent="0.3">
      <c r="A1675" s="4"/>
      <c r="B1675" s="1"/>
      <c r="C1675" s="6" t="str">
        <f>IFERROR(IF(B1675="","",VLOOKUP(B1675,tabela_produto,2,0)),"")</f>
        <v/>
      </c>
      <c r="D1675" s="1"/>
      <c r="E1675" s="7" t="str">
        <f t="shared" si="26"/>
        <v/>
      </c>
      <c r="F1675" s="133"/>
      <c r="G1675" s="37"/>
      <c r="H1675" s="36"/>
    </row>
    <row r="1676" spans="1:8" x14ac:dyDescent="0.3">
      <c r="A1676" s="4"/>
      <c r="B1676" s="1"/>
      <c r="C1676" s="6" t="str">
        <f>IFERROR(IF(B1676="","",VLOOKUP(B1676,tabela_produto,2,0)),"")</f>
        <v/>
      </c>
      <c r="D1676" s="1"/>
      <c r="E1676" s="7" t="str">
        <f t="shared" si="26"/>
        <v/>
      </c>
      <c r="F1676" s="133"/>
      <c r="G1676" s="37"/>
      <c r="H1676" s="36"/>
    </row>
    <row r="1677" spans="1:8" x14ac:dyDescent="0.3">
      <c r="A1677" s="4"/>
      <c r="B1677" s="1"/>
      <c r="C1677" s="6" t="str">
        <f>IFERROR(IF(B1677="","",VLOOKUP(B1677,tabela_produto,2,0)),"")</f>
        <v/>
      </c>
      <c r="D1677" s="1"/>
      <c r="E1677" s="7" t="str">
        <f t="shared" si="26"/>
        <v/>
      </c>
      <c r="F1677" s="133"/>
      <c r="G1677" s="37"/>
      <c r="H1677" s="36"/>
    </row>
    <row r="1678" spans="1:8" x14ac:dyDescent="0.3">
      <c r="A1678" s="4"/>
      <c r="B1678" s="1"/>
      <c r="C1678" s="6" t="str">
        <f>IFERROR(IF(B1678="","",VLOOKUP(B1678,tabela_produto,2,0)),"")</f>
        <v/>
      </c>
      <c r="D1678" s="1"/>
      <c r="E1678" s="7" t="str">
        <f t="shared" si="26"/>
        <v/>
      </c>
      <c r="F1678" s="133"/>
      <c r="G1678" s="37"/>
      <c r="H1678" s="36"/>
    </row>
    <row r="1679" spans="1:8" x14ac:dyDescent="0.3">
      <c r="A1679" s="4"/>
      <c r="B1679" s="1"/>
      <c r="C1679" s="6" t="str">
        <f>IFERROR(IF(B1679="","",VLOOKUP(B1679,tabela_produto,2,0)),"")</f>
        <v/>
      </c>
      <c r="D1679" s="1"/>
      <c r="E1679" s="7" t="str">
        <f t="shared" si="26"/>
        <v/>
      </c>
      <c r="F1679" s="133"/>
      <c r="G1679" s="37"/>
      <c r="H1679" s="36"/>
    </row>
    <row r="1680" spans="1:8" x14ac:dyDescent="0.3">
      <c r="A1680" s="4"/>
      <c r="B1680" s="1"/>
      <c r="C1680" s="6" t="str">
        <f>IFERROR(IF(B1680="","",VLOOKUP(B1680,tabela_produto,2,0)),"")</f>
        <v/>
      </c>
      <c r="D1680" s="1"/>
      <c r="E1680" s="7" t="str">
        <f t="shared" si="26"/>
        <v/>
      </c>
      <c r="F1680" s="133"/>
      <c r="G1680" s="37"/>
      <c r="H1680" s="36"/>
    </row>
    <row r="1681" spans="1:8" x14ac:dyDescent="0.3">
      <c r="A1681" s="4"/>
      <c r="B1681" s="1"/>
      <c r="C1681" s="6" t="str">
        <f>IFERROR(IF(B1681="","",VLOOKUP(B1681,tabela_produto,2,0)),"")</f>
        <v/>
      </c>
      <c r="D1681" s="1"/>
      <c r="E1681" s="7" t="str">
        <f t="shared" si="26"/>
        <v/>
      </c>
      <c r="F1681" s="133"/>
      <c r="G1681" s="37"/>
      <c r="H1681" s="36"/>
    </row>
    <row r="1682" spans="1:8" x14ac:dyDescent="0.3">
      <c r="A1682" s="4"/>
      <c r="B1682" s="1"/>
      <c r="C1682" s="6" t="str">
        <f>IFERROR(IF(B1682="","",VLOOKUP(B1682,tabela_produto,2,0)),"")</f>
        <v/>
      </c>
      <c r="D1682" s="1"/>
      <c r="E1682" s="7" t="str">
        <f t="shared" si="26"/>
        <v/>
      </c>
      <c r="F1682" s="133"/>
      <c r="G1682" s="37"/>
      <c r="H1682" s="36"/>
    </row>
    <row r="1683" spans="1:8" x14ac:dyDescent="0.3">
      <c r="A1683" s="4"/>
      <c r="B1683" s="1"/>
      <c r="C1683" s="6" t="str">
        <f>IFERROR(IF(B1683="","",VLOOKUP(B1683,tabela_produto,2,0)),"")</f>
        <v/>
      </c>
      <c r="D1683" s="1"/>
      <c r="E1683" s="7" t="str">
        <f t="shared" si="26"/>
        <v/>
      </c>
      <c r="F1683" s="133"/>
      <c r="G1683" s="37"/>
      <c r="H1683" s="36"/>
    </row>
    <row r="1684" spans="1:8" x14ac:dyDescent="0.3">
      <c r="A1684" s="4"/>
      <c r="B1684" s="1"/>
      <c r="C1684" s="6" t="str">
        <f>IFERROR(IF(B1684="","",VLOOKUP(B1684,tabela_produto,2,0)),"")</f>
        <v/>
      </c>
      <c r="D1684" s="1"/>
      <c r="E1684" s="7" t="str">
        <f t="shared" si="26"/>
        <v/>
      </c>
      <c r="F1684" s="133"/>
      <c r="G1684" s="37"/>
      <c r="H1684" s="36"/>
    </row>
    <row r="1685" spans="1:8" x14ac:dyDescent="0.3">
      <c r="A1685" s="4"/>
      <c r="B1685" s="1"/>
      <c r="C1685" s="6" t="str">
        <f>IFERROR(IF(B1685="","",VLOOKUP(B1685,tabela_produto,2,0)),"")</f>
        <v/>
      </c>
      <c r="D1685" s="1"/>
      <c r="E1685" s="7" t="str">
        <f t="shared" si="26"/>
        <v/>
      </c>
      <c r="F1685" s="133"/>
      <c r="G1685" s="37"/>
      <c r="H1685" s="36"/>
    </row>
    <row r="1686" spans="1:8" x14ac:dyDescent="0.3">
      <c r="A1686" s="4"/>
      <c r="B1686" s="1"/>
      <c r="C1686" s="6" t="str">
        <f>IFERROR(IF(B1686="","",VLOOKUP(B1686,tabela_produto,2,0)),"")</f>
        <v/>
      </c>
      <c r="D1686" s="1"/>
      <c r="E1686" s="7" t="str">
        <f t="shared" si="26"/>
        <v/>
      </c>
      <c r="F1686" s="133"/>
      <c r="G1686" s="37"/>
      <c r="H1686" s="36"/>
    </row>
    <row r="1687" spans="1:8" x14ac:dyDescent="0.3">
      <c r="A1687" s="4"/>
      <c r="B1687" s="1"/>
      <c r="C1687" s="6" t="str">
        <f>IFERROR(IF(B1687="","",VLOOKUP(B1687,tabela_produto,2,0)),"")</f>
        <v/>
      </c>
      <c r="D1687" s="1"/>
      <c r="E1687" s="7" t="str">
        <f t="shared" si="26"/>
        <v/>
      </c>
      <c r="F1687" s="133"/>
      <c r="G1687" s="37"/>
      <c r="H1687" s="36"/>
    </row>
    <row r="1688" spans="1:8" x14ac:dyDescent="0.3">
      <c r="A1688" s="4"/>
      <c r="B1688" s="1"/>
      <c r="C1688" s="6" t="str">
        <f>IFERROR(IF(B1688="","",VLOOKUP(B1688,tabela_produto,2,0)),"")</f>
        <v/>
      </c>
      <c r="D1688" s="1"/>
      <c r="E1688" s="7" t="str">
        <f t="shared" si="26"/>
        <v/>
      </c>
      <c r="F1688" s="133"/>
      <c r="G1688" s="37"/>
      <c r="H1688" s="36"/>
    </row>
    <row r="1689" spans="1:8" x14ac:dyDescent="0.3">
      <c r="A1689" s="4"/>
      <c r="B1689" s="1"/>
      <c r="C1689" s="6" t="str">
        <f>IFERROR(IF(B1689="","",VLOOKUP(B1689,tabela_produto,2,0)),"")</f>
        <v/>
      </c>
      <c r="D1689" s="1"/>
      <c r="E1689" s="7" t="str">
        <f t="shared" si="26"/>
        <v/>
      </c>
      <c r="F1689" s="133"/>
      <c r="G1689" s="37"/>
      <c r="H1689" s="36"/>
    </row>
    <row r="1690" spans="1:8" x14ac:dyDescent="0.3">
      <c r="A1690" s="4"/>
      <c r="B1690" s="1"/>
      <c r="C1690" s="6" t="str">
        <f>IFERROR(IF(B1690="","",VLOOKUP(B1690,tabela_produto,2,0)),"")</f>
        <v/>
      </c>
      <c r="D1690" s="1"/>
      <c r="E1690" s="7" t="str">
        <f t="shared" si="26"/>
        <v/>
      </c>
      <c r="F1690" s="133"/>
      <c r="G1690" s="37"/>
      <c r="H1690" s="36"/>
    </row>
    <row r="1691" spans="1:8" x14ac:dyDescent="0.3">
      <c r="A1691" s="4"/>
      <c r="B1691" s="1"/>
      <c r="C1691" s="6" t="str">
        <f>IFERROR(IF(B1691="","",VLOOKUP(B1691,tabela_produto,2,0)),"")</f>
        <v/>
      </c>
      <c r="D1691" s="1"/>
      <c r="E1691" s="7" t="str">
        <f t="shared" si="26"/>
        <v/>
      </c>
      <c r="F1691" s="133"/>
      <c r="G1691" s="37"/>
      <c r="H1691" s="36"/>
    </row>
    <row r="1692" spans="1:8" x14ac:dyDescent="0.3">
      <c r="A1692" s="4"/>
      <c r="B1692" s="1"/>
      <c r="C1692" s="6" t="str">
        <f>IFERROR(IF(B1692="","",VLOOKUP(B1692,tabela_produto,2,0)),"")</f>
        <v/>
      </c>
      <c r="D1692" s="1"/>
      <c r="E1692" s="7" t="str">
        <f t="shared" si="26"/>
        <v/>
      </c>
      <c r="F1692" s="133"/>
      <c r="G1692" s="37"/>
      <c r="H1692" s="36"/>
    </row>
    <row r="1693" spans="1:8" x14ac:dyDescent="0.3">
      <c r="A1693" s="4"/>
      <c r="B1693" s="1"/>
      <c r="C1693" s="6" t="str">
        <f>IFERROR(IF(B1693="","",VLOOKUP(B1693,tabela_produto,2,0)),"")</f>
        <v/>
      </c>
      <c r="D1693" s="1"/>
      <c r="E1693" s="7" t="str">
        <f t="shared" si="26"/>
        <v/>
      </c>
      <c r="F1693" s="133"/>
      <c r="G1693" s="37"/>
      <c r="H1693" s="36"/>
    </row>
    <row r="1694" spans="1:8" x14ac:dyDescent="0.3">
      <c r="A1694" s="4"/>
      <c r="B1694" s="1"/>
      <c r="C1694" s="6" t="str">
        <f>IFERROR(IF(B1694="","",VLOOKUP(B1694,tabela_produto,2,0)),"")</f>
        <v/>
      </c>
      <c r="D1694" s="1"/>
      <c r="E1694" s="7" t="str">
        <f t="shared" si="26"/>
        <v/>
      </c>
      <c r="F1694" s="133"/>
      <c r="G1694" s="37"/>
      <c r="H1694" s="36"/>
    </row>
    <row r="1695" spans="1:8" x14ac:dyDescent="0.3">
      <c r="A1695" s="4"/>
      <c r="B1695" s="1"/>
      <c r="C1695" s="6" t="str">
        <f>IFERROR(IF(B1695="","",VLOOKUP(B1695,tabela_produto,2,0)),"")</f>
        <v/>
      </c>
      <c r="D1695" s="1"/>
      <c r="E1695" s="7" t="str">
        <f t="shared" si="26"/>
        <v/>
      </c>
      <c r="F1695" s="133"/>
      <c r="G1695" s="37"/>
      <c r="H1695" s="36"/>
    </row>
    <row r="1696" spans="1:8" x14ac:dyDescent="0.3">
      <c r="A1696" s="4"/>
      <c r="B1696" s="1"/>
      <c r="C1696" s="6" t="str">
        <f>IFERROR(IF(B1696="","",VLOOKUP(B1696,tabela_produto,2,0)),"")</f>
        <v/>
      </c>
      <c r="D1696" s="1"/>
      <c r="E1696" s="7" t="str">
        <f t="shared" si="26"/>
        <v/>
      </c>
      <c r="F1696" s="133"/>
      <c r="G1696" s="37"/>
      <c r="H1696" s="36"/>
    </row>
    <row r="1697" spans="1:8" x14ac:dyDescent="0.3">
      <c r="A1697" s="4"/>
      <c r="B1697" s="1"/>
      <c r="C1697" s="6" t="str">
        <f>IFERROR(IF(B1697="","",VLOOKUP(B1697,tabela_produto,2,0)),"")</f>
        <v/>
      </c>
      <c r="D1697" s="1"/>
      <c r="E1697" s="7" t="str">
        <f t="shared" si="26"/>
        <v/>
      </c>
      <c r="F1697" s="133"/>
      <c r="G1697" s="37"/>
      <c r="H1697" s="36"/>
    </row>
    <row r="1698" spans="1:8" x14ac:dyDescent="0.3">
      <c r="A1698" s="4"/>
      <c r="B1698" s="1"/>
      <c r="C1698" s="6" t="str">
        <f>IFERROR(IF(B1698="","",VLOOKUP(B1698,tabela_produto,2,0)),"")</f>
        <v/>
      </c>
      <c r="D1698" s="1"/>
      <c r="E1698" s="7" t="str">
        <f t="shared" si="26"/>
        <v/>
      </c>
      <c r="F1698" s="133"/>
      <c r="G1698" s="37"/>
      <c r="H1698" s="36"/>
    </row>
    <row r="1699" spans="1:8" x14ac:dyDescent="0.3">
      <c r="A1699" s="4"/>
      <c r="B1699" s="1"/>
      <c r="C1699" s="6" t="str">
        <f>IFERROR(IF(B1699="","",VLOOKUP(B1699,tabela_produto,2,0)),"")</f>
        <v/>
      </c>
      <c r="D1699" s="1"/>
      <c r="E1699" s="7" t="str">
        <f t="shared" si="26"/>
        <v/>
      </c>
      <c r="F1699" s="133"/>
      <c r="G1699" s="37"/>
      <c r="H1699" s="36"/>
    </row>
    <row r="1700" spans="1:8" x14ac:dyDescent="0.3">
      <c r="A1700" s="4"/>
      <c r="B1700" s="1"/>
      <c r="C1700" s="6" t="str">
        <f>IFERROR(IF(B1700="","",VLOOKUP(B1700,tabela_produto,2,0)),"")</f>
        <v/>
      </c>
      <c r="D1700" s="1"/>
      <c r="E1700" s="7" t="str">
        <f t="shared" si="26"/>
        <v/>
      </c>
      <c r="F1700" s="133"/>
      <c r="G1700" s="37"/>
      <c r="H1700" s="36"/>
    </row>
    <row r="1701" spans="1:8" x14ac:dyDescent="0.3">
      <c r="A1701" s="4"/>
      <c r="B1701" s="1"/>
      <c r="C1701" s="6" t="str">
        <f>IFERROR(IF(B1701="","",VLOOKUP(B1701,tabela_produto,2,0)),"")</f>
        <v/>
      </c>
      <c r="D1701" s="1"/>
      <c r="E1701" s="7" t="str">
        <f t="shared" si="26"/>
        <v/>
      </c>
      <c r="F1701" s="133"/>
      <c r="G1701" s="37"/>
      <c r="H1701" s="36"/>
    </row>
    <row r="1702" spans="1:8" x14ac:dyDescent="0.3">
      <c r="A1702" s="4"/>
      <c r="B1702" s="1"/>
      <c r="C1702" s="6" t="str">
        <f>IFERROR(IF(B1702="","",VLOOKUP(B1702,tabela_produto,2,0)),"")</f>
        <v/>
      </c>
      <c r="D1702" s="1"/>
      <c r="E1702" s="7" t="str">
        <f t="shared" si="26"/>
        <v/>
      </c>
      <c r="F1702" s="133"/>
      <c r="G1702" s="37"/>
      <c r="H1702" s="36"/>
    </row>
    <row r="1703" spans="1:8" x14ac:dyDescent="0.3">
      <c r="A1703" s="4"/>
      <c r="B1703" s="1"/>
      <c r="C1703" s="6" t="str">
        <f>IFERROR(IF(B1703="","",VLOOKUP(B1703,tabela_produto,2,0)),"")</f>
        <v/>
      </c>
      <c r="D1703" s="1"/>
      <c r="E1703" s="7" t="str">
        <f t="shared" si="26"/>
        <v/>
      </c>
      <c r="F1703" s="133"/>
      <c r="G1703" s="37"/>
      <c r="H1703" s="36"/>
    </row>
    <row r="1704" spans="1:8" x14ac:dyDescent="0.3">
      <c r="A1704" s="4"/>
      <c r="B1704" s="1"/>
      <c r="C1704" s="6" t="str">
        <f>IFERROR(IF(B1704="","",VLOOKUP(B1704,tabela_produto,2,0)),"")</f>
        <v/>
      </c>
      <c r="D1704" s="1"/>
      <c r="E1704" s="7" t="str">
        <f t="shared" si="26"/>
        <v/>
      </c>
      <c r="F1704" s="133"/>
      <c r="G1704" s="37"/>
      <c r="H1704" s="36"/>
    </row>
    <row r="1705" spans="1:8" x14ac:dyDescent="0.3">
      <c r="A1705" s="4"/>
      <c r="B1705" s="1"/>
      <c r="C1705" s="6" t="str">
        <f>IFERROR(IF(B1705="","",VLOOKUP(B1705,tabela_produto,2,0)),"")</f>
        <v/>
      </c>
      <c r="D1705" s="1"/>
      <c r="E1705" s="7" t="str">
        <f t="shared" si="26"/>
        <v/>
      </c>
      <c r="F1705" s="133"/>
      <c r="G1705" s="37"/>
      <c r="H1705" s="36"/>
    </row>
    <row r="1706" spans="1:8" x14ac:dyDescent="0.3">
      <c r="A1706" s="4"/>
      <c r="B1706" s="1"/>
      <c r="C1706" s="6" t="str">
        <f>IFERROR(IF(B1706="","",VLOOKUP(B1706,tabela_produto,2,0)),"")</f>
        <v/>
      </c>
      <c r="D1706" s="1"/>
      <c r="E1706" s="7" t="str">
        <f t="shared" si="26"/>
        <v/>
      </c>
      <c r="F1706" s="133"/>
      <c r="G1706" s="37"/>
      <c r="H1706" s="36"/>
    </row>
    <row r="1707" spans="1:8" x14ac:dyDescent="0.3">
      <c r="A1707" s="4"/>
      <c r="B1707" s="1"/>
      <c r="C1707" s="6" t="str">
        <f>IFERROR(IF(B1707="","",VLOOKUP(B1707,tabela_produto,2,0)),"")</f>
        <v/>
      </c>
      <c r="D1707" s="1"/>
      <c r="E1707" s="7" t="str">
        <f t="shared" si="26"/>
        <v/>
      </c>
      <c r="F1707" s="133"/>
      <c r="G1707" s="37"/>
      <c r="H1707" s="36"/>
    </row>
    <row r="1708" spans="1:8" x14ac:dyDescent="0.3">
      <c r="A1708" s="4"/>
      <c r="B1708" s="1"/>
      <c r="C1708" s="6" t="str">
        <f>IFERROR(IF(B1708="","",VLOOKUP(B1708,tabela_produto,2,0)),"")</f>
        <v/>
      </c>
      <c r="D1708" s="1"/>
      <c r="E1708" s="7" t="str">
        <f t="shared" si="26"/>
        <v/>
      </c>
      <c r="F1708" s="133"/>
      <c r="G1708" s="37"/>
      <c r="H1708" s="36"/>
    </row>
    <row r="1709" spans="1:8" x14ac:dyDescent="0.3">
      <c r="A1709" s="4"/>
      <c r="B1709" s="1"/>
      <c r="C1709" s="6" t="str">
        <f>IFERROR(IF(B1709="","",VLOOKUP(B1709,tabela_produto,2,0)),"")</f>
        <v/>
      </c>
      <c r="D1709" s="1"/>
      <c r="E1709" s="7" t="str">
        <f t="shared" si="26"/>
        <v/>
      </c>
      <c r="F1709" s="133"/>
      <c r="G1709" s="37"/>
      <c r="H1709" s="36"/>
    </row>
    <row r="1710" spans="1:8" x14ac:dyDescent="0.3">
      <c r="A1710" s="4"/>
      <c r="B1710" s="1"/>
      <c r="C1710" s="6" t="str">
        <f>IFERROR(IF(B1710="","",VLOOKUP(B1710,tabela_produto,2,0)),"")</f>
        <v/>
      </c>
      <c r="D1710" s="1"/>
      <c r="E1710" s="7" t="str">
        <f t="shared" si="26"/>
        <v/>
      </c>
      <c r="F1710" s="133"/>
      <c r="G1710" s="37"/>
      <c r="H1710" s="36"/>
    </row>
    <row r="1711" spans="1:8" x14ac:dyDescent="0.3">
      <c r="A1711" s="4"/>
      <c r="B1711" s="1"/>
      <c r="C1711" s="6" t="str">
        <f>IFERROR(IF(B1711="","",VLOOKUP(B1711,tabela_produto,2,0)),"")</f>
        <v/>
      </c>
      <c r="D1711" s="1"/>
      <c r="E1711" s="7" t="str">
        <f t="shared" si="26"/>
        <v/>
      </c>
      <c r="F1711" s="133"/>
      <c r="G1711" s="37"/>
      <c r="H1711" s="36"/>
    </row>
    <row r="1712" spans="1:8" x14ac:dyDescent="0.3">
      <c r="A1712" s="4"/>
      <c r="B1712" s="1"/>
      <c r="C1712" s="6" t="str">
        <f>IFERROR(IF(B1712="","",VLOOKUP(B1712,tabela_produto,2,0)),"")</f>
        <v/>
      </c>
      <c r="D1712" s="1"/>
      <c r="E1712" s="7" t="str">
        <f t="shared" si="26"/>
        <v/>
      </c>
      <c r="F1712" s="133"/>
      <c r="G1712" s="37"/>
      <c r="H1712" s="36"/>
    </row>
    <row r="1713" spans="1:8" x14ac:dyDescent="0.3">
      <c r="A1713" s="4"/>
      <c r="B1713" s="1"/>
      <c r="C1713" s="6" t="str">
        <f>IFERROR(IF(B1713="","",VLOOKUP(B1713,tabela_produto,2,0)),"")</f>
        <v/>
      </c>
      <c r="D1713" s="1"/>
      <c r="E1713" s="7" t="str">
        <f t="shared" si="26"/>
        <v/>
      </c>
      <c r="F1713" s="133"/>
      <c r="G1713" s="37"/>
      <c r="H1713" s="36"/>
    </row>
    <row r="1714" spans="1:8" x14ac:dyDescent="0.3">
      <c r="A1714" s="4"/>
      <c r="B1714" s="1"/>
      <c r="C1714" s="6" t="str">
        <f>IFERROR(IF(B1714="","",VLOOKUP(B1714,tabela_produto,2,0)),"")</f>
        <v/>
      </c>
      <c r="D1714" s="1"/>
      <c r="E1714" s="7" t="str">
        <f t="shared" si="26"/>
        <v/>
      </c>
      <c r="F1714" s="133"/>
      <c r="G1714" s="37"/>
      <c r="H1714" s="36"/>
    </row>
    <row r="1715" spans="1:8" x14ac:dyDescent="0.3">
      <c r="A1715" s="4"/>
      <c r="B1715" s="1"/>
      <c r="C1715" s="6" t="str">
        <f>IFERROR(IF(B1715="","",VLOOKUP(B1715,tabela_produto,2,0)),"")</f>
        <v/>
      </c>
      <c r="D1715" s="1"/>
      <c r="E1715" s="7" t="str">
        <f t="shared" si="26"/>
        <v/>
      </c>
      <c r="F1715" s="133"/>
      <c r="G1715" s="37"/>
      <c r="H1715" s="36"/>
    </row>
    <row r="1716" spans="1:8" x14ac:dyDescent="0.3">
      <c r="A1716" s="4"/>
      <c r="B1716" s="1"/>
      <c r="C1716" s="6" t="str">
        <f>IFERROR(IF(B1716="","",VLOOKUP(B1716,tabela_produto,2,0)),"")</f>
        <v/>
      </c>
      <c r="D1716" s="1"/>
      <c r="E1716" s="7" t="str">
        <f t="shared" si="26"/>
        <v/>
      </c>
      <c r="F1716" s="133"/>
      <c r="G1716" s="37"/>
      <c r="H1716" s="36"/>
    </row>
    <row r="1717" spans="1:8" x14ac:dyDescent="0.3">
      <c r="A1717" s="4"/>
      <c r="B1717" s="1"/>
      <c r="C1717" s="6" t="str">
        <f>IFERROR(IF(B1717="","",VLOOKUP(B1717,tabela_produto,2,0)),"")</f>
        <v/>
      </c>
      <c r="D1717" s="1"/>
      <c r="E1717" s="7" t="str">
        <f t="shared" si="26"/>
        <v/>
      </c>
      <c r="F1717" s="133"/>
      <c r="G1717" s="37"/>
      <c r="H1717" s="36"/>
    </row>
    <row r="1718" spans="1:8" x14ac:dyDescent="0.3">
      <c r="A1718" s="4"/>
      <c r="B1718" s="1"/>
      <c r="C1718" s="6" t="str">
        <f>IFERROR(IF(B1718="","",VLOOKUP(B1718,tabela_produto,2,0)),"")</f>
        <v/>
      </c>
      <c r="D1718" s="1"/>
      <c r="E1718" s="7" t="str">
        <f t="shared" si="26"/>
        <v/>
      </c>
      <c r="F1718" s="133"/>
      <c r="G1718" s="37"/>
      <c r="H1718" s="36"/>
    </row>
    <row r="1719" spans="1:8" x14ac:dyDescent="0.3">
      <c r="A1719" s="4"/>
      <c r="B1719" s="1"/>
      <c r="C1719" s="6" t="str">
        <f>IFERROR(IF(B1719="","",VLOOKUP(B1719,tabela_produto,2,0)),"")</f>
        <v/>
      </c>
      <c r="D1719" s="1"/>
      <c r="E1719" s="7" t="str">
        <f t="shared" si="26"/>
        <v/>
      </c>
      <c r="F1719" s="133"/>
      <c r="G1719" s="37"/>
      <c r="H1719" s="36"/>
    </row>
    <row r="1720" spans="1:8" x14ac:dyDescent="0.3">
      <c r="A1720" s="4"/>
      <c r="B1720" s="1"/>
      <c r="C1720" s="6" t="str">
        <f>IFERROR(IF(B1720="","",VLOOKUP(B1720,tabela_produto,2,0)),"")</f>
        <v/>
      </c>
      <c r="D1720" s="1"/>
      <c r="E1720" s="7" t="str">
        <f t="shared" si="26"/>
        <v/>
      </c>
      <c r="F1720" s="133"/>
      <c r="G1720" s="37"/>
      <c r="H1720" s="36"/>
    </row>
    <row r="1721" spans="1:8" x14ac:dyDescent="0.3">
      <c r="A1721" s="4"/>
      <c r="B1721" s="1"/>
      <c r="C1721" s="6" t="str">
        <f>IFERROR(IF(B1721="","",VLOOKUP(B1721,tabela_produto,2,0)),"")</f>
        <v/>
      </c>
      <c r="D1721" s="1"/>
      <c r="E1721" s="7" t="str">
        <f t="shared" si="26"/>
        <v/>
      </c>
      <c r="F1721" s="133"/>
      <c r="G1721" s="37"/>
      <c r="H1721" s="36"/>
    </row>
    <row r="1722" spans="1:8" x14ac:dyDescent="0.3">
      <c r="A1722" s="4"/>
      <c r="B1722" s="1"/>
      <c r="C1722" s="6" t="str">
        <f>IFERROR(IF(B1722="","",VLOOKUP(B1722,tabela_produto,2,0)),"")</f>
        <v/>
      </c>
      <c r="D1722" s="1"/>
      <c r="E1722" s="7" t="str">
        <f t="shared" si="26"/>
        <v/>
      </c>
      <c r="F1722" s="133"/>
      <c r="G1722" s="37"/>
      <c r="H1722" s="36"/>
    </row>
    <row r="1723" spans="1:8" x14ac:dyDescent="0.3">
      <c r="A1723" s="4"/>
      <c r="B1723" s="1"/>
      <c r="C1723" s="6" t="str">
        <f>IFERROR(IF(B1723="","",VLOOKUP(B1723,tabela_produto,2,0)),"")</f>
        <v/>
      </c>
      <c r="D1723" s="1"/>
      <c r="E1723" s="7" t="str">
        <f t="shared" si="26"/>
        <v/>
      </c>
      <c r="F1723" s="133"/>
      <c r="G1723" s="37"/>
      <c r="H1723" s="36"/>
    </row>
    <row r="1724" spans="1:8" x14ac:dyDescent="0.3">
      <c r="A1724" s="4"/>
      <c r="B1724" s="1"/>
      <c r="C1724" s="6" t="str">
        <f>IFERROR(IF(B1724="","",VLOOKUP(B1724,tabela_produto,2,0)),"")</f>
        <v/>
      </c>
      <c r="D1724" s="1"/>
      <c r="E1724" s="7" t="str">
        <f t="shared" si="26"/>
        <v/>
      </c>
      <c r="F1724" s="133"/>
      <c r="G1724" s="37"/>
      <c r="H1724" s="36"/>
    </row>
    <row r="1725" spans="1:8" x14ac:dyDescent="0.3">
      <c r="A1725" s="4"/>
      <c r="B1725" s="1"/>
      <c r="C1725" s="6" t="str">
        <f>IFERROR(IF(B1725="","",VLOOKUP(B1725,tabela_produto,2,0)),"")</f>
        <v/>
      </c>
      <c r="D1725" s="1"/>
      <c r="E1725" s="7" t="str">
        <f t="shared" si="26"/>
        <v/>
      </c>
      <c r="F1725" s="133"/>
      <c r="G1725" s="37"/>
      <c r="H1725" s="36"/>
    </row>
    <row r="1726" spans="1:8" x14ac:dyDescent="0.3">
      <c r="A1726" s="4"/>
      <c r="B1726" s="1"/>
      <c r="C1726" s="6" t="str">
        <f>IFERROR(IF(B1726="","",VLOOKUP(B1726,tabela_produto,2,0)),"")</f>
        <v/>
      </c>
      <c r="D1726" s="1"/>
      <c r="E1726" s="7" t="str">
        <f t="shared" si="26"/>
        <v/>
      </c>
      <c r="F1726" s="133"/>
      <c r="G1726" s="37"/>
      <c r="H1726" s="36"/>
    </row>
    <row r="1727" spans="1:8" x14ac:dyDescent="0.3">
      <c r="A1727" s="4"/>
      <c r="B1727" s="1"/>
      <c r="C1727" s="6" t="str">
        <f>IFERROR(IF(B1727="","",VLOOKUP(B1727,tabela_produto,2,0)),"")</f>
        <v/>
      </c>
      <c r="D1727" s="1"/>
      <c r="E1727" s="7" t="str">
        <f t="shared" si="26"/>
        <v/>
      </c>
      <c r="F1727" s="133"/>
      <c r="G1727" s="37"/>
      <c r="H1727" s="36"/>
    </row>
    <row r="1728" spans="1:8" x14ac:dyDescent="0.3">
      <c r="A1728" s="4"/>
      <c r="B1728" s="1"/>
      <c r="C1728" s="6" t="str">
        <f>IFERROR(IF(B1728="","",VLOOKUP(B1728,tabela_produto,2,0)),"")</f>
        <v/>
      </c>
      <c r="D1728" s="1"/>
      <c r="E1728" s="7" t="str">
        <f t="shared" si="26"/>
        <v/>
      </c>
      <c r="F1728" s="133"/>
      <c r="G1728" s="37"/>
      <c r="H1728" s="36"/>
    </row>
    <row r="1729" spans="1:8" x14ac:dyDescent="0.3">
      <c r="A1729" s="4"/>
      <c r="B1729" s="1"/>
      <c r="C1729" s="6" t="str">
        <f>IFERROR(IF(B1729="","",VLOOKUP(B1729,tabela_produto,2,0)),"")</f>
        <v/>
      </c>
      <c r="D1729" s="1"/>
      <c r="E1729" s="7" t="str">
        <f t="shared" si="26"/>
        <v/>
      </c>
      <c r="F1729" s="133"/>
      <c r="G1729" s="37"/>
      <c r="H1729" s="36"/>
    </row>
    <row r="1730" spans="1:8" x14ac:dyDescent="0.3">
      <c r="A1730" s="4"/>
      <c r="B1730" s="1"/>
      <c r="C1730" s="6" t="str">
        <f>IFERROR(IF(B1730="","",VLOOKUP(B1730,tabela_produto,2,0)),"")</f>
        <v/>
      </c>
      <c r="D1730" s="1"/>
      <c r="E1730" s="7" t="str">
        <f t="shared" si="26"/>
        <v/>
      </c>
      <c r="F1730" s="133"/>
      <c r="G1730" s="37"/>
      <c r="H1730" s="36"/>
    </row>
    <row r="1731" spans="1:8" x14ac:dyDescent="0.3">
      <c r="A1731" s="4"/>
      <c r="B1731" s="1"/>
      <c r="C1731" s="6" t="str">
        <f>IFERROR(IF(B1731="","",VLOOKUP(B1731,tabela_produto,2,0)),"")</f>
        <v/>
      </c>
      <c r="D1731" s="1"/>
      <c r="E1731" s="7" t="str">
        <f t="shared" ref="E1731:E1794" si="27">IF(B1731="","",VLOOKUP(B1731,tabela_produto,3,0))</f>
        <v/>
      </c>
      <c r="F1731" s="133"/>
      <c r="G1731" s="37"/>
      <c r="H1731" s="36"/>
    </row>
    <row r="1732" spans="1:8" x14ac:dyDescent="0.3">
      <c r="A1732" s="4"/>
      <c r="B1732" s="1"/>
      <c r="C1732" s="6" t="str">
        <f>IFERROR(IF(B1732="","",VLOOKUP(B1732,tabela_produto,2,0)),"")</f>
        <v/>
      </c>
      <c r="D1732" s="1"/>
      <c r="E1732" s="7" t="str">
        <f t="shared" si="27"/>
        <v/>
      </c>
      <c r="F1732" s="133"/>
      <c r="G1732" s="37"/>
      <c r="H1732" s="36"/>
    </row>
    <row r="1733" spans="1:8" x14ac:dyDescent="0.3">
      <c r="A1733" s="4"/>
      <c r="B1733" s="1"/>
      <c r="C1733" s="6" t="str">
        <f>IFERROR(IF(B1733="","",VLOOKUP(B1733,tabela_produto,2,0)),"")</f>
        <v/>
      </c>
      <c r="D1733" s="1"/>
      <c r="E1733" s="7" t="str">
        <f t="shared" si="27"/>
        <v/>
      </c>
      <c r="F1733" s="133"/>
      <c r="G1733" s="37"/>
      <c r="H1733" s="36"/>
    </row>
    <row r="1734" spans="1:8" x14ac:dyDescent="0.3">
      <c r="A1734" s="4"/>
      <c r="B1734" s="1"/>
      <c r="C1734" s="6" t="str">
        <f>IFERROR(IF(B1734="","",VLOOKUP(B1734,tabela_produto,2,0)),"")</f>
        <v/>
      </c>
      <c r="D1734" s="1"/>
      <c r="E1734" s="7" t="str">
        <f t="shared" si="27"/>
        <v/>
      </c>
      <c r="F1734" s="133"/>
      <c r="G1734" s="37"/>
      <c r="H1734" s="36"/>
    </row>
    <row r="1735" spans="1:8" x14ac:dyDescent="0.3">
      <c r="A1735" s="4"/>
      <c r="B1735" s="1"/>
      <c r="C1735" s="6" t="str">
        <f>IFERROR(IF(B1735="","",VLOOKUP(B1735,tabela_produto,2,0)),"")</f>
        <v/>
      </c>
      <c r="D1735" s="1"/>
      <c r="E1735" s="7" t="str">
        <f t="shared" si="27"/>
        <v/>
      </c>
      <c r="F1735" s="133"/>
      <c r="G1735" s="37"/>
      <c r="H1735" s="36"/>
    </row>
    <row r="1736" spans="1:8" x14ac:dyDescent="0.3">
      <c r="A1736" s="4"/>
      <c r="B1736" s="1"/>
      <c r="C1736" s="6" t="str">
        <f>IFERROR(IF(B1736="","",VLOOKUP(B1736,tabela_produto,2,0)),"")</f>
        <v/>
      </c>
      <c r="D1736" s="1"/>
      <c r="E1736" s="7" t="str">
        <f t="shared" si="27"/>
        <v/>
      </c>
      <c r="F1736" s="133"/>
      <c r="G1736" s="37"/>
      <c r="H1736" s="36"/>
    </row>
    <row r="1737" spans="1:8" x14ac:dyDescent="0.3">
      <c r="A1737" s="4"/>
      <c r="B1737" s="1"/>
      <c r="C1737" s="6" t="str">
        <f>IFERROR(IF(B1737="","",VLOOKUP(B1737,tabela_produto,2,0)),"")</f>
        <v/>
      </c>
      <c r="D1737" s="1"/>
      <c r="E1737" s="7" t="str">
        <f t="shared" si="27"/>
        <v/>
      </c>
      <c r="F1737" s="133"/>
      <c r="G1737" s="37"/>
      <c r="H1737" s="36"/>
    </row>
    <row r="1738" spans="1:8" x14ac:dyDescent="0.3">
      <c r="A1738" s="4"/>
      <c r="B1738" s="1"/>
      <c r="C1738" s="6" t="str">
        <f>IFERROR(IF(B1738="","",VLOOKUP(B1738,tabela_produto,2,0)),"")</f>
        <v/>
      </c>
      <c r="D1738" s="1"/>
      <c r="E1738" s="7" t="str">
        <f t="shared" si="27"/>
        <v/>
      </c>
      <c r="F1738" s="133"/>
      <c r="G1738" s="37"/>
      <c r="H1738" s="36"/>
    </row>
    <row r="1739" spans="1:8" x14ac:dyDescent="0.3">
      <c r="A1739" s="4"/>
      <c r="B1739" s="1"/>
      <c r="C1739" s="6" t="str">
        <f>IFERROR(IF(B1739="","",VLOOKUP(B1739,tabela_produto,2,0)),"")</f>
        <v/>
      </c>
      <c r="D1739" s="1"/>
      <c r="E1739" s="7" t="str">
        <f t="shared" si="27"/>
        <v/>
      </c>
      <c r="F1739" s="133"/>
      <c r="G1739" s="37"/>
      <c r="H1739" s="36"/>
    </row>
    <row r="1740" spans="1:8" x14ac:dyDescent="0.3">
      <c r="A1740" s="4"/>
      <c r="B1740" s="1"/>
      <c r="C1740" s="6" t="str">
        <f>IFERROR(IF(B1740="","",VLOOKUP(B1740,tabela_produto,2,0)),"")</f>
        <v/>
      </c>
      <c r="D1740" s="1"/>
      <c r="E1740" s="7" t="str">
        <f t="shared" si="27"/>
        <v/>
      </c>
      <c r="F1740" s="133"/>
      <c r="G1740" s="37"/>
      <c r="H1740" s="36"/>
    </row>
    <row r="1741" spans="1:8" x14ac:dyDescent="0.3">
      <c r="A1741" s="4"/>
      <c r="B1741" s="1"/>
      <c r="C1741" s="6" t="str">
        <f>IFERROR(IF(B1741="","",VLOOKUP(B1741,tabela_produto,2,0)),"")</f>
        <v/>
      </c>
      <c r="D1741" s="1"/>
      <c r="E1741" s="7" t="str">
        <f t="shared" si="27"/>
        <v/>
      </c>
      <c r="F1741" s="133"/>
      <c r="G1741" s="37"/>
      <c r="H1741" s="36"/>
    </row>
    <row r="1742" spans="1:8" x14ac:dyDescent="0.3">
      <c r="A1742" s="4"/>
      <c r="B1742" s="1"/>
      <c r="C1742" s="6" t="str">
        <f>IFERROR(IF(B1742="","",VLOOKUP(B1742,tabela_produto,2,0)),"")</f>
        <v/>
      </c>
      <c r="D1742" s="1"/>
      <c r="E1742" s="7" t="str">
        <f t="shared" si="27"/>
        <v/>
      </c>
      <c r="F1742" s="133"/>
      <c r="G1742" s="37"/>
      <c r="H1742" s="36"/>
    </row>
    <row r="1743" spans="1:8" x14ac:dyDescent="0.3">
      <c r="A1743" s="4"/>
      <c r="B1743" s="1"/>
      <c r="C1743" s="6" t="str">
        <f>IFERROR(IF(B1743="","",VLOOKUP(B1743,tabela_produto,2,0)),"")</f>
        <v/>
      </c>
      <c r="D1743" s="1"/>
      <c r="E1743" s="7" t="str">
        <f t="shared" si="27"/>
        <v/>
      </c>
      <c r="F1743" s="133"/>
      <c r="G1743" s="37"/>
      <c r="H1743" s="36"/>
    </row>
    <row r="1744" spans="1:8" x14ac:dyDescent="0.3">
      <c r="A1744" s="4"/>
      <c r="B1744" s="1"/>
      <c r="C1744" s="6" t="str">
        <f>IFERROR(IF(B1744="","",VLOOKUP(B1744,tabela_produto,2,0)),"")</f>
        <v/>
      </c>
      <c r="D1744" s="1"/>
      <c r="E1744" s="7" t="str">
        <f t="shared" si="27"/>
        <v/>
      </c>
      <c r="F1744" s="133"/>
      <c r="G1744" s="37"/>
      <c r="H1744" s="36"/>
    </row>
    <row r="1745" spans="1:8" x14ac:dyDescent="0.3">
      <c r="A1745" s="4"/>
      <c r="B1745" s="1"/>
      <c r="C1745" s="6" t="str">
        <f>IFERROR(IF(B1745="","",VLOOKUP(B1745,tabela_produto,2,0)),"")</f>
        <v/>
      </c>
      <c r="D1745" s="1"/>
      <c r="E1745" s="7" t="str">
        <f t="shared" si="27"/>
        <v/>
      </c>
      <c r="F1745" s="133"/>
      <c r="G1745" s="37"/>
      <c r="H1745" s="36"/>
    </row>
    <row r="1746" spans="1:8" x14ac:dyDescent="0.3">
      <c r="A1746" s="4"/>
      <c r="B1746" s="1"/>
      <c r="C1746" s="6" t="str">
        <f>IFERROR(IF(B1746="","",VLOOKUP(B1746,tabela_produto,2,0)),"")</f>
        <v/>
      </c>
      <c r="D1746" s="1"/>
      <c r="E1746" s="7" t="str">
        <f t="shared" si="27"/>
        <v/>
      </c>
      <c r="F1746" s="133"/>
      <c r="G1746" s="37"/>
      <c r="H1746" s="36"/>
    </row>
    <row r="1747" spans="1:8" x14ac:dyDescent="0.3">
      <c r="A1747" s="4"/>
      <c r="B1747" s="1"/>
      <c r="C1747" s="6" t="str">
        <f>IFERROR(IF(B1747="","",VLOOKUP(B1747,tabela_produto,2,0)),"")</f>
        <v/>
      </c>
      <c r="D1747" s="1"/>
      <c r="E1747" s="7" t="str">
        <f t="shared" si="27"/>
        <v/>
      </c>
      <c r="F1747" s="133"/>
      <c r="G1747" s="37"/>
      <c r="H1747" s="36"/>
    </row>
    <row r="1748" spans="1:8" x14ac:dyDescent="0.3">
      <c r="A1748" s="4"/>
      <c r="B1748" s="1"/>
      <c r="C1748" s="6" t="str">
        <f>IFERROR(IF(B1748="","",VLOOKUP(B1748,tabela_produto,2,0)),"")</f>
        <v/>
      </c>
      <c r="D1748" s="1"/>
      <c r="E1748" s="7" t="str">
        <f t="shared" si="27"/>
        <v/>
      </c>
      <c r="F1748" s="133"/>
      <c r="G1748" s="37"/>
      <c r="H1748" s="36"/>
    </row>
    <row r="1749" spans="1:8" x14ac:dyDescent="0.3">
      <c r="A1749" s="4"/>
      <c r="B1749" s="1"/>
      <c r="C1749" s="6" t="str">
        <f>IFERROR(IF(B1749="","",VLOOKUP(B1749,tabela_produto,2,0)),"")</f>
        <v/>
      </c>
      <c r="D1749" s="1"/>
      <c r="E1749" s="7" t="str">
        <f t="shared" si="27"/>
        <v/>
      </c>
      <c r="F1749" s="133"/>
      <c r="G1749" s="37"/>
      <c r="H1749" s="36"/>
    </row>
    <row r="1750" spans="1:8" x14ac:dyDescent="0.3">
      <c r="A1750" s="4"/>
      <c r="B1750" s="1"/>
      <c r="C1750" s="6" t="str">
        <f>IFERROR(IF(B1750="","",VLOOKUP(B1750,tabela_produto,2,0)),"")</f>
        <v/>
      </c>
      <c r="D1750" s="1"/>
      <c r="E1750" s="7" t="str">
        <f t="shared" si="27"/>
        <v/>
      </c>
      <c r="F1750" s="133"/>
      <c r="G1750" s="37"/>
      <c r="H1750" s="36"/>
    </row>
    <row r="1751" spans="1:8" x14ac:dyDescent="0.3">
      <c r="A1751" s="4"/>
      <c r="B1751" s="1"/>
      <c r="C1751" s="6" t="str">
        <f>IFERROR(IF(B1751="","",VLOOKUP(B1751,tabela_produto,2,0)),"")</f>
        <v/>
      </c>
      <c r="D1751" s="1"/>
      <c r="E1751" s="7" t="str">
        <f t="shared" si="27"/>
        <v/>
      </c>
      <c r="F1751" s="133"/>
      <c r="G1751" s="37"/>
      <c r="H1751" s="36"/>
    </row>
    <row r="1752" spans="1:8" x14ac:dyDescent="0.3">
      <c r="A1752" s="4"/>
      <c r="B1752" s="1"/>
      <c r="C1752" s="6" t="str">
        <f>IFERROR(IF(B1752="","",VLOOKUP(B1752,tabela_produto,2,0)),"")</f>
        <v/>
      </c>
      <c r="D1752" s="1"/>
      <c r="E1752" s="7" t="str">
        <f t="shared" si="27"/>
        <v/>
      </c>
      <c r="F1752" s="133"/>
      <c r="G1752" s="37"/>
      <c r="H1752" s="36"/>
    </row>
    <row r="1753" spans="1:8" x14ac:dyDescent="0.3">
      <c r="A1753" s="4"/>
      <c r="B1753" s="1"/>
      <c r="C1753" s="6" t="str">
        <f>IFERROR(IF(B1753="","",VLOOKUP(B1753,tabela_produto,2,0)),"")</f>
        <v/>
      </c>
      <c r="D1753" s="1"/>
      <c r="E1753" s="7" t="str">
        <f t="shared" si="27"/>
        <v/>
      </c>
      <c r="F1753" s="133"/>
      <c r="G1753" s="37"/>
      <c r="H1753" s="36"/>
    </row>
    <row r="1754" spans="1:8" x14ac:dyDescent="0.3">
      <c r="A1754" s="4"/>
      <c r="B1754" s="1"/>
      <c r="C1754" s="6" t="str">
        <f>IFERROR(IF(B1754="","",VLOOKUP(B1754,tabela_produto,2,0)),"")</f>
        <v/>
      </c>
      <c r="D1754" s="1"/>
      <c r="E1754" s="7" t="str">
        <f t="shared" si="27"/>
        <v/>
      </c>
      <c r="F1754" s="133"/>
      <c r="G1754" s="37"/>
      <c r="H1754" s="36"/>
    </row>
    <row r="1755" spans="1:8" x14ac:dyDescent="0.3">
      <c r="A1755" s="4"/>
      <c r="B1755" s="1"/>
      <c r="C1755" s="6" t="str">
        <f>IFERROR(IF(B1755="","",VLOOKUP(B1755,tabela_produto,2,0)),"")</f>
        <v/>
      </c>
      <c r="D1755" s="1"/>
      <c r="E1755" s="7" t="str">
        <f t="shared" si="27"/>
        <v/>
      </c>
      <c r="F1755" s="133"/>
      <c r="G1755" s="37"/>
      <c r="H1755" s="36"/>
    </row>
    <row r="1756" spans="1:8" x14ac:dyDescent="0.3">
      <c r="A1756" s="4"/>
      <c r="B1756" s="1"/>
      <c r="C1756" s="6" t="str">
        <f>IFERROR(IF(B1756="","",VLOOKUP(B1756,tabela_produto,2,0)),"")</f>
        <v/>
      </c>
      <c r="D1756" s="1"/>
      <c r="E1756" s="7" t="str">
        <f t="shared" si="27"/>
        <v/>
      </c>
      <c r="F1756" s="133"/>
      <c r="G1756" s="37"/>
      <c r="H1756" s="36"/>
    </row>
    <row r="1757" spans="1:8" x14ac:dyDescent="0.3">
      <c r="A1757" s="4"/>
      <c r="B1757" s="1"/>
      <c r="C1757" s="6" t="str">
        <f>IFERROR(IF(B1757="","",VLOOKUP(B1757,tabela_produto,2,0)),"")</f>
        <v/>
      </c>
      <c r="D1757" s="1"/>
      <c r="E1757" s="7" t="str">
        <f t="shared" si="27"/>
        <v/>
      </c>
      <c r="F1757" s="133"/>
      <c r="G1757" s="37"/>
      <c r="H1757" s="36"/>
    </row>
    <row r="1758" spans="1:8" x14ac:dyDescent="0.3">
      <c r="A1758" s="4"/>
      <c r="B1758" s="1"/>
      <c r="C1758" s="6" t="str">
        <f>IFERROR(IF(B1758="","",VLOOKUP(B1758,tabela_produto,2,0)),"")</f>
        <v/>
      </c>
      <c r="D1758" s="1"/>
      <c r="E1758" s="7" t="str">
        <f t="shared" si="27"/>
        <v/>
      </c>
      <c r="F1758" s="133"/>
      <c r="G1758" s="37"/>
      <c r="H1758" s="36"/>
    </row>
    <row r="1759" spans="1:8" x14ac:dyDescent="0.3">
      <c r="A1759" s="4"/>
      <c r="B1759" s="1"/>
      <c r="C1759" s="6" t="str">
        <f>IFERROR(IF(B1759="","",VLOOKUP(B1759,tabela_produto,2,0)),"")</f>
        <v/>
      </c>
      <c r="D1759" s="1"/>
      <c r="E1759" s="7" t="str">
        <f t="shared" si="27"/>
        <v/>
      </c>
      <c r="F1759" s="133"/>
      <c r="G1759" s="37"/>
      <c r="H1759" s="36"/>
    </row>
    <row r="1760" spans="1:8" x14ac:dyDescent="0.3">
      <c r="A1760" s="4"/>
      <c r="B1760" s="1"/>
      <c r="C1760" s="6" t="str">
        <f>IFERROR(IF(B1760="","",VLOOKUP(B1760,tabela_produto,2,0)),"")</f>
        <v/>
      </c>
      <c r="D1760" s="1"/>
      <c r="E1760" s="7" t="str">
        <f t="shared" si="27"/>
        <v/>
      </c>
      <c r="F1760" s="133"/>
      <c r="G1760" s="37"/>
      <c r="H1760" s="36"/>
    </row>
    <row r="1761" spans="1:8" x14ac:dyDescent="0.3">
      <c r="A1761" s="4"/>
      <c r="B1761" s="1"/>
      <c r="C1761" s="6" t="str">
        <f>IFERROR(IF(B1761="","",VLOOKUP(B1761,tabela_produto,2,0)),"")</f>
        <v/>
      </c>
      <c r="D1761" s="1"/>
      <c r="E1761" s="7" t="str">
        <f t="shared" si="27"/>
        <v/>
      </c>
      <c r="F1761" s="133"/>
      <c r="G1761" s="37"/>
      <c r="H1761" s="36"/>
    </row>
    <row r="1762" spans="1:8" x14ac:dyDescent="0.3">
      <c r="A1762" s="4"/>
      <c r="B1762" s="1"/>
      <c r="C1762" s="6" t="str">
        <f>IFERROR(IF(B1762="","",VLOOKUP(B1762,tabela_produto,2,0)),"")</f>
        <v/>
      </c>
      <c r="D1762" s="1"/>
      <c r="E1762" s="7" t="str">
        <f t="shared" si="27"/>
        <v/>
      </c>
      <c r="F1762" s="133"/>
      <c r="G1762" s="37"/>
      <c r="H1762" s="36"/>
    </row>
    <row r="1763" spans="1:8" x14ac:dyDescent="0.3">
      <c r="A1763" s="4"/>
      <c r="B1763" s="1"/>
      <c r="C1763" s="6" t="str">
        <f>IFERROR(IF(B1763="","",VLOOKUP(B1763,tabela_produto,2,0)),"")</f>
        <v/>
      </c>
      <c r="D1763" s="1"/>
      <c r="E1763" s="7" t="str">
        <f t="shared" si="27"/>
        <v/>
      </c>
      <c r="F1763" s="133"/>
      <c r="G1763" s="37"/>
      <c r="H1763" s="36"/>
    </row>
    <row r="1764" spans="1:8" x14ac:dyDescent="0.3">
      <c r="A1764" s="4"/>
      <c r="B1764" s="1"/>
      <c r="C1764" s="6" t="str">
        <f>IFERROR(IF(B1764="","",VLOOKUP(B1764,tabela_produto,2,0)),"")</f>
        <v/>
      </c>
      <c r="D1764" s="1"/>
      <c r="E1764" s="7" t="str">
        <f t="shared" si="27"/>
        <v/>
      </c>
      <c r="F1764" s="133"/>
      <c r="G1764" s="37"/>
      <c r="H1764" s="36"/>
    </row>
    <row r="1765" spans="1:8" x14ac:dyDescent="0.3">
      <c r="A1765" s="4"/>
      <c r="B1765" s="1"/>
      <c r="C1765" s="6" t="str">
        <f>IFERROR(IF(B1765="","",VLOOKUP(B1765,tabela_produto,2,0)),"")</f>
        <v/>
      </c>
      <c r="D1765" s="1"/>
      <c r="E1765" s="7" t="str">
        <f t="shared" si="27"/>
        <v/>
      </c>
      <c r="F1765" s="133"/>
      <c r="G1765" s="37"/>
      <c r="H1765" s="36"/>
    </row>
    <row r="1766" spans="1:8" x14ac:dyDescent="0.3">
      <c r="A1766" s="4"/>
      <c r="B1766" s="1"/>
      <c r="C1766" s="6" t="str">
        <f>IFERROR(IF(B1766="","",VLOOKUP(B1766,tabela_produto,2,0)),"")</f>
        <v/>
      </c>
      <c r="D1766" s="1"/>
      <c r="E1766" s="7" t="str">
        <f t="shared" si="27"/>
        <v/>
      </c>
      <c r="F1766" s="133"/>
      <c r="G1766" s="37"/>
      <c r="H1766" s="36"/>
    </row>
    <row r="1767" spans="1:8" x14ac:dyDescent="0.3">
      <c r="A1767" s="4"/>
      <c r="B1767" s="1"/>
      <c r="C1767" s="6" t="str">
        <f>IFERROR(IF(B1767="","",VLOOKUP(B1767,tabela_produto,2,0)),"")</f>
        <v/>
      </c>
      <c r="D1767" s="1"/>
      <c r="E1767" s="7" t="str">
        <f t="shared" si="27"/>
        <v/>
      </c>
      <c r="F1767" s="133"/>
      <c r="G1767" s="37"/>
      <c r="H1767" s="36"/>
    </row>
    <row r="1768" spans="1:8" x14ac:dyDescent="0.3">
      <c r="A1768" s="4"/>
      <c r="B1768" s="1"/>
      <c r="C1768" s="6" t="str">
        <f>IFERROR(IF(B1768="","",VLOOKUP(B1768,tabela_produto,2,0)),"")</f>
        <v/>
      </c>
      <c r="D1768" s="1"/>
      <c r="E1768" s="7" t="str">
        <f t="shared" si="27"/>
        <v/>
      </c>
      <c r="F1768" s="133"/>
      <c r="G1768" s="37"/>
      <c r="H1768" s="36"/>
    </row>
    <row r="1769" spans="1:8" x14ac:dyDescent="0.3">
      <c r="A1769" s="4"/>
      <c r="B1769" s="1"/>
      <c r="C1769" s="6" t="str">
        <f>IFERROR(IF(B1769="","",VLOOKUP(B1769,tabela_produto,2,0)),"")</f>
        <v/>
      </c>
      <c r="D1769" s="1"/>
      <c r="E1769" s="7" t="str">
        <f t="shared" si="27"/>
        <v/>
      </c>
      <c r="F1769" s="133"/>
      <c r="G1769" s="37"/>
      <c r="H1769" s="36"/>
    </row>
    <row r="1770" spans="1:8" x14ac:dyDescent="0.3">
      <c r="A1770" s="4"/>
      <c r="B1770" s="1"/>
      <c r="C1770" s="6" t="str">
        <f>IFERROR(IF(B1770="","",VLOOKUP(B1770,tabela_produto,2,0)),"")</f>
        <v/>
      </c>
      <c r="D1770" s="1"/>
      <c r="E1770" s="7" t="str">
        <f t="shared" si="27"/>
        <v/>
      </c>
      <c r="F1770" s="133"/>
      <c r="G1770" s="37"/>
      <c r="H1770" s="36"/>
    </row>
    <row r="1771" spans="1:8" x14ac:dyDescent="0.3">
      <c r="A1771" s="4"/>
      <c r="B1771" s="1"/>
      <c r="C1771" s="6" t="str">
        <f>IFERROR(IF(B1771="","",VLOOKUP(B1771,tabela_produto,2,0)),"")</f>
        <v/>
      </c>
      <c r="D1771" s="1"/>
      <c r="E1771" s="7" t="str">
        <f t="shared" si="27"/>
        <v/>
      </c>
      <c r="F1771" s="133"/>
      <c r="G1771" s="37"/>
      <c r="H1771" s="36"/>
    </row>
    <row r="1772" spans="1:8" x14ac:dyDescent="0.3">
      <c r="A1772" s="4"/>
      <c r="B1772" s="1"/>
      <c r="C1772" s="6" t="str">
        <f>IFERROR(IF(B1772="","",VLOOKUP(B1772,tabela_produto,2,0)),"")</f>
        <v/>
      </c>
      <c r="D1772" s="1"/>
      <c r="E1772" s="7" t="str">
        <f t="shared" si="27"/>
        <v/>
      </c>
      <c r="F1772" s="133"/>
      <c r="G1772" s="37"/>
      <c r="H1772" s="36"/>
    </row>
    <row r="1773" spans="1:8" x14ac:dyDescent="0.3">
      <c r="A1773" s="4"/>
      <c r="B1773" s="1"/>
      <c r="C1773" s="6" t="str">
        <f>IFERROR(IF(B1773="","",VLOOKUP(B1773,tabela_produto,2,0)),"")</f>
        <v/>
      </c>
      <c r="D1773" s="1"/>
      <c r="E1773" s="7" t="str">
        <f t="shared" si="27"/>
        <v/>
      </c>
      <c r="F1773" s="133"/>
      <c r="G1773" s="37"/>
      <c r="H1773" s="36"/>
    </row>
    <row r="1774" spans="1:8" x14ac:dyDescent="0.3">
      <c r="A1774" s="4"/>
      <c r="B1774" s="1"/>
      <c r="C1774" s="6" t="str">
        <f>IFERROR(IF(B1774="","",VLOOKUP(B1774,tabela_produto,2,0)),"")</f>
        <v/>
      </c>
      <c r="D1774" s="1"/>
      <c r="E1774" s="7" t="str">
        <f t="shared" si="27"/>
        <v/>
      </c>
      <c r="F1774" s="133"/>
      <c r="G1774" s="37"/>
      <c r="H1774" s="36"/>
    </row>
    <row r="1775" spans="1:8" x14ac:dyDescent="0.3">
      <c r="A1775" s="4"/>
      <c r="B1775" s="1"/>
      <c r="C1775" s="6" t="str">
        <f>IFERROR(IF(B1775="","",VLOOKUP(B1775,tabela_produto,2,0)),"")</f>
        <v/>
      </c>
      <c r="D1775" s="1"/>
      <c r="E1775" s="7" t="str">
        <f t="shared" si="27"/>
        <v/>
      </c>
      <c r="F1775" s="133"/>
      <c r="G1775" s="37"/>
      <c r="H1775" s="36"/>
    </row>
    <row r="1776" spans="1:8" x14ac:dyDescent="0.3">
      <c r="A1776" s="4"/>
      <c r="B1776" s="1"/>
      <c r="C1776" s="6" t="str">
        <f>IFERROR(IF(B1776="","",VLOOKUP(B1776,tabela_produto,2,0)),"")</f>
        <v/>
      </c>
      <c r="D1776" s="1"/>
      <c r="E1776" s="7" t="str">
        <f t="shared" si="27"/>
        <v/>
      </c>
      <c r="F1776" s="133"/>
      <c r="G1776" s="37"/>
      <c r="H1776" s="36"/>
    </row>
    <row r="1777" spans="1:8" x14ac:dyDescent="0.3">
      <c r="A1777" s="4"/>
      <c r="B1777" s="1"/>
      <c r="C1777" s="6" t="str">
        <f>IFERROR(IF(B1777="","",VLOOKUP(B1777,tabela_produto,2,0)),"")</f>
        <v/>
      </c>
      <c r="D1777" s="1"/>
      <c r="E1777" s="7" t="str">
        <f t="shared" si="27"/>
        <v/>
      </c>
      <c r="F1777" s="133"/>
      <c r="G1777" s="37"/>
      <c r="H1777" s="36"/>
    </row>
    <row r="1778" spans="1:8" x14ac:dyDescent="0.3">
      <c r="A1778" s="4"/>
      <c r="B1778" s="1"/>
      <c r="C1778" s="6" t="str">
        <f>IFERROR(IF(B1778="","",VLOOKUP(B1778,tabela_produto,2,0)),"")</f>
        <v/>
      </c>
      <c r="D1778" s="1"/>
      <c r="E1778" s="7" t="str">
        <f t="shared" si="27"/>
        <v/>
      </c>
      <c r="F1778" s="133"/>
      <c r="G1778" s="37"/>
      <c r="H1778" s="36"/>
    </row>
    <row r="1779" spans="1:8" x14ac:dyDescent="0.3">
      <c r="A1779" s="4"/>
      <c r="B1779" s="1"/>
      <c r="C1779" s="6" t="str">
        <f>IFERROR(IF(B1779="","",VLOOKUP(B1779,tabela_produto,2,0)),"")</f>
        <v/>
      </c>
      <c r="D1779" s="1"/>
      <c r="E1779" s="7" t="str">
        <f t="shared" si="27"/>
        <v/>
      </c>
      <c r="F1779" s="133"/>
      <c r="G1779" s="37"/>
      <c r="H1779" s="36"/>
    </row>
    <row r="1780" spans="1:8" x14ac:dyDescent="0.3">
      <c r="A1780" s="4"/>
      <c r="B1780" s="1"/>
      <c r="C1780" s="6" t="str">
        <f>IFERROR(IF(B1780="","",VLOOKUP(B1780,tabela_produto,2,0)),"")</f>
        <v/>
      </c>
      <c r="D1780" s="1"/>
      <c r="E1780" s="7" t="str">
        <f t="shared" si="27"/>
        <v/>
      </c>
      <c r="F1780" s="133"/>
      <c r="G1780" s="37"/>
      <c r="H1780" s="36"/>
    </row>
    <row r="1781" spans="1:8" x14ac:dyDescent="0.3">
      <c r="A1781" s="4"/>
      <c r="B1781" s="1"/>
      <c r="C1781" s="6" t="str">
        <f>IFERROR(IF(B1781="","",VLOOKUP(B1781,tabela_produto,2,0)),"")</f>
        <v/>
      </c>
      <c r="D1781" s="1"/>
      <c r="E1781" s="7" t="str">
        <f t="shared" si="27"/>
        <v/>
      </c>
      <c r="F1781" s="133"/>
      <c r="G1781" s="37"/>
      <c r="H1781" s="36"/>
    </row>
    <row r="1782" spans="1:8" x14ac:dyDescent="0.3">
      <c r="A1782" s="4"/>
      <c r="B1782" s="1"/>
      <c r="C1782" s="6" t="str">
        <f>IFERROR(IF(B1782="","",VLOOKUP(B1782,tabela_produto,2,0)),"")</f>
        <v/>
      </c>
      <c r="D1782" s="1"/>
      <c r="E1782" s="7" t="str">
        <f t="shared" si="27"/>
        <v/>
      </c>
      <c r="F1782" s="133"/>
      <c r="G1782" s="37"/>
      <c r="H1782" s="36"/>
    </row>
    <row r="1783" spans="1:8" x14ac:dyDescent="0.3">
      <c r="A1783" s="4"/>
      <c r="B1783" s="1"/>
      <c r="C1783" s="6" t="str">
        <f>IFERROR(IF(B1783="","",VLOOKUP(B1783,tabela_produto,2,0)),"")</f>
        <v/>
      </c>
      <c r="D1783" s="1"/>
      <c r="E1783" s="7" t="str">
        <f t="shared" si="27"/>
        <v/>
      </c>
      <c r="F1783" s="133"/>
      <c r="G1783" s="37"/>
      <c r="H1783" s="36"/>
    </row>
    <row r="1784" spans="1:8" x14ac:dyDescent="0.3">
      <c r="A1784" s="4"/>
      <c r="B1784" s="1"/>
      <c r="C1784" s="6" t="str">
        <f>IFERROR(IF(B1784="","",VLOOKUP(B1784,tabela_produto,2,0)),"")</f>
        <v/>
      </c>
      <c r="D1784" s="1"/>
      <c r="E1784" s="7" t="str">
        <f t="shared" si="27"/>
        <v/>
      </c>
      <c r="F1784" s="133"/>
      <c r="G1784" s="37"/>
      <c r="H1784" s="36"/>
    </row>
    <row r="1785" spans="1:8" x14ac:dyDescent="0.3">
      <c r="A1785" s="4"/>
      <c r="B1785" s="1"/>
      <c r="C1785" s="6" t="str">
        <f>IFERROR(IF(B1785="","",VLOOKUP(B1785,tabela_produto,2,0)),"")</f>
        <v/>
      </c>
      <c r="D1785" s="1"/>
      <c r="E1785" s="7" t="str">
        <f t="shared" si="27"/>
        <v/>
      </c>
      <c r="F1785" s="133"/>
      <c r="G1785" s="37"/>
      <c r="H1785" s="36"/>
    </row>
    <row r="1786" spans="1:8" x14ac:dyDescent="0.3">
      <c r="A1786" s="4"/>
      <c r="B1786" s="1"/>
      <c r="C1786" s="6" t="str">
        <f>IFERROR(IF(B1786="","",VLOOKUP(B1786,tabela_produto,2,0)),"")</f>
        <v/>
      </c>
      <c r="D1786" s="1"/>
      <c r="E1786" s="7" t="str">
        <f t="shared" si="27"/>
        <v/>
      </c>
      <c r="F1786" s="133"/>
      <c r="G1786" s="37"/>
      <c r="H1786" s="36"/>
    </row>
    <row r="1787" spans="1:8" x14ac:dyDescent="0.3">
      <c r="A1787" s="4"/>
      <c r="B1787" s="1"/>
      <c r="C1787" s="6" t="str">
        <f>IFERROR(IF(B1787="","",VLOOKUP(B1787,tabela_produto,2,0)),"")</f>
        <v/>
      </c>
      <c r="D1787" s="1"/>
      <c r="E1787" s="7" t="str">
        <f t="shared" si="27"/>
        <v/>
      </c>
      <c r="F1787" s="133"/>
      <c r="G1787" s="37"/>
      <c r="H1787" s="36"/>
    </row>
    <row r="1788" spans="1:8" x14ac:dyDescent="0.3">
      <c r="A1788" s="4"/>
      <c r="B1788" s="1"/>
      <c r="C1788" s="6" t="str">
        <f>IFERROR(IF(B1788="","",VLOOKUP(B1788,tabela_produto,2,0)),"")</f>
        <v/>
      </c>
      <c r="D1788" s="1"/>
      <c r="E1788" s="7" t="str">
        <f t="shared" si="27"/>
        <v/>
      </c>
      <c r="F1788" s="133"/>
      <c r="G1788" s="37"/>
      <c r="H1788" s="36"/>
    </row>
    <row r="1789" spans="1:8" x14ac:dyDescent="0.3">
      <c r="A1789" s="4"/>
      <c r="B1789" s="1"/>
      <c r="C1789" s="6" t="str">
        <f>IFERROR(IF(B1789="","",VLOOKUP(B1789,tabela_produto,2,0)),"")</f>
        <v/>
      </c>
      <c r="D1789" s="1"/>
      <c r="E1789" s="7" t="str">
        <f t="shared" si="27"/>
        <v/>
      </c>
      <c r="F1789" s="133"/>
      <c r="G1789" s="37"/>
      <c r="H1789" s="36"/>
    </row>
    <row r="1790" spans="1:8" x14ac:dyDescent="0.3">
      <c r="A1790" s="4"/>
      <c r="B1790" s="1"/>
      <c r="C1790" s="6" t="str">
        <f>IFERROR(IF(B1790="","",VLOOKUP(B1790,tabela_produto,2,0)),"")</f>
        <v/>
      </c>
      <c r="D1790" s="1"/>
      <c r="E1790" s="7" t="str">
        <f t="shared" si="27"/>
        <v/>
      </c>
      <c r="F1790" s="133"/>
      <c r="G1790" s="37"/>
      <c r="H1790" s="36"/>
    </row>
    <row r="1791" spans="1:8" x14ac:dyDescent="0.3">
      <c r="A1791" s="4"/>
      <c r="B1791" s="1"/>
      <c r="C1791" s="6" t="str">
        <f>IFERROR(IF(B1791="","",VLOOKUP(B1791,tabela_produto,2,0)),"")</f>
        <v/>
      </c>
      <c r="D1791" s="1"/>
      <c r="E1791" s="7" t="str">
        <f t="shared" si="27"/>
        <v/>
      </c>
      <c r="F1791" s="133"/>
      <c r="G1791" s="37"/>
      <c r="H1791" s="36"/>
    </row>
    <row r="1792" spans="1:8" x14ac:dyDescent="0.3">
      <c r="A1792" s="4"/>
      <c r="B1792" s="1"/>
      <c r="C1792" s="6" t="str">
        <f>IFERROR(IF(B1792="","",VLOOKUP(B1792,tabela_produto,2,0)),"")</f>
        <v/>
      </c>
      <c r="D1792" s="1"/>
      <c r="E1792" s="7" t="str">
        <f t="shared" si="27"/>
        <v/>
      </c>
      <c r="F1792" s="133"/>
      <c r="G1792" s="37"/>
      <c r="H1792" s="36"/>
    </row>
    <row r="1793" spans="1:8" x14ac:dyDescent="0.3">
      <c r="A1793" s="4"/>
      <c r="B1793" s="1"/>
      <c r="C1793" s="6" t="str">
        <f>IFERROR(IF(B1793="","",VLOOKUP(B1793,tabela_produto,2,0)),"")</f>
        <v/>
      </c>
      <c r="D1793" s="1"/>
      <c r="E1793" s="7" t="str">
        <f t="shared" si="27"/>
        <v/>
      </c>
      <c r="F1793" s="133"/>
      <c r="G1793" s="37"/>
      <c r="H1793" s="36"/>
    </row>
    <row r="1794" spans="1:8" x14ac:dyDescent="0.3">
      <c r="A1794" s="4"/>
      <c r="B1794" s="1"/>
      <c r="C1794" s="6" t="str">
        <f>IFERROR(IF(B1794="","",VLOOKUP(B1794,tabela_produto,2,0)),"")</f>
        <v/>
      </c>
      <c r="D1794" s="1"/>
      <c r="E1794" s="7" t="str">
        <f t="shared" si="27"/>
        <v/>
      </c>
      <c r="F1794" s="133"/>
      <c r="G1794" s="37"/>
      <c r="H1794" s="36"/>
    </row>
    <row r="1795" spans="1:8" x14ac:dyDescent="0.3">
      <c r="A1795" s="4"/>
      <c r="B1795" s="1"/>
      <c r="C1795" s="6" t="str">
        <f>IFERROR(IF(B1795="","",VLOOKUP(B1795,tabela_produto,2,0)),"")</f>
        <v/>
      </c>
      <c r="D1795" s="1"/>
      <c r="E1795" s="7" t="str">
        <f t="shared" ref="E1795:E1858" si="28">IF(B1795="","",VLOOKUP(B1795,tabela_produto,3,0))</f>
        <v/>
      </c>
      <c r="F1795" s="133"/>
      <c r="G1795" s="37"/>
      <c r="H1795" s="36"/>
    </row>
    <row r="1796" spans="1:8" x14ac:dyDescent="0.3">
      <c r="A1796" s="4"/>
      <c r="B1796" s="1"/>
      <c r="C1796" s="6" t="str">
        <f>IFERROR(IF(B1796="","",VLOOKUP(B1796,tabela_produto,2,0)),"")</f>
        <v/>
      </c>
      <c r="D1796" s="1"/>
      <c r="E1796" s="7" t="str">
        <f t="shared" si="28"/>
        <v/>
      </c>
      <c r="F1796" s="133"/>
      <c r="G1796" s="37"/>
      <c r="H1796" s="36"/>
    </row>
    <row r="1797" spans="1:8" x14ac:dyDescent="0.3">
      <c r="A1797" s="4"/>
      <c r="B1797" s="1"/>
      <c r="C1797" s="6" t="str">
        <f>IFERROR(IF(B1797="","",VLOOKUP(B1797,tabela_produto,2,0)),"")</f>
        <v/>
      </c>
      <c r="D1797" s="1"/>
      <c r="E1797" s="7" t="str">
        <f t="shared" si="28"/>
        <v/>
      </c>
      <c r="F1797" s="133"/>
      <c r="G1797" s="37"/>
      <c r="H1797" s="36"/>
    </row>
    <row r="1798" spans="1:8" x14ac:dyDescent="0.3">
      <c r="A1798" s="4"/>
      <c r="B1798" s="1"/>
      <c r="C1798" s="6" t="str">
        <f>IFERROR(IF(B1798="","",VLOOKUP(B1798,tabela_produto,2,0)),"")</f>
        <v/>
      </c>
      <c r="D1798" s="1"/>
      <c r="E1798" s="7" t="str">
        <f t="shared" si="28"/>
        <v/>
      </c>
      <c r="F1798" s="133"/>
      <c r="G1798" s="37"/>
      <c r="H1798" s="36"/>
    </row>
    <row r="1799" spans="1:8" x14ac:dyDescent="0.3">
      <c r="A1799" s="4"/>
      <c r="B1799" s="1"/>
      <c r="C1799" s="6" t="str">
        <f>IFERROR(IF(B1799="","",VLOOKUP(B1799,tabela_produto,2,0)),"")</f>
        <v/>
      </c>
      <c r="D1799" s="1"/>
      <c r="E1799" s="7" t="str">
        <f t="shared" si="28"/>
        <v/>
      </c>
      <c r="F1799" s="133"/>
      <c r="G1799" s="37"/>
      <c r="H1799" s="36"/>
    </row>
    <row r="1800" spans="1:8" x14ac:dyDescent="0.3">
      <c r="A1800" s="4"/>
      <c r="B1800" s="1"/>
      <c r="C1800" s="6" t="str">
        <f>IFERROR(IF(B1800="","",VLOOKUP(B1800,tabela_produto,2,0)),"")</f>
        <v/>
      </c>
      <c r="D1800" s="1"/>
      <c r="E1800" s="7" t="str">
        <f t="shared" si="28"/>
        <v/>
      </c>
      <c r="F1800" s="133"/>
      <c r="G1800" s="37"/>
      <c r="H1800" s="36"/>
    </row>
    <row r="1801" spans="1:8" x14ac:dyDescent="0.3">
      <c r="A1801" s="4"/>
      <c r="B1801" s="1"/>
      <c r="C1801" s="6" t="str">
        <f>IFERROR(IF(B1801="","",VLOOKUP(B1801,tabela_produto,2,0)),"")</f>
        <v/>
      </c>
      <c r="D1801" s="1"/>
      <c r="E1801" s="7" t="str">
        <f t="shared" si="28"/>
        <v/>
      </c>
      <c r="F1801" s="133"/>
      <c r="G1801" s="37"/>
      <c r="H1801" s="36"/>
    </row>
    <row r="1802" spans="1:8" x14ac:dyDescent="0.3">
      <c r="A1802" s="4"/>
      <c r="B1802" s="1"/>
      <c r="C1802" s="6" t="str">
        <f>IFERROR(IF(B1802="","",VLOOKUP(B1802,tabela_produto,2,0)),"")</f>
        <v/>
      </c>
      <c r="D1802" s="1"/>
      <c r="E1802" s="7" t="str">
        <f t="shared" si="28"/>
        <v/>
      </c>
      <c r="F1802" s="133"/>
      <c r="G1802" s="37"/>
      <c r="H1802" s="36"/>
    </row>
    <row r="1803" spans="1:8" x14ac:dyDescent="0.3">
      <c r="A1803" s="4"/>
      <c r="B1803" s="1"/>
      <c r="C1803" s="6" t="str">
        <f>IFERROR(IF(B1803="","",VLOOKUP(B1803,tabela_produto,2,0)),"")</f>
        <v/>
      </c>
      <c r="D1803" s="1"/>
      <c r="E1803" s="7" t="str">
        <f t="shared" si="28"/>
        <v/>
      </c>
      <c r="F1803" s="133"/>
      <c r="G1803" s="37"/>
      <c r="H1803" s="36"/>
    </row>
    <row r="1804" spans="1:8" x14ac:dyDescent="0.3">
      <c r="A1804" s="4"/>
      <c r="B1804" s="1"/>
      <c r="C1804" s="6" t="str">
        <f>IFERROR(IF(B1804="","",VLOOKUP(B1804,tabela_produto,2,0)),"")</f>
        <v/>
      </c>
      <c r="D1804" s="1"/>
      <c r="E1804" s="7" t="str">
        <f t="shared" si="28"/>
        <v/>
      </c>
      <c r="F1804" s="133"/>
      <c r="G1804" s="37"/>
      <c r="H1804" s="36"/>
    </row>
    <row r="1805" spans="1:8" x14ac:dyDescent="0.3">
      <c r="A1805" s="4"/>
      <c r="B1805" s="1"/>
      <c r="C1805" s="6" t="str">
        <f>IFERROR(IF(B1805="","",VLOOKUP(B1805,tabela_produto,2,0)),"")</f>
        <v/>
      </c>
      <c r="D1805" s="1"/>
      <c r="E1805" s="7" t="str">
        <f t="shared" si="28"/>
        <v/>
      </c>
      <c r="F1805" s="133"/>
      <c r="G1805" s="37"/>
      <c r="H1805" s="36"/>
    </row>
    <row r="1806" spans="1:8" x14ac:dyDescent="0.3">
      <c r="A1806" s="4"/>
      <c r="B1806" s="1"/>
      <c r="C1806" s="6" t="str">
        <f>IFERROR(IF(B1806="","",VLOOKUP(B1806,tabela_produto,2,0)),"")</f>
        <v/>
      </c>
      <c r="D1806" s="1"/>
      <c r="E1806" s="7" t="str">
        <f t="shared" si="28"/>
        <v/>
      </c>
      <c r="F1806" s="133"/>
      <c r="G1806" s="37"/>
      <c r="H1806" s="36"/>
    </row>
    <row r="1807" spans="1:8" x14ac:dyDescent="0.3">
      <c r="A1807" s="4"/>
      <c r="B1807" s="1"/>
      <c r="C1807" s="6" t="str">
        <f>IFERROR(IF(B1807="","",VLOOKUP(B1807,tabela_produto,2,0)),"")</f>
        <v/>
      </c>
      <c r="D1807" s="1"/>
      <c r="E1807" s="7" t="str">
        <f t="shared" si="28"/>
        <v/>
      </c>
      <c r="F1807" s="133"/>
      <c r="G1807" s="37"/>
      <c r="H1807" s="36"/>
    </row>
    <row r="1808" spans="1:8" x14ac:dyDescent="0.3">
      <c r="A1808" s="4"/>
      <c r="B1808" s="1"/>
      <c r="C1808" s="6" t="str">
        <f>IFERROR(IF(B1808="","",VLOOKUP(B1808,tabela_produto,2,0)),"")</f>
        <v/>
      </c>
      <c r="D1808" s="1"/>
      <c r="E1808" s="7" t="str">
        <f t="shared" si="28"/>
        <v/>
      </c>
      <c r="F1808" s="133"/>
      <c r="G1808" s="37"/>
      <c r="H1808" s="36"/>
    </row>
    <row r="1809" spans="1:8" x14ac:dyDescent="0.3">
      <c r="A1809" s="4"/>
      <c r="B1809" s="1"/>
      <c r="C1809" s="6" t="str">
        <f>IFERROR(IF(B1809="","",VLOOKUP(B1809,tabela_produto,2,0)),"")</f>
        <v/>
      </c>
      <c r="D1809" s="1"/>
      <c r="E1809" s="7" t="str">
        <f t="shared" si="28"/>
        <v/>
      </c>
      <c r="F1809" s="133"/>
      <c r="G1809" s="37"/>
      <c r="H1809" s="36"/>
    </row>
    <row r="1810" spans="1:8" x14ac:dyDescent="0.3">
      <c r="A1810" s="4"/>
      <c r="B1810" s="1"/>
      <c r="C1810" s="6" t="str">
        <f>IFERROR(IF(B1810="","",VLOOKUP(B1810,tabela_produto,2,0)),"")</f>
        <v/>
      </c>
      <c r="D1810" s="1"/>
      <c r="E1810" s="7" t="str">
        <f t="shared" si="28"/>
        <v/>
      </c>
      <c r="F1810" s="133"/>
      <c r="G1810" s="37"/>
      <c r="H1810" s="36"/>
    </row>
    <row r="1811" spans="1:8" x14ac:dyDescent="0.3">
      <c r="A1811" s="4"/>
      <c r="B1811" s="1"/>
      <c r="C1811" s="6" t="str">
        <f>IFERROR(IF(B1811="","",VLOOKUP(B1811,tabela_produto,2,0)),"")</f>
        <v/>
      </c>
      <c r="D1811" s="1"/>
      <c r="E1811" s="7" t="str">
        <f t="shared" si="28"/>
        <v/>
      </c>
      <c r="F1811" s="133"/>
      <c r="G1811" s="37"/>
      <c r="H1811" s="36"/>
    </row>
    <row r="1812" spans="1:8" x14ac:dyDescent="0.3">
      <c r="A1812" s="4"/>
      <c r="B1812" s="1"/>
      <c r="C1812" s="6" t="str">
        <f>IFERROR(IF(B1812="","",VLOOKUP(B1812,tabela_produto,2,0)),"")</f>
        <v/>
      </c>
      <c r="D1812" s="1"/>
      <c r="E1812" s="7" t="str">
        <f t="shared" si="28"/>
        <v/>
      </c>
      <c r="F1812" s="133"/>
      <c r="G1812" s="37"/>
      <c r="H1812" s="36"/>
    </row>
    <row r="1813" spans="1:8" x14ac:dyDescent="0.3">
      <c r="A1813" s="4"/>
      <c r="B1813" s="1"/>
      <c r="C1813" s="6" t="str">
        <f>IFERROR(IF(B1813="","",VLOOKUP(B1813,tabela_produto,2,0)),"")</f>
        <v/>
      </c>
      <c r="D1813" s="1"/>
      <c r="E1813" s="7" t="str">
        <f t="shared" si="28"/>
        <v/>
      </c>
      <c r="F1813" s="133"/>
      <c r="G1813" s="37"/>
      <c r="H1813" s="36"/>
    </row>
    <row r="1814" spans="1:8" x14ac:dyDescent="0.3">
      <c r="A1814" s="4"/>
      <c r="B1814" s="1"/>
      <c r="C1814" s="6" t="str">
        <f>IFERROR(IF(B1814="","",VLOOKUP(B1814,tabela_produto,2,0)),"")</f>
        <v/>
      </c>
      <c r="D1814" s="1"/>
      <c r="E1814" s="7" t="str">
        <f t="shared" si="28"/>
        <v/>
      </c>
      <c r="F1814" s="133"/>
      <c r="G1814" s="37"/>
      <c r="H1814" s="36"/>
    </row>
    <row r="1815" spans="1:8" x14ac:dyDescent="0.3">
      <c r="A1815" s="4"/>
      <c r="B1815" s="1"/>
      <c r="C1815" s="6" t="str">
        <f>IFERROR(IF(B1815="","",VLOOKUP(B1815,tabela_produto,2,0)),"")</f>
        <v/>
      </c>
      <c r="D1815" s="1"/>
      <c r="E1815" s="7" t="str">
        <f t="shared" si="28"/>
        <v/>
      </c>
      <c r="F1815" s="133"/>
      <c r="G1815" s="37"/>
      <c r="H1815" s="36"/>
    </row>
    <row r="1816" spans="1:8" x14ac:dyDescent="0.3">
      <c r="A1816" s="4"/>
      <c r="B1816" s="1"/>
      <c r="C1816" s="6" t="str">
        <f>IFERROR(IF(B1816="","",VLOOKUP(B1816,tabela_produto,2,0)),"")</f>
        <v/>
      </c>
      <c r="D1816" s="1"/>
      <c r="E1816" s="7" t="str">
        <f t="shared" si="28"/>
        <v/>
      </c>
      <c r="F1816" s="133"/>
      <c r="G1816" s="37"/>
      <c r="H1816" s="36"/>
    </row>
    <row r="1817" spans="1:8" x14ac:dyDescent="0.3">
      <c r="A1817" s="4"/>
      <c r="B1817" s="1"/>
      <c r="C1817" s="6" t="str">
        <f>IFERROR(IF(B1817="","",VLOOKUP(B1817,tabela_produto,2,0)),"")</f>
        <v/>
      </c>
      <c r="D1817" s="1"/>
      <c r="E1817" s="7" t="str">
        <f t="shared" si="28"/>
        <v/>
      </c>
      <c r="F1817" s="133"/>
      <c r="G1817" s="37"/>
      <c r="H1817" s="36"/>
    </row>
    <row r="1818" spans="1:8" x14ac:dyDescent="0.3">
      <c r="A1818" s="4"/>
      <c r="B1818" s="1"/>
      <c r="C1818" s="6" t="str">
        <f>IFERROR(IF(B1818="","",VLOOKUP(B1818,tabela_produto,2,0)),"")</f>
        <v/>
      </c>
      <c r="D1818" s="1"/>
      <c r="E1818" s="7" t="str">
        <f t="shared" si="28"/>
        <v/>
      </c>
      <c r="F1818" s="133"/>
      <c r="G1818" s="37"/>
      <c r="H1818" s="36"/>
    </row>
    <row r="1819" spans="1:8" x14ac:dyDescent="0.3">
      <c r="A1819" s="4"/>
      <c r="B1819" s="1"/>
      <c r="C1819" s="6" t="str">
        <f>IFERROR(IF(B1819="","",VLOOKUP(B1819,tabela_produto,2,0)),"")</f>
        <v/>
      </c>
      <c r="D1819" s="1"/>
      <c r="E1819" s="7" t="str">
        <f t="shared" si="28"/>
        <v/>
      </c>
      <c r="F1819" s="133"/>
      <c r="G1819" s="37"/>
      <c r="H1819" s="36"/>
    </row>
    <row r="1820" spans="1:8" x14ac:dyDescent="0.3">
      <c r="A1820" s="4"/>
      <c r="B1820" s="1"/>
      <c r="C1820" s="6" t="str">
        <f>IFERROR(IF(B1820="","",VLOOKUP(B1820,tabela_produto,2,0)),"")</f>
        <v/>
      </c>
      <c r="D1820" s="1"/>
      <c r="E1820" s="7" t="str">
        <f t="shared" si="28"/>
        <v/>
      </c>
      <c r="F1820" s="133"/>
      <c r="G1820" s="37"/>
      <c r="H1820" s="36"/>
    </row>
    <row r="1821" spans="1:8" x14ac:dyDescent="0.3">
      <c r="A1821" s="4"/>
      <c r="B1821" s="1"/>
      <c r="C1821" s="6" t="str">
        <f>IFERROR(IF(B1821="","",VLOOKUP(B1821,tabela_produto,2,0)),"")</f>
        <v/>
      </c>
      <c r="D1821" s="1"/>
      <c r="E1821" s="7" t="str">
        <f t="shared" si="28"/>
        <v/>
      </c>
      <c r="F1821" s="133"/>
      <c r="G1821" s="37"/>
      <c r="H1821" s="36"/>
    </row>
    <row r="1822" spans="1:8" x14ac:dyDescent="0.3">
      <c r="A1822" s="4"/>
      <c r="B1822" s="1"/>
      <c r="C1822" s="6" t="str">
        <f>IFERROR(IF(B1822="","",VLOOKUP(B1822,tabela_produto,2,0)),"")</f>
        <v/>
      </c>
      <c r="D1822" s="1"/>
      <c r="E1822" s="7" t="str">
        <f t="shared" si="28"/>
        <v/>
      </c>
      <c r="F1822" s="133"/>
      <c r="G1822" s="37"/>
      <c r="H1822" s="36"/>
    </row>
    <row r="1823" spans="1:8" x14ac:dyDescent="0.3">
      <c r="A1823" s="4"/>
      <c r="B1823" s="1"/>
      <c r="C1823" s="6" t="str">
        <f>IFERROR(IF(B1823="","",VLOOKUP(B1823,tabela_produto,2,0)),"")</f>
        <v/>
      </c>
      <c r="D1823" s="1"/>
      <c r="E1823" s="7" t="str">
        <f t="shared" si="28"/>
        <v/>
      </c>
      <c r="F1823" s="133"/>
      <c r="G1823" s="37"/>
      <c r="H1823" s="36"/>
    </row>
    <row r="1824" spans="1:8" x14ac:dyDescent="0.3">
      <c r="A1824" s="4"/>
      <c r="B1824" s="1"/>
      <c r="C1824" s="6" t="str">
        <f>IFERROR(IF(B1824="","",VLOOKUP(B1824,tabela_produto,2,0)),"")</f>
        <v/>
      </c>
      <c r="D1824" s="1"/>
      <c r="E1824" s="7" t="str">
        <f t="shared" si="28"/>
        <v/>
      </c>
      <c r="F1824" s="133"/>
      <c r="G1824" s="37"/>
      <c r="H1824" s="36"/>
    </row>
    <row r="1825" spans="1:8" x14ac:dyDescent="0.3">
      <c r="A1825" s="4"/>
      <c r="B1825" s="1"/>
      <c r="C1825" s="6" t="str">
        <f>IFERROR(IF(B1825="","",VLOOKUP(B1825,tabela_produto,2,0)),"")</f>
        <v/>
      </c>
      <c r="D1825" s="1"/>
      <c r="E1825" s="7" t="str">
        <f t="shared" si="28"/>
        <v/>
      </c>
      <c r="F1825" s="133"/>
      <c r="G1825" s="37"/>
      <c r="H1825" s="36"/>
    </row>
    <row r="1826" spans="1:8" x14ac:dyDescent="0.3">
      <c r="A1826" s="4"/>
      <c r="B1826" s="1"/>
      <c r="C1826" s="6" t="str">
        <f>IFERROR(IF(B1826="","",VLOOKUP(B1826,tabela_produto,2,0)),"")</f>
        <v/>
      </c>
      <c r="D1826" s="1"/>
      <c r="E1826" s="7" t="str">
        <f t="shared" si="28"/>
        <v/>
      </c>
      <c r="F1826" s="133"/>
      <c r="G1826" s="37"/>
      <c r="H1826" s="36"/>
    </row>
    <row r="1827" spans="1:8" x14ac:dyDescent="0.3">
      <c r="A1827" s="4"/>
      <c r="B1827" s="1"/>
      <c r="C1827" s="6" t="str">
        <f>IFERROR(IF(B1827="","",VLOOKUP(B1827,tabela_produto,2,0)),"")</f>
        <v/>
      </c>
      <c r="D1827" s="1"/>
      <c r="E1827" s="7" t="str">
        <f t="shared" si="28"/>
        <v/>
      </c>
      <c r="F1827" s="133"/>
      <c r="G1827" s="37"/>
      <c r="H1827" s="36"/>
    </row>
    <row r="1828" spans="1:8" x14ac:dyDescent="0.3">
      <c r="A1828" s="4"/>
      <c r="B1828" s="1"/>
      <c r="C1828" s="6" t="str">
        <f>IFERROR(IF(B1828="","",VLOOKUP(B1828,tabela_produto,2,0)),"")</f>
        <v/>
      </c>
      <c r="D1828" s="1"/>
      <c r="E1828" s="7" t="str">
        <f t="shared" si="28"/>
        <v/>
      </c>
      <c r="F1828" s="133"/>
      <c r="G1828" s="37"/>
      <c r="H1828" s="36"/>
    </row>
    <row r="1829" spans="1:8" x14ac:dyDescent="0.3">
      <c r="A1829" s="4"/>
      <c r="B1829" s="1"/>
      <c r="C1829" s="6" t="str">
        <f>IFERROR(IF(B1829="","",VLOOKUP(B1829,tabela_produto,2,0)),"")</f>
        <v/>
      </c>
      <c r="D1829" s="1"/>
      <c r="E1829" s="7" t="str">
        <f t="shared" si="28"/>
        <v/>
      </c>
      <c r="F1829" s="133"/>
      <c r="G1829" s="37"/>
      <c r="H1829" s="36"/>
    </row>
    <row r="1830" spans="1:8" x14ac:dyDescent="0.3">
      <c r="A1830" s="4"/>
      <c r="B1830" s="1"/>
      <c r="C1830" s="6" t="str">
        <f>IFERROR(IF(B1830="","",VLOOKUP(B1830,tabela_produto,2,0)),"")</f>
        <v/>
      </c>
      <c r="D1830" s="1"/>
      <c r="E1830" s="7" t="str">
        <f t="shared" si="28"/>
        <v/>
      </c>
      <c r="F1830" s="133"/>
      <c r="G1830" s="37"/>
      <c r="H1830" s="36"/>
    </row>
    <row r="1831" spans="1:8" x14ac:dyDescent="0.3">
      <c r="A1831" s="4"/>
      <c r="B1831" s="1"/>
      <c r="C1831" s="6" t="str">
        <f>IFERROR(IF(B1831="","",VLOOKUP(B1831,tabela_produto,2,0)),"")</f>
        <v/>
      </c>
      <c r="D1831" s="1"/>
      <c r="E1831" s="7" t="str">
        <f t="shared" si="28"/>
        <v/>
      </c>
      <c r="F1831" s="133"/>
      <c r="G1831" s="37"/>
      <c r="H1831" s="36"/>
    </row>
    <row r="1832" spans="1:8" x14ac:dyDescent="0.3">
      <c r="A1832" s="4"/>
      <c r="B1832" s="1"/>
      <c r="C1832" s="6" t="str">
        <f>IFERROR(IF(B1832="","",VLOOKUP(B1832,tabela_produto,2,0)),"")</f>
        <v/>
      </c>
      <c r="D1832" s="1"/>
      <c r="E1832" s="7" t="str">
        <f t="shared" si="28"/>
        <v/>
      </c>
      <c r="F1832" s="133"/>
      <c r="G1832" s="37"/>
      <c r="H1832" s="36"/>
    </row>
    <row r="1833" spans="1:8" x14ac:dyDescent="0.3">
      <c r="A1833" s="4"/>
      <c r="B1833" s="1"/>
      <c r="C1833" s="6" t="str">
        <f>IFERROR(IF(B1833="","",VLOOKUP(B1833,tabela_produto,2,0)),"")</f>
        <v/>
      </c>
      <c r="D1833" s="1"/>
      <c r="E1833" s="7" t="str">
        <f t="shared" si="28"/>
        <v/>
      </c>
      <c r="F1833" s="133"/>
      <c r="G1833" s="37"/>
      <c r="H1833" s="36"/>
    </row>
    <row r="1834" spans="1:8" x14ac:dyDescent="0.3">
      <c r="A1834" s="4"/>
      <c r="B1834" s="1"/>
      <c r="C1834" s="6" t="str">
        <f>IFERROR(IF(B1834="","",VLOOKUP(B1834,tabela_produto,2,0)),"")</f>
        <v/>
      </c>
      <c r="D1834" s="1"/>
      <c r="E1834" s="7" t="str">
        <f t="shared" si="28"/>
        <v/>
      </c>
      <c r="F1834" s="133"/>
      <c r="G1834" s="37"/>
      <c r="H1834" s="36"/>
    </row>
    <row r="1835" spans="1:8" x14ac:dyDescent="0.3">
      <c r="A1835" s="4"/>
      <c r="B1835" s="1"/>
      <c r="C1835" s="6" t="str">
        <f>IFERROR(IF(B1835="","",VLOOKUP(B1835,tabela_produto,2,0)),"")</f>
        <v/>
      </c>
      <c r="D1835" s="1"/>
      <c r="E1835" s="7" t="str">
        <f t="shared" si="28"/>
        <v/>
      </c>
      <c r="F1835" s="133"/>
      <c r="G1835" s="37"/>
      <c r="H1835" s="36"/>
    </row>
    <row r="1836" spans="1:8" x14ac:dyDescent="0.3">
      <c r="A1836" s="4"/>
      <c r="B1836" s="1"/>
      <c r="C1836" s="6" t="str">
        <f>IFERROR(IF(B1836="","",VLOOKUP(B1836,tabela_produto,2,0)),"")</f>
        <v/>
      </c>
      <c r="D1836" s="1"/>
      <c r="E1836" s="7" t="str">
        <f t="shared" si="28"/>
        <v/>
      </c>
      <c r="F1836" s="133"/>
      <c r="G1836" s="37"/>
      <c r="H1836" s="36"/>
    </row>
    <row r="1837" spans="1:8" x14ac:dyDescent="0.3">
      <c r="A1837" s="4"/>
      <c r="B1837" s="1"/>
      <c r="C1837" s="6" t="str">
        <f>IFERROR(IF(B1837="","",VLOOKUP(B1837,tabela_produto,2,0)),"")</f>
        <v/>
      </c>
      <c r="D1837" s="1"/>
      <c r="E1837" s="7" t="str">
        <f t="shared" si="28"/>
        <v/>
      </c>
      <c r="F1837" s="133"/>
      <c r="G1837" s="37"/>
      <c r="H1837" s="36"/>
    </row>
    <row r="1838" spans="1:8" x14ac:dyDescent="0.3">
      <c r="A1838" s="4"/>
      <c r="B1838" s="1"/>
      <c r="C1838" s="6" t="str">
        <f>IFERROR(IF(B1838="","",VLOOKUP(B1838,tabela_produto,2,0)),"")</f>
        <v/>
      </c>
      <c r="D1838" s="1"/>
      <c r="E1838" s="7" t="str">
        <f t="shared" si="28"/>
        <v/>
      </c>
      <c r="F1838" s="133"/>
      <c r="G1838" s="37"/>
      <c r="H1838" s="36"/>
    </row>
    <row r="1839" spans="1:8" x14ac:dyDescent="0.3">
      <c r="A1839" s="4"/>
      <c r="B1839" s="1"/>
      <c r="C1839" s="6" t="str">
        <f>IFERROR(IF(B1839="","",VLOOKUP(B1839,tabela_produto,2,0)),"")</f>
        <v/>
      </c>
      <c r="D1839" s="1"/>
      <c r="E1839" s="7" t="str">
        <f t="shared" si="28"/>
        <v/>
      </c>
      <c r="F1839" s="133"/>
      <c r="G1839" s="37"/>
      <c r="H1839" s="36"/>
    </row>
    <row r="1840" spans="1:8" x14ac:dyDescent="0.3">
      <c r="A1840" s="4"/>
      <c r="B1840" s="1"/>
      <c r="C1840" s="6" t="str">
        <f>IFERROR(IF(B1840="","",VLOOKUP(B1840,tabela_produto,2,0)),"")</f>
        <v/>
      </c>
      <c r="D1840" s="1"/>
      <c r="E1840" s="7" t="str">
        <f t="shared" si="28"/>
        <v/>
      </c>
      <c r="F1840" s="133"/>
      <c r="G1840" s="37"/>
      <c r="H1840" s="36"/>
    </row>
    <row r="1841" spans="1:8" x14ac:dyDescent="0.3">
      <c r="A1841" s="4"/>
      <c r="B1841" s="1"/>
      <c r="C1841" s="6" t="str">
        <f>IFERROR(IF(B1841="","",VLOOKUP(B1841,tabela_produto,2,0)),"")</f>
        <v/>
      </c>
      <c r="D1841" s="1"/>
      <c r="E1841" s="7" t="str">
        <f t="shared" si="28"/>
        <v/>
      </c>
      <c r="F1841" s="133"/>
      <c r="G1841" s="37"/>
      <c r="H1841" s="36"/>
    </row>
    <row r="1842" spans="1:8" x14ac:dyDescent="0.3">
      <c r="A1842" s="4"/>
      <c r="B1842" s="1"/>
      <c r="C1842" s="6" t="str">
        <f>IFERROR(IF(B1842="","",VLOOKUP(B1842,tabela_produto,2,0)),"")</f>
        <v/>
      </c>
      <c r="D1842" s="1"/>
      <c r="E1842" s="7" t="str">
        <f t="shared" si="28"/>
        <v/>
      </c>
      <c r="F1842" s="133"/>
      <c r="G1842" s="37"/>
      <c r="H1842" s="36"/>
    </row>
    <row r="1843" spans="1:8" x14ac:dyDescent="0.3">
      <c r="A1843" s="4"/>
      <c r="B1843" s="1"/>
      <c r="C1843" s="6" t="str">
        <f>IFERROR(IF(B1843="","",VLOOKUP(B1843,tabela_produto,2,0)),"")</f>
        <v/>
      </c>
      <c r="D1843" s="1"/>
      <c r="E1843" s="7" t="str">
        <f t="shared" si="28"/>
        <v/>
      </c>
      <c r="F1843" s="133"/>
      <c r="G1843" s="37"/>
      <c r="H1843" s="36"/>
    </row>
    <row r="1844" spans="1:8" x14ac:dyDescent="0.3">
      <c r="A1844" s="4"/>
      <c r="B1844" s="1"/>
      <c r="C1844" s="6" t="str">
        <f>IFERROR(IF(B1844="","",VLOOKUP(B1844,tabela_produto,2,0)),"")</f>
        <v/>
      </c>
      <c r="D1844" s="1"/>
      <c r="E1844" s="7" t="str">
        <f t="shared" si="28"/>
        <v/>
      </c>
      <c r="F1844" s="133"/>
      <c r="G1844" s="37"/>
      <c r="H1844" s="36"/>
    </row>
    <row r="1845" spans="1:8" x14ac:dyDescent="0.3">
      <c r="A1845" s="4"/>
      <c r="B1845" s="1"/>
      <c r="C1845" s="6" t="str">
        <f>IFERROR(IF(B1845="","",VLOOKUP(B1845,tabela_produto,2,0)),"")</f>
        <v/>
      </c>
      <c r="D1845" s="1"/>
      <c r="E1845" s="7" t="str">
        <f t="shared" si="28"/>
        <v/>
      </c>
      <c r="F1845" s="133"/>
      <c r="G1845" s="37"/>
      <c r="H1845" s="36"/>
    </row>
    <row r="1846" spans="1:8" x14ac:dyDescent="0.3">
      <c r="A1846" s="4"/>
      <c r="B1846" s="1"/>
      <c r="C1846" s="6" t="str">
        <f>IFERROR(IF(B1846="","",VLOOKUP(B1846,tabela_produto,2,0)),"")</f>
        <v/>
      </c>
      <c r="D1846" s="1"/>
      <c r="E1846" s="7" t="str">
        <f t="shared" si="28"/>
        <v/>
      </c>
      <c r="F1846" s="133"/>
      <c r="G1846" s="37"/>
      <c r="H1846" s="36"/>
    </row>
    <row r="1847" spans="1:8" x14ac:dyDescent="0.3">
      <c r="A1847" s="4"/>
      <c r="B1847" s="1"/>
      <c r="C1847" s="6" t="str">
        <f>IFERROR(IF(B1847="","",VLOOKUP(B1847,tabela_produto,2,0)),"")</f>
        <v/>
      </c>
      <c r="D1847" s="1"/>
      <c r="E1847" s="7" t="str">
        <f t="shared" si="28"/>
        <v/>
      </c>
      <c r="F1847" s="133"/>
      <c r="G1847" s="37"/>
      <c r="H1847" s="36"/>
    </row>
    <row r="1848" spans="1:8" x14ac:dyDescent="0.3">
      <c r="A1848" s="4"/>
      <c r="B1848" s="1"/>
      <c r="C1848" s="6" t="str">
        <f>IFERROR(IF(B1848="","",VLOOKUP(B1848,tabela_produto,2,0)),"")</f>
        <v/>
      </c>
      <c r="D1848" s="1"/>
      <c r="E1848" s="7" t="str">
        <f t="shared" si="28"/>
        <v/>
      </c>
      <c r="F1848" s="133"/>
      <c r="G1848" s="37"/>
      <c r="H1848" s="36"/>
    </row>
    <row r="1849" spans="1:8" x14ac:dyDescent="0.3">
      <c r="A1849" s="4"/>
      <c r="B1849" s="1"/>
      <c r="C1849" s="6" t="str">
        <f>IFERROR(IF(B1849="","",VLOOKUP(B1849,tabela_produto,2,0)),"")</f>
        <v/>
      </c>
      <c r="D1849" s="1"/>
      <c r="E1849" s="7" t="str">
        <f t="shared" si="28"/>
        <v/>
      </c>
      <c r="F1849" s="133"/>
      <c r="G1849" s="37"/>
      <c r="H1849" s="36"/>
    </row>
    <row r="1850" spans="1:8" x14ac:dyDescent="0.3">
      <c r="A1850" s="4"/>
      <c r="B1850" s="1"/>
      <c r="C1850" s="6" t="str">
        <f>IFERROR(IF(B1850="","",VLOOKUP(B1850,tabela_produto,2,0)),"")</f>
        <v/>
      </c>
      <c r="D1850" s="1"/>
      <c r="E1850" s="7" t="str">
        <f t="shared" si="28"/>
        <v/>
      </c>
      <c r="F1850" s="133"/>
      <c r="G1850" s="37"/>
      <c r="H1850" s="36"/>
    </row>
    <row r="1851" spans="1:8" x14ac:dyDescent="0.3">
      <c r="A1851" s="4"/>
      <c r="B1851" s="1"/>
      <c r="C1851" s="6" t="str">
        <f>IFERROR(IF(B1851="","",VLOOKUP(B1851,tabela_produto,2,0)),"")</f>
        <v/>
      </c>
      <c r="D1851" s="1"/>
      <c r="E1851" s="7" t="str">
        <f t="shared" si="28"/>
        <v/>
      </c>
      <c r="F1851" s="133"/>
      <c r="G1851" s="37"/>
      <c r="H1851" s="36"/>
    </row>
    <row r="1852" spans="1:8" x14ac:dyDescent="0.3">
      <c r="A1852" s="4"/>
      <c r="B1852" s="1"/>
      <c r="C1852" s="6" t="str">
        <f>IFERROR(IF(B1852="","",VLOOKUP(B1852,tabela_produto,2,0)),"")</f>
        <v/>
      </c>
      <c r="D1852" s="1"/>
      <c r="E1852" s="7" t="str">
        <f t="shared" si="28"/>
        <v/>
      </c>
      <c r="F1852" s="133"/>
      <c r="G1852" s="37"/>
      <c r="H1852" s="36"/>
    </row>
    <row r="1853" spans="1:8" x14ac:dyDescent="0.3">
      <c r="A1853" s="4"/>
      <c r="B1853" s="1"/>
      <c r="C1853" s="6" t="str">
        <f>IFERROR(IF(B1853="","",VLOOKUP(B1853,tabela_produto,2,0)),"")</f>
        <v/>
      </c>
      <c r="D1853" s="1"/>
      <c r="E1853" s="7" t="str">
        <f t="shared" si="28"/>
        <v/>
      </c>
      <c r="F1853" s="133"/>
      <c r="G1853" s="37"/>
      <c r="H1853" s="36"/>
    </row>
    <row r="1854" spans="1:8" x14ac:dyDescent="0.3">
      <c r="A1854" s="4"/>
      <c r="B1854" s="1"/>
      <c r="C1854" s="6" t="str">
        <f>IFERROR(IF(B1854="","",VLOOKUP(B1854,tabela_produto,2,0)),"")</f>
        <v/>
      </c>
      <c r="D1854" s="1"/>
      <c r="E1854" s="7" t="str">
        <f t="shared" si="28"/>
        <v/>
      </c>
      <c r="F1854" s="133"/>
      <c r="G1854" s="37"/>
      <c r="H1854" s="36"/>
    </row>
    <row r="1855" spans="1:8" x14ac:dyDescent="0.3">
      <c r="A1855" s="4"/>
      <c r="B1855" s="1"/>
      <c r="C1855" s="6" t="str">
        <f>IFERROR(IF(B1855="","",VLOOKUP(B1855,tabela_produto,2,0)),"")</f>
        <v/>
      </c>
      <c r="D1855" s="1"/>
      <c r="E1855" s="7" t="str">
        <f t="shared" si="28"/>
        <v/>
      </c>
      <c r="F1855" s="133"/>
      <c r="G1855" s="37"/>
      <c r="H1855" s="36"/>
    </row>
    <row r="1856" spans="1:8" x14ac:dyDescent="0.3">
      <c r="A1856" s="4"/>
      <c r="B1856" s="1"/>
      <c r="C1856" s="6" t="str">
        <f>IFERROR(IF(B1856="","",VLOOKUP(B1856,tabela_produto,2,0)),"")</f>
        <v/>
      </c>
      <c r="D1856" s="1"/>
      <c r="E1856" s="7" t="str">
        <f t="shared" si="28"/>
        <v/>
      </c>
      <c r="F1856" s="133"/>
      <c r="G1856" s="37"/>
      <c r="H1856" s="36"/>
    </row>
    <row r="1857" spans="1:8" x14ac:dyDescent="0.3">
      <c r="A1857" s="4"/>
      <c r="B1857" s="1"/>
      <c r="C1857" s="6" t="str">
        <f>IFERROR(IF(B1857="","",VLOOKUP(B1857,tabela_produto,2,0)),"")</f>
        <v/>
      </c>
      <c r="D1857" s="1"/>
      <c r="E1857" s="7" t="str">
        <f t="shared" si="28"/>
        <v/>
      </c>
      <c r="F1857" s="133"/>
      <c r="G1857" s="37"/>
      <c r="H1857" s="36"/>
    </row>
    <row r="1858" spans="1:8" x14ac:dyDescent="0.3">
      <c r="A1858" s="4"/>
      <c r="B1858" s="1"/>
      <c r="C1858" s="6" t="str">
        <f>IFERROR(IF(B1858="","",VLOOKUP(B1858,tabela_produto,2,0)),"")</f>
        <v/>
      </c>
      <c r="D1858" s="1"/>
      <c r="E1858" s="7" t="str">
        <f t="shared" si="28"/>
        <v/>
      </c>
      <c r="F1858" s="133"/>
      <c r="G1858" s="37"/>
      <c r="H1858" s="36"/>
    </row>
    <row r="1859" spans="1:8" x14ac:dyDescent="0.3">
      <c r="A1859" s="4"/>
      <c r="B1859" s="1"/>
      <c r="C1859" s="6" t="str">
        <f>IFERROR(IF(B1859="","",VLOOKUP(B1859,tabela_produto,2,0)),"")</f>
        <v/>
      </c>
      <c r="D1859" s="1"/>
      <c r="E1859" s="7" t="str">
        <f t="shared" ref="E1859:E1922" si="29">IF(B1859="","",VLOOKUP(B1859,tabela_produto,3,0))</f>
        <v/>
      </c>
      <c r="F1859" s="133"/>
      <c r="G1859" s="37"/>
      <c r="H1859" s="36"/>
    </row>
    <row r="1860" spans="1:8" x14ac:dyDescent="0.3">
      <c r="A1860" s="4"/>
      <c r="B1860" s="1"/>
      <c r="C1860" s="6" t="str">
        <f>IFERROR(IF(B1860="","",VLOOKUP(B1860,tabela_produto,2,0)),"")</f>
        <v/>
      </c>
      <c r="D1860" s="1"/>
      <c r="E1860" s="7" t="str">
        <f t="shared" si="29"/>
        <v/>
      </c>
      <c r="F1860" s="133"/>
      <c r="G1860" s="37"/>
      <c r="H1860" s="36"/>
    </row>
    <row r="1861" spans="1:8" x14ac:dyDescent="0.3">
      <c r="A1861" s="4"/>
      <c r="B1861" s="1"/>
      <c r="C1861" s="6" t="str">
        <f>IFERROR(IF(B1861="","",VLOOKUP(B1861,tabela_produto,2,0)),"")</f>
        <v/>
      </c>
      <c r="D1861" s="1"/>
      <c r="E1861" s="7" t="str">
        <f t="shared" si="29"/>
        <v/>
      </c>
      <c r="F1861" s="133"/>
      <c r="G1861" s="37"/>
      <c r="H1861" s="36"/>
    </row>
    <row r="1862" spans="1:8" x14ac:dyDescent="0.3">
      <c r="A1862" s="4"/>
      <c r="B1862" s="1"/>
      <c r="C1862" s="6" t="str">
        <f>IFERROR(IF(B1862="","",VLOOKUP(B1862,tabela_produto,2,0)),"")</f>
        <v/>
      </c>
      <c r="D1862" s="1"/>
      <c r="E1862" s="7" t="str">
        <f t="shared" si="29"/>
        <v/>
      </c>
      <c r="F1862" s="133"/>
      <c r="G1862" s="37"/>
      <c r="H1862" s="36"/>
    </row>
    <row r="1863" spans="1:8" x14ac:dyDescent="0.3">
      <c r="A1863" s="4"/>
      <c r="B1863" s="1"/>
      <c r="C1863" s="6" t="str">
        <f>IFERROR(IF(B1863="","",VLOOKUP(B1863,tabela_produto,2,0)),"")</f>
        <v/>
      </c>
      <c r="D1863" s="1"/>
      <c r="E1863" s="7" t="str">
        <f t="shared" si="29"/>
        <v/>
      </c>
      <c r="F1863" s="133"/>
      <c r="G1863" s="37"/>
      <c r="H1863" s="36"/>
    </row>
    <row r="1864" spans="1:8" x14ac:dyDescent="0.3">
      <c r="A1864" s="4"/>
      <c r="B1864" s="1"/>
      <c r="C1864" s="6" t="str">
        <f>IFERROR(IF(B1864="","",VLOOKUP(B1864,tabela_produto,2,0)),"")</f>
        <v/>
      </c>
      <c r="D1864" s="1"/>
      <c r="E1864" s="7" t="str">
        <f t="shared" si="29"/>
        <v/>
      </c>
      <c r="F1864" s="133"/>
      <c r="G1864" s="37"/>
      <c r="H1864" s="36"/>
    </row>
    <row r="1865" spans="1:8" x14ac:dyDescent="0.3">
      <c r="A1865" s="4"/>
      <c r="B1865" s="1"/>
      <c r="C1865" s="6" t="str">
        <f>IFERROR(IF(B1865="","",VLOOKUP(B1865,tabela_produto,2,0)),"")</f>
        <v/>
      </c>
      <c r="D1865" s="1"/>
      <c r="E1865" s="7" t="str">
        <f t="shared" si="29"/>
        <v/>
      </c>
      <c r="F1865" s="133"/>
      <c r="G1865" s="37"/>
      <c r="H1865" s="36"/>
    </row>
    <row r="1866" spans="1:8" x14ac:dyDescent="0.3">
      <c r="A1866" s="4"/>
      <c r="B1866" s="1"/>
      <c r="C1866" s="6" t="str">
        <f>IFERROR(IF(B1866="","",VLOOKUP(B1866,tabela_produto,2,0)),"")</f>
        <v/>
      </c>
      <c r="D1866" s="1"/>
      <c r="E1866" s="7" t="str">
        <f t="shared" si="29"/>
        <v/>
      </c>
      <c r="F1866" s="133"/>
      <c r="G1866" s="37"/>
      <c r="H1866" s="36"/>
    </row>
    <row r="1867" spans="1:8" x14ac:dyDescent="0.3">
      <c r="A1867" s="4"/>
      <c r="B1867" s="1"/>
      <c r="C1867" s="6" t="str">
        <f>IFERROR(IF(B1867="","",VLOOKUP(B1867,tabela_produto,2,0)),"")</f>
        <v/>
      </c>
      <c r="D1867" s="1"/>
      <c r="E1867" s="7" t="str">
        <f t="shared" si="29"/>
        <v/>
      </c>
      <c r="F1867" s="133"/>
      <c r="G1867" s="37"/>
      <c r="H1867" s="36"/>
    </row>
    <row r="1868" spans="1:8" x14ac:dyDescent="0.3">
      <c r="A1868" s="4"/>
      <c r="B1868" s="1"/>
      <c r="C1868" s="6" t="str">
        <f>IFERROR(IF(B1868="","",VLOOKUP(B1868,tabela_produto,2,0)),"")</f>
        <v/>
      </c>
      <c r="D1868" s="1"/>
      <c r="E1868" s="7" t="str">
        <f t="shared" si="29"/>
        <v/>
      </c>
      <c r="F1868" s="133"/>
      <c r="G1868" s="37"/>
      <c r="H1868" s="36"/>
    </row>
    <row r="1869" spans="1:8" x14ac:dyDescent="0.3">
      <c r="A1869" s="4"/>
      <c r="B1869" s="1"/>
      <c r="C1869" s="6" t="str">
        <f>IFERROR(IF(B1869="","",VLOOKUP(B1869,tabela_produto,2,0)),"")</f>
        <v/>
      </c>
      <c r="D1869" s="1"/>
      <c r="E1869" s="7" t="str">
        <f t="shared" si="29"/>
        <v/>
      </c>
      <c r="F1869" s="133"/>
      <c r="G1869" s="37"/>
      <c r="H1869" s="36"/>
    </row>
    <row r="1870" spans="1:8" x14ac:dyDescent="0.3">
      <c r="A1870" s="4"/>
      <c r="B1870" s="1"/>
      <c r="C1870" s="6" t="str">
        <f>IFERROR(IF(B1870="","",VLOOKUP(B1870,tabela_produto,2,0)),"")</f>
        <v/>
      </c>
      <c r="D1870" s="1"/>
      <c r="E1870" s="7" t="str">
        <f t="shared" si="29"/>
        <v/>
      </c>
      <c r="F1870" s="133"/>
      <c r="G1870" s="37"/>
      <c r="H1870" s="36"/>
    </row>
    <row r="1871" spans="1:8" x14ac:dyDescent="0.3">
      <c r="A1871" s="4"/>
      <c r="B1871" s="1"/>
      <c r="C1871" s="6" t="str">
        <f>IFERROR(IF(B1871="","",VLOOKUP(B1871,tabela_produto,2,0)),"")</f>
        <v/>
      </c>
      <c r="D1871" s="1"/>
      <c r="E1871" s="7" t="str">
        <f t="shared" si="29"/>
        <v/>
      </c>
      <c r="F1871" s="133"/>
      <c r="G1871" s="37"/>
      <c r="H1871" s="36"/>
    </row>
    <row r="1872" spans="1:8" x14ac:dyDescent="0.3">
      <c r="A1872" s="4"/>
      <c r="B1872" s="1"/>
      <c r="C1872" s="6" t="str">
        <f>IFERROR(IF(B1872="","",VLOOKUP(B1872,tabela_produto,2,0)),"")</f>
        <v/>
      </c>
      <c r="D1872" s="1"/>
      <c r="E1872" s="7" t="str">
        <f t="shared" si="29"/>
        <v/>
      </c>
      <c r="F1872" s="133"/>
      <c r="G1872" s="37"/>
      <c r="H1872" s="36"/>
    </row>
    <row r="1873" spans="1:8" x14ac:dyDescent="0.3">
      <c r="A1873" s="4"/>
      <c r="B1873" s="1"/>
      <c r="C1873" s="6" t="str">
        <f>IFERROR(IF(B1873="","",VLOOKUP(B1873,tabela_produto,2,0)),"")</f>
        <v/>
      </c>
      <c r="D1873" s="1"/>
      <c r="E1873" s="7" t="str">
        <f t="shared" si="29"/>
        <v/>
      </c>
      <c r="F1873" s="133"/>
      <c r="G1873" s="37"/>
      <c r="H1873" s="36"/>
    </row>
    <row r="1874" spans="1:8" x14ac:dyDescent="0.3">
      <c r="A1874" s="4"/>
      <c r="B1874" s="1"/>
      <c r="C1874" s="6" t="str">
        <f>IFERROR(IF(B1874="","",VLOOKUP(B1874,tabela_produto,2,0)),"")</f>
        <v/>
      </c>
      <c r="D1874" s="1"/>
      <c r="E1874" s="7" t="str">
        <f t="shared" si="29"/>
        <v/>
      </c>
      <c r="F1874" s="133"/>
      <c r="G1874" s="37"/>
      <c r="H1874" s="36"/>
    </row>
    <row r="1875" spans="1:8" x14ac:dyDescent="0.3">
      <c r="A1875" s="4"/>
      <c r="B1875" s="1"/>
      <c r="C1875" s="6" t="str">
        <f>IFERROR(IF(B1875="","",VLOOKUP(B1875,tabela_produto,2,0)),"")</f>
        <v/>
      </c>
      <c r="D1875" s="1"/>
      <c r="E1875" s="7" t="str">
        <f t="shared" si="29"/>
        <v/>
      </c>
      <c r="F1875" s="133"/>
      <c r="G1875" s="37"/>
      <c r="H1875" s="36"/>
    </row>
    <row r="1876" spans="1:8" x14ac:dyDescent="0.3">
      <c r="A1876" s="4"/>
      <c r="B1876" s="1"/>
      <c r="C1876" s="6" t="str">
        <f>IFERROR(IF(B1876="","",VLOOKUP(B1876,tabela_produto,2,0)),"")</f>
        <v/>
      </c>
      <c r="D1876" s="1"/>
      <c r="E1876" s="7" t="str">
        <f t="shared" si="29"/>
        <v/>
      </c>
      <c r="F1876" s="133"/>
      <c r="G1876" s="37"/>
      <c r="H1876" s="36"/>
    </row>
    <row r="1877" spans="1:8" x14ac:dyDescent="0.3">
      <c r="A1877" s="4"/>
      <c r="B1877" s="1"/>
      <c r="C1877" s="6" t="str">
        <f>IFERROR(IF(B1877="","",VLOOKUP(B1877,tabela_produto,2,0)),"")</f>
        <v/>
      </c>
      <c r="D1877" s="1"/>
      <c r="E1877" s="7" t="str">
        <f t="shared" si="29"/>
        <v/>
      </c>
      <c r="F1877" s="133"/>
      <c r="G1877" s="37"/>
      <c r="H1877" s="36"/>
    </row>
    <row r="1878" spans="1:8" x14ac:dyDescent="0.3">
      <c r="A1878" s="4"/>
      <c r="B1878" s="1"/>
      <c r="C1878" s="6" t="str">
        <f>IFERROR(IF(B1878="","",VLOOKUP(B1878,tabela_produto,2,0)),"")</f>
        <v/>
      </c>
      <c r="D1878" s="1"/>
      <c r="E1878" s="7" t="str">
        <f t="shared" si="29"/>
        <v/>
      </c>
      <c r="F1878" s="133"/>
      <c r="G1878" s="37"/>
      <c r="H1878" s="36"/>
    </row>
    <row r="1879" spans="1:8" x14ac:dyDescent="0.3">
      <c r="A1879" s="4"/>
      <c r="B1879" s="1"/>
      <c r="C1879" s="6" t="str">
        <f>IFERROR(IF(B1879="","",VLOOKUP(B1879,tabela_produto,2,0)),"")</f>
        <v/>
      </c>
      <c r="D1879" s="1"/>
      <c r="E1879" s="7" t="str">
        <f t="shared" si="29"/>
        <v/>
      </c>
      <c r="F1879" s="133"/>
      <c r="G1879" s="37"/>
      <c r="H1879" s="36"/>
    </row>
    <row r="1880" spans="1:8" x14ac:dyDescent="0.3">
      <c r="A1880" s="4"/>
      <c r="B1880" s="1"/>
      <c r="C1880" s="6" t="str">
        <f>IFERROR(IF(B1880="","",VLOOKUP(B1880,tabela_produto,2,0)),"")</f>
        <v/>
      </c>
      <c r="D1880" s="1"/>
      <c r="E1880" s="7" t="str">
        <f t="shared" si="29"/>
        <v/>
      </c>
      <c r="F1880" s="133"/>
      <c r="G1880" s="37"/>
      <c r="H1880" s="36"/>
    </row>
    <row r="1881" spans="1:8" x14ac:dyDescent="0.3">
      <c r="A1881" s="4"/>
      <c r="B1881" s="1"/>
      <c r="C1881" s="6" t="str">
        <f>IFERROR(IF(B1881="","",VLOOKUP(B1881,tabela_produto,2,0)),"")</f>
        <v/>
      </c>
      <c r="D1881" s="1"/>
      <c r="E1881" s="7" t="str">
        <f t="shared" si="29"/>
        <v/>
      </c>
      <c r="F1881" s="133"/>
      <c r="G1881" s="37"/>
      <c r="H1881" s="36"/>
    </row>
    <row r="1882" spans="1:8" x14ac:dyDescent="0.3">
      <c r="A1882" s="4"/>
      <c r="B1882" s="1"/>
      <c r="C1882" s="6" t="str">
        <f>IFERROR(IF(B1882="","",VLOOKUP(B1882,tabela_produto,2,0)),"")</f>
        <v/>
      </c>
      <c r="D1882" s="1"/>
      <c r="E1882" s="7" t="str">
        <f t="shared" si="29"/>
        <v/>
      </c>
      <c r="F1882" s="133"/>
      <c r="G1882" s="37"/>
      <c r="H1882" s="36"/>
    </row>
    <row r="1883" spans="1:8" x14ac:dyDescent="0.3">
      <c r="A1883" s="4"/>
      <c r="B1883" s="1"/>
      <c r="C1883" s="6" t="str">
        <f>IFERROR(IF(B1883="","",VLOOKUP(B1883,tabela_produto,2,0)),"")</f>
        <v/>
      </c>
      <c r="D1883" s="1"/>
      <c r="E1883" s="7" t="str">
        <f t="shared" si="29"/>
        <v/>
      </c>
      <c r="F1883" s="133"/>
      <c r="G1883" s="37"/>
      <c r="H1883" s="36"/>
    </row>
    <row r="1884" spans="1:8" x14ac:dyDescent="0.3">
      <c r="A1884" s="4"/>
      <c r="B1884" s="1"/>
      <c r="C1884" s="6" t="str">
        <f>IFERROR(IF(B1884="","",VLOOKUP(B1884,tabela_produto,2,0)),"")</f>
        <v/>
      </c>
      <c r="D1884" s="1"/>
      <c r="E1884" s="7" t="str">
        <f t="shared" si="29"/>
        <v/>
      </c>
      <c r="F1884" s="133"/>
      <c r="G1884" s="37"/>
      <c r="H1884" s="36"/>
    </row>
    <row r="1885" spans="1:8" x14ac:dyDescent="0.3">
      <c r="A1885" s="4"/>
      <c r="B1885" s="1"/>
      <c r="C1885" s="6" t="str">
        <f>IFERROR(IF(B1885="","",VLOOKUP(B1885,tabela_produto,2,0)),"")</f>
        <v/>
      </c>
      <c r="D1885" s="1"/>
      <c r="E1885" s="7" t="str">
        <f t="shared" si="29"/>
        <v/>
      </c>
      <c r="F1885" s="133"/>
      <c r="G1885" s="37"/>
      <c r="H1885" s="36"/>
    </row>
    <row r="1886" spans="1:8" x14ac:dyDescent="0.3">
      <c r="A1886" s="4"/>
      <c r="B1886" s="1"/>
      <c r="C1886" s="6" t="str">
        <f>IFERROR(IF(B1886="","",VLOOKUP(B1886,tabela_produto,2,0)),"")</f>
        <v/>
      </c>
      <c r="D1886" s="1"/>
      <c r="E1886" s="7" t="str">
        <f t="shared" si="29"/>
        <v/>
      </c>
      <c r="F1886" s="133"/>
      <c r="G1886" s="37"/>
      <c r="H1886" s="36"/>
    </row>
    <row r="1887" spans="1:8" x14ac:dyDescent="0.3">
      <c r="A1887" s="4"/>
      <c r="B1887" s="1"/>
      <c r="C1887" s="6" t="str">
        <f>IFERROR(IF(B1887="","",VLOOKUP(B1887,tabela_produto,2,0)),"")</f>
        <v/>
      </c>
      <c r="D1887" s="1"/>
      <c r="E1887" s="7" t="str">
        <f t="shared" si="29"/>
        <v/>
      </c>
      <c r="F1887" s="133"/>
      <c r="G1887" s="37"/>
      <c r="H1887" s="36"/>
    </row>
    <row r="1888" spans="1:8" x14ac:dyDescent="0.3">
      <c r="A1888" s="4"/>
      <c r="B1888" s="1"/>
      <c r="C1888" s="6" t="str">
        <f>IFERROR(IF(B1888="","",VLOOKUP(B1888,tabela_produto,2,0)),"")</f>
        <v/>
      </c>
      <c r="D1888" s="1"/>
      <c r="E1888" s="7" t="str">
        <f t="shared" si="29"/>
        <v/>
      </c>
      <c r="F1888" s="133"/>
      <c r="G1888" s="37"/>
      <c r="H1888" s="36"/>
    </row>
    <row r="1889" spans="1:8" x14ac:dyDescent="0.3">
      <c r="A1889" s="4"/>
      <c r="B1889" s="1"/>
      <c r="C1889" s="6" t="str">
        <f>IFERROR(IF(B1889="","",VLOOKUP(B1889,tabela_produto,2,0)),"")</f>
        <v/>
      </c>
      <c r="D1889" s="1"/>
      <c r="E1889" s="7" t="str">
        <f t="shared" si="29"/>
        <v/>
      </c>
      <c r="F1889" s="133"/>
      <c r="G1889" s="37"/>
      <c r="H1889" s="36"/>
    </row>
    <row r="1890" spans="1:8" x14ac:dyDescent="0.3">
      <c r="A1890" s="4"/>
      <c r="B1890" s="1"/>
      <c r="C1890" s="6" t="str">
        <f>IFERROR(IF(B1890="","",VLOOKUP(B1890,tabela_produto,2,0)),"")</f>
        <v/>
      </c>
      <c r="D1890" s="1"/>
      <c r="E1890" s="7" t="str">
        <f t="shared" si="29"/>
        <v/>
      </c>
      <c r="F1890" s="133"/>
      <c r="G1890" s="37"/>
      <c r="H1890" s="36"/>
    </row>
    <row r="1891" spans="1:8" x14ac:dyDescent="0.3">
      <c r="A1891" s="4"/>
      <c r="B1891" s="1"/>
      <c r="C1891" s="6" t="str">
        <f>IFERROR(IF(B1891="","",VLOOKUP(B1891,tabela_produto,2,0)),"")</f>
        <v/>
      </c>
      <c r="D1891" s="1"/>
      <c r="E1891" s="7" t="str">
        <f t="shared" si="29"/>
        <v/>
      </c>
      <c r="F1891" s="133"/>
      <c r="G1891" s="37"/>
      <c r="H1891" s="36"/>
    </row>
    <row r="1892" spans="1:8" x14ac:dyDescent="0.3">
      <c r="A1892" s="4"/>
      <c r="B1892" s="1"/>
      <c r="C1892" s="6" t="str">
        <f>IFERROR(IF(B1892="","",VLOOKUP(B1892,tabela_produto,2,0)),"")</f>
        <v/>
      </c>
      <c r="D1892" s="1"/>
      <c r="E1892" s="7" t="str">
        <f t="shared" si="29"/>
        <v/>
      </c>
      <c r="F1892" s="133"/>
      <c r="G1892" s="37"/>
      <c r="H1892" s="36"/>
    </row>
    <row r="1893" spans="1:8" x14ac:dyDescent="0.3">
      <c r="A1893" s="4"/>
      <c r="B1893" s="1"/>
      <c r="C1893" s="6" t="str">
        <f>IFERROR(IF(B1893="","",VLOOKUP(B1893,tabela_produto,2,0)),"")</f>
        <v/>
      </c>
      <c r="D1893" s="1"/>
      <c r="E1893" s="7" t="str">
        <f t="shared" si="29"/>
        <v/>
      </c>
      <c r="F1893" s="133"/>
      <c r="G1893" s="37"/>
      <c r="H1893" s="36"/>
    </row>
    <row r="1894" spans="1:8" x14ac:dyDescent="0.3">
      <c r="A1894" s="4"/>
      <c r="B1894" s="1"/>
      <c r="C1894" s="6" t="str">
        <f>IFERROR(IF(B1894="","",VLOOKUP(B1894,tabela_produto,2,0)),"")</f>
        <v/>
      </c>
      <c r="D1894" s="1"/>
      <c r="E1894" s="7" t="str">
        <f t="shared" si="29"/>
        <v/>
      </c>
      <c r="F1894" s="133"/>
      <c r="G1894" s="37"/>
      <c r="H1894" s="36"/>
    </row>
    <row r="1895" spans="1:8" x14ac:dyDescent="0.3">
      <c r="A1895" s="4"/>
      <c r="B1895" s="1"/>
      <c r="C1895" s="6" t="str">
        <f>IFERROR(IF(B1895="","",VLOOKUP(B1895,tabela_produto,2,0)),"")</f>
        <v/>
      </c>
      <c r="D1895" s="1"/>
      <c r="E1895" s="7" t="str">
        <f t="shared" si="29"/>
        <v/>
      </c>
      <c r="F1895" s="133"/>
      <c r="G1895" s="37"/>
      <c r="H1895" s="36"/>
    </row>
    <row r="1896" spans="1:8" x14ac:dyDescent="0.3">
      <c r="A1896" s="4"/>
      <c r="B1896" s="1"/>
      <c r="C1896" s="6" t="str">
        <f>IFERROR(IF(B1896="","",VLOOKUP(B1896,tabela_produto,2,0)),"")</f>
        <v/>
      </c>
      <c r="D1896" s="1"/>
      <c r="E1896" s="7" t="str">
        <f t="shared" si="29"/>
        <v/>
      </c>
      <c r="F1896" s="133"/>
      <c r="G1896" s="37"/>
      <c r="H1896" s="36"/>
    </row>
    <row r="1897" spans="1:8" x14ac:dyDescent="0.3">
      <c r="A1897" s="4"/>
      <c r="B1897" s="1"/>
      <c r="C1897" s="6" t="str">
        <f>IFERROR(IF(B1897="","",VLOOKUP(B1897,tabela_produto,2,0)),"")</f>
        <v/>
      </c>
      <c r="D1897" s="1"/>
      <c r="E1897" s="7" t="str">
        <f t="shared" si="29"/>
        <v/>
      </c>
      <c r="F1897" s="133"/>
      <c r="G1897" s="37"/>
      <c r="H1897" s="36"/>
    </row>
    <row r="1898" spans="1:8" x14ac:dyDescent="0.3">
      <c r="A1898" s="4"/>
      <c r="B1898" s="1"/>
      <c r="C1898" s="6" t="str">
        <f>IFERROR(IF(B1898="","",VLOOKUP(B1898,tabela_produto,2,0)),"")</f>
        <v/>
      </c>
      <c r="D1898" s="1"/>
      <c r="E1898" s="7" t="str">
        <f t="shared" si="29"/>
        <v/>
      </c>
      <c r="F1898" s="133"/>
      <c r="G1898" s="37"/>
      <c r="H1898" s="36"/>
    </row>
    <row r="1899" spans="1:8" x14ac:dyDescent="0.3">
      <c r="A1899" s="4"/>
      <c r="B1899" s="1"/>
      <c r="C1899" s="6" t="str">
        <f>IFERROR(IF(B1899="","",VLOOKUP(B1899,tabela_produto,2,0)),"")</f>
        <v/>
      </c>
      <c r="D1899" s="1"/>
      <c r="E1899" s="7" t="str">
        <f t="shared" si="29"/>
        <v/>
      </c>
      <c r="F1899" s="133"/>
      <c r="G1899" s="37"/>
      <c r="H1899" s="36"/>
    </row>
    <row r="1900" spans="1:8" x14ac:dyDescent="0.3">
      <c r="A1900" s="4"/>
      <c r="B1900" s="1"/>
      <c r="C1900" s="6" t="str">
        <f>IFERROR(IF(B1900="","",VLOOKUP(B1900,tabela_produto,2,0)),"")</f>
        <v/>
      </c>
      <c r="D1900" s="1"/>
      <c r="E1900" s="7" t="str">
        <f t="shared" si="29"/>
        <v/>
      </c>
      <c r="F1900" s="133"/>
      <c r="G1900" s="37"/>
      <c r="H1900" s="36"/>
    </row>
    <row r="1901" spans="1:8" x14ac:dyDescent="0.3">
      <c r="A1901" s="4"/>
      <c r="B1901" s="1"/>
      <c r="C1901" s="6" t="str">
        <f>IFERROR(IF(B1901="","",VLOOKUP(B1901,tabela_produto,2,0)),"")</f>
        <v/>
      </c>
      <c r="D1901" s="1"/>
      <c r="E1901" s="7" t="str">
        <f t="shared" si="29"/>
        <v/>
      </c>
      <c r="F1901" s="133"/>
      <c r="G1901" s="37"/>
      <c r="H1901" s="36"/>
    </row>
    <row r="1902" spans="1:8" x14ac:dyDescent="0.3">
      <c r="A1902" s="4"/>
      <c r="B1902" s="1"/>
      <c r="C1902" s="6" t="str">
        <f>IFERROR(IF(B1902="","",VLOOKUP(B1902,tabela_produto,2,0)),"")</f>
        <v/>
      </c>
      <c r="D1902" s="1"/>
      <c r="E1902" s="7" t="str">
        <f t="shared" si="29"/>
        <v/>
      </c>
      <c r="F1902" s="133"/>
      <c r="G1902" s="37"/>
      <c r="H1902" s="36"/>
    </row>
    <row r="1903" spans="1:8" x14ac:dyDescent="0.3">
      <c r="A1903" s="4"/>
      <c r="B1903" s="1"/>
      <c r="C1903" s="6" t="str">
        <f>IFERROR(IF(B1903="","",VLOOKUP(B1903,tabela_produto,2,0)),"")</f>
        <v/>
      </c>
      <c r="D1903" s="1"/>
      <c r="E1903" s="7" t="str">
        <f t="shared" si="29"/>
        <v/>
      </c>
      <c r="F1903" s="133"/>
      <c r="G1903" s="37"/>
      <c r="H1903" s="36"/>
    </row>
    <row r="1904" spans="1:8" x14ac:dyDescent="0.3">
      <c r="A1904" s="4"/>
      <c r="B1904" s="1"/>
      <c r="C1904" s="6" t="str">
        <f>IFERROR(IF(B1904="","",VLOOKUP(B1904,tabela_produto,2,0)),"")</f>
        <v/>
      </c>
      <c r="D1904" s="1"/>
      <c r="E1904" s="7" t="str">
        <f t="shared" si="29"/>
        <v/>
      </c>
      <c r="F1904" s="133"/>
      <c r="G1904" s="37"/>
      <c r="H1904" s="36"/>
    </row>
    <row r="1905" spans="1:8" x14ac:dyDescent="0.3">
      <c r="A1905" s="4"/>
      <c r="B1905" s="1"/>
      <c r="C1905" s="6" t="str">
        <f>IFERROR(IF(B1905="","",VLOOKUP(B1905,tabela_produto,2,0)),"")</f>
        <v/>
      </c>
      <c r="D1905" s="1"/>
      <c r="E1905" s="7" t="str">
        <f t="shared" si="29"/>
        <v/>
      </c>
      <c r="F1905" s="133"/>
      <c r="G1905" s="37"/>
      <c r="H1905" s="36"/>
    </row>
    <row r="1906" spans="1:8" x14ac:dyDescent="0.3">
      <c r="A1906" s="4"/>
      <c r="B1906" s="1"/>
      <c r="C1906" s="6" t="str">
        <f>IFERROR(IF(B1906="","",VLOOKUP(B1906,tabela_produto,2,0)),"")</f>
        <v/>
      </c>
      <c r="D1906" s="1"/>
      <c r="E1906" s="7" t="str">
        <f t="shared" si="29"/>
        <v/>
      </c>
      <c r="F1906" s="133"/>
      <c r="G1906" s="37"/>
      <c r="H1906" s="36"/>
    </row>
    <row r="1907" spans="1:8" x14ac:dyDescent="0.3">
      <c r="A1907" s="4"/>
      <c r="B1907" s="1"/>
      <c r="C1907" s="6" t="str">
        <f>IFERROR(IF(B1907="","",VLOOKUP(B1907,tabela_produto,2,0)),"")</f>
        <v/>
      </c>
      <c r="D1907" s="1"/>
      <c r="E1907" s="7" t="str">
        <f t="shared" si="29"/>
        <v/>
      </c>
      <c r="F1907" s="133"/>
      <c r="G1907" s="37"/>
      <c r="H1907" s="36"/>
    </row>
    <row r="1908" spans="1:8" x14ac:dyDescent="0.3">
      <c r="A1908" s="4"/>
      <c r="B1908" s="1"/>
      <c r="C1908" s="6" t="str">
        <f>IFERROR(IF(B1908="","",VLOOKUP(B1908,tabela_produto,2,0)),"")</f>
        <v/>
      </c>
      <c r="D1908" s="1"/>
      <c r="E1908" s="7" t="str">
        <f t="shared" si="29"/>
        <v/>
      </c>
      <c r="F1908" s="133"/>
      <c r="G1908" s="37"/>
      <c r="H1908" s="36"/>
    </row>
    <row r="1909" spans="1:8" x14ac:dyDescent="0.3">
      <c r="A1909" s="4"/>
      <c r="B1909" s="1"/>
      <c r="C1909" s="6" t="str">
        <f>IFERROR(IF(B1909="","",VLOOKUP(B1909,tabela_produto,2,0)),"")</f>
        <v/>
      </c>
      <c r="D1909" s="1"/>
      <c r="E1909" s="7" t="str">
        <f t="shared" si="29"/>
        <v/>
      </c>
      <c r="F1909" s="133"/>
      <c r="G1909" s="37"/>
      <c r="H1909" s="36"/>
    </row>
    <row r="1910" spans="1:8" x14ac:dyDescent="0.3">
      <c r="A1910" s="4"/>
      <c r="B1910" s="1"/>
      <c r="C1910" s="6" t="str">
        <f>IFERROR(IF(B1910="","",VLOOKUP(B1910,tabela_produto,2,0)),"")</f>
        <v/>
      </c>
      <c r="D1910" s="1"/>
      <c r="E1910" s="7" t="str">
        <f t="shared" si="29"/>
        <v/>
      </c>
      <c r="F1910" s="133"/>
      <c r="G1910" s="37"/>
      <c r="H1910" s="36"/>
    </row>
    <row r="1911" spans="1:8" x14ac:dyDescent="0.3">
      <c r="A1911" s="4"/>
      <c r="B1911" s="1"/>
      <c r="C1911" s="6" t="str">
        <f>IFERROR(IF(B1911="","",VLOOKUP(B1911,tabela_produto,2,0)),"")</f>
        <v/>
      </c>
      <c r="D1911" s="1"/>
      <c r="E1911" s="7" t="str">
        <f t="shared" si="29"/>
        <v/>
      </c>
      <c r="F1911" s="133"/>
      <c r="G1911" s="37"/>
      <c r="H1911" s="36"/>
    </row>
    <row r="1912" spans="1:8" x14ac:dyDescent="0.3">
      <c r="A1912" s="4"/>
      <c r="B1912" s="1"/>
      <c r="C1912" s="6" t="str">
        <f>IFERROR(IF(B1912="","",VLOOKUP(B1912,tabela_produto,2,0)),"")</f>
        <v/>
      </c>
      <c r="D1912" s="1"/>
      <c r="E1912" s="7" t="str">
        <f t="shared" si="29"/>
        <v/>
      </c>
      <c r="F1912" s="133"/>
      <c r="G1912" s="37"/>
      <c r="H1912" s="36"/>
    </row>
    <row r="1913" spans="1:8" x14ac:dyDescent="0.3">
      <c r="A1913" s="4"/>
      <c r="B1913" s="1"/>
      <c r="C1913" s="6" t="str">
        <f>IFERROR(IF(B1913="","",VLOOKUP(B1913,tabela_produto,2,0)),"")</f>
        <v/>
      </c>
      <c r="D1913" s="1"/>
      <c r="E1913" s="7" t="str">
        <f t="shared" si="29"/>
        <v/>
      </c>
      <c r="F1913" s="133"/>
      <c r="G1913" s="37"/>
      <c r="H1913" s="36"/>
    </row>
    <row r="1914" spans="1:8" x14ac:dyDescent="0.3">
      <c r="A1914" s="4"/>
      <c r="B1914" s="1"/>
      <c r="C1914" s="6" t="str">
        <f>IFERROR(IF(B1914="","",VLOOKUP(B1914,tabela_produto,2,0)),"")</f>
        <v/>
      </c>
      <c r="D1914" s="1"/>
      <c r="E1914" s="7" t="str">
        <f t="shared" si="29"/>
        <v/>
      </c>
      <c r="F1914" s="133"/>
      <c r="G1914" s="37"/>
      <c r="H1914" s="36"/>
    </row>
    <row r="1915" spans="1:8" x14ac:dyDescent="0.3">
      <c r="A1915" s="4"/>
      <c r="B1915" s="1"/>
      <c r="C1915" s="6" t="str">
        <f>IFERROR(IF(B1915="","",VLOOKUP(B1915,tabela_produto,2,0)),"")</f>
        <v/>
      </c>
      <c r="D1915" s="1"/>
      <c r="E1915" s="7" t="str">
        <f t="shared" si="29"/>
        <v/>
      </c>
      <c r="F1915" s="133"/>
      <c r="G1915" s="37"/>
      <c r="H1915" s="36"/>
    </row>
    <row r="1916" spans="1:8" x14ac:dyDescent="0.3">
      <c r="A1916" s="4"/>
      <c r="B1916" s="1"/>
      <c r="C1916" s="6" t="str">
        <f>IFERROR(IF(B1916="","",VLOOKUP(B1916,tabela_produto,2,0)),"")</f>
        <v/>
      </c>
      <c r="D1916" s="1"/>
      <c r="E1916" s="7" t="str">
        <f t="shared" si="29"/>
        <v/>
      </c>
      <c r="F1916" s="133"/>
      <c r="G1916" s="37"/>
      <c r="H1916" s="36"/>
    </row>
    <row r="1917" spans="1:8" x14ac:dyDescent="0.3">
      <c r="A1917" s="4"/>
      <c r="B1917" s="1"/>
      <c r="C1917" s="6" t="str">
        <f>IFERROR(IF(B1917="","",VLOOKUP(B1917,tabela_produto,2,0)),"")</f>
        <v/>
      </c>
      <c r="D1917" s="1"/>
      <c r="E1917" s="7" t="str">
        <f t="shared" si="29"/>
        <v/>
      </c>
      <c r="F1917" s="133"/>
      <c r="G1917" s="37"/>
      <c r="H1917" s="36"/>
    </row>
    <row r="1918" spans="1:8" x14ac:dyDescent="0.3">
      <c r="A1918" s="4"/>
      <c r="B1918" s="1"/>
      <c r="C1918" s="6" t="str">
        <f>IFERROR(IF(B1918="","",VLOOKUP(B1918,tabela_produto,2,0)),"")</f>
        <v/>
      </c>
      <c r="D1918" s="1"/>
      <c r="E1918" s="7" t="str">
        <f t="shared" si="29"/>
        <v/>
      </c>
      <c r="F1918" s="133"/>
      <c r="G1918" s="37"/>
      <c r="H1918" s="36"/>
    </row>
    <row r="1919" spans="1:8" x14ac:dyDescent="0.3">
      <c r="A1919" s="4"/>
      <c r="B1919" s="1"/>
      <c r="C1919" s="6" t="str">
        <f>IFERROR(IF(B1919="","",VLOOKUP(B1919,tabela_produto,2,0)),"")</f>
        <v/>
      </c>
      <c r="D1919" s="1"/>
      <c r="E1919" s="7" t="str">
        <f t="shared" si="29"/>
        <v/>
      </c>
      <c r="F1919" s="133"/>
      <c r="G1919" s="37"/>
      <c r="H1919" s="36"/>
    </row>
    <row r="1920" spans="1:8" x14ac:dyDescent="0.3">
      <c r="A1920" s="4"/>
      <c r="B1920" s="1"/>
      <c r="C1920" s="6" t="str">
        <f>IFERROR(IF(B1920="","",VLOOKUP(B1920,tabela_produto,2,0)),"")</f>
        <v/>
      </c>
      <c r="D1920" s="1"/>
      <c r="E1920" s="7" t="str">
        <f t="shared" si="29"/>
        <v/>
      </c>
      <c r="F1920" s="133"/>
      <c r="G1920" s="37"/>
      <c r="H1920" s="36"/>
    </row>
    <row r="1921" spans="1:8" x14ac:dyDescent="0.3">
      <c r="A1921" s="4"/>
      <c r="B1921" s="1"/>
      <c r="C1921" s="6" t="str">
        <f>IFERROR(IF(B1921="","",VLOOKUP(B1921,tabela_produto,2,0)),"")</f>
        <v/>
      </c>
      <c r="D1921" s="1"/>
      <c r="E1921" s="7" t="str">
        <f t="shared" si="29"/>
        <v/>
      </c>
      <c r="F1921" s="133"/>
      <c r="G1921" s="37"/>
      <c r="H1921" s="36"/>
    </row>
    <row r="1922" spans="1:8" x14ac:dyDescent="0.3">
      <c r="A1922" s="4"/>
      <c r="B1922" s="1"/>
      <c r="C1922" s="6" t="str">
        <f>IFERROR(IF(B1922="","",VLOOKUP(B1922,tabela_produto,2,0)),"")</f>
        <v/>
      </c>
      <c r="D1922" s="1"/>
      <c r="E1922" s="7" t="str">
        <f t="shared" si="29"/>
        <v/>
      </c>
      <c r="F1922" s="133"/>
      <c r="G1922" s="37"/>
      <c r="H1922" s="36"/>
    </row>
    <row r="1923" spans="1:8" x14ac:dyDescent="0.3">
      <c r="A1923" s="4"/>
      <c r="B1923" s="1"/>
      <c r="C1923" s="6" t="str">
        <f>IFERROR(IF(B1923="","",VLOOKUP(B1923,tabela_produto,2,0)),"")</f>
        <v/>
      </c>
      <c r="D1923" s="1"/>
      <c r="E1923" s="7" t="str">
        <f t="shared" ref="E1923:E1986" si="30">IF(B1923="","",VLOOKUP(B1923,tabela_produto,3,0))</f>
        <v/>
      </c>
      <c r="F1923" s="133"/>
      <c r="G1923" s="37"/>
      <c r="H1923" s="36"/>
    </row>
    <row r="1924" spans="1:8" x14ac:dyDescent="0.3">
      <c r="A1924" s="4"/>
      <c r="B1924" s="1"/>
      <c r="C1924" s="6" t="str">
        <f>IFERROR(IF(B1924="","",VLOOKUP(B1924,tabela_produto,2,0)),"")</f>
        <v/>
      </c>
      <c r="D1924" s="1"/>
      <c r="E1924" s="7" t="str">
        <f t="shared" si="30"/>
        <v/>
      </c>
      <c r="F1924" s="133"/>
      <c r="G1924" s="37"/>
      <c r="H1924" s="36"/>
    </row>
    <row r="1925" spans="1:8" x14ac:dyDescent="0.3">
      <c r="A1925" s="4"/>
      <c r="B1925" s="1"/>
      <c r="C1925" s="6" t="str">
        <f>IFERROR(IF(B1925="","",VLOOKUP(B1925,tabela_produto,2,0)),"")</f>
        <v/>
      </c>
      <c r="D1925" s="1"/>
      <c r="E1925" s="7" t="str">
        <f t="shared" si="30"/>
        <v/>
      </c>
      <c r="F1925" s="133"/>
      <c r="G1925" s="37"/>
      <c r="H1925" s="36"/>
    </row>
    <row r="1926" spans="1:8" x14ac:dyDescent="0.3">
      <c r="A1926" s="4"/>
      <c r="B1926" s="1"/>
      <c r="C1926" s="6" t="str">
        <f>IFERROR(IF(B1926="","",VLOOKUP(B1926,tabela_produto,2,0)),"")</f>
        <v/>
      </c>
      <c r="D1926" s="1"/>
      <c r="E1926" s="7" t="str">
        <f t="shared" si="30"/>
        <v/>
      </c>
      <c r="F1926" s="133"/>
      <c r="G1926" s="37"/>
      <c r="H1926" s="36"/>
    </row>
    <row r="1927" spans="1:8" x14ac:dyDescent="0.3">
      <c r="A1927" s="4"/>
      <c r="B1927" s="1"/>
      <c r="C1927" s="6" t="str">
        <f>IFERROR(IF(B1927="","",VLOOKUP(B1927,tabela_produto,2,0)),"")</f>
        <v/>
      </c>
      <c r="D1927" s="1"/>
      <c r="E1927" s="7" t="str">
        <f t="shared" si="30"/>
        <v/>
      </c>
      <c r="F1927" s="133"/>
      <c r="G1927" s="37"/>
      <c r="H1927" s="36"/>
    </row>
    <row r="1928" spans="1:8" x14ac:dyDescent="0.3">
      <c r="A1928" s="4"/>
      <c r="B1928" s="1"/>
      <c r="C1928" s="6" t="str">
        <f>IFERROR(IF(B1928="","",VLOOKUP(B1928,tabela_produto,2,0)),"")</f>
        <v/>
      </c>
      <c r="D1928" s="1"/>
      <c r="E1928" s="7" t="str">
        <f t="shared" si="30"/>
        <v/>
      </c>
      <c r="F1928" s="133"/>
      <c r="G1928" s="37"/>
      <c r="H1928" s="36"/>
    </row>
    <row r="1929" spans="1:8" x14ac:dyDescent="0.3">
      <c r="A1929" s="4"/>
      <c r="B1929" s="1"/>
      <c r="C1929" s="6" t="str">
        <f>IFERROR(IF(B1929="","",VLOOKUP(B1929,tabela_produto,2,0)),"")</f>
        <v/>
      </c>
      <c r="D1929" s="1"/>
      <c r="E1929" s="7" t="str">
        <f t="shared" si="30"/>
        <v/>
      </c>
      <c r="F1929" s="133"/>
      <c r="G1929" s="37"/>
      <c r="H1929" s="36"/>
    </row>
    <row r="1930" spans="1:8" x14ac:dyDescent="0.3">
      <c r="A1930" s="4"/>
      <c r="B1930" s="1"/>
      <c r="C1930" s="6" t="str">
        <f>IFERROR(IF(B1930="","",VLOOKUP(B1930,tabela_produto,2,0)),"")</f>
        <v/>
      </c>
      <c r="D1930" s="1"/>
      <c r="E1930" s="7" t="str">
        <f t="shared" si="30"/>
        <v/>
      </c>
      <c r="F1930" s="133"/>
      <c r="G1930" s="37"/>
      <c r="H1930" s="36"/>
    </row>
    <row r="1931" spans="1:8" x14ac:dyDescent="0.3">
      <c r="A1931" s="4"/>
      <c r="B1931" s="1"/>
      <c r="C1931" s="6" t="str">
        <f>IFERROR(IF(B1931="","",VLOOKUP(B1931,tabela_produto,2,0)),"")</f>
        <v/>
      </c>
      <c r="D1931" s="1"/>
      <c r="E1931" s="7" t="str">
        <f t="shared" si="30"/>
        <v/>
      </c>
      <c r="F1931" s="133"/>
      <c r="G1931" s="37"/>
      <c r="H1931" s="36"/>
    </row>
    <row r="1932" spans="1:8" x14ac:dyDescent="0.3">
      <c r="A1932" s="4"/>
      <c r="B1932" s="1"/>
      <c r="C1932" s="6" t="str">
        <f>IFERROR(IF(B1932="","",VLOOKUP(B1932,tabela_produto,2,0)),"")</f>
        <v/>
      </c>
      <c r="D1932" s="1"/>
      <c r="E1932" s="7" t="str">
        <f t="shared" si="30"/>
        <v/>
      </c>
      <c r="F1932" s="133"/>
      <c r="G1932" s="37"/>
      <c r="H1932" s="36"/>
    </row>
    <row r="1933" spans="1:8" x14ac:dyDescent="0.3">
      <c r="A1933" s="4"/>
      <c r="B1933" s="1"/>
      <c r="C1933" s="6" t="str">
        <f>IFERROR(IF(B1933="","",VLOOKUP(B1933,tabela_produto,2,0)),"")</f>
        <v/>
      </c>
      <c r="D1933" s="1"/>
      <c r="E1933" s="7" t="str">
        <f t="shared" si="30"/>
        <v/>
      </c>
      <c r="F1933" s="133"/>
      <c r="G1933" s="37"/>
      <c r="H1933" s="36"/>
    </row>
    <row r="1934" spans="1:8" x14ac:dyDescent="0.3">
      <c r="A1934" s="4"/>
      <c r="B1934" s="1"/>
      <c r="C1934" s="6" t="str">
        <f>IFERROR(IF(B1934="","",VLOOKUP(B1934,tabela_produto,2,0)),"")</f>
        <v/>
      </c>
      <c r="D1934" s="1"/>
      <c r="E1934" s="7" t="str">
        <f t="shared" si="30"/>
        <v/>
      </c>
      <c r="F1934" s="133"/>
      <c r="G1934" s="37"/>
      <c r="H1934" s="36"/>
    </row>
    <row r="1935" spans="1:8" x14ac:dyDescent="0.3">
      <c r="A1935" s="4"/>
      <c r="B1935" s="1"/>
      <c r="C1935" s="6" t="str">
        <f>IFERROR(IF(B1935="","",VLOOKUP(B1935,tabela_produto,2,0)),"")</f>
        <v/>
      </c>
      <c r="D1935" s="1"/>
      <c r="E1935" s="7" t="str">
        <f t="shared" si="30"/>
        <v/>
      </c>
      <c r="F1935" s="133"/>
      <c r="G1935" s="37"/>
      <c r="H1935" s="36"/>
    </row>
    <row r="1936" spans="1:8" x14ac:dyDescent="0.3">
      <c r="A1936" s="4"/>
      <c r="B1936" s="1"/>
      <c r="C1936" s="6" t="str">
        <f>IFERROR(IF(B1936="","",VLOOKUP(B1936,tabela_produto,2,0)),"")</f>
        <v/>
      </c>
      <c r="D1936" s="1"/>
      <c r="E1936" s="7" t="str">
        <f t="shared" si="30"/>
        <v/>
      </c>
      <c r="F1936" s="133"/>
      <c r="G1936" s="37"/>
      <c r="H1936" s="36"/>
    </row>
    <row r="1937" spans="1:8" x14ac:dyDescent="0.3">
      <c r="A1937" s="4"/>
      <c r="B1937" s="1"/>
      <c r="C1937" s="6" t="str">
        <f>IFERROR(IF(B1937="","",VLOOKUP(B1937,tabela_produto,2,0)),"")</f>
        <v/>
      </c>
      <c r="D1937" s="1"/>
      <c r="E1937" s="7" t="str">
        <f t="shared" si="30"/>
        <v/>
      </c>
      <c r="F1937" s="133"/>
      <c r="G1937" s="37"/>
      <c r="H1937" s="36"/>
    </row>
    <row r="1938" spans="1:8" x14ac:dyDescent="0.3">
      <c r="A1938" s="4"/>
      <c r="B1938" s="1"/>
      <c r="C1938" s="6" t="str">
        <f>IFERROR(IF(B1938="","",VLOOKUP(B1938,tabela_produto,2,0)),"")</f>
        <v/>
      </c>
      <c r="D1938" s="1"/>
      <c r="E1938" s="7" t="str">
        <f t="shared" si="30"/>
        <v/>
      </c>
      <c r="F1938" s="133"/>
      <c r="G1938" s="37"/>
      <c r="H1938" s="36"/>
    </row>
    <row r="1939" spans="1:8" x14ac:dyDescent="0.3">
      <c r="A1939" s="4"/>
      <c r="B1939" s="1"/>
      <c r="C1939" s="6" t="str">
        <f>IFERROR(IF(B1939="","",VLOOKUP(B1939,tabela_produto,2,0)),"")</f>
        <v/>
      </c>
      <c r="D1939" s="1"/>
      <c r="E1939" s="7" t="str">
        <f t="shared" si="30"/>
        <v/>
      </c>
      <c r="F1939" s="133"/>
      <c r="G1939" s="37"/>
      <c r="H1939" s="36"/>
    </row>
    <row r="1940" spans="1:8" x14ac:dyDescent="0.3">
      <c r="A1940" s="4"/>
      <c r="B1940" s="1"/>
      <c r="C1940" s="6" t="str">
        <f>IFERROR(IF(B1940="","",VLOOKUP(B1940,tabela_produto,2,0)),"")</f>
        <v/>
      </c>
      <c r="D1940" s="1"/>
      <c r="E1940" s="7" t="str">
        <f t="shared" si="30"/>
        <v/>
      </c>
      <c r="F1940" s="133"/>
      <c r="G1940" s="37"/>
      <c r="H1940" s="36"/>
    </row>
    <row r="1941" spans="1:8" x14ac:dyDescent="0.3">
      <c r="A1941" s="4"/>
      <c r="B1941" s="1"/>
      <c r="C1941" s="6" t="str">
        <f>IFERROR(IF(B1941="","",VLOOKUP(B1941,tabela_produto,2,0)),"")</f>
        <v/>
      </c>
      <c r="D1941" s="1"/>
      <c r="E1941" s="7" t="str">
        <f t="shared" si="30"/>
        <v/>
      </c>
      <c r="F1941" s="133"/>
      <c r="G1941" s="37"/>
      <c r="H1941" s="36"/>
    </row>
    <row r="1942" spans="1:8" x14ac:dyDescent="0.3">
      <c r="A1942" s="4"/>
      <c r="B1942" s="1"/>
      <c r="C1942" s="6" t="str">
        <f>IFERROR(IF(B1942="","",VLOOKUP(B1942,tabela_produto,2,0)),"")</f>
        <v/>
      </c>
      <c r="D1942" s="1"/>
      <c r="E1942" s="7" t="str">
        <f t="shared" si="30"/>
        <v/>
      </c>
      <c r="F1942" s="133"/>
      <c r="G1942" s="37"/>
      <c r="H1942" s="36"/>
    </row>
    <row r="1943" spans="1:8" x14ac:dyDescent="0.3">
      <c r="A1943" s="4"/>
      <c r="B1943" s="1"/>
      <c r="C1943" s="6" t="str">
        <f>IFERROR(IF(B1943="","",VLOOKUP(B1943,tabela_produto,2,0)),"")</f>
        <v/>
      </c>
      <c r="D1943" s="1"/>
      <c r="E1943" s="7" t="str">
        <f t="shared" si="30"/>
        <v/>
      </c>
      <c r="F1943" s="133"/>
      <c r="G1943" s="37"/>
      <c r="H1943" s="36"/>
    </row>
    <row r="1944" spans="1:8" x14ac:dyDescent="0.3">
      <c r="A1944" s="4"/>
      <c r="B1944" s="1"/>
      <c r="C1944" s="6" t="str">
        <f>IFERROR(IF(B1944="","",VLOOKUP(B1944,tabela_produto,2,0)),"")</f>
        <v/>
      </c>
      <c r="D1944" s="1"/>
      <c r="E1944" s="7" t="str">
        <f t="shared" si="30"/>
        <v/>
      </c>
      <c r="F1944" s="133"/>
      <c r="G1944" s="37"/>
      <c r="H1944" s="36"/>
    </row>
    <row r="1945" spans="1:8" x14ac:dyDescent="0.3">
      <c r="A1945" s="4"/>
      <c r="B1945" s="1"/>
      <c r="C1945" s="6" t="str">
        <f>IFERROR(IF(B1945="","",VLOOKUP(B1945,tabela_produto,2,0)),"")</f>
        <v/>
      </c>
      <c r="D1945" s="1"/>
      <c r="E1945" s="7" t="str">
        <f t="shared" si="30"/>
        <v/>
      </c>
      <c r="F1945" s="133"/>
      <c r="G1945" s="37"/>
      <c r="H1945" s="36"/>
    </row>
    <row r="1946" spans="1:8" x14ac:dyDescent="0.3">
      <c r="A1946" s="4"/>
      <c r="B1946" s="1"/>
      <c r="C1946" s="6" t="str">
        <f>IFERROR(IF(B1946="","",VLOOKUP(B1946,tabela_produto,2,0)),"")</f>
        <v/>
      </c>
      <c r="D1946" s="1"/>
      <c r="E1946" s="7" t="str">
        <f t="shared" si="30"/>
        <v/>
      </c>
      <c r="F1946" s="133"/>
      <c r="G1946" s="37"/>
      <c r="H1946" s="36"/>
    </row>
    <row r="1947" spans="1:8" x14ac:dyDescent="0.3">
      <c r="A1947" s="4"/>
      <c r="B1947" s="1"/>
      <c r="C1947" s="6" t="str">
        <f>IFERROR(IF(B1947="","",VLOOKUP(B1947,tabela_produto,2,0)),"")</f>
        <v/>
      </c>
      <c r="D1947" s="1"/>
      <c r="E1947" s="7" t="str">
        <f t="shared" si="30"/>
        <v/>
      </c>
      <c r="F1947" s="133"/>
      <c r="G1947" s="37"/>
      <c r="H1947" s="36"/>
    </row>
    <row r="1948" spans="1:8" x14ac:dyDescent="0.3">
      <c r="A1948" s="4"/>
      <c r="B1948" s="1"/>
      <c r="C1948" s="6" t="str">
        <f>IFERROR(IF(B1948="","",VLOOKUP(B1948,tabela_produto,2,0)),"")</f>
        <v/>
      </c>
      <c r="D1948" s="1"/>
      <c r="E1948" s="7" t="str">
        <f t="shared" si="30"/>
        <v/>
      </c>
      <c r="F1948" s="133"/>
      <c r="G1948" s="37"/>
      <c r="H1948" s="36"/>
    </row>
    <row r="1949" spans="1:8" x14ac:dyDescent="0.3">
      <c r="A1949" s="4"/>
      <c r="B1949" s="1"/>
      <c r="C1949" s="6" t="str">
        <f>IFERROR(IF(B1949="","",VLOOKUP(B1949,tabela_produto,2,0)),"")</f>
        <v/>
      </c>
      <c r="D1949" s="1"/>
      <c r="E1949" s="7" t="str">
        <f t="shared" si="30"/>
        <v/>
      </c>
      <c r="F1949" s="133"/>
      <c r="G1949" s="37"/>
      <c r="H1949" s="36"/>
    </row>
    <row r="1950" spans="1:8" x14ac:dyDescent="0.3">
      <c r="A1950" s="4"/>
      <c r="B1950" s="1"/>
      <c r="C1950" s="6" t="str">
        <f>IFERROR(IF(B1950="","",VLOOKUP(B1950,tabela_produto,2,0)),"")</f>
        <v/>
      </c>
      <c r="D1950" s="1"/>
      <c r="E1950" s="7" t="str">
        <f t="shared" si="30"/>
        <v/>
      </c>
      <c r="F1950" s="133"/>
      <c r="G1950" s="37"/>
      <c r="H1950" s="36"/>
    </row>
    <row r="1951" spans="1:8" x14ac:dyDescent="0.3">
      <c r="A1951" s="4"/>
      <c r="B1951" s="1"/>
      <c r="C1951" s="6" t="str">
        <f>IFERROR(IF(B1951="","",VLOOKUP(B1951,tabela_produto,2,0)),"")</f>
        <v/>
      </c>
      <c r="D1951" s="1"/>
      <c r="E1951" s="7" t="str">
        <f t="shared" si="30"/>
        <v/>
      </c>
      <c r="F1951" s="133"/>
      <c r="G1951" s="37"/>
      <c r="H1951" s="36"/>
    </row>
    <row r="1952" spans="1:8" x14ac:dyDescent="0.3">
      <c r="A1952" s="4"/>
      <c r="B1952" s="1"/>
      <c r="C1952" s="6" t="str">
        <f>IFERROR(IF(B1952="","",VLOOKUP(B1952,tabela_produto,2,0)),"")</f>
        <v/>
      </c>
      <c r="D1952" s="1"/>
      <c r="E1952" s="7" t="str">
        <f t="shared" si="30"/>
        <v/>
      </c>
      <c r="F1952" s="133"/>
      <c r="G1952" s="37"/>
      <c r="H1952" s="36"/>
    </row>
    <row r="1953" spans="1:8" x14ac:dyDescent="0.3">
      <c r="A1953" s="4"/>
      <c r="B1953" s="1"/>
      <c r="C1953" s="6" t="str">
        <f>IFERROR(IF(B1953="","",VLOOKUP(B1953,tabela_produto,2,0)),"")</f>
        <v/>
      </c>
      <c r="D1953" s="1"/>
      <c r="E1953" s="7" t="str">
        <f t="shared" si="30"/>
        <v/>
      </c>
      <c r="F1953" s="133"/>
      <c r="G1953" s="37"/>
      <c r="H1953" s="36"/>
    </row>
    <row r="1954" spans="1:8" x14ac:dyDescent="0.3">
      <c r="A1954" s="4"/>
      <c r="B1954" s="1"/>
      <c r="C1954" s="6" t="str">
        <f>IFERROR(IF(B1954="","",VLOOKUP(B1954,tabela_produto,2,0)),"")</f>
        <v/>
      </c>
      <c r="D1954" s="1"/>
      <c r="E1954" s="7" t="str">
        <f t="shared" si="30"/>
        <v/>
      </c>
      <c r="F1954" s="133"/>
      <c r="G1954" s="37"/>
      <c r="H1954" s="36"/>
    </row>
    <row r="1955" spans="1:8" x14ac:dyDescent="0.3">
      <c r="A1955" s="4"/>
      <c r="B1955" s="1"/>
      <c r="C1955" s="6" t="str">
        <f>IFERROR(IF(B1955="","",VLOOKUP(B1955,tabela_produto,2,0)),"")</f>
        <v/>
      </c>
      <c r="D1955" s="1"/>
      <c r="E1955" s="7" t="str">
        <f t="shared" si="30"/>
        <v/>
      </c>
      <c r="F1955" s="133"/>
      <c r="G1955" s="37"/>
      <c r="H1955" s="36"/>
    </row>
    <row r="1956" spans="1:8" x14ac:dyDescent="0.3">
      <c r="A1956" s="4"/>
      <c r="B1956" s="1"/>
      <c r="C1956" s="6" t="str">
        <f>IFERROR(IF(B1956="","",VLOOKUP(B1956,tabela_produto,2,0)),"")</f>
        <v/>
      </c>
      <c r="D1956" s="1"/>
      <c r="E1956" s="7" t="str">
        <f t="shared" si="30"/>
        <v/>
      </c>
      <c r="F1956" s="133"/>
      <c r="G1956" s="37"/>
      <c r="H1956" s="36"/>
    </row>
    <row r="1957" spans="1:8" x14ac:dyDescent="0.3">
      <c r="A1957" s="4"/>
      <c r="B1957" s="1"/>
      <c r="C1957" s="6" t="str">
        <f>IFERROR(IF(B1957="","",VLOOKUP(B1957,tabela_produto,2,0)),"")</f>
        <v/>
      </c>
      <c r="D1957" s="1"/>
      <c r="E1957" s="7" t="str">
        <f t="shared" si="30"/>
        <v/>
      </c>
      <c r="F1957" s="133"/>
      <c r="G1957" s="37"/>
      <c r="H1957" s="36"/>
    </row>
    <row r="1958" spans="1:8" x14ac:dyDescent="0.3">
      <c r="A1958" s="4"/>
      <c r="B1958" s="1"/>
      <c r="C1958" s="6" t="str">
        <f>IFERROR(IF(B1958="","",VLOOKUP(B1958,tabela_produto,2,0)),"")</f>
        <v/>
      </c>
      <c r="D1958" s="1"/>
      <c r="E1958" s="7" t="str">
        <f t="shared" si="30"/>
        <v/>
      </c>
      <c r="F1958" s="133"/>
      <c r="G1958" s="37"/>
      <c r="H1958" s="36"/>
    </row>
    <row r="1959" spans="1:8" x14ac:dyDescent="0.3">
      <c r="A1959" s="4"/>
      <c r="B1959" s="1"/>
      <c r="C1959" s="6" t="str">
        <f>IFERROR(IF(B1959="","",VLOOKUP(B1959,tabela_produto,2,0)),"")</f>
        <v/>
      </c>
      <c r="D1959" s="1"/>
      <c r="E1959" s="7" t="str">
        <f t="shared" si="30"/>
        <v/>
      </c>
      <c r="F1959" s="133"/>
      <c r="G1959" s="37"/>
      <c r="H1959" s="36"/>
    </row>
    <row r="1960" spans="1:8" x14ac:dyDescent="0.3">
      <c r="A1960" s="4"/>
      <c r="B1960" s="1"/>
      <c r="C1960" s="6" t="str">
        <f>IFERROR(IF(B1960="","",VLOOKUP(B1960,tabela_produto,2,0)),"")</f>
        <v/>
      </c>
      <c r="D1960" s="1"/>
      <c r="E1960" s="7" t="str">
        <f t="shared" si="30"/>
        <v/>
      </c>
      <c r="F1960" s="133"/>
      <c r="G1960" s="37"/>
      <c r="H1960" s="36"/>
    </row>
    <row r="1961" spans="1:8" x14ac:dyDescent="0.3">
      <c r="A1961" s="4"/>
      <c r="B1961" s="1"/>
      <c r="C1961" s="6" t="str">
        <f>IFERROR(IF(B1961="","",VLOOKUP(B1961,tabela_produto,2,0)),"")</f>
        <v/>
      </c>
      <c r="D1961" s="1"/>
      <c r="E1961" s="7" t="str">
        <f t="shared" si="30"/>
        <v/>
      </c>
      <c r="F1961" s="133"/>
      <c r="G1961" s="37"/>
      <c r="H1961" s="36"/>
    </row>
    <row r="1962" spans="1:8" x14ac:dyDescent="0.3">
      <c r="A1962" s="4"/>
      <c r="B1962" s="1"/>
      <c r="C1962" s="6" t="str">
        <f>IFERROR(IF(B1962="","",VLOOKUP(B1962,tabela_produto,2,0)),"")</f>
        <v/>
      </c>
      <c r="D1962" s="1"/>
      <c r="E1962" s="7" t="str">
        <f t="shared" si="30"/>
        <v/>
      </c>
      <c r="F1962" s="133"/>
      <c r="G1962" s="37"/>
      <c r="H1962" s="36"/>
    </row>
    <row r="1963" spans="1:8" x14ac:dyDescent="0.3">
      <c r="A1963" s="4"/>
      <c r="B1963" s="1"/>
      <c r="C1963" s="6" t="str">
        <f>IFERROR(IF(B1963="","",VLOOKUP(B1963,tabela_produto,2,0)),"")</f>
        <v/>
      </c>
      <c r="D1963" s="1"/>
      <c r="E1963" s="7" t="str">
        <f t="shared" si="30"/>
        <v/>
      </c>
      <c r="F1963" s="133"/>
      <c r="G1963" s="37"/>
      <c r="H1963" s="36"/>
    </row>
    <row r="1964" spans="1:8" x14ac:dyDescent="0.3">
      <c r="A1964" s="4"/>
      <c r="B1964" s="1"/>
      <c r="C1964" s="6" t="str">
        <f>IFERROR(IF(B1964="","",VLOOKUP(B1964,tabela_produto,2,0)),"")</f>
        <v/>
      </c>
      <c r="D1964" s="1"/>
      <c r="E1964" s="7" t="str">
        <f t="shared" si="30"/>
        <v/>
      </c>
      <c r="F1964" s="133"/>
      <c r="G1964" s="37"/>
      <c r="H1964" s="36"/>
    </row>
    <row r="1965" spans="1:8" x14ac:dyDescent="0.3">
      <c r="A1965" s="4"/>
      <c r="B1965" s="1"/>
      <c r="C1965" s="6" t="str">
        <f>IFERROR(IF(B1965="","",VLOOKUP(B1965,tabela_produto,2,0)),"")</f>
        <v/>
      </c>
      <c r="D1965" s="1"/>
      <c r="E1965" s="7" t="str">
        <f t="shared" si="30"/>
        <v/>
      </c>
      <c r="F1965" s="133"/>
      <c r="G1965" s="37"/>
      <c r="H1965" s="36"/>
    </row>
    <row r="1966" spans="1:8" x14ac:dyDescent="0.3">
      <c r="A1966" s="4"/>
      <c r="B1966" s="1"/>
      <c r="C1966" s="6" t="str">
        <f>IFERROR(IF(B1966="","",VLOOKUP(B1966,tabela_produto,2,0)),"")</f>
        <v/>
      </c>
      <c r="D1966" s="1"/>
      <c r="E1966" s="7" t="str">
        <f t="shared" si="30"/>
        <v/>
      </c>
      <c r="F1966" s="133"/>
      <c r="G1966" s="37"/>
      <c r="H1966" s="36"/>
    </row>
    <row r="1967" spans="1:8" x14ac:dyDescent="0.3">
      <c r="A1967" s="4"/>
      <c r="B1967" s="1"/>
      <c r="C1967" s="6" t="str">
        <f>IFERROR(IF(B1967="","",VLOOKUP(B1967,tabela_produto,2,0)),"")</f>
        <v/>
      </c>
      <c r="D1967" s="1"/>
      <c r="E1967" s="7" t="str">
        <f t="shared" si="30"/>
        <v/>
      </c>
      <c r="F1967" s="133"/>
      <c r="G1967" s="37"/>
      <c r="H1967" s="36"/>
    </row>
    <row r="1968" spans="1:8" x14ac:dyDescent="0.3">
      <c r="A1968" s="4"/>
      <c r="B1968" s="1"/>
      <c r="C1968" s="6" t="str">
        <f>IFERROR(IF(B1968="","",VLOOKUP(B1968,tabela_produto,2,0)),"")</f>
        <v/>
      </c>
      <c r="D1968" s="1"/>
      <c r="E1968" s="7" t="str">
        <f t="shared" si="30"/>
        <v/>
      </c>
      <c r="F1968" s="133"/>
      <c r="G1968" s="37"/>
      <c r="H1968" s="36"/>
    </row>
    <row r="1969" spans="1:8" x14ac:dyDescent="0.3">
      <c r="A1969" s="4"/>
      <c r="B1969" s="1"/>
      <c r="C1969" s="6" t="str">
        <f>IFERROR(IF(B1969="","",VLOOKUP(B1969,tabela_produto,2,0)),"")</f>
        <v/>
      </c>
      <c r="D1969" s="1"/>
      <c r="E1969" s="7" t="str">
        <f t="shared" si="30"/>
        <v/>
      </c>
      <c r="F1969" s="133"/>
      <c r="G1969" s="37"/>
      <c r="H1969" s="36"/>
    </row>
    <row r="1970" spans="1:8" x14ac:dyDescent="0.3">
      <c r="A1970" s="4"/>
      <c r="B1970" s="1"/>
      <c r="C1970" s="6" t="str">
        <f>IFERROR(IF(B1970="","",VLOOKUP(B1970,tabela_produto,2,0)),"")</f>
        <v/>
      </c>
      <c r="D1970" s="1"/>
      <c r="E1970" s="7" t="str">
        <f t="shared" si="30"/>
        <v/>
      </c>
      <c r="F1970" s="133"/>
      <c r="G1970" s="37"/>
      <c r="H1970" s="36"/>
    </row>
    <row r="1971" spans="1:8" x14ac:dyDescent="0.3">
      <c r="A1971" s="4"/>
      <c r="B1971" s="1"/>
      <c r="C1971" s="6" t="str">
        <f>IFERROR(IF(B1971="","",VLOOKUP(B1971,tabela_produto,2,0)),"")</f>
        <v/>
      </c>
      <c r="D1971" s="1"/>
      <c r="E1971" s="7" t="str">
        <f t="shared" si="30"/>
        <v/>
      </c>
      <c r="F1971" s="133"/>
      <c r="G1971" s="37"/>
      <c r="H1971" s="36"/>
    </row>
    <row r="1972" spans="1:8" x14ac:dyDescent="0.3">
      <c r="A1972" s="4"/>
      <c r="B1972" s="1"/>
      <c r="C1972" s="6" t="str">
        <f>IFERROR(IF(B1972="","",VLOOKUP(B1972,tabela_produto,2,0)),"")</f>
        <v/>
      </c>
      <c r="D1972" s="1"/>
      <c r="E1972" s="7" t="str">
        <f t="shared" si="30"/>
        <v/>
      </c>
      <c r="F1972" s="133"/>
      <c r="G1972" s="37"/>
      <c r="H1972" s="36"/>
    </row>
    <row r="1973" spans="1:8" x14ac:dyDescent="0.3">
      <c r="A1973" s="4"/>
      <c r="B1973" s="1"/>
      <c r="C1973" s="6" t="str">
        <f>IFERROR(IF(B1973="","",VLOOKUP(B1973,tabela_produto,2,0)),"")</f>
        <v/>
      </c>
      <c r="D1973" s="1"/>
      <c r="E1973" s="7" t="str">
        <f t="shared" si="30"/>
        <v/>
      </c>
      <c r="F1973" s="133"/>
      <c r="G1973" s="37"/>
      <c r="H1973" s="36"/>
    </row>
    <row r="1974" spans="1:8" x14ac:dyDescent="0.3">
      <c r="A1974" s="4"/>
      <c r="B1974" s="1"/>
      <c r="C1974" s="6" t="str">
        <f>IFERROR(IF(B1974="","",VLOOKUP(B1974,tabela_produto,2,0)),"")</f>
        <v/>
      </c>
      <c r="D1974" s="1"/>
      <c r="E1974" s="7" t="str">
        <f t="shared" si="30"/>
        <v/>
      </c>
      <c r="F1974" s="133"/>
      <c r="G1974" s="37"/>
      <c r="H1974" s="36"/>
    </row>
    <row r="1975" spans="1:8" x14ac:dyDescent="0.3">
      <c r="A1975" s="4"/>
      <c r="B1975" s="1"/>
      <c r="C1975" s="6" t="str">
        <f>IFERROR(IF(B1975="","",VLOOKUP(B1975,tabela_produto,2,0)),"")</f>
        <v/>
      </c>
      <c r="D1975" s="1"/>
      <c r="E1975" s="7" t="str">
        <f t="shared" si="30"/>
        <v/>
      </c>
      <c r="F1975" s="133"/>
      <c r="G1975" s="37"/>
      <c r="H1975" s="36"/>
    </row>
    <row r="1976" spans="1:8" x14ac:dyDescent="0.3">
      <c r="A1976" s="4"/>
      <c r="B1976" s="1"/>
      <c r="C1976" s="6" t="str">
        <f>IFERROR(IF(B1976="","",VLOOKUP(B1976,tabela_produto,2,0)),"")</f>
        <v/>
      </c>
      <c r="D1976" s="1"/>
      <c r="E1976" s="7" t="str">
        <f t="shared" si="30"/>
        <v/>
      </c>
      <c r="F1976" s="133"/>
      <c r="G1976" s="37"/>
      <c r="H1976" s="36"/>
    </row>
    <row r="1977" spans="1:8" x14ac:dyDescent="0.3">
      <c r="A1977" s="4"/>
      <c r="B1977" s="1"/>
      <c r="C1977" s="6" t="str">
        <f>IFERROR(IF(B1977="","",VLOOKUP(B1977,tabela_produto,2,0)),"")</f>
        <v/>
      </c>
      <c r="D1977" s="1"/>
      <c r="E1977" s="7" t="str">
        <f t="shared" si="30"/>
        <v/>
      </c>
      <c r="F1977" s="133"/>
      <c r="G1977" s="37"/>
      <c r="H1977" s="36"/>
    </row>
    <row r="1978" spans="1:8" x14ac:dyDescent="0.3">
      <c r="A1978" s="4"/>
      <c r="B1978" s="1"/>
      <c r="C1978" s="6" t="str">
        <f>IFERROR(IF(B1978="","",VLOOKUP(B1978,tabela_produto,2,0)),"")</f>
        <v/>
      </c>
      <c r="D1978" s="1"/>
      <c r="E1978" s="7" t="str">
        <f t="shared" si="30"/>
        <v/>
      </c>
      <c r="F1978" s="133"/>
      <c r="G1978" s="37"/>
      <c r="H1978" s="36"/>
    </row>
    <row r="1979" spans="1:8" x14ac:dyDescent="0.3">
      <c r="A1979" s="4"/>
      <c r="B1979" s="1"/>
      <c r="C1979" s="6" t="str">
        <f>IFERROR(IF(B1979="","",VLOOKUP(B1979,tabela_produto,2,0)),"")</f>
        <v/>
      </c>
      <c r="D1979" s="1"/>
      <c r="E1979" s="7" t="str">
        <f t="shared" si="30"/>
        <v/>
      </c>
      <c r="F1979" s="133"/>
      <c r="G1979" s="37"/>
      <c r="H1979" s="36"/>
    </row>
    <row r="1980" spans="1:8" x14ac:dyDescent="0.3">
      <c r="A1980" s="4"/>
      <c r="B1980" s="1"/>
      <c r="C1980" s="6" t="str">
        <f>IFERROR(IF(B1980="","",VLOOKUP(B1980,tabela_produto,2,0)),"")</f>
        <v/>
      </c>
      <c r="D1980" s="1"/>
      <c r="E1980" s="7" t="str">
        <f t="shared" si="30"/>
        <v/>
      </c>
      <c r="F1980" s="133"/>
      <c r="G1980" s="37"/>
      <c r="H1980" s="36"/>
    </row>
    <row r="1981" spans="1:8" x14ac:dyDescent="0.3">
      <c r="A1981" s="4"/>
      <c r="B1981" s="1"/>
      <c r="C1981" s="6" t="str">
        <f>IFERROR(IF(B1981="","",VLOOKUP(B1981,tabela_produto,2,0)),"")</f>
        <v/>
      </c>
      <c r="D1981" s="1"/>
      <c r="E1981" s="7" t="str">
        <f t="shared" si="30"/>
        <v/>
      </c>
      <c r="F1981" s="133"/>
      <c r="G1981" s="37"/>
      <c r="H1981" s="36"/>
    </row>
    <row r="1982" spans="1:8" x14ac:dyDescent="0.3">
      <c r="A1982" s="4"/>
      <c r="B1982" s="1"/>
      <c r="C1982" s="6" t="str">
        <f>IFERROR(IF(B1982="","",VLOOKUP(B1982,tabela_produto,2,0)),"")</f>
        <v/>
      </c>
      <c r="D1982" s="1"/>
      <c r="E1982" s="7" t="str">
        <f t="shared" si="30"/>
        <v/>
      </c>
      <c r="F1982" s="133"/>
      <c r="G1982" s="37"/>
      <c r="H1982" s="36"/>
    </row>
    <row r="1983" spans="1:8" x14ac:dyDescent="0.3">
      <c r="A1983" s="4"/>
      <c r="B1983" s="1"/>
      <c r="C1983" s="6" t="str">
        <f>IFERROR(IF(B1983="","",VLOOKUP(B1983,tabela_produto,2,0)),"")</f>
        <v/>
      </c>
      <c r="D1983" s="1"/>
      <c r="E1983" s="7" t="str">
        <f t="shared" si="30"/>
        <v/>
      </c>
      <c r="F1983" s="133"/>
      <c r="G1983" s="37"/>
      <c r="H1983" s="36"/>
    </row>
    <row r="1984" spans="1:8" x14ac:dyDescent="0.3">
      <c r="A1984" s="4"/>
      <c r="B1984" s="1"/>
      <c r="C1984" s="6" t="str">
        <f>IFERROR(IF(B1984="","",VLOOKUP(B1984,tabela_produto,2,0)),"")</f>
        <v/>
      </c>
      <c r="D1984" s="1"/>
      <c r="E1984" s="7" t="str">
        <f t="shared" si="30"/>
        <v/>
      </c>
      <c r="F1984" s="133"/>
      <c r="G1984" s="37"/>
      <c r="H1984" s="36"/>
    </row>
    <row r="1985" spans="1:8" x14ac:dyDescent="0.3">
      <c r="A1985" s="4"/>
      <c r="B1985" s="1"/>
      <c r="C1985" s="6" t="str">
        <f>IFERROR(IF(B1985="","",VLOOKUP(B1985,tabela_produto,2,0)),"")</f>
        <v/>
      </c>
      <c r="D1985" s="1"/>
      <c r="E1985" s="7" t="str">
        <f t="shared" si="30"/>
        <v/>
      </c>
      <c r="F1985" s="133"/>
      <c r="G1985" s="37"/>
      <c r="H1985" s="36"/>
    </row>
    <row r="1986" spans="1:8" x14ac:dyDescent="0.3">
      <c r="A1986" s="4"/>
      <c r="B1986" s="1"/>
      <c r="C1986" s="6" t="str">
        <f>IFERROR(IF(B1986="","",VLOOKUP(B1986,tabela_produto,2,0)),"")</f>
        <v/>
      </c>
      <c r="D1986" s="1"/>
      <c r="E1986" s="7" t="str">
        <f t="shared" si="30"/>
        <v/>
      </c>
      <c r="F1986" s="133"/>
      <c r="G1986" s="37"/>
      <c r="H1986" s="36"/>
    </row>
    <row r="1987" spans="1:8" x14ac:dyDescent="0.3">
      <c r="A1987" s="4"/>
      <c r="B1987" s="1"/>
      <c r="C1987" s="6" t="str">
        <f>IFERROR(IF(B1987="","",VLOOKUP(B1987,tabela_produto,2,0)),"")</f>
        <v/>
      </c>
      <c r="D1987" s="1"/>
      <c r="E1987" s="7" t="str">
        <f t="shared" ref="E1987:E2050" si="31">IF(B1987="","",VLOOKUP(B1987,tabela_produto,3,0))</f>
        <v/>
      </c>
      <c r="F1987" s="133"/>
      <c r="G1987" s="37"/>
      <c r="H1987" s="36"/>
    </row>
    <row r="1988" spans="1:8" x14ac:dyDescent="0.3">
      <c r="A1988" s="4"/>
      <c r="B1988" s="1"/>
      <c r="C1988" s="6" t="str">
        <f>IFERROR(IF(B1988="","",VLOOKUP(B1988,tabela_produto,2,0)),"")</f>
        <v/>
      </c>
      <c r="D1988" s="1"/>
      <c r="E1988" s="7" t="str">
        <f t="shared" si="31"/>
        <v/>
      </c>
      <c r="F1988" s="133"/>
      <c r="G1988" s="37"/>
      <c r="H1988" s="36"/>
    </row>
    <row r="1989" spans="1:8" x14ac:dyDescent="0.3">
      <c r="A1989" s="4"/>
      <c r="B1989" s="1"/>
      <c r="C1989" s="6" t="str">
        <f>IFERROR(IF(B1989="","",VLOOKUP(B1989,tabela_produto,2,0)),"")</f>
        <v/>
      </c>
      <c r="D1989" s="1"/>
      <c r="E1989" s="7" t="str">
        <f t="shared" si="31"/>
        <v/>
      </c>
      <c r="F1989" s="133"/>
      <c r="G1989" s="37"/>
      <c r="H1989" s="36"/>
    </row>
    <row r="1990" spans="1:8" x14ac:dyDescent="0.3">
      <c r="A1990" s="4"/>
      <c r="B1990" s="1"/>
      <c r="C1990" s="6" t="str">
        <f>IFERROR(IF(B1990="","",VLOOKUP(B1990,tabela_produto,2,0)),"")</f>
        <v/>
      </c>
      <c r="D1990" s="1"/>
      <c r="E1990" s="7" t="str">
        <f t="shared" si="31"/>
        <v/>
      </c>
      <c r="F1990" s="133"/>
      <c r="G1990" s="37"/>
      <c r="H1990" s="36"/>
    </row>
    <row r="1991" spans="1:8" x14ac:dyDescent="0.3">
      <c r="A1991" s="4"/>
      <c r="B1991" s="1"/>
      <c r="C1991" s="6" t="str">
        <f>IFERROR(IF(B1991="","",VLOOKUP(B1991,tabela_produto,2,0)),"")</f>
        <v/>
      </c>
      <c r="D1991" s="1"/>
      <c r="E1991" s="7" t="str">
        <f t="shared" si="31"/>
        <v/>
      </c>
      <c r="F1991" s="133"/>
      <c r="G1991" s="37"/>
      <c r="H1991" s="36"/>
    </row>
    <row r="1992" spans="1:8" x14ac:dyDescent="0.3">
      <c r="A1992" s="4"/>
      <c r="B1992" s="1"/>
      <c r="C1992" s="6" t="str">
        <f>IFERROR(IF(B1992="","",VLOOKUP(B1992,tabela_produto,2,0)),"")</f>
        <v/>
      </c>
      <c r="D1992" s="1"/>
      <c r="E1992" s="7" t="str">
        <f t="shared" si="31"/>
        <v/>
      </c>
      <c r="F1992" s="133"/>
      <c r="G1992" s="37"/>
      <c r="H1992" s="36"/>
    </row>
    <row r="1993" spans="1:8" x14ac:dyDescent="0.3">
      <c r="A1993" s="4"/>
      <c r="B1993" s="1"/>
      <c r="C1993" s="6" t="str">
        <f>IFERROR(IF(B1993="","",VLOOKUP(B1993,tabela_produto,2,0)),"")</f>
        <v/>
      </c>
      <c r="D1993" s="1"/>
      <c r="E1993" s="7" t="str">
        <f t="shared" si="31"/>
        <v/>
      </c>
      <c r="F1993" s="133"/>
      <c r="G1993" s="37"/>
      <c r="H1993" s="36"/>
    </row>
    <row r="1994" spans="1:8" x14ac:dyDescent="0.3">
      <c r="A1994" s="4"/>
      <c r="B1994" s="1"/>
      <c r="C1994" s="6" t="str">
        <f>IFERROR(IF(B1994="","",VLOOKUP(B1994,tabela_produto,2,0)),"")</f>
        <v/>
      </c>
      <c r="D1994" s="1"/>
      <c r="E1994" s="7" t="str">
        <f t="shared" si="31"/>
        <v/>
      </c>
      <c r="F1994" s="133"/>
      <c r="G1994" s="37"/>
      <c r="H1994" s="36"/>
    </row>
    <row r="1995" spans="1:8" x14ac:dyDescent="0.3">
      <c r="A1995" s="4"/>
      <c r="B1995" s="1"/>
      <c r="C1995" s="6" t="str">
        <f>IFERROR(IF(B1995="","",VLOOKUP(B1995,tabela_produto,2,0)),"")</f>
        <v/>
      </c>
      <c r="D1995" s="1"/>
      <c r="E1995" s="7" t="str">
        <f t="shared" si="31"/>
        <v/>
      </c>
      <c r="F1995" s="133"/>
      <c r="G1995" s="37"/>
      <c r="H1995" s="36"/>
    </row>
    <row r="1996" spans="1:8" x14ac:dyDescent="0.3">
      <c r="A1996" s="4"/>
      <c r="B1996" s="1"/>
      <c r="C1996" s="6" t="str">
        <f>IFERROR(IF(B1996="","",VLOOKUP(B1996,tabela_produto,2,0)),"")</f>
        <v/>
      </c>
      <c r="D1996" s="1"/>
      <c r="E1996" s="7" t="str">
        <f t="shared" si="31"/>
        <v/>
      </c>
      <c r="F1996" s="133"/>
      <c r="G1996" s="37"/>
      <c r="H1996" s="36"/>
    </row>
    <row r="1997" spans="1:8" x14ac:dyDescent="0.3">
      <c r="A1997" s="4"/>
      <c r="B1997" s="1"/>
      <c r="C1997" s="6" t="str">
        <f>IFERROR(IF(B1997="","",VLOOKUP(B1997,tabela_produto,2,0)),"")</f>
        <v/>
      </c>
      <c r="D1997" s="1"/>
      <c r="E1997" s="7" t="str">
        <f t="shared" si="31"/>
        <v/>
      </c>
      <c r="F1997" s="133"/>
      <c r="G1997" s="37"/>
      <c r="H1997" s="36"/>
    </row>
    <row r="1998" spans="1:8" x14ac:dyDescent="0.3">
      <c r="A1998" s="4"/>
      <c r="B1998" s="1"/>
      <c r="C1998" s="6" t="str">
        <f>IFERROR(IF(B1998="","",VLOOKUP(B1998,tabela_produto,2,0)),"")</f>
        <v/>
      </c>
      <c r="D1998" s="1"/>
      <c r="E1998" s="7" t="str">
        <f t="shared" si="31"/>
        <v/>
      </c>
      <c r="F1998" s="133"/>
      <c r="G1998" s="37"/>
      <c r="H1998" s="36"/>
    </row>
    <row r="1999" spans="1:8" x14ac:dyDescent="0.3">
      <c r="A1999" s="4"/>
      <c r="B1999" s="1"/>
      <c r="C1999" s="6" t="str">
        <f>IFERROR(IF(B1999="","",VLOOKUP(B1999,tabela_produto,2,0)),"")</f>
        <v/>
      </c>
      <c r="D1999" s="1"/>
      <c r="E1999" s="7" t="str">
        <f t="shared" si="31"/>
        <v/>
      </c>
      <c r="F1999" s="133"/>
      <c r="G1999" s="37"/>
      <c r="H1999" s="36"/>
    </row>
    <row r="2000" spans="1:8" x14ac:dyDescent="0.3">
      <c r="A2000" s="4"/>
      <c r="B2000" s="1"/>
      <c r="C2000" s="6" t="str">
        <f>IFERROR(IF(B2000="","",VLOOKUP(B2000,tabela_produto,2,0)),"")</f>
        <v/>
      </c>
      <c r="D2000" s="1"/>
      <c r="E2000" s="7" t="str">
        <f t="shared" si="31"/>
        <v/>
      </c>
      <c r="F2000" s="133"/>
      <c r="G2000" s="37"/>
      <c r="H2000" s="36"/>
    </row>
    <row r="2001" spans="1:8" x14ac:dyDescent="0.3">
      <c r="A2001" s="4"/>
      <c r="B2001" s="1"/>
      <c r="C2001" s="6" t="str">
        <f>IFERROR(IF(B2001="","",VLOOKUP(B2001,tabela_produto,2,0)),"")</f>
        <v/>
      </c>
      <c r="D2001" s="1"/>
      <c r="E2001" s="7" t="str">
        <f t="shared" si="31"/>
        <v/>
      </c>
      <c r="F2001" s="133"/>
      <c r="G2001" s="37"/>
      <c r="H2001" s="36"/>
    </row>
    <row r="2002" spans="1:8" x14ac:dyDescent="0.3">
      <c r="A2002" s="4"/>
      <c r="B2002" s="1"/>
      <c r="C2002" s="6" t="str">
        <f>IFERROR(IF(B2002="","",VLOOKUP(B2002,tabela_produto,2,0)),"")</f>
        <v/>
      </c>
      <c r="D2002" s="1"/>
      <c r="E2002" s="7" t="str">
        <f t="shared" si="31"/>
        <v/>
      </c>
      <c r="F2002" s="133"/>
      <c r="G2002" s="37"/>
      <c r="H2002" s="36"/>
    </row>
    <row r="2003" spans="1:8" x14ac:dyDescent="0.3">
      <c r="A2003" s="4"/>
      <c r="B2003" s="1"/>
      <c r="C2003" s="6" t="str">
        <f>IFERROR(IF(B2003="","",VLOOKUP(B2003,tabela_produto,2,0)),"")</f>
        <v/>
      </c>
      <c r="D2003" s="1"/>
      <c r="E2003" s="7" t="str">
        <f t="shared" si="31"/>
        <v/>
      </c>
      <c r="F2003" s="133"/>
      <c r="G2003" s="37"/>
      <c r="H2003" s="36"/>
    </row>
    <row r="2004" spans="1:8" x14ac:dyDescent="0.3">
      <c r="A2004" s="4"/>
      <c r="B2004" s="1"/>
      <c r="C2004" s="6" t="str">
        <f>IFERROR(IF(B2004="","",VLOOKUP(B2004,tabela_produto,2,0)),"")</f>
        <v/>
      </c>
      <c r="D2004" s="1"/>
      <c r="E2004" s="7" t="str">
        <f t="shared" si="31"/>
        <v/>
      </c>
      <c r="F2004" s="133"/>
      <c r="G2004" s="37"/>
      <c r="H2004" s="36"/>
    </row>
    <row r="2005" spans="1:8" x14ac:dyDescent="0.3">
      <c r="A2005" s="4"/>
      <c r="B2005" s="1"/>
      <c r="C2005" s="6" t="str">
        <f>IFERROR(IF(B2005="","",VLOOKUP(B2005,tabela_produto,2,0)),"")</f>
        <v/>
      </c>
      <c r="D2005" s="1"/>
      <c r="E2005" s="7" t="str">
        <f t="shared" si="31"/>
        <v/>
      </c>
      <c r="F2005" s="133"/>
      <c r="G2005" s="37"/>
      <c r="H2005" s="36"/>
    </row>
    <row r="2006" spans="1:8" x14ac:dyDescent="0.3">
      <c r="A2006" s="4"/>
      <c r="B2006" s="1"/>
      <c r="C2006" s="6" t="str">
        <f>IFERROR(IF(B2006="","",VLOOKUP(B2006,tabela_produto,2,0)),"")</f>
        <v/>
      </c>
      <c r="D2006" s="1"/>
      <c r="E2006" s="7" t="str">
        <f t="shared" si="31"/>
        <v/>
      </c>
      <c r="F2006" s="133"/>
      <c r="G2006" s="37"/>
      <c r="H2006" s="36"/>
    </row>
    <row r="2007" spans="1:8" x14ac:dyDescent="0.3">
      <c r="A2007" s="4"/>
      <c r="B2007" s="1"/>
      <c r="C2007" s="6" t="str">
        <f>IFERROR(IF(B2007="","",VLOOKUP(B2007,tabela_produto,2,0)),"")</f>
        <v/>
      </c>
      <c r="D2007" s="1"/>
      <c r="E2007" s="7" t="str">
        <f t="shared" si="31"/>
        <v/>
      </c>
      <c r="F2007" s="133"/>
      <c r="G2007" s="37"/>
      <c r="H2007" s="36"/>
    </row>
    <row r="2008" spans="1:8" x14ac:dyDescent="0.3">
      <c r="A2008" s="4"/>
      <c r="B2008" s="1"/>
      <c r="C2008" s="6" t="str">
        <f>IFERROR(IF(B2008="","",VLOOKUP(B2008,tabela_produto,2,0)),"")</f>
        <v/>
      </c>
      <c r="D2008" s="1"/>
      <c r="E2008" s="7" t="str">
        <f t="shared" si="31"/>
        <v/>
      </c>
      <c r="F2008" s="133"/>
      <c r="G2008" s="37"/>
      <c r="H2008" s="36"/>
    </row>
    <row r="2009" spans="1:8" x14ac:dyDescent="0.3">
      <c r="A2009" s="4"/>
      <c r="B2009" s="1"/>
      <c r="C2009" s="6" t="str">
        <f>IFERROR(IF(B2009="","",VLOOKUP(B2009,tabela_produto,2,0)),"")</f>
        <v/>
      </c>
      <c r="D2009" s="1"/>
      <c r="E2009" s="7" t="str">
        <f t="shared" si="31"/>
        <v/>
      </c>
      <c r="F2009" s="133"/>
      <c r="G2009" s="37"/>
      <c r="H2009" s="36"/>
    </row>
    <row r="2010" spans="1:8" x14ac:dyDescent="0.3">
      <c r="A2010" s="4"/>
      <c r="B2010" s="1"/>
      <c r="C2010" s="6" t="str">
        <f>IFERROR(IF(B2010="","",VLOOKUP(B2010,tabela_produto,2,0)),"")</f>
        <v/>
      </c>
      <c r="D2010" s="1"/>
      <c r="E2010" s="7" t="str">
        <f t="shared" si="31"/>
        <v/>
      </c>
      <c r="F2010" s="133"/>
      <c r="G2010" s="37"/>
      <c r="H2010" s="36"/>
    </row>
    <row r="2011" spans="1:8" x14ac:dyDescent="0.3">
      <c r="A2011" s="4"/>
      <c r="B2011" s="1"/>
      <c r="C2011" s="6" t="str">
        <f>IFERROR(IF(B2011="","",VLOOKUP(B2011,tabela_produto,2,0)),"")</f>
        <v/>
      </c>
      <c r="D2011" s="1"/>
      <c r="E2011" s="7" t="str">
        <f t="shared" si="31"/>
        <v/>
      </c>
      <c r="F2011" s="133"/>
      <c r="G2011" s="37"/>
      <c r="H2011" s="36"/>
    </row>
    <row r="2012" spans="1:8" x14ac:dyDescent="0.3">
      <c r="A2012" s="4"/>
      <c r="B2012" s="1"/>
      <c r="C2012" s="6" t="str">
        <f>IFERROR(IF(B2012="","",VLOOKUP(B2012,tabela_produto,2,0)),"")</f>
        <v/>
      </c>
      <c r="D2012" s="1"/>
      <c r="E2012" s="7" t="str">
        <f t="shared" si="31"/>
        <v/>
      </c>
      <c r="F2012" s="133"/>
      <c r="G2012" s="37"/>
      <c r="H2012" s="36"/>
    </row>
    <row r="2013" spans="1:8" x14ac:dyDescent="0.3">
      <c r="A2013" s="4"/>
      <c r="B2013" s="1"/>
      <c r="C2013" s="6" t="str">
        <f>IFERROR(IF(B2013="","",VLOOKUP(B2013,tabela_produto,2,0)),"")</f>
        <v/>
      </c>
      <c r="D2013" s="1"/>
      <c r="E2013" s="7" t="str">
        <f t="shared" si="31"/>
        <v/>
      </c>
      <c r="F2013" s="133"/>
      <c r="G2013" s="37"/>
      <c r="H2013" s="36"/>
    </row>
    <row r="2014" spans="1:8" x14ac:dyDescent="0.3">
      <c r="A2014" s="4"/>
      <c r="B2014" s="1"/>
      <c r="C2014" s="6" t="str">
        <f>IFERROR(IF(B2014="","",VLOOKUP(B2014,tabela_produto,2,0)),"")</f>
        <v/>
      </c>
      <c r="D2014" s="1"/>
      <c r="E2014" s="7" t="str">
        <f t="shared" si="31"/>
        <v/>
      </c>
      <c r="F2014" s="133"/>
      <c r="G2014" s="37"/>
      <c r="H2014" s="36"/>
    </row>
    <row r="2015" spans="1:8" x14ac:dyDescent="0.3">
      <c r="A2015" s="4"/>
      <c r="B2015" s="1"/>
      <c r="C2015" s="6" t="str">
        <f>IFERROR(IF(B2015="","",VLOOKUP(B2015,tabela_produto,2,0)),"")</f>
        <v/>
      </c>
      <c r="D2015" s="1"/>
      <c r="E2015" s="7" t="str">
        <f t="shared" si="31"/>
        <v/>
      </c>
      <c r="F2015" s="133"/>
      <c r="G2015" s="37"/>
      <c r="H2015" s="36"/>
    </row>
    <row r="2016" spans="1:8" x14ac:dyDescent="0.3">
      <c r="A2016" s="4"/>
      <c r="B2016" s="1"/>
      <c r="C2016" s="6" t="str">
        <f>IFERROR(IF(B2016="","",VLOOKUP(B2016,tabela_produto,2,0)),"")</f>
        <v/>
      </c>
      <c r="D2016" s="1"/>
      <c r="E2016" s="7" t="str">
        <f t="shared" si="31"/>
        <v/>
      </c>
      <c r="F2016" s="133"/>
      <c r="G2016" s="37"/>
      <c r="H2016" s="36"/>
    </row>
    <row r="2017" spans="1:8" x14ac:dyDescent="0.3">
      <c r="A2017" s="4"/>
      <c r="B2017" s="1"/>
      <c r="C2017" s="6" t="str">
        <f>IFERROR(IF(B2017="","",VLOOKUP(B2017,tabela_produto,2,0)),"")</f>
        <v/>
      </c>
      <c r="D2017" s="1"/>
      <c r="E2017" s="7" t="str">
        <f t="shared" si="31"/>
        <v/>
      </c>
      <c r="F2017" s="133"/>
      <c r="G2017" s="37"/>
      <c r="H2017" s="36"/>
    </row>
    <row r="2018" spans="1:8" x14ac:dyDescent="0.3">
      <c r="A2018" s="4"/>
      <c r="B2018" s="1"/>
      <c r="C2018" s="6" t="str">
        <f>IFERROR(IF(B2018="","",VLOOKUP(B2018,tabela_produto,2,0)),"")</f>
        <v/>
      </c>
      <c r="D2018" s="1"/>
      <c r="E2018" s="7" t="str">
        <f t="shared" si="31"/>
        <v/>
      </c>
      <c r="F2018" s="133"/>
      <c r="G2018" s="37"/>
      <c r="H2018" s="36"/>
    </row>
    <row r="2019" spans="1:8" x14ac:dyDescent="0.3">
      <c r="A2019" s="4"/>
      <c r="B2019" s="1"/>
      <c r="C2019" s="6" t="str">
        <f>IFERROR(IF(B2019="","",VLOOKUP(B2019,tabela_produto,2,0)),"")</f>
        <v/>
      </c>
      <c r="D2019" s="1"/>
      <c r="E2019" s="7" t="str">
        <f t="shared" si="31"/>
        <v/>
      </c>
      <c r="F2019" s="133"/>
      <c r="G2019" s="37"/>
      <c r="H2019" s="36"/>
    </row>
    <row r="2020" spans="1:8" x14ac:dyDescent="0.3">
      <c r="A2020" s="4"/>
      <c r="B2020" s="1"/>
      <c r="C2020" s="6" t="str">
        <f>IFERROR(IF(B2020="","",VLOOKUP(B2020,tabela_produto,2,0)),"")</f>
        <v/>
      </c>
      <c r="D2020" s="1"/>
      <c r="E2020" s="7" t="str">
        <f t="shared" si="31"/>
        <v/>
      </c>
      <c r="F2020" s="133"/>
      <c r="G2020" s="37"/>
      <c r="H2020" s="36"/>
    </row>
    <row r="2021" spans="1:8" x14ac:dyDescent="0.3">
      <c r="A2021" s="4"/>
      <c r="B2021" s="1"/>
      <c r="C2021" s="6" t="str">
        <f>IFERROR(IF(B2021="","",VLOOKUP(B2021,tabela_produto,2,0)),"")</f>
        <v/>
      </c>
      <c r="D2021" s="1"/>
      <c r="E2021" s="7" t="str">
        <f t="shared" si="31"/>
        <v/>
      </c>
      <c r="F2021" s="133"/>
      <c r="G2021" s="37"/>
      <c r="H2021" s="36"/>
    </row>
    <row r="2022" spans="1:8" x14ac:dyDescent="0.3">
      <c r="A2022" s="4"/>
      <c r="B2022" s="1"/>
      <c r="C2022" s="6" t="str">
        <f>IFERROR(IF(B2022="","",VLOOKUP(B2022,tabela_produto,2,0)),"")</f>
        <v/>
      </c>
      <c r="D2022" s="1"/>
      <c r="E2022" s="7" t="str">
        <f t="shared" si="31"/>
        <v/>
      </c>
      <c r="F2022" s="133"/>
      <c r="G2022" s="37"/>
      <c r="H2022" s="36"/>
    </row>
    <row r="2023" spans="1:8" x14ac:dyDescent="0.3">
      <c r="A2023" s="4"/>
      <c r="B2023" s="1"/>
      <c r="C2023" s="6" t="str">
        <f>IFERROR(IF(B2023="","",VLOOKUP(B2023,tabela_produto,2,0)),"")</f>
        <v/>
      </c>
      <c r="D2023" s="1"/>
      <c r="E2023" s="7" t="str">
        <f t="shared" si="31"/>
        <v/>
      </c>
      <c r="F2023" s="133"/>
      <c r="G2023" s="37"/>
      <c r="H2023" s="36"/>
    </row>
    <row r="2024" spans="1:8" x14ac:dyDescent="0.3">
      <c r="A2024" s="4"/>
      <c r="B2024" s="1"/>
      <c r="C2024" s="6" t="str">
        <f>IFERROR(IF(B2024="","",VLOOKUP(B2024,tabela_produto,2,0)),"")</f>
        <v/>
      </c>
      <c r="D2024" s="1"/>
      <c r="E2024" s="7" t="str">
        <f t="shared" si="31"/>
        <v/>
      </c>
      <c r="F2024" s="133"/>
      <c r="G2024" s="37"/>
      <c r="H2024" s="36"/>
    </row>
    <row r="2025" spans="1:8" x14ac:dyDescent="0.3">
      <c r="A2025" s="4"/>
      <c r="B2025" s="1"/>
      <c r="C2025" s="6" t="str">
        <f>IFERROR(IF(B2025="","",VLOOKUP(B2025,tabela_produto,2,0)),"")</f>
        <v/>
      </c>
      <c r="D2025" s="1"/>
      <c r="E2025" s="7" t="str">
        <f t="shared" si="31"/>
        <v/>
      </c>
      <c r="F2025" s="133"/>
      <c r="G2025" s="37"/>
      <c r="H2025" s="36"/>
    </row>
    <row r="2026" spans="1:8" x14ac:dyDescent="0.3">
      <c r="A2026" s="4"/>
      <c r="B2026" s="1"/>
      <c r="C2026" s="6" t="str">
        <f>IFERROR(IF(B2026="","",VLOOKUP(B2026,tabela_produto,2,0)),"")</f>
        <v/>
      </c>
      <c r="D2026" s="1"/>
      <c r="E2026" s="7" t="str">
        <f t="shared" si="31"/>
        <v/>
      </c>
      <c r="F2026" s="133"/>
      <c r="G2026" s="37"/>
      <c r="H2026" s="36"/>
    </row>
    <row r="2027" spans="1:8" x14ac:dyDescent="0.3">
      <c r="A2027" s="4"/>
      <c r="B2027" s="1"/>
      <c r="C2027" s="6" t="str">
        <f>IFERROR(IF(B2027="","",VLOOKUP(B2027,tabela_produto,2,0)),"")</f>
        <v/>
      </c>
      <c r="D2027" s="1"/>
      <c r="E2027" s="7" t="str">
        <f t="shared" si="31"/>
        <v/>
      </c>
      <c r="F2027" s="133"/>
      <c r="G2027" s="37"/>
      <c r="H2027" s="36"/>
    </row>
    <row r="2028" spans="1:8" x14ac:dyDescent="0.3">
      <c r="A2028" s="4"/>
      <c r="B2028" s="1"/>
      <c r="C2028" s="6" t="str">
        <f>IFERROR(IF(B2028="","",VLOOKUP(B2028,tabela_produto,2,0)),"")</f>
        <v/>
      </c>
      <c r="D2028" s="1"/>
      <c r="E2028" s="7" t="str">
        <f t="shared" si="31"/>
        <v/>
      </c>
      <c r="F2028" s="133"/>
      <c r="G2028" s="37"/>
      <c r="H2028" s="36"/>
    </row>
    <row r="2029" spans="1:8" x14ac:dyDescent="0.3">
      <c r="A2029" s="4"/>
      <c r="B2029" s="1"/>
      <c r="C2029" s="6" t="str">
        <f>IFERROR(IF(B2029="","",VLOOKUP(B2029,tabela_produto,2,0)),"")</f>
        <v/>
      </c>
      <c r="D2029" s="1"/>
      <c r="E2029" s="7" t="str">
        <f t="shared" si="31"/>
        <v/>
      </c>
      <c r="F2029" s="133"/>
      <c r="G2029" s="37"/>
      <c r="H2029" s="36"/>
    </row>
    <row r="2030" spans="1:8" x14ac:dyDescent="0.3">
      <c r="A2030" s="4"/>
      <c r="B2030" s="1"/>
      <c r="C2030" s="6" t="str">
        <f>IFERROR(IF(B2030="","",VLOOKUP(B2030,tabela_produto,2,0)),"")</f>
        <v/>
      </c>
      <c r="D2030" s="1"/>
      <c r="E2030" s="7" t="str">
        <f t="shared" si="31"/>
        <v/>
      </c>
      <c r="F2030" s="133"/>
      <c r="G2030" s="37"/>
      <c r="H2030" s="36"/>
    </row>
    <row r="2031" spans="1:8" x14ac:dyDescent="0.3">
      <c r="A2031" s="4"/>
      <c r="B2031" s="1"/>
      <c r="C2031" s="6" t="str">
        <f>IFERROR(IF(B2031="","",VLOOKUP(B2031,tabela_produto,2,0)),"")</f>
        <v/>
      </c>
      <c r="D2031" s="1"/>
      <c r="E2031" s="7" t="str">
        <f t="shared" si="31"/>
        <v/>
      </c>
      <c r="F2031" s="133"/>
      <c r="G2031" s="37"/>
      <c r="H2031" s="36"/>
    </row>
    <row r="2032" spans="1:8" x14ac:dyDescent="0.3">
      <c r="A2032" s="4"/>
      <c r="B2032" s="1"/>
      <c r="C2032" s="6" t="str">
        <f>IFERROR(IF(B2032="","",VLOOKUP(B2032,tabela_produto,2,0)),"")</f>
        <v/>
      </c>
      <c r="D2032" s="1"/>
      <c r="E2032" s="7" t="str">
        <f t="shared" si="31"/>
        <v/>
      </c>
      <c r="F2032" s="133"/>
      <c r="G2032" s="37"/>
      <c r="H2032" s="36"/>
    </row>
    <row r="2033" spans="1:8" x14ac:dyDescent="0.3">
      <c r="A2033" s="4"/>
      <c r="B2033" s="1"/>
      <c r="C2033" s="6" t="str">
        <f>IFERROR(IF(B2033="","",VLOOKUP(B2033,tabela_produto,2,0)),"")</f>
        <v/>
      </c>
      <c r="D2033" s="1"/>
      <c r="E2033" s="7" t="str">
        <f t="shared" si="31"/>
        <v/>
      </c>
      <c r="F2033" s="133"/>
      <c r="G2033" s="37"/>
      <c r="H2033" s="36"/>
    </row>
    <row r="2034" spans="1:8" x14ac:dyDescent="0.3">
      <c r="A2034" s="4"/>
      <c r="B2034" s="1"/>
      <c r="C2034" s="6" t="str">
        <f>IFERROR(IF(B2034="","",VLOOKUP(B2034,tabela_produto,2,0)),"")</f>
        <v/>
      </c>
      <c r="D2034" s="1"/>
      <c r="E2034" s="7" t="str">
        <f t="shared" si="31"/>
        <v/>
      </c>
      <c r="F2034" s="133"/>
      <c r="G2034" s="37"/>
      <c r="H2034" s="36"/>
    </row>
    <row r="2035" spans="1:8" x14ac:dyDescent="0.3">
      <c r="A2035" s="4"/>
      <c r="B2035" s="1"/>
      <c r="C2035" s="6" t="str">
        <f>IFERROR(IF(B2035="","",VLOOKUP(B2035,tabela_produto,2,0)),"")</f>
        <v/>
      </c>
      <c r="D2035" s="1"/>
      <c r="E2035" s="7" t="str">
        <f t="shared" si="31"/>
        <v/>
      </c>
      <c r="F2035" s="133"/>
      <c r="G2035" s="37"/>
      <c r="H2035" s="36"/>
    </row>
    <row r="2036" spans="1:8" x14ac:dyDescent="0.3">
      <c r="A2036" s="4"/>
      <c r="B2036" s="1"/>
      <c r="C2036" s="6" t="str">
        <f>IFERROR(IF(B2036="","",VLOOKUP(B2036,tabela_produto,2,0)),"")</f>
        <v/>
      </c>
      <c r="D2036" s="1"/>
      <c r="E2036" s="7" t="str">
        <f t="shared" si="31"/>
        <v/>
      </c>
      <c r="F2036" s="133"/>
      <c r="G2036" s="37"/>
      <c r="H2036" s="36"/>
    </row>
    <row r="2037" spans="1:8" x14ac:dyDescent="0.3">
      <c r="A2037" s="4"/>
      <c r="B2037" s="1"/>
      <c r="C2037" s="6" t="str">
        <f>IFERROR(IF(B2037="","",VLOOKUP(B2037,tabela_produto,2,0)),"")</f>
        <v/>
      </c>
      <c r="D2037" s="1"/>
      <c r="E2037" s="7" t="str">
        <f t="shared" si="31"/>
        <v/>
      </c>
      <c r="F2037" s="133"/>
      <c r="G2037" s="37"/>
      <c r="H2037" s="36"/>
    </row>
    <row r="2038" spans="1:8" x14ac:dyDescent="0.3">
      <c r="A2038" s="4"/>
      <c r="B2038" s="1"/>
      <c r="C2038" s="6" t="str">
        <f>IFERROR(IF(B2038="","",VLOOKUP(B2038,tabela_produto,2,0)),"")</f>
        <v/>
      </c>
      <c r="D2038" s="1"/>
      <c r="E2038" s="7" t="str">
        <f t="shared" si="31"/>
        <v/>
      </c>
      <c r="F2038" s="133"/>
      <c r="G2038" s="37"/>
      <c r="H2038" s="36"/>
    </row>
    <row r="2039" spans="1:8" x14ac:dyDescent="0.3">
      <c r="A2039" s="4"/>
      <c r="B2039" s="1"/>
      <c r="C2039" s="6" t="str">
        <f>IFERROR(IF(B2039="","",VLOOKUP(B2039,tabela_produto,2,0)),"")</f>
        <v/>
      </c>
      <c r="D2039" s="1"/>
      <c r="E2039" s="7" t="str">
        <f t="shared" si="31"/>
        <v/>
      </c>
      <c r="F2039" s="133"/>
      <c r="G2039" s="37"/>
      <c r="H2039" s="36"/>
    </row>
    <row r="2040" spans="1:8" x14ac:dyDescent="0.3">
      <c r="A2040" s="4"/>
      <c r="B2040" s="1"/>
      <c r="C2040" s="6" t="str">
        <f>IFERROR(IF(B2040="","",VLOOKUP(B2040,tabela_produto,2,0)),"")</f>
        <v/>
      </c>
      <c r="D2040" s="1"/>
      <c r="E2040" s="7" t="str">
        <f t="shared" si="31"/>
        <v/>
      </c>
      <c r="F2040" s="133"/>
      <c r="G2040" s="37"/>
      <c r="H2040" s="36"/>
    </row>
    <row r="2041" spans="1:8" x14ac:dyDescent="0.3">
      <c r="A2041" s="4"/>
      <c r="B2041" s="1"/>
      <c r="C2041" s="6" t="str">
        <f>IFERROR(IF(B2041="","",VLOOKUP(B2041,tabela_produto,2,0)),"")</f>
        <v/>
      </c>
      <c r="D2041" s="1"/>
      <c r="E2041" s="7" t="str">
        <f t="shared" si="31"/>
        <v/>
      </c>
      <c r="F2041" s="133"/>
      <c r="G2041" s="37"/>
      <c r="H2041" s="36"/>
    </row>
    <row r="2042" spans="1:8" x14ac:dyDescent="0.3">
      <c r="A2042" s="4"/>
      <c r="B2042" s="1"/>
      <c r="C2042" s="6" t="str">
        <f>IFERROR(IF(B2042="","",VLOOKUP(B2042,tabela_produto,2,0)),"")</f>
        <v/>
      </c>
      <c r="D2042" s="1"/>
      <c r="E2042" s="7" t="str">
        <f t="shared" si="31"/>
        <v/>
      </c>
      <c r="F2042" s="133"/>
      <c r="G2042" s="37"/>
      <c r="H2042" s="36"/>
    </row>
    <row r="2043" spans="1:8" x14ac:dyDescent="0.3">
      <c r="A2043" s="4"/>
      <c r="B2043" s="1"/>
      <c r="C2043" s="6" t="str">
        <f>IFERROR(IF(B2043="","",VLOOKUP(B2043,tabela_produto,2,0)),"")</f>
        <v/>
      </c>
      <c r="D2043" s="1"/>
      <c r="E2043" s="7" t="str">
        <f t="shared" si="31"/>
        <v/>
      </c>
      <c r="F2043" s="133"/>
      <c r="G2043" s="37"/>
      <c r="H2043" s="36"/>
    </row>
    <row r="2044" spans="1:8" x14ac:dyDescent="0.3">
      <c r="A2044" s="4"/>
      <c r="B2044" s="1"/>
      <c r="C2044" s="6" t="str">
        <f>IFERROR(IF(B2044="","",VLOOKUP(B2044,tabela_produto,2,0)),"")</f>
        <v/>
      </c>
      <c r="D2044" s="1"/>
      <c r="E2044" s="7" t="str">
        <f t="shared" si="31"/>
        <v/>
      </c>
      <c r="F2044" s="133"/>
      <c r="G2044" s="37"/>
      <c r="H2044" s="36"/>
    </row>
    <row r="2045" spans="1:8" x14ac:dyDescent="0.3">
      <c r="A2045" s="4"/>
      <c r="B2045" s="1"/>
      <c r="C2045" s="6" t="str">
        <f>IFERROR(IF(B2045="","",VLOOKUP(B2045,tabela_produto,2,0)),"")</f>
        <v/>
      </c>
      <c r="D2045" s="1"/>
      <c r="E2045" s="7" t="str">
        <f t="shared" si="31"/>
        <v/>
      </c>
      <c r="F2045" s="133"/>
      <c r="G2045" s="37"/>
      <c r="H2045" s="36"/>
    </row>
    <row r="2046" spans="1:8" x14ac:dyDescent="0.3">
      <c r="A2046" s="4"/>
      <c r="B2046" s="1"/>
      <c r="C2046" s="6" t="str">
        <f>IFERROR(IF(B2046="","",VLOOKUP(B2046,tabela_produto,2,0)),"")</f>
        <v/>
      </c>
      <c r="D2046" s="1"/>
      <c r="E2046" s="7" t="str">
        <f t="shared" si="31"/>
        <v/>
      </c>
      <c r="F2046" s="133"/>
      <c r="G2046" s="37"/>
      <c r="H2046" s="36"/>
    </row>
    <row r="2047" spans="1:8" x14ac:dyDescent="0.3">
      <c r="A2047" s="4"/>
      <c r="B2047" s="1"/>
      <c r="C2047" s="6" t="str">
        <f>IFERROR(IF(B2047="","",VLOOKUP(B2047,tabela_produto,2,0)),"")</f>
        <v/>
      </c>
      <c r="D2047" s="1"/>
      <c r="E2047" s="7" t="str">
        <f t="shared" si="31"/>
        <v/>
      </c>
      <c r="F2047" s="133"/>
      <c r="G2047" s="37"/>
      <c r="H2047" s="36"/>
    </row>
    <row r="2048" spans="1:8" x14ac:dyDescent="0.3">
      <c r="A2048" s="4"/>
      <c r="B2048" s="1"/>
      <c r="C2048" s="6" t="str">
        <f>IFERROR(IF(B2048="","",VLOOKUP(B2048,tabela_produto,2,0)),"")</f>
        <v/>
      </c>
      <c r="D2048" s="1"/>
      <c r="E2048" s="7" t="str">
        <f t="shared" si="31"/>
        <v/>
      </c>
      <c r="F2048" s="133"/>
      <c r="G2048" s="37"/>
      <c r="H2048" s="36"/>
    </row>
    <row r="2049" spans="1:8" x14ac:dyDescent="0.3">
      <c r="A2049" s="4"/>
      <c r="B2049" s="1"/>
      <c r="C2049" s="6" t="str">
        <f>IFERROR(IF(B2049="","",VLOOKUP(B2049,tabela_produto,2,0)),"")</f>
        <v/>
      </c>
      <c r="D2049" s="1"/>
      <c r="E2049" s="7" t="str">
        <f t="shared" si="31"/>
        <v/>
      </c>
      <c r="F2049" s="133"/>
      <c r="G2049" s="37"/>
      <c r="H2049" s="36"/>
    </row>
    <row r="2050" spans="1:8" x14ac:dyDescent="0.3">
      <c r="A2050" s="4"/>
      <c r="B2050" s="1"/>
      <c r="C2050" s="6" t="str">
        <f>IFERROR(IF(B2050="","",VLOOKUP(B2050,tabela_produto,2,0)),"")</f>
        <v/>
      </c>
      <c r="D2050" s="1"/>
      <c r="E2050" s="7" t="str">
        <f t="shared" si="31"/>
        <v/>
      </c>
      <c r="F2050" s="133"/>
      <c r="G2050" s="37"/>
      <c r="H2050" s="36"/>
    </row>
    <row r="2051" spans="1:8" x14ac:dyDescent="0.3">
      <c r="A2051" s="4"/>
      <c r="B2051" s="1"/>
      <c r="C2051" s="6" t="str">
        <f>IFERROR(IF(B2051="","",VLOOKUP(B2051,tabela_produto,2,0)),"")</f>
        <v/>
      </c>
      <c r="D2051" s="1"/>
      <c r="E2051" s="7" t="str">
        <f t="shared" ref="E2051:E2114" si="32">IF(B2051="","",VLOOKUP(B2051,tabela_produto,3,0))</f>
        <v/>
      </c>
      <c r="F2051" s="133"/>
      <c r="G2051" s="37"/>
      <c r="H2051" s="36"/>
    </row>
    <row r="2052" spans="1:8" x14ac:dyDescent="0.3">
      <c r="A2052" s="4"/>
      <c r="B2052" s="1"/>
      <c r="C2052" s="6" t="str">
        <f>IFERROR(IF(B2052="","",VLOOKUP(B2052,tabela_produto,2,0)),"")</f>
        <v/>
      </c>
      <c r="D2052" s="1"/>
      <c r="E2052" s="7" t="str">
        <f t="shared" si="32"/>
        <v/>
      </c>
      <c r="F2052" s="133"/>
      <c r="G2052" s="37"/>
      <c r="H2052" s="36"/>
    </row>
    <row r="2053" spans="1:8" x14ac:dyDescent="0.3">
      <c r="A2053" s="4"/>
      <c r="B2053" s="1"/>
      <c r="C2053" s="6" t="str">
        <f>IFERROR(IF(B2053="","",VLOOKUP(B2053,tabela_produto,2,0)),"")</f>
        <v/>
      </c>
      <c r="D2053" s="1"/>
      <c r="E2053" s="7" t="str">
        <f t="shared" si="32"/>
        <v/>
      </c>
      <c r="F2053" s="133"/>
      <c r="G2053" s="37"/>
      <c r="H2053" s="36"/>
    </row>
    <row r="2054" spans="1:8" x14ac:dyDescent="0.3">
      <c r="A2054" s="4"/>
      <c r="B2054" s="1"/>
      <c r="C2054" s="6" t="str">
        <f>IFERROR(IF(B2054="","",VLOOKUP(B2054,tabela_produto,2,0)),"")</f>
        <v/>
      </c>
      <c r="D2054" s="1"/>
      <c r="E2054" s="7" t="str">
        <f t="shared" si="32"/>
        <v/>
      </c>
      <c r="F2054" s="133"/>
      <c r="G2054" s="37"/>
      <c r="H2054" s="36"/>
    </row>
    <row r="2055" spans="1:8" x14ac:dyDescent="0.3">
      <c r="A2055" s="4"/>
      <c r="B2055" s="1"/>
      <c r="C2055" s="6" t="str">
        <f>IFERROR(IF(B2055="","",VLOOKUP(B2055,tabela_produto,2,0)),"")</f>
        <v/>
      </c>
      <c r="D2055" s="1"/>
      <c r="E2055" s="7" t="str">
        <f t="shared" si="32"/>
        <v/>
      </c>
      <c r="F2055" s="133"/>
      <c r="G2055" s="37"/>
      <c r="H2055" s="36"/>
    </row>
    <row r="2056" spans="1:8" x14ac:dyDescent="0.3">
      <c r="A2056" s="4"/>
      <c r="B2056" s="1"/>
      <c r="C2056" s="6" t="str">
        <f>IFERROR(IF(B2056="","",VLOOKUP(B2056,tabela_produto,2,0)),"")</f>
        <v/>
      </c>
      <c r="D2056" s="1"/>
      <c r="E2056" s="7" t="str">
        <f t="shared" si="32"/>
        <v/>
      </c>
      <c r="F2056" s="133"/>
      <c r="G2056" s="37"/>
      <c r="H2056" s="36"/>
    </row>
    <row r="2057" spans="1:8" x14ac:dyDescent="0.3">
      <c r="A2057" s="4"/>
      <c r="B2057" s="1"/>
      <c r="C2057" s="6" t="str">
        <f>IFERROR(IF(B2057="","",VLOOKUP(B2057,tabela_produto,2,0)),"")</f>
        <v/>
      </c>
      <c r="D2057" s="1"/>
      <c r="E2057" s="7" t="str">
        <f t="shared" si="32"/>
        <v/>
      </c>
      <c r="F2057" s="133"/>
      <c r="G2057" s="37"/>
      <c r="H2057" s="36"/>
    </row>
    <row r="2058" spans="1:8" x14ac:dyDescent="0.3">
      <c r="A2058" s="4"/>
      <c r="B2058" s="1"/>
      <c r="C2058" s="6" t="str">
        <f>IFERROR(IF(B2058="","",VLOOKUP(B2058,tabela_produto,2,0)),"")</f>
        <v/>
      </c>
      <c r="D2058" s="1"/>
      <c r="E2058" s="7" t="str">
        <f t="shared" si="32"/>
        <v/>
      </c>
      <c r="F2058" s="133"/>
      <c r="G2058" s="37"/>
      <c r="H2058" s="36"/>
    </row>
    <row r="2059" spans="1:8" x14ac:dyDescent="0.3">
      <c r="A2059" s="4"/>
      <c r="B2059" s="1"/>
      <c r="C2059" s="6" t="str">
        <f>IFERROR(IF(B2059="","",VLOOKUP(B2059,tabela_produto,2,0)),"")</f>
        <v/>
      </c>
      <c r="D2059" s="1"/>
      <c r="E2059" s="7" t="str">
        <f t="shared" si="32"/>
        <v/>
      </c>
      <c r="F2059" s="133"/>
      <c r="G2059" s="37"/>
      <c r="H2059" s="36"/>
    </row>
    <row r="2060" spans="1:8" x14ac:dyDescent="0.3">
      <c r="A2060" s="4"/>
      <c r="B2060" s="1"/>
      <c r="C2060" s="6" t="str">
        <f>IFERROR(IF(B2060="","",VLOOKUP(B2060,tabela_produto,2,0)),"")</f>
        <v/>
      </c>
      <c r="D2060" s="1"/>
      <c r="E2060" s="7" t="str">
        <f t="shared" si="32"/>
        <v/>
      </c>
      <c r="F2060" s="133"/>
      <c r="G2060" s="37"/>
      <c r="H2060" s="36"/>
    </row>
    <row r="2061" spans="1:8" x14ac:dyDescent="0.3">
      <c r="A2061" s="4"/>
      <c r="B2061" s="1"/>
      <c r="C2061" s="6" t="str">
        <f>IFERROR(IF(B2061="","",VLOOKUP(B2061,tabela_produto,2,0)),"")</f>
        <v/>
      </c>
      <c r="D2061" s="1"/>
      <c r="E2061" s="7" t="str">
        <f t="shared" si="32"/>
        <v/>
      </c>
      <c r="F2061" s="133"/>
      <c r="G2061" s="37"/>
      <c r="H2061" s="36"/>
    </row>
    <row r="2062" spans="1:8" x14ac:dyDescent="0.3">
      <c r="A2062" s="4"/>
      <c r="B2062" s="1"/>
      <c r="C2062" s="6" t="str">
        <f>IFERROR(IF(B2062="","",VLOOKUP(B2062,tabela_produto,2,0)),"")</f>
        <v/>
      </c>
      <c r="D2062" s="1"/>
      <c r="E2062" s="7" t="str">
        <f t="shared" si="32"/>
        <v/>
      </c>
      <c r="F2062" s="133"/>
      <c r="G2062" s="37"/>
      <c r="H2062" s="36"/>
    </row>
    <row r="2063" spans="1:8" x14ac:dyDescent="0.3">
      <c r="A2063" s="4"/>
      <c r="B2063" s="1"/>
      <c r="C2063" s="6" t="str">
        <f>IFERROR(IF(B2063="","",VLOOKUP(B2063,tabela_produto,2,0)),"")</f>
        <v/>
      </c>
      <c r="D2063" s="1"/>
      <c r="E2063" s="7" t="str">
        <f t="shared" si="32"/>
        <v/>
      </c>
      <c r="F2063" s="133"/>
      <c r="G2063" s="37"/>
      <c r="H2063" s="36"/>
    </row>
    <row r="2064" spans="1:8" x14ac:dyDescent="0.3">
      <c r="A2064" s="4"/>
      <c r="B2064" s="1"/>
      <c r="C2064" s="6" t="str">
        <f>IFERROR(IF(B2064="","",VLOOKUP(B2064,tabela_produto,2,0)),"")</f>
        <v/>
      </c>
      <c r="D2064" s="1"/>
      <c r="E2064" s="7" t="str">
        <f t="shared" si="32"/>
        <v/>
      </c>
      <c r="F2064" s="133"/>
      <c r="G2064" s="37"/>
      <c r="H2064" s="36"/>
    </row>
    <row r="2065" spans="1:8" x14ac:dyDescent="0.3">
      <c r="A2065" s="4"/>
      <c r="B2065" s="1"/>
      <c r="C2065" s="6" t="str">
        <f>IFERROR(IF(B2065="","",VLOOKUP(B2065,tabela_produto,2,0)),"")</f>
        <v/>
      </c>
      <c r="D2065" s="1"/>
      <c r="E2065" s="7" t="str">
        <f t="shared" si="32"/>
        <v/>
      </c>
      <c r="F2065" s="133"/>
      <c r="G2065" s="37"/>
      <c r="H2065" s="36"/>
    </row>
    <row r="2066" spans="1:8" x14ac:dyDescent="0.3">
      <c r="A2066" s="4"/>
      <c r="B2066" s="1"/>
      <c r="C2066" s="6" t="str">
        <f>IFERROR(IF(B2066="","",VLOOKUP(B2066,tabela_produto,2,0)),"")</f>
        <v/>
      </c>
      <c r="D2066" s="1"/>
      <c r="E2066" s="7" t="str">
        <f t="shared" si="32"/>
        <v/>
      </c>
      <c r="F2066" s="133"/>
      <c r="G2066" s="37"/>
      <c r="H2066" s="36"/>
    </row>
    <row r="2067" spans="1:8" x14ac:dyDescent="0.3">
      <c r="A2067" s="4"/>
      <c r="B2067" s="1"/>
      <c r="C2067" s="6" t="str">
        <f>IFERROR(IF(B2067="","",VLOOKUP(B2067,tabela_produto,2,0)),"")</f>
        <v/>
      </c>
      <c r="D2067" s="1"/>
      <c r="E2067" s="7" t="str">
        <f t="shared" si="32"/>
        <v/>
      </c>
      <c r="F2067" s="133"/>
      <c r="G2067" s="37"/>
      <c r="H2067" s="36"/>
    </row>
    <row r="2068" spans="1:8" x14ac:dyDescent="0.3">
      <c r="A2068" s="4"/>
      <c r="B2068" s="1"/>
      <c r="C2068" s="6" t="str">
        <f>IFERROR(IF(B2068="","",VLOOKUP(B2068,tabela_produto,2,0)),"")</f>
        <v/>
      </c>
      <c r="D2068" s="1"/>
      <c r="E2068" s="7" t="str">
        <f t="shared" si="32"/>
        <v/>
      </c>
      <c r="F2068" s="133"/>
      <c r="G2068" s="37"/>
      <c r="H2068" s="36"/>
    </row>
    <row r="2069" spans="1:8" x14ac:dyDescent="0.3">
      <c r="A2069" s="4"/>
      <c r="B2069" s="1"/>
      <c r="C2069" s="6" t="str">
        <f>IFERROR(IF(B2069="","",VLOOKUP(B2069,tabela_produto,2,0)),"")</f>
        <v/>
      </c>
      <c r="D2069" s="1"/>
      <c r="E2069" s="7" t="str">
        <f t="shared" si="32"/>
        <v/>
      </c>
      <c r="F2069" s="133"/>
      <c r="G2069" s="37"/>
      <c r="H2069" s="36"/>
    </row>
    <row r="2070" spans="1:8" x14ac:dyDescent="0.3">
      <c r="A2070" s="4"/>
      <c r="B2070" s="1"/>
      <c r="C2070" s="6" t="str">
        <f>IFERROR(IF(B2070="","",VLOOKUP(B2070,tabela_produto,2,0)),"")</f>
        <v/>
      </c>
      <c r="D2070" s="1"/>
      <c r="E2070" s="7" t="str">
        <f t="shared" si="32"/>
        <v/>
      </c>
      <c r="F2070" s="133"/>
      <c r="G2070" s="37"/>
      <c r="H2070" s="36"/>
    </row>
    <row r="2071" spans="1:8" x14ac:dyDescent="0.3">
      <c r="A2071" s="4"/>
      <c r="B2071" s="1"/>
      <c r="C2071" s="6" t="str">
        <f>IFERROR(IF(B2071="","",VLOOKUP(B2071,tabela_produto,2,0)),"")</f>
        <v/>
      </c>
      <c r="D2071" s="1"/>
      <c r="E2071" s="7" t="str">
        <f t="shared" si="32"/>
        <v/>
      </c>
      <c r="F2071" s="133"/>
      <c r="G2071" s="37"/>
      <c r="H2071" s="36"/>
    </row>
    <row r="2072" spans="1:8" x14ac:dyDescent="0.3">
      <c r="A2072" s="4"/>
      <c r="B2072" s="1"/>
      <c r="C2072" s="6" t="str">
        <f>IFERROR(IF(B2072="","",VLOOKUP(B2072,tabela_produto,2,0)),"")</f>
        <v/>
      </c>
      <c r="D2072" s="1"/>
      <c r="E2072" s="7" t="str">
        <f t="shared" si="32"/>
        <v/>
      </c>
      <c r="F2072" s="133"/>
      <c r="G2072" s="37"/>
      <c r="H2072" s="36"/>
    </row>
    <row r="2073" spans="1:8" x14ac:dyDescent="0.3">
      <c r="A2073" s="4"/>
      <c r="B2073" s="1"/>
      <c r="C2073" s="6" t="str">
        <f>IFERROR(IF(B2073="","",VLOOKUP(B2073,tabela_produto,2,0)),"")</f>
        <v/>
      </c>
      <c r="D2073" s="1"/>
      <c r="E2073" s="7" t="str">
        <f t="shared" si="32"/>
        <v/>
      </c>
      <c r="F2073" s="133"/>
      <c r="G2073" s="37"/>
      <c r="H2073" s="36"/>
    </row>
    <row r="2074" spans="1:8" x14ac:dyDescent="0.3">
      <c r="A2074" s="4"/>
      <c r="B2074" s="1"/>
      <c r="C2074" s="6" t="str">
        <f>IFERROR(IF(B2074="","",VLOOKUP(B2074,tabela_produto,2,0)),"")</f>
        <v/>
      </c>
      <c r="D2074" s="1"/>
      <c r="E2074" s="7" t="str">
        <f t="shared" si="32"/>
        <v/>
      </c>
      <c r="F2074" s="133"/>
      <c r="G2074" s="37"/>
      <c r="H2074" s="36"/>
    </row>
    <row r="2075" spans="1:8" x14ac:dyDescent="0.3">
      <c r="A2075" s="4"/>
      <c r="B2075" s="1"/>
      <c r="C2075" s="6" t="str">
        <f>IFERROR(IF(B2075="","",VLOOKUP(B2075,tabela_produto,2,0)),"")</f>
        <v/>
      </c>
      <c r="D2075" s="1"/>
      <c r="E2075" s="7" t="str">
        <f t="shared" si="32"/>
        <v/>
      </c>
      <c r="F2075" s="133"/>
      <c r="G2075" s="37"/>
      <c r="H2075" s="36"/>
    </row>
    <row r="2076" spans="1:8" x14ac:dyDescent="0.3">
      <c r="A2076" s="4"/>
      <c r="B2076" s="1"/>
      <c r="C2076" s="6" t="str">
        <f>IFERROR(IF(B2076="","",VLOOKUP(B2076,tabela_produto,2,0)),"")</f>
        <v/>
      </c>
      <c r="D2076" s="1"/>
      <c r="E2076" s="7" t="str">
        <f t="shared" si="32"/>
        <v/>
      </c>
      <c r="F2076" s="133"/>
      <c r="G2076" s="37"/>
      <c r="H2076" s="36"/>
    </row>
    <row r="2077" spans="1:8" x14ac:dyDescent="0.3">
      <c r="A2077" s="4"/>
      <c r="B2077" s="1"/>
      <c r="C2077" s="6" t="str">
        <f>IFERROR(IF(B2077="","",VLOOKUP(B2077,tabela_produto,2,0)),"")</f>
        <v/>
      </c>
      <c r="D2077" s="1"/>
      <c r="E2077" s="7" t="str">
        <f t="shared" si="32"/>
        <v/>
      </c>
      <c r="F2077" s="133"/>
      <c r="G2077" s="37"/>
      <c r="H2077" s="36"/>
    </row>
    <row r="2078" spans="1:8" x14ac:dyDescent="0.3">
      <c r="A2078" s="4"/>
      <c r="B2078" s="1"/>
      <c r="C2078" s="6" t="str">
        <f>IFERROR(IF(B2078="","",VLOOKUP(B2078,tabela_produto,2,0)),"")</f>
        <v/>
      </c>
      <c r="D2078" s="1"/>
      <c r="E2078" s="7" t="str">
        <f t="shared" si="32"/>
        <v/>
      </c>
      <c r="F2078" s="133"/>
      <c r="G2078" s="37"/>
      <c r="H2078" s="36"/>
    </row>
    <row r="2079" spans="1:8" x14ac:dyDescent="0.3">
      <c r="A2079" s="4"/>
      <c r="B2079" s="1"/>
      <c r="C2079" s="6" t="str">
        <f>IFERROR(IF(B2079="","",VLOOKUP(B2079,tabela_produto,2,0)),"")</f>
        <v/>
      </c>
      <c r="D2079" s="1"/>
      <c r="E2079" s="7" t="str">
        <f t="shared" si="32"/>
        <v/>
      </c>
      <c r="F2079" s="133"/>
      <c r="G2079" s="37"/>
      <c r="H2079" s="36"/>
    </row>
    <row r="2080" spans="1:8" x14ac:dyDescent="0.3">
      <c r="A2080" s="4"/>
      <c r="B2080" s="1"/>
      <c r="C2080" s="6" t="str">
        <f>IFERROR(IF(B2080="","",VLOOKUP(B2080,tabela_produto,2,0)),"")</f>
        <v/>
      </c>
      <c r="D2080" s="1"/>
      <c r="E2080" s="7" t="str">
        <f t="shared" si="32"/>
        <v/>
      </c>
      <c r="F2080" s="133"/>
      <c r="G2080" s="37"/>
      <c r="H2080" s="36"/>
    </row>
    <row r="2081" spans="1:8" x14ac:dyDescent="0.3">
      <c r="A2081" s="4"/>
      <c r="B2081" s="1"/>
      <c r="C2081" s="6" t="str">
        <f>IFERROR(IF(B2081="","",VLOOKUP(B2081,tabela_produto,2,0)),"")</f>
        <v/>
      </c>
      <c r="D2081" s="1"/>
      <c r="E2081" s="7" t="str">
        <f t="shared" si="32"/>
        <v/>
      </c>
      <c r="F2081" s="133"/>
      <c r="G2081" s="37"/>
      <c r="H2081" s="36"/>
    </row>
    <row r="2082" spans="1:8" x14ac:dyDescent="0.3">
      <c r="A2082" s="4"/>
      <c r="B2082" s="1"/>
      <c r="C2082" s="6" t="str">
        <f>IFERROR(IF(B2082="","",VLOOKUP(B2082,tabela_produto,2,0)),"")</f>
        <v/>
      </c>
      <c r="D2082" s="1"/>
      <c r="E2082" s="7" t="str">
        <f t="shared" si="32"/>
        <v/>
      </c>
      <c r="F2082" s="133"/>
      <c r="G2082" s="37"/>
      <c r="H2082" s="36"/>
    </row>
    <row r="2083" spans="1:8" x14ac:dyDescent="0.3">
      <c r="A2083" s="4"/>
      <c r="B2083" s="1"/>
      <c r="C2083" s="6" t="str">
        <f>IFERROR(IF(B2083="","",VLOOKUP(B2083,tabela_produto,2,0)),"")</f>
        <v/>
      </c>
      <c r="D2083" s="1"/>
      <c r="E2083" s="7" t="str">
        <f t="shared" si="32"/>
        <v/>
      </c>
      <c r="F2083" s="133"/>
      <c r="G2083" s="37"/>
      <c r="H2083" s="36"/>
    </row>
    <row r="2084" spans="1:8" x14ac:dyDescent="0.3">
      <c r="A2084" s="4"/>
      <c r="B2084" s="1"/>
      <c r="C2084" s="6" t="str">
        <f>IFERROR(IF(B2084="","",VLOOKUP(B2084,tabela_produto,2,0)),"")</f>
        <v/>
      </c>
      <c r="D2084" s="1"/>
      <c r="E2084" s="7" t="str">
        <f t="shared" si="32"/>
        <v/>
      </c>
      <c r="F2084" s="133"/>
      <c r="G2084" s="37"/>
      <c r="H2084" s="36"/>
    </row>
    <row r="2085" spans="1:8" x14ac:dyDescent="0.3">
      <c r="A2085" s="4"/>
      <c r="B2085" s="1"/>
      <c r="C2085" s="6" t="str">
        <f>IFERROR(IF(B2085="","",VLOOKUP(B2085,tabela_produto,2,0)),"")</f>
        <v/>
      </c>
      <c r="D2085" s="1"/>
      <c r="E2085" s="7" t="str">
        <f t="shared" si="32"/>
        <v/>
      </c>
      <c r="F2085" s="133"/>
      <c r="G2085" s="37"/>
      <c r="H2085" s="36"/>
    </row>
    <row r="2086" spans="1:8" x14ac:dyDescent="0.3">
      <c r="A2086" s="4"/>
      <c r="B2086" s="1"/>
      <c r="C2086" s="6" t="str">
        <f>IFERROR(IF(B2086="","",VLOOKUP(B2086,tabela_produto,2,0)),"")</f>
        <v/>
      </c>
      <c r="D2086" s="1"/>
      <c r="E2086" s="7" t="str">
        <f t="shared" si="32"/>
        <v/>
      </c>
      <c r="F2086" s="133"/>
      <c r="G2086" s="37"/>
      <c r="H2086" s="36"/>
    </row>
    <row r="2087" spans="1:8" x14ac:dyDescent="0.3">
      <c r="A2087" s="4"/>
      <c r="B2087" s="1"/>
      <c r="C2087" s="6" t="str">
        <f>IFERROR(IF(B2087="","",VLOOKUP(B2087,tabela_produto,2,0)),"")</f>
        <v/>
      </c>
      <c r="D2087" s="1"/>
      <c r="E2087" s="7" t="str">
        <f t="shared" si="32"/>
        <v/>
      </c>
      <c r="F2087" s="133"/>
      <c r="G2087" s="37"/>
      <c r="H2087" s="36"/>
    </row>
    <row r="2088" spans="1:8" x14ac:dyDescent="0.3">
      <c r="A2088" s="4"/>
      <c r="B2088" s="1"/>
      <c r="C2088" s="6" t="str">
        <f>IFERROR(IF(B2088="","",VLOOKUP(B2088,tabela_produto,2,0)),"")</f>
        <v/>
      </c>
      <c r="D2088" s="1"/>
      <c r="E2088" s="7" t="str">
        <f t="shared" si="32"/>
        <v/>
      </c>
      <c r="F2088" s="133"/>
      <c r="G2088" s="37"/>
      <c r="H2088" s="36"/>
    </row>
    <row r="2089" spans="1:8" x14ac:dyDescent="0.3">
      <c r="A2089" s="4"/>
      <c r="B2089" s="1"/>
      <c r="C2089" s="6" t="str">
        <f>IFERROR(IF(B2089="","",VLOOKUP(B2089,tabela_produto,2,0)),"")</f>
        <v/>
      </c>
      <c r="D2089" s="1"/>
      <c r="E2089" s="7" t="str">
        <f t="shared" si="32"/>
        <v/>
      </c>
      <c r="F2089" s="133"/>
      <c r="G2089" s="37"/>
      <c r="H2089" s="36"/>
    </row>
    <row r="2090" spans="1:8" x14ac:dyDescent="0.3">
      <c r="A2090" s="4"/>
      <c r="B2090" s="1"/>
      <c r="C2090" s="6" t="str">
        <f>IFERROR(IF(B2090="","",VLOOKUP(B2090,tabela_produto,2,0)),"")</f>
        <v/>
      </c>
      <c r="D2090" s="1"/>
      <c r="E2090" s="7" t="str">
        <f t="shared" si="32"/>
        <v/>
      </c>
      <c r="F2090" s="133"/>
      <c r="G2090" s="37"/>
      <c r="H2090" s="36"/>
    </row>
    <row r="2091" spans="1:8" x14ac:dyDescent="0.3">
      <c r="A2091" s="4"/>
      <c r="B2091" s="1"/>
      <c r="C2091" s="6" t="str">
        <f>IFERROR(IF(B2091="","",VLOOKUP(B2091,tabela_produto,2,0)),"")</f>
        <v/>
      </c>
      <c r="D2091" s="1"/>
      <c r="E2091" s="7" t="str">
        <f t="shared" si="32"/>
        <v/>
      </c>
      <c r="F2091" s="133"/>
      <c r="G2091" s="37"/>
      <c r="H2091" s="36"/>
    </row>
    <row r="2092" spans="1:8" x14ac:dyDescent="0.3">
      <c r="A2092" s="4"/>
      <c r="B2092" s="1"/>
      <c r="C2092" s="6" t="str">
        <f>IFERROR(IF(B2092="","",VLOOKUP(B2092,tabela_produto,2,0)),"")</f>
        <v/>
      </c>
      <c r="D2092" s="1"/>
      <c r="E2092" s="7" t="str">
        <f t="shared" si="32"/>
        <v/>
      </c>
      <c r="F2092" s="133"/>
      <c r="G2092" s="37"/>
      <c r="H2092" s="36"/>
    </row>
    <row r="2093" spans="1:8" x14ac:dyDescent="0.3">
      <c r="A2093" s="4"/>
      <c r="B2093" s="1"/>
      <c r="C2093" s="6" t="str">
        <f>IFERROR(IF(B2093="","",VLOOKUP(B2093,tabela_produto,2,0)),"")</f>
        <v/>
      </c>
      <c r="D2093" s="1"/>
      <c r="E2093" s="7" t="str">
        <f t="shared" si="32"/>
        <v/>
      </c>
      <c r="F2093" s="133"/>
      <c r="G2093" s="37"/>
      <c r="H2093" s="36"/>
    </row>
    <row r="2094" spans="1:8" x14ac:dyDescent="0.3">
      <c r="A2094" s="4"/>
      <c r="B2094" s="1"/>
      <c r="C2094" s="6" t="str">
        <f>IFERROR(IF(B2094="","",VLOOKUP(B2094,tabela_produto,2,0)),"")</f>
        <v/>
      </c>
      <c r="D2094" s="1"/>
      <c r="E2094" s="7" t="str">
        <f t="shared" si="32"/>
        <v/>
      </c>
      <c r="F2094" s="133"/>
      <c r="G2094" s="37"/>
      <c r="H2094" s="36"/>
    </row>
    <row r="2095" spans="1:8" x14ac:dyDescent="0.3">
      <c r="A2095" s="4"/>
      <c r="B2095" s="1"/>
      <c r="C2095" s="6" t="str">
        <f>IFERROR(IF(B2095="","",VLOOKUP(B2095,tabela_produto,2,0)),"")</f>
        <v/>
      </c>
      <c r="D2095" s="1"/>
      <c r="E2095" s="7" t="str">
        <f t="shared" si="32"/>
        <v/>
      </c>
      <c r="F2095" s="133"/>
      <c r="G2095" s="37"/>
      <c r="H2095" s="36"/>
    </row>
    <row r="2096" spans="1:8" x14ac:dyDescent="0.3">
      <c r="A2096" s="4"/>
      <c r="B2096" s="1"/>
      <c r="C2096" s="6" t="str">
        <f>IFERROR(IF(B2096="","",VLOOKUP(B2096,tabela_produto,2,0)),"")</f>
        <v/>
      </c>
      <c r="D2096" s="1"/>
      <c r="E2096" s="7" t="str">
        <f t="shared" si="32"/>
        <v/>
      </c>
      <c r="F2096" s="133"/>
      <c r="G2096" s="37"/>
      <c r="H2096" s="36"/>
    </row>
    <row r="2097" spans="1:8" x14ac:dyDescent="0.3">
      <c r="A2097" s="4"/>
      <c r="B2097" s="1"/>
      <c r="C2097" s="6" t="str">
        <f>IFERROR(IF(B2097="","",VLOOKUP(B2097,tabela_produto,2,0)),"")</f>
        <v/>
      </c>
      <c r="D2097" s="1"/>
      <c r="E2097" s="7" t="str">
        <f t="shared" si="32"/>
        <v/>
      </c>
      <c r="F2097" s="133"/>
      <c r="G2097" s="37"/>
      <c r="H2097" s="36"/>
    </row>
    <row r="2098" spans="1:8" x14ac:dyDescent="0.3">
      <c r="A2098" s="4"/>
      <c r="B2098" s="1"/>
      <c r="C2098" s="6" t="str">
        <f>IFERROR(IF(B2098="","",VLOOKUP(B2098,tabela_produto,2,0)),"")</f>
        <v/>
      </c>
      <c r="D2098" s="1"/>
      <c r="E2098" s="7" t="str">
        <f t="shared" si="32"/>
        <v/>
      </c>
      <c r="F2098" s="133"/>
      <c r="G2098" s="37"/>
      <c r="H2098" s="36"/>
    </row>
    <row r="2099" spans="1:8" x14ac:dyDescent="0.3">
      <c r="A2099" s="4"/>
      <c r="B2099" s="1"/>
      <c r="C2099" s="6" t="str">
        <f>IFERROR(IF(B2099="","",VLOOKUP(B2099,tabela_produto,2,0)),"")</f>
        <v/>
      </c>
      <c r="D2099" s="1"/>
      <c r="E2099" s="7" t="str">
        <f t="shared" si="32"/>
        <v/>
      </c>
      <c r="F2099" s="133"/>
      <c r="G2099" s="37"/>
      <c r="H2099" s="36"/>
    </row>
    <row r="2100" spans="1:8" x14ac:dyDescent="0.3">
      <c r="A2100" s="4"/>
      <c r="B2100" s="1"/>
      <c r="C2100" s="6" t="str">
        <f>IFERROR(IF(B2100="","",VLOOKUP(B2100,tabela_produto,2,0)),"")</f>
        <v/>
      </c>
      <c r="D2100" s="1"/>
      <c r="E2100" s="7" t="str">
        <f t="shared" si="32"/>
        <v/>
      </c>
      <c r="F2100" s="133"/>
      <c r="G2100" s="37"/>
      <c r="H2100" s="36"/>
    </row>
    <row r="2101" spans="1:8" x14ac:dyDescent="0.3">
      <c r="A2101" s="4"/>
      <c r="B2101" s="1"/>
      <c r="C2101" s="6" t="str">
        <f>IFERROR(IF(B2101="","",VLOOKUP(B2101,tabela_produto,2,0)),"")</f>
        <v/>
      </c>
      <c r="D2101" s="1"/>
      <c r="E2101" s="7" t="str">
        <f t="shared" si="32"/>
        <v/>
      </c>
      <c r="F2101" s="133"/>
      <c r="G2101" s="37"/>
      <c r="H2101" s="36"/>
    </row>
    <row r="2102" spans="1:8" x14ac:dyDescent="0.3">
      <c r="A2102" s="4"/>
      <c r="B2102" s="1"/>
      <c r="C2102" s="6" t="str">
        <f>IFERROR(IF(B2102="","",VLOOKUP(B2102,tabela_produto,2,0)),"")</f>
        <v/>
      </c>
      <c r="D2102" s="1"/>
      <c r="E2102" s="7" t="str">
        <f t="shared" si="32"/>
        <v/>
      </c>
      <c r="F2102" s="133"/>
      <c r="G2102" s="37"/>
      <c r="H2102" s="36"/>
    </row>
    <row r="2103" spans="1:8" x14ac:dyDescent="0.3">
      <c r="A2103" s="4"/>
      <c r="B2103" s="1"/>
      <c r="C2103" s="6" t="str">
        <f>IFERROR(IF(B2103="","",VLOOKUP(B2103,tabela_produto,2,0)),"")</f>
        <v/>
      </c>
      <c r="D2103" s="1"/>
      <c r="E2103" s="7" t="str">
        <f t="shared" si="32"/>
        <v/>
      </c>
      <c r="F2103" s="133"/>
      <c r="G2103" s="37"/>
      <c r="H2103" s="36"/>
    </row>
    <row r="2104" spans="1:8" x14ac:dyDescent="0.3">
      <c r="A2104" s="4"/>
      <c r="B2104" s="1"/>
      <c r="C2104" s="6" t="str">
        <f>IFERROR(IF(B2104="","",VLOOKUP(B2104,tabela_produto,2,0)),"")</f>
        <v/>
      </c>
      <c r="D2104" s="1"/>
      <c r="E2104" s="7" t="str">
        <f t="shared" si="32"/>
        <v/>
      </c>
      <c r="F2104" s="133"/>
      <c r="G2104" s="37"/>
      <c r="H2104" s="36"/>
    </row>
    <row r="2105" spans="1:8" x14ac:dyDescent="0.3">
      <c r="A2105" s="4"/>
      <c r="B2105" s="1"/>
      <c r="C2105" s="6" t="str">
        <f>IFERROR(IF(B2105="","",VLOOKUP(B2105,tabela_produto,2,0)),"")</f>
        <v/>
      </c>
      <c r="D2105" s="1"/>
      <c r="E2105" s="7" t="str">
        <f t="shared" si="32"/>
        <v/>
      </c>
      <c r="F2105" s="133"/>
      <c r="G2105" s="37"/>
      <c r="H2105" s="36"/>
    </row>
    <row r="2106" spans="1:8" x14ac:dyDescent="0.3">
      <c r="A2106" s="4"/>
      <c r="B2106" s="1"/>
      <c r="C2106" s="6" t="str">
        <f>IFERROR(IF(B2106="","",VLOOKUP(B2106,tabela_produto,2,0)),"")</f>
        <v/>
      </c>
      <c r="D2106" s="1"/>
      <c r="E2106" s="7" t="str">
        <f t="shared" si="32"/>
        <v/>
      </c>
      <c r="F2106" s="133"/>
      <c r="G2106" s="37"/>
      <c r="H2106" s="36"/>
    </row>
    <row r="2107" spans="1:8" x14ac:dyDescent="0.3">
      <c r="A2107" s="4"/>
      <c r="B2107" s="1"/>
      <c r="C2107" s="6" t="str">
        <f>IFERROR(IF(B2107="","",VLOOKUP(B2107,tabela_produto,2,0)),"")</f>
        <v/>
      </c>
      <c r="D2107" s="1"/>
      <c r="E2107" s="7" t="str">
        <f t="shared" si="32"/>
        <v/>
      </c>
      <c r="F2107" s="133"/>
      <c r="G2107" s="37"/>
      <c r="H2107" s="36"/>
    </row>
    <row r="2108" spans="1:8" x14ac:dyDescent="0.3">
      <c r="A2108" s="4"/>
      <c r="B2108" s="1"/>
      <c r="C2108" s="6" t="str">
        <f>IFERROR(IF(B2108="","",VLOOKUP(B2108,tabela_produto,2,0)),"")</f>
        <v/>
      </c>
      <c r="D2108" s="1"/>
      <c r="E2108" s="7" t="str">
        <f t="shared" si="32"/>
        <v/>
      </c>
      <c r="F2108" s="133"/>
      <c r="G2108" s="37"/>
      <c r="H2108" s="36"/>
    </row>
    <row r="2109" spans="1:8" x14ac:dyDescent="0.3">
      <c r="A2109" s="4"/>
      <c r="B2109" s="1"/>
      <c r="C2109" s="6" t="str">
        <f>IFERROR(IF(B2109="","",VLOOKUP(B2109,tabela_produto,2,0)),"")</f>
        <v/>
      </c>
      <c r="D2109" s="1"/>
      <c r="E2109" s="7" t="str">
        <f t="shared" si="32"/>
        <v/>
      </c>
      <c r="F2109" s="133"/>
      <c r="G2109" s="37"/>
      <c r="H2109" s="36"/>
    </row>
    <row r="2110" spans="1:8" x14ac:dyDescent="0.3">
      <c r="A2110" s="4"/>
      <c r="B2110" s="1"/>
      <c r="C2110" s="6" t="str">
        <f>IFERROR(IF(B2110="","",VLOOKUP(B2110,tabela_produto,2,0)),"")</f>
        <v/>
      </c>
      <c r="D2110" s="1"/>
      <c r="E2110" s="7" t="str">
        <f t="shared" si="32"/>
        <v/>
      </c>
      <c r="F2110" s="133"/>
      <c r="G2110" s="37"/>
      <c r="H2110" s="36"/>
    </row>
    <row r="2111" spans="1:8" x14ac:dyDescent="0.3">
      <c r="A2111" s="4"/>
      <c r="B2111" s="1"/>
      <c r="C2111" s="6" t="str">
        <f>IFERROR(IF(B2111="","",VLOOKUP(B2111,tabela_produto,2,0)),"")</f>
        <v/>
      </c>
      <c r="D2111" s="1"/>
      <c r="E2111" s="7" t="str">
        <f t="shared" si="32"/>
        <v/>
      </c>
      <c r="F2111" s="133"/>
      <c r="G2111" s="37"/>
      <c r="H2111" s="36"/>
    </row>
    <row r="2112" spans="1:8" x14ac:dyDescent="0.3">
      <c r="A2112" s="4"/>
      <c r="B2112" s="1"/>
      <c r="C2112" s="6" t="str">
        <f>IFERROR(IF(B2112="","",VLOOKUP(B2112,tabela_produto,2,0)),"")</f>
        <v/>
      </c>
      <c r="D2112" s="1"/>
      <c r="E2112" s="7" t="str">
        <f t="shared" si="32"/>
        <v/>
      </c>
      <c r="F2112" s="133"/>
      <c r="G2112" s="37"/>
      <c r="H2112" s="36"/>
    </row>
    <row r="2113" spans="1:8" x14ac:dyDescent="0.3">
      <c r="A2113" s="4"/>
      <c r="B2113" s="1"/>
      <c r="C2113" s="6" t="str">
        <f>IFERROR(IF(B2113="","",VLOOKUP(B2113,tabela_produto,2,0)),"")</f>
        <v/>
      </c>
      <c r="D2113" s="1"/>
      <c r="E2113" s="7" t="str">
        <f t="shared" si="32"/>
        <v/>
      </c>
      <c r="F2113" s="133"/>
      <c r="G2113" s="37"/>
      <c r="H2113" s="36"/>
    </row>
    <row r="2114" spans="1:8" x14ac:dyDescent="0.3">
      <c r="A2114" s="4"/>
      <c r="B2114" s="1"/>
      <c r="C2114" s="6" t="str">
        <f>IFERROR(IF(B2114="","",VLOOKUP(B2114,tabela_produto,2,0)),"")</f>
        <v/>
      </c>
      <c r="D2114" s="1"/>
      <c r="E2114" s="7" t="str">
        <f t="shared" si="32"/>
        <v/>
      </c>
      <c r="F2114" s="133"/>
      <c r="G2114" s="37"/>
      <c r="H2114" s="36"/>
    </row>
    <row r="2115" spans="1:8" x14ac:dyDescent="0.3">
      <c r="A2115" s="4"/>
      <c r="B2115" s="1"/>
      <c r="C2115" s="6" t="str">
        <f>IFERROR(IF(B2115="","",VLOOKUP(B2115,tabela_produto,2,0)),"")</f>
        <v/>
      </c>
      <c r="D2115" s="1"/>
      <c r="E2115" s="7" t="str">
        <f t="shared" ref="E2115:E2178" si="33">IF(B2115="","",VLOOKUP(B2115,tabela_produto,3,0))</f>
        <v/>
      </c>
      <c r="F2115" s="133"/>
      <c r="G2115" s="37"/>
      <c r="H2115" s="36"/>
    </row>
    <row r="2116" spans="1:8" x14ac:dyDescent="0.3">
      <c r="A2116" s="4"/>
      <c r="B2116" s="1"/>
      <c r="C2116" s="6" t="str">
        <f>IFERROR(IF(B2116="","",VLOOKUP(B2116,tabela_produto,2,0)),"")</f>
        <v/>
      </c>
      <c r="D2116" s="1"/>
      <c r="E2116" s="7" t="str">
        <f t="shared" si="33"/>
        <v/>
      </c>
      <c r="F2116" s="133"/>
      <c r="G2116" s="37"/>
      <c r="H2116" s="36"/>
    </row>
    <row r="2117" spans="1:8" x14ac:dyDescent="0.3">
      <c r="A2117" s="4"/>
      <c r="B2117" s="1"/>
      <c r="C2117" s="6" t="str">
        <f>IFERROR(IF(B2117="","",VLOOKUP(B2117,tabela_produto,2,0)),"")</f>
        <v/>
      </c>
      <c r="D2117" s="1"/>
      <c r="E2117" s="7" t="str">
        <f t="shared" si="33"/>
        <v/>
      </c>
      <c r="F2117" s="133"/>
      <c r="G2117" s="37"/>
      <c r="H2117" s="36"/>
    </row>
    <row r="2118" spans="1:8" x14ac:dyDescent="0.3">
      <c r="A2118" s="4"/>
      <c r="B2118" s="1"/>
      <c r="C2118" s="6" t="str">
        <f>IFERROR(IF(B2118="","",VLOOKUP(B2118,tabela_produto,2,0)),"")</f>
        <v/>
      </c>
      <c r="D2118" s="1"/>
      <c r="E2118" s="7" t="str">
        <f t="shared" si="33"/>
        <v/>
      </c>
      <c r="F2118" s="133"/>
      <c r="G2118" s="37"/>
      <c r="H2118" s="36"/>
    </row>
    <row r="2119" spans="1:8" x14ac:dyDescent="0.3">
      <c r="A2119" s="4"/>
      <c r="B2119" s="1"/>
      <c r="C2119" s="6" t="str">
        <f>IFERROR(IF(B2119="","",VLOOKUP(B2119,tabela_produto,2,0)),"")</f>
        <v/>
      </c>
      <c r="D2119" s="1"/>
      <c r="E2119" s="7" t="str">
        <f t="shared" si="33"/>
        <v/>
      </c>
      <c r="F2119" s="133"/>
      <c r="G2119" s="37"/>
      <c r="H2119" s="36"/>
    </row>
    <row r="2120" spans="1:8" x14ac:dyDescent="0.3">
      <c r="A2120" s="4"/>
      <c r="B2120" s="1"/>
      <c r="C2120" s="6" t="str">
        <f>IFERROR(IF(B2120="","",VLOOKUP(B2120,tabela_produto,2,0)),"")</f>
        <v/>
      </c>
      <c r="D2120" s="1"/>
      <c r="E2120" s="7" t="str">
        <f t="shared" si="33"/>
        <v/>
      </c>
      <c r="F2120" s="133"/>
      <c r="G2120" s="37"/>
      <c r="H2120" s="36"/>
    </row>
    <row r="2121" spans="1:8" x14ac:dyDescent="0.3">
      <c r="A2121" s="4"/>
      <c r="B2121" s="1"/>
      <c r="C2121" s="6" t="str">
        <f>IFERROR(IF(B2121="","",VLOOKUP(B2121,tabela_produto,2,0)),"")</f>
        <v/>
      </c>
      <c r="D2121" s="1"/>
      <c r="E2121" s="7" t="str">
        <f t="shared" si="33"/>
        <v/>
      </c>
      <c r="F2121" s="133"/>
      <c r="G2121" s="37"/>
      <c r="H2121" s="36"/>
    </row>
    <row r="2122" spans="1:8" x14ac:dyDescent="0.3">
      <c r="A2122" s="4"/>
      <c r="B2122" s="1"/>
      <c r="C2122" s="6" t="str">
        <f>IFERROR(IF(B2122="","",VLOOKUP(B2122,tabela_produto,2,0)),"")</f>
        <v/>
      </c>
      <c r="D2122" s="1"/>
      <c r="E2122" s="7" t="str">
        <f t="shared" si="33"/>
        <v/>
      </c>
      <c r="F2122" s="133"/>
      <c r="G2122" s="37"/>
      <c r="H2122" s="36"/>
    </row>
    <row r="2123" spans="1:8" x14ac:dyDescent="0.3">
      <c r="A2123" s="4"/>
      <c r="B2123" s="1"/>
      <c r="C2123" s="6" t="str">
        <f>IFERROR(IF(B2123="","",VLOOKUP(B2123,tabela_produto,2,0)),"")</f>
        <v/>
      </c>
      <c r="D2123" s="1"/>
      <c r="E2123" s="7" t="str">
        <f t="shared" si="33"/>
        <v/>
      </c>
      <c r="F2123" s="133"/>
      <c r="G2123" s="37"/>
      <c r="H2123" s="36"/>
    </row>
    <row r="2124" spans="1:8" x14ac:dyDescent="0.3">
      <c r="A2124" s="4"/>
      <c r="B2124" s="1"/>
      <c r="C2124" s="6" t="str">
        <f>IFERROR(IF(B2124="","",VLOOKUP(B2124,tabela_produto,2,0)),"")</f>
        <v/>
      </c>
      <c r="D2124" s="1"/>
      <c r="E2124" s="7" t="str">
        <f t="shared" si="33"/>
        <v/>
      </c>
      <c r="F2124" s="133"/>
      <c r="G2124" s="37"/>
      <c r="H2124" s="36"/>
    </row>
    <row r="2125" spans="1:8" x14ac:dyDescent="0.3">
      <c r="A2125" s="4"/>
      <c r="B2125" s="1"/>
      <c r="C2125" s="6" t="str">
        <f>IFERROR(IF(B2125="","",VLOOKUP(B2125,tabela_produto,2,0)),"")</f>
        <v/>
      </c>
      <c r="D2125" s="1"/>
      <c r="E2125" s="7" t="str">
        <f t="shared" si="33"/>
        <v/>
      </c>
      <c r="F2125" s="133"/>
      <c r="G2125" s="37"/>
      <c r="H2125" s="36"/>
    </row>
    <row r="2126" spans="1:8" x14ac:dyDescent="0.3">
      <c r="A2126" s="4"/>
      <c r="B2126" s="1"/>
      <c r="C2126" s="6" t="str">
        <f>IFERROR(IF(B2126="","",VLOOKUP(B2126,tabela_produto,2,0)),"")</f>
        <v/>
      </c>
      <c r="D2126" s="1"/>
      <c r="E2126" s="7" t="str">
        <f t="shared" si="33"/>
        <v/>
      </c>
      <c r="F2126" s="133"/>
      <c r="G2126" s="37"/>
      <c r="H2126" s="36"/>
    </row>
    <row r="2127" spans="1:8" x14ac:dyDescent="0.3">
      <c r="A2127" s="4"/>
      <c r="B2127" s="1"/>
      <c r="C2127" s="6" t="str">
        <f>IFERROR(IF(B2127="","",VLOOKUP(B2127,tabela_produto,2,0)),"")</f>
        <v/>
      </c>
      <c r="D2127" s="1"/>
      <c r="E2127" s="7" t="str">
        <f t="shared" si="33"/>
        <v/>
      </c>
      <c r="F2127" s="133"/>
      <c r="G2127" s="37"/>
      <c r="H2127" s="36"/>
    </row>
    <row r="2128" spans="1:8" x14ac:dyDescent="0.3">
      <c r="A2128" s="4"/>
      <c r="B2128" s="1"/>
      <c r="C2128" s="6" t="str">
        <f>IFERROR(IF(B2128="","",VLOOKUP(B2128,tabela_produto,2,0)),"")</f>
        <v/>
      </c>
      <c r="D2128" s="1"/>
      <c r="E2128" s="7" t="str">
        <f t="shared" si="33"/>
        <v/>
      </c>
      <c r="F2128" s="133"/>
      <c r="G2128" s="37"/>
      <c r="H2128" s="36"/>
    </row>
    <row r="2129" spans="1:8" x14ac:dyDescent="0.3">
      <c r="A2129" s="4"/>
      <c r="B2129" s="1"/>
      <c r="C2129" s="6" t="str">
        <f>IFERROR(IF(B2129="","",VLOOKUP(B2129,tabela_produto,2,0)),"")</f>
        <v/>
      </c>
      <c r="D2129" s="1"/>
      <c r="E2129" s="7" t="str">
        <f t="shared" si="33"/>
        <v/>
      </c>
      <c r="F2129" s="133"/>
      <c r="G2129" s="37"/>
      <c r="H2129" s="36"/>
    </row>
    <row r="2130" spans="1:8" x14ac:dyDescent="0.3">
      <c r="A2130" s="4"/>
      <c r="B2130" s="1"/>
      <c r="C2130" s="6" t="str">
        <f>IFERROR(IF(B2130="","",VLOOKUP(B2130,tabela_produto,2,0)),"")</f>
        <v/>
      </c>
      <c r="D2130" s="1"/>
      <c r="E2130" s="7" t="str">
        <f t="shared" si="33"/>
        <v/>
      </c>
      <c r="F2130" s="133"/>
      <c r="G2130" s="37"/>
      <c r="H2130" s="36"/>
    </row>
    <row r="2131" spans="1:8" x14ac:dyDescent="0.3">
      <c r="A2131" s="4"/>
      <c r="B2131" s="1"/>
      <c r="C2131" s="6" t="str">
        <f>IFERROR(IF(B2131="","",VLOOKUP(B2131,tabela_produto,2,0)),"")</f>
        <v/>
      </c>
      <c r="D2131" s="1"/>
      <c r="E2131" s="7" t="str">
        <f t="shared" si="33"/>
        <v/>
      </c>
      <c r="F2131" s="133"/>
      <c r="G2131" s="37"/>
      <c r="H2131" s="36"/>
    </row>
    <row r="2132" spans="1:8" x14ac:dyDescent="0.3">
      <c r="A2132" s="4"/>
      <c r="B2132" s="1"/>
      <c r="C2132" s="6" t="str">
        <f>IFERROR(IF(B2132="","",VLOOKUP(B2132,tabela_produto,2,0)),"")</f>
        <v/>
      </c>
      <c r="D2132" s="1"/>
      <c r="E2132" s="7" t="str">
        <f t="shared" si="33"/>
        <v/>
      </c>
      <c r="F2132" s="133"/>
      <c r="G2132" s="37"/>
      <c r="H2132" s="36"/>
    </row>
    <row r="2133" spans="1:8" x14ac:dyDescent="0.3">
      <c r="A2133" s="4"/>
      <c r="B2133" s="1"/>
      <c r="C2133" s="6" t="str">
        <f>IFERROR(IF(B2133="","",VLOOKUP(B2133,tabela_produto,2,0)),"")</f>
        <v/>
      </c>
      <c r="D2133" s="1"/>
      <c r="E2133" s="7" t="str">
        <f t="shared" si="33"/>
        <v/>
      </c>
      <c r="F2133" s="133"/>
      <c r="G2133" s="37"/>
      <c r="H2133" s="36"/>
    </row>
    <row r="2134" spans="1:8" x14ac:dyDescent="0.3">
      <c r="A2134" s="4"/>
      <c r="B2134" s="1"/>
      <c r="C2134" s="6" t="str">
        <f>IFERROR(IF(B2134="","",VLOOKUP(B2134,tabela_produto,2,0)),"")</f>
        <v/>
      </c>
      <c r="D2134" s="1"/>
      <c r="E2134" s="7" t="str">
        <f t="shared" si="33"/>
        <v/>
      </c>
      <c r="F2134" s="133"/>
      <c r="G2134" s="37"/>
      <c r="H2134" s="36"/>
    </row>
    <row r="2135" spans="1:8" x14ac:dyDescent="0.3">
      <c r="A2135" s="4"/>
      <c r="B2135" s="1"/>
      <c r="C2135" s="6" t="str">
        <f>IFERROR(IF(B2135="","",VLOOKUP(B2135,tabela_produto,2,0)),"")</f>
        <v/>
      </c>
      <c r="D2135" s="1"/>
      <c r="E2135" s="7" t="str">
        <f t="shared" si="33"/>
        <v/>
      </c>
      <c r="F2135" s="133"/>
      <c r="G2135" s="37"/>
      <c r="H2135" s="36"/>
    </row>
    <row r="2136" spans="1:8" x14ac:dyDescent="0.3">
      <c r="A2136" s="4"/>
      <c r="B2136" s="1"/>
      <c r="C2136" s="6" t="str">
        <f>IFERROR(IF(B2136="","",VLOOKUP(B2136,tabela_produto,2,0)),"")</f>
        <v/>
      </c>
      <c r="D2136" s="1"/>
      <c r="E2136" s="7" t="str">
        <f t="shared" si="33"/>
        <v/>
      </c>
      <c r="F2136" s="133"/>
      <c r="G2136" s="37"/>
      <c r="H2136" s="36"/>
    </row>
    <row r="2137" spans="1:8" x14ac:dyDescent="0.3">
      <c r="A2137" s="4"/>
      <c r="B2137" s="1"/>
      <c r="C2137" s="6" t="str">
        <f>IFERROR(IF(B2137="","",VLOOKUP(B2137,tabela_produto,2,0)),"")</f>
        <v/>
      </c>
      <c r="D2137" s="1"/>
      <c r="E2137" s="7" t="str">
        <f t="shared" si="33"/>
        <v/>
      </c>
      <c r="F2137" s="133"/>
      <c r="G2137" s="37"/>
      <c r="H2137" s="36"/>
    </row>
    <row r="2138" spans="1:8" x14ac:dyDescent="0.3">
      <c r="A2138" s="4"/>
      <c r="B2138" s="1"/>
      <c r="C2138" s="6" t="str">
        <f>IFERROR(IF(B2138="","",VLOOKUP(B2138,tabela_produto,2,0)),"")</f>
        <v/>
      </c>
      <c r="D2138" s="1"/>
      <c r="E2138" s="7" t="str">
        <f t="shared" si="33"/>
        <v/>
      </c>
      <c r="F2138" s="133"/>
      <c r="G2138" s="37"/>
      <c r="H2138" s="36"/>
    </row>
    <row r="2139" spans="1:8" x14ac:dyDescent="0.3">
      <c r="A2139" s="4"/>
      <c r="B2139" s="1"/>
      <c r="C2139" s="6" t="str">
        <f>IFERROR(IF(B2139="","",VLOOKUP(B2139,tabela_produto,2,0)),"")</f>
        <v/>
      </c>
      <c r="D2139" s="1"/>
      <c r="E2139" s="7" t="str">
        <f t="shared" si="33"/>
        <v/>
      </c>
      <c r="F2139" s="133"/>
      <c r="G2139" s="37"/>
      <c r="H2139" s="36"/>
    </row>
    <row r="2140" spans="1:8" x14ac:dyDescent="0.3">
      <c r="A2140" s="4"/>
      <c r="B2140" s="1"/>
      <c r="C2140" s="6" t="str">
        <f>IFERROR(IF(B2140="","",VLOOKUP(B2140,tabela_produto,2,0)),"")</f>
        <v/>
      </c>
      <c r="D2140" s="1"/>
      <c r="E2140" s="7" t="str">
        <f t="shared" si="33"/>
        <v/>
      </c>
      <c r="F2140" s="133"/>
      <c r="G2140" s="37"/>
      <c r="H2140" s="36"/>
    </row>
    <row r="2141" spans="1:8" x14ac:dyDescent="0.3">
      <c r="A2141" s="4"/>
      <c r="B2141" s="1"/>
      <c r="C2141" s="6" t="str">
        <f>IFERROR(IF(B2141="","",VLOOKUP(B2141,tabela_produto,2,0)),"")</f>
        <v/>
      </c>
      <c r="D2141" s="1"/>
      <c r="E2141" s="7" t="str">
        <f t="shared" si="33"/>
        <v/>
      </c>
      <c r="F2141" s="133"/>
      <c r="G2141" s="37"/>
      <c r="H2141" s="36"/>
    </row>
    <row r="2142" spans="1:8" x14ac:dyDescent="0.3">
      <c r="A2142" s="4"/>
      <c r="B2142" s="1"/>
      <c r="C2142" s="6" t="str">
        <f>IFERROR(IF(B2142="","",VLOOKUP(B2142,tabela_produto,2,0)),"")</f>
        <v/>
      </c>
      <c r="D2142" s="1"/>
      <c r="E2142" s="7" t="str">
        <f t="shared" si="33"/>
        <v/>
      </c>
      <c r="F2142" s="133"/>
      <c r="G2142" s="37"/>
      <c r="H2142" s="36"/>
    </row>
    <row r="2143" spans="1:8" x14ac:dyDescent="0.3">
      <c r="A2143" s="4"/>
      <c r="B2143" s="1"/>
      <c r="C2143" s="6" t="str">
        <f>IFERROR(IF(B2143="","",VLOOKUP(B2143,tabela_produto,2,0)),"")</f>
        <v/>
      </c>
      <c r="D2143" s="1"/>
      <c r="E2143" s="7" t="str">
        <f t="shared" si="33"/>
        <v/>
      </c>
      <c r="F2143" s="133"/>
      <c r="G2143" s="37"/>
      <c r="H2143" s="36"/>
    </row>
    <row r="2144" spans="1:8" x14ac:dyDescent="0.3">
      <c r="A2144" s="4"/>
      <c r="B2144" s="1"/>
      <c r="C2144" s="6" t="str">
        <f>IFERROR(IF(B2144="","",VLOOKUP(B2144,tabela_produto,2,0)),"")</f>
        <v/>
      </c>
      <c r="D2144" s="1"/>
      <c r="E2144" s="7" t="str">
        <f t="shared" si="33"/>
        <v/>
      </c>
      <c r="F2144" s="133"/>
      <c r="G2144" s="37"/>
      <c r="H2144" s="36"/>
    </row>
    <row r="2145" spans="1:8" x14ac:dyDescent="0.3">
      <c r="A2145" s="4"/>
      <c r="B2145" s="1"/>
      <c r="C2145" s="6" t="str">
        <f>IFERROR(IF(B2145="","",VLOOKUP(B2145,tabela_produto,2,0)),"")</f>
        <v/>
      </c>
      <c r="D2145" s="1"/>
      <c r="E2145" s="7" t="str">
        <f t="shared" si="33"/>
        <v/>
      </c>
      <c r="F2145" s="133"/>
      <c r="G2145" s="37"/>
      <c r="H2145" s="36"/>
    </row>
    <row r="2146" spans="1:8" x14ac:dyDescent="0.3">
      <c r="A2146" s="4"/>
      <c r="B2146" s="1"/>
      <c r="C2146" s="6" t="str">
        <f>IFERROR(IF(B2146="","",VLOOKUP(B2146,tabela_produto,2,0)),"")</f>
        <v/>
      </c>
      <c r="D2146" s="1"/>
      <c r="E2146" s="7" t="str">
        <f t="shared" si="33"/>
        <v/>
      </c>
      <c r="F2146" s="133"/>
      <c r="G2146" s="37"/>
      <c r="H2146" s="36"/>
    </row>
    <row r="2147" spans="1:8" x14ac:dyDescent="0.3">
      <c r="A2147" s="4"/>
      <c r="B2147" s="1"/>
      <c r="C2147" s="6" t="str">
        <f>IFERROR(IF(B2147="","",VLOOKUP(B2147,tabela_produto,2,0)),"")</f>
        <v/>
      </c>
      <c r="D2147" s="1"/>
      <c r="E2147" s="7" t="str">
        <f t="shared" si="33"/>
        <v/>
      </c>
      <c r="F2147" s="133"/>
      <c r="G2147" s="37"/>
      <c r="H2147" s="36"/>
    </row>
    <row r="2148" spans="1:8" x14ac:dyDescent="0.3">
      <c r="A2148" s="4"/>
      <c r="B2148" s="1"/>
      <c r="C2148" s="6" t="str">
        <f>IFERROR(IF(B2148="","",VLOOKUP(B2148,tabela_produto,2,0)),"")</f>
        <v/>
      </c>
      <c r="D2148" s="1"/>
      <c r="E2148" s="7" t="str">
        <f t="shared" si="33"/>
        <v/>
      </c>
      <c r="F2148" s="133"/>
      <c r="G2148" s="37"/>
      <c r="H2148" s="36"/>
    </row>
    <row r="2149" spans="1:8" x14ac:dyDescent="0.3">
      <c r="A2149" s="4"/>
      <c r="B2149" s="1"/>
      <c r="C2149" s="6" t="str">
        <f>IFERROR(IF(B2149="","",VLOOKUP(B2149,tabela_produto,2,0)),"")</f>
        <v/>
      </c>
      <c r="D2149" s="1"/>
      <c r="E2149" s="7" t="str">
        <f t="shared" si="33"/>
        <v/>
      </c>
      <c r="F2149" s="133"/>
      <c r="G2149" s="37"/>
      <c r="H2149" s="36"/>
    </row>
    <row r="2150" spans="1:8" x14ac:dyDescent="0.3">
      <c r="A2150" s="4"/>
      <c r="B2150" s="1"/>
      <c r="C2150" s="6" t="str">
        <f>IFERROR(IF(B2150="","",VLOOKUP(B2150,tabela_produto,2,0)),"")</f>
        <v/>
      </c>
      <c r="D2150" s="1"/>
      <c r="E2150" s="7" t="str">
        <f t="shared" si="33"/>
        <v/>
      </c>
      <c r="F2150" s="133"/>
      <c r="G2150" s="37"/>
      <c r="H2150" s="36"/>
    </row>
    <row r="2151" spans="1:8" x14ac:dyDescent="0.3">
      <c r="A2151" s="4"/>
      <c r="B2151" s="1"/>
      <c r="C2151" s="6" t="str">
        <f>IFERROR(IF(B2151="","",VLOOKUP(B2151,tabela_produto,2,0)),"")</f>
        <v/>
      </c>
      <c r="D2151" s="1"/>
      <c r="E2151" s="7" t="str">
        <f t="shared" si="33"/>
        <v/>
      </c>
      <c r="F2151" s="133"/>
      <c r="G2151" s="37"/>
      <c r="H2151" s="36"/>
    </row>
    <row r="2152" spans="1:8" x14ac:dyDescent="0.3">
      <c r="A2152" s="4"/>
      <c r="B2152" s="1"/>
      <c r="C2152" s="6" t="str">
        <f>IFERROR(IF(B2152="","",VLOOKUP(B2152,tabela_produto,2,0)),"")</f>
        <v/>
      </c>
      <c r="D2152" s="1"/>
      <c r="E2152" s="7" t="str">
        <f t="shared" si="33"/>
        <v/>
      </c>
      <c r="F2152" s="133"/>
      <c r="G2152" s="37"/>
      <c r="H2152" s="36"/>
    </row>
    <row r="2153" spans="1:8" x14ac:dyDescent="0.3">
      <c r="A2153" s="4"/>
      <c r="B2153" s="1"/>
      <c r="C2153" s="6" t="str">
        <f>IFERROR(IF(B2153="","",VLOOKUP(B2153,tabela_produto,2,0)),"")</f>
        <v/>
      </c>
      <c r="D2153" s="1"/>
      <c r="E2153" s="7" t="str">
        <f t="shared" si="33"/>
        <v/>
      </c>
      <c r="F2153" s="133"/>
      <c r="G2153" s="37"/>
      <c r="H2153" s="36"/>
    </row>
    <row r="2154" spans="1:8" x14ac:dyDescent="0.3">
      <c r="A2154" s="4"/>
      <c r="B2154" s="1"/>
      <c r="C2154" s="6" t="str">
        <f>IFERROR(IF(B2154="","",VLOOKUP(B2154,tabela_produto,2,0)),"")</f>
        <v/>
      </c>
      <c r="D2154" s="1"/>
      <c r="E2154" s="7" t="str">
        <f t="shared" si="33"/>
        <v/>
      </c>
      <c r="F2154" s="133"/>
      <c r="G2154" s="37"/>
      <c r="H2154" s="36"/>
    </row>
    <row r="2155" spans="1:8" x14ac:dyDescent="0.3">
      <c r="A2155" s="4"/>
      <c r="B2155" s="1"/>
      <c r="C2155" s="6" t="str">
        <f>IFERROR(IF(B2155="","",VLOOKUP(B2155,tabela_produto,2,0)),"")</f>
        <v/>
      </c>
      <c r="D2155" s="1"/>
      <c r="E2155" s="7" t="str">
        <f t="shared" si="33"/>
        <v/>
      </c>
      <c r="F2155" s="133"/>
      <c r="G2155" s="37"/>
      <c r="H2155" s="36"/>
    </row>
    <row r="2156" spans="1:8" x14ac:dyDescent="0.3">
      <c r="A2156" s="4"/>
      <c r="B2156" s="1"/>
      <c r="C2156" s="6" t="str">
        <f>IFERROR(IF(B2156="","",VLOOKUP(B2156,tabela_produto,2,0)),"")</f>
        <v/>
      </c>
      <c r="D2156" s="1"/>
      <c r="E2156" s="7" t="str">
        <f t="shared" si="33"/>
        <v/>
      </c>
      <c r="F2156" s="133"/>
      <c r="G2156" s="37"/>
      <c r="H2156" s="36"/>
    </row>
    <row r="2157" spans="1:8" x14ac:dyDescent="0.3">
      <c r="A2157" s="4"/>
      <c r="B2157" s="1"/>
      <c r="C2157" s="6" t="str">
        <f>IFERROR(IF(B2157="","",VLOOKUP(B2157,tabela_produto,2,0)),"")</f>
        <v/>
      </c>
      <c r="D2157" s="1"/>
      <c r="E2157" s="7" t="str">
        <f t="shared" si="33"/>
        <v/>
      </c>
      <c r="F2157" s="133"/>
      <c r="G2157" s="37"/>
      <c r="H2157" s="36"/>
    </row>
    <row r="2158" spans="1:8" x14ac:dyDescent="0.3">
      <c r="A2158" s="4"/>
      <c r="B2158" s="1"/>
      <c r="C2158" s="6" t="str">
        <f>IFERROR(IF(B2158="","",VLOOKUP(B2158,tabela_produto,2,0)),"")</f>
        <v/>
      </c>
      <c r="D2158" s="1"/>
      <c r="E2158" s="7" t="str">
        <f t="shared" si="33"/>
        <v/>
      </c>
      <c r="F2158" s="133"/>
      <c r="G2158" s="37"/>
      <c r="H2158" s="36"/>
    </row>
    <row r="2159" spans="1:8" x14ac:dyDescent="0.3">
      <c r="A2159" s="4"/>
      <c r="B2159" s="1"/>
      <c r="C2159" s="6" t="str">
        <f>IFERROR(IF(B2159="","",VLOOKUP(B2159,tabela_produto,2,0)),"")</f>
        <v/>
      </c>
      <c r="D2159" s="1"/>
      <c r="E2159" s="7" t="str">
        <f t="shared" si="33"/>
        <v/>
      </c>
      <c r="F2159" s="133"/>
      <c r="G2159" s="37"/>
      <c r="H2159" s="36"/>
    </row>
    <row r="2160" spans="1:8" x14ac:dyDescent="0.3">
      <c r="A2160" s="4"/>
      <c r="B2160" s="1"/>
      <c r="C2160" s="6" t="str">
        <f>IFERROR(IF(B2160="","",VLOOKUP(B2160,tabela_produto,2,0)),"")</f>
        <v/>
      </c>
      <c r="D2160" s="1"/>
      <c r="E2160" s="7" t="str">
        <f t="shared" si="33"/>
        <v/>
      </c>
      <c r="F2160" s="133"/>
      <c r="G2160" s="37"/>
      <c r="H2160" s="36"/>
    </row>
    <row r="2161" spans="1:8" x14ac:dyDescent="0.3">
      <c r="A2161" s="4"/>
      <c r="B2161" s="1"/>
      <c r="C2161" s="6" t="str">
        <f>IFERROR(IF(B2161="","",VLOOKUP(B2161,tabela_produto,2,0)),"")</f>
        <v/>
      </c>
      <c r="D2161" s="1"/>
      <c r="E2161" s="7" t="str">
        <f t="shared" si="33"/>
        <v/>
      </c>
      <c r="F2161" s="133"/>
      <c r="G2161" s="37"/>
      <c r="H2161" s="36"/>
    </row>
    <row r="2162" spans="1:8" x14ac:dyDescent="0.3">
      <c r="A2162" s="4"/>
      <c r="B2162" s="1"/>
      <c r="C2162" s="6" t="str">
        <f>IFERROR(IF(B2162="","",VLOOKUP(B2162,tabela_produto,2,0)),"")</f>
        <v/>
      </c>
      <c r="D2162" s="1"/>
      <c r="E2162" s="7" t="str">
        <f t="shared" si="33"/>
        <v/>
      </c>
      <c r="F2162" s="133"/>
      <c r="G2162" s="37"/>
      <c r="H2162" s="36"/>
    </row>
    <row r="2163" spans="1:8" x14ac:dyDescent="0.3">
      <c r="A2163" s="4"/>
      <c r="B2163" s="1"/>
      <c r="C2163" s="6" t="str">
        <f>IFERROR(IF(B2163="","",VLOOKUP(B2163,tabela_produto,2,0)),"")</f>
        <v/>
      </c>
      <c r="D2163" s="1"/>
      <c r="E2163" s="7" t="str">
        <f t="shared" si="33"/>
        <v/>
      </c>
      <c r="F2163" s="133"/>
      <c r="G2163" s="37"/>
      <c r="H2163" s="36"/>
    </row>
    <row r="2164" spans="1:8" x14ac:dyDescent="0.3">
      <c r="A2164" s="4"/>
      <c r="B2164" s="1"/>
      <c r="C2164" s="6" t="str">
        <f>IFERROR(IF(B2164="","",VLOOKUP(B2164,tabela_produto,2,0)),"")</f>
        <v/>
      </c>
      <c r="D2164" s="1"/>
      <c r="E2164" s="7" t="str">
        <f t="shared" si="33"/>
        <v/>
      </c>
      <c r="F2164" s="133"/>
      <c r="G2164" s="37"/>
      <c r="H2164" s="36"/>
    </row>
    <row r="2165" spans="1:8" x14ac:dyDescent="0.3">
      <c r="A2165" s="4"/>
      <c r="B2165" s="1"/>
      <c r="C2165" s="6" t="str">
        <f>IFERROR(IF(B2165="","",VLOOKUP(B2165,tabela_produto,2,0)),"")</f>
        <v/>
      </c>
      <c r="D2165" s="1"/>
      <c r="E2165" s="7" t="str">
        <f t="shared" si="33"/>
        <v/>
      </c>
      <c r="F2165" s="133"/>
      <c r="G2165" s="37"/>
      <c r="H2165" s="36"/>
    </row>
    <row r="2166" spans="1:8" x14ac:dyDescent="0.3">
      <c r="A2166" s="4"/>
      <c r="B2166" s="1"/>
      <c r="C2166" s="6" t="str">
        <f>IFERROR(IF(B2166="","",VLOOKUP(B2166,tabela_produto,2,0)),"")</f>
        <v/>
      </c>
      <c r="D2166" s="1"/>
      <c r="E2166" s="7" t="str">
        <f t="shared" si="33"/>
        <v/>
      </c>
      <c r="F2166" s="133"/>
      <c r="G2166" s="37"/>
      <c r="H2166" s="36"/>
    </row>
    <row r="2167" spans="1:8" x14ac:dyDescent="0.3">
      <c r="A2167" s="4"/>
      <c r="B2167" s="1"/>
      <c r="C2167" s="6" t="str">
        <f>IFERROR(IF(B2167="","",VLOOKUP(B2167,tabela_produto,2,0)),"")</f>
        <v/>
      </c>
      <c r="D2167" s="1"/>
      <c r="E2167" s="7" t="str">
        <f t="shared" si="33"/>
        <v/>
      </c>
      <c r="F2167" s="133"/>
      <c r="G2167" s="37"/>
      <c r="H2167" s="36"/>
    </row>
    <row r="2168" spans="1:8" x14ac:dyDescent="0.3">
      <c r="A2168" s="4"/>
      <c r="B2168" s="1"/>
      <c r="C2168" s="6" t="str">
        <f>IFERROR(IF(B2168="","",VLOOKUP(B2168,tabela_produto,2,0)),"")</f>
        <v/>
      </c>
      <c r="D2168" s="1"/>
      <c r="E2168" s="7" t="str">
        <f t="shared" si="33"/>
        <v/>
      </c>
      <c r="F2168" s="133"/>
      <c r="G2168" s="37"/>
      <c r="H2168" s="36"/>
    </row>
    <row r="2169" spans="1:8" x14ac:dyDescent="0.3">
      <c r="A2169" s="4"/>
      <c r="B2169" s="1"/>
      <c r="C2169" s="6" t="str">
        <f>IFERROR(IF(B2169="","",VLOOKUP(B2169,tabela_produto,2,0)),"")</f>
        <v/>
      </c>
      <c r="D2169" s="1"/>
      <c r="E2169" s="7" t="str">
        <f t="shared" si="33"/>
        <v/>
      </c>
      <c r="F2169" s="133"/>
      <c r="G2169" s="37"/>
      <c r="H2169" s="36"/>
    </row>
    <row r="2170" spans="1:8" x14ac:dyDescent="0.3">
      <c r="A2170" s="4"/>
      <c r="B2170" s="1"/>
      <c r="C2170" s="6" t="str">
        <f>IFERROR(IF(B2170="","",VLOOKUP(B2170,tabela_produto,2,0)),"")</f>
        <v/>
      </c>
      <c r="D2170" s="1"/>
      <c r="E2170" s="7" t="str">
        <f t="shared" si="33"/>
        <v/>
      </c>
      <c r="F2170" s="133"/>
      <c r="G2170" s="37"/>
      <c r="H2170" s="36"/>
    </row>
    <row r="2171" spans="1:8" x14ac:dyDescent="0.3">
      <c r="A2171" s="4"/>
      <c r="B2171" s="1"/>
      <c r="C2171" s="6" t="str">
        <f>IFERROR(IF(B2171="","",VLOOKUP(B2171,tabela_produto,2,0)),"")</f>
        <v/>
      </c>
      <c r="D2171" s="1"/>
      <c r="E2171" s="7" t="str">
        <f t="shared" si="33"/>
        <v/>
      </c>
      <c r="F2171" s="133"/>
      <c r="G2171" s="37"/>
      <c r="H2171" s="36"/>
    </row>
    <row r="2172" spans="1:8" x14ac:dyDescent="0.3">
      <c r="A2172" s="4"/>
      <c r="B2172" s="1"/>
      <c r="C2172" s="6" t="str">
        <f>IFERROR(IF(B2172="","",VLOOKUP(B2172,tabela_produto,2,0)),"")</f>
        <v/>
      </c>
      <c r="D2172" s="1"/>
      <c r="E2172" s="7" t="str">
        <f t="shared" si="33"/>
        <v/>
      </c>
      <c r="F2172" s="133"/>
      <c r="G2172" s="37"/>
      <c r="H2172" s="36"/>
    </row>
    <row r="2173" spans="1:8" x14ac:dyDescent="0.3">
      <c r="A2173" s="4"/>
      <c r="B2173" s="1"/>
      <c r="C2173" s="6" t="str">
        <f>IFERROR(IF(B2173="","",VLOOKUP(B2173,tabela_produto,2,0)),"")</f>
        <v/>
      </c>
      <c r="D2173" s="1"/>
      <c r="E2173" s="7" t="str">
        <f t="shared" si="33"/>
        <v/>
      </c>
      <c r="F2173" s="133"/>
      <c r="G2173" s="37"/>
      <c r="H2173" s="36"/>
    </row>
    <row r="2174" spans="1:8" x14ac:dyDescent="0.3">
      <c r="A2174" s="4"/>
      <c r="B2174" s="1"/>
      <c r="C2174" s="6" t="str">
        <f>IFERROR(IF(B2174="","",VLOOKUP(B2174,tabela_produto,2,0)),"")</f>
        <v/>
      </c>
      <c r="D2174" s="1"/>
      <c r="E2174" s="7" t="str">
        <f t="shared" si="33"/>
        <v/>
      </c>
      <c r="F2174" s="133"/>
      <c r="G2174" s="37"/>
      <c r="H2174" s="36"/>
    </row>
    <row r="2175" spans="1:8" x14ac:dyDescent="0.3">
      <c r="A2175" s="4"/>
      <c r="B2175" s="1"/>
      <c r="C2175" s="6" t="str">
        <f>IFERROR(IF(B2175="","",VLOOKUP(B2175,tabela_produto,2,0)),"")</f>
        <v/>
      </c>
      <c r="D2175" s="1"/>
      <c r="E2175" s="7" t="str">
        <f t="shared" si="33"/>
        <v/>
      </c>
      <c r="F2175" s="133"/>
      <c r="G2175" s="37"/>
      <c r="H2175" s="36"/>
    </row>
    <row r="2176" spans="1:8" x14ac:dyDescent="0.3">
      <c r="A2176" s="4"/>
      <c r="B2176" s="1"/>
      <c r="C2176" s="6" t="str">
        <f>IFERROR(IF(B2176="","",VLOOKUP(B2176,tabela_produto,2,0)),"")</f>
        <v/>
      </c>
      <c r="D2176" s="1"/>
      <c r="E2176" s="7" t="str">
        <f t="shared" si="33"/>
        <v/>
      </c>
      <c r="F2176" s="133"/>
      <c r="G2176" s="37"/>
      <c r="H2176" s="36"/>
    </row>
    <row r="2177" spans="1:8" x14ac:dyDescent="0.3">
      <c r="A2177" s="4"/>
      <c r="B2177" s="1"/>
      <c r="C2177" s="6" t="str">
        <f>IFERROR(IF(B2177="","",VLOOKUP(B2177,tabela_produto,2,0)),"")</f>
        <v/>
      </c>
      <c r="D2177" s="1"/>
      <c r="E2177" s="7" t="str">
        <f t="shared" si="33"/>
        <v/>
      </c>
      <c r="F2177" s="133"/>
      <c r="G2177" s="37"/>
      <c r="H2177" s="36"/>
    </row>
    <row r="2178" spans="1:8" x14ac:dyDescent="0.3">
      <c r="A2178" s="4"/>
      <c r="B2178" s="1"/>
      <c r="C2178" s="6" t="str">
        <f>IFERROR(IF(B2178="","",VLOOKUP(B2178,tabela_produto,2,0)),"")</f>
        <v/>
      </c>
      <c r="D2178" s="1"/>
      <c r="E2178" s="7" t="str">
        <f t="shared" si="33"/>
        <v/>
      </c>
      <c r="F2178" s="133"/>
      <c r="G2178" s="37"/>
      <c r="H2178" s="36"/>
    </row>
    <row r="2179" spans="1:8" x14ac:dyDescent="0.3">
      <c r="A2179" s="4"/>
      <c r="B2179" s="1"/>
      <c r="C2179" s="6" t="str">
        <f>IFERROR(IF(B2179="","",VLOOKUP(B2179,tabela_produto,2,0)),"")</f>
        <v/>
      </c>
      <c r="D2179" s="1"/>
      <c r="E2179" s="7" t="str">
        <f t="shared" ref="E2179:E2242" si="34">IF(B2179="","",VLOOKUP(B2179,tabela_produto,3,0))</f>
        <v/>
      </c>
      <c r="F2179" s="133"/>
      <c r="G2179" s="37"/>
      <c r="H2179" s="36"/>
    </row>
    <row r="2180" spans="1:8" x14ac:dyDescent="0.3">
      <c r="A2180" s="4"/>
      <c r="B2180" s="1"/>
      <c r="C2180" s="6" t="str">
        <f>IFERROR(IF(B2180="","",VLOOKUP(B2180,tabela_produto,2,0)),"")</f>
        <v/>
      </c>
      <c r="D2180" s="1"/>
      <c r="E2180" s="7" t="str">
        <f t="shared" si="34"/>
        <v/>
      </c>
      <c r="F2180" s="133"/>
      <c r="G2180" s="37"/>
      <c r="H2180" s="36"/>
    </row>
    <row r="2181" spans="1:8" x14ac:dyDescent="0.3">
      <c r="A2181" s="4"/>
      <c r="B2181" s="1"/>
      <c r="C2181" s="6" t="str">
        <f>IFERROR(IF(B2181="","",VLOOKUP(B2181,tabela_produto,2,0)),"")</f>
        <v/>
      </c>
      <c r="D2181" s="1"/>
      <c r="E2181" s="7" t="str">
        <f t="shared" si="34"/>
        <v/>
      </c>
      <c r="F2181" s="133"/>
      <c r="G2181" s="37"/>
      <c r="H2181" s="36"/>
    </row>
    <row r="2182" spans="1:8" x14ac:dyDescent="0.3">
      <c r="A2182" s="4"/>
      <c r="B2182" s="1"/>
      <c r="C2182" s="6" t="str">
        <f>IFERROR(IF(B2182="","",VLOOKUP(B2182,tabela_produto,2,0)),"")</f>
        <v/>
      </c>
      <c r="D2182" s="1"/>
      <c r="E2182" s="7" t="str">
        <f t="shared" si="34"/>
        <v/>
      </c>
      <c r="F2182" s="133"/>
      <c r="G2182" s="37"/>
      <c r="H2182" s="36"/>
    </row>
    <row r="2183" spans="1:8" x14ac:dyDescent="0.3">
      <c r="A2183" s="4"/>
      <c r="B2183" s="1"/>
      <c r="C2183" s="6" t="str">
        <f>IFERROR(IF(B2183="","",VLOOKUP(B2183,tabela_produto,2,0)),"")</f>
        <v/>
      </c>
      <c r="D2183" s="1"/>
      <c r="E2183" s="7" t="str">
        <f t="shared" si="34"/>
        <v/>
      </c>
      <c r="F2183" s="133"/>
      <c r="G2183" s="37"/>
      <c r="H2183" s="36"/>
    </row>
    <row r="2184" spans="1:8" x14ac:dyDescent="0.3">
      <c r="A2184" s="4"/>
      <c r="B2184" s="1"/>
      <c r="C2184" s="6" t="str">
        <f>IFERROR(IF(B2184="","",VLOOKUP(B2184,tabela_produto,2,0)),"")</f>
        <v/>
      </c>
      <c r="D2184" s="1"/>
      <c r="E2184" s="7" t="str">
        <f t="shared" si="34"/>
        <v/>
      </c>
      <c r="F2184" s="133"/>
      <c r="G2184" s="37"/>
      <c r="H2184" s="36"/>
    </row>
    <row r="2185" spans="1:8" x14ac:dyDescent="0.3">
      <c r="A2185" s="4"/>
      <c r="B2185" s="1"/>
      <c r="C2185" s="6" t="str">
        <f>IFERROR(IF(B2185="","",VLOOKUP(B2185,tabela_produto,2,0)),"")</f>
        <v/>
      </c>
      <c r="D2185" s="1"/>
      <c r="E2185" s="7" t="str">
        <f t="shared" si="34"/>
        <v/>
      </c>
      <c r="F2185" s="133"/>
      <c r="G2185" s="37"/>
      <c r="H2185" s="36"/>
    </row>
    <row r="2186" spans="1:8" x14ac:dyDescent="0.3">
      <c r="A2186" s="4"/>
      <c r="B2186" s="1"/>
      <c r="C2186" s="6" t="str">
        <f>IFERROR(IF(B2186="","",VLOOKUP(B2186,tabela_produto,2,0)),"")</f>
        <v/>
      </c>
      <c r="D2186" s="1"/>
      <c r="E2186" s="7" t="str">
        <f t="shared" si="34"/>
        <v/>
      </c>
      <c r="F2186" s="133"/>
      <c r="G2186" s="37"/>
      <c r="H2186" s="36"/>
    </row>
    <row r="2187" spans="1:8" x14ac:dyDescent="0.3">
      <c r="A2187" s="4"/>
      <c r="B2187" s="1"/>
      <c r="C2187" s="6" t="str">
        <f>IFERROR(IF(B2187="","",VLOOKUP(B2187,tabela_produto,2,0)),"")</f>
        <v/>
      </c>
      <c r="D2187" s="1"/>
      <c r="E2187" s="7" t="str">
        <f t="shared" si="34"/>
        <v/>
      </c>
      <c r="F2187" s="133"/>
      <c r="G2187" s="37"/>
      <c r="H2187" s="36"/>
    </row>
    <row r="2188" spans="1:8" x14ac:dyDescent="0.3">
      <c r="A2188" s="4"/>
      <c r="B2188" s="1"/>
      <c r="C2188" s="6" t="str">
        <f>IFERROR(IF(B2188="","",VLOOKUP(B2188,tabela_produto,2,0)),"")</f>
        <v/>
      </c>
      <c r="D2188" s="1"/>
      <c r="E2188" s="7" t="str">
        <f t="shared" si="34"/>
        <v/>
      </c>
      <c r="F2188" s="133"/>
      <c r="G2188" s="37"/>
      <c r="H2188" s="36"/>
    </row>
    <row r="2189" spans="1:8" x14ac:dyDescent="0.3">
      <c r="A2189" s="4"/>
      <c r="B2189" s="1"/>
      <c r="C2189" s="6" t="str">
        <f>IFERROR(IF(B2189="","",VLOOKUP(B2189,tabela_produto,2,0)),"")</f>
        <v/>
      </c>
      <c r="D2189" s="1"/>
      <c r="E2189" s="7" t="str">
        <f t="shared" si="34"/>
        <v/>
      </c>
      <c r="F2189" s="133"/>
      <c r="G2189" s="37"/>
      <c r="H2189" s="36"/>
    </row>
    <row r="2190" spans="1:8" x14ac:dyDescent="0.3">
      <c r="A2190" s="4"/>
      <c r="B2190" s="1"/>
      <c r="C2190" s="6" t="str">
        <f>IFERROR(IF(B2190="","",VLOOKUP(B2190,tabela_produto,2,0)),"")</f>
        <v/>
      </c>
      <c r="D2190" s="1"/>
      <c r="E2190" s="7" t="str">
        <f t="shared" si="34"/>
        <v/>
      </c>
      <c r="F2190" s="133"/>
      <c r="G2190" s="37"/>
      <c r="H2190" s="36"/>
    </row>
    <row r="2191" spans="1:8" x14ac:dyDescent="0.3">
      <c r="A2191" s="4"/>
      <c r="B2191" s="1"/>
      <c r="C2191" s="6" t="str">
        <f>IFERROR(IF(B2191="","",VLOOKUP(B2191,tabela_produto,2,0)),"")</f>
        <v/>
      </c>
      <c r="D2191" s="1"/>
      <c r="E2191" s="7" t="str">
        <f t="shared" si="34"/>
        <v/>
      </c>
      <c r="F2191" s="133"/>
      <c r="G2191" s="37"/>
      <c r="H2191" s="36"/>
    </row>
    <row r="2192" spans="1:8" x14ac:dyDescent="0.3">
      <c r="A2192" s="4"/>
      <c r="B2192" s="1"/>
      <c r="C2192" s="6" t="str">
        <f>IFERROR(IF(B2192="","",VLOOKUP(B2192,tabela_produto,2,0)),"")</f>
        <v/>
      </c>
      <c r="D2192" s="1"/>
      <c r="E2192" s="7" t="str">
        <f t="shared" si="34"/>
        <v/>
      </c>
      <c r="F2192" s="133"/>
      <c r="G2192" s="37"/>
      <c r="H2192" s="36"/>
    </row>
    <row r="2193" spans="1:8" x14ac:dyDescent="0.3">
      <c r="A2193" s="4"/>
      <c r="B2193" s="1"/>
      <c r="C2193" s="6" t="str">
        <f>IFERROR(IF(B2193="","",VLOOKUP(B2193,tabela_produto,2,0)),"")</f>
        <v/>
      </c>
      <c r="D2193" s="1"/>
      <c r="E2193" s="7" t="str">
        <f t="shared" si="34"/>
        <v/>
      </c>
      <c r="F2193" s="133"/>
      <c r="G2193" s="37"/>
      <c r="H2193" s="36"/>
    </row>
    <row r="2194" spans="1:8" x14ac:dyDescent="0.3">
      <c r="A2194" s="4"/>
      <c r="B2194" s="1"/>
      <c r="C2194" s="6" t="str">
        <f>IFERROR(IF(B2194="","",VLOOKUP(B2194,tabela_produto,2,0)),"")</f>
        <v/>
      </c>
      <c r="D2194" s="1"/>
      <c r="E2194" s="7" t="str">
        <f t="shared" si="34"/>
        <v/>
      </c>
      <c r="F2194" s="133"/>
      <c r="G2194" s="37"/>
      <c r="H2194" s="36"/>
    </row>
    <row r="2195" spans="1:8" x14ac:dyDescent="0.3">
      <c r="A2195" s="4"/>
      <c r="B2195" s="1"/>
      <c r="C2195" s="6" t="str">
        <f>IFERROR(IF(B2195="","",VLOOKUP(B2195,tabela_produto,2,0)),"")</f>
        <v/>
      </c>
      <c r="D2195" s="1"/>
      <c r="E2195" s="7" t="str">
        <f t="shared" si="34"/>
        <v/>
      </c>
      <c r="F2195" s="133"/>
      <c r="G2195" s="37"/>
      <c r="H2195" s="36"/>
    </row>
    <row r="2196" spans="1:8" x14ac:dyDescent="0.3">
      <c r="A2196" s="4"/>
      <c r="B2196" s="1"/>
      <c r="C2196" s="6" t="str">
        <f>IFERROR(IF(B2196="","",VLOOKUP(B2196,tabela_produto,2,0)),"")</f>
        <v/>
      </c>
      <c r="D2196" s="1"/>
      <c r="E2196" s="7" t="str">
        <f t="shared" si="34"/>
        <v/>
      </c>
      <c r="F2196" s="133"/>
      <c r="G2196" s="37"/>
      <c r="H2196" s="36"/>
    </row>
    <row r="2197" spans="1:8" x14ac:dyDescent="0.3">
      <c r="A2197" s="4"/>
      <c r="B2197" s="1"/>
      <c r="C2197" s="6" t="str">
        <f>IFERROR(IF(B2197="","",VLOOKUP(B2197,tabela_produto,2,0)),"")</f>
        <v/>
      </c>
      <c r="D2197" s="1"/>
      <c r="E2197" s="7" t="str">
        <f t="shared" si="34"/>
        <v/>
      </c>
      <c r="F2197" s="133"/>
      <c r="G2197" s="37"/>
      <c r="H2197" s="36"/>
    </row>
    <row r="2198" spans="1:8" x14ac:dyDescent="0.3">
      <c r="A2198" s="4"/>
      <c r="B2198" s="1"/>
      <c r="C2198" s="6" t="str">
        <f>IFERROR(IF(B2198="","",VLOOKUP(B2198,tabela_produto,2,0)),"")</f>
        <v/>
      </c>
      <c r="D2198" s="1"/>
      <c r="E2198" s="7" t="str">
        <f t="shared" si="34"/>
        <v/>
      </c>
      <c r="F2198" s="133"/>
      <c r="G2198" s="37"/>
      <c r="H2198" s="36"/>
    </row>
    <row r="2199" spans="1:8" x14ac:dyDescent="0.3">
      <c r="A2199" s="4"/>
      <c r="B2199" s="1"/>
      <c r="C2199" s="6" t="str">
        <f>IFERROR(IF(B2199="","",VLOOKUP(B2199,tabela_produto,2,0)),"")</f>
        <v/>
      </c>
      <c r="D2199" s="1"/>
      <c r="E2199" s="7" t="str">
        <f t="shared" si="34"/>
        <v/>
      </c>
      <c r="F2199" s="133"/>
      <c r="G2199" s="37"/>
      <c r="H2199" s="36"/>
    </row>
    <row r="2200" spans="1:8" x14ac:dyDescent="0.3">
      <c r="A2200" s="4"/>
      <c r="B2200" s="1"/>
      <c r="C2200" s="6" t="str">
        <f>IFERROR(IF(B2200="","",VLOOKUP(B2200,tabela_produto,2,0)),"")</f>
        <v/>
      </c>
      <c r="D2200" s="1"/>
      <c r="E2200" s="7" t="str">
        <f t="shared" si="34"/>
        <v/>
      </c>
      <c r="F2200" s="133"/>
      <c r="G2200" s="37"/>
      <c r="H2200" s="36"/>
    </row>
    <row r="2201" spans="1:8" x14ac:dyDescent="0.3">
      <c r="A2201" s="4"/>
      <c r="B2201" s="1"/>
      <c r="C2201" s="6" t="str">
        <f>IFERROR(IF(B2201="","",VLOOKUP(B2201,tabela_produto,2,0)),"")</f>
        <v/>
      </c>
      <c r="D2201" s="1"/>
      <c r="E2201" s="7" t="str">
        <f t="shared" si="34"/>
        <v/>
      </c>
      <c r="F2201" s="133"/>
      <c r="G2201" s="37"/>
      <c r="H2201" s="36"/>
    </row>
    <row r="2202" spans="1:8" x14ac:dyDescent="0.3">
      <c r="A2202" s="4"/>
      <c r="B2202" s="1"/>
      <c r="C2202" s="6" t="str">
        <f>IFERROR(IF(B2202="","",VLOOKUP(B2202,tabela_produto,2,0)),"")</f>
        <v/>
      </c>
      <c r="D2202" s="1"/>
      <c r="E2202" s="7" t="str">
        <f t="shared" si="34"/>
        <v/>
      </c>
      <c r="F2202" s="133"/>
      <c r="G2202" s="37"/>
      <c r="H2202" s="36"/>
    </row>
    <row r="2203" spans="1:8" x14ac:dyDescent="0.3">
      <c r="A2203" s="4"/>
      <c r="B2203" s="1"/>
      <c r="C2203" s="6" t="str">
        <f>IFERROR(IF(B2203="","",VLOOKUP(B2203,tabela_produto,2,0)),"")</f>
        <v/>
      </c>
      <c r="D2203" s="1"/>
      <c r="E2203" s="7" t="str">
        <f t="shared" si="34"/>
        <v/>
      </c>
      <c r="F2203" s="133"/>
      <c r="G2203" s="37"/>
      <c r="H2203" s="36"/>
    </row>
    <row r="2204" spans="1:8" x14ac:dyDescent="0.3">
      <c r="A2204" s="4"/>
      <c r="B2204" s="1"/>
      <c r="C2204" s="6" t="str">
        <f>IFERROR(IF(B2204="","",VLOOKUP(B2204,tabela_produto,2,0)),"")</f>
        <v/>
      </c>
      <c r="D2204" s="1"/>
      <c r="E2204" s="7" t="str">
        <f t="shared" si="34"/>
        <v/>
      </c>
      <c r="F2204" s="133"/>
      <c r="G2204" s="37"/>
      <c r="H2204" s="36"/>
    </row>
    <row r="2205" spans="1:8" x14ac:dyDescent="0.3">
      <c r="A2205" s="4"/>
      <c r="B2205" s="1"/>
      <c r="C2205" s="6" t="str">
        <f>IFERROR(IF(B2205="","",VLOOKUP(B2205,tabela_produto,2,0)),"")</f>
        <v/>
      </c>
      <c r="D2205" s="1"/>
      <c r="E2205" s="7" t="str">
        <f t="shared" si="34"/>
        <v/>
      </c>
      <c r="F2205" s="133"/>
      <c r="G2205" s="37"/>
      <c r="H2205" s="36"/>
    </row>
    <row r="2206" spans="1:8" x14ac:dyDescent="0.3">
      <c r="A2206" s="4"/>
      <c r="B2206" s="1"/>
      <c r="C2206" s="6" t="str">
        <f>IFERROR(IF(B2206="","",VLOOKUP(B2206,tabela_produto,2,0)),"")</f>
        <v/>
      </c>
      <c r="D2206" s="1"/>
      <c r="E2206" s="7" t="str">
        <f t="shared" si="34"/>
        <v/>
      </c>
      <c r="F2206" s="133"/>
      <c r="G2206" s="37"/>
      <c r="H2206" s="36"/>
    </row>
    <row r="2207" spans="1:8" x14ac:dyDescent="0.3">
      <c r="A2207" s="4"/>
      <c r="B2207" s="1"/>
      <c r="C2207" s="6" t="str">
        <f>IFERROR(IF(B2207="","",VLOOKUP(B2207,tabela_produto,2,0)),"")</f>
        <v/>
      </c>
      <c r="D2207" s="1"/>
      <c r="E2207" s="7" t="str">
        <f t="shared" si="34"/>
        <v/>
      </c>
      <c r="F2207" s="133"/>
      <c r="G2207" s="37"/>
      <c r="H2207" s="36"/>
    </row>
    <row r="2208" spans="1:8" x14ac:dyDescent="0.3">
      <c r="A2208" s="4"/>
      <c r="B2208" s="1"/>
      <c r="C2208" s="6" t="str">
        <f>IFERROR(IF(B2208="","",VLOOKUP(B2208,tabela_produto,2,0)),"")</f>
        <v/>
      </c>
      <c r="D2208" s="1"/>
      <c r="E2208" s="7" t="str">
        <f t="shared" si="34"/>
        <v/>
      </c>
      <c r="F2208" s="133"/>
      <c r="G2208" s="37"/>
      <c r="H2208" s="36"/>
    </row>
    <row r="2209" spans="1:8" x14ac:dyDescent="0.3">
      <c r="A2209" s="4"/>
      <c r="B2209" s="1"/>
      <c r="C2209" s="6" t="str">
        <f>IFERROR(IF(B2209="","",VLOOKUP(B2209,tabela_produto,2,0)),"")</f>
        <v/>
      </c>
      <c r="D2209" s="1"/>
      <c r="E2209" s="7" t="str">
        <f t="shared" si="34"/>
        <v/>
      </c>
      <c r="F2209" s="133"/>
      <c r="G2209" s="37"/>
      <c r="H2209" s="36"/>
    </row>
    <row r="2210" spans="1:8" x14ac:dyDescent="0.3">
      <c r="A2210" s="4"/>
      <c r="B2210" s="1"/>
      <c r="C2210" s="6" t="str">
        <f>IFERROR(IF(B2210="","",VLOOKUP(B2210,tabela_produto,2,0)),"")</f>
        <v/>
      </c>
      <c r="D2210" s="1"/>
      <c r="E2210" s="7" t="str">
        <f t="shared" si="34"/>
        <v/>
      </c>
      <c r="F2210" s="133"/>
      <c r="G2210" s="37"/>
      <c r="H2210" s="36"/>
    </row>
    <row r="2211" spans="1:8" x14ac:dyDescent="0.3">
      <c r="A2211" s="4"/>
      <c r="B2211" s="1"/>
      <c r="C2211" s="6" t="str">
        <f>IFERROR(IF(B2211="","",VLOOKUP(B2211,tabela_produto,2,0)),"")</f>
        <v/>
      </c>
      <c r="D2211" s="1"/>
      <c r="E2211" s="7" t="str">
        <f t="shared" si="34"/>
        <v/>
      </c>
      <c r="F2211" s="133"/>
      <c r="G2211" s="37"/>
      <c r="H2211" s="36"/>
    </row>
    <row r="2212" spans="1:8" x14ac:dyDescent="0.3">
      <c r="A2212" s="4"/>
      <c r="B2212" s="1"/>
      <c r="C2212" s="6" t="str">
        <f>IFERROR(IF(B2212="","",VLOOKUP(B2212,tabela_produto,2,0)),"")</f>
        <v/>
      </c>
      <c r="D2212" s="1"/>
      <c r="E2212" s="7" t="str">
        <f t="shared" si="34"/>
        <v/>
      </c>
      <c r="F2212" s="133"/>
      <c r="G2212" s="37"/>
      <c r="H2212" s="36"/>
    </row>
    <row r="2213" spans="1:8" x14ac:dyDescent="0.3">
      <c r="A2213" s="4"/>
      <c r="B2213" s="1"/>
      <c r="C2213" s="6" t="str">
        <f>IFERROR(IF(B2213="","",VLOOKUP(B2213,tabela_produto,2,0)),"")</f>
        <v/>
      </c>
      <c r="D2213" s="1"/>
      <c r="E2213" s="7" t="str">
        <f t="shared" si="34"/>
        <v/>
      </c>
      <c r="F2213" s="133"/>
      <c r="G2213" s="37"/>
      <c r="H2213" s="36"/>
    </row>
    <row r="2214" spans="1:8" x14ac:dyDescent="0.3">
      <c r="A2214" s="4"/>
      <c r="B2214" s="1"/>
      <c r="C2214" s="6" t="str">
        <f>IFERROR(IF(B2214="","",VLOOKUP(B2214,tabela_produto,2,0)),"")</f>
        <v/>
      </c>
      <c r="D2214" s="1"/>
      <c r="E2214" s="7" t="str">
        <f t="shared" si="34"/>
        <v/>
      </c>
      <c r="F2214" s="133"/>
      <c r="G2214" s="37"/>
      <c r="H2214" s="36"/>
    </row>
    <row r="2215" spans="1:8" x14ac:dyDescent="0.3">
      <c r="A2215" s="4"/>
      <c r="B2215" s="1"/>
      <c r="C2215" s="6" t="str">
        <f>IFERROR(IF(B2215="","",VLOOKUP(B2215,tabela_produto,2,0)),"")</f>
        <v/>
      </c>
      <c r="D2215" s="1"/>
      <c r="E2215" s="7" t="str">
        <f t="shared" si="34"/>
        <v/>
      </c>
      <c r="F2215" s="133"/>
      <c r="G2215" s="37"/>
      <c r="H2215" s="36"/>
    </row>
    <row r="2216" spans="1:8" x14ac:dyDescent="0.3">
      <c r="A2216" s="4"/>
      <c r="B2216" s="1"/>
      <c r="C2216" s="6" t="str">
        <f>IFERROR(IF(B2216="","",VLOOKUP(B2216,tabela_produto,2,0)),"")</f>
        <v/>
      </c>
      <c r="D2216" s="1"/>
      <c r="E2216" s="7" t="str">
        <f t="shared" si="34"/>
        <v/>
      </c>
      <c r="F2216" s="133"/>
      <c r="G2216" s="37"/>
      <c r="H2216" s="36"/>
    </row>
    <row r="2217" spans="1:8" x14ac:dyDescent="0.3">
      <c r="A2217" s="4"/>
      <c r="B2217" s="1"/>
      <c r="C2217" s="6" t="str">
        <f>IFERROR(IF(B2217="","",VLOOKUP(B2217,tabela_produto,2,0)),"")</f>
        <v/>
      </c>
      <c r="D2217" s="1"/>
      <c r="E2217" s="7" t="str">
        <f t="shared" si="34"/>
        <v/>
      </c>
      <c r="F2217" s="133"/>
      <c r="G2217" s="37"/>
      <c r="H2217" s="36"/>
    </row>
    <row r="2218" spans="1:8" x14ac:dyDescent="0.3">
      <c r="A2218" s="4"/>
      <c r="B2218" s="1"/>
      <c r="C2218" s="6" t="str">
        <f>IFERROR(IF(B2218="","",VLOOKUP(B2218,tabela_produto,2,0)),"")</f>
        <v/>
      </c>
      <c r="D2218" s="1"/>
      <c r="E2218" s="7" t="str">
        <f t="shared" si="34"/>
        <v/>
      </c>
      <c r="F2218" s="133"/>
      <c r="G2218" s="37"/>
      <c r="H2218" s="36"/>
    </row>
    <row r="2219" spans="1:8" x14ac:dyDescent="0.3">
      <c r="A2219" s="4"/>
      <c r="B2219" s="1"/>
      <c r="C2219" s="6" t="str">
        <f>IFERROR(IF(B2219="","",VLOOKUP(B2219,tabela_produto,2,0)),"")</f>
        <v/>
      </c>
      <c r="D2219" s="1"/>
      <c r="E2219" s="7" t="str">
        <f t="shared" si="34"/>
        <v/>
      </c>
      <c r="F2219" s="133"/>
      <c r="G2219" s="37"/>
      <c r="H2219" s="36"/>
    </row>
    <row r="2220" spans="1:8" x14ac:dyDescent="0.3">
      <c r="A2220" s="4"/>
      <c r="B2220" s="1"/>
      <c r="C2220" s="6" t="str">
        <f>IFERROR(IF(B2220="","",VLOOKUP(B2220,tabela_produto,2,0)),"")</f>
        <v/>
      </c>
      <c r="D2220" s="1"/>
      <c r="E2220" s="7" t="str">
        <f t="shared" si="34"/>
        <v/>
      </c>
      <c r="F2220" s="133"/>
      <c r="G2220" s="37"/>
      <c r="H2220" s="36"/>
    </row>
    <row r="2221" spans="1:8" x14ac:dyDescent="0.3">
      <c r="A2221" s="4"/>
      <c r="B2221" s="1"/>
      <c r="C2221" s="6" t="str">
        <f>IFERROR(IF(B2221="","",VLOOKUP(B2221,tabela_produto,2,0)),"")</f>
        <v/>
      </c>
      <c r="D2221" s="1"/>
      <c r="E2221" s="7" t="str">
        <f t="shared" si="34"/>
        <v/>
      </c>
      <c r="F2221" s="133"/>
      <c r="G2221" s="37"/>
      <c r="H2221" s="36"/>
    </row>
    <row r="2222" spans="1:8" x14ac:dyDescent="0.3">
      <c r="A2222" s="4"/>
      <c r="B2222" s="1"/>
      <c r="C2222" s="6" t="str">
        <f>IFERROR(IF(B2222="","",VLOOKUP(B2222,tabela_produto,2,0)),"")</f>
        <v/>
      </c>
      <c r="D2222" s="1"/>
      <c r="E2222" s="7" t="str">
        <f t="shared" si="34"/>
        <v/>
      </c>
      <c r="F2222" s="133"/>
      <c r="G2222" s="37"/>
      <c r="H2222" s="36"/>
    </row>
    <row r="2223" spans="1:8" x14ac:dyDescent="0.3">
      <c r="A2223" s="4"/>
      <c r="B2223" s="1"/>
      <c r="C2223" s="6" t="str">
        <f>IFERROR(IF(B2223="","",VLOOKUP(B2223,tabela_produto,2,0)),"")</f>
        <v/>
      </c>
      <c r="D2223" s="1"/>
      <c r="E2223" s="7" t="str">
        <f t="shared" si="34"/>
        <v/>
      </c>
      <c r="F2223" s="133"/>
      <c r="G2223" s="37"/>
      <c r="H2223" s="36"/>
    </row>
    <row r="2224" spans="1:8" x14ac:dyDescent="0.3">
      <c r="A2224" s="4"/>
      <c r="B2224" s="1"/>
      <c r="C2224" s="6" t="str">
        <f>IFERROR(IF(B2224="","",VLOOKUP(B2224,tabela_produto,2,0)),"")</f>
        <v/>
      </c>
      <c r="D2224" s="1"/>
      <c r="E2224" s="7" t="str">
        <f t="shared" si="34"/>
        <v/>
      </c>
      <c r="F2224" s="133"/>
      <c r="G2224" s="37"/>
      <c r="H2224" s="36"/>
    </row>
    <row r="2225" spans="1:8" x14ac:dyDescent="0.3">
      <c r="A2225" s="4"/>
      <c r="B2225" s="1"/>
      <c r="C2225" s="6" t="str">
        <f>IFERROR(IF(B2225="","",VLOOKUP(B2225,tabela_produto,2,0)),"")</f>
        <v/>
      </c>
      <c r="D2225" s="1"/>
      <c r="E2225" s="7" t="str">
        <f t="shared" si="34"/>
        <v/>
      </c>
      <c r="F2225" s="133"/>
      <c r="G2225" s="37"/>
      <c r="H2225" s="36"/>
    </row>
    <row r="2226" spans="1:8" x14ac:dyDescent="0.3">
      <c r="A2226" s="4"/>
      <c r="B2226" s="1"/>
      <c r="C2226" s="6" t="str">
        <f>IFERROR(IF(B2226="","",VLOOKUP(B2226,tabela_produto,2,0)),"")</f>
        <v/>
      </c>
      <c r="D2226" s="1"/>
      <c r="E2226" s="7" t="str">
        <f t="shared" si="34"/>
        <v/>
      </c>
      <c r="F2226" s="133"/>
      <c r="G2226" s="37"/>
      <c r="H2226" s="36"/>
    </row>
    <row r="2227" spans="1:8" x14ac:dyDescent="0.3">
      <c r="A2227" s="4"/>
      <c r="B2227" s="1"/>
      <c r="C2227" s="6" t="str">
        <f>IFERROR(IF(B2227="","",VLOOKUP(B2227,tabela_produto,2,0)),"")</f>
        <v/>
      </c>
      <c r="D2227" s="1"/>
      <c r="E2227" s="7" t="str">
        <f t="shared" si="34"/>
        <v/>
      </c>
      <c r="F2227" s="133"/>
      <c r="G2227" s="37"/>
      <c r="H2227" s="36"/>
    </row>
    <row r="2228" spans="1:8" x14ac:dyDescent="0.3">
      <c r="A2228" s="4"/>
      <c r="B2228" s="1"/>
      <c r="C2228" s="6" t="str">
        <f>IFERROR(IF(B2228="","",VLOOKUP(B2228,tabela_produto,2,0)),"")</f>
        <v/>
      </c>
      <c r="D2228" s="1"/>
      <c r="E2228" s="7" t="str">
        <f t="shared" si="34"/>
        <v/>
      </c>
      <c r="F2228" s="133"/>
      <c r="G2228" s="37"/>
      <c r="H2228" s="36"/>
    </row>
    <row r="2229" spans="1:8" x14ac:dyDescent="0.3">
      <c r="A2229" s="4"/>
      <c r="B2229" s="1"/>
      <c r="C2229" s="6" t="str">
        <f>IFERROR(IF(B2229="","",VLOOKUP(B2229,tabela_produto,2,0)),"")</f>
        <v/>
      </c>
      <c r="D2229" s="1"/>
      <c r="E2229" s="7" t="str">
        <f t="shared" si="34"/>
        <v/>
      </c>
      <c r="F2229" s="133"/>
      <c r="G2229" s="37"/>
      <c r="H2229" s="36"/>
    </row>
    <row r="2230" spans="1:8" x14ac:dyDescent="0.3">
      <c r="A2230" s="4"/>
      <c r="B2230" s="1"/>
      <c r="C2230" s="6" t="str">
        <f>IFERROR(IF(B2230="","",VLOOKUP(B2230,tabela_produto,2,0)),"")</f>
        <v/>
      </c>
      <c r="D2230" s="1"/>
      <c r="E2230" s="7" t="str">
        <f t="shared" si="34"/>
        <v/>
      </c>
      <c r="F2230" s="133"/>
      <c r="G2230" s="37"/>
      <c r="H2230" s="36"/>
    </row>
    <row r="2231" spans="1:8" x14ac:dyDescent="0.3">
      <c r="A2231" s="4"/>
      <c r="B2231" s="1"/>
      <c r="C2231" s="6" t="str">
        <f>IFERROR(IF(B2231="","",VLOOKUP(B2231,tabela_produto,2,0)),"")</f>
        <v/>
      </c>
      <c r="D2231" s="1"/>
      <c r="E2231" s="7" t="str">
        <f t="shared" si="34"/>
        <v/>
      </c>
      <c r="F2231" s="133"/>
      <c r="G2231" s="37"/>
      <c r="H2231" s="36"/>
    </row>
    <row r="2232" spans="1:8" x14ac:dyDescent="0.3">
      <c r="A2232" s="4"/>
      <c r="B2232" s="1"/>
      <c r="C2232" s="6" t="str">
        <f>IFERROR(IF(B2232="","",VLOOKUP(B2232,tabela_produto,2,0)),"")</f>
        <v/>
      </c>
      <c r="D2232" s="1"/>
      <c r="E2232" s="7" t="str">
        <f t="shared" si="34"/>
        <v/>
      </c>
      <c r="F2232" s="133"/>
      <c r="G2232" s="37"/>
      <c r="H2232" s="36"/>
    </row>
    <row r="2233" spans="1:8" x14ac:dyDescent="0.3">
      <c r="A2233" s="4"/>
      <c r="B2233" s="1"/>
      <c r="C2233" s="6" t="str">
        <f>IFERROR(IF(B2233="","",VLOOKUP(B2233,tabela_produto,2,0)),"")</f>
        <v/>
      </c>
      <c r="D2233" s="1"/>
      <c r="E2233" s="7" t="str">
        <f t="shared" si="34"/>
        <v/>
      </c>
      <c r="F2233" s="133"/>
      <c r="G2233" s="37"/>
      <c r="H2233" s="36"/>
    </row>
    <row r="2234" spans="1:8" x14ac:dyDescent="0.3">
      <c r="A2234" s="4"/>
      <c r="B2234" s="1"/>
      <c r="C2234" s="6" t="str">
        <f>IFERROR(IF(B2234="","",VLOOKUP(B2234,tabela_produto,2,0)),"")</f>
        <v/>
      </c>
      <c r="D2234" s="1"/>
      <c r="E2234" s="7" t="str">
        <f t="shared" si="34"/>
        <v/>
      </c>
      <c r="F2234" s="133"/>
      <c r="G2234" s="37"/>
      <c r="H2234" s="36"/>
    </row>
    <row r="2235" spans="1:8" x14ac:dyDescent="0.3">
      <c r="A2235" s="4"/>
      <c r="B2235" s="1"/>
      <c r="C2235" s="6" t="str">
        <f>IFERROR(IF(B2235="","",VLOOKUP(B2235,tabela_produto,2,0)),"")</f>
        <v/>
      </c>
      <c r="D2235" s="1"/>
      <c r="E2235" s="7" t="str">
        <f t="shared" si="34"/>
        <v/>
      </c>
      <c r="F2235" s="133"/>
      <c r="G2235" s="37"/>
      <c r="H2235" s="36"/>
    </row>
    <row r="2236" spans="1:8" x14ac:dyDescent="0.3">
      <c r="A2236" s="4"/>
      <c r="B2236" s="1"/>
      <c r="C2236" s="6" t="str">
        <f>IFERROR(IF(B2236="","",VLOOKUP(B2236,tabela_produto,2,0)),"")</f>
        <v/>
      </c>
      <c r="D2236" s="1"/>
      <c r="E2236" s="7" t="str">
        <f t="shared" si="34"/>
        <v/>
      </c>
      <c r="F2236" s="133"/>
      <c r="G2236" s="37"/>
      <c r="H2236" s="36"/>
    </row>
    <row r="2237" spans="1:8" x14ac:dyDescent="0.3">
      <c r="A2237" s="4"/>
      <c r="B2237" s="1"/>
      <c r="C2237" s="6" t="str">
        <f>IFERROR(IF(B2237="","",VLOOKUP(B2237,tabela_produto,2,0)),"")</f>
        <v/>
      </c>
      <c r="D2237" s="1"/>
      <c r="E2237" s="7" t="str">
        <f t="shared" si="34"/>
        <v/>
      </c>
      <c r="F2237" s="133"/>
      <c r="G2237" s="37"/>
      <c r="H2237" s="36"/>
    </row>
    <row r="2238" spans="1:8" x14ac:dyDescent="0.3">
      <c r="A2238" s="4"/>
      <c r="B2238" s="1"/>
      <c r="C2238" s="6" t="str">
        <f>IFERROR(IF(B2238="","",VLOOKUP(B2238,tabela_produto,2,0)),"")</f>
        <v/>
      </c>
      <c r="D2238" s="1"/>
      <c r="E2238" s="7" t="str">
        <f t="shared" si="34"/>
        <v/>
      </c>
      <c r="F2238" s="133"/>
      <c r="G2238" s="37"/>
      <c r="H2238" s="36"/>
    </row>
    <row r="2239" spans="1:8" x14ac:dyDescent="0.3">
      <c r="A2239" s="4"/>
      <c r="B2239" s="1"/>
      <c r="C2239" s="6" t="str">
        <f>IFERROR(IF(B2239="","",VLOOKUP(B2239,tabela_produto,2,0)),"")</f>
        <v/>
      </c>
      <c r="D2239" s="1"/>
      <c r="E2239" s="7" t="str">
        <f t="shared" si="34"/>
        <v/>
      </c>
      <c r="F2239" s="133"/>
      <c r="G2239" s="37"/>
      <c r="H2239" s="36"/>
    </row>
    <row r="2240" spans="1:8" x14ac:dyDescent="0.3">
      <c r="A2240" s="4"/>
      <c r="B2240" s="1"/>
      <c r="C2240" s="6" t="str">
        <f>IFERROR(IF(B2240="","",VLOOKUP(B2240,tabela_produto,2,0)),"")</f>
        <v/>
      </c>
      <c r="D2240" s="1"/>
      <c r="E2240" s="7" t="str">
        <f t="shared" si="34"/>
        <v/>
      </c>
      <c r="F2240" s="133"/>
      <c r="G2240" s="37"/>
      <c r="H2240" s="36"/>
    </row>
    <row r="2241" spans="1:8" x14ac:dyDescent="0.3">
      <c r="A2241" s="4"/>
      <c r="B2241" s="1"/>
      <c r="C2241" s="6" t="str">
        <f>IFERROR(IF(B2241="","",VLOOKUP(B2241,tabela_produto,2,0)),"")</f>
        <v/>
      </c>
      <c r="D2241" s="1"/>
      <c r="E2241" s="7" t="str">
        <f t="shared" si="34"/>
        <v/>
      </c>
      <c r="F2241" s="133"/>
      <c r="G2241" s="37"/>
      <c r="H2241" s="36"/>
    </row>
    <row r="2242" spans="1:8" x14ac:dyDescent="0.3">
      <c r="A2242" s="4"/>
      <c r="B2242" s="1"/>
      <c r="C2242" s="6" t="str">
        <f>IFERROR(IF(B2242="","",VLOOKUP(B2242,tabela_produto,2,0)),"")</f>
        <v/>
      </c>
      <c r="D2242" s="1"/>
      <c r="E2242" s="7" t="str">
        <f t="shared" si="34"/>
        <v/>
      </c>
      <c r="F2242" s="133"/>
      <c r="G2242" s="37"/>
      <c r="H2242" s="36"/>
    </row>
    <row r="2243" spans="1:8" x14ac:dyDescent="0.3">
      <c r="A2243" s="4"/>
      <c r="B2243" s="1"/>
      <c r="C2243" s="6" t="str">
        <f>IFERROR(IF(B2243="","",VLOOKUP(B2243,tabela_produto,2,0)),"")</f>
        <v/>
      </c>
      <c r="D2243" s="1"/>
      <c r="E2243" s="7" t="str">
        <f t="shared" ref="E2243:E2306" si="35">IF(B2243="","",VLOOKUP(B2243,tabela_produto,3,0))</f>
        <v/>
      </c>
      <c r="F2243" s="133"/>
      <c r="G2243" s="37"/>
      <c r="H2243" s="36"/>
    </row>
    <row r="2244" spans="1:8" x14ac:dyDescent="0.3">
      <c r="A2244" s="4"/>
      <c r="B2244" s="1"/>
      <c r="C2244" s="6" t="str">
        <f>IFERROR(IF(B2244="","",VLOOKUP(B2244,tabela_produto,2,0)),"")</f>
        <v/>
      </c>
      <c r="D2244" s="1"/>
      <c r="E2244" s="7" t="str">
        <f t="shared" si="35"/>
        <v/>
      </c>
      <c r="F2244" s="133"/>
      <c r="G2244" s="37"/>
      <c r="H2244" s="36"/>
    </row>
    <row r="2245" spans="1:8" x14ac:dyDescent="0.3">
      <c r="A2245" s="4"/>
      <c r="B2245" s="1"/>
      <c r="C2245" s="6" t="str">
        <f>IFERROR(IF(B2245="","",VLOOKUP(B2245,tabela_produto,2,0)),"")</f>
        <v/>
      </c>
      <c r="D2245" s="1"/>
      <c r="E2245" s="7" t="str">
        <f t="shared" si="35"/>
        <v/>
      </c>
      <c r="F2245" s="133"/>
      <c r="G2245" s="37"/>
      <c r="H2245" s="36"/>
    </row>
    <row r="2246" spans="1:8" x14ac:dyDescent="0.3">
      <c r="A2246" s="4"/>
      <c r="B2246" s="1"/>
      <c r="C2246" s="6" t="str">
        <f>IFERROR(IF(B2246="","",VLOOKUP(B2246,tabela_produto,2,0)),"")</f>
        <v/>
      </c>
      <c r="D2246" s="1"/>
      <c r="E2246" s="7" t="str">
        <f t="shared" si="35"/>
        <v/>
      </c>
      <c r="F2246" s="133"/>
      <c r="G2246" s="37"/>
      <c r="H2246" s="36"/>
    </row>
    <row r="2247" spans="1:8" x14ac:dyDescent="0.3">
      <c r="A2247" s="4"/>
      <c r="B2247" s="1"/>
      <c r="C2247" s="6" t="str">
        <f>IFERROR(IF(B2247="","",VLOOKUP(B2247,tabela_produto,2,0)),"")</f>
        <v/>
      </c>
      <c r="D2247" s="1"/>
      <c r="E2247" s="7" t="str">
        <f t="shared" si="35"/>
        <v/>
      </c>
      <c r="F2247" s="133"/>
      <c r="G2247" s="37"/>
      <c r="H2247" s="36"/>
    </row>
    <row r="2248" spans="1:8" x14ac:dyDescent="0.3">
      <c r="A2248" s="4"/>
      <c r="B2248" s="1"/>
      <c r="C2248" s="6" t="str">
        <f>IFERROR(IF(B2248="","",VLOOKUP(B2248,tabela_produto,2,0)),"")</f>
        <v/>
      </c>
      <c r="D2248" s="1"/>
      <c r="E2248" s="7" t="str">
        <f t="shared" si="35"/>
        <v/>
      </c>
      <c r="F2248" s="133"/>
      <c r="G2248" s="37"/>
      <c r="H2248" s="36"/>
    </row>
    <row r="2249" spans="1:8" x14ac:dyDescent="0.3">
      <c r="A2249" s="4"/>
      <c r="B2249" s="1"/>
      <c r="C2249" s="6" t="str">
        <f>IFERROR(IF(B2249="","",VLOOKUP(B2249,tabela_produto,2,0)),"")</f>
        <v/>
      </c>
      <c r="D2249" s="1"/>
      <c r="E2249" s="7" t="str">
        <f t="shared" si="35"/>
        <v/>
      </c>
      <c r="F2249" s="133"/>
      <c r="G2249" s="37"/>
      <c r="H2249" s="36"/>
    </row>
    <row r="2250" spans="1:8" x14ac:dyDescent="0.3">
      <c r="A2250" s="4"/>
      <c r="B2250" s="1"/>
      <c r="C2250" s="6" t="str">
        <f>IFERROR(IF(B2250="","",VLOOKUP(B2250,tabela_produto,2,0)),"")</f>
        <v/>
      </c>
      <c r="D2250" s="1"/>
      <c r="E2250" s="7" t="str">
        <f t="shared" si="35"/>
        <v/>
      </c>
      <c r="F2250" s="133"/>
      <c r="G2250" s="37"/>
      <c r="H2250" s="36"/>
    </row>
    <row r="2251" spans="1:8" x14ac:dyDescent="0.3">
      <c r="A2251" s="4"/>
      <c r="B2251" s="1"/>
      <c r="C2251" s="6" t="str">
        <f>IFERROR(IF(B2251="","",VLOOKUP(B2251,tabela_produto,2,0)),"")</f>
        <v/>
      </c>
      <c r="D2251" s="1"/>
      <c r="E2251" s="7" t="str">
        <f t="shared" si="35"/>
        <v/>
      </c>
      <c r="F2251" s="133"/>
      <c r="G2251" s="37"/>
      <c r="H2251" s="36"/>
    </row>
    <row r="2252" spans="1:8" x14ac:dyDescent="0.3">
      <c r="A2252" s="4"/>
      <c r="B2252" s="1"/>
      <c r="C2252" s="6" t="str">
        <f>IFERROR(IF(B2252="","",VLOOKUP(B2252,tabela_produto,2,0)),"")</f>
        <v/>
      </c>
      <c r="D2252" s="1"/>
      <c r="E2252" s="7" t="str">
        <f t="shared" si="35"/>
        <v/>
      </c>
      <c r="F2252" s="133"/>
      <c r="G2252" s="37"/>
      <c r="H2252" s="36"/>
    </row>
    <row r="2253" spans="1:8" x14ac:dyDescent="0.3">
      <c r="A2253" s="4"/>
      <c r="B2253" s="1"/>
      <c r="C2253" s="6" t="str">
        <f>IFERROR(IF(B2253="","",VLOOKUP(B2253,tabela_produto,2,0)),"")</f>
        <v/>
      </c>
      <c r="D2253" s="1"/>
      <c r="E2253" s="7" t="str">
        <f t="shared" si="35"/>
        <v/>
      </c>
      <c r="F2253" s="133"/>
      <c r="G2253" s="37"/>
      <c r="H2253" s="36"/>
    </row>
    <row r="2254" spans="1:8" x14ac:dyDescent="0.3">
      <c r="A2254" s="4"/>
      <c r="B2254" s="1"/>
      <c r="C2254" s="6" t="str">
        <f>IFERROR(IF(B2254="","",VLOOKUP(B2254,tabela_produto,2,0)),"")</f>
        <v/>
      </c>
      <c r="D2254" s="1"/>
      <c r="E2254" s="7" t="str">
        <f t="shared" si="35"/>
        <v/>
      </c>
      <c r="F2254" s="133"/>
      <c r="G2254" s="37"/>
      <c r="H2254" s="36"/>
    </row>
    <row r="2255" spans="1:8" x14ac:dyDescent="0.3">
      <c r="A2255" s="4"/>
      <c r="B2255" s="1"/>
      <c r="C2255" s="6" t="str">
        <f>IFERROR(IF(B2255="","",VLOOKUP(B2255,tabela_produto,2,0)),"")</f>
        <v/>
      </c>
      <c r="D2255" s="1"/>
      <c r="E2255" s="7" t="str">
        <f t="shared" si="35"/>
        <v/>
      </c>
      <c r="F2255" s="133"/>
      <c r="G2255" s="37"/>
      <c r="H2255" s="36"/>
    </row>
    <row r="2256" spans="1:8" x14ac:dyDescent="0.3">
      <c r="A2256" s="4"/>
      <c r="B2256" s="1"/>
      <c r="C2256" s="6" t="str">
        <f>IFERROR(IF(B2256="","",VLOOKUP(B2256,tabela_produto,2,0)),"")</f>
        <v/>
      </c>
      <c r="D2256" s="1"/>
      <c r="E2256" s="7" t="str">
        <f t="shared" si="35"/>
        <v/>
      </c>
      <c r="F2256" s="133"/>
      <c r="G2256" s="37"/>
      <c r="H2256" s="36"/>
    </row>
    <row r="2257" spans="1:8" x14ac:dyDescent="0.3">
      <c r="A2257" s="4"/>
      <c r="B2257" s="1"/>
      <c r="C2257" s="6" t="str">
        <f>IFERROR(IF(B2257="","",VLOOKUP(B2257,tabela_produto,2,0)),"")</f>
        <v/>
      </c>
      <c r="D2257" s="1"/>
      <c r="E2257" s="7" t="str">
        <f t="shared" si="35"/>
        <v/>
      </c>
      <c r="F2257" s="133"/>
      <c r="G2257" s="37"/>
      <c r="H2257" s="36"/>
    </row>
    <row r="2258" spans="1:8" x14ac:dyDescent="0.3">
      <c r="A2258" s="4"/>
      <c r="B2258" s="1"/>
      <c r="C2258" s="6" t="str">
        <f>IFERROR(IF(B2258="","",VLOOKUP(B2258,tabela_produto,2,0)),"")</f>
        <v/>
      </c>
      <c r="D2258" s="1"/>
      <c r="E2258" s="7" t="str">
        <f t="shared" si="35"/>
        <v/>
      </c>
      <c r="F2258" s="133"/>
      <c r="G2258" s="37"/>
      <c r="H2258" s="36"/>
    </row>
    <row r="2259" spans="1:8" x14ac:dyDescent="0.3">
      <c r="A2259" s="4"/>
      <c r="B2259" s="1"/>
      <c r="C2259" s="6" t="str">
        <f>IFERROR(IF(B2259="","",VLOOKUP(B2259,tabela_produto,2,0)),"")</f>
        <v/>
      </c>
      <c r="D2259" s="1"/>
      <c r="E2259" s="7" t="str">
        <f t="shared" si="35"/>
        <v/>
      </c>
      <c r="F2259" s="133"/>
      <c r="G2259" s="37"/>
      <c r="H2259" s="36"/>
    </row>
    <row r="2260" spans="1:8" x14ac:dyDescent="0.3">
      <c r="A2260" s="4"/>
      <c r="B2260" s="1"/>
      <c r="C2260" s="6" t="str">
        <f>IFERROR(IF(B2260="","",VLOOKUP(B2260,tabela_produto,2,0)),"")</f>
        <v/>
      </c>
      <c r="D2260" s="1"/>
      <c r="E2260" s="7" t="str">
        <f t="shared" si="35"/>
        <v/>
      </c>
      <c r="F2260" s="133"/>
      <c r="G2260" s="37"/>
      <c r="H2260" s="36"/>
    </row>
    <row r="2261" spans="1:8" x14ac:dyDescent="0.3">
      <c r="A2261" s="4"/>
      <c r="B2261" s="1"/>
      <c r="C2261" s="6" t="str">
        <f>IFERROR(IF(B2261="","",VLOOKUP(B2261,tabela_produto,2,0)),"")</f>
        <v/>
      </c>
      <c r="D2261" s="1"/>
      <c r="E2261" s="7" t="str">
        <f t="shared" si="35"/>
        <v/>
      </c>
      <c r="F2261" s="133"/>
      <c r="G2261" s="37"/>
      <c r="H2261" s="36"/>
    </row>
    <row r="2262" spans="1:8" x14ac:dyDescent="0.3">
      <c r="A2262" s="4"/>
      <c r="B2262" s="1"/>
      <c r="C2262" s="6" t="str">
        <f>IFERROR(IF(B2262="","",VLOOKUP(B2262,tabela_produto,2,0)),"")</f>
        <v/>
      </c>
      <c r="D2262" s="1"/>
      <c r="E2262" s="7" t="str">
        <f t="shared" si="35"/>
        <v/>
      </c>
      <c r="F2262" s="133"/>
      <c r="G2262" s="37"/>
      <c r="H2262" s="36"/>
    </row>
    <row r="2263" spans="1:8" x14ac:dyDescent="0.3">
      <c r="A2263" s="4"/>
      <c r="B2263" s="1"/>
      <c r="C2263" s="6" t="str">
        <f>IFERROR(IF(B2263="","",VLOOKUP(B2263,tabela_produto,2,0)),"")</f>
        <v/>
      </c>
      <c r="D2263" s="1"/>
      <c r="E2263" s="7" t="str">
        <f t="shared" si="35"/>
        <v/>
      </c>
      <c r="F2263" s="133"/>
      <c r="G2263" s="37"/>
      <c r="H2263" s="36"/>
    </row>
    <row r="2264" spans="1:8" x14ac:dyDescent="0.3">
      <c r="A2264" s="4"/>
      <c r="B2264" s="1"/>
      <c r="C2264" s="6" t="str">
        <f>IFERROR(IF(B2264="","",VLOOKUP(B2264,tabela_produto,2,0)),"")</f>
        <v/>
      </c>
      <c r="D2264" s="1"/>
      <c r="E2264" s="7" t="str">
        <f t="shared" si="35"/>
        <v/>
      </c>
      <c r="F2264" s="133"/>
      <c r="G2264" s="37"/>
      <c r="H2264" s="36"/>
    </row>
    <row r="2265" spans="1:8" x14ac:dyDescent="0.3">
      <c r="A2265" s="4"/>
      <c r="B2265" s="1"/>
      <c r="C2265" s="6" t="str">
        <f>IFERROR(IF(B2265="","",VLOOKUP(B2265,tabela_produto,2,0)),"")</f>
        <v/>
      </c>
      <c r="D2265" s="1"/>
      <c r="E2265" s="7" t="str">
        <f t="shared" si="35"/>
        <v/>
      </c>
      <c r="F2265" s="133"/>
      <c r="G2265" s="37"/>
      <c r="H2265" s="36"/>
    </row>
    <row r="2266" spans="1:8" x14ac:dyDescent="0.3">
      <c r="A2266" s="4"/>
      <c r="B2266" s="1"/>
      <c r="C2266" s="6" t="str">
        <f>IFERROR(IF(B2266="","",VLOOKUP(B2266,tabela_produto,2,0)),"")</f>
        <v/>
      </c>
      <c r="D2266" s="1"/>
      <c r="E2266" s="7" t="str">
        <f t="shared" si="35"/>
        <v/>
      </c>
      <c r="F2266" s="133"/>
      <c r="G2266" s="37"/>
      <c r="H2266" s="36"/>
    </row>
    <row r="2267" spans="1:8" x14ac:dyDescent="0.3">
      <c r="A2267" s="4"/>
      <c r="B2267" s="1"/>
      <c r="C2267" s="6" t="str">
        <f>IFERROR(IF(B2267="","",VLOOKUP(B2267,tabela_produto,2,0)),"")</f>
        <v/>
      </c>
      <c r="D2267" s="1"/>
      <c r="E2267" s="7" t="str">
        <f t="shared" si="35"/>
        <v/>
      </c>
      <c r="F2267" s="133"/>
      <c r="G2267" s="37"/>
      <c r="H2267" s="36"/>
    </row>
    <row r="2268" spans="1:8" x14ac:dyDescent="0.3">
      <c r="A2268" s="4"/>
      <c r="B2268" s="1"/>
      <c r="C2268" s="6" t="str">
        <f>IFERROR(IF(B2268="","",VLOOKUP(B2268,tabela_produto,2,0)),"")</f>
        <v/>
      </c>
      <c r="D2268" s="1"/>
      <c r="E2268" s="7" t="str">
        <f t="shared" si="35"/>
        <v/>
      </c>
      <c r="F2268" s="133"/>
      <c r="G2268" s="37"/>
      <c r="H2268" s="36"/>
    </row>
    <row r="2269" spans="1:8" x14ac:dyDescent="0.3">
      <c r="A2269" s="4"/>
      <c r="B2269" s="1"/>
      <c r="C2269" s="6" t="str">
        <f>IFERROR(IF(B2269="","",VLOOKUP(B2269,tabela_produto,2,0)),"")</f>
        <v/>
      </c>
      <c r="D2269" s="1"/>
      <c r="E2269" s="7" t="str">
        <f t="shared" si="35"/>
        <v/>
      </c>
      <c r="F2269" s="133"/>
      <c r="G2269" s="37"/>
      <c r="H2269" s="36"/>
    </row>
    <row r="2270" spans="1:8" x14ac:dyDescent="0.3">
      <c r="A2270" s="4"/>
      <c r="B2270" s="1"/>
      <c r="C2270" s="6" t="str">
        <f>IFERROR(IF(B2270="","",VLOOKUP(B2270,tabela_produto,2,0)),"")</f>
        <v/>
      </c>
      <c r="D2270" s="1"/>
      <c r="E2270" s="7" t="str">
        <f t="shared" si="35"/>
        <v/>
      </c>
      <c r="F2270" s="133"/>
      <c r="G2270" s="37"/>
      <c r="H2270" s="36"/>
    </row>
    <row r="2271" spans="1:8" x14ac:dyDescent="0.3">
      <c r="A2271" s="4"/>
      <c r="B2271" s="1"/>
      <c r="C2271" s="6" t="str">
        <f>IFERROR(IF(B2271="","",VLOOKUP(B2271,tabela_produto,2,0)),"")</f>
        <v/>
      </c>
      <c r="D2271" s="1"/>
      <c r="E2271" s="7" t="str">
        <f t="shared" si="35"/>
        <v/>
      </c>
      <c r="F2271" s="133"/>
      <c r="G2271" s="37"/>
      <c r="H2271" s="36"/>
    </row>
    <row r="2272" spans="1:8" x14ac:dyDescent="0.3">
      <c r="A2272" s="4"/>
      <c r="B2272" s="1"/>
      <c r="C2272" s="6" t="str">
        <f>IFERROR(IF(B2272="","",VLOOKUP(B2272,tabela_produto,2,0)),"")</f>
        <v/>
      </c>
      <c r="D2272" s="1"/>
      <c r="E2272" s="7" t="str">
        <f t="shared" si="35"/>
        <v/>
      </c>
      <c r="F2272" s="133"/>
      <c r="G2272" s="37"/>
      <c r="H2272" s="36"/>
    </row>
    <row r="2273" spans="1:8" x14ac:dyDescent="0.3">
      <c r="A2273" s="4"/>
      <c r="B2273" s="1"/>
      <c r="C2273" s="6" t="str">
        <f>IFERROR(IF(B2273="","",VLOOKUP(B2273,tabela_produto,2,0)),"")</f>
        <v/>
      </c>
      <c r="D2273" s="1"/>
      <c r="E2273" s="7" t="str">
        <f t="shared" si="35"/>
        <v/>
      </c>
      <c r="F2273" s="133"/>
      <c r="G2273" s="37"/>
      <c r="H2273" s="36"/>
    </row>
    <row r="2274" spans="1:8" x14ac:dyDescent="0.3">
      <c r="A2274" s="4"/>
      <c r="B2274" s="1"/>
      <c r="C2274" s="6" t="str">
        <f>IFERROR(IF(B2274="","",VLOOKUP(B2274,tabela_produto,2,0)),"")</f>
        <v/>
      </c>
      <c r="D2274" s="1"/>
      <c r="E2274" s="7" t="str">
        <f t="shared" si="35"/>
        <v/>
      </c>
      <c r="F2274" s="133"/>
      <c r="G2274" s="37"/>
      <c r="H2274" s="36"/>
    </row>
    <row r="2275" spans="1:8" x14ac:dyDescent="0.3">
      <c r="A2275" s="4"/>
      <c r="B2275" s="1"/>
      <c r="C2275" s="6" t="str">
        <f>IFERROR(IF(B2275="","",VLOOKUP(B2275,tabela_produto,2,0)),"")</f>
        <v/>
      </c>
      <c r="D2275" s="1"/>
      <c r="E2275" s="7" t="str">
        <f t="shared" si="35"/>
        <v/>
      </c>
      <c r="F2275" s="133"/>
      <c r="G2275" s="37"/>
      <c r="H2275" s="36"/>
    </row>
    <row r="2276" spans="1:8" x14ac:dyDescent="0.3">
      <c r="A2276" s="4"/>
      <c r="B2276" s="1"/>
      <c r="C2276" s="6" t="str">
        <f>IFERROR(IF(B2276="","",VLOOKUP(B2276,tabela_produto,2,0)),"")</f>
        <v/>
      </c>
      <c r="D2276" s="1"/>
      <c r="E2276" s="7" t="str">
        <f t="shared" si="35"/>
        <v/>
      </c>
      <c r="F2276" s="133"/>
      <c r="G2276" s="37"/>
      <c r="H2276" s="36"/>
    </row>
    <row r="2277" spans="1:8" x14ac:dyDescent="0.3">
      <c r="A2277" s="4"/>
      <c r="B2277" s="1"/>
      <c r="C2277" s="6" t="str">
        <f>IFERROR(IF(B2277="","",VLOOKUP(B2277,tabela_produto,2,0)),"")</f>
        <v/>
      </c>
      <c r="D2277" s="1"/>
      <c r="E2277" s="7" t="str">
        <f t="shared" si="35"/>
        <v/>
      </c>
      <c r="F2277" s="133"/>
      <c r="G2277" s="37"/>
      <c r="H2277" s="36"/>
    </row>
    <row r="2278" spans="1:8" x14ac:dyDescent="0.3">
      <c r="A2278" s="4"/>
      <c r="B2278" s="1"/>
      <c r="C2278" s="6" t="str">
        <f>IFERROR(IF(B2278="","",VLOOKUP(B2278,tabela_produto,2,0)),"")</f>
        <v/>
      </c>
      <c r="D2278" s="1"/>
      <c r="E2278" s="7" t="str">
        <f t="shared" si="35"/>
        <v/>
      </c>
      <c r="F2278" s="133"/>
      <c r="G2278" s="37"/>
      <c r="H2278" s="36"/>
    </row>
    <row r="2279" spans="1:8" x14ac:dyDescent="0.3">
      <c r="A2279" s="4"/>
      <c r="B2279" s="1"/>
      <c r="C2279" s="6" t="str">
        <f>IFERROR(IF(B2279="","",VLOOKUP(B2279,tabela_produto,2,0)),"")</f>
        <v/>
      </c>
      <c r="D2279" s="1"/>
      <c r="E2279" s="7" t="str">
        <f t="shared" si="35"/>
        <v/>
      </c>
      <c r="F2279" s="133"/>
      <c r="G2279" s="37"/>
      <c r="H2279" s="36"/>
    </row>
    <row r="2280" spans="1:8" x14ac:dyDescent="0.3">
      <c r="A2280" s="4"/>
      <c r="B2280" s="1"/>
      <c r="C2280" s="6" t="str">
        <f>IFERROR(IF(B2280="","",VLOOKUP(B2280,tabela_produto,2,0)),"")</f>
        <v/>
      </c>
      <c r="D2280" s="1"/>
      <c r="E2280" s="7" t="str">
        <f t="shared" si="35"/>
        <v/>
      </c>
      <c r="F2280" s="133"/>
      <c r="G2280" s="37"/>
      <c r="H2280" s="36"/>
    </row>
    <row r="2281" spans="1:8" x14ac:dyDescent="0.3">
      <c r="A2281" s="4"/>
      <c r="B2281" s="1"/>
      <c r="C2281" s="6" t="str">
        <f>IFERROR(IF(B2281="","",VLOOKUP(B2281,tabela_produto,2,0)),"")</f>
        <v/>
      </c>
      <c r="D2281" s="1"/>
      <c r="E2281" s="7" t="str">
        <f t="shared" si="35"/>
        <v/>
      </c>
      <c r="F2281" s="133"/>
      <c r="G2281" s="37"/>
      <c r="H2281" s="36"/>
    </row>
    <row r="2282" spans="1:8" x14ac:dyDescent="0.3">
      <c r="A2282" s="4"/>
      <c r="B2282" s="1"/>
      <c r="C2282" s="6" t="str">
        <f>IFERROR(IF(B2282="","",VLOOKUP(B2282,tabela_produto,2,0)),"")</f>
        <v/>
      </c>
      <c r="D2282" s="1"/>
      <c r="E2282" s="7" t="str">
        <f t="shared" si="35"/>
        <v/>
      </c>
      <c r="F2282" s="133"/>
      <c r="G2282" s="37"/>
      <c r="H2282" s="36"/>
    </row>
    <row r="2283" spans="1:8" x14ac:dyDescent="0.3">
      <c r="A2283" s="4"/>
      <c r="B2283" s="1"/>
      <c r="C2283" s="6" t="str">
        <f>IFERROR(IF(B2283="","",VLOOKUP(B2283,tabela_produto,2,0)),"")</f>
        <v/>
      </c>
      <c r="D2283" s="1"/>
      <c r="E2283" s="7" t="str">
        <f t="shared" si="35"/>
        <v/>
      </c>
      <c r="F2283" s="133"/>
      <c r="G2283" s="37"/>
      <c r="H2283" s="36"/>
    </row>
    <row r="2284" spans="1:8" x14ac:dyDescent="0.3">
      <c r="A2284" s="4"/>
      <c r="B2284" s="1"/>
      <c r="C2284" s="6" t="str">
        <f>IFERROR(IF(B2284="","",VLOOKUP(B2284,tabela_produto,2,0)),"")</f>
        <v/>
      </c>
      <c r="D2284" s="1"/>
      <c r="E2284" s="7" t="str">
        <f t="shared" si="35"/>
        <v/>
      </c>
      <c r="F2284" s="133"/>
      <c r="G2284" s="37"/>
      <c r="H2284" s="36"/>
    </row>
    <row r="2285" spans="1:8" x14ac:dyDescent="0.3">
      <c r="A2285" s="4"/>
      <c r="B2285" s="1"/>
      <c r="C2285" s="6" t="str">
        <f>IFERROR(IF(B2285="","",VLOOKUP(B2285,tabela_produto,2,0)),"")</f>
        <v/>
      </c>
      <c r="D2285" s="1"/>
      <c r="E2285" s="7" t="str">
        <f t="shared" si="35"/>
        <v/>
      </c>
      <c r="F2285" s="133"/>
      <c r="G2285" s="37"/>
      <c r="H2285" s="36"/>
    </row>
    <row r="2286" spans="1:8" x14ac:dyDescent="0.3">
      <c r="A2286" s="4"/>
      <c r="B2286" s="1"/>
      <c r="C2286" s="6" t="str">
        <f>IFERROR(IF(B2286="","",VLOOKUP(B2286,tabela_produto,2,0)),"")</f>
        <v/>
      </c>
      <c r="D2286" s="1"/>
      <c r="E2286" s="7" t="str">
        <f t="shared" si="35"/>
        <v/>
      </c>
      <c r="F2286" s="133"/>
      <c r="G2286" s="37"/>
      <c r="H2286" s="36"/>
    </row>
    <row r="2287" spans="1:8" x14ac:dyDescent="0.3">
      <c r="A2287" s="4"/>
      <c r="B2287" s="1"/>
      <c r="C2287" s="6" t="str">
        <f>IFERROR(IF(B2287="","",VLOOKUP(B2287,tabela_produto,2,0)),"")</f>
        <v/>
      </c>
      <c r="D2287" s="1"/>
      <c r="E2287" s="7" t="str">
        <f t="shared" si="35"/>
        <v/>
      </c>
      <c r="F2287" s="133"/>
      <c r="G2287" s="37"/>
      <c r="H2287" s="36"/>
    </row>
    <row r="2288" spans="1:8" x14ac:dyDescent="0.3">
      <c r="A2288" s="4"/>
      <c r="B2288" s="1"/>
      <c r="C2288" s="6" t="str">
        <f>IFERROR(IF(B2288="","",VLOOKUP(B2288,tabela_produto,2,0)),"")</f>
        <v/>
      </c>
      <c r="D2288" s="1"/>
      <c r="E2288" s="7" t="str">
        <f t="shared" si="35"/>
        <v/>
      </c>
      <c r="F2288" s="133"/>
      <c r="G2288" s="37"/>
      <c r="H2288" s="36"/>
    </row>
    <row r="2289" spans="1:8" x14ac:dyDescent="0.3">
      <c r="A2289" s="4"/>
      <c r="B2289" s="1"/>
      <c r="C2289" s="6" t="str">
        <f>IFERROR(IF(B2289="","",VLOOKUP(B2289,tabela_produto,2,0)),"")</f>
        <v/>
      </c>
      <c r="D2289" s="1"/>
      <c r="E2289" s="7" t="str">
        <f t="shared" si="35"/>
        <v/>
      </c>
      <c r="F2289" s="133"/>
      <c r="G2289" s="37"/>
      <c r="H2289" s="36"/>
    </row>
    <row r="2290" spans="1:8" x14ac:dyDescent="0.3">
      <c r="A2290" s="4"/>
      <c r="B2290" s="1"/>
      <c r="C2290" s="6" t="str">
        <f>IFERROR(IF(B2290="","",VLOOKUP(B2290,tabela_produto,2,0)),"")</f>
        <v/>
      </c>
      <c r="D2290" s="1"/>
      <c r="E2290" s="7" t="str">
        <f t="shared" si="35"/>
        <v/>
      </c>
      <c r="F2290" s="133"/>
      <c r="G2290" s="37"/>
      <c r="H2290" s="36"/>
    </row>
    <row r="2291" spans="1:8" x14ac:dyDescent="0.3">
      <c r="A2291" s="4"/>
      <c r="B2291" s="1"/>
      <c r="C2291" s="6" t="str">
        <f>IFERROR(IF(B2291="","",VLOOKUP(B2291,tabela_produto,2,0)),"")</f>
        <v/>
      </c>
      <c r="D2291" s="1"/>
      <c r="E2291" s="7" t="str">
        <f t="shared" si="35"/>
        <v/>
      </c>
      <c r="F2291" s="133"/>
      <c r="G2291" s="37"/>
      <c r="H2291" s="36"/>
    </row>
    <row r="2292" spans="1:8" x14ac:dyDescent="0.3">
      <c r="A2292" s="4"/>
      <c r="B2292" s="1"/>
      <c r="C2292" s="6" t="str">
        <f>IFERROR(IF(B2292="","",VLOOKUP(B2292,tabela_produto,2,0)),"")</f>
        <v/>
      </c>
      <c r="D2292" s="1"/>
      <c r="E2292" s="7" t="str">
        <f t="shared" si="35"/>
        <v/>
      </c>
      <c r="F2292" s="133"/>
      <c r="G2292" s="37"/>
      <c r="H2292" s="36"/>
    </row>
    <row r="2293" spans="1:8" x14ac:dyDescent="0.3">
      <c r="A2293" s="4"/>
      <c r="B2293" s="1"/>
      <c r="C2293" s="6" t="str">
        <f>IFERROR(IF(B2293="","",VLOOKUP(B2293,tabela_produto,2,0)),"")</f>
        <v/>
      </c>
      <c r="D2293" s="1"/>
      <c r="E2293" s="7" t="str">
        <f t="shared" si="35"/>
        <v/>
      </c>
      <c r="F2293" s="133"/>
      <c r="G2293" s="37"/>
      <c r="H2293" s="36"/>
    </row>
    <row r="2294" spans="1:8" x14ac:dyDescent="0.3">
      <c r="A2294" s="4"/>
      <c r="B2294" s="1"/>
      <c r="C2294" s="6" t="str">
        <f>IFERROR(IF(B2294="","",VLOOKUP(B2294,tabela_produto,2,0)),"")</f>
        <v/>
      </c>
      <c r="D2294" s="1"/>
      <c r="E2294" s="7" t="str">
        <f t="shared" si="35"/>
        <v/>
      </c>
      <c r="F2294" s="133"/>
      <c r="G2294" s="37"/>
      <c r="H2294" s="36"/>
    </row>
    <row r="2295" spans="1:8" x14ac:dyDescent="0.3">
      <c r="A2295" s="4"/>
      <c r="B2295" s="1"/>
      <c r="C2295" s="6" t="str">
        <f>IFERROR(IF(B2295="","",VLOOKUP(B2295,tabela_produto,2,0)),"")</f>
        <v/>
      </c>
      <c r="D2295" s="1"/>
      <c r="E2295" s="7" t="str">
        <f t="shared" si="35"/>
        <v/>
      </c>
      <c r="F2295" s="133"/>
      <c r="G2295" s="37"/>
      <c r="H2295" s="36"/>
    </row>
    <row r="2296" spans="1:8" x14ac:dyDescent="0.3">
      <c r="A2296" s="4"/>
      <c r="B2296" s="1"/>
      <c r="C2296" s="6" t="str">
        <f>IFERROR(IF(B2296="","",VLOOKUP(B2296,tabela_produto,2,0)),"")</f>
        <v/>
      </c>
      <c r="D2296" s="1"/>
      <c r="E2296" s="7" t="str">
        <f t="shared" si="35"/>
        <v/>
      </c>
      <c r="F2296" s="133"/>
      <c r="G2296" s="37"/>
      <c r="H2296" s="36"/>
    </row>
    <row r="2297" spans="1:8" x14ac:dyDescent="0.3">
      <c r="A2297" s="4"/>
      <c r="B2297" s="1"/>
      <c r="C2297" s="6" t="str">
        <f>IFERROR(IF(B2297="","",VLOOKUP(B2297,tabela_produto,2,0)),"")</f>
        <v/>
      </c>
      <c r="D2297" s="1"/>
      <c r="E2297" s="7" t="str">
        <f t="shared" si="35"/>
        <v/>
      </c>
      <c r="F2297" s="133"/>
      <c r="G2297" s="37"/>
      <c r="H2297" s="36"/>
    </row>
    <row r="2298" spans="1:8" x14ac:dyDescent="0.3">
      <c r="A2298" s="4"/>
      <c r="B2298" s="1"/>
      <c r="C2298" s="6" t="str">
        <f>IFERROR(IF(B2298="","",VLOOKUP(B2298,tabela_produto,2,0)),"")</f>
        <v/>
      </c>
      <c r="D2298" s="1"/>
      <c r="E2298" s="7" t="str">
        <f t="shared" si="35"/>
        <v/>
      </c>
      <c r="F2298" s="133"/>
      <c r="G2298" s="37"/>
      <c r="H2298" s="36"/>
    </row>
    <row r="2299" spans="1:8" x14ac:dyDescent="0.3">
      <c r="A2299" s="4"/>
      <c r="B2299" s="1"/>
      <c r="C2299" s="6" t="str">
        <f>IFERROR(IF(B2299="","",VLOOKUP(B2299,tabela_produto,2,0)),"")</f>
        <v/>
      </c>
      <c r="D2299" s="1"/>
      <c r="E2299" s="7" t="str">
        <f t="shared" si="35"/>
        <v/>
      </c>
      <c r="F2299" s="133"/>
      <c r="G2299" s="37"/>
      <c r="H2299" s="36"/>
    </row>
    <row r="2300" spans="1:8" x14ac:dyDescent="0.3">
      <c r="A2300" s="4"/>
      <c r="B2300" s="1"/>
      <c r="C2300" s="6" t="str">
        <f>IFERROR(IF(B2300="","",VLOOKUP(B2300,tabela_produto,2,0)),"")</f>
        <v/>
      </c>
      <c r="D2300" s="1"/>
      <c r="E2300" s="7" t="str">
        <f t="shared" si="35"/>
        <v/>
      </c>
      <c r="F2300" s="133"/>
      <c r="G2300" s="37"/>
      <c r="H2300" s="36"/>
    </row>
    <row r="2301" spans="1:8" x14ac:dyDescent="0.3">
      <c r="A2301" s="4"/>
      <c r="B2301" s="1"/>
      <c r="C2301" s="6" t="str">
        <f>IFERROR(IF(B2301="","",VLOOKUP(B2301,tabela_produto,2,0)),"")</f>
        <v/>
      </c>
      <c r="D2301" s="1"/>
      <c r="E2301" s="7" t="str">
        <f t="shared" si="35"/>
        <v/>
      </c>
      <c r="F2301" s="133"/>
      <c r="G2301" s="37"/>
      <c r="H2301" s="36"/>
    </row>
    <row r="2302" spans="1:8" x14ac:dyDescent="0.3">
      <c r="A2302" s="4"/>
      <c r="B2302" s="1"/>
      <c r="C2302" s="6" t="str">
        <f>IFERROR(IF(B2302="","",VLOOKUP(B2302,tabela_produto,2,0)),"")</f>
        <v/>
      </c>
      <c r="D2302" s="1"/>
      <c r="E2302" s="7" t="str">
        <f t="shared" si="35"/>
        <v/>
      </c>
      <c r="F2302" s="133"/>
      <c r="G2302" s="37"/>
      <c r="H2302" s="36"/>
    </row>
    <row r="2303" spans="1:8" x14ac:dyDescent="0.3">
      <c r="A2303" s="4"/>
      <c r="B2303" s="1"/>
      <c r="C2303" s="6" t="str">
        <f>IFERROR(IF(B2303="","",VLOOKUP(B2303,tabela_produto,2,0)),"")</f>
        <v/>
      </c>
      <c r="D2303" s="1"/>
      <c r="E2303" s="7" t="str">
        <f t="shared" si="35"/>
        <v/>
      </c>
      <c r="F2303" s="133"/>
      <c r="G2303" s="37"/>
      <c r="H2303" s="36"/>
    </row>
    <row r="2304" spans="1:8" x14ac:dyDescent="0.3">
      <c r="A2304" s="4"/>
      <c r="B2304" s="1"/>
      <c r="C2304" s="6" t="str">
        <f>IFERROR(IF(B2304="","",VLOOKUP(B2304,tabela_produto,2,0)),"")</f>
        <v/>
      </c>
      <c r="D2304" s="1"/>
      <c r="E2304" s="7" t="str">
        <f t="shared" si="35"/>
        <v/>
      </c>
      <c r="F2304" s="133"/>
      <c r="G2304" s="37"/>
      <c r="H2304" s="36"/>
    </row>
    <row r="2305" spans="1:8" x14ac:dyDescent="0.3">
      <c r="A2305" s="4"/>
      <c r="B2305" s="1"/>
      <c r="C2305" s="6" t="str">
        <f>IFERROR(IF(B2305="","",VLOOKUP(B2305,tabela_produto,2,0)),"")</f>
        <v/>
      </c>
      <c r="D2305" s="1"/>
      <c r="E2305" s="7" t="str">
        <f t="shared" si="35"/>
        <v/>
      </c>
      <c r="F2305" s="133"/>
      <c r="G2305" s="37"/>
      <c r="H2305" s="36"/>
    </row>
    <row r="2306" spans="1:8" x14ac:dyDescent="0.3">
      <c r="A2306" s="4"/>
      <c r="B2306" s="1"/>
      <c r="C2306" s="6" t="str">
        <f>IFERROR(IF(B2306="","",VLOOKUP(B2306,tabela_produto,2,0)),"")</f>
        <v/>
      </c>
      <c r="D2306" s="1"/>
      <c r="E2306" s="7" t="str">
        <f t="shared" si="35"/>
        <v/>
      </c>
      <c r="F2306" s="133"/>
      <c r="G2306" s="37"/>
      <c r="H2306" s="36"/>
    </row>
    <row r="2307" spans="1:8" x14ac:dyDescent="0.3">
      <c r="A2307" s="4"/>
      <c r="B2307" s="1"/>
      <c r="C2307" s="6" t="str">
        <f>IFERROR(IF(B2307="","",VLOOKUP(B2307,tabela_produto,2,0)),"")</f>
        <v/>
      </c>
      <c r="D2307" s="1"/>
      <c r="E2307" s="7" t="str">
        <f t="shared" ref="E2307:E2370" si="36">IF(B2307="","",VLOOKUP(B2307,tabela_produto,3,0))</f>
        <v/>
      </c>
      <c r="F2307" s="133"/>
      <c r="G2307" s="37"/>
      <c r="H2307" s="36"/>
    </row>
    <row r="2308" spans="1:8" x14ac:dyDescent="0.3">
      <c r="A2308" s="4"/>
      <c r="B2308" s="1"/>
      <c r="C2308" s="6" t="str">
        <f>IFERROR(IF(B2308="","",VLOOKUP(B2308,tabela_produto,2,0)),"")</f>
        <v/>
      </c>
      <c r="D2308" s="1"/>
      <c r="E2308" s="7" t="str">
        <f t="shared" si="36"/>
        <v/>
      </c>
      <c r="F2308" s="133"/>
      <c r="G2308" s="37"/>
      <c r="H2308" s="36"/>
    </row>
    <row r="2309" spans="1:8" x14ac:dyDescent="0.3">
      <c r="A2309" s="4"/>
      <c r="B2309" s="1"/>
      <c r="C2309" s="6" t="str">
        <f>IFERROR(IF(B2309="","",VLOOKUP(B2309,tabela_produto,2,0)),"")</f>
        <v/>
      </c>
      <c r="D2309" s="1"/>
      <c r="E2309" s="7" t="str">
        <f t="shared" si="36"/>
        <v/>
      </c>
      <c r="F2309" s="133"/>
      <c r="G2309" s="37"/>
      <c r="H2309" s="36"/>
    </row>
    <row r="2310" spans="1:8" x14ac:dyDescent="0.3">
      <c r="A2310" s="4"/>
      <c r="B2310" s="1"/>
      <c r="C2310" s="6" t="str">
        <f>IFERROR(IF(B2310="","",VLOOKUP(B2310,tabela_produto,2,0)),"")</f>
        <v/>
      </c>
      <c r="D2310" s="1"/>
      <c r="E2310" s="7" t="str">
        <f t="shared" si="36"/>
        <v/>
      </c>
      <c r="F2310" s="133"/>
      <c r="G2310" s="37"/>
      <c r="H2310" s="36"/>
    </row>
    <row r="2311" spans="1:8" x14ac:dyDescent="0.3">
      <c r="A2311" s="4"/>
      <c r="B2311" s="1"/>
      <c r="C2311" s="6" t="str">
        <f>IFERROR(IF(B2311="","",VLOOKUP(B2311,tabela_produto,2,0)),"")</f>
        <v/>
      </c>
      <c r="D2311" s="1"/>
      <c r="E2311" s="7" t="str">
        <f t="shared" si="36"/>
        <v/>
      </c>
      <c r="F2311" s="133"/>
      <c r="G2311" s="37"/>
      <c r="H2311" s="36"/>
    </row>
    <row r="2312" spans="1:8" x14ac:dyDescent="0.3">
      <c r="A2312" s="4"/>
      <c r="B2312" s="1"/>
      <c r="C2312" s="6" t="str">
        <f>IFERROR(IF(B2312="","",VLOOKUP(B2312,tabela_produto,2,0)),"")</f>
        <v/>
      </c>
      <c r="D2312" s="1"/>
      <c r="E2312" s="7" t="str">
        <f t="shared" si="36"/>
        <v/>
      </c>
      <c r="F2312" s="133"/>
      <c r="G2312" s="37"/>
      <c r="H2312" s="36"/>
    </row>
    <row r="2313" spans="1:8" x14ac:dyDescent="0.3">
      <c r="A2313" s="4"/>
      <c r="B2313" s="1"/>
      <c r="C2313" s="6" t="str">
        <f>IFERROR(IF(B2313="","",VLOOKUP(B2313,tabela_produto,2,0)),"")</f>
        <v/>
      </c>
      <c r="D2313" s="1"/>
      <c r="E2313" s="7" t="str">
        <f t="shared" si="36"/>
        <v/>
      </c>
      <c r="F2313" s="133"/>
      <c r="G2313" s="37"/>
      <c r="H2313" s="36"/>
    </row>
    <row r="2314" spans="1:8" x14ac:dyDescent="0.3">
      <c r="A2314" s="4"/>
      <c r="B2314" s="1"/>
      <c r="C2314" s="6" t="str">
        <f>IFERROR(IF(B2314="","",VLOOKUP(B2314,tabela_produto,2,0)),"")</f>
        <v/>
      </c>
      <c r="D2314" s="1"/>
      <c r="E2314" s="7" t="str">
        <f t="shared" si="36"/>
        <v/>
      </c>
      <c r="F2314" s="133"/>
      <c r="G2314" s="37"/>
      <c r="H2314" s="36"/>
    </row>
    <row r="2315" spans="1:8" x14ac:dyDescent="0.3">
      <c r="A2315" s="4"/>
      <c r="B2315" s="1"/>
      <c r="C2315" s="6" t="str">
        <f>IFERROR(IF(B2315="","",VLOOKUP(B2315,tabela_produto,2,0)),"")</f>
        <v/>
      </c>
      <c r="D2315" s="1"/>
      <c r="E2315" s="7" t="str">
        <f t="shared" si="36"/>
        <v/>
      </c>
      <c r="F2315" s="133"/>
      <c r="G2315" s="37"/>
      <c r="H2315" s="36"/>
    </row>
    <row r="2316" spans="1:8" x14ac:dyDescent="0.3">
      <c r="A2316" s="4"/>
      <c r="B2316" s="1"/>
      <c r="C2316" s="6" t="str">
        <f>IFERROR(IF(B2316="","",VLOOKUP(B2316,tabela_produto,2,0)),"")</f>
        <v/>
      </c>
      <c r="D2316" s="1"/>
      <c r="E2316" s="7" t="str">
        <f t="shared" si="36"/>
        <v/>
      </c>
      <c r="F2316" s="133"/>
      <c r="G2316" s="37"/>
      <c r="H2316" s="36"/>
    </row>
    <row r="2317" spans="1:8" x14ac:dyDescent="0.3">
      <c r="A2317" s="4"/>
      <c r="B2317" s="1"/>
      <c r="C2317" s="6" t="str">
        <f>IFERROR(IF(B2317="","",VLOOKUP(B2317,tabela_produto,2,0)),"")</f>
        <v/>
      </c>
      <c r="D2317" s="1"/>
      <c r="E2317" s="7" t="str">
        <f t="shared" si="36"/>
        <v/>
      </c>
      <c r="F2317" s="133"/>
      <c r="G2317" s="37"/>
      <c r="H2317" s="36"/>
    </row>
    <row r="2318" spans="1:8" x14ac:dyDescent="0.3">
      <c r="A2318" s="4"/>
      <c r="B2318" s="1"/>
      <c r="C2318" s="6" t="str">
        <f>IFERROR(IF(B2318="","",VLOOKUP(B2318,tabela_produto,2,0)),"")</f>
        <v/>
      </c>
      <c r="D2318" s="1"/>
      <c r="E2318" s="7" t="str">
        <f t="shared" si="36"/>
        <v/>
      </c>
      <c r="F2318" s="133"/>
      <c r="G2318" s="37"/>
      <c r="H2318" s="36"/>
    </row>
    <row r="2319" spans="1:8" x14ac:dyDescent="0.3">
      <c r="A2319" s="4"/>
      <c r="B2319" s="1"/>
      <c r="C2319" s="6" t="str">
        <f>IFERROR(IF(B2319="","",VLOOKUP(B2319,tabela_produto,2,0)),"")</f>
        <v/>
      </c>
      <c r="D2319" s="1"/>
      <c r="E2319" s="7" t="str">
        <f t="shared" si="36"/>
        <v/>
      </c>
      <c r="F2319" s="133"/>
      <c r="G2319" s="37"/>
      <c r="H2319" s="36"/>
    </row>
    <row r="2320" spans="1:8" x14ac:dyDescent="0.3">
      <c r="A2320" s="4"/>
      <c r="B2320" s="1"/>
      <c r="C2320" s="6" t="str">
        <f>IFERROR(IF(B2320="","",VLOOKUP(B2320,tabela_produto,2,0)),"")</f>
        <v/>
      </c>
      <c r="D2320" s="1"/>
      <c r="E2320" s="7" t="str">
        <f t="shared" si="36"/>
        <v/>
      </c>
      <c r="F2320" s="133"/>
      <c r="G2320" s="37"/>
      <c r="H2320" s="36"/>
    </row>
    <row r="2321" spans="1:8" x14ac:dyDescent="0.3">
      <c r="A2321" s="4"/>
      <c r="B2321" s="1"/>
      <c r="C2321" s="6" t="str">
        <f>IFERROR(IF(B2321="","",VLOOKUP(B2321,tabela_produto,2,0)),"")</f>
        <v/>
      </c>
      <c r="D2321" s="1"/>
      <c r="E2321" s="7" t="str">
        <f t="shared" si="36"/>
        <v/>
      </c>
      <c r="F2321" s="133"/>
      <c r="G2321" s="37"/>
      <c r="H2321" s="36"/>
    </row>
    <row r="2322" spans="1:8" x14ac:dyDescent="0.3">
      <c r="A2322" s="4"/>
      <c r="B2322" s="1"/>
      <c r="C2322" s="6" t="str">
        <f>IFERROR(IF(B2322="","",VLOOKUP(B2322,tabela_produto,2,0)),"")</f>
        <v/>
      </c>
      <c r="D2322" s="1"/>
      <c r="E2322" s="7" t="str">
        <f t="shared" si="36"/>
        <v/>
      </c>
      <c r="F2322" s="133"/>
      <c r="G2322" s="37"/>
      <c r="H2322" s="36"/>
    </row>
    <row r="2323" spans="1:8" x14ac:dyDescent="0.3">
      <c r="A2323" s="4"/>
      <c r="B2323" s="1"/>
      <c r="C2323" s="6" t="str">
        <f>IFERROR(IF(B2323="","",VLOOKUP(B2323,tabela_produto,2,0)),"")</f>
        <v/>
      </c>
      <c r="D2323" s="1"/>
      <c r="E2323" s="7" t="str">
        <f t="shared" si="36"/>
        <v/>
      </c>
      <c r="F2323" s="133"/>
      <c r="G2323" s="37"/>
      <c r="H2323" s="36"/>
    </row>
    <row r="2324" spans="1:8" x14ac:dyDescent="0.3">
      <c r="A2324" s="4"/>
      <c r="B2324" s="1"/>
      <c r="C2324" s="6" t="str">
        <f>IFERROR(IF(B2324="","",VLOOKUP(B2324,tabela_produto,2,0)),"")</f>
        <v/>
      </c>
      <c r="D2324" s="1"/>
      <c r="E2324" s="7" t="str">
        <f t="shared" si="36"/>
        <v/>
      </c>
      <c r="F2324" s="133"/>
      <c r="G2324" s="37"/>
      <c r="H2324" s="36"/>
    </row>
    <row r="2325" spans="1:8" x14ac:dyDescent="0.3">
      <c r="A2325" s="4"/>
      <c r="B2325" s="1"/>
      <c r="C2325" s="6" t="str">
        <f>IFERROR(IF(B2325="","",VLOOKUP(B2325,tabela_produto,2,0)),"")</f>
        <v/>
      </c>
      <c r="D2325" s="1"/>
      <c r="E2325" s="7" t="str">
        <f t="shared" si="36"/>
        <v/>
      </c>
      <c r="F2325" s="133"/>
      <c r="G2325" s="37"/>
      <c r="H2325" s="36"/>
    </row>
    <row r="2326" spans="1:8" x14ac:dyDescent="0.3">
      <c r="A2326" s="4"/>
      <c r="B2326" s="1"/>
      <c r="C2326" s="6" t="str">
        <f>IFERROR(IF(B2326="","",VLOOKUP(B2326,tabela_produto,2,0)),"")</f>
        <v/>
      </c>
      <c r="D2326" s="1"/>
      <c r="E2326" s="7" t="str">
        <f t="shared" si="36"/>
        <v/>
      </c>
      <c r="F2326" s="133"/>
      <c r="G2326" s="37"/>
      <c r="H2326" s="36"/>
    </row>
    <row r="2327" spans="1:8" x14ac:dyDescent="0.3">
      <c r="A2327" s="4"/>
      <c r="B2327" s="1"/>
      <c r="C2327" s="6" t="str">
        <f>IFERROR(IF(B2327="","",VLOOKUP(B2327,tabela_produto,2,0)),"")</f>
        <v/>
      </c>
      <c r="D2327" s="1"/>
      <c r="E2327" s="7" t="str">
        <f t="shared" si="36"/>
        <v/>
      </c>
      <c r="F2327" s="133"/>
      <c r="G2327" s="37"/>
      <c r="H2327" s="36"/>
    </row>
    <row r="2328" spans="1:8" x14ac:dyDescent="0.3">
      <c r="A2328" s="4"/>
      <c r="B2328" s="1"/>
      <c r="C2328" s="6" t="str">
        <f>IFERROR(IF(B2328="","",VLOOKUP(B2328,tabela_produto,2,0)),"")</f>
        <v/>
      </c>
      <c r="D2328" s="1"/>
      <c r="E2328" s="7" t="str">
        <f t="shared" si="36"/>
        <v/>
      </c>
      <c r="F2328" s="133"/>
      <c r="G2328" s="37"/>
      <c r="H2328" s="36"/>
    </row>
    <row r="2329" spans="1:8" x14ac:dyDescent="0.3">
      <c r="A2329" s="4"/>
      <c r="B2329" s="1"/>
      <c r="C2329" s="6" t="str">
        <f>IFERROR(IF(B2329="","",VLOOKUP(B2329,tabela_produto,2,0)),"")</f>
        <v/>
      </c>
      <c r="D2329" s="1"/>
      <c r="E2329" s="7" t="str">
        <f t="shared" si="36"/>
        <v/>
      </c>
      <c r="F2329" s="133"/>
      <c r="G2329" s="37"/>
      <c r="H2329" s="36"/>
    </row>
    <row r="2330" spans="1:8" x14ac:dyDescent="0.3">
      <c r="A2330" s="4"/>
      <c r="B2330" s="1"/>
      <c r="C2330" s="6" t="str">
        <f>IFERROR(IF(B2330="","",VLOOKUP(B2330,tabela_produto,2,0)),"")</f>
        <v/>
      </c>
      <c r="D2330" s="1"/>
      <c r="E2330" s="7" t="str">
        <f t="shared" si="36"/>
        <v/>
      </c>
      <c r="F2330" s="133"/>
      <c r="G2330" s="37"/>
      <c r="H2330" s="36"/>
    </row>
    <row r="2331" spans="1:8" x14ac:dyDescent="0.3">
      <c r="A2331" s="4"/>
      <c r="B2331" s="1"/>
      <c r="C2331" s="6" t="str">
        <f>IFERROR(IF(B2331="","",VLOOKUP(B2331,tabela_produto,2,0)),"")</f>
        <v/>
      </c>
      <c r="D2331" s="1"/>
      <c r="E2331" s="7" t="str">
        <f t="shared" si="36"/>
        <v/>
      </c>
      <c r="F2331" s="133"/>
      <c r="G2331" s="37"/>
      <c r="H2331" s="36"/>
    </row>
    <row r="2332" spans="1:8" x14ac:dyDescent="0.3">
      <c r="A2332" s="4"/>
      <c r="B2332" s="1"/>
      <c r="C2332" s="6" t="str">
        <f>IFERROR(IF(B2332="","",VLOOKUP(B2332,tabela_produto,2,0)),"")</f>
        <v/>
      </c>
      <c r="D2332" s="1"/>
      <c r="E2332" s="7" t="str">
        <f t="shared" si="36"/>
        <v/>
      </c>
      <c r="F2332" s="133"/>
      <c r="G2332" s="37"/>
      <c r="H2332" s="36"/>
    </row>
    <row r="2333" spans="1:8" x14ac:dyDescent="0.3">
      <c r="A2333" s="4"/>
      <c r="B2333" s="1"/>
      <c r="C2333" s="6" t="str">
        <f>IFERROR(IF(B2333="","",VLOOKUP(B2333,tabela_produto,2,0)),"")</f>
        <v/>
      </c>
      <c r="D2333" s="1"/>
      <c r="E2333" s="7" t="str">
        <f t="shared" si="36"/>
        <v/>
      </c>
      <c r="F2333" s="133"/>
      <c r="G2333" s="37"/>
      <c r="H2333" s="36"/>
    </row>
    <row r="2334" spans="1:8" x14ac:dyDescent="0.3">
      <c r="A2334" s="4"/>
      <c r="B2334" s="1"/>
      <c r="C2334" s="6" t="str">
        <f>IFERROR(IF(B2334="","",VLOOKUP(B2334,tabela_produto,2,0)),"")</f>
        <v/>
      </c>
      <c r="D2334" s="1"/>
      <c r="E2334" s="7" t="str">
        <f t="shared" si="36"/>
        <v/>
      </c>
      <c r="F2334" s="133"/>
      <c r="G2334" s="37"/>
      <c r="H2334" s="36"/>
    </row>
    <row r="2335" spans="1:8" x14ac:dyDescent="0.3">
      <c r="A2335" s="4"/>
      <c r="B2335" s="1"/>
      <c r="C2335" s="6" t="str">
        <f>IFERROR(IF(B2335="","",VLOOKUP(B2335,tabela_produto,2,0)),"")</f>
        <v/>
      </c>
      <c r="D2335" s="1"/>
      <c r="E2335" s="7" t="str">
        <f t="shared" si="36"/>
        <v/>
      </c>
      <c r="F2335" s="133"/>
      <c r="G2335" s="37"/>
      <c r="H2335" s="36"/>
    </row>
    <row r="2336" spans="1:8" x14ac:dyDescent="0.3">
      <c r="A2336" s="4"/>
      <c r="B2336" s="1"/>
      <c r="C2336" s="6" t="str">
        <f>IFERROR(IF(B2336="","",VLOOKUP(B2336,tabela_produto,2,0)),"")</f>
        <v/>
      </c>
      <c r="D2336" s="1"/>
      <c r="E2336" s="7" t="str">
        <f t="shared" si="36"/>
        <v/>
      </c>
      <c r="F2336" s="133"/>
      <c r="G2336" s="37"/>
      <c r="H2336" s="36"/>
    </row>
    <row r="2337" spans="1:8" x14ac:dyDescent="0.3">
      <c r="A2337" s="4"/>
      <c r="B2337" s="1"/>
      <c r="C2337" s="6" t="str">
        <f>IFERROR(IF(B2337="","",VLOOKUP(B2337,tabela_produto,2,0)),"")</f>
        <v/>
      </c>
      <c r="D2337" s="1"/>
      <c r="E2337" s="7" t="str">
        <f t="shared" si="36"/>
        <v/>
      </c>
      <c r="F2337" s="133"/>
      <c r="G2337" s="37"/>
      <c r="H2337" s="36"/>
    </row>
    <row r="2338" spans="1:8" x14ac:dyDescent="0.3">
      <c r="A2338" s="4"/>
      <c r="B2338" s="1"/>
      <c r="C2338" s="6" t="str">
        <f>IFERROR(IF(B2338="","",VLOOKUP(B2338,tabela_produto,2,0)),"")</f>
        <v/>
      </c>
      <c r="D2338" s="1"/>
      <c r="E2338" s="7" t="str">
        <f t="shared" si="36"/>
        <v/>
      </c>
      <c r="F2338" s="133"/>
      <c r="G2338" s="37"/>
      <c r="H2338" s="36"/>
    </row>
    <row r="2339" spans="1:8" x14ac:dyDescent="0.3">
      <c r="A2339" s="4"/>
      <c r="B2339" s="1"/>
      <c r="C2339" s="6" t="str">
        <f>IFERROR(IF(B2339="","",VLOOKUP(B2339,tabela_produto,2,0)),"")</f>
        <v/>
      </c>
      <c r="D2339" s="1"/>
      <c r="E2339" s="7" t="str">
        <f t="shared" si="36"/>
        <v/>
      </c>
      <c r="F2339" s="133"/>
      <c r="G2339" s="37"/>
      <c r="H2339" s="36"/>
    </row>
    <row r="2340" spans="1:8" x14ac:dyDescent="0.3">
      <c r="A2340" s="4"/>
      <c r="B2340" s="1"/>
      <c r="C2340" s="6" t="str">
        <f>IFERROR(IF(B2340="","",VLOOKUP(B2340,tabela_produto,2,0)),"")</f>
        <v/>
      </c>
      <c r="D2340" s="1"/>
      <c r="E2340" s="7" t="str">
        <f t="shared" si="36"/>
        <v/>
      </c>
      <c r="F2340" s="133"/>
      <c r="G2340" s="37"/>
      <c r="H2340" s="36"/>
    </row>
    <row r="2341" spans="1:8" x14ac:dyDescent="0.3">
      <c r="A2341" s="4"/>
      <c r="B2341" s="1"/>
      <c r="C2341" s="6" t="str">
        <f>IFERROR(IF(B2341="","",VLOOKUP(B2341,tabela_produto,2,0)),"")</f>
        <v/>
      </c>
      <c r="D2341" s="1"/>
      <c r="E2341" s="7" t="str">
        <f t="shared" si="36"/>
        <v/>
      </c>
      <c r="F2341" s="133"/>
      <c r="G2341" s="37"/>
      <c r="H2341" s="36"/>
    </row>
    <row r="2342" spans="1:8" x14ac:dyDescent="0.3">
      <c r="A2342" s="4"/>
      <c r="B2342" s="1"/>
      <c r="C2342" s="6" t="str">
        <f>IFERROR(IF(B2342="","",VLOOKUP(B2342,tabela_produto,2,0)),"")</f>
        <v/>
      </c>
      <c r="D2342" s="1"/>
      <c r="E2342" s="7" t="str">
        <f t="shared" si="36"/>
        <v/>
      </c>
      <c r="F2342" s="133"/>
      <c r="G2342" s="37"/>
      <c r="H2342" s="36"/>
    </row>
    <row r="2343" spans="1:8" x14ac:dyDescent="0.3">
      <c r="A2343" s="4"/>
      <c r="B2343" s="1"/>
      <c r="C2343" s="6" t="str">
        <f>IFERROR(IF(B2343="","",VLOOKUP(B2343,tabela_produto,2,0)),"")</f>
        <v/>
      </c>
      <c r="D2343" s="1"/>
      <c r="E2343" s="7" t="str">
        <f t="shared" si="36"/>
        <v/>
      </c>
      <c r="F2343" s="133"/>
      <c r="G2343" s="37"/>
      <c r="H2343" s="36"/>
    </row>
    <row r="2344" spans="1:8" x14ac:dyDescent="0.3">
      <c r="A2344" s="4"/>
      <c r="B2344" s="1"/>
      <c r="C2344" s="6" t="str">
        <f>IFERROR(IF(B2344="","",VLOOKUP(B2344,tabela_produto,2,0)),"")</f>
        <v/>
      </c>
      <c r="D2344" s="1"/>
      <c r="E2344" s="7" t="str">
        <f t="shared" si="36"/>
        <v/>
      </c>
      <c r="F2344" s="133"/>
      <c r="G2344" s="37"/>
      <c r="H2344" s="36"/>
    </row>
    <row r="2345" spans="1:8" x14ac:dyDescent="0.3">
      <c r="A2345" s="4"/>
      <c r="B2345" s="1"/>
      <c r="C2345" s="6" t="str">
        <f>IFERROR(IF(B2345="","",VLOOKUP(B2345,tabela_produto,2,0)),"")</f>
        <v/>
      </c>
      <c r="D2345" s="1"/>
      <c r="E2345" s="7" t="str">
        <f t="shared" si="36"/>
        <v/>
      </c>
      <c r="F2345" s="133"/>
      <c r="G2345" s="37"/>
      <c r="H2345" s="36"/>
    </row>
    <row r="2346" spans="1:8" x14ac:dyDescent="0.3">
      <c r="A2346" s="4"/>
      <c r="B2346" s="1"/>
      <c r="C2346" s="6" t="str">
        <f>IFERROR(IF(B2346="","",VLOOKUP(B2346,tabela_produto,2,0)),"")</f>
        <v/>
      </c>
      <c r="D2346" s="1"/>
      <c r="E2346" s="7" t="str">
        <f t="shared" si="36"/>
        <v/>
      </c>
      <c r="F2346" s="133"/>
      <c r="G2346" s="37"/>
      <c r="H2346" s="36"/>
    </row>
    <row r="2347" spans="1:8" x14ac:dyDescent="0.3">
      <c r="A2347" s="4"/>
      <c r="B2347" s="1"/>
      <c r="C2347" s="6" t="str">
        <f>IFERROR(IF(B2347="","",VLOOKUP(B2347,tabela_produto,2,0)),"")</f>
        <v/>
      </c>
      <c r="D2347" s="1"/>
      <c r="E2347" s="7" t="str">
        <f t="shared" si="36"/>
        <v/>
      </c>
      <c r="F2347" s="133"/>
      <c r="G2347" s="37"/>
      <c r="H2347" s="36"/>
    </row>
    <row r="2348" spans="1:8" x14ac:dyDescent="0.3">
      <c r="A2348" s="4"/>
      <c r="B2348" s="1"/>
      <c r="C2348" s="6" t="str">
        <f>IFERROR(IF(B2348="","",VLOOKUP(B2348,tabela_produto,2,0)),"")</f>
        <v/>
      </c>
      <c r="D2348" s="1"/>
      <c r="E2348" s="7" t="str">
        <f t="shared" si="36"/>
        <v/>
      </c>
      <c r="F2348" s="133"/>
      <c r="G2348" s="37"/>
      <c r="H2348" s="36"/>
    </row>
    <row r="2349" spans="1:8" x14ac:dyDescent="0.3">
      <c r="A2349" s="4"/>
      <c r="B2349" s="1"/>
      <c r="C2349" s="6" t="str">
        <f>IFERROR(IF(B2349="","",VLOOKUP(B2349,tabela_produto,2,0)),"")</f>
        <v/>
      </c>
      <c r="D2349" s="1"/>
      <c r="E2349" s="7" t="str">
        <f t="shared" si="36"/>
        <v/>
      </c>
      <c r="F2349" s="133"/>
      <c r="G2349" s="37"/>
      <c r="H2349" s="36"/>
    </row>
    <row r="2350" spans="1:8" x14ac:dyDescent="0.3">
      <c r="A2350" s="4"/>
      <c r="B2350" s="1"/>
      <c r="C2350" s="6" t="str">
        <f>IFERROR(IF(B2350="","",VLOOKUP(B2350,tabela_produto,2,0)),"")</f>
        <v/>
      </c>
      <c r="D2350" s="1"/>
      <c r="E2350" s="7" t="str">
        <f t="shared" si="36"/>
        <v/>
      </c>
      <c r="F2350" s="133"/>
      <c r="G2350" s="37"/>
      <c r="H2350" s="36"/>
    </row>
    <row r="2351" spans="1:8" x14ac:dyDescent="0.3">
      <c r="A2351" s="4"/>
      <c r="B2351" s="1"/>
      <c r="C2351" s="6" t="str">
        <f>IFERROR(IF(B2351="","",VLOOKUP(B2351,tabela_produto,2,0)),"")</f>
        <v/>
      </c>
      <c r="D2351" s="1"/>
      <c r="E2351" s="7" t="str">
        <f t="shared" si="36"/>
        <v/>
      </c>
      <c r="F2351" s="133"/>
      <c r="G2351" s="37"/>
      <c r="H2351" s="36"/>
    </row>
    <row r="2352" spans="1:8" x14ac:dyDescent="0.3">
      <c r="A2352" s="4"/>
      <c r="B2352" s="1"/>
      <c r="C2352" s="6" t="str">
        <f>IFERROR(IF(B2352="","",VLOOKUP(B2352,tabela_produto,2,0)),"")</f>
        <v/>
      </c>
      <c r="D2352" s="1"/>
      <c r="E2352" s="7" t="str">
        <f t="shared" si="36"/>
        <v/>
      </c>
      <c r="F2352" s="133"/>
      <c r="G2352" s="37"/>
      <c r="H2352" s="36"/>
    </row>
    <row r="2353" spans="1:8" x14ac:dyDescent="0.3">
      <c r="A2353" s="4"/>
      <c r="B2353" s="1"/>
      <c r="C2353" s="6" t="str">
        <f>IFERROR(IF(B2353="","",VLOOKUP(B2353,tabela_produto,2,0)),"")</f>
        <v/>
      </c>
      <c r="D2353" s="1"/>
      <c r="E2353" s="7" t="str">
        <f t="shared" si="36"/>
        <v/>
      </c>
      <c r="F2353" s="133"/>
      <c r="G2353" s="37"/>
      <c r="H2353" s="36"/>
    </row>
    <row r="2354" spans="1:8" x14ac:dyDescent="0.3">
      <c r="A2354" s="4"/>
      <c r="B2354" s="1"/>
      <c r="C2354" s="6" t="str">
        <f>IFERROR(IF(B2354="","",VLOOKUP(B2354,tabela_produto,2,0)),"")</f>
        <v/>
      </c>
      <c r="D2354" s="1"/>
      <c r="E2354" s="7" t="str">
        <f t="shared" si="36"/>
        <v/>
      </c>
      <c r="F2354" s="133"/>
      <c r="G2354" s="37"/>
      <c r="H2354" s="36"/>
    </row>
    <row r="2355" spans="1:8" x14ac:dyDescent="0.3">
      <c r="A2355" s="4"/>
      <c r="B2355" s="1"/>
      <c r="C2355" s="6" t="str">
        <f>IFERROR(IF(B2355="","",VLOOKUP(B2355,tabela_produto,2,0)),"")</f>
        <v/>
      </c>
      <c r="D2355" s="1"/>
      <c r="E2355" s="7" t="str">
        <f t="shared" si="36"/>
        <v/>
      </c>
      <c r="F2355" s="133"/>
      <c r="G2355" s="37"/>
      <c r="H2355" s="36"/>
    </row>
    <row r="2356" spans="1:8" x14ac:dyDescent="0.3">
      <c r="A2356" s="4"/>
      <c r="B2356" s="1"/>
      <c r="C2356" s="6" t="str">
        <f>IFERROR(IF(B2356="","",VLOOKUP(B2356,tabela_produto,2,0)),"")</f>
        <v/>
      </c>
      <c r="D2356" s="1"/>
      <c r="E2356" s="7" t="str">
        <f t="shared" si="36"/>
        <v/>
      </c>
      <c r="F2356" s="133"/>
      <c r="G2356" s="37"/>
      <c r="H2356" s="36"/>
    </row>
    <row r="2357" spans="1:8" x14ac:dyDescent="0.3">
      <c r="A2357" s="4"/>
      <c r="B2357" s="1"/>
      <c r="C2357" s="6" t="str">
        <f>IFERROR(IF(B2357="","",VLOOKUP(B2357,tabela_produto,2,0)),"")</f>
        <v/>
      </c>
      <c r="D2357" s="1"/>
      <c r="E2357" s="7" t="str">
        <f t="shared" si="36"/>
        <v/>
      </c>
      <c r="F2357" s="133"/>
      <c r="G2357" s="37"/>
      <c r="H2357" s="36"/>
    </row>
    <row r="2358" spans="1:8" x14ac:dyDescent="0.3">
      <c r="A2358" s="4"/>
      <c r="B2358" s="1"/>
      <c r="C2358" s="6" t="str">
        <f>IFERROR(IF(B2358="","",VLOOKUP(B2358,tabela_produto,2,0)),"")</f>
        <v/>
      </c>
      <c r="D2358" s="1"/>
      <c r="E2358" s="7" t="str">
        <f t="shared" si="36"/>
        <v/>
      </c>
      <c r="F2358" s="133"/>
      <c r="G2358" s="37"/>
      <c r="H2358" s="36"/>
    </row>
    <row r="2359" spans="1:8" x14ac:dyDescent="0.3">
      <c r="A2359" s="4"/>
      <c r="B2359" s="1"/>
      <c r="C2359" s="6" t="str">
        <f>IFERROR(IF(B2359="","",VLOOKUP(B2359,tabela_produto,2,0)),"")</f>
        <v/>
      </c>
      <c r="D2359" s="1"/>
      <c r="E2359" s="7" t="str">
        <f t="shared" si="36"/>
        <v/>
      </c>
      <c r="F2359" s="133"/>
      <c r="G2359" s="37"/>
      <c r="H2359" s="36"/>
    </row>
    <row r="2360" spans="1:8" x14ac:dyDescent="0.3">
      <c r="A2360" s="4"/>
      <c r="B2360" s="1"/>
      <c r="C2360" s="6" t="str">
        <f>IFERROR(IF(B2360="","",VLOOKUP(B2360,tabela_produto,2,0)),"")</f>
        <v/>
      </c>
      <c r="D2360" s="1"/>
      <c r="E2360" s="7" t="str">
        <f t="shared" si="36"/>
        <v/>
      </c>
      <c r="F2360" s="133"/>
      <c r="G2360" s="37"/>
      <c r="H2360" s="36"/>
    </row>
    <row r="2361" spans="1:8" x14ac:dyDescent="0.3">
      <c r="A2361" s="4"/>
      <c r="B2361" s="1"/>
      <c r="C2361" s="6" t="str">
        <f>IFERROR(IF(B2361="","",VLOOKUP(B2361,tabela_produto,2,0)),"")</f>
        <v/>
      </c>
      <c r="D2361" s="1"/>
      <c r="E2361" s="7" t="str">
        <f t="shared" si="36"/>
        <v/>
      </c>
      <c r="F2361" s="133"/>
      <c r="G2361" s="37"/>
      <c r="H2361" s="36"/>
    </row>
    <row r="2362" spans="1:8" x14ac:dyDescent="0.3">
      <c r="A2362" s="4"/>
      <c r="B2362" s="1"/>
      <c r="C2362" s="6" t="str">
        <f>IFERROR(IF(B2362="","",VLOOKUP(B2362,tabela_produto,2,0)),"")</f>
        <v/>
      </c>
      <c r="D2362" s="1"/>
      <c r="E2362" s="7" t="str">
        <f t="shared" si="36"/>
        <v/>
      </c>
      <c r="F2362" s="133"/>
      <c r="G2362" s="37"/>
      <c r="H2362" s="36"/>
    </row>
    <row r="2363" spans="1:8" x14ac:dyDescent="0.3">
      <c r="A2363" s="4"/>
      <c r="B2363" s="1"/>
      <c r="C2363" s="6" t="str">
        <f>IFERROR(IF(B2363="","",VLOOKUP(B2363,tabela_produto,2,0)),"")</f>
        <v/>
      </c>
      <c r="D2363" s="1"/>
      <c r="E2363" s="7" t="str">
        <f t="shared" si="36"/>
        <v/>
      </c>
      <c r="F2363" s="133"/>
      <c r="G2363" s="37"/>
      <c r="H2363" s="36"/>
    </row>
    <row r="2364" spans="1:8" x14ac:dyDescent="0.3">
      <c r="A2364" s="4"/>
      <c r="B2364" s="1"/>
      <c r="C2364" s="6" t="str">
        <f>IFERROR(IF(B2364="","",VLOOKUP(B2364,tabela_produto,2,0)),"")</f>
        <v/>
      </c>
      <c r="D2364" s="1"/>
      <c r="E2364" s="7" t="str">
        <f t="shared" si="36"/>
        <v/>
      </c>
      <c r="F2364" s="133"/>
      <c r="G2364" s="37"/>
      <c r="H2364" s="36"/>
    </row>
    <row r="2365" spans="1:8" x14ac:dyDescent="0.3">
      <c r="A2365" s="4"/>
      <c r="B2365" s="1"/>
      <c r="C2365" s="6" t="str">
        <f>IFERROR(IF(B2365="","",VLOOKUP(B2365,tabela_produto,2,0)),"")</f>
        <v/>
      </c>
      <c r="D2365" s="1"/>
      <c r="E2365" s="7" t="str">
        <f t="shared" si="36"/>
        <v/>
      </c>
      <c r="F2365" s="133"/>
      <c r="G2365" s="37"/>
      <c r="H2365" s="36"/>
    </row>
    <row r="2366" spans="1:8" x14ac:dyDescent="0.3">
      <c r="A2366" s="4"/>
      <c r="B2366" s="1"/>
      <c r="C2366" s="6" t="str">
        <f>IFERROR(IF(B2366="","",VLOOKUP(B2366,tabela_produto,2,0)),"")</f>
        <v/>
      </c>
      <c r="D2366" s="1"/>
      <c r="E2366" s="7" t="str">
        <f t="shared" si="36"/>
        <v/>
      </c>
      <c r="F2366" s="133"/>
      <c r="G2366" s="37"/>
      <c r="H2366" s="36"/>
    </row>
    <row r="2367" spans="1:8" x14ac:dyDescent="0.3">
      <c r="A2367" s="4"/>
      <c r="B2367" s="1"/>
      <c r="C2367" s="6" t="str">
        <f>IFERROR(IF(B2367="","",VLOOKUP(B2367,tabela_produto,2,0)),"")</f>
        <v/>
      </c>
      <c r="D2367" s="1"/>
      <c r="E2367" s="7" t="str">
        <f t="shared" si="36"/>
        <v/>
      </c>
      <c r="F2367" s="133"/>
      <c r="G2367" s="37"/>
      <c r="H2367" s="36"/>
    </row>
    <row r="2368" spans="1:8" x14ac:dyDescent="0.3">
      <c r="A2368" s="4"/>
      <c r="B2368" s="1"/>
      <c r="C2368" s="6" t="str">
        <f>IFERROR(IF(B2368="","",VLOOKUP(B2368,tabela_produto,2,0)),"")</f>
        <v/>
      </c>
      <c r="D2368" s="1"/>
      <c r="E2368" s="7" t="str">
        <f t="shared" si="36"/>
        <v/>
      </c>
      <c r="F2368" s="133"/>
      <c r="G2368" s="37"/>
      <c r="H2368" s="36"/>
    </row>
    <row r="2369" spans="1:8" x14ac:dyDescent="0.3">
      <c r="A2369" s="4"/>
      <c r="B2369" s="1"/>
      <c r="C2369" s="6" t="str">
        <f>IFERROR(IF(B2369="","",VLOOKUP(B2369,tabela_produto,2,0)),"")</f>
        <v/>
      </c>
      <c r="D2369" s="1"/>
      <c r="E2369" s="7" t="str">
        <f t="shared" si="36"/>
        <v/>
      </c>
      <c r="F2369" s="133"/>
      <c r="G2369" s="37"/>
      <c r="H2369" s="36"/>
    </row>
    <row r="2370" spans="1:8" x14ac:dyDescent="0.3">
      <c r="A2370" s="4"/>
      <c r="B2370" s="1"/>
      <c r="C2370" s="6" t="str">
        <f>IFERROR(IF(B2370="","",VLOOKUP(B2370,tabela_produto,2,0)),"")</f>
        <v/>
      </c>
      <c r="D2370" s="1"/>
      <c r="E2370" s="7" t="str">
        <f t="shared" si="36"/>
        <v/>
      </c>
      <c r="F2370" s="133"/>
      <c r="G2370" s="37"/>
      <c r="H2370" s="36"/>
    </row>
    <row r="2371" spans="1:8" x14ac:dyDescent="0.3">
      <c r="A2371" s="4"/>
      <c r="B2371" s="1"/>
      <c r="C2371" s="6" t="str">
        <f>IFERROR(IF(B2371="","",VLOOKUP(B2371,tabela_produto,2,0)),"")</f>
        <v/>
      </c>
      <c r="D2371" s="1"/>
      <c r="E2371" s="7" t="str">
        <f t="shared" ref="E2371:E2434" si="37">IF(B2371="","",VLOOKUP(B2371,tabela_produto,3,0))</f>
        <v/>
      </c>
      <c r="F2371" s="133"/>
      <c r="G2371" s="37"/>
      <c r="H2371" s="36"/>
    </row>
    <row r="2372" spans="1:8" x14ac:dyDescent="0.3">
      <c r="A2372" s="4"/>
      <c r="B2372" s="1"/>
      <c r="C2372" s="6" t="str">
        <f>IFERROR(IF(B2372="","",VLOOKUP(B2372,tabela_produto,2,0)),"")</f>
        <v/>
      </c>
      <c r="D2372" s="1"/>
      <c r="E2372" s="7" t="str">
        <f t="shared" si="37"/>
        <v/>
      </c>
      <c r="F2372" s="133"/>
      <c r="G2372" s="37"/>
      <c r="H2372" s="36"/>
    </row>
    <row r="2373" spans="1:8" x14ac:dyDescent="0.3">
      <c r="A2373" s="4"/>
      <c r="B2373" s="1"/>
      <c r="C2373" s="6" t="str">
        <f>IFERROR(IF(B2373="","",VLOOKUP(B2373,tabela_produto,2,0)),"")</f>
        <v/>
      </c>
      <c r="D2373" s="1"/>
      <c r="E2373" s="7" t="str">
        <f t="shared" si="37"/>
        <v/>
      </c>
      <c r="F2373" s="133"/>
      <c r="G2373" s="37"/>
      <c r="H2373" s="36"/>
    </row>
    <row r="2374" spans="1:8" x14ac:dyDescent="0.3">
      <c r="A2374" s="4"/>
      <c r="B2374" s="1"/>
      <c r="C2374" s="6" t="str">
        <f>IFERROR(IF(B2374="","",VLOOKUP(B2374,tabela_produto,2,0)),"")</f>
        <v/>
      </c>
      <c r="D2374" s="1"/>
      <c r="E2374" s="7" t="str">
        <f t="shared" si="37"/>
        <v/>
      </c>
      <c r="F2374" s="133"/>
      <c r="G2374" s="37"/>
      <c r="H2374" s="36"/>
    </row>
    <row r="2375" spans="1:8" x14ac:dyDescent="0.3">
      <c r="A2375" s="4"/>
      <c r="B2375" s="1"/>
      <c r="C2375" s="6" t="str">
        <f>IFERROR(IF(B2375="","",VLOOKUP(B2375,tabela_produto,2,0)),"")</f>
        <v/>
      </c>
      <c r="D2375" s="1"/>
      <c r="E2375" s="7" t="str">
        <f t="shared" si="37"/>
        <v/>
      </c>
      <c r="F2375" s="133"/>
      <c r="G2375" s="37"/>
      <c r="H2375" s="36"/>
    </row>
    <row r="2376" spans="1:8" x14ac:dyDescent="0.3">
      <c r="A2376" s="4"/>
      <c r="B2376" s="1"/>
      <c r="C2376" s="6" t="str">
        <f>IFERROR(IF(B2376="","",VLOOKUP(B2376,tabela_produto,2,0)),"")</f>
        <v/>
      </c>
      <c r="D2376" s="1"/>
      <c r="E2376" s="7" t="str">
        <f t="shared" si="37"/>
        <v/>
      </c>
      <c r="F2376" s="133"/>
      <c r="G2376" s="37"/>
      <c r="H2376" s="36"/>
    </row>
    <row r="2377" spans="1:8" x14ac:dyDescent="0.3">
      <c r="A2377" s="4"/>
      <c r="B2377" s="1"/>
      <c r="C2377" s="6" t="str">
        <f>IFERROR(IF(B2377="","",VLOOKUP(B2377,tabela_produto,2,0)),"")</f>
        <v/>
      </c>
      <c r="D2377" s="1"/>
      <c r="E2377" s="7" t="str">
        <f t="shared" si="37"/>
        <v/>
      </c>
      <c r="F2377" s="133"/>
      <c r="G2377" s="37"/>
      <c r="H2377" s="36"/>
    </row>
    <row r="2378" spans="1:8" x14ac:dyDescent="0.3">
      <c r="A2378" s="4"/>
      <c r="B2378" s="1"/>
      <c r="C2378" s="6" t="str">
        <f>IFERROR(IF(B2378="","",VLOOKUP(B2378,tabela_produto,2,0)),"")</f>
        <v/>
      </c>
      <c r="D2378" s="1"/>
      <c r="E2378" s="7" t="str">
        <f t="shared" si="37"/>
        <v/>
      </c>
      <c r="F2378" s="133"/>
      <c r="G2378" s="37"/>
      <c r="H2378" s="36"/>
    </row>
    <row r="2379" spans="1:8" x14ac:dyDescent="0.3">
      <c r="A2379" s="4"/>
      <c r="B2379" s="1"/>
      <c r="C2379" s="6" t="str">
        <f>IFERROR(IF(B2379="","",VLOOKUP(B2379,tabela_produto,2,0)),"")</f>
        <v/>
      </c>
      <c r="D2379" s="1"/>
      <c r="E2379" s="7" t="str">
        <f t="shared" si="37"/>
        <v/>
      </c>
      <c r="F2379" s="133"/>
      <c r="G2379" s="37"/>
      <c r="H2379" s="36"/>
    </row>
    <row r="2380" spans="1:8" x14ac:dyDescent="0.3">
      <c r="A2380" s="4"/>
      <c r="B2380" s="1"/>
      <c r="C2380" s="6" t="str">
        <f>IFERROR(IF(B2380="","",VLOOKUP(B2380,tabela_produto,2,0)),"")</f>
        <v/>
      </c>
      <c r="D2380" s="1"/>
      <c r="E2380" s="7" t="str">
        <f t="shared" si="37"/>
        <v/>
      </c>
      <c r="F2380" s="133"/>
      <c r="G2380" s="37"/>
      <c r="H2380" s="36"/>
    </row>
    <row r="2381" spans="1:8" x14ac:dyDescent="0.3">
      <c r="A2381" s="4"/>
      <c r="B2381" s="1"/>
      <c r="C2381" s="6" t="str">
        <f>IFERROR(IF(B2381="","",VLOOKUP(B2381,tabela_produto,2,0)),"")</f>
        <v/>
      </c>
      <c r="D2381" s="1"/>
      <c r="E2381" s="7" t="str">
        <f t="shared" si="37"/>
        <v/>
      </c>
      <c r="F2381" s="133"/>
      <c r="G2381" s="37"/>
      <c r="H2381" s="36"/>
    </row>
    <row r="2382" spans="1:8" x14ac:dyDescent="0.3">
      <c r="A2382" s="4"/>
      <c r="B2382" s="1"/>
      <c r="C2382" s="6" t="str">
        <f>IFERROR(IF(B2382="","",VLOOKUP(B2382,tabela_produto,2,0)),"")</f>
        <v/>
      </c>
      <c r="D2382" s="1"/>
      <c r="E2382" s="7" t="str">
        <f t="shared" si="37"/>
        <v/>
      </c>
      <c r="F2382" s="133"/>
      <c r="G2382" s="37"/>
      <c r="H2382" s="36"/>
    </row>
    <row r="2383" spans="1:8" x14ac:dyDescent="0.3">
      <c r="A2383" s="4"/>
      <c r="B2383" s="1"/>
      <c r="C2383" s="6" t="str">
        <f>IFERROR(IF(B2383="","",VLOOKUP(B2383,tabela_produto,2,0)),"")</f>
        <v/>
      </c>
      <c r="D2383" s="1"/>
      <c r="E2383" s="7" t="str">
        <f t="shared" si="37"/>
        <v/>
      </c>
      <c r="F2383" s="133"/>
      <c r="G2383" s="37"/>
      <c r="H2383" s="36"/>
    </row>
    <row r="2384" spans="1:8" x14ac:dyDescent="0.3">
      <c r="A2384" s="4"/>
      <c r="B2384" s="1"/>
      <c r="C2384" s="6" t="str">
        <f>IFERROR(IF(B2384="","",VLOOKUP(B2384,tabela_produto,2,0)),"")</f>
        <v/>
      </c>
      <c r="D2384" s="1"/>
      <c r="E2384" s="7" t="str">
        <f t="shared" si="37"/>
        <v/>
      </c>
      <c r="F2384" s="133"/>
      <c r="G2384" s="37"/>
      <c r="H2384" s="36"/>
    </row>
    <row r="2385" spans="1:8" x14ac:dyDescent="0.3">
      <c r="A2385" s="4"/>
      <c r="B2385" s="1"/>
      <c r="C2385" s="6" t="str">
        <f>IFERROR(IF(B2385="","",VLOOKUP(B2385,tabela_produto,2,0)),"")</f>
        <v/>
      </c>
      <c r="D2385" s="1"/>
      <c r="E2385" s="7" t="str">
        <f t="shared" si="37"/>
        <v/>
      </c>
      <c r="F2385" s="133"/>
      <c r="G2385" s="37"/>
      <c r="H2385" s="36"/>
    </row>
    <row r="2386" spans="1:8" x14ac:dyDescent="0.3">
      <c r="A2386" s="4"/>
      <c r="B2386" s="1"/>
      <c r="C2386" s="6" t="str">
        <f>IFERROR(IF(B2386="","",VLOOKUP(B2386,tabela_produto,2,0)),"")</f>
        <v/>
      </c>
      <c r="D2386" s="1"/>
      <c r="E2386" s="7" t="str">
        <f t="shared" si="37"/>
        <v/>
      </c>
      <c r="F2386" s="133"/>
      <c r="G2386" s="37"/>
      <c r="H2386" s="36"/>
    </row>
    <row r="2387" spans="1:8" x14ac:dyDescent="0.3">
      <c r="A2387" s="4"/>
      <c r="B2387" s="1"/>
      <c r="C2387" s="6" t="str">
        <f>IFERROR(IF(B2387="","",VLOOKUP(B2387,tabela_produto,2,0)),"")</f>
        <v/>
      </c>
      <c r="D2387" s="1"/>
      <c r="E2387" s="7" t="str">
        <f t="shared" si="37"/>
        <v/>
      </c>
      <c r="F2387" s="133"/>
      <c r="G2387" s="37"/>
      <c r="H2387" s="36"/>
    </row>
    <row r="2388" spans="1:8" x14ac:dyDescent="0.3">
      <c r="A2388" s="4"/>
      <c r="B2388" s="1"/>
      <c r="C2388" s="6" t="str">
        <f>IFERROR(IF(B2388="","",VLOOKUP(B2388,tabela_produto,2,0)),"")</f>
        <v/>
      </c>
      <c r="D2388" s="1"/>
      <c r="E2388" s="7" t="str">
        <f t="shared" si="37"/>
        <v/>
      </c>
      <c r="F2388" s="133"/>
      <c r="G2388" s="37"/>
      <c r="H2388" s="36"/>
    </row>
    <row r="2389" spans="1:8" x14ac:dyDescent="0.3">
      <c r="A2389" s="4"/>
      <c r="B2389" s="1"/>
      <c r="C2389" s="6" t="str">
        <f>IFERROR(IF(B2389="","",VLOOKUP(B2389,tabela_produto,2,0)),"")</f>
        <v/>
      </c>
      <c r="D2389" s="1"/>
      <c r="E2389" s="7" t="str">
        <f t="shared" si="37"/>
        <v/>
      </c>
      <c r="F2389" s="133"/>
      <c r="G2389" s="37"/>
      <c r="H2389" s="36"/>
    </row>
    <row r="2390" spans="1:8" x14ac:dyDescent="0.3">
      <c r="A2390" s="4"/>
      <c r="B2390" s="1"/>
      <c r="C2390" s="6" t="str">
        <f>IFERROR(IF(B2390="","",VLOOKUP(B2390,tabela_produto,2,0)),"")</f>
        <v/>
      </c>
      <c r="D2390" s="1"/>
      <c r="E2390" s="7" t="str">
        <f t="shared" si="37"/>
        <v/>
      </c>
      <c r="F2390" s="133"/>
      <c r="G2390" s="37"/>
      <c r="H2390" s="36"/>
    </row>
    <row r="2391" spans="1:8" x14ac:dyDescent="0.3">
      <c r="A2391" s="4"/>
      <c r="B2391" s="1"/>
      <c r="C2391" s="6" t="str">
        <f>IFERROR(IF(B2391="","",VLOOKUP(B2391,tabela_produto,2,0)),"")</f>
        <v/>
      </c>
      <c r="D2391" s="1"/>
      <c r="E2391" s="7" t="str">
        <f t="shared" si="37"/>
        <v/>
      </c>
      <c r="F2391" s="133"/>
      <c r="G2391" s="37"/>
      <c r="H2391" s="36"/>
    </row>
    <row r="2392" spans="1:8" x14ac:dyDescent="0.3">
      <c r="A2392" s="4"/>
      <c r="B2392" s="1"/>
      <c r="C2392" s="6" t="str">
        <f>IFERROR(IF(B2392="","",VLOOKUP(B2392,tabela_produto,2,0)),"")</f>
        <v/>
      </c>
      <c r="D2392" s="1"/>
      <c r="E2392" s="7" t="str">
        <f t="shared" si="37"/>
        <v/>
      </c>
      <c r="F2392" s="133"/>
      <c r="G2392" s="37"/>
      <c r="H2392" s="36"/>
    </row>
    <row r="2393" spans="1:8" x14ac:dyDescent="0.3">
      <c r="A2393" s="4"/>
      <c r="B2393" s="1"/>
      <c r="C2393" s="6" t="str">
        <f>IFERROR(IF(B2393="","",VLOOKUP(B2393,tabela_produto,2,0)),"")</f>
        <v/>
      </c>
      <c r="D2393" s="1"/>
      <c r="E2393" s="7" t="str">
        <f t="shared" si="37"/>
        <v/>
      </c>
      <c r="F2393" s="133"/>
      <c r="G2393" s="37"/>
      <c r="H2393" s="36"/>
    </row>
    <row r="2394" spans="1:8" x14ac:dyDescent="0.3">
      <c r="A2394" s="4"/>
      <c r="B2394" s="1"/>
      <c r="C2394" s="6" t="str">
        <f>IFERROR(IF(B2394="","",VLOOKUP(B2394,tabela_produto,2,0)),"")</f>
        <v/>
      </c>
      <c r="D2394" s="1"/>
      <c r="E2394" s="7" t="str">
        <f t="shared" si="37"/>
        <v/>
      </c>
      <c r="F2394" s="133"/>
      <c r="G2394" s="37"/>
      <c r="H2394" s="36"/>
    </row>
    <row r="2395" spans="1:8" x14ac:dyDescent="0.3">
      <c r="A2395" s="4"/>
      <c r="B2395" s="1"/>
      <c r="C2395" s="6" t="str">
        <f>IFERROR(IF(B2395="","",VLOOKUP(B2395,tabela_produto,2,0)),"")</f>
        <v/>
      </c>
      <c r="D2395" s="1"/>
      <c r="E2395" s="7" t="str">
        <f t="shared" si="37"/>
        <v/>
      </c>
      <c r="F2395" s="133"/>
      <c r="G2395" s="37"/>
      <c r="H2395" s="36"/>
    </row>
    <row r="2396" spans="1:8" x14ac:dyDescent="0.3">
      <c r="A2396" s="4"/>
      <c r="B2396" s="1"/>
      <c r="C2396" s="6" t="str">
        <f>IFERROR(IF(B2396="","",VLOOKUP(B2396,tabela_produto,2,0)),"")</f>
        <v/>
      </c>
      <c r="D2396" s="1"/>
      <c r="E2396" s="7" t="str">
        <f t="shared" si="37"/>
        <v/>
      </c>
      <c r="F2396" s="133"/>
      <c r="G2396" s="37"/>
      <c r="H2396" s="36"/>
    </row>
    <row r="2397" spans="1:8" x14ac:dyDescent="0.3">
      <c r="A2397" s="4"/>
      <c r="B2397" s="1"/>
      <c r="C2397" s="6" t="str">
        <f>IFERROR(IF(B2397="","",VLOOKUP(B2397,tabela_produto,2,0)),"")</f>
        <v/>
      </c>
      <c r="D2397" s="1"/>
      <c r="E2397" s="7" t="str">
        <f t="shared" si="37"/>
        <v/>
      </c>
      <c r="F2397" s="133"/>
      <c r="G2397" s="37"/>
      <c r="H2397" s="36"/>
    </row>
    <row r="2398" spans="1:8" x14ac:dyDescent="0.3">
      <c r="A2398" s="4"/>
      <c r="B2398" s="1"/>
      <c r="C2398" s="6" t="str">
        <f>IFERROR(IF(B2398="","",VLOOKUP(B2398,tabela_produto,2,0)),"")</f>
        <v/>
      </c>
      <c r="D2398" s="1"/>
      <c r="E2398" s="7" t="str">
        <f t="shared" si="37"/>
        <v/>
      </c>
      <c r="F2398" s="133"/>
      <c r="G2398" s="37"/>
      <c r="H2398" s="36"/>
    </row>
    <row r="2399" spans="1:8" x14ac:dyDescent="0.3">
      <c r="A2399" s="4"/>
      <c r="B2399" s="1"/>
      <c r="C2399" s="6" t="str">
        <f>IFERROR(IF(B2399="","",VLOOKUP(B2399,tabela_produto,2,0)),"")</f>
        <v/>
      </c>
      <c r="D2399" s="1"/>
      <c r="E2399" s="7" t="str">
        <f t="shared" si="37"/>
        <v/>
      </c>
      <c r="F2399" s="133"/>
      <c r="G2399" s="37"/>
      <c r="H2399" s="36"/>
    </row>
    <row r="2400" spans="1:8" x14ac:dyDescent="0.3">
      <c r="A2400" s="4"/>
      <c r="B2400" s="1"/>
      <c r="C2400" s="6" t="str">
        <f>IFERROR(IF(B2400="","",VLOOKUP(B2400,tabela_produto,2,0)),"")</f>
        <v/>
      </c>
      <c r="D2400" s="1"/>
      <c r="E2400" s="7" t="str">
        <f t="shared" si="37"/>
        <v/>
      </c>
      <c r="F2400" s="133"/>
      <c r="G2400" s="37"/>
      <c r="H2400" s="36"/>
    </row>
    <row r="2401" spans="1:8" x14ac:dyDescent="0.3">
      <c r="A2401" s="4"/>
      <c r="B2401" s="1"/>
      <c r="C2401" s="6" t="str">
        <f>IFERROR(IF(B2401="","",VLOOKUP(B2401,tabela_produto,2,0)),"")</f>
        <v/>
      </c>
      <c r="D2401" s="1"/>
      <c r="E2401" s="7" t="str">
        <f t="shared" si="37"/>
        <v/>
      </c>
      <c r="F2401" s="133"/>
      <c r="G2401" s="37"/>
      <c r="H2401" s="36"/>
    </row>
    <row r="2402" spans="1:8" x14ac:dyDescent="0.3">
      <c r="A2402" s="4"/>
      <c r="B2402" s="1"/>
      <c r="C2402" s="6" t="str">
        <f>IFERROR(IF(B2402="","",VLOOKUP(B2402,tabela_produto,2,0)),"")</f>
        <v/>
      </c>
      <c r="D2402" s="1"/>
      <c r="E2402" s="7" t="str">
        <f t="shared" si="37"/>
        <v/>
      </c>
      <c r="F2402" s="133"/>
      <c r="G2402" s="37"/>
      <c r="H2402" s="36"/>
    </row>
    <row r="2403" spans="1:8" x14ac:dyDescent="0.3">
      <c r="A2403" s="4"/>
      <c r="B2403" s="1"/>
      <c r="C2403" s="6" t="str">
        <f>IFERROR(IF(B2403="","",VLOOKUP(B2403,tabela_produto,2,0)),"")</f>
        <v/>
      </c>
      <c r="D2403" s="1"/>
      <c r="E2403" s="7" t="str">
        <f t="shared" si="37"/>
        <v/>
      </c>
      <c r="F2403" s="133"/>
      <c r="G2403" s="37"/>
      <c r="H2403" s="36"/>
    </row>
    <row r="2404" spans="1:8" x14ac:dyDescent="0.3">
      <c r="A2404" s="4"/>
      <c r="B2404" s="1"/>
      <c r="C2404" s="6" t="str">
        <f>IFERROR(IF(B2404="","",VLOOKUP(B2404,tabela_produto,2,0)),"")</f>
        <v/>
      </c>
      <c r="D2404" s="1"/>
      <c r="E2404" s="7" t="str">
        <f t="shared" si="37"/>
        <v/>
      </c>
      <c r="F2404" s="133"/>
      <c r="G2404" s="37"/>
      <c r="H2404" s="36"/>
    </row>
    <row r="2405" spans="1:8" x14ac:dyDescent="0.3">
      <c r="A2405" s="4"/>
      <c r="B2405" s="1"/>
      <c r="C2405" s="6" t="str">
        <f>IFERROR(IF(B2405="","",VLOOKUP(B2405,tabela_produto,2,0)),"")</f>
        <v/>
      </c>
      <c r="D2405" s="1"/>
      <c r="E2405" s="7" t="str">
        <f t="shared" si="37"/>
        <v/>
      </c>
      <c r="F2405" s="133"/>
      <c r="G2405" s="37"/>
      <c r="H2405" s="36"/>
    </row>
    <row r="2406" spans="1:8" x14ac:dyDescent="0.3">
      <c r="A2406" s="4"/>
      <c r="B2406" s="1"/>
      <c r="C2406" s="6" t="str">
        <f>IFERROR(IF(B2406="","",VLOOKUP(B2406,tabela_produto,2,0)),"")</f>
        <v/>
      </c>
      <c r="D2406" s="1"/>
      <c r="E2406" s="7" t="str">
        <f t="shared" si="37"/>
        <v/>
      </c>
      <c r="F2406" s="133"/>
      <c r="G2406" s="37"/>
      <c r="H2406" s="36"/>
    </row>
    <row r="2407" spans="1:8" x14ac:dyDescent="0.3">
      <c r="A2407" s="4"/>
      <c r="B2407" s="1"/>
      <c r="C2407" s="6" t="str">
        <f>IFERROR(IF(B2407="","",VLOOKUP(B2407,tabela_produto,2,0)),"")</f>
        <v/>
      </c>
      <c r="D2407" s="1"/>
      <c r="E2407" s="7" t="str">
        <f t="shared" si="37"/>
        <v/>
      </c>
      <c r="F2407" s="133"/>
      <c r="G2407" s="37"/>
      <c r="H2407" s="36"/>
    </row>
    <row r="2408" spans="1:8" x14ac:dyDescent="0.3">
      <c r="A2408" s="4"/>
      <c r="B2408" s="1"/>
      <c r="C2408" s="6" t="str">
        <f>IFERROR(IF(B2408="","",VLOOKUP(B2408,tabela_produto,2,0)),"")</f>
        <v/>
      </c>
      <c r="D2408" s="1"/>
      <c r="E2408" s="7" t="str">
        <f t="shared" si="37"/>
        <v/>
      </c>
      <c r="F2408" s="133"/>
      <c r="G2408" s="37"/>
      <c r="H2408" s="36"/>
    </row>
    <row r="2409" spans="1:8" x14ac:dyDescent="0.3">
      <c r="A2409" s="4"/>
      <c r="B2409" s="1"/>
      <c r="C2409" s="6" t="str">
        <f>IFERROR(IF(B2409="","",VLOOKUP(B2409,tabela_produto,2,0)),"")</f>
        <v/>
      </c>
      <c r="D2409" s="1"/>
      <c r="E2409" s="7" t="str">
        <f t="shared" si="37"/>
        <v/>
      </c>
      <c r="F2409" s="133"/>
      <c r="G2409" s="37"/>
      <c r="H2409" s="36"/>
    </row>
    <row r="2410" spans="1:8" x14ac:dyDescent="0.3">
      <c r="A2410" s="4"/>
      <c r="B2410" s="1"/>
      <c r="C2410" s="6" t="str">
        <f>IFERROR(IF(B2410="","",VLOOKUP(B2410,tabela_produto,2,0)),"")</f>
        <v/>
      </c>
      <c r="D2410" s="1"/>
      <c r="E2410" s="7" t="str">
        <f t="shared" si="37"/>
        <v/>
      </c>
      <c r="F2410" s="133"/>
      <c r="G2410" s="37"/>
      <c r="H2410" s="36"/>
    </row>
    <row r="2411" spans="1:8" x14ac:dyDescent="0.3">
      <c r="A2411" s="4"/>
      <c r="B2411" s="1"/>
      <c r="C2411" s="6" t="str">
        <f>IFERROR(IF(B2411="","",VLOOKUP(B2411,tabela_produto,2,0)),"")</f>
        <v/>
      </c>
      <c r="D2411" s="1"/>
      <c r="E2411" s="7" t="str">
        <f t="shared" si="37"/>
        <v/>
      </c>
      <c r="F2411" s="133"/>
      <c r="G2411" s="37"/>
      <c r="H2411" s="36"/>
    </row>
    <row r="2412" spans="1:8" x14ac:dyDescent="0.3">
      <c r="A2412" s="4"/>
      <c r="B2412" s="1"/>
      <c r="C2412" s="6" t="str">
        <f>IFERROR(IF(B2412="","",VLOOKUP(B2412,tabela_produto,2,0)),"")</f>
        <v/>
      </c>
      <c r="D2412" s="1"/>
      <c r="E2412" s="7" t="str">
        <f t="shared" si="37"/>
        <v/>
      </c>
      <c r="F2412" s="133"/>
      <c r="G2412" s="37"/>
      <c r="H2412" s="36"/>
    </row>
    <row r="2413" spans="1:8" x14ac:dyDescent="0.3">
      <c r="A2413" s="4"/>
      <c r="B2413" s="1"/>
      <c r="C2413" s="6" t="str">
        <f>IFERROR(IF(B2413="","",VLOOKUP(B2413,tabela_produto,2,0)),"")</f>
        <v/>
      </c>
      <c r="D2413" s="1"/>
      <c r="E2413" s="7" t="str">
        <f t="shared" si="37"/>
        <v/>
      </c>
      <c r="F2413" s="133"/>
      <c r="G2413" s="37"/>
      <c r="H2413" s="36"/>
    </row>
    <row r="2414" spans="1:8" x14ac:dyDescent="0.3">
      <c r="A2414" s="4"/>
      <c r="B2414" s="1"/>
      <c r="C2414" s="6" t="str">
        <f>IFERROR(IF(B2414="","",VLOOKUP(B2414,tabela_produto,2,0)),"")</f>
        <v/>
      </c>
      <c r="D2414" s="1"/>
      <c r="E2414" s="7" t="str">
        <f t="shared" si="37"/>
        <v/>
      </c>
      <c r="F2414" s="133"/>
      <c r="G2414" s="37"/>
      <c r="H2414" s="36"/>
    </row>
    <row r="2415" spans="1:8" x14ac:dyDescent="0.3">
      <c r="A2415" s="4"/>
      <c r="B2415" s="1"/>
      <c r="C2415" s="6" t="str">
        <f>IFERROR(IF(B2415="","",VLOOKUP(B2415,tabela_produto,2,0)),"")</f>
        <v/>
      </c>
      <c r="D2415" s="1"/>
      <c r="E2415" s="7" t="str">
        <f t="shared" si="37"/>
        <v/>
      </c>
      <c r="F2415" s="133"/>
      <c r="G2415" s="37"/>
      <c r="H2415" s="36"/>
    </row>
    <row r="2416" spans="1:8" x14ac:dyDescent="0.3">
      <c r="A2416" s="4"/>
      <c r="B2416" s="1"/>
      <c r="C2416" s="6" t="str">
        <f>IFERROR(IF(B2416="","",VLOOKUP(B2416,tabela_produto,2,0)),"")</f>
        <v/>
      </c>
      <c r="D2416" s="1"/>
      <c r="E2416" s="7" t="str">
        <f t="shared" si="37"/>
        <v/>
      </c>
      <c r="F2416" s="133"/>
      <c r="G2416" s="37"/>
      <c r="H2416" s="36"/>
    </row>
    <row r="2417" spans="1:8" x14ac:dyDescent="0.3">
      <c r="A2417" s="4"/>
      <c r="B2417" s="1"/>
      <c r="C2417" s="6" t="str">
        <f>IFERROR(IF(B2417="","",VLOOKUP(B2417,tabela_produto,2,0)),"")</f>
        <v/>
      </c>
      <c r="D2417" s="1"/>
      <c r="E2417" s="7" t="str">
        <f t="shared" si="37"/>
        <v/>
      </c>
      <c r="F2417" s="133"/>
      <c r="G2417" s="37"/>
      <c r="H2417" s="36"/>
    </row>
    <row r="2418" spans="1:8" x14ac:dyDescent="0.3">
      <c r="A2418" s="4"/>
      <c r="B2418" s="1"/>
      <c r="C2418" s="6" t="str">
        <f>IFERROR(IF(B2418="","",VLOOKUP(B2418,tabela_produto,2,0)),"")</f>
        <v/>
      </c>
      <c r="D2418" s="1"/>
      <c r="E2418" s="7" t="str">
        <f t="shared" si="37"/>
        <v/>
      </c>
      <c r="F2418" s="133"/>
      <c r="G2418" s="37"/>
      <c r="H2418" s="36"/>
    </row>
    <row r="2419" spans="1:8" x14ac:dyDescent="0.3">
      <c r="A2419" s="4"/>
      <c r="B2419" s="1"/>
      <c r="C2419" s="6" t="str">
        <f>IFERROR(IF(B2419="","",VLOOKUP(B2419,tabela_produto,2,0)),"")</f>
        <v/>
      </c>
      <c r="D2419" s="1"/>
      <c r="E2419" s="7" t="str">
        <f t="shared" si="37"/>
        <v/>
      </c>
      <c r="F2419" s="133"/>
      <c r="G2419" s="37"/>
      <c r="H2419" s="36"/>
    </row>
    <row r="2420" spans="1:8" x14ac:dyDescent="0.3">
      <c r="A2420" s="4"/>
      <c r="B2420" s="1"/>
      <c r="C2420" s="6" t="str">
        <f>IFERROR(IF(B2420="","",VLOOKUP(B2420,tabela_produto,2,0)),"")</f>
        <v/>
      </c>
      <c r="D2420" s="1"/>
      <c r="E2420" s="7" t="str">
        <f t="shared" si="37"/>
        <v/>
      </c>
      <c r="F2420" s="133"/>
      <c r="G2420" s="37"/>
      <c r="H2420" s="36"/>
    </row>
    <row r="2421" spans="1:8" x14ac:dyDescent="0.3">
      <c r="A2421" s="4"/>
      <c r="B2421" s="1"/>
      <c r="C2421" s="6" t="str">
        <f>IFERROR(IF(B2421="","",VLOOKUP(B2421,tabela_produto,2,0)),"")</f>
        <v/>
      </c>
      <c r="D2421" s="1"/>
      <c r="E2421" s="7" t="str">
        <f t="shared" si="37"/>
        <v/>
      </c>
      <c r="F2421" s="133"/>
      <c r="G2421" s="37"/>
      <c r="H2421" s="36"/>
    </row>
    <row r="2422" spans="1:8" x14ac:dyDescent="0.3">
      <c r="A2422" s="4"/>
      <c r="B2422" s="1"/>
      <c r="C2422" s="6" t="str">
        <f>IFERROR(IF(B2422="","",VLOOKUP(B2422,tabela_produto,2,0)),"")</f>
        <v/>
      </c>
      <c r="D2422" s="1"/>
      <c r="E2422" s="7" t="str">
        <f t="shared" si="37"/>
        <v/>
      </c>
      <c r="F2422" s="133"/>
      <c r="G2422" s="37"/>
      <c r="H2422" s="36"/>
    </row>
    <row r="2423" spans="1:8" x14ac:dyDescent="0.3">
      <c r="A2423" s="4"/>
      <c r="B2423" s="1"/>
      <c r="C2423" s="6" t="str">
        <f>IFERROR(IF(B2423="","",VLOOKUP(B2423,tabela_produto,2,0)),"")</f>
        <v/>
      </c>
      <c r="D2423" s="1"/>
      <c r="E2423" s="7" t="str">
        <f t="shared" si="37"/>
        <v/>
      </c>
      <c r="F2423" s="133"/>
      <c r="G2423" s="37"/>
      <c r="H2423" s="36"/>
    </row>
    <row r="2424" spans="1:8" x14ac:dyDescent="0.3">
      <c r="A2424" s="4"/>
      <c r="B2424" s="1"/>
      <c r="C2424" s="6" t="str">
        <f>IFERROR(IF(B2424="","",VLOOKUP(B2424,tabela_produto,2,0)),"")</f>
        <v/>
      </c>
      <c r="D2424" s="1"/>
      <c r="E2424" s="7" t="str">
        <f t="shared" si="37"/>
        <v/>
      </c>
      <c r="F2424" s="133"/>
      <c r="G2424" s="37"/>
      <c r="H2424" s="36"/>
    </row>
    <row r="2425" spans="1:8" x14ac:dyDescent="0.3">
      <c r="A2425" s="4"/>
      <c r="B2425" s="1"/>
      <c r="C2425" s="6" t="str">
        <f>IFERROR(IF(B2425="","",VLOOKUP(B2425,tabela_produto,2,0)),"")</f>
        <v/>
      </c>
      <c r="D2425" s="1"/>
      <c r="E2425" s="7" t="str">
        <f t="shared" si="37"/>
        <v/>
      </c>
      <c r="F2425" s="133"/>
      <c r="G2425" s="37"/>
      <c r="H2425" s="36"/>
    </row>
    <row r="2426" spans="1:8" x14ac:dyDescent="0.3">
      <c r="A2426" s="4"/>
      <c r="B2426" s="1"/>
      <c r="C2426" s="6" t="str">
        <f>IFERROR(IF(B2426="","",VLOOKUP(B2426,tabela_produto,2,0)),"")</f>
        <v/>
      </c>
      <c r="D2426" s="1"/>
      <c r="E2426" s="7" t="str">
        <f t="shared" si="37"/>
        <v/>
      </c>
      <c r="F2426" s="133"/>
      <c r="G2426" s="37"/>
      <c r="H2426" s="36"/>
    </row>
    <row r="2427" spans="1:8" x14ac:dyDescent="0.3">
      <c r="A2427" s="4"/>
      <c r="B2427" s="1"/>
      <c r="C2427" s="6" t="str">
        <f>IFERROR(IF(B2427="","",VLOOKUP(B2427,tabela_produto,2,0)),"")</f>
        <v/>
      </c>
      <c r="D2427" s="1"/>
      <c r="E2427" s="7" t="str">
        <f t="shared" si="37"/>
        <v/>
      </c>
      <c r="F2427" s="133"/>
      <c r="G2427" s="37"/>
      <c r="H2427" s="36"/>
    </row>
    <row r="2428" spans="1:8" x14ac:dyDescent="0.3">
      <c r="A2428" s="4"/>
      <c r="B2428" s="1"/>
      <c r="C2428" s="6" t="str">
        <f>IFERROR(IF(B2428="","",VLOOKUP(B2428,tabela_produto,2,0)),"")</f>
        <v/>
      </c>
      <c r="D2428" s="1"/>
      <c r="E2428" s="7" t="str">
        <f t="shared" si="37"/>
        <v/>
      </c>
      <c r="F2428" s="133"/>
      <c r="G2428" s="37"/>
      <c r="H2428" s="36"/>
    </row>
    <row r="2429" spans="1:8" x14ac:dyDescent="0.3">
      <c r="A2429" s="4"/>
      <c r="B2429" s="1"/>
      <c r="C2429" s="6" t="str">
        <f>IFERROR(IF(B2429="","",VLOOKUP(B2429,tabela_produto,2,0)),"")</f>
        <v/>
      </c>
      <c r="D2429" s="1"/>
      <c r="E2429" s="7" t="str">
        <f t="shared" si="37"/>
        <v/>
      </c>
      <c r="F2429" s="133"/>
      <c r="G2429" s="37"/>
      <c r="H2429" s="36"/>
    </row>
    <row r="2430" spans="1:8" x14ac:dyDescent="0.3">
      <c r="A2430" s="4"/>
      <c r="B2430" s="1"/>
      <c r="C2430" s="6" t="str">
        <f>IFERROR(IF(B2430="","",VLOOKUP(B2430,tabela_produto,2,0)),"")</f>
        <v/>
      </c>
      <c r="D2430" s="1"/>
      <c r="E2430" s="7" t="str">
        <f t="shared" si="37"/>
        <v/>
      </c>
      <c r="F2430" s="133"/>
      <c r="G2430" s="37"/>
      <c r="H2430" s="36"/>
    </row>
    <row r="2431" spans="1:8" x14ac:dyDescent="0.3">
      <c r="A2431" s="4"/>
      <c r="B2431" s="1"/>
      <c r="C2431" s="6" t="str">
        <f>IFERROR(IF(B2431="","",VLOOKUP(B2431,tabela_produto,2,0)),"")</f>
        <v/>
      </c>
      <c r="D2431" s="1"/>
      <c r="E2431" s="7" t="str">
        <f t="shared" si="37"/>
        <v/>
      </c>
      <c r="F2431" s="133"/>
      <c r="G2431" s="37"/>
      <c r="H2431" s="36"/>
    </row>
    <row r="2432" spans="1:8" x14ac:dyDescent="0.3">
      <c r="A2432" s="4"/>
      <c r="B2432" s="1"/>
      <c r="C2432" s="6" t="str">
        <f>IFERROR(IF(B2432="","",VLOOKUP(B2432,tabela_produto,2,0)),"")</f>
        <v/>
      </c>
      <c r="D2432" s="1"/>
      <c r="E2432" s="7" t="str">
        <f t="shared" si="37"/>
        <v/>
      </c>
      <c r="F2432" s="133"/>
      <c r="G2432" s="37"/>
      <c r="H2432" s="36"/>
    </row>
    <row r="2433" spans="1:8" x14ac:dyDescent="0.3">
      <c r="A2433" s="4"/>
      <c r="B2433" s="1"/>
      <c r="C2433" s="6" t="str">
        <f>IFERROR(IF(B2433="","",VLOOKUP(B2433,tabela_produto,2,0)),"")</f>
        <v/>
      </c>
      <c r="D2433" s="1"/>
      <c r="E2433" s="7" t="str">
        <f t="shared" si="37"/>
        <v/>
      </c>
      <c r="F2433" s="133"/>
      <c r="G2433" s="37"/>
      <c r="H2433" s="36"/>
    </row>
    <row r="2434" spans="1:8" x14ac:dyDescent="0.3">
      <c r="A2434" s="4"/>
      <c r="B2434" s="1"/>
      <c r="C2434" s="6" t="str">
        <f>IFERROR(IF(B2434="","",VLOOKUP(B2434,tabela_produto,2,0)),"")</f>
        <v/>
      </c>
      <c r="D2434" s="1"/>
      <c r="E2434" s="7" t="str">
        <f t="shared" si="37"/>
        <v/>
      </c>
      <c r="F2434" s="133"/>
      <c r="G2434" s="37"/>
      <c r="H2434" s="36"/>
    </row>
    <row r="2435" spans="1:8" x14ac:dyDescent="0.3">
      <c r="A2435" s="4"/>
      <c r="B2435" s="1"/>
      <c r="C2435" s="6" t="str">
        <f>IFERROR(IF(B2435="","",VLOOKUP(B2435,tabela_produto,2,0)),"")</f>
        <v/>
      </c>
      <c r="D2435" s="1"/>
      <c r="E2435" s="7" t="str">
        <f t="shared" ref="E2435:E2498" si="38">IF(B2435="","",VLOOKUP(B2435,tabela_produto,3,0))</f>
        <v/>
      </c>
      <c r="F2435" s="133"/>
      <c r="G2435" s="37"/>
      <c r="H2435" s="36"/>
    </row>
    <row r="2436" spans="1:8" x14ac:dyDescent="0.3">
      <c r="A2436" s="4"/>
      <c r="B2436" s="1"/>
      <c r="C2436" s="6" t="str">
        <f>IFERROR(IF(B2436="","",VLOOKUP(B2436,tabela_produto,2,0)),"")</f>
        <v/>
      </c>
      <c r="D2436" s="1"/>
      <c r="E2436" s="7" t="str">
        <f t="shared" si="38"/>
        <v/>
      </c>
      <c r="F2436" s="133"/>
      <c r="G2436" s="37"/>
      <c r="H2436" s="36"/>
    </row>
    <row r="2437" spans="1:8" x14ac:dyDescent="0.3">
      <c r="A2437" s="4"/>
      <c r="B2437" s="1"/>
      <c r="C2437" s="6" t="str">
        <f>IFERROR(IF(B2437="","",VLOOKUP(B2437,tabela_produto,2,0)),"")</f>
        <v/>
      </c>
      <c r="D2437" s="1"/>
      <c r="E2437" s="7" t="str">
        <f t="shared" si="38"/>
        <v/>
      </c>
      <c r="F2437" s="133"/>
      <c r="G2437" s="37"/>
      <c r="H2437" s="36"/>
    </row>
    <row r="2438" spans="1:8" x14ac:dyDescent="0.3">
      <c r="A2438" s="4"/>
      <c r="B2438" s="1"/>
      <c r="C2438" s="6" t="str">
        <f>IFERROR(IF(B2438="","",VLOOKUP(B2438,tabela_produto,2,0)),"")</f>
        <v/>
      </c>
      <c r="D2438" s="1"/>
      <c r="E2438" s="7" t="str">
        <f t="shared" si="38"/>
        <v/>
      </c>
      <c r="F2438" s="133"/>
      <c r="G2438" s="37"/>
      <c r="H2438" s="36"/>
    </row>
    <row r="2439" spans="1:8" x14ac:dyDescent="0.3">
      <c r="A2439" s="4"/>
      <c r="B2439" s="1"/>
      <c r="C2439" s="6" t="str">
        <f>IFERROR(IF(B2439="","",VLOOKUP(B2439,tabela_produto,2,0)),"")</f>
        <v/>
      </c>
      <c r="D2439" s="1"/>
      <c r="E2439" s="7" t="str">
        <f t="shared" si="38"/>
        <v/>
      </c>
      <c r="F2439" s="133"/>
      <c r="G2439" s="37"/>
      <c r="H2439" s="36"/>
    </row>
    <row r="2440" spans="1:8" x14ac:dyDescent="0.3">
      <c r="A2440" s="4"/>
      <c r="B2440" s="1"/>
      <c r="C2440" s="6" t="str">
        <f>IFERROR(IF(B2440="","",VLOOKUP(B2440,tabela_produto,2,0)),"")</f>
        <v/>
      </c>
      <c r="D2440" s="1"/>
      <c r="E2440" s="7" t="str">
        <f t="shared" si="38"/>
        <v/>
      </c>
      <c r="F2440" s="133"/>
      <c r="G2440" s="37"/>
      <c r="H2440" s="36"/>
    </row>
    <row r="2441" spans="1:8" x14ac:dyDescent="0.3">
      <c r="A2441" s="4"/>
      <c r="B2441" s="1"/>
      <c r="C2441" s="6" t="str">
        <f>IFERROR(IF(B2441="","",VLOOKUP(B2441,tabela_produto,2,0)),"")</f>
        <v/>
      </c>
      <c r="D2441" s="1"/>
      <c r="E2441" s="7" t="str">
        <f t="shared" si="38"/>
        <v/>
      </c>
      <c r="F2441" s="133"/>
      <c r="G2441" s="37"/>
      <c r="H2441" s="36"/>
    </row>
    <row r="2442" spans="1:8" x14ac:dyDescent="0.3">
      <c r="A2442" s="4"/>
      <c r="B2442" s="1"/>
      <c r="C2442" s="6" t="str">
        <f>IFERROR(IF(B2442="","",VLOOKUP(B2442,tabela_produto,2,0)),"")</f>
        <v/>
      </c>
      <c r="D2442" s="1"/>
      <c r="E2442" s="7" t="str">
        <f t="shared" si="38"/>
        <v/>
      </c>
      <c r="F2442" s="133"/>
      <c r="G2442" s="37"/>
      <c r="H2442" s="36"/>
    </row>
    <row r="2443" spans="1:8" x14ac:dyDescent="0.3">
      <c r="A2443" s="4"/>
      <c r="B2443" s="1"/>
      <c r="C2443" s="6" t="str">
        <f>IFERROR(IF(B2443="","",VLOOKUP(B2443,tabela_produto,2,0)),"")</f>
        <v/>
      </c>
      <c r="D2443" s="1"/>
      <c r="E2443" s="7" t="str">
        <f t="shared" si="38"/>
        <v/>
      </c>
      <c r="F2443" s="133"/>
      <c r="G2443" s="37"/>
      <c r="H2443" s="36"/>
    </row>
    <row r="2444" spans="1:8" x14ac:dyDescent="0.3">
      <c r="A2444" s="4"/>
      <c r="B2444" s="1"/>
      <c r="C2444" s="6" t="str">
        <f>IFERROR(IF(B2444="","",VLOOKUP(B2444,tabela_produto,2,0)),"")</f>
        <v/>
      </c>
      <c r="D2444" s="1"/>
      <c r="E2444" s="7" t="str">
        <f t="shared" si="38"/>
        <v/>
      </c>
      <c r="F2444" s="133"/>
      <c r="G2444" s="37"/>
      <c r="H2444" s="36"/>
    </row>
    <row r="2445" spans="1:8" x14ac:dyDescent="0.3">
      <c r="A2445" s="4"/>
      <c r="B2445" s="1"/>
      <c r="C2445" s="6" t="str">
        <f>IFERROR(IF(B2445="","",VLOOKUP(B2445,tabela_produto,2,0)),"")</f>
        <v/>
      </c>
      <c r="D2445" s="1"/>
      <c r="E2445" s="7" t="str">
        <f t="shared" si="38"/>
        <v/>
      </c>
      <c r="F2445" s="133"/>
      <c r="G2445" s="37"/>
      <c r="H2445" s="36"/>
    </row>
    <row r="2446" spans="1:8" x14ac:dyDescent="0.3">
      <c r="A2446" s="4"/>
      <c r="B2446" s="1"/>
      <c r="C2446" s="6" t="str">
        <f>IFERROR(IF(B2446="","",VLOOKUP(B2446,tabela_produto,2,0)),"")</f>
        <v/>
      </c>
      <c r="D2446" s="1"/>
      <c r="E2446" s="7" t="str">
        <f t="shared" si="38"/>
        <v/>
      </c>
      <c r="F2446" s="133"/>
      <c r="G2446" s="37"/>
      <c r="H2446" s="36"/>
    </row>
    <row r="2447" spans="1:8" x14ac:dyDescent="0.3">
      <c r="A2447" s="4"/>
      <c r="B2447" s="1"/>
      <c r="C2447" s="6" t="str">
        <f>IFERROR(IF(B2447="","",VLOOKUP(B2447,tabela_produto,2,0)),"")</f>
        <v/>
      </c>
      <c r="D2447" s="1"/>
      <c r="E2447" s="7" t="str">
        <f t="shared" si="38"/>
        <v/>
      </c>
      <c r="F2447" s="133"/>
      <c r="G2447" s="37"/>
      <c r="H2447" s="36"/>
    </row>
    <row r="2448" spans="1:8" x14ac:dyDescent="0.3">
      <c r="A2448" s="4"/>
      <c r="B2448" s="1"/>
      <c r="C2448" s="6" t="str">
        <f>IFERROR(IF(B2448="","",VLOOKUP(B2448,tabela_produto,2,0)),"")</f>
        <v/>
      </c>
      <c r="D2448" s="1"/>
      <c r="E2448" s="7" t="str">
        <f t="shared" si="38"/>
        <v/>
      </c>
      <c r="F2448" s="133"/>
      <c r="G2448" s="37"/>
      <c r="H2448" s="36"/>
    </row>
    <row r="2449" spans="1:8" x14ac:dyDescent="0.3">
      <c r="A2449" s="4"/>
      <c r="B2449" s="1"/>
      <c r="C2449" s="6" t="str">
        <f>IFERROR(IF(B2449="","",VLOOKUP(B2449,tabela_produto,2,0)),"")</f>
        <v/>
      </c>
      <c r="D2449" s="1"/>
      <c r="E2449" s="7" t="str">
        <f t="shared" si="38"/>
        <v/>
      </c>
      <c r="F2449" s="133"/>
      <c r="G2449" s="37"/>
      <c r="H2449" s="36"/>
    </row>
    <row r="2450" spans="1:8" x14ac:dyDescent="0.3">
      <c r="A2450" s="4"/>
      <c r="B2450" s="1"/>
      <c r="C2450" s="6" t="str">
        <f>IFERROR(IF(B2450="","",VLOOKUP(B2450,tabela_produto,2,0)),"")</f>
        <v/>
      </c>
      <c r="D2450" s="1"/>
      <c r="E2450" s="7" t="str">
        <f t="shared" si="38"/>
        <v/>
      </c>
      <c r="F2450" s="133"/>
      <c r="G2450" s="37"/>
      <c r="H2450" s="36"/>
    </row>
    <row r="2451" spans="1:8" x14ac:dyDescent="0.3">
      <c r="A2451" s="4"/>
      <c r="B2451" s="1"/>
      <c r="C2451" s="6" t="str">
        <f>IFERROR(IF(B2451="","",VLOOKUP(B2451,tabela_produto,2,0)),"")</f>
        <v/>
      </c>
      <c r="D2451" s="1"/>
      <c r="E2451" s="7" t="str">
        <f t="shared" si="38"/>
        <v/>
      </c>
      <c r="F2451" s="133"/>
      <c r="G2451" s="37"/>
      <c r="H2451" s="36"/>
    </row>
    <row r="2452" spans="1:8" x14ac:dyDescent="0.3">
      <c r="A2452" s="4"/>
      <c r="B2452" s="1"/>
      <c r="C2452" s="6" t="str">
        <f>IFERROR(IF(B2452="","",VLOOKUP(B2452,tabela_produto,2,0)),"")</f>
        <v/>
      </c>
      <c r="D2452" s="1"/>
      <c r="E2452" s="7" t="str">
        <f t="shared" si="38"/>
        <v/>
      </c>
      <c r="F2452" s="133"/>
      <c r="G2452" s="37"/>
      <c r="H2452" s="36"/>
    </row>
    <row r="2453" spans="1:8" x14ac:dyDescent="0.3">
      <c r="A2453" s="4"/>
      <c r="B2453" s="1"/>
      <c r="C2453" s="6" t="str">
        <f>IFERROR(IF(B2453="","",VLOOKUP(B2453,tabela_produto,2,0)),"")</f>
        <v/>
      </c>
      <c r="D2453" s="1"/>
      <c r="E2453" s="7" t="str">
        <f t="shared" si="38"/>
        <v/>
      </c>
      <c r="F2453" s="133"/>
      <c r="G2453" s="37"/>
      <c r="H2453" s="36"/>
    </row>
    <row r="2454" spans="1:8" x14ac:dyDescent="0.3">
      <c r="A2454" s="4"/>
      <c r="B2454" s="1"/>
      <c r="C2454" s="6" t="str">
        <f>IFERROR(IF(B2454="","",VLOOKUP(B2454,tabela_produto,2,0)),"")</f>
        <v/>
      </c>
      <c r="D2454" s="1"/>
      <c r="E2454" s="7" t="str">
        <f t="shared" si="38"/>
        <v/>
      </c>
      <c r="F2454" s="133"/>
      <c r="G2454" s="37"/>
      <c r="H2454" s="36"/>
    </row>
    <row r="2455" spans="1:8" x14ac:dyDescent="0.3">
      <c r="A2455" s="4"/>
      <c r="B2455" s="1"/>
      <c r="C2455" s="6" t="str">
        <f>IFERROR(IF(B2455="","",VLOOKUP(B2455,tabela_produto,2,0)),"")</f>
        <v/>
      </c>
      <c r="D2455" s="1"/>
      <c r="E2455" s="7" t="str">
        <f t="shared" si="38"/>
        <v/>
      </c>
      <c r="F2455" s="133"/>
      <c r="G2455" s="37"/>
      <c r="H2455" s="36"/>
    </row>
    <row r="2456" spans="1:8" x14ac:dyDescent="0.3">
      <c r="A2456" s="4"/>
      <c r="B2456" s="1"/>
      <c r="C2456" s="6" t="str">
        <f>IFERROR(IF(B2456="","",VLOOKUP(B2456,tabela_produto,2,0)),"")</f>
        <v/>
      </c>
      <c r="D2456" s="1"/>
      <c r="E2456" s="7" t="str">
        <f t="shared" si="38"/>
        <v/>
      </c>
      <c r="F2456" s="133"/>
      <c r="G2456" s="37"/>
      <c r="H2456" s="36"/>
    </row>
    <row r="2457" spans="1:8" x14ac:dyDescent="0.3">
      <c r="A2457" s="4"/>
      <c r="B2457" s="1"/>
      <c r="C2457" s="6" t="str">
        <f>IFERROR(IF(B2457="","",VLOOKUP(B2457,tabela_produto,2,0)),"")</f>
        <v/>
      </c>
      <c r="D2457" s="1"/>
      <c r="E2457" s="7" t="str">
        <f t="shared" si="38"/>
        <v/>
      </c>
      <c r="F2457" s="133"/>
      <c r="G2457" s="37"/>
      <c r="H2457" s="36"/>
    </row>
    <row r="2458" spans="1:8" x14ac:dyDescent="0.3">
      <c r="A2458" s="4"/>
      <c r="B2458" s="1"/>
      <c r="C2458" s="6" t="str">
        <f>IFERROR(IF(B2458="","",VLOOKUP(B2458,tabela_produto,2,0)),"")</f>
        <v/>
      </c>
      <c r="D2458" s="1"/>
      <c r="E2458" s="7" t="str">
        <f t="shared" si="38"/>
        <v/>
      </c>
      <c r="F2458" s="133"/>
      <c r="G2458" s="37"/>
      <c r="H2458" s="36"/>
    </row>
    <row r="2459" spans="1:8" x14ac:dyDescent="0.3">
      <c r="A2459" s="4"/>
      <c r="B2459" s="1"/>
      <c r="C2459" s="6" t="str">
        <f>IFERROR(IF(B2459="","",VLOOKUP(B2459,tabela_produto,2,0)),"")</f>
        <v/>
      </c>
      <c r="D2459" s="1"/>
      <c r="E2459" s="7" t="str">
        <f t="shared" si="38"/>
        <v/>
      </c>
      <c r="F2459" s="133"/>
      <c r="G2459" s="37"/>
      <c r="H2459" s="36"/>
    </row>
    <row r="2460" spans="1:8" x14ac:dyDescent="0.3">
      <c r="A2460" s="4"/>
      <c r="B2460" s="1"/>
      <c r="C2460" s="6" t="str">
        <f>IFERROR(IF(B2460="","",VLOOKUP(B2460,tabela_produto,2,0)),"")</f>
        <v/>
      </c>
      <c r="D2460" s="1"/>
      <c r="E2460" s="7" t="str">
        <f t="shared" si="38"/>
        <v/>
      </c>
      <c r="F2460" s="133"/>
      <c r="G2460" s="37"/>
      <c r="H2460" s="36"/>
    </row>
    <row r="2461" spans="1:8" x14ac:dyDescent="0.3">
      <c r="A2461" s="4"/>
      <c r="B2461" s="1"/>
      <c r="C2461" s="6" t="str">
        <f>IFERROR(IF(B2461="","",VLOOKUP(B2461,tabela_produto,2,0)),"")</f>
        <v/>
      </c>
      <c r="D2461" s="1"/>
      <c r="E2461" s="7" t="str">
        <f t="shared" si="38"/>
        <v/>
      </c>
      <c r="F2461" s="133"/>
      <c r="G2461" s="37"/>
      <c r="H2461" s="36"/>
    </row>
    <row r="2462" spans="1:8" x14ac:dyDescent="0.3">
      <c r="A2462" s="4"/>
      <c r="B2462" s="1"/>
      <c r="C2462" s="6" t="str">
        <f>IFERROR(IF(B2462="","",VLOOKUP(B2462,tabela_produto,2,0)),"")</f>
        <v/>
      </c>
      <c r="D2462" s="1"/>
      <c r="E2462" s="7" t="str">
        <f t="shared" si="38"/>
        <v/>
      </c>
      <c r="F2462" s="133"/>
      <c r="G2462" s="37"/>
      <c r="H2462" s="36"/>
    </row>
    <row r="2463" spans="1:8" x14ac:dyDescent="0.3">
      <c r="A2463" s="4"/>
      <c r="B2463" s="1"/>
      <c r="C2463" s="6" t="str">
        <f>IFERROR(IF(B2463="","",VLOOKUP(B2463,tabela_produto,2,0)),"")</f>
        <v/>
      </c>
      <c r="D2463" s="1"/>
      <c r="E2463" s="7" t="str">
        <f t="shared" si="38"/>
        <v/>
      </c>
      <c r="F2463" s="133"/>
      <c r="G2463" s="37"/>
      <c r="H2463" s="36"/>
    </row>
    <row r="2464" spans="1:8" x14ac:dyDescent="0.3">
      <c r="A2464" s="4"/>
      <c r="B2464" s="1"/>
      <c r="C2464" s="6" t="str">
        <f>IFERROR(IF(B2464="","",VLOOKUP(B2464,tabela_produto,2,0)),"")</f>
        <v/>
      </c>
      <c r="D2464" s="1"/>
      <c r="E2464" s="7" t="str">
        <f t="shared" si="38"/>
        <v/>
      </c>
      <c r="F2464" s="133"/>
      <c r="G2464" s="37"/>
      <c r="H2464" s="36"/>
    </row>
    <row r="2465" spans="1:8" x14ac:dyDescent="0.3">
      <c r="A2465" s="4"/>
      <c r="B2465" s="1"/>
      <c r="C2465" s="6" t="str">
        <f>IFERROR(IF(B2465="","",VLOOKUP(B2465,tabela_produto,2,0)),"")</f>
        <v/>
      </c>
      <c r="D2465" s="1"/>
      <c r="E2465" s="7" t="str">
        <f t="shared" si="38"/>
        <v/>
      </c>
      <c r="F2465" s="133"/>
      <c r="G2465" s="37"/>
      <c r="H2465" s="36"/>
    </row>
    <row r="2466" spans="1:8" x14ac:dyDescent="0.3">
      <c r="A2466" s="4"/>
      <c r="B2466" s="1"/>
      <c r="C2466" s="6" t="str">
        <f>IFERROR(IF(B2466="","",VLOOKUP(B2466,tabela_produto,2,0)),"")</f>
        <v/>
      </c>
      <c r="D2466" s="1"/>
      <c r="E2466" s="7" t="str">
        <f t="shared" si="38"/>
        <v/>
      </c>
      <c r="F2466" s="133"/>
      <c r="G2466" s="37"/>
      <c r="H2466" s="36"/>
    </row>
    <row r="2467" spans="1:8" x14ac:dyDescent="0.3">
      <c r="A2467" s="4"/>
      <c r="B2467" s="1"/>
      <c r="C2467" s="6" t="str">
        <f>IFERROR(IF(B2467="","",VLOOKUP(B2467,tabela_produto,2,0)),"")</f>
        <v/>
      </c>
      <c r="D2467" s="1"/>
      <c r="E2467" s="7" t="str">
        <f t="shared" si="38"/>
        <v/>
      </c>
      <c r="F2467" s="133"/>
      <c r="G2467" s="37"/>
      <c r="H2467" s="36"/>
    </row>
    <row r="2468" spans="1:8" x14ac:dyDescent="0.3">
      <c r="A2468" s="4"/>
      <c r="B2468" s="1"/>
      <c r="C2468" s="6" t="str">
        <f>IFERROR(IF(B2468="","",VLOOKUP(B2468,tabela_produto,2,0)),"")</f>
        <v/>
      </c>
      <c r="D2468" s="1"/>
      <c r="E2468" s="7" t="str">
        <f t="shared" si="38"/>
        <v/>
      </c>
      <c r="F2468" s="133"/>
      <c r="G2468" s="37"/>
      <c r="H2468" s="36"/>
    </row>
    <row r="2469" spans="1:8" x14ac:dyDescent="0.3">
      <c r="A2469" s="4"/>
      <c r="B2469" s="1"/>
      <c r="C2469" s="6" t="str">
        <f>IFERROR(IF(B2469="","",VLOOKUP(B2469,tabela_produto,2,0)),"")</f>
        <v/>
      </c>
      <c r="D2469" s="1"/>
      <c r="E2469" s="7" t="str">
        <f t="shared" si="38"/>
        <v/>
      </c>
      <c r="F2469" s="133"/>
      <c r="G2469" s="37"/>
      <c r="H2469" s="36"/>
    </row>
    <row r="2470" spans="1:8" x14ac:dyDescent="0.3">
      <c r="A2470" s="4"/>
      <c r="B2470" s="1"/>
      <c r="C2470" s="6" t="str">
        <f>IFERROR(IF(B2470="","",VLOOKUP(B2470,tabela_produto,2,0)),"")</f>
        <v/>
      </c>
      <c r="D2470" s="1"/>
      <c r="E2470" s="7" t="str">
        <f t="shared" si="38"/>
        <v/>
      </c>
      <c r="F2470" s="133"/>
      <c r="G2470" s="37"/>
      <c r="H2470" s="36"/>
    </row>
    <row r="2471" spans="1:8" x14ac:dyDescent="0.3">
      <c r="A2471" s="4"/>
      <c r="B2471" s="1"/>
      <c r="C2471" s="6" t="str">
        <f>IFERROR(IF(B2471="","",VLOOKUP(B2471,tabela_produto,2,0)),"")</f>
        <v/>
      </c>
      <c r="D2471" s="1"/>
      <c r="E2471" s="7" t="str">
        <f t="shared" si="38"/>
        <v/>
      </c>
      <c r="F2471" s="133"/>
      <c r="G2471" s="37"/>
      <c r="H2471" s="36"/>
    </row>
    <row r="2472" spans="1:8" x14ac:dyDescent="0.3">
      <c r="A2472" s="4"/>
      <c r="B2472" s="1"/>
      <c r="C2472" s="6" t="str">
        <f>IFERROR(IF(B2472="","",VLOOKUP(B2472,tabela_produto,2,0)),"")</f>
        <v/>
      </c>
      <c r="D2472" s="1"/>
      <c r="E2472" s="7" t="str">
        <f t="shared" si="38"/>
        <v/>
      </c>
      <c r="F2472" s="133"/>
      <c r="G2472" s="37"/>
      <c r="H2472" s="36"/>
    </row>
    <row r="2473" spans="1:8" x14ac:dyDescent="0.3">
      <c r="A2473" s="4"/>
      <c r="B2473" s="1"/>
      <c r="C2473" s="6" t="str">
        <f>IFERROR(IF(B2473="","",VLOOKUP(B2473,tabela_produto,2,0)),"")</f>
        <v/>
      </c>
      <c r="D2473" s="1"/>
      <c r="E2473" s="7" t="str">
        <f t="shared" si="38"/>
        <v/>
      </c>
      <c r="F2473" s="133"/>
      <c r="G2473" s="37"/>
      <c r="H2473" s="36"/>
    </row>
    <row r="2474" spans="1:8" x14ac:dyDescent="0.3">
      <c r="A2474" s="4"/>
      <c r="B2474" s="1"/>
      <c r="C2474" s="6" t="str">
        <f>IFERROR(IF(B2474="","",VLOOKUP(B2474,tabela_produto,2,0)),"")</f>
        <v/>
      </c>
      <c r="D2474" s="1"/>
      <c r="E2474" s="7" t="str">
        <f t="shared" si="38"/>
        <v/>
      </c>
      <c r="F2474" s="133"/>
      <c r="G2474" s="37"/>
      <c r="H2474" s="36"/>
    </row>
    <row r="2475" spans="1:8" x14ac:dyDescent="0.3">
      <c r="A2475" s="4"/>
      <c r="B2475" s="1"/>
      <c r="C2475" s="6" t="str">
        <f>IFERROR(IF(B2475="","",VLOOKUP(B2475,tabela_produto,2,0)),"")</f>
        <v/>
      </c>
      <c r="D2475" s="1"/>
      <c r="E2475" s="7" t="str">
        <f t="shared" si="38"/>
        <v/>
      </c>
      <c r="F2475" s="133"/>
      <c r="G2475" s="37"/>
      <c r="H2475" s="36"/>
    </row>
    <row r="2476" spans="1:8" x14ac:dyDescent="0.3">
      <c r="A2476" s="4"/>
      <c r="B2476" s="1"/>
      <c r="C2476" s="6" t="str">
        <f>IFERROR(IF(B2476="","",VLOOKUP(B2476,tabela_produto,2,0)),"")</f>
        <v/>
      </c>
      <c r="D2476" s="1"/>
      <c r="E2476" s="7" t="str">
        <f t="shared" si="38"/>
        <v/>
      </c>
      <c r="F2476" s="133"/>
      <c r="G2476" s="37"/>
      <c r="H2476" s="36"/>
    </row>
    <row r="2477" spans="1:8" x14ac:dyDescent="0.3">
      <c r="A2477" s="4"/>
      <c r="B2477" s="1"/>
      <c r="C2477" s="6" t="str">
        <f>IFERROR(IF(B2477="","",VLOOKUP(B2477,tabela_produto,2,0)),"")</f>
        <v/>
      </c>
      <c r="D2477" s="1"/>
      <c r="E2477" s="7" t="str">
        <f t="shared" si="38"/>
        <v/>
      </c>
      <c r="F2477" s="133"/>
      <c r="G2477" s="37"/>
      <c r="H2477" s="36"/>
    </row>
    <row r="2478" spans="1:8" x14ac:dyDescent="0.3">
      <c r="A2478" s="4"/>
      <c r="B2478" s="1"/>
      <c r="C2478" s="6" t="str">
        <f>IFERROR(IF(B2478="","",VLOOKUP(B2478,tabela_produto,2,0)),"")</f>
        <v/>
      </c>
      <c r="D2478" s="1"/>
      <c r="E2478" s="7" t="str">
        <f t="shared" si="38"/>
        <v/>
      </c>
      <c r="F2478" s="133"/>
      <c r="G2478" s="37"/>
      <c r="H2478" s="36"/>
    </row>
    <row r="2479" spans="1:8" x14ac:dyDescent="0.3">
      <c r="A2479" s="4"/>
      <c r="B2479" s="1"/>
      <c r="C2479" s="6" t="str">
        <f>IFERROR(IF(B2479="","",VLOOKUP(B2479,tabela_produto,2,0)),"")</f>
        <v/>
      </c>
      <c r="D2479" s="1"/>
      <c r="E2479" s="7" t="str">
        <f t="shared" si="38"/>
        <v/>
      </c>
      <c r="F2479" s="133"/>
      <c r="G2479" s="37"/>
      <c r="H2479" s="36"/>
    </row>
    <row r="2480" spans="1:8" x14ac:dyDescent="0.3">
      <c r="A2480" s="4"/>
      <c r="B2480" s="1"/>
      <c r="C2480" s="6" t="str">
        <f>IFERROR(IF(B2480="","",VLOOKUP(B2480,tabela_produto,2,0)),"")</f>
        <v/>
      </c>
      <c r="D2480" s="1"/>
      <c r="E2480" s="7" t="str">
        <f t="shared" si="38"/>
        <v/>
      </c>
      <c r="F2480" s="133"/>
      <c r="G2480" s="37"/>
      <c r="H2480" s="36"/>
    </row>
    <row r="2481" spans="1:8" x14ac:dyDescent="0.3">
      <c r="A2481" s="4"/>
      <c r="B2481" s="1"/>
      <c r="C2481" s="6" t="str">
        <f>IFERROR(IF(B2481="","",VLOOKUP(B2481,tabela_produto,2,0)),"")</f>
        <v/>
      </c>
      <c r="D2481" s="1"/>
      <c r="E2481" s="7" t="str">
        <f t="shared" si="38"/>
        <v/>
      </c>
      <c r="F2481" s="133"/>
      <c r="G2481" s="37"/>
      <c r="H2481" s="36"/>
    </row>
    <row r="2482" spans="1:8" x14ac:dyDescent="0.3">
      <c r="A2482" s="4"/>
      <c r="B2482" s="1"/>
      <c r="C2482" s="6" t="str">
        <f>IFERROR(IF(B2482="","",VLOOKUP(B2482,tabela_produto,2,0)),"")</f>
        <v/>
      </c>
      <c r="D2482" s="1"/>
      <c r="E2482" s="7" t="str">
        <f t="shared" si="38"/>
        <v/>
      </c>
      <c r="F2482" s="133"/>
      <c r="G2482" s="37"/>
      <c r="H2482" s="36"/>
    </row>
    <row r="2483" spans="1:8" x14ac:dyDescent="0.3">
      <c r="A2483" s="4"/>
      <c r="B2483" s="1"/>
      <c r="C2483" s="6" t="str">
        <f>IFERROR(IF(B2483="","",VLOOKUP(B2483,tabela_produto,2,0)),"")</f>
        <v/>
      </c>
      <c r="D2483" s="1"/>
      <c r="E2483" s="7" t="str">
        <f t="shared" si="38"/>
        <v/>
      </c>
      <c r="F2483" s="133"/>
      <c r="G2483" s="37"/>
      <c r="H2483" s="36"/>
    </row>
    <row r="2484" spans="1:8" x14ac:dyDescent="0.3">
      <c r="A2484" s="4"/>
      <c r="B2484" s="1"/>
      <c r="C2484" s="6" t="str">
        <f>IFERROR(IF(B2484="","",VLOOKUP(B2484,tabela_produto,2,0)),"")</f>
        <v/>
      </c>
      <c r="D2484" s="1"/>
      <c r="E2484" s="7" t="str">
        <f t="shared" si="38"/>
        <v/>
      </c>
      <c r="F2484" s="133"/>
      <c r="G2484" s="37"/>
      <c r="H2484" s="36"/>
    </row>
    <row r="2485" spans="1:8" x14ac:dyDescent="0.3">
      <c r="A2485" s="4"/>
      <c r="B2485" s="1"/>
      <c r="C2485" s="6" t="str">
        <f>IFERROR(IF(B2485="","",VLOOKUP(B2485,tabela_produto,2,0)),"")</f>
        <v/>
      </c>
      <c r="D2485" s="1"/>
      <c r="E2485" s="7" t="str">
        <f t="shared" si="38"/>
        <v/>
      </c>
      <c r="F2485" s="133"/>
      <c r="G2485" s="37"/>
      <c r="H2485" s="36"/>
    </row>
    <row r="2486" spans="1:8" x14ac:dyDescent="0.3">
      <c r="A2486" s="4"/>
      <c r="B2486" s="1"/>
      <c r="C2486" s="6" t="str">
        <f>IFERROR(IF(B2486="","",VLOOKUP(B2486,tabela_produto,2,0)),"")</f>
        <v/>
      </c>
      <c r="D2486" s="1"/>
      <c r="E2486" s="7" t="str">
        <f t="shared" si="38"/>
        <v/>
      </c>
      <c r="F2486" s="133"/>
      <c r="G2486" s="37"/>
      <c r="H2486" s="36"/>
    </row>
    <row r="2487" spans="1:8" x14ac:dyDescent="0.3">
      <c r="A2487" s="4"/>
      <c r="B2487" s="1"/>
      <c r="C2487" s="6" t="str">
        <f>IFERROR(IF(B2487="","",VLOOKUP(B2487,tabela_produto,2,0)),"")</f>
        <v/>
      </c>
      <c r="D2487" s="1"/>
      <c r="E2487" s="7" t="str">
        <f t="shared" si="38"/>
        <v/>
      </c>
      <c r="F2487" s="133"/>
      <c r="G2487" s="37"/>
      <c r="H2487" s="36"/>
    </row>
    <row r="2488" spans="1:8" x14ac:dyDescent="0.3">
      <c r="A2488" s="4"/>
      <c r="B2488" s="1"/>
      <c r="C2488" s="6" t="str">
        <f>IFERROR(IF(B2488="","",VLOOKUP(B2488,tabela_produto,2,0)),"")</f>
        <v/>
      </c>
      <c r="D2488" s="1"/>
      <c r="E2488" s="7" t="str">
        <f t="shared" si="38"/>
        <v/>
      </c>
      <c r="F2488" s="133"/>
      <c r="G2488" s="37"/>
      <c r="H2488" s="36"/>
    </row>
    <row r="2489" spans="1:8" x14ac:dyDescent="0.3">
      <c r="A2489" s="4"/>
      <c r="B2489" s="1"/>
      <c r="C2489" s="6" t="str">
        <f>IFERROR(IF(B2489="","",VLOOKUP(B2489,tabela_produto,2,0)),"")</f>
        <v/>
      </c>
      <c r="D2489" s="1"/>
      <c r="E2489" s="7" t="str">
        <f t="shared" si="38"/>
        <v/>
      </c>
      <c r="F2489" s="133"/>
      <c r="G2489" s="37"/>
      <c r="H2489" s="36"/>
    </row>
    <row r="2490" spans="1:8" x14ac:dyDescent="0.3">
      <c r="A2490" s="4"/>
      <c r="B2490" s="1"/>
      <c r="C2490" s="6" t="str">
        <f>IFERROR(IF(B2490="","",VLOOKUP(B2490,tabela_produto,2,0)),"")</f>
        <v/>
      </c>
      <c r="D2490" s="1"/>
      <c r="E2490" s="7" t="str">
        <f t="shared" si="38"/>
        <v/>
      </c>
      <c r="F2490" s="133"/>
      <c r="G2490" s="37"/>
      <c r="H2490" s="36"/>
    </row>
    <row r="2491" spans="1:8" x14ac:dyDescent="0.3">
      <c r="A2491" s="4"/>
      <c r="B2491" s="1"/>
      <c r="C2491" s="6" t="str">
        <f>IFERROR(IF(B2491="","",VLOOKUP(B2491,tabela_produto,2,0)),"")</f>
        <v/>
      </c>
      <c r="D2491" s="1"/>
      <c r="E2491" s="7" t="str">
        <f t="shared" si="38"/>
        <v/>
      </c>
      <c r="F2491" s="133"/>
      <c r="G2491" s="37"/>
      <c r="H2491" s="36"/>
    </row>
    <row r="2492" spans="1:8" x14ac:dyDescent="0.3">
      <c r="A2492" s="4"/>
      <c r="B2492" s="1"/>
      <c r="C2492" s="6" t="str">
        <f>IFERROR(IF(B2492="","",VLOOKUP(B2492,tabela_produto,2,0)),"")</f>
        <v/>
      </c>
      <c r="D2492" s="1"/>
      <c r="E2492" s="7" t="str">
        <f t="shared" si="38"/>
        <v/>
      </c>
      <c r="F2492" s="133"/>
      <c r="G2492" s="37"/>
      <c r="H2492" s="36"/>
    </row>
    <row r="2493" spans="1:8" x14ac:dyDescent="0.3">
      <c r="A2493" s="4"/>
      <c r="B2493" s="1"/>
      <c r="C2493" s="6" t="str">
        <f>IFERROR(IF(B2493="","",VLOOKUP(B2493,tabela_produto,2,0)),"")</f>
        <v/>
      </c>
      <c r="D2493" s="1"/>
      <c r="E2493" s="7" t="str">
        <f t="shared" si="38"/>
        <v/>
      </c>
      <c r="F2493" s="133"/>
      <c r="G2493" s="37"/>
      <c r="H2493" s="36"/>
    </row>
    <row r="2494" spans="1:8" x14ac:dyDescent="0.3">
      <c r="A2494" s="4"/>
      <c r="B2494" s="1"/>
      <c r="C2494" s="6" t="str">
        <f>IFERROR(IF(B2494="","",VLOOKUP(B2494,tabela_produto,2,0)),"")</f>
        <v/>
      </c>
      <c r="D2494" s="1"/>
      <c r="E2494" s="7" t="str">
        <f t="shared" si="38"/>
        <v/>
      </c>
      <c r="F2494" s="133"/>
      <c r="G2494" s="37"/>
      <c r="H2494" s="36"/>
    </row>
    <row r="2495" spans="1:8" x14ac:dyDescent="0.3">
      <c r="A2495" s="4"/>
      <c r="B2495" s="1"/>
      <c r="C2495" s="6" t="str">
        <f>IFERROR(IF(B2495="","",VLOOKUP(B2495,tabela_produto,2,0)),"")</f>
        <v/>
      </c>
      <c r="D2495" s="1"/>
      <c r="E2495" s="7" t="str">
        <f t="shared" si="38"/>
        <v/>
      </c>
      <c r="F2495" s="133"/>
      <c r="G2495" s="37"/>
      <c r="H2495" s="36"/>
    </row>
    <row r="2496" spans="1:8" x14ac:dyDescent="0.3">
      <c r="A2496" s="4"/>
      <c r="B2496" s="1"/>
      <c r="C2496" s="6" t="str">
        <f>IFERROR(IF(B2496="","",VLOOKUP(B2496,tabela_produto,2,0)),"")</f>
        <v/>
      </c>
      <c r="D2496" s="1"/>
      <c r="E2496" s="7" t="str">
        <f t="shared" si="38"/>
        <v/>
      </c>
      <c r="F2496" s="133"/>
      <c r="G2496" s="37"/>
      <c r="H2496" s="36"/>
    </row>
    <row r="2497" spans="1:8" x14ac:dyDescent="0.3">
      <c r="A2497" s="4"/>
      <c r="B2497" s="1"/>
      <c r="C2497" s="6" t="str">
        <f>IFERROR(IF(B2497="","",VLOOKUP(B2497,tabela_produto,2,0)),"")</f>
        <v/>
      </c>
      <c r="D2497" s="1"/>
      <c r="E2497" s="7" t="str">
        <f t="shared" si="38"/>
        <v/>
      </c>
      <c r="F2497" s="133"/>
      <c r="G2497" s="37"/>
      <c r="H2497" s="36"/>
    </row>
    <row r="2498" spans="1:8" x14ac:dyDescent="0.3">
      <c r="A2498" s="4"/>
      <c r="B2498" s="1"/>
      <c r="C2498" s="6" t="str">
        <f>IFERROR(IF(B2498="","",VLOOKUP(B2498,tabela_produto,2,0)),"")</f>
        <v/>
      </c>
      <c r="D2498" s="1"/>
      <c r="E2498" s="7" t="str">
        <f t="shared" si="38"/>
        <v/>
      </c>
      <c r="F2498" s="133"/>
      <c r="G2498" s="37"/>
      <c r="H2498" s="36"/>
    </row>
    <row r="2499" spans="1:8" x14ac:dyDescent="0.3">
      <c r="A2499" s="4"/>
      <c r="B2499" s="1"/>
      <c r="C2499" s="6" t="str">
        <f>IFERROR(IF(B2499="","",VLOOKUP(B2499,tabela_produto,2,0)),"")</f>
        <v/>
      </c>
      <c r="D2499" s="1"/>
      <c r="E2499" s="7" t="str">
        <f t="shared" ref="E2499:E2562" si="39">IF(B2499="","",VLOOKUP(B2499,tabela_produto,3,0))</f>
        <v/>
      </c>
      <c r="F2499" s="133"/>
      <c r="G2499" s="37"/>
      <c r="H2499" s="36"/>
    </row>
    <row r="2500" spans="1:8" x14ac:dyDescent="0.3">
      <c r="A2500" s="4"/>
      <c r="B2500" s="1"/>
      <c r="C2500" s="6" t="str">
        <f>IFERROR(IF(B2500="","",VLOOKUP(B2500,tabela_produto,2,0)),"")</f>
        <v/>
      </c>
      <c r="D2500" s="1"/>
      <c r="E2500" s="7" t="str">
        <f t="shared" si="39"/>
        <v/>
      </c>
      <c r="F2500" s="133"/>
      <c r="G2500" s="37"/>
      <c r="H2500" s="36"/>
    </row>
    <row r="2501" spans="1:8" x14ac:dyDescent="0.3">
      <c r="A2501" s="4"/>
      <c r="B2501" s="1"/>
      <c r="C2501" s="6" t="str">
        <f>IFERROR(IF(B2501="","",VLOOKUP(B2501,tabela_produto,2,0)),"")</f>
        <v/>
      </c>
      <c r="D2501" s="1"/>
      <c r="E2501" s="7" t="str">
        <f t="shared" si="39"/>
        <v/>
      </c>
      <c r="F2501" s="133"/>
      <c r="G2501" s="37"/>
      <c r="H2501" s="36"/>
    </row>
    <row r="2502" spans="1:8" x14ac:dyDescent="0.3">
      <c r="A2502" s="4"/>
      <c r="B2502" s="1"/>
      <c r="C2502" s="6" t="str">
        <f>IFERROR(IF(B2502="","",VLOOKUP(B2502,tabela_produto,2,0)),"")</f>
        <v/>
      </c>
      <c r="D2502" s="1"/>
      <c r="E2502" s="7" t="str">
        <f t="shared" si="39"/>
        <v/>
      </c>
      <c r="F2502" s="133"/>
      <c r="G2502" s="37"/>
      <c r="H2502" s="36"/>
    </row>
    <row r="2503" spans="1:8" x14ac:dyDescent="0.3">
      <c r="A2503" s="4"/>
      <c r="B2503" s="1"/>
      <c r="C2503" s="6" t="str">
        <f>IFERROR(IF(B2503="","",VLOOKUP(B2503,tabela_produto,2,0)),"")</f>
        <v/>
      </c>
      <c r="D2503" s="1"/>
      <c r="E2503" s="7" t="str">
        <f t="shared" si="39"/>
        <v/>
      </c>
      <c r="F2503" s="133"/>
      <c r="G2503" s="37"/>
      <c r="H2503" s="36"/>
    </row>
    <row r="2504" spans="1:8" x14ac:dyDescent="0.3">
      <c r="A2504" s="4"/>
      <c r="B2504" s="1"/>
      <c r="C2504" s="6" t="str">
        <f>IFERROR(IF(B2504="","",VLOOKUP(B2504,tabela_produto,2,0)),"")</f>
        <v/>
      </c>
      <c r="D2504" s="1"/>
      <c r="E2504" s="7" t="str">
        <f t="shared" si="39"/>
        <v/>
      </c>
      <c r="F2504" s="133"/>
      <c r="G2504" s="37"/>
      <c r="H2504" s="36"/>
    </row>
    <row r="2505" spans="1:8" x14ac:dyDescent="0.3">
      <c r="A2505" s="4"/>
      <c r="B2505" s="1"/>
      <c r="C2505" s="6" t="str">
        <f>IFERROR(IF(B2505="","",VLOOKUP(B2505,tabela_produto,2,0)),"")</f>
        <v/>
      </c>
      <c r="D2505" s="1"/>
      <c r="E2505" s="7" t="str">
        <f t="shared" si="39"/>
        <v/>
      </c>
      <c r="F2505" s="133"/>
      <c r="G2505" s="37"/>
      <c r="H2505" s="36"/>
    </row>
    <row r="2506" spans="1:8" x14ac:dyDescent="0.3">
      <c r="A2506" s="4"/>
      <c r="B2506" s="1"/>
      <c r="C2506" s="6" t="str">
        <f>IFERROR(IF(B2506="","",VLOOKUP(B2506,tabela_produto,2,0)),"")</f>
        <v/>
      </c>
      <c r="D2506" s="1"/>
      <c r="E2506" s="7" t="str">
        <f t="shared" si="39"/>
        <v/>
      </c>
      <c r="F2506" s="133"/>
      <c r="G2506" s="37"/>
      <c r="H2506" s="36"/>
    </row>
    <row r="2507" spans="1:8" x14ac:dyDescent="0.3">
      <c r="A2507" s="4"/>
      <c r="B2507" s="1"/>
      <c r="C2507" s="6" t="str">
        <f>IFERROR(IF(B2507="","",VLOOKUP(B2507,tabela_produto,2,0)),"")</f>
        <v/>
      </c>
      <c r="D2507" s="1"/>
      <c r="E2507" s="7" t="str">
        <f t="shared" si="39"/>
        <v/>
      </c>
      <c r="F2507" s="133"/>
      <c r="G2507" s="37"/>
      <c r="H2507" s="36"/>
    </row>
    <row r="2508" spans="1:8" x14ac:dyDescent="0.3">
      <c r="A2508" s="4"/>
      <c r="B2508" s="1"/>
      <c r="C2508" s="6" t="str">
        <f>IFERROR(IF(B2508="","",VLOOKUP(B2508,tabela_produto,2,0)),"")</f>
        <v/>
      </c>
      <c r="D2508" s="1"/>
      <c r="E2508" s="7" t="str">
        <f t="shared" si="39"/>
        <v/>
      </c>
      <c r="F2508" s="133"/>
      <c r="G2508" s="37"/>
      <c r="H2508" s="36"/>
    </row>
    <row r="2509" spans="1:8" x14ac:dyDescent="0.3">
      <c r="A2509" s="4"/>
      <c r="B2509" s="1"/>
      <c r="C2509" s="6" t="str">
        <f>IFERROR(IF(B2509="","",VLOOKUP(B2509,tabela_produto,2,0)),"")</f>
        <v/>
      </c>
      <c r="D2509" s="1"/>
      <c r="E2509" s="7" t="str">
        <f t="shared" si="39"/>
        <v/>
      </c>
      <c r="F2509" s="133"/>
      <c r="G2509" s="37"/>
      <c r="H2509" s="36"/>
    </row>
    <row r="2510" spans="1:8" x14ac:dyDescent="0.3">
      <c r="A2510" s="4"/>
      <c r="B2510" s="1"/>
      <c r="C2510" s="6" t="str">
        <f>IFERROR(IF(B2510="","",VLOOKUP(B2510,tabela_produto,2,0)),"")</f>
        <v/>
      </c>
      <c r="D2510" s="1"/>
      <c r="E2510" s="7" t="str">
        <f t="shared" si="39"/>
        <v/>
      </c>
      <c r="F2510" s="133"/>
      <c r="G2510" s="37"/>
      <c r="H2510" s="36"/>
    </row>
    <row r="2511" spans="1:8" x14ac:dyDescent="0.3">
      <c r="A2511" s="4"/>
      <c r="B2511" s="1"/>
      <c r="C2511" s="6" t="str">
        <f>IFERROR(IF(B2511="","",VLOOKUP(B2511,tabela_produto,2,0)),"")</f>
        <v/>
      </c>
      <c r="D2511" s="1"/>
      <c r="E2511" s="7" t="str">
        <f t="shared" si="39"/>
        <v/>
      </c>
      <c r="F2511" s="133"/>
      <c r="G2511" s="37"/>
      <c r="H2511" s="36"/>
    </row>
    <row r="2512" spans="1:8" x14ac:dyDescent="0.3">
      <c r="A2512" s="4"/>
      <c r="B2512" s="1"/>
      <c r="C2512" s="6" t="str">
        <f>IFERROR(IF(B2512="","",VLOOKUP(B2512,tabela_produto,2,0)),"")</f>
        <v/>
      </c>
      <c r="D2512" s="1"/>
      <c r="E2512" s="7" t="str">
        <f t="shared" si="39"/>
        <v/>
      </c>
      <c r="F2512" s="133"/>
      <c r="G2512" s="37"/>
      <c r="H2512" s="36"/>
    </row>
    <row r="2513" spans="1:8" x14ac:dyDescent="0.3">
      <c r="A2513" s="4"/>
      <c r="B2513" s="1"/>
      <c r="C2513" s="6" t="str">
        <f>IFERROR(IF(B2513="","",VLOOKUP(B2513,tabela_produto,2,0)),"")</f>
        <v/>
      </c>
      <c r="D2513" s="1"/>
      <c r="E2513" s="7" t="str">
        <f t="shared" si="39"/>
        <v/>
      </c>
      <c r="F2513" s="133"/>
      <c r="G2513" s="37"/>
      <c r="H2513" s="36"/>
    </row>
    <row r="2514" spans="1:8" x14ac:dyDescent="0.3">
      <c r="A2514" s="4"/>
      <c r="B2514" s="1"/>
      <c r="C2514" s="6" t="str">
        <f>IFERROR(IF(B2514="","",VLOOKUP(B2514,tabela_produto,2,0)),"")</f>
        <v/>
      </c>
      <c r="D2514" s="1"/>
      <c r="E2514" s="7" t="str">
        <f t="shared" si="39"/>
        <v/>
      </c>
      <c r="F2514" s="133"/>
      <c r="G2514" s="37"/>
      <c r="H2514" s="36"/>
    </row>
    <row r="2515" spans="1:8" x14ac:dyDescent="0.3">
      <c r="A2515" s="4"/>
      <c r="B2515" s="1"/>
      <c r="C2515" s="6" t="str">
        <f>IFERROR(IF(B2515="","",VLOOKUP(B2515,tabela_produto,2,0)),"")</f>
        <v/>
      </c>
      <c r="D2515" s="1"/>
      <c r="E2515" s="7" t="str">
        <f t="shared" si="39"/>
        <v/>
      </c>
      <c r="F2515" s="133"/>
      <c r="G2515" s="37"/>
      <c r="H2515" s="36"/>
    </row>
    <row r="2516" spans="1:8" x14ac:dyDescent="0.3">
      <c r="A2516" s="4"/>
      <c r="B2516" s="1"/>
      <c r="C2516" s="6" t="str">
        <f>IFERROR(IF(B2516="","",VLOOKUP(B2516,tabela_produto,2,0)),"")</f>
        <v/>
      </c>
      <c r="D2516" s="1"/>
      <c r="E2516" s="7" t="str">
        <f t="shared" si="39"/>
        <v/>
      </c>
      <c r="F2516" s="133"/>
      <c r="G2516" s="37"/>
      <c r="H2516" s="36"/>
    </row>
    <row r="2517" spans="1:8" x14ac:dyDescent="0.3">
      <c r="A2517" s="4"/>
      <c r="B2517" s="1"/>
      <c r="C2517" s="6" t="str">
        <f>IFERROR(IF(B2517="","",VLOOKUP(B2517,tabela_produto,2,0)),"")</f>
        <v/>
      </c>
      <c r="D2517" s="1"/>
      <c r="E2517" s="7" t="str">
        <f t="shared" si="39"/>
        <v/>
      </c>
      <c r="F2517" s="133"/>
      <c r="G2517" s="37"/>
      <c r="H2517" s="36"/>
    </row>
    <row r="2518" spans="1:8" x14ac:dyDescent="0.3">
      <c r="A2518" s="4"/>
      <c r="B2518" s="1"/>
      <c r="C2518" s="6" t="str">
        <f>IFERROR(IF(B2518="","",VLOOKUP(B2518,tabela_produto,2,0)),"")</f>
        <v/>
      </c>
      <c r="D2518" s="1"/>
      <c r="E2518" s="7" t="str">
        <f t="shared" si="39"/>
        <v/>
      </c>
      <c r="F2518" s="133"/>
      <c r="G2518" s="37"/>
      <c r="H2518" s="36"/>
    </row>
    <row r="2519" spans="1:8" x14ac:dyDescent="0.3">
      <c r="A2519" s="4"/>
      <c r="B2519" s="1"/>
      <c r="C2519" s="6" t="str">
        <f>IFERROR(IF(B2519="","",VLOOKUP(B2519,tabela_produto,2,0)),"")</f>
        <v/>
      </c>
      <c r="D2519" s="1"/>
      <c r="E2519" s="7" t="str">
        <f t="shared" si="39"/>
        <v/>
      </c>
      <c r="F2519" s="133"/>
      <c r="G2519" s="37"/>
      <c r="H2519" s="36"/>
    </row>
    <row r="2520" spans="1:8" x14ac:dyDescent="0.3">
      <c r="A2520" s="4"/>
      <c r="B2520" s="1"/>
      <c r="C2520" s="6" t="str">
        <f>IFERROR(IF(B2520="","",VLOOKUP(B2520,tabela_produto,2,0)),"")</f>
        <v/>
      </c>
      <c r="D2520" s="1"/>
      <c r="E2520" s="7" t="str">
        <f t="shared" si="39"/>
        <v/>
      </c>
      <c r="F2520" s="133"/>
      <c r="G2520" s="37"/>
      <c r="H2520" s="36"/>
    </row>
    <row r="2521" spans="1:8" x14ac:dyDescent="0.3">
      <c r="A2521" s="4"/>
      <c r="B2521" s="1"/>
      <c r="C2521" s="6" t="str">
        <f>IFERROR(IF(B2521="","",VLOOKUP(B2521,tabela_produto,2,0)),"")</f>
        <v/>
      </c>
      <c r="D2521" s="1"/>
      <c r="E2521" s="7" t="str">
        <f t="shared" si="39"/>
        <v/>
      </c>
      <c r="F2521" s="133"/>
      <c r="G2521" s="37"/>
      <c r="H2521" s="36"/>
    </row>
    <row r="2522" spans="1:8" x14ac:dyDescent="0.3">
      <c r="A2522" s="4"/>
      <c r="B2522" s="1"/>
      <c r="C2522" s="6" t="str">
        <f>IFERROR(IF(B2522="","",VLOOKUP(B2522,tabela_produto,2,0)),"")</f>
        <v/>
      </c>
      <c r="D2522" s="1"/>
      <c r="E2522" s="7" t="str">
        <f t="shared" si="39"/>
        <v/>
      </c>
      <c r="F2522" s="133"/>
      <c r="G2522" s="37"/>
      <c r="H2522" s="36"/>
    </row>
    <row r="2523" spans="1:8" x14ac:dyDescent="0.3">
      <c r="A2523" s="4"/>
      <c r="B2523" s="1"/>
      <c r="C2523" s="6" t="str">
        <f>IFERROR(IF(B2523="","",VLOOKUP(B2523,tabela_produto,2,0)),"")</f>
        <v/>
      </c>
      <c r="D2523" s="1"/>
      <c r="E2523" s="7" t="str">
        <f t="shared" si="39"/>
        <v/>
      </c>
      <c r="F2523" s="133"/>
      <c r="G2523" s="37"/>
      <c r="H2523" s="36"/>
    </row>
    <row r="2524" spans="1:8" x14ac:dyDescent="0.3">
      <c r="A2524" s="4"/>
      <c r="B2524" s="1"/>
      <c r="C2524" s="6" t="str">
        <f>IFERROR(IF(B2524="","",VLOOKUP(B2524,tabela_produto,2,0)),"")</f>
        <v/>
      </c>
      <c r="D2524" s="1"/>
      <c r="E2524" s="7" t="str">
        <f t="shared" si="39"/>
        <v/>
      </c>
      <c r="F2524" s="133"/>
      <c r="G2524" s="37"/>
      <c r="H2524" s="36"/>
    </row>
    <row r="2525" spans="1:8" x14ac:dyDescent="0.3">
      <c r="A2525" s="4"/>
      <c r="B2525" s="1"/>
      <c r="C2525" s="6" t="str">
        <f>IFERROR(IF(B2525="","",VLOOKUP(B2525,tabela_produto,2,0)),"")</f>
        <v/>
      </c>
      <c r="D2525" s="1"/>
      <c r="E2525" s="7" t="str">
        <f t="shared" si="39"/>
        <v/>
      </c>
      <c r="F2525" s="133"/>
      <c r="G2525" s="37"/>
      <c r="H2525" s="36"/>
    </row>
    <row r="2526" spans="1:8" x14ac:dyDescent="0.3">
      <c r="A2526" s="4"/>
      <c r="B2526" s="1"/>
      <c r="C2526" s="6" t="str">
        <f>IFERROR(IF(B2526="","",VLOOKUP(B2526,tabela_produto,2,0)),"")</f>
        <v/>
      </c>
      <c r="D2526" s="1"/>
      <c r="E2526" s="7" t="str">
        <f t="shared" si="39"/>
        <v/>
      </c>
      <c r="F2526" s="133"/>
      <c r="G2526" s="37"/>
      <c r="H2526" s="36"/>
    </row>
    <row r="2527" spans="1:8" x14ac:dyDescent="0.3">
      <c r="A2527" s="4"/>
      <c r="B2527" s="1"/>
      <c r="C2527" s="6" t="str">
        <f>IFERROR(IF(B2527="","",VLOOKUP(B2527,tabela_produto,2,0)),"")</f>
        <v/>
      </c>
      <c r="D2527" s="1"/>
      <c r="E2527" s="7" t="str">
        <f t="shared" si="39"/>
        <v/>
      </c>
      <c r="F2527" s="133"/>
      <c r="G2527" s="37"/>
      <c r="H2527" s="36"/>
    </row>
    <row r="2528" spans="1:8" x14ac:dyDescent="0.3">
      <c r="A2528" s="4"/>
      <c r="B2528" s="1"/>
      <c r="C2528" s="6" t="str">
        <f>IFERROR(IF(B2528="","",VLOOKUP(B2528,tabela_produto,2,0)),"")</f>
        <v/>
      </c>
      <c r="D2528" s="1"/>
      <c r="E2528" s="7" t="str">
        <f t="shared" si="39"/>
        <v/>
      </c>
      <c r="F2528" s="133"/>
      <c r="G2528" s="37"/>
      <c r="H2528" s="36"/>
    </row>
    <row r="2529" spans="1:8" x14ac:dyDescent="0.3">
      <c r="A2529" s="4"/>
      <c r="B2529" s="1"/>
      <c r="C2529" s="6" t="str">
        <f>IFERROR(IF(B2529="","",VLOOKUP(B2529,tabela_produto,2,0)),"")</f>
        <v/>
      </c>
      <c r="D2529" s="1"/>
      <c r="E2529" s="7" t="str">
        <f t="shared" si="39"/>
        <v/>
      </c>
      <c r="F2529" s="133"/>
      <c r="G2529" s="37"/>
      <c r="H2529" s="36"/>
    </row>
    <row r="2530" spans="1:8" x14ac:dyDescent="0.3">
      <c r="A2530" s="4"/>
      <c r="B2530" s="1"/>
      <c r="C2530" s="6" t="str">
        <f>IFERROR(IF(B2530="","",VLOOKUP(B2530,tabela_produto,2,0)),"")</f>
        <v/>
      </c>
      <c r="D2530" s="1"/>
      <c r="E2530" s="7" t="str">
        <f t="shared" si="39"/>
        <v/>
      </c>
      <c r="F2530" s="133"/>
      <c r="G2530" s="37"/>
      <c r="H2530" s="36"/>
    </row>
    <row r="2531" spans="1:8" x14ac:dyDescent="0.3">
      <c r="A2531" s="4"/>
      <c r="B2531" s="1"/>
      <c r="C2531" s="6" t="str">
        <f>IFERROR(IF(B2531="","",VLOOKUP(B2531,tabela_produto,2,0)),"")</f>
        <v/>
      </c>
      <c r="D2531" s="1"/>
      <c r="E2531" s="7" t="str">
        <f t="shared" si="39"/>
        <v/>
      </c>
      <c r="F2531" s="133"/>
      <c r="G2531" s="37"/>
      <c r="H2531" s="36"/>
    </row>
    <row r="2532" spans="1:8" x14ac:dyDescent="0.3">
      <c r="A2532" s="4"/>
      <c r="B2532" s="1"/>
      <c r="C2532" s="6" t="str">
        <f>IFERROR(IF(B2532="","",VLOOKUP(B2532,tabela_produto,2,0)),"")</f>
        <v/>
      </c>
      <c r="D2532" s="1"/>
      <c r="E2532" s="7" t="str">
        <f t="shared" si="39"/>
        <v/>
      </c>
      <c r="F2532" s="133"/>
      <c r="G2532" s="37"/>
      <c r="H2532" s="36"/>
    </row>
    <row r="2533" spans="1:8" x14ac:dyDescent="0.3">
      <c r="A2533" s="4"/>
      <c r="B2533" s="1"/>
      <c r="C2533" s="6" t="str">
        <f>IFERROR(IF(B2533="","",VLOOKUP(B2533,tabela_produto,2,0)),"")</f>
        <v/>
      </c>
      <c r="D2533" s="1"/>
      <c r="E2533" s="7" t="str">
        <f t="shared" si="39"/>
        <v/>
      </c>
      <c r="F2533" s="133"/>
      <c r="G2533" s="37"/>
      <c r="H2533" s="36"/>
    </row>
    <row r="2534" spans="1:8" x14ac:dyDescent="0.3">
      <c r="A2534" s="4"/>
      <c r="B2534" s="1"/>
      <c r="C2534" s="6" t="str">
        <f>IFERROR(IF(B2534="","",VLOOKUP(B2534,tabela_produto,2,0)),"")</f>
        <v/>
      </c>
      <c r="D2534" s="1"/>
      <c r="E2534" s="7" t="str">
        <f t="shared" si="39"/>
        <v/>
      </c>
      <c r="F2534" s="133"/>
      <c r="G2534" s="37"/>
      <c r="H2534" s="36"/>
    </row>
    <row r="2535" spans="1:8" x14ac:dyDescent="0.3">
      <c r="A2535" s="4"/>
      <c r="B2535" s="1"/>
      <c r="C2535" s="6" t="str">
        <f>IFERROR(IF(B2535="","",VLOOKUP(B2535,tabela_produto,2,0)),"")</f>
        <v/>
      </c>
      <c r="D2535" s="1"/>
      <c r="E2535" s="7" t="str">
        <f t="shared" si="39"/>
        <v/>
      </c>
      <c r="F2535" s="133"/>
      <c r="G2535" s="37"/>
      <c r="H2535" s="36"/>
    </row>
    <row r="2536" spans="1:8" x14ac:dyDescent="0.3">
      <c r="A2536" s="4"/>
      <c r="B2536" s="1"/>
      <c r="C2536" s="6" t="str">
        <f>IFERROR(IF(B2536="","",VLOOKUP(B2536,tabela_produto,2,0)),"")</f>
        <v/>
      </c>
      <c r="D2536" s="1"/>
      <c r="E2536" s="7" t="str">
        <f t="shared" si="39"/>
        <v/>
      </c>
      <c r="F2536" s="133"/>
      <c r="G2536" s="37"/>
      <c r="H2536" s="36"/>
    </row>
    <row r="2537" spans="1:8" x14ac:dyDescent="0.3">
      <c r="A2537" s="4"/>
      <c r="B2537" s="1"/>
      <c r="C2537" s="6" t="str">
        <f>IFERROR(IF(B2537="","",VLOOKUP(B2537,tabela_produto,2,0)),"")</f>
        <v/>
      </c>
      <c r="D2537" s="1"/>
      <c r="E2537" s="7" t="str">
        <f t="shared" si="39"/>
        <v/>
      </c>
      <c r="F2537" s="133"/>
      <c r="G2537" s="37"/>
      <c r="H2537" s="36"/>
    </row>
    <row r="2538" spans="1:8" x14ac:dyDescent="0.3">
      <c r="A2538" s="4"/>
      <c r="B2538" s="1"/>
      <c r="C2538" s="6" t="str">
        <f>IFERROR(IF(B2538="","",VLOOKUP(B2538,tabela_produto,2,0)),"")</f>
        <v/>
      </c>
      <c r="D2538" s="1"/>
      <c r="E2538" s="7" t="str">
        <f t="shared" si="39"/>
        <v/>
      </c>
      <c r="F2538" s="133"/>
      <c r="G2538" s="37"/>
      <c r="H2538" s="36"/>
    </row>
    <row r="2539" spans="1:8" x14ac:dyDescent="0.3">
      <c r="A2539" s="4"/>
      <c r="B2539" s="1"/>
      <c r="C2539" s="6" t="str">
        <f>IFERROR(IF(B2539="","",VLOOKUP(B2539,tabela_produto,2,0)),"")</f>
        <v/>
      </c>
      <c r="D2539" s="1"/>
      <c r="E2539" s="7" t="str">
        <f t="shared" si="39"/>
        <v/>
      </c>
      <c r="F2539" s="133"/>
      <c r="G2539" s="37"/>
      <c r="H2539" s="36"/>
    </row>
    <row r="2540" spans="1:8" x14ac:dyDescent="0.3">
      <c r="A2540" s="4"/>
      <c r="B2540" s="1"/>
      <c r="C2540" s="6" t="str">
        <f>IFERROR(IF(B2540="","",VLOOKUP(B2540,tabela_produto,2,0)),"")</f>
        <v/>
      </c>
      <c r="D2540" s="1"/>
      <c r="E2540" s="7" t="str">
        <f t="shared" si="39"/>
        <v/>
      </c>
      <c r="F2540" s="133"/>
      <c r="G2540" s="37"/>
      <c r="H2540" s="36"/>
    </row>
    <row r="2541" spans="1:8" x14ac:dyDescent="0.3">
      <c r="A2541" s="4"/>
      <c r="B2541" s="1"/>
      <c r="C2541" s="6" t="str">
        <f>IFERROR(IF(B2541="","",VLOOKUP(B2541,tabela_produto,2,0)),"")</f>
        <v/>
      </c>
      <c r="D2541" s="1"/>
      <c r="E2541" s="7" t="str">
        <f t="shared" si="39"/>
        <v/>
      </c>
      <c r="F2541" s="133"/>
      <c r="G2541" s="37"/>
      <c r="H2541" s="36"/>
    </row>
    <row r="2542" spans="1:8" x14ac:dyDescent="0.3">
      <c r="A2542" s="4"/>
      <c r="B2542" s="1"/>
      <c r="C2542" s="6" t="str">
        <f>IFERROR(IF(B2542="","",VLOOKUP(B2542,tabela_produto,2,0)),"")</f>
        <v/>
      </c>
      <c r="D2542" s="1"/>
      <c r="E2542" s="7" t="str">
        <f t="shared" si="39"/>
        <v/>
      </c>
      <c r="F2542" s="133"/>
      <c r="G2542" s="37"/>
      <c r="H2542" s="36"/>
    </row>
    <row r="2543" spans="1:8" x14ac:dyDescent="0.3">
      <c r="A2543" s="4"/>
      <c r="B2543" s="1"/>
      <c r="C2543" s="6" t="str">
        <f>IFERROR(IF(B2543="","",VLOOKUP(B2543,tabela_produto,2,0)),"")</f>
        <v/>
      </c>
      <c r="D2543" s="1"/>
      <c r="E2543" s="7" t="str">
        <f t="shared" si="39"/>
        <v/>
      </c>
      <c r="F2543" s="133"/>
      <c r="G2543" s="37"/>
      <c r="H2543" s="36"/>
    </row>
    <row r="2544" spans="1:8" x14ac:dyDescent="0.3">
      <c r="A2544" s="4"/>
      <c r="B2544" s="1"/>
      <c r="C2544" s="6" t="str">
        <f>IFERROR(IF(B2544="","",VLOOKUP(B2544,tabela_produto,2,0)),"")</f>
        <v/>
      </c>
      <c r="D2544" s="1"/>
      <c r="E2544" s="7" t="str">
        <f t="shared" si="39"/>
        <v/>
      </c>
      <c r="F2544" s="133"/>
      <c r="G2544" s="37"/>
      <c r="H2544" s="36"/>
    </row>
    <row r="2545" spans="1:8" x14ac:dyDescent="0.3">
      <c r="A2545" s="4"/>
      <c r="B2545" s="1"/>
      <c r="C2545" s="6" t="str">
        <f>IFERROR(IF(B2545="","",VLOOKUP(B2545,tabela_produto,2,0)),"")</f>
        <v/>
      </c>
      <c r="D2545" s="1"/>
      <c r="E2545" s="7" t="str">
        <f t="shared" si="39"/>
        <v/>
      </c>
      <c r="F2545" s="133"/>
      <c r="G2545" s="37"/>
      <c r="H2545" s="36"/>
    </row>
    <row r="2546" spans="1:8" x14ac:dyDescent="0.3">
      <c r="A2546" s="4"/>
      <c r="B2546" s="1"/>
      <c r="C2546" s="6" t="str">
        <f>IFERROR(IF(B2546="","",VLOOKUP(B2546,tabela_produto,2,0)),"")</f>
        <v/>
      </c>
      <c r="D2546" s="1"/>
      <c r="E2546" s="7" t="str">
        <f t="shared" si="39"/>
        <v/>
      </c>
      <c r="F2546" s="133"/>
      <c r="G2546" s="37"/>
      <c r="H2546" s="36"/>
    </row>
    <row r="2547" spans="1:8" x14ac:dyDescent="0.3">
      <c r="A2547" s="4"/>
      <c r="B2547" s="1"/>
      <c r="C2547" s="6" t="str">
        <f>IFERROR(IF(B2547="","",VLOOKUP(B2547,tabela_produto,2,0)),"")</f>
        <v/>
      </c>
      <c r="D2547" s="1"/>
      <c r="E2547" s="7" t="str">
        <f t="shared" si="39"/>
        <v/>
      </c>
      <c r="F2547" s="133"/>
      <c r="G2547" s="37"/>
      <c r="H2547" s="36"/>
    </row>
    <row r="2548" spans="1:8" x14ac:dyDescent="0.3">
      <c r="A2548" s="4"/>
      <c r="B2548" s="1"/>
      <c r="C2548" s="6" t="str">
        <f>IFERROR(IF(B2548="","",VLOOKUP(B2548,tabela_produto,2,0)),"")</f>
        <v/>
      </c>
      <c r="D2548" s="1"/>
      <c r="E2548" s="7" t="str">
        <f t="shared" si="39"/>
        <v/>
      </c>
      <c r="F2548" s="133"/>
      <c r="G2548" s="37"/>
      <c r="H2548" s="36"/>
    </row>
    <row r="2549" spans="1:8" x14ac:dyDescent="0.3">
      <c r="A2549" s="4"/>
      <c r="B2549" s="1"/>
      <c r="C2549" s="6" t="str">
        <f>IFERROR(IF(B2549="","",VLOOKUP(B2549,tabela_produto,2,0)),"")</f>
        <v/>
      </c>
      <c r="D2549" s="1"/>
      <c r="E2549" s="7" t="str">
        <f t="shared" si="39"/>
        <v/>
      </c>
      <c r="F2549" s="133"/>
      <c r="G2549" s="37"/>
      <c r="H2549" s="36"/>
    </row>
    <row r="2550" spans="1:8" x14ac:dyDescent="0.3">
      <c r="A2550" s="4"/>
      <c r="B2550" s="1"/>
      <c r="C2550" s="6" t="str">
        <f>IFERROR(IF(B2550="","",VLOOKUP(B2550,tabela_produto,2,0)),"")</f>
        <v/>
      </c>
      <c r="D2550" s="1"/>
      <c r="E2550" s="7" t="str">
        <f t="shared" si="39"/>
        <v/>
      </c>
      <c r="F2550" s="133"/>
      <c r="G2550" s="37"/>
      <c r="H2550" s="36"/>
    </row>
    <row r="2551" spans="1:8" x14ac:dyDescent="0.3">
      <c r="A2551" s="4"/>
      <c r="B2551" s="1"/>
      <c r="C2551" s="6" t="str">
        <f>IFERROR(IF(B2551="","",VLOOKUP(B2551,tabela_produto,2,0)),"")</f>
        <v/>
      </c>
      <c r="D2551" s="1"/>
      <c r="E2551" s="7" t="str">
        <f t="shared" si="39"/>
        <v/>
      </c>
      <c r="F2551" s="133"/>
      <c r="G2551" s="37"/>
      <c r="H2551" s="36"/>
    </row>
    <row r="2552" spans="1:8" x14ac:dyDescent="0.3">
      <c r="A2552" s="4"/>
      <c r="B2552" s="1"/>
      <c r="C2552" s="6" t="str">
        <f>IFERROR(IF(B2552="","",VLOOKUP(B2552,tabela_produto,2,0)),"")</f>
        <v/>
      </c>
      <c r="D2552" s="1"/>
      <c r="E2552" s="7" t="str">
        <f t="shared" si="39"/>
        <v/>
      </c>
      <c r="F2552" s="133"/>
      <c r="G2552" s="37"/>
      <c r="H2552" s="36"/>
    </row>
    <row r="2553" spans="1:8" x14ac:dyDescent="0.3">
      <c r="A2553" s="4"/>
      <c r="B2553" s="1"/>
      <c r="C2553" s="6" t="str">
        <f>IFERROR(IF(B2553="","",VLOOKUP(B2553,tabela_produto,2,0)),"")</f>
        <v/>
      </c>
      <c r="D2553" s="1"/>
      <c r="E2553" s="7" t="str">
        <f t="shared" si="39"/>
        <v/>
      </c>
      <c r="F2553" s="133"/>
      <c r="G2553" s="37"/>
      <c r="H2553" s="36"/>
    </row>
    <row r="2554" spans="1:8" x14ac:dyDescent="0.3">
      <c r="A2554" s="4"/>
      <c r="B2554" s="1"/>
      <c r="C2554" s="6" t="str">
        <f>IFERROR(IF(B2554="","",VLOOKUP(B2554,tabela_produto,2,0)),"")</f>
        <v/>
      </c>
      <c r="D2554" s="1"/>
      <c r="E2554" s="7" t="str">
        <f t="shared" si="39"/>
        <v/>
      </c>
      <c r="F2554" s="133"/>
      <c r="G2554" s="37"/>
      <c r="H2554" s="36"/>
    </row>
    <row r="2555" spans="1:8" x14ac:dyDescent="0.3">
      <c r="A2555" s="4"/>
      <c r="B2555" s="1"/>
      <c r="C2555" s="6" t="str">
        <f>IFERROR(IF(B2555="","",VLOOKUP(B2555,tabela_produto,2,0)),"")</f>
        <v/>
      </c>
      <c r="D2555" s="1"/>
      <c r="E2555" s="7" t="str">
        <f t="shared" si="39"/>
        <v/>
      </c>
      <c r="F2555" s="133"/>
      <c r="G2555" s="37"/>
      <c r="H2555" s="36"/>
    </row>
    <row r="2556" spans="1:8" x14ac:dyDescent="0.3">
      <c r="A2556" s="4"/>
      <c r="B2556" s="1"/>
      <c r="C2556" s="6" t="str">
        <f>IFERROR(IF(B2556="","",VLOOKUP(B2556,tabela_produto,2,0)),"")</f>
        <v/>
      </c>
      <c r="D2556" s="1"/>
      <c r="E2556" s="7" t="str">
        <f t="shared" si="39"/>
        <v/>
      </c>
      <c r="F2556" s="133"/>
      <c r="G2556" s="37"/>
      <c r="H2556" s="36"/>
    </row>
    <row r="2557" spans="1:8" x14ac:dyDescent="0.3">
      <c r="A2557" s="4"/>
      <c r="B2557" s="1"/>
      <c r="C2557" s="6" t="str">
        <f>IFERROR(IF(B2557="","",VLOOKUP(B2557,tabela_produto,2,0)),"")</f>
        <v/>
      </c>
      <c r="D2557" s="1"/>
      <c r="E2557" s="7" t="str">
        <f t="shared" si="39"/>
        <v/>
      </c>
      <c r="F2557" s="133"/>
      <c r="G2557" s="37"/>
      <c r="H2557" s="36"/>
    </row>
    <row r="2558" spans="1:8" x14ac:dyDescent="0.3">
      <c r="A2558" s="4"/>
      <c r="B2558" s="1"/>
      <c r="C2558" s="6" t="str">
        <f>IFERROR(IF(B2558="","",VLOOKUP(B2558,tabela_produto,2,0)),"")</f>
        <v/>
      </c>
      <c r="D2558" s="1"/>
      <c r="E2558" s="7" t="str">
        <f t="shared" si="39"/>
        <v/>
      </c>
      <c r="F2558" s="133"/>
      <c r="G2558" s="37"/>
      <c r="H2558" s="36"/>
    </row>
    <row r="2559" spans="1:8" x14ac:dyDescent="0.3">
      <c r="A2559" s="4"/>
      <c r="B2559" s="1"/>
      <c r="C2559" s="6" t="str">
        <f>IFERROR(IF(B2559="","",VLOOKUP(B2559,tabela_produto,2,0)),"")</f>
        <v/>
      </c>
      <c r="D2559" s="1"/>
      <c r="E2559" s="7" t="str">
        <f t="shared" si="39"/>
        <v/>
      </c>
      <c r="F2559" s="133"/>
      <c r="G2559" s="37"/>
      <c r="H2559" s="36"/>
    </row>
    <row r="2560" spans="1:8" x14ac:dyDescent="0.3">
      <c r="A2560" s="4"/>
      <c r="B2560" s="1"/>
      <c r="C2560" s="6" t="str">
        <f>IFERROR(IF(B2560="","",VLOOKUP(B2560,tabela_produto,2,0)),"")</f>
        <v/>
      </c>
      <c r="D2560" s="1"/>
      <c r="E2560" s="7" t="str">
        <f t="shared" si="39"/>
        <v/>
      </c>
      <c r="F2560" s="133"/>
      <c r="G2560" s="37"/>
      <c r="H2560" s="36"/>
    </row>
    <row r="2561" spans="1:8" x14ac:dyDescent="0.3">
      <c r="A2561" s="4"/>
      <c r="B2561" s="1"/>
      <c r="C2561" s="6" t="str">
        <f>IFERROR(IF(B2561="","",VLOOKUP(B2561,tabela_produto,2,0)),"")</f>
        <v/>
      </c>
      <c r="D2561" s="1"/>
      <c r="E2561" s="7" t="str">
        <f t="shared" si="39"/>
        <v/>
      </c>
      <c r="F2561" s="133"/>
      <c r="G2561" s="37"/>
      <c r="H2561" s="36"/>
    </row>
    <row r="2562" spans="1:8" x14ac:dyDescent="0.3">
      <c r="A2562" s="4"/>
      <c r="B2562" s="1"/>
      <c r="C2562" s="6" t="str">
        <f>IFERROR(IF(B2562="","",VLOOKUP(B2562,tabela_produto,2,0)),"")</f>
        <v/>
      </c>
      <c r="D2562" s="1"/>
      <c r="E2562" s="7" t="str">
        <f t="shared" si="39"/>
        <v/>
      </c>
      <c r="F2562" s="133"/>
      <c r="G2562" s="37"/>
      <c r="H2562" s="36"/>
    </row>
    <row r="2563" spans="1:8" x14ac:dyDescent="0.3">
      <c r="A2563" s="4"/>
      <c r="B2563" s="1"/>
      <c r="C2563" s="6" t="str">
        <f>IFERROR(IF(B2563="","",VLOOKUP(B2563,tabela_produto,2,0)),"")</f>
        <v/>
      </c>
      <c r="D2563" s="1"/>
      <c r="E2563" s="7" t="str">
        <f t="shared" ref="E2563:E2626" si="40">IF(B2563="","",VLOOKUP(B2563,tabela_produto,3,0))</f>
        <v/>
      </c>
      <c r="F2563" s="133"/>
      <c r="G2563" s="37"/>
      <c r="H2563" s="36"/>
    </row>
    <row r="2564" spans="1:8" x14ac:dyDescent="0.3">
      <c r="A2564" s="4"/>
      <c r="B2564" s="1"/>
      <c r="C2564" s="6" t="str">
        <f>IFERROR(IF(B2564="","",VLOOKUP(B2564,tabela_produto,2,0)),"")</f>
        <v/>
      </c>
      <c r="D2564" s="1"/>
      <c r="E2564" s="7" t="str">
        <f t="shared" si="40"/>
        <v/>
      </c>
      <c r="F2564" s="133"/>
      <c r="G2564" s="37"/>
      <c r="H2564" s="36"/>
    </row>
    <row r="2565" spans="1:8" x14ac:dyDescent="0.3">
      <c r="A2565" s="4"/>
      <c r="B2565" s="1"/>
      <c r="C2565" s="6" t="str">
        <f>IFERROR(IF(B2565="","",VLOOKUP(B2565,tabela_produto,2,0)),"")</f>
        <v/>
      </c>
      <c r="D2565" s="1"/>
      <c r="E2565" s="7" t="str">
        <f t="shared" si="40"/>
        <v/>
      </c>
      <c r="F2565" s="133"/>
      <c r="G2565" s="37"/>
      <c r="H2565" s="36"/>
    </row>
    <row r="2566" spans="1:8" x14ac:dyDescent="0.3">
      <c r="A2566" s="4"/>
      <c r="B2566" s="1"/>
      <c r="C2566" s="6" t="str">
        <f>IFERROR(IF(B2566="","",VLOOKUP(B2566,tabela_produto,2,0)),"")</f>
        <v/>
      </c>
      <c r="D2566" s="1"/>
      <c r="E2566" s="7" t="str">
        <f t="shared" si="40"/>
        <v/>
      </c>
      <c r="F2566" s="133"/>
      <c r="G2566" s="37"/>
      <c r="H2566" s="36"/>
    </row>
    <row r="2567" spans="1:8" x14ac:dyDescent="0.3">
      <c r="A2567" s="4"/>
      <c r="B2567" s="1"/>
      <c r="C2567" s="6" t="str">
        <f>IFERROR(IF(B2567="","",VLOOKUP(B2567,tabela_produto,2,0)),"")</f>
        <v/>
      </c>
      <c r="D2567" s="1"/>
      <c r="E2567" s="7" t="str">
        <f t="shared" si="40"/>
        <v/>
      </c>
      <c r="F2567" s="133"/>
      <c r="G2567" s="37"/>
      <c r="H2567" s="36"/>
    </row>
    <row r="2568" spans="1:8" x14ac:dyDescent="0.3">
      <c r="A2568" s="4"/>
      <c r="B2568" s="1"/>
      <c r="C2568" s="6" t="str">
        <f>IFERROR(IF(B2568="","",VLOOKUP(B2568,tabela_produto,2,0)),"")</f>
        <v/>
      </c>
      <c r="D2568" s="1"/>
      <c r="E2568" s="7" t="str">
        <f t="shared" si="40"/>
        <v/>
      </c>
      <c r="F2568" s="133"/>
      <c r="G2568" s="37"/>
      <c r="H2568" s="36"/>
    </row>
    <row r="2569" spans="1:8" x14ac:dyDescent="0.3">
      <c r="A2569" s="4"/>
      <c r="B2569" s="1"/>
      <c r="C2569" s="6" t="str">
        <f>IFERROR(IF(B2569="","",VLOOKUP(B2569,tabela_produto,2,0)),"")</f>
        <v/>
      </c>
      <c r="D2569" s="1"/>
      <c r="E2569" s="7" t="str">
        <f t="shared" si="40"/>
        <v/>
      </c>
      <c r="F2569" s="133"/>
      <c r="G2569" s="37"/>
      <c r="H2569" s="36"/>
    </row>
    <row r="2570" spans="1:8" x14ac:dyDescent="0.3">
      <c r="A2570" s="4"/>
      <c r="B2570" s="1"/>
      <c r="C2570" s="6" t="str">
        <f>IFERROR(IF(B2570="","",VLOOKUP(B2570,tabela_produto,2,0)),"")</f>
        <v/>
      </c>
      <c r="D2570" s="1"/>
      <c r="E2570" s="7" t="str">
        <f t="shared" si="40"/>
        <v/>
      </c>
      <c r="F2570" s="133"/>
      <c r="G2570" s="37"/>
      <c r="H2570" s="36"/>
    </row>
    <row r="2571" spans="1:8" x14ac:dyDescent="0.3">
      <c r="A2571" s="4"/>
      <c r="B2571" s="1"/>
      <c r="C2571" s="6" t="str">
        <f>IFERROR(IF(B2571="","",VLOOKUP(B2571,tabela_produto,2,0)),"")</f>
        <v/>
      </c>
      <c r="D2571" s="1"/>
      <c r="E2571" s="7" t="str">
        <f t="shared" si="40"/>
        <v/>
      </c>
      <c r="F2571" s="133"/>
      <c r="G2571" s="37"/>
      <c r="H2571" s="36"/>
    </row>
    <row r="2572" spans="1:8" x14ac:dyDescent="0.3">
      <c r="A2572" s="4"/>
      <c r="B2572" s="1"/>
      <c r="C2572" s="6" t="str">
        <f>IFERROR(IF(B2572="","",VLOOKUP(B2572,tabela_produto,2,0)),"")</f>
        <v/>
      </c>
      <c r="D2572" s="1"/>
      <c r="E2572" s="7" t="str">
        <f t="shared" si="40"/>
        <v/>
      </c>
      <c r="F2572" s="133"/>
      <c r="G2572" s="37"/>
      <c r="H2572" s="36"/>
    </row>
    <row r="2573" spans="1:8" x14ac:dyDescent="0.3">
      <c r="A2573" s="4"/>
      <c r="B2573" s="1"/>
      <c r="C2573" s="6" t="str">
        <f>IFERROR(IF(B2573="","",VLOOKUP(B2573,tabela_produto,2,0)),"")</f>
        <v/>
      </c>
      <c r="D2573" s="1"/>
      <c r="E2573" s="7" t="str">
        <f t="shared" si="40"/>
        <v/>
      </c>
      <c r="F2573" s="133"/>
      <c r="G2573" s="37"/>
      <c r="H2573" s="36"/>
    </row>
    <row r="2574" spans="1:8" x14ac:dyDescent="0.3">
      <c r="A2574" s="4"/>
      <c r="B2574" s="1"/>
      <c r="C2574" s="6" t="str">
        <f>IFERROR(IF(B2574="","",VLOOKUP(B2574,tabela_produto,2,0)),"")</f>
        <v/>
      </c>
      <c r="D2574" s="1"/>
      <c r="E2574" s="7" t="str">
        <f t="shared" si="40"/>
        <v/>
      </c>
      <c r="F2574" s="133"/>
      <c r="G2574" s="37"/>
      <c r="H2574" s="36"/>
    </row>
    <row r="2575" spans="1:8" x14ac:dyDescent="0.3">
      <c r="A2575" s="4"/>
      <c r="B2575" s="1"/>
      <c r="C2575" s="6" t="str">
        <f>IFERROR(IF(B2575="","",VLOOKUP(B2575,tabela_produto,2,0)),"")</f>
        <v/>
      </c>
      <c r="D2575" s="1"/>
      <c r="E2575" s="7" t="str">
        <f t="shared" si="40"/>
        <v/>
      </c>
      <c r="F2575" s="133"/>
      <c r="G2575" s="37"/>
      <c r="H2575" s="36"/>
    </row>
    <row r="2576" spans="1:8" x14ac:dyDescent="0.3">
      <c r="A2576" s="4"/>
      <c r="B2576" s="1"/>
      <c r="C2576" s="6" t="str">
        <f>IFERROR(IF(B2576="","",VLOOKUP(B2576,tabela_produto,2,0)),"")</f>
        <v/>
      </c>
      <c r="D2576" s="1"/>
      <c r="E2576" s="7" t="str">
        <f t="shared" si="40"/>
        <v/>
      </c>
      <c r="F2576" s="133"/>
      <c r="G2576" s="37"/>
      <c r="H2576" s="36"/>
    </row>
    <row r="2577" spans="1:8" x14ac:dyDescent="0.3">
      <c r="A2577" s="4"/>
      <c r="B2577" s="1"/>
      <c r="C2577" s="6" t="str">
        <f>IFERROR(IF(B2577="","",VLOOKUP(B2577,tabela_produto,2,0)),"")</f>
        <v/>
      </c>
      <c r="D2577" s="1"/>
      <c r="E2577" s="7" t="str">
        <f t="shared" si="40"/>
        <v/>
      </c>
      <c r="F2577" s="133"/>
      <c r="G2577" s="37"/>
      <c r="H2577" s="36"/>
    </row>
    <row r="2578" spans="1:8" x14ac:dyDescent="0.3">
      <c r="A2578" s="4"/>
      <c r="B2578" s="1"/>
      <c r="C2578" s="6" t="str">
        <f>IFERROR(IF(B2578="","",VLOOKUP(B2578,tabela_produto,2,0)),"")</f>
        <v/>
      </c>
      <c r="D2578" s="1"/>
      <c r="E2578" s="7" t="str">
        <f t="shared" si="40"/>
        <v/>
      </c>
      <c r="F2578" s="133"/>
      <c r="G2578" s="37"/>
      <c r="H2578" s="36"/>
    </row>
    <row r="2579" spans="1:8" x14ac:dyDescent="0.3">
      <c r="A2579" s="4"/>
      <c r="B2579" s="1"/>
      <c r="C2579" s="6" t="str">
        <f>IFERROR(IF(B2579="","",VLOOKUP(B2579,tabela_produto,2,0)),"")</f>
        <v/>
      </c>
      <c r="D2579" s="1"/>
      <c r="E2579" s="7" t="str">
        <f t="shared" si="40"/>
        <v/>
      </c>
      <c r="F2579" s="133"/>
      <c r="G2579" s="37"/>
      <c r="H2579" s="36"/>
    </row>
    <row r="2580" spans="1:8" x14ac:dyDescent="0.3">
      <c r="A2580" s="4"/>
      <c r="B2580" s="1"/>
      <c r="C2580" s="6" t="str">
        <f>IFERROR(IF(B2580="","",VLOOKUP(B2580,tabela_produto,2,0)),"")</f>
        <v/>
      </c>
      <c r="D2580" s="1"/>
      <c r="E2580" s="7" t="str">
        <f t="shared" si="40"/>
        <v/>
      </c>
      <c r="F2580" s="133"/>
      <c r="G2580" s="37"/>
      <c r="H2580" s="36"/>
    </row>
    <row r="2581" spans="1:8" x14ac:dyDescent="0.3">
      <c r="A2581" s="4"/>
      <c r="B2581" s="1"/>
      <c r="C2581" s="6" t="str">
        <f>IFERROR(IF(B2581="","",VLOOKUP(B2581,tabela_produto,2,0)),"")</f>
        <v/>
      </c>
      <c r="D2581" s="1"/>
      <c r="E2581" s="7" t="str">
        <f t="shared" si="40"/>
        <v/>
      </c>
      <c r="F2581" s="133"/>
      <c r="G2581" s="37"/>
      <c r="H2581" s="36"/>
    </row>
    <row r="2582" spans="1:8" x14ac:dyDescent="0.3">
      <c r="A2582" s="4"/>
      <c r="B2582" s="1"/>
      <c r="C2582" s="6" t="str">
        <f>IFERROR(IF(B2582="","",VLOOKUP(B2582,tabela_produto,2,0)),"")</f>
        <v/>
      </c>
      <c r="D2582" s="1"/>
      <c r="E2582" s="7" t="str">
        <f t="shared" si="40"/>
        <v/>
      </c>
      <c r="F2582" s="133"/>
      <c r="G2582" s="37"/>
      <c r="H2582" s="36"/>
    </row>
    <row r="2583" spans="1:8" x14ac:dyDescent="0.3">
      <c r="A2583" s="4"/>
      <c r="B2583" s="1"/>
      <c r="C2583" s="6" t="str">
        <f>IFERROR(IF(B2583="","",VLOOKUP(B2583,tabela_produto,2,0)),"")</f>
        <v/>
      </c>
      <c r="D2583" s="1"/>
      <c r="E2583" s="7" t="str">
        <f t="shared" si="40"/>
        <v/>
      </c>
      <c r="F2583" s="133"/>
      <c r="G2583" s="37"/>
      <c r="H2583" s="36"/>
    </row>
    <row r="2584" spans="1:8" x14ac:dyDescent="0.3">
      <c r="A2584" s="4"/>
      <c r="B2584" s="1"/>
      <c r="C2584" s="6" t="str">
        <f>IFERROR(IF(B2584="","",VLOOKUP(B2584,tabela_produto,2,0)),"")</f>
        <v/>
      </c>
      <c r="D2584" s="1"/>
      <c r="E2584" s="7" t="str">
        <f t="shared" si="40"/>
        <v/>
      </c>
      <c r="F2584" s="133"/>
      <c r="G2584" s="37"/>
      <c r="H2584" s="36"/>
    </row>
    <row r="2585" spans="1:8" x14ac:dyDescent="0.3">
      <c r="A2585" s="4"/>
      <c r="B2585" s="1"/>
      <c r="C2585" s="6" t="str">
        <f>IFERROR(IF(B2585="","",VLOOKUP(B2585,tabela_produto,2,0)),"")</f>
        <v/>
      </c>
      <c r="D2585" s="1"/>
      <c r="E2585" s="7" t="str">
        <f t="shared" si="40"/>
        <v/>
      </c>
      <c r="F2585" s="133"/>
      <c r="G2585" s="37"/>
      <c r="H2585" s="36"/>
    </row>
    <row r="2586" spans="1:8" x14ac:dyDescent="0.3">
      <c r="A2586" s="4"/>
      <c r="B2586" s="1"/>
      <c r="C2586" s="6" t="str">
        <f>IFERROR(IF(B2586="","",VLOOKUP(B2586,tabela_produto,2,0)),"")</f>
        <v/>
      </c>
      <c r="D2586" s="1"/>
      <c r="E2586" s="7" t="str">
        <f t="shared" si="40"/>
        <v/>
      </c>
      <c r="F2586" s="133"/>
      <c r="G2586" s="37"/>
      <c r="H2586" s="36"/>
    </row>
    <row r="2587" spans="1:8" x14ac:dyDescent="0.3">
      <c r="A2587" s="4"/>
      <c r="B2587" s="1"/>
      <c r="C2587" s="6" t="str">
        <f>IFERROR(IF(B2587="","",VLOOKUP(B2587,tabela_produto,2,0)),"")</f>
        <v/>
      </c>
      <c r="D2587" s="1"/>
      <c r="E2587" s="7" t="str">
        <f t="shared" si="40"/>
        <v/>
      </c>
      <c r="F2587" s="133"/>
      <c r="G2587" s="37"/>
      <c r="H2587" s="36"/>
    </row>
    <row r="2588" spans="1:8" x14ac:dyDescent="0.3">
      <c r="A2588" s="4"/>
      <c r="B2588" s="1"/>
      <c r="C2588" s="6" t="str">
        <f>IFERROR(IF(B2588="","",VLOOKUP(B2588,tabela_produto,2,0)),"")</f>
        <v/>
      </c>
      <c r="D2588" s="1"/>
      <c r="E2588" s="7" t="str">
        <f t="shared" si="40"/>
        <v/>
      </c>
      <c r="F2588" s="133"/>
      <c r="G2588" s="37"/>
      <c r="H2588" s="36"/>
    </row>
    <row r="2589" spans="1:8" x14ac:dyDescent="0.3">
      <c r="A2589" s="4"/>
      <c r="B2589" s="1"/>
      <c r="C2589" s="6" t="str">
        <f>IFERROR(IF(B2589="","",VLOOKUP(B2589,tabela_produto,2,0)),"")</f>
        <v/>
      </c>
      <c r="D2589" s="1"/>
      <c r="E2589" s="7" t="str">
        <f t="shared" si="40"/>
        <v/>
      </c>
      <c r="F2589" s="133"/>
      <c r="G2589" s="37"/>
      <c r="H2589" s="36"/>
    </row>
    <row r="2590" spans="1:8" x14ac:dyDescent="0.3">
      <c r="A2590" s="4"/>
      <c r="B2590" s="1"/>
      <c r="C2590" s="6" t="str">
        <f>IFERROR(IF(B2590="","",VLOOKUP(B2590,tabela_produto,2,0)),"")</f>
        <v/>
      </c>
      <c r="D2590" s="1"/>
      <c r="E2590" s="7" t="str">
        <f t="shared" si="40"/>
        <v/>
      </c>
      <c r="F2590" s="133"/>
      <c r="G2590" s="37"/>
      <c r="H2590" s="36"/>
    </row>
    <row r="2591" spans="1:8" x14ac:dyDescent="0.3">
      <c r="A2591" s="4"/>
      <c r="B2591" s="1"/>
      <c r="C2591" s="6" t="str">
        <f>IFERROR(IF(B2591="","",VLOOKUP(B2591,tabela_produto,2,0)),"")</f>
        <v/>
      </c>
      <c r="D2591" s="1"/>
      <c r="E2591" s="7" t="str">
        <f t="shared" si="40"/>
        <v/>
      </c>
      <c r="F2591" s="133"/>
      <c r="G2591" s="37"/>
      <c r="H2591" s="36"/>
    </row>
    <row r="2592" spans="1:8" x14ac:dyDescent="0.3">
      <c r="A2592" s="4"/>
      <c r="B2592" s="1"/>
      <c r="C2592" s="6" t="str">
        <f>IFERROR(IF(B2592="","",VLOOKUP(B2592,tabela_produto,2,0)),"")</f>
        <v/>
      </c>
      <c r="D2592" s="1"/>
      <c r="E2592" s="7" t="str">
        <f t="shared" si="40"/>
        <v/>
      </c>
      <c r="F2592" s="133"/>
      <c r="G2592" s="37"/>
      <c r="H2592" s="36"/>
    </row>
    <row r="2593" spans="1:8" x14ac:dyDescent="0.3">
      <c r="A2593" s="4"/>
      <c r="B2593" s="1"/>
      <c r="C2593" s="6" t="str">
        <f>IFERROR(IF(B2593="","",VLOOKUP(B2593,tabela_produto,2,0)),"")</f>
        <v/>
      </c>
      <c r="D2593" s="1"/>
      <c r="E2593" s="7" t="str">
        <f t="shared" si="40"/>
        <v/>
      </c>
      <c r="F2593" s="133"/>
      <c r="G2593" s="37"/>
      <c r="H2593" s="36"/>
    </row>
    <row r="2594" spans="1:8" x14ac:dyDescent="0.3">
      <c r="A2594" s="4"/>
      <c r="B2594" s="1"/>
      <c r="C2594" s="6" t="str">
        <f>IFERROR(IF(B2594="","",VLOOKUP(B2594,tabela_produto,2,0)),"")</f>
        <v/>
      </c>
      <c r="D2594" s="1"/>
      <c r="E2594" s="7" t="str">
        <f t="shared" si="40"/>
        <v/>
      </c>
      <c r="F2594" s="133"/>
      <c r="G2594" s="37"/>
      <c r="H2594" s="36"/>
    </row>
    <row r="2595" spans="1:8" x14ac:dyDescent="0.3">
      <c r="A2595" s="4"/>
      <c r="B2595" s="1"/>
      <c r="C2595" s="6" t="str">
        <f>IFERROR(IF(B2595="","",VLOOKUP(B2595,tabela_produto,2,0)),"")</f>
        <v/>
      </c>
      <c r="D2595" s="1"/>
      <c r="E2595" s="7" t="str">
        <f t="shared" si="40"/>
        <v/>
      </c>
      <c r="F2595" s="133"/>
      <c r="G2595" s="37"/>
      <c r="H2595" s="36"/>
    </row>
    <row r="2596" spans="1:8" x14ac:dyDescent="0.3">
      <c r="A2596" s="4"/>
      <c r="B2596" s="1"/>
      <c r="C2596" s="6" t="str">
        <f>IFERROR(IF(B2596="","",VLOOKUP(B2596,tabela_produto,2,0)),"")</f>
        <v/>
      </c>
      <c r="D2596" s="1"/>
      <c r="E2596" s="7" t="str">
        <f t="shared" si="40"/>
        <v/>
      </c>
      <c r="F2596" s="133"/>
      <c r="G2596" s="37"/>
      <c r="H2596" s="36"/>
    </row>
    <row r="2597" spans="1:8" x14ac:dyDescent="0.3">
      <c r="A2597" s="4"/>
      <c r="B2597" s="1"/>
      <c r="C2597" s="6" t="str">
        <f>IFERROR(IF(B2597="","",VLOOKUP(B2597,tabela_produto,2,0)),"")</f>
        <v/>
      </c>
      <c r="D2597" s="1"/>
      <c r="E2597" s="7" t="str">
        <f t="shared" si="40"/>
        <v/>
      </c>
      <c r="F2597" s="133"/>
      <c r="G2597" s="37"/>
      <c r="H2597" s="36"/>
    </row>
    <row r="2598" spans="1:8" x14ac:dyDescent="0.3">
      <c r="A2598" s="4"/>
      <c r="B2598" s="1"/>
      <c r="C2598" s="6" t="str">
        <f>IFERROR(IF(B2598="","",VLOOKUP(B2598,tabela_produto,2,0)),"")</f>
        <v/>
      </c>
      <c r="D2598" s="1"/>
      <c r="E2598" s="7" t="str">
        <f t="shared" si="40"/>
        <v/>
      </c>
      <c r="F2598" s="133"/>
      <c r="G2598" s="37"/>
      <c r="H2598" s="36"/>
    </row>
    <row r="2599" spans="1:8" x14ac:dyDescent="0.3">
      <c r="A2599" s="4"/>
      <c r="B2599" s="1"/>
      <c r="C2599" s="6" t="str">
        <f>IFERROR(IF(B2599="","",VLOOKUP(B2599,tabela_produto,2,0)),"")</f>
        <v/>
      </c>
      <c r="D2599" s="1"/>
      <c r="E2599" s="7" t="str">
        <f t="shared" si="40"/>
        <v/>
      </c>
      <c r="F2599" s="133"/>
      <c r="G2599" s="37"/>
      <c r="H2599" s="36"/>
    </row>
    <row r="2600" spans="1:8" x14ac:dyDescent="0.3">
      <c r="A2600" s="4"/>
      <c r="B2600" s="1"/>
      <c r="C2600" s="6" t="str">
        <f>IFERROR(IF(B2600="","",VLOOKUP(B2600,tabela_produto,2,0)),"")</f>
        <v/>
      </c>
      <c r="D2600" s="1"/>
      <c r="E2600" s="7" t="str">
        <f t="shared" si="40"/>
        <v/>
      </c>
      <c r="F2600" s="133"/>
      <c r="G2600" s="37"/>
      <c r="H2600" s="36"/>
    </row>
    <row r="2601" spans="1:8" x14ac:dyDescent="0.3">
      <c r="A2601" s="4"/>
      <c r="B2601" s="1"/>
      <c r="C2601" s="6" t="str">
        <f>IFERROR(IF(B2601="","",VLOOKUP(B2601,tabela_produto,2,0)),"")</f>
        <v/>
      </c>
      <c r="D2601" s="1"/>
      <c r="E2601" s="7" t="str">
        <f t="shared" si="40"/>
        <v/>
      </c>
      <c r="F2601" s="133"/>
      <c r="G2601" s="37"/>
      <c r="H2601" s="36"/>
    </row>
    <row r="2602" spans="1:8" x14ac:dyDescent="0.3">
      <c r="A2602" s="4"/>
      <c r="B2602" s="1"/>
      <c r="C2602" s="6" t="str">
        <f>IFERROR(IF(B2602="","",VLOOKUP(B2602,tabela_produto,2,0)),"")</f>
        <v/>
      </c>
      <c r="D2602" s="1"/>
      <c r="E2602" s="7" t="str">
        <f t="shared" si="40"/>
        <v/>
      </c>
      <c r="F2602" s="133"/>
      <c r="G2602" s="37"/>
      <c r="H2602" s="36"/>
    </row>
    <row r="2603" spans="1:8" x14ac:dyDescent="0.3">
      <c r="A2603" s="4"/>
      <c r="B2603" s="1"/>
      <c r="C2603" s="6" t="str">
        <f>IFERROR(IF(B2603="","",VLOOKUP(B2603,tabela_produto,2,0)),"")</f>
        <v/>
      </c>
      <c r="D2603" s="1"/>
      <c r="E2603" s="7" t="str">
        <f t="shared" si="40"/>
        <v/>
      </c>
      <c r="F2603" s="133"/>
      <c r="G2603" s="37"/>
      <c r="H2603" s="36"/>
    </row>
    <row r="2604" spans="1:8" x14ac:dyDescent="0.3">
      <c r="A2604" s="4"/>
      <c r="B2604" s="1"/>
      <c r="C2604" s="6" t="str">
        <f>IFERROR(IF(B2604="","",VLOOKUP(B2604,tabela_produto,2,0)),"")</f>
        <v/>
      </c>
      <c r="D2604" s="1"/>
      <c r="E2604" s="7" t="str">
        <f t="shared" si="40"/>
        <v/>
      </c>
      <c r="F2604" s="133"/>
      <c r="G2604" s="37"/>
      <c r="H2604" s="36"/>
    </row>
    <row r="2605" spans="1:8" x14ac:dyDescent="0.3">
      <c r="A2605" s="4"/>
      <c r="B2605" s="1"/>
      <c r="C2605" s="6" t="str">
        <f>IFERROR(IF(B2605="","",VLOOKUP(B2605,tabela_produto,2,0)),"")</f>
        <v/>
      </c>
      <c r="D2605" s="1"/>
      <c r="E2605" s="7" t="str">
        <f t="shared" si="40"/>
        <v/>
      </c>
      <c r="F2605" s="133"/>
      <c r="G2605" s="37"/>
      <c r="H2605" s="36"/>
    </row>
    <row r="2606" spans="1:8" x14ac:dyDescent="0.3">
      <c r="A2606" s="4"/>
      <c r="B2606" s="1"/>
      <c r="C2606" s="6" t="str">
        <f>IFERROR(IF(B2606="","",VLOOKUP(B2606,tabela_produto,2,0)),"")</f>
        <v/>
      </c>
      <c r="D2606" s="1"/>
      <c r="E2606" s="7" t="str">
        <f t="shared" si="40"/>
        <v/>
      </c>
      <c r="F2606" s="133"/>
      <c r="G2606" s="37"/>
      <c r="H2606" s="36"/>
    </row>
    <row r="2607" spans="1:8" x14ac:dyDescent="0.3">
      <c r="A2607" s="4"/>
      <c r="B2607" s="1"/>
      <c r="C2607" s="6" t="str">
        <f>IFERROR(IF(B2607="","",VLOOKUP(B2607,tabela_produto,2,0)),"")</f>
        <v/>
      </c>
      <c r="D2607" s="1"/>
      <c r="E2607" s="7" t="str">
        <f t="shared" si="40"/>
        <v/>
      </c>
      <c r="F2607" s="133"/>
      <c r="G2607" s="37"/>
      <c r="H2607" s="36"/>
    </row>
    <row r="2608" spans="1:8" x14ac:dyDescent="0.3">
      <c r="A2608" s="4"/>
      <c r="B2608" s="1"/>
      <c r="C2608" s="6" t="str">
        <f>IFERROR(IF(B2608="","",VLOOKUP(B2608,tabela_produto,2,0)),"")</f>
        <v/>
      </c>
      <c r="D2608" s="1"/>
      <c r="E2608" s="7" t="str">
        <f t="shared" si="40"/>
        <v/>
      </c>
      <c r="F2608" s="133"/>
      <c r="G2608" s="37"/>
      <c r="H2608" s="36"/>
    </row>
    <row r="2609" spans="1:8" x14ac:dyDescent="0.3">
      <c r="A2609" s="4"/>
      <c r="B2609" s="1"/>
      <c r="C2609" s="6" t="str">
        <f>IFERROR(IF(B2609="","",VLOOKUP(B2609,tabela_produto,2,0)),"")</f>
        <v/>
      </c>
      <c r="D2609" s="1"/>
      <c r="E2609" s="7" t="str">
        <f t="shared" si="40"/>
        <v/>
      </c>
      <c r="F2609" s="133"/>
      <c r="G2609" s="37"/>
      <c r="H2609" s="36"/>
    </row>
    <row r="2610" spans="1:8" x14ac:dyDescent="0.3">
      <c r="A2610" s="4"/>
      <c r="B2610" s="1"/>
      <c r="C2610" s="6" t="str">
        <f>IFERROR(IF(B2610="","",VLOOKUP(B2610,tabela_produto,2,0)),"")</f>
        <v/>
      </c>
      <c r="D2610" s="1"/>
      <c r="E2610" s="7" t="str">
        <f t="shared" si="40"/>
        <v/>
      </c>
      <c r="F2610" s="133"/>
      <c r="G2610" s="37"/>
      <c r="H2610" s="36"/>
    </row>
    <row r="2611" spans="1:8" x14ac:dyDescent="0.3">
      <c r="A2611" s="4"/>
      <c r="B2611" s="1"/>
      <c r="C2611" s="6" t="str">
        <f>IFERROR(IF(B2611="","",VLOOKUP(B2611,tabela_produto,2,0)),"")</f>
        <v/>
      </c>
      <c r="D2611" s="1"/>
      <c r="E2611" s="7" t="str">
        <f t="shared" si="40"/>
        <v/>
      </c>
      <c r="F2611" s="133"/>
      <c r="G2611" s="37"/>
      <c r="H2611" s="36"/>
    </row>
    <row r="2612" spans="1:8" x14ac:dyDescent="0.3">
      <c r="A2612" s="4"/>
      <c r="B2612" s="1"/>
      <c r="C2612" s="6" t="str">
        <f>IFERROR(IF(B2612="","",VLOOKUP(B2612,tabela_produto,2,0)),"")</f>
        <v/>
      </c>
      <c r="D2612" s="1"/>
      <c r="E2612" s="7" t="str">
        <f t="shared" si="40"/>
        <v/>
      </c>
      <c r="F2612" s="133"/>
      <c r="G2612" s="37"/>
      <c r="H2612" s="36"/>
    </row>
    <row r="2613" spans="1:8" x14ac:dyDescent="0.3">
      <c r="A2613" s="4"/>
      <c r="B2613" s="1"/>
      <c r="C2613" s="6" t="str">
        <f>IFERROR(IF(B2613="","",VLOOKUP(B2613,tabela_produto,2,0)),"")</f>
        <v/>
      </c>
      <c r="D2613" s="1"/>
      <c r="E2613" s="7" t="str">
        <f t="shared" si="40"/>
        <v/>
      </c>
      <c r="F2613" s="133"/>
      <c r="G2613" s="37"/>
      <c r="H2613" s="36"/>
    </row>
    <row r="2614" spans="1:8" x14ac:dyDescent="0.3">
      <c r="A2614" s="4"/>
      <c r="B2614" s="1"/>
      <c r="C2614" s="6" t="str">
        <f>IFERROR(IF(B2614="","",VLOOKUP(B2614,tabela_produto,2,0)),"")</f>
        <v/>
      </c>
      <c r="D2614" s="1"/>
      <c r="E2614" s="7" t="str">
        <f t="shared" si="40"/>
        <v/>
      </c>
      <c r="F2614" s="133"/>
      <c r="G2614" s="37"/>
      <c r="H2614" s="36"/>
    </row>
    <row r="2615" spans="1:8" x14ac:dyDescent="0.3">
      <c r="A2615" s="4"/>
      <c r="B2615" s="1"/>
      <c r="C2615" s="6" t="str">
        <f>IFERROR(IF(B2615="","",VLOOKUP(B2615,tabela_produto,2,0)),"")</f>
        <v/>
      </c>
      <c r="D2615" s="1"/>
      <c r="E2615" s="7" t="str">
        <f t="shared" si="40"/>
        <v/>
      </c>
      <c r="F2615" s="133"/>
      <c r="G2615" s="37"/>
      <c r="H2615" s="36"/>
    </row>
    <row r="2616" spans="1:8" x14ac:dyDescent="0.3">
      <c r="A2616" s="4"/>
      <c r="B2616" s="1"/>
      <c r="C2616" s="6" t="str">
        <f>IFERROR(IF(B2616="","",VLOOKUP(B2616,tabela_produto,2,0)),"")</f>
        <v/>
      </c>
      <c r="D2616" s="1"/>
      <c r="E2616" s="7" t="str">
        <f t="shared" si="40"/>
        <v/>
      </c>
      <c r="F2616" s="133"/>
      <c r="G2616" s="37"/>
      <c r="H2616" s="36"/>
    </row>
    <row r="2617" spans="1:8" x14ac:dyDescent="0.3">
      <c r="A2617" s="4"/>
      <c r="B2617" s="1"/>
      <c r="C2617" s="6" t="str">
        <f>IFERROR(IF(B2617="","",VLOOKUP(B2617,tabela_produto,2,0)),"")</f>
        <v/>
      </c>
      <c r="D2617" s="1"/>
      <c r="E2617" s="7" t="str">
        <f t="shared" si="40"/>
        <v/>
      </c>
      <c r="F2617" s="133"/>
      <c r="G2617" s="37"/>
      <c r="H2617" s="36"/>
    </row>
    <row r="2618" spans="1:8" x14ac:dyDescent="0.3">
      <c r="A2618" s="4"/>
      <c r="B2618" s="1"/>
      <c r="C2618" s="6" t="str">
        <f>IFERROR(IF(B2618="","",VLOOKUP(B2618,tabela_produto,2,0)),"")</f>
        <v/>
      </c>
      <c r="D2618" s="1"/>
      <c r="E2618" s="7" t="str">
        <f t="shared" si="40"/>
        <v/>
      </c>
      <c r="F2618" s="133"/>
      <c r="G2618" s="37"/>
      <c r="H2618" s="36"/>
    </row>
    <row r="2619" spans="1:8" x14ac:dyDescent="0.3">
      <c r="A2619" s="4"/>
      <c r="B2619" s="1"/>
      <c r="C2619" s="6" t="str">
        <f>IFERROR(IF(B2619="","",VLOOKUP(B2619,tabela_produto,2,0)),"")</f>
        <v/>
      </c>
      <c r="D2619" s="1"/>
      <c r="E2619" s="7" t="str">
        <f t="shared" si="40"/>
        <v/>
      </c>
      <c r="F2619" s="133"/>
      <c r="G2619" s="37"/>
      <c r="H2619" s="36"/>
    </row>
    <row r="2620" spans="1:8" x14ac:dyDescent="0.3">
      <c r="A2620" s="4"/>
      <c r="B2620" s="1"/>
      <c r="C2620" s="6" t="str">
        <f>IFERROR(IF(B2620="","",VLOOKUP(B2620,tabela_produto,2,0)),"")</f>
        <v/>
      </c>
      <c r="D2620" s="1"/>
      <c r="E2620" s="7" t="str">
        <f t="shared" si="40"/>
        <v/>
      </c>
      <c r="F2620" s="133"/>
      <c r="G2620" s="37"/>
      <c r="H2620" s="36"/>
    </row>
    <row r="2621" spans="1:8" x14ac:dyDescent="0.3">
      <c r="A2621" s="4"/>
      <c r="B2621" s="1"/>
      <c r="C2621" s="6" t="str">
        <f>IFERROR(IF(B2621="","",VLOOKUP(B2621,tabela_produto,2,0)),"")</f>
        <v/>
      </c>
      <c r="D2621" s="1"/>
      <c r="E2621" s="7" t="str">
        <f t="shared" si="40"/>
        <v/>
      </c>
      <c r="F2621" s="133"/>
      <c r="G2621" s="37"/>
      <c r="H2621" s="36"/>
    </row>
    <row r="2622" spans="1:8" x14ac:dyDescent="0.3">
      <c r="A2622" s="4"/>
      <c r="B2622" s="1"/>
      <c r="C2622" s="6" t="str">
        <f>IFERROR(IF(B2622="","",VLOOKUP(B2622,tabela_produto,2,0)),"")</f>
        <v/>
      </c>
      <c r="D2622" s="1"/>
      <c r="E2622" s="7" t="str">
        <f t="shared" si="40"/>
        <v/>
      </c>
      <c r="F2622" s="133"/>
      <c r="G2622" s="37"/>
      <c r="H2622" s="36"/>
    </row>
    <row r="2623" spans="1:8" x14ac:dyDescent="0.3">
      <c r="A2623" s="4"/>
      <c r="B2623" s="1"/>
      <c r="C2623" s="6" t="str">
        <f>IFERROR(IF(B2623="","",VLOOKUP(B2623,tabela_produto,2,0)),"")</f>
        <v/>
      </c>
      <c r="D2623" s="1"/>
      <c r="E2623" s="7" t="str">
        <f t="shared" si="40"/>
        <v/>
      </c>
      <c r="F2623" s="133"/>
      <c r="G2623" s="37"/>
      <c r="H2623" s="36"/>
    </row>
    <row r="2624" spans="1:8" x14ac:dyDescent="0.3">
      <c r="A2624" s="4"/>
      <c r="B2624" s="1"/>
      <c r="C2624" s="6" t="str">
        <f>IFERROR(IF(B2624="","",VLOOKUP(B2624,tabela_produto,2,0)),"")</f>
        <v/>
      </c>
      <c r="D2624" s="1"/>
      <c r="E2624" s="7" t="str">
        <f t="shared" si="40"/>
        <v/>
      </c>
      <c r="F2624" s="133"/>
      <c r="G2624" s="37"/>
      <c r="H2624" s="36"/>
    </row>
    <row r="2625" spans="1:8" x14ac:dyDescent="0.3">
      <c r="A2625" s="4"/>
      <c r="B2625" s="1"/>
      <c r="C2625" s="6" t="str">
        <f>IFERROR(IF(B2625="","",VLOOKUP(B2625,tabela_produto,2,0)),"")</f>
        <v/>
      </c>
      <c r="D2625" s="1"/>
      <c r="E2625" s="7" t="str">
        <f t="shared" si="40"/>
        <v/>
      </c>
      <c r="F2625" s="133"/>
      <c r="G2625" s="37"/>
      <c r="H2625" s="36"/>
    </row>
    <row r="2626" spans="1:8" x14ac:dyDescent="0.3">
      <c r="A2626" s="4"/>
      <c r="B2626" s="1"/>
      <c r="C2626" s="6" t="str">
        <f>IFERROR(IF(B2626="","",VLOOKUP(B2626,tabela_produto,2,0)),"")</f>
        <v/>
      </c>
      <c r="D2626" s="1"/>
      <c r="E2626" s="7" t="str">
        <f t="shared" si="40"/>
        <v/>
      </c>
      <c r="F2626" s="133"/>
      <c r="G2626" s="37"/>
      <c r="H2626" s="36"/>
    </row>
    <row r="2627" spans="1:8" x14ac:dyDescent="0.3">
      <c r="A2627" s="4"/>
      <c r="B2627" s="1"/>
      <c r="C2627" s="6" t="str">
        <f>IFERROR(IF(B2627="","",VLOOKUP(B2627,tabela_produto,2,0)),"")</f>
        <v/>
      </c>
      <c r="D2627" s="1"/>
      <c r="E2627" s="7" t="str">
        <f t="shared" ref="E2627:E2690" si="41">IF(B2627="","",VLOOKUP(B2627,tabela_produto,3,0))</f>
        <v/>
      </c>
      <c r="F2627" s="133"/>
      <c r="G2627" s="37"/>
      <c r="H2627" s="36"/>
    </row>
    <row r="2628" spans="1:8" x14ac:dyDescent="0.3">
      <c r="A2628" s="4"/>
      <c r="B2628" s="1"/>
      <c r="C2628" s="6" t="str">
        <f>IFERROR(IF(B2628="","",VLOOKUP(B2628,tabela_produto,2,0)),"")</f>
        <v/>
      </c>
      <c r="D2628" s="1"/>
      <c r="E2628" s="7" t="str">
        <f t="shared" si="41"/>
        <v/>
      </c>
      <c r="F2628" s="133"/>
      <c r="G2628" s="37"/>
      <c r="H2628" s="36"/>
    </row>
    <row r="2629" spans="1:8" x14ac:dyDescent="0.3">
      <c r="A2629" s="4"/>
      <c r="B2629" s="1"/>
      <c r="C2629" s="6" t="str">
        <f>IFERROR(IF(B2629="","",VLOOKUP(B2629,tabela_produto,2,0)),"")</f>
        <v/>
      </c>
      <c r="D2629" s="1"/>
      <c r="E2629" s="7" t="str">
        <f t="shared" si="41"/>
        <v/>
      </c>
      <c r="F2629" s="133"/>
      <c r="G2629" s="37"/>
      <c r="H2629" s="36"/>
    </row>
    <row r="2630" spans="1:8" x14ac:dyDescent="0.3">
      <c r="A2630" s="4"/>
      <c r="B2630" s="1"/>
      <c r="C2630" s="6" t="str">
        <f>IFERROR(IF(B2630="","",VLOOKUP(B2630,tabela_produto,2,0)),"")</f>
        <v/>
      </c>
      <c r="D2630" s="1"/>
      <c r="E2630" s="7" t="str">
        <f t="shared" si="41"/>
        <v/>
      </c>
      <c r="F2630" s="133"/>
      <c r="G2630" s="37"/>
      <c r="H2630" s="36"/>
    </row>
    <row r="2631" spans="1:8" x14ac:dyDescent="0.3">
      <c r="A2631" s="4"/>
      <c r="B2631" s="1"/>
      <c r="C2631" s="6" t="str">
        <f>IFERROR(IF(B2631="","",VLOOKUP(B2631,tabela_produto,2,0)),"")</f>
        <v/>
      </c>
      <c r="D2631" s="1"/>
      <c r="E2631" s="7" t="str">
        <f t="shared" si="41"/>
        <v/>
      </c>
      <c r="F2631" s="133"/>
      <c r="G2631" s="37"/>
      <c r="H2631" s="36"/>
    </row>
    <row r="2632" spans="1:8" x14ac:dyDescent="0.3">
      <c r="A2632" s="4"/>
      <c r="B2632" s="1"/>
      <c r="C2632" s="6" t="str">
        <f>IFERROR(IF(B2632="","",VLOOKUP(B2632,tabela_produto,2,0)),"")</f>
        <v/>
      </c>
      <c r="D2632" s="1"/>
      <c r="E2632" s="7" t="str">
        <f t="shared" si="41"/>
        <v/>
      </c>
      <c r="F2632" s="133"/>
      <c r="G2632" s="37"/>
      <c r="H2632" s="36"/>
    </row>
    <row r="2633" spans="1:8" x14ac:dyDescent="0.3">
      <c r="A2633" s="4"/>
      <c r="B2633" s="1"/>
      <c r="C2633" s="6" t="str">
        <f>IFERROR(IF(B2633="","",VLOOKUP(B2633,tabela_produto,2,0)),"")</f>
        <v/>
      </c>
      <c r="D2633" s="1"/>
      <c r="E2633" s="7" t="str">
        <f t="shared" si="41"/>
        <v/>
      </c>
      <c r="F2633" s="133"/>
      <c r="G2633" s="37"/>
      <c r="H2633" s="36"/>
    </row>
    <row r="2634" spans="1:8" x14ac:dyDescent="0.3">
      <c r="A2634" s="4"/>
      <c r="B2634" s="1"/>
      <c r="C2634" s="6" t="str">
        <f>IFERROR(IF(B2634="","",VLOOKUP(B2634,tabela_produto,2,0)),"")</f>
        <v/>
      </c>
      <c r="D2634" s="1"/>
      <c r="E2634" s="7" t="str">
        <f t="shared" si="41"/>
        <v/>
      </c>
      <c r="F2634" s="133"/>
      <c r="G2634" s="37"/>
      <c r="H2634" s="36"/>
    </row>
    <row r="2635" spans="1:8" x14ac:dyDescent="0.3">
      <c r="A2635" s="4"/>
      <c r="B2635" s="1"/>
      <c r="C2635" s="6" t="str">
        <f>IFERROR(IF(B2635="","",VLOOKUP(B2635,tabela_produto,2,0)),"")</f>
        <v/>
      </c>
      <c r="D2635" s="1"/>
      <c r="E2635" s="7" t="str">
        <f t="shared" si="41"/>
        <v/>
      </c>
      <c r="F2635" s="133"/>
      <c r="G2635" s="37"/>
      <c r="H2635" s="36"/>
    </row>
    <row r="2636" spans="1:8" x14ac:dyDescent="0.3">
      <c r="A2636" s="4"/>
      <c r="B2636" s="1"/>
      <c r="C2636" s="6" t="str">
        <f>IFERROR(IF(B2636="","",VLOOKUP(B2636,tabela_produto,2,0)),"")</f>
        <v/>
      </c>
      <c r="D2636" s="1"/>
      <c r="E2636" s="7" t="str">
        <f t="shared" si="41"/>
        <v/>
      </c>
      <c r="F2636" s="133"/>
      <c r="G2636" s="37"/>
      <c r="H2636" s="36"/>
    </row>
    <row r="2637" spans="1:8" x14ac:dyDescent="0.3">
      <c r="A2637" s="4"/>
      <c r="B2637" s="1"/>
      <c r="C2637" s="6" t="str">
        <f>IFERROR(IF(B2637="","",VLOOKUP(B2637,tabela_produto,2,0)),"")</f>
        <v/>
      </c>
      <c r="D2637" s="1"/>
      <c r="E2637" s="7" t="str">
        <f t="shared" si="41"/>
        <v/>
      </c>
      <c r="F2637" s="133"/>
      <c r="G2637" s="37"/>
      <c r="H2637" s="36"/>
    </row>
    <row r="2638" spans="1:8" x14ac:dyDescent="0.3">
      <c r="A2638" s="4"/>
      <c r="B2638" s="1"/>
      <c r="C2638" s="6" t="str">
        <f>IFERROR(IF(B2638="","",VLOOKUP(B2638,tabela_produto,2,0)),"")</f>
        <v/>
      </c>
      <c r="D2638" s="1"/>
      <c r="E2638" s="7" t="str">
        <f t="shared" si="41"/>
        <v/>
      </c>
      <c r="F2638" s="133"/>
      <c r="G2638" s="37"/>
      <c r="H2638" s="36"/>
    </row>
    <row r="2639" spans="1:8" x14ac:dyDescent="0.3">
      <c r="A2639" s="4"/>
      <c r="B2639" s="1"/>
      <c r="C2639" s="6" t="str">
        <f>IFERROR(IF(B2639="","",VLOOKUP(B2639,tabela_produto,2,0)),"")</f>
        <v/>
      </c>
      <c r="D2639" s="1"/>
      <c r="E2639" s="7" t="str">
        <f t="shared" si="41"/>
        <v/>
      </c>
      <c r="F2639" s="133"/>
      <c r="G2639" s="37"/>
      <c r="H2639" s="36"/>
    </row>
    <row r="2640" spans="1:8" x14ac:dyDescent="0.3">
      <c r="A2640" s="4"/>
      <c r="B2640" s="1"/>
      <c r="C2640" s="6" t="str">
        <f>IFERROR(IF(B2640="","",VLOOKUP(B2640,tabela_produto,2,0)),"")</f>
        <v/>
      </c>
      <c r="D2640" s="1"/>
      <c r="E2640" s="7" t="str">
        <f t="shared" si="41"/>
        <v/>
      </c>
      <c r="F2640" s="133"/>
      <c r="G2640" s="37"/>
      <c r="H2640" s="36"/>
    </row>
    <row r="2641" spans="1:8" x14ac:dyDescent="0.3">
      <c r="A2641" s="4"/>
      <c r="B2641" s="1"/>
      <c r="C2641" s="6" t="str">
        <f>IFERROR(IF(B2641="","",VLOOKUP(B2641,tabela_produto,2,0)),"")</f>
        <v/>
      </c>
      <c r="D2641" s="1"/>
      <c r="E2641" s="7" t="str">
        <f t="shared" si="41"/>
        <v/>
      </c>
      <c r="F2641" s="133"/>
      <c r="G2641" s="37"/>
      <c r="H2641" s="36"/>
    </row>
    <row r="2642" spans="1:8" x14ac:dyDescent="0.3">
      <c r="A2642" s="4"/>
      <c r="B2642" s="1"/>
      <c r="C2642" s="6" t="str">
        <f>IFERROR(IF(B2642="","",VLOOKUP(B2642,tabela_produto,2,0)),"")</f>
        <v/>
      </c>
      <c r="D2642" s="1"/>
      <c r="E2642" s="7" t="str">
        <f t="shared" si="41"/>
        <v/>
      </c>
      <c r="F2642" s="133"/>
      <c r="G2642" s="37"/>
      <c r="H2642" s="36"/>
    </row>
    <row r="2643" spans="1:8" x14ac:dyDescent="0.3">
      <c r="A2643" s="4"/>
      <c r="B2643" s="1"/>
      <c r="C2643" s="6" t="str">
        <f>IFERROR(IF(B2643="","",VLOOKUP(B2643,tabela_produto,2,0)),"")</f>
        <v/>
      </c>
      <c r="D2643" s="1"/>
      <c r="E2643" s="7" t="str">
        <f t="shared" si="41"/>
        <v/>
      </c>
      <c r="F2643" s="133"/>
      <c r="G2643" s="37"/>
      <c r="H2643" s="36"/>
    </row>
    <row r="2644" spans="1:8" x14ac:dyDescent="0.3">
      <c r="A2644" s="4"/>
      <c r="B2644" s="1"/>
      <c r="C2644" s="6" t="str">
        <f>IFERROR(IF(B2644="","",VLOOKUP(B2644,tabela_produto,2,0)),"")</f>
        <v/>
      </c>
      <c r="D2644" s="1"/>
      <c r="E2644" s="7" t="str">
        <f t="shared" si="41"/>
        <v/>
      </c>
      <c r="F2644" s="133"/>
      <c r="G2644" s="37"/>
      <c r="H2644" s="36"/>
    </row>
    <row r="2645" spans="1:8" x14ac:dyDescent="0.3">
      <c r="A2645" s="4"/>
      <c r="B2645" s="1"/>
      <c r="C2645" s="6" t="str">
        <f>IFERROR(IF(B2645="","",VLOOKUP(B2645,tabela_produto,2,0)),"")</f>
        <v/>
      </c>
      <c r="D2645" s="1"/>
      <c r="E2645" s="7" t="str">
        <f t="shared" si="41"/>
        <v/>
      </c>
      <c r="F2645" s="133"/>
      <c r="G2645" s="37"/>
      <c r="H2645" s="36"/>
    </row>
    <row r="2646" spans="1:8" x14ac:dyDescent="0.3">
      <c r="A2646" s="4"/>
      <c r="B2646" s="1"/>
      <c r="C2646" s="6" t="str">
        <f>IFERROR(IF(B2646="","",VLOOKUP(B2646,tabela_produto,2,0)),"")</f>
        <v/>
      </c>
      <c r="D2646" s="1"/>
      <c r="E2646" s="7" t="str">
        <f t="shared" si="41"/>
        <v/>
      </c>
      <c r="F2646" s="133"/>
      <c r="G2646" s="37"/>
      <c r="H2646" s="36"/>
    </row>
    <row r="2647" spans="1:8" x14ac:dyDescent="0.3">
      <c r="A2647" s="4"/>
      <c r="B2647" s="1"/>
      <c r="C2647" s="6" t="str">
        <f>IFERROR(IF(B2647="","",VLOOKUP(B2647,tabela_produto,2,0)),"")</f>
        <v/>
      </c>
      <c r="D2647" s="1"/>
      <c r="E2647" s="7" t="str">
        <f t="shared" si="41"/>
        <v/>
      </c>
      <c r="F2647" s="133"/>
      <c r="G2647" s="37"/>
      <c r="H2647" s="36"/>
    </row>
    <row r="2648" spans="1:8" x14ac:dyDescent="0.3">
      <c r="A2648" s="4"/>
      <c r="B2648" s="1"/>
      <c r="C2648" s="6" t="str">
        <f>IFERROR(IF(B2648="","",VLOOKUP(B2648,tabela_produto,2,0)),"")</f>
        <v/>
      </c>
      <c r="D2648" s="1"/>
      <c r="E2648" s="7" t="str">
        <f t="shared" si="41"/>
        <v/>
      </c>
      <c r="F2648" s="133"/>
      <c r="G2648" s="37"/>
      <c r="H2648" s="36"/>
    </row>
    <row r="2649" spans="1:8" x14ac:dyDescent="0.3">
      <c r="A2649" s="4"/>
      <c r="B2649" s="1"/>
      <c r="C2649" s="6" t="str">
        <f>IFERROR(IF(B2649="","",VLOOKUP(B2649,tabela_produto,2,0)),"")</f>
        <v/>
      </c>
      <c r="D2649" s="1"/>
      <c r="E2649" s="7" t="str">
        <f t="shared" si="41"/>
        <v/>
      </c>
      <c r="F2649" s="133"/>
      <c r="G2649" s="37"/>
      <c r="H2649" s="36"/>
    </row>
    <row r="2650" spans="1:8" x14ac:dyDescent="0.3">
      <c r="A2650" s="4"/>
      <c r="B2650" s="1"/>
      <c r="C2650" s="6" t="str">
        <f>IFERROR(IF(B2650="","",VLOOKUP(B2650,tabela_produto,2,0)),"")</f>
        <v/>
      </c>
      <c r="D2650" s="1"/>
      <c r="E2650" s="7" t="str">
        <f t="shared" si="41"/>
        <v/>
      </c>
      <c r="F2650" s="133"/>
      <c r="G2650" s="37"/>
      <c r="H2650" s="36"/>
    </row>
    <row r="2651" spans="1:8" x14ac:dyDescent="0.3">
      <c r="A2651" s="4"/>
      <c r="B2651" s="1"/>
      <c r="C2651" s="6" t="str">
        <f>IFERROR(IF(B2651="","",VLOOKUP(B2651,tabela_produto,2,0)),"")</f>
        <v/>
      </c>
      <c r="D2651" s="1"/>
      <c r="E2651" s="7" t="str">
        <f t="shared" si="41"/>
        <v/>
      </c>
      <c r="F2651" s="133"/>
      <c r="G2651" s="37"/>
      <c r="H2651" s="36"/>
    </row>
    <row r="2652" spans="1:8" x14ac:dyDescent="0.3">
      <c r="A2652" s="4"/>
      <c r="B2652" s="1"/>
      <c r="C2652" s="6" t="str">
        <f>IFERROR(IF(B2652="","",VLOOKUP(B2652,tabela_produto,2,0)),"")</f>
        <v/>
      </c>
      <c r="D2652" s="1"/>
      <c r="E2652" s="7" t="str">
        <f t="shared" si="41"/>
        <v/>
      </c>
      <c r="F2652" s="133"/>
      <c r="G2652" s="37"/>
      <c r="H2652" s="36"/>
    </row>
    <row r="2653" spans="1:8" x14ac:dyDescent="0.3">
      <c r="A2653" s="4"/>
      <c r="B2653" s="1"/>
      <c r="C2653" s="6" t="str">
        <f>IFERROR(IF(B2653="","",VLOOKUP(B2653,tabela_produto,2,0)),"")</f>
        <v/>
      </c>
      <c r="D2653" s="1"/>
      <c r="E2653" s="7" t="str">
        <f t="shared" si="41"/>
        <v/>
      </c>
      <c r="F2653" s="133"/>
      <c r="G2653" s="37"/>
      <c r="H2653" s="36"/>
    </row>
    <row r="2654" spans="1:8" x14ac:dyDescent="0.3">
      <c r="A2654" s="4"/>
      <c r="B2654" s="1"/>
      <c r="C2654" s="6" t="str">
        <f>IFERROR(IF(B2654="","",VLOOKUP(B2654,tabela_produto,2,0)),"")</f>
        <v/>
      </c>
      <c r="D2654" s="1"/>
      <c r="E2654" s="7" t="str">
        <f t="shared" si="41"/>
        <v/>
      </c>
      <c r="F2654" s="133"/>
      <c r="G2654" s="37"/>
      <c r="H2654" s="36"/>
    </row>
    <row r="2655" spans="1:8" x14ac:dyDescent="0.3">
      <c r="A2655" s="4"/>
      <c r="B2655" s="1"/>
      <c r="C2655" s="6" t="str">
        <f>IFERROR(IF(B2655="","",VLOOKUP(B2655,tabela_produto,2,0)),"")</f>
        <v/>
      </c>
      <c r="D2655" s="1"/>
      <c r="E2655" s="7" t="str">
        <f t="shared" si="41"/>
        <v/>
      </c>
      <c r="F2655" s="133"/>
      <c r="G2655" s="37"/>
      <c r="H2655" s="36"/>
    </row>
    <row r="2656" spans="1:8" x14ac:dyDescent="0.3">
      <c r="A2656" s="4"/>
      <c r="B2656" s="1"/>
      <c r="C2656" s="6" t="str">
        <f>IFERROR(IF(B2656="","",VLOOKUP(B2656,tabela_produto,2,0)),"")</f>
        <v/>
      </c>
      <c r="D2656" s="1"/>
      <c r="E2656" s="7" t="str">
        <f t="shared" si="41"/>
        <v/>
      </c>
      <c r="F2656" s="133"/>
      <c r="G2656" s="37"/>
      <c r="H2656" s="36"/>
    </row>
    <row r="2657" spans="1:8" x14ac:dyDescent="0.3">
      <c r="A2657" s="4"/>
      <c r="B2657" s="1"/>
      <c r="C2657" s="6" t="str">
        <f>IFERROR(IF(B2657="","",VLOOKUP(B2657,tabela_produto,2,0)),"")</f>
        <v/>
      </c>
      <c r="D2657" s="1"/>
      <c r="E2657" s="7" t="str">
        <f t="shared" si="41"/>
        <v/>
      </c>
      <c r="F2657" s="133"/>
      <c r="G2657" s="37"/>
      <c r="H2657" s="36"/>
    </row>
    <row r="2658" spans="1:8" x14ac:dyDescent="0.3">
      <c r="A2658" s="4"/>
      <c r="B2658" s="1"/>
      <c r="C2658" s="6" t="str">
        <f>IFERROR(IF(B2658="","",VLOOKUP(B2658,tabela_produto,2,0)),"")</f>
        <v/>
      </c>
      <c r="D2658" s="1"/>
      <c r="E2658" s="7" t="str">
        <f t="shared" si="41"/>
        <v/>
      </c>
      <c r="F2658" s="133"/>
      <c r="G2658" s="37"/>
      <c r="H2658" s="36"/>
    </row>
    <row r="2659" spans="1:8" x14ac:dyDescent="0.3">
      <c r="A2659" s="4"/>
      <c r="B2659" s="1"/>
      <c r="C2659" s="6" t="str">
        <f>IFERROR(IF(B2659="","",VLOOKUP(B2659,tabela_produto,2,0)),"")</f>
        <v/>
      </c>
      <c r="D2659" s="1"/>
      <c r="E2659" s="7" t="str">
        <f t="shared" si="41"/>
        <v/>
      </c>
      <c r="F2659" s="133"/>
      <c r="G2659" s="37"/>
      <c r="H2659" s="36"/>
    </row>
    <row r="2660" spans="1:8" x14ac:dyDescent="0.3">
      <c r="A2660" s="4"/>
      <c r="B2660" s="1"/>
      <c r="C2660" s="6" t="str">
        <f>IFERROR(IF(B2660="","",VLOOKUP(B2660,tabela_produto,2,0)),"")</f>
        <v/>
      </c>
      <c r="D2660" s="1"/>
      <c r="E2660" s="7" t="str">
        <f t="shared" si="41"/>
        <v/>
      </c>
      <c r="F2660" s="133"/>
      <c r="G2660" s="37"/>
      <c r="H2660" s="36"/>
    </row>
    <row r="2661" spans="1:8" x14ac:dyDescent="0.3">
      <c r="A2661" s="4"/>
      <c r="B2661" s="1"/>
      <c r="C2661" s="6" t="str">
        <f>IFERROR(IF(B2661="","",VLOOKUP(B2661,tabela_produto,2,0)),"")</f>
        <v/>
      </c>
      <c r="D2661" s="1"/>
      <c r="E2661" s="7" t="str">
        <f t="shared" si="41"/>
        <v/>
      </c>
      <c r="F2661" s="133"/>
      <c r="G2661" s="37"/>
      <c r="H2661" s="36"/>
    </row>
    <row r="2662" spans="1:8" x14ac:dyDescent="0.3">
      <c r="A2662" s="4"/>
      <c r="B2662" s="1"/>
      <c r="C2662" s="6" t="str">
        <f>IFERROR(IF(B2662="","",VLOOKUP(B2662,tabela_produto,2,0)),"")</f>
        <v/>
      </c>
      <c r="D2662" s="1"/>
      <c r="E2662" s="7" t="str">
        <f t="shared" si="41"/>
        <v/>
      </c>
      <c r="F2662" s="133"/>
      <c r="G2662" s="37"/>
      <c r="H2662" s="36"/>
    </row>
    <row r="2663" spans="1:8" x14ac:dyDescent="0.3">
      <c r="A2663" s="4"/>
      <c r="B2663" s="1"/>
      <c r="C2663" s="6" t="str">
        <f>IFERROR(IF(B2663="","",VLOOKUP(B2663,tabela_produto,2,0)),"")</f>
        <v/>
      </c>
      <c r="D2663" s="1"/>
      <c r="E2663" s="7" t="str">
        <f t="shared" si="41"/>
        <v/>
      </c>
      <c r="F2663" s="133"/>
      <c r="G2663" s="37"/>
      <c r="H2663" s="36"/>
    </row>
    <row r="2664" spans="1:8" x14ac:dyDescent="0.3">
      <c r="A2664" s="4"/>
      <c r="B2664" s="1"/>
      <c r="C2664" s="6" t="str">
        <f>IFERROR(IF(B2664="","",VLOOKUP(B2664,tabela_produto,2,0)),"")</f>
        <v/>
      </c>
      <c r="D2664" s="1"/>
      <c r="E2664" s="7" t="str">
        <f t="shared" si="41"/>
        <v/>
      </c>
      <c r="F2664" s="133"/>
      <c r="G2664" s="37"/>
      <c r="H2664" s="36"/>
    </row>
    <row r="2665" spans="1:8" x14ac:dyDescent="0.3">
      <c r="A2665" s="4"/>
      <c r="B2665" s="1"/>
      <c r="C2665" s="6" t="str">
        <f>IFERROR(IF(B2665="","",VLOOKUP(B2665,tabela_produto,2,0)),"")</f>
        <v/>
      </c>
      <c r="D2665" s="1"/>
      <c r="E2665" s="7" t="str">
        <f t="shared" si="41"/>
        <v/>
      </c>
      <c r="F2665" s="133"/>
      <c r="G2665" s="37"/>
      <c r="H2665" s="36"/>
    </row>
    <row r="2666" spans="1:8" x14ac:dyDescent="0.3">
      <c r="A2666" s="4"/>
      <c r="B2666" s="1"/>
      <c r="C2666" s="6" t="str">
        <f>IFERROR(IF(B2666="","",VLOOKUP(B2666,tabela_produto,2,0)),"")</f>
        <v/>
      </c>
      <c r="D2666" s="1"/>
      <c r="E2666" s="7" t="str">
        <f t="shared" si="41"/>
        <v/>
      </c>
      <c r="F2666" s="133"/>
      <c r="G2666" s="37"/>
      <c r="H2666" s="36"/>
    </row>
    <row r="2667" spans="1:8" x14ac:dyDescent="0.3">
      <c r="A2667" s="4"/>
      <c r="B2667" s="1"/>
      <c r="C2667" s="6" t="str">
        <f>IFERROR(IF(B2667="","",VLOOKUP(B2667,tabela_produto,2,0)),"")</f>
        <v/>
      </c>
      <c r="D2667" s="1"/>
      <c r="E2667" s="7" t="str">
        <f t="shared" si="41"/>
        <v/>
      </c>
      <c r="F2667" s="133"/>
      <c r="G2667" s="37"/>
      <c r="H2667" s="36"/>
    </row>
    <row r="2668" spans="1:8" x14ac:dyDescent="0.3">
      <c r="A2668" s="4"/>
      <c r="B2668" s="1"/>
      <c r="C2668" s="6" t="str">
        <f>IFERROR(IF(B2668="","",VLOOKUP(B2668,tabela_produto,2,0)),"")</f>
        <v/>
      </c>
      <c r="D2668" s="1"/>
      <c r="E2668" s="7" t="str">
        <f t="shared" si="41"/>
        <v/>
      </c>
      <c r="F2668" s="133"/>
      <c r="G2668" s="37"/>
      <c r="H2668" s="36"/>
    </row>
    <row r="2669" spans="1:8" x14ac:dyDescent="0.3">
      <c r="A2669" s="4"/>
      <c r="B2669" s="1"/>
      <c r="C2669" s="6" t="str">
        <f>IFERROR(IF(B2669="","",VLOOKUP(B2669,tabela_produto,2,0)),"")</f>
        <v/>
      </c>
      <c r="D2669" s="1"/>
      <c r="E2669" s="7" t="str">
        <f t="shared" si="41"/>
        <v/>
      </c>
      <c r="F2669" s="133"/>
      <c r="G2669" s="37"/>
      <c r="H2669" s="36"/>
    </row>
    <row r="2670" spans="1:8" x14ac:dyDescent="0.3">
      <c r="A2670" s="4"/>
      <c r="B2670" s="1"/>
      <c r="C2670" s="6" t="str">
        <f>IFERROR(IF(B2670="","",VLOOKUP(B2670,tabela_produto,2,0)),"")</f>
        <v/>
      </c>
      <c r="D2670" s="1"/>
      <c r="E2670" s="7" t="str">
        <f t="shared" si="41"/>
        <v/>
      </c>
      <c r="F2670" s="133"/>
      <c r="G2670" s="37"/>
      <c r="H2670" s="36"/>
    </row>
    <row r="2671" spans="1:8" x14ac:dyDescent="0.3">
      <c r="A2671" s="4"/>
      <c r="B2671" s="1"/>
      <c r="C2671" s="6" t="str">
        <f>IFERROR(IF(B2671="","",VLOOKUP(B2671,tabela_produto,2,0)),"")</f>
        <v/>
      </c>
      <c r="D2671" s="1"/>
      <c r="E2671" s="7" t="str">
        <f t="shared" si="41"/>
        <v/>
      </c>
      <c r="F2671" s="133"/>
      <c r="G2671" s="37"/>
      <c r="H2671" s="36"/>
    </row>
    <row r="2672" spans="1:8" x14ac:dyDescent="0.3">
      <c r="A2672" s="4"/>
      <c r="B2672" s="1"/>
      <c r="C2672" s="6" t="str">
        <f>IFERROR(IF(B2672="","",VLOOKUP(B2672,tabela_produto,2,0)),"")</f>
        <v/>
      </c>
      <c r="D2672" s="1"/>
      <c r="E2672" s="7" t="str">
        <f t="shared" si="41"/>
        <v/>
      </c>
      <c r="F2672" s="133"/>
      <c r="G2672" s="37"/>
      <c r="H2672" s="36"/>
    </row>
    <row r="2673" spans="1:8" x14ac:dyDescent="0.3">
      <c r="A2673" s="4"/>
      <c r="B2673" s="1"/>
      <c r="C2673" s="6" t="str">
        <f>IFERROR(IF(B2673="","",VLOOKUP(B2673,tabela_produto,2,0)),"")</f>
        <v/>
      </c>
      <c r="D2673" s="1"/>
      <c r="E2673" s="7" t="str">
        <f t="shared" si="41"/>
        <v/>
      </c>
      <c r="F2673" s="133"/>
      <c r="G2673" s="37"/>
      <c r="H2673" s="36"/>
    </row>
    <row r="2674" spans="1:8" x14ac:dyDescent="0.3">
      <c r="A2674" s="4"/>
      <c r="B2674" s="1"/>
      <c r="C2674" s="6" t="str">
        <f>IFERROR(IF(B2674="","",VLOOKUP(B2674,tabela_produto,2,0)),"")</f>
        <v/>
      </c>
      <c r="D2674" s="1"/>
      <c r="E2674" s="7" t="str">
        <f t="shared" si="41"/>
        <v/>
      </c>
      <c r="F2674" s="133"/>
      <c r="G2674" s="37"/>
      <c r="H2674" s="36"/>
    </row>
    <row r="2675" spans="1:8" x14ac:dyDescent="0.3">
      <c r="A2675" s="4"/>
      <c r="B2675" s="1"/>
      <c r="C2675" s="6" t="str">
        <f>IFERROR(IF(B2675="","",VLOOKUP(B2675,tabela_produto,2,0)),"")</f>
        <v/>
      </c>
      <c r="D2675" s="1"/>
      <c r="E2675" s="7" t="str">
        <f t="shared" si="41"/>
        <v/>
      </c>
      <c r="F2675" s="133"/>
      <c r="G2675" s="37"/>
      <c r="H2675" s="36"/>
    </row>
    <row r="2676" spans="1:8" x14ac:dyDescent="0.3">
      <c r="A2676" s="4"/>
      <c r="B2676" s="1"/>
      <c r="C2676" s="6" t="str">
        <f>IFERROR(IF(B2676="","",VLOOKUP(B2676,tabela_produto,2,0)),"")</f>
        <v/>
      </c>
      <c r="D2676" s="1"/>
      <c r="E2676" s="7" t="str">
        <f t="shared" si="41"/>
        <v/>
      </c>
      <c r="F2676" s="133"/>
      <c r="G2676" s="37"/>
      <c r="H2676" s="36"/>
    </row>
    <row r="2677" spans="1:8" x14ac:dyDescent="0.3">
      <c r="A2677" s="4"/>
      <c r="B2677" s="1"/>
      <c r="C2677" s="6" t="str">
        <f>IFERROR(IF(B2677="","",VLOOKUP(B2677,tabela_produto,2,0)),"")</f>
        <v/>
      </c>
      <c r="D2677" s="1"/>
      <c r="E2677" s="7" t="str">
        <f t="shared" si="41"/>
        <v/>
      </c>
      <c r="F2677" s="133"/>
      <c r="G2677" s="37"/>
      <c r="H2677" s="36"/>
    </row>
    <row r="2678" spans="1:8" x14ac:dyDescent="0.3">
      <c r="A2678" s="4"/>
      <c r="B2678" s="1"/>
      <c r="C2678" s="6" t="str">
        <f>IFERROR(IF(B2678="","",VLOOKUP(B2678,tabela_produto,2,0)),"")</f>
        <v/>
      </c>
      <c r="D2678" s="1"/>
      <c r="E2678" s="7" t="str">
        <f t="shared" si="41"/>
        <v/>
      </c>
      <c r="F2678" s="133"/>
      <c r="G2678" s="37"/>
      <c r="H2678" s="36"/>
    </row>
    <row r="2679" spans="1:8" x14ac:dyDescent="0.3">
      <c r="A2679" s="4"/>
      <c r="B2679" s="1"/>
      <c r="C2679" s="6" t="str">
        <f>IFERROR(IF(B2679="","",VLOOKUP(B2679,tabela_produto,2,0)),"")</f>
        <v/>
      </c>
      <c r="D2679" s="1"/>
      <c r="E2679" s="7" t="str">
        <f t="shared" si="41"/>
        <v/>
      </c>
      <c r="F2679" s="133"/>
      <c r="G2679" s="37"/>
      <c r="H2679" s="36"/>
    </row>
    <row r="2680" spans="1:8" x14ac:dyDescent="0.3">
      <c r="A2680" s="4"/>
      <c r="B2680" s="1"/>
      <c r="C2680" s="6" t="str">
        <f>IFERROR(IF(B2680="","",VLOOKUP(B2680,tabela_produto,2,0)),"")</f>
        <v/>
      </c>
      <c r="D2680" s="1"/>
      <c r="E2680" s="7" t="str">
        <f t="shared" si="41"/>
        <v/>
      </c>
      <c r="F2680" s="133"/>
      <c r="G2680" s="37"/>
      <c r="H2680" s="36"/>
    </row>
    <row r="2681" spans="1:8" x14ac:dyDescent="0.3">
      <c r="A2681" s="4"/>
      <c r="B2681" s="1"/>
      <c r="C2681" s="6" t="str">
        <f>IFERROR(IF(B2681="","",VLOOKUP(B2681,tabela_produto,2,0)),"")</f>
        <v/>
      </c>
      <c r="D2681" s="1"/>
      <c r="E2681" s="7" t="str">
        <f t="shared" si="41"/>
        <v/>
      </c>
      <c r="F2681" s="133"/>
      <c r="G2681" s="37"/>
      <c r="H2681" s="36"/>
    </row>
    <row r="2682" spans="1:8" x14ac:dyDescent="0.3">
      <c r="A2682" s="4"/>
      <c r="B2682" s="1"/>
      <c r="C2682" s="6" t="str">
        <f>IFERROR(IF(B2682="","",VLOOKUP(B2682,tabela_produto,2,0)),"")</f>
        <v/>
      </c>
      <c r="D2682" s="1"/>
      <c r="E2682" s="7" t="str">
        <f t="shared" si="41"/>
        <v/>
      </c>
      <c r="F2682" s="133"/>
      <c r="G2682" s="37"/>
      <c r="H2682" s="36"/>
    </row>
    <row r="2683" spans="1:8" x14ac:dyDescent="0.3">
      <c r="A2683" s="4"/>
      <c r="B2683" s="1"/>
      <c r="C2683" s="6" t="str">
        <f>IFERROR(IF(B2683="","",VLOOKUP(B2683,tabela_produto,2,0)),"")</f>
        <v/>
      </c>
      <c r="D2683" s="1"/>
      <c r="E2683" s="7" t="str">
        <f t="shared" si="41"/>
        <v/>
      </c>
      <c r="F2683" s="133"/>
      <c r="G2683" s="37"/>
      <c r="H2683" s="36"/>
    </row>
    <row r="2684" spans="1:8" x14ac:dyDescent="0.3">
      <c r="A2684" s="4"/>
      <c r="B2684" s="1"/>
      <c r="C2684" s="6" t="str">
        <f>IFERROR(IF(B2684="","",VLOOKUP(B2684,tabela_produto,2,0)),"")</f>
        <v/>
      </c>
      <c r="D2684" s="1"/>
      <c r="E2684" s="7" t="str">
        <f t="shared" si="41"/>
        <v/>
      </c>
      <c r="F2684" s="133"/>
      <c r="G2684" s="37"/>
      <c r="H2684" s="36"/>
    </row>
    <row r="2685" spans="1:8" x14ac:dyDescent="0.3">
      <c r="A2685" s="4"/>
      <c r="B2685" s="1"/>
      <c r="C2685" s="6" t="str">
        <f>IFERROR(IF(B2685="","",VLOOKUP(B2685,tabela_produto,2,0)),"")</f>
        <v/>
      </c>
      <c r="D2685" s="1"/>
      <c r="E2685" s="7" t="str">
        <f t="shared" si="41"/>
        <v/>
      </c>
      <c r="F2685" s="133"/>
      <c r="G2685" s="37"/>
      <c r="H2685" s="36"/>
    </row>
    <row r="2686" spans="1:8" x14ac:dyDescent="0.3">
      <c r="A2686" s="4"/>
      <c r="B2686" s="1"/>
      <c r="C2686" s="6" t="str">
        <f>IFERROR(IF(B2686="","",VLOOKUP(B2686,tabela_produto,2,0)),"")</f>
        <v/>
      </c>
      <c r="D2686" s="1"/>
      <c r="E2686" s="7" t="str">
        <f t="shared" si="41"/>
        <v/>
      </c>
      <c r="F2686" s="133"/>
      <c r="G2686" s="37"/>
      <c r="H2686" s="36"/>
    </row>
    <row r="2687" spans="1:8" x14ac:dyDescent="0.3">
      <c r="A2687" s="4"/>
      <c r="B2687" s="1"/>
      <c r="C2687" s="6" t="str">
        <f>IFERROR(IF(B2687="","",VLOOKUP(B2687,tabela_produto,2,0)),"")</f>
        <v/>
      </c>
      <c r="D2687" s="1"/>
      <c r="E2687" s="7" t="str">
        <f t="shared" si="41"/>
        <v/>
      </c>
      <c r="F2687" s="133"/>
      <c r="G2687" s="37"/>
      <c r="H2687" s="36"/>
    </row>
    <row r="2688" spans="1:8" x14ac:dyDescent="0.3">
      <c r="A2688" s="4"/>
      <c r="B2688" s="1"/>
      <c r="C2688" s="6" t="str">
        <f>IFERROR(IF(B2688="","",VLOOKUP(B2688,tabela_produto,2,0)),"")</f>
        <v/>
      </c>
      <c r="D2688" s="1"/>
      <c r="E2688" s="7" t="str">
        <f t="shared" si="41"/>
        <v/>
      </c>
      <c r="F2688" s="133"/>
      <c r="G2688" s="37"/>
      <c r="H2688" s="36"/>
    </row>
    <row r="2689" spans="1:8" x14ac:dyDescent="0.3">
      <c r="A2689" s="4"/>
      <c r="B2689" s="1"/>
      <c r="C2689" s="6" t="str">
        <f>IFERROR(IF(B2689="","",VLOOKUP(B2689,tabela_produto,2,0)),"")</f>
        <v/>
      </c>
      <c r="D2689" s="1"/>
      <c r="E2689" s="7" t="str">
        <f t="shared" si="41"/>
        <v/>
      </c>
      <c r="F2689" s="133"/>
      <c r="G2689" s="37"/>
      <c r="H2689" s="36"/>
    </row>
    <row r="2690" spans="1:8" x14ac:dyDescent="0.3">
      <c r="A2690" s="4"/>
      <c r="B2690" s="1"/>
      <c r="C2690" s="6" t="str">
        <f>IFERROR(IF(B2690="","",VLOOKUP(B2690,tabela_produto,2,0)),"")</f>
        <v/>
      </c>
      <c r="D2690" s="1"/>
      <c r="E2690" s="7" t="str">
        <f t="shared" si="41"/>
        <v/>
      </c>
      <c r="F2690" s="133"/>
      <c r="G2690" s="37"/>
      <c r="H2690" s="36"/>
    </row>
    <row r="2691" spans="1:8" x14ac:dyDescent="0.3">
      <c r="A2691" s="4"/>
      <c r="B2691" s="1"/>
      <c r="C2691" s="6" t="str">
        <f>IFERROR(IF(B2691="","",VLOOKUP(B2691,tabela_produto,2,0)),"")</f>
        <v/>
      </c>
      <c r="D2691" s="1"/>
      <c r="E2691" s="7" t="str">
        <f t="shared" ref="E2691:E2754" si="42">IF(B2691="","",VLOOKUP(B2691,tabela_produto,3,0))</f>
        <v/>
      </c>
      <c r="F2691" s="133"/>
      <c r="G2691" s="37"/>
      <c r="H2691" s="36"/>
    </row>
    <row r="2692" spans="1:8" x14ac:dyDescent="0.3">
      <c r="A2692" s="4"/>
      <c r="B2692" s="1"/>
      <c r="C2692" s="6" t="str">
        <f>IFERROR(IF(B2692="","",VLOOKUP(B2692,tabela_produto,2,0)),"")</f>
        <v/>
      </c>
      <c r="D2692" s="1"/>
      <c r="E2692" s="7" t="str">
        <f t="shared" si="42"/>
        <v/>
      </c>
      <c r="F2692" s="133"/>
      <c r="G2692" s="37"/>
      <c r="H2692" s="36"/>
    </row>
    <row r="2693" spans="1:8" x14ac:dyDescent="0.3">
      <c r="A2693" s="4"/>
      <c r="B2693" s="1"/>
      <c r="C2693" s="6" t="str">
        <f>IFERROR(IF(B2693="","",VLOOKUP(B2693,tabela_produto,2,0)),"")</f>
        <v/>
      </c>
      <c r="D2693" s="1"/>
      <c r="E2693" s="7" t="str">
        <f t="shared" si="42"/>
        <v/>
      </c>
      <c r="F2693" s="133"/>
      <c r="G2693" s="37"/>
      <c r="H2693" s="36"/>
    </row>
    <row r="2694" spans="1:8" x14ac:dyDescent="0.3">
      <c r="A2694" s="4"/>
      <c r="B2694" s="1"/>
      <c r="C2694" s="6" t="str">
        <f>IFERROR(IF(B2694="","",VLOOKUP(B2694,tabela_produto,2,0)),"")</f>
        <v/>
      </c>
      <c r="D2694" s="1"/>
      <c r="E2694" s="7" t="str">
        <f t="shared" si="42"/>
        <v/>
      </c>
      <c r="F2694" s="133"/>
      <c r="G2694" s="37"/>
      <c r="H2694" s="36"/>
    </row>
    <row r="2695" spans="1:8" x14ac:dyDescent="0.3">
      <c r="A2695" s="4"/>
      <c r="B2695" s="1"/>
      <c r="C2695" s="6" t="str">
        <f>IFERROR(IF(B2695="","",VLOOKUP(B2695,tabela_produto,2,0)),"")</f>
        <v/>
      </c>
      <c r="D2695" s="1"/>
      <c r="E2695" s="7" t="str">
        <f t="shared" si="42"/>
        <v/>
      </c>
      <c r="F2695" s="133"/>
      <c r="G2695" s="37"/>
      <c r="H2695" s="36"/>
    </row>
    <row r="2696" spans="1:8" x14ac:dyDescent="0.3">
      <c r="A2696" s="4"/>
      <c r="B2696" s="1"/>
      <c r="C2696" s="6" t="str">
        <f>IFERROR(IF(B2696="","",VLOOKUP(B2696,tabela_produto,2,0)),"")</f>
        <v/>
      </c>
      <c r="D2696" s="1"/>
      <c r="E2696" s="7" t="str">
        <f t="shared" si="42"/>
        <v/>
      </c>
      <c r="F2696" s="133"/>
      <c r="G2696" s="37"/>
      <c r="H2696" s="36"/>
    </row>
    <row r="2697" spans="1:8" x14ac:dyDescent="0.3">
      <c r="A2697" s="4"/>
      <c r="B2697" s="1"/>
      <c r="C2697" s="6" t="str">
        <f>IFERROR(IF(B2697="","",VLOOKUP(B2697,tabela_produto,2,0)),"")</f>
        <v/>
      </c>
      <c r="D2697" s="1"/>
      <c r="E2697" s="7" t="str">
        <f t="shared" si="42"/>
        <v/>
      </c>
      <c r="F2697" s="133"/>
      <c r="G2697" s="37"/>
      <c r="H2697" s="36"/>
    </row>
    <row r="2698" spans="1:8" x14ac:dyDescent="0.3">
      <c r="A2698" s="4"/>
      <c r="B2698" s="1"/>
      <c r="C2698" s="6" t="str">
        <f>IFERROR(IF(B2698="","",VLOOKUP(B2698,tabela_produto,2,0)),"")</f>
        <v/>
      </c>
      <c r="D2698" s="1"/>
      <c r="E2698" s="7" t="str">
        <f t="shared" si="42"/>
        <v/>
      </c>
      <c r="F2698" s="133"/>
      <c r="G2698" s="37"/>
      <c r="H2698" s="36"/>
    </row>
    <row r="2699" spans="1:8" x14ac:dyDescent="0.3">
      <c r="A2699" s="4"/>
      <c r="B2699" s="1"/>
      <c r="C2699" s="6" t="str">
        <f>IFERROR(IF(B2699="","",VLOOKUP(B2699,tabela_produto,2,0)),"")</f>
        <v/>
      </c>
      <c r="D2699" s="1"/>
      <c r="E2699" s="7" t="str">
        <f t="shared" si="42"/>
        <v/>
      </c>
      <c r="F2699" s="133"/>
      <c r="G2699" s="37"/>
      <c r="H2699" s="36"/>
    </row>
    <row r="2700" spans="1:8" x14ac:dyDescent="0.3">
      <c r="A2700" s="4"/>
      <c r="B2700" s="1"/>
      <c r="C2700" s="6" t="str">
        <f>IFERROR(IF(B2700="","",VLOOKUP(B2700,tabela_produto,2,0)),"")</f>
        <v/>
      </c>
      <c r="D2700" s="1"/>
      <c r="E2700" s="7" t="str">
        <f t="shared" si="42"/>
        <v/>
      </c>
      <c r="F2700" s="133"/>
      <c r="G2700" s="37"/>
      <c r="H2700" s="36"/>
    </row>
    <row r="2701" spans="1:8" x14ac:dyDescent="0.3">
      <c r="A2701" s="4"/>
      <c r="B2701" s="1"/>
      <c r="C2701" s="6" t="str">
        <f>IFERROR(IF(B2701="","",VLOOKUP(B2701,tabela_produto,2,0)),"")</f>
        <v/>
      </c>
      <c r="D2701" s="1"/>
      <c r="E2701" s="7" t="str">
        <f t="shared" si="42"/>
        <v/>
      </c>
      <c r="F2701" s="133"/>
      <c r="G2701" s="37"/>
      <c r="H2701" s="36"/>
    </row>
    <row r="2702" spans="1:8" x14ac:dyDescent="0.3">
      <c r="A2702" s="4"/>
      <c r="B2702" s="1"/>
      <c r="C2702" s="6" t="str">
        <f>IFERROR(IF(B2702="","",VLOOKUP(B2702,tabela_produto,2,0)),"")</f>
        <v/>
      </c>
      <c r="D2702" s="1"/>
      <c r="E2702" s="7" t="str">
        <f t="shared" si="42"/>
        <v/>
      </c>
      <c r="F2702" s="133"/>
      <c r="G2702" s="37"/>
      <c r="H2702" s="36"/>
    </row>
    <row r="2703" spans="1:8" x14ac:dyDescent="0.3">
      <c r="A2703" s="4"/>
      <c r="B2703" s="1"/>
      <c r="C2703" s="6" t="str">
        <f>IFERROR(IF(B2703="","",VLOOKUP(B2703,tabela_produto,2,0)),"")</f>
        <v/>
      </c>
      <c r="D2703" s="1"/>
      <c r="E2703" s="7" t="str">
        <f t="shared" si="42"/>
        <v/>
      </c>
      <c r="F2703" s="133"/>
      <c r="G2703" s="37"/>
      <c r="H2703" s="36"/>
    </row>
    <row r="2704" spans="1:8" x14ac:dyDescent="0.3">
      <c r="A2704" s="4"/>
      <c r="B2704" s="1"/>
      <c r="C2704" s="6" t="str">
        <f>IFERROR(IF(B2704="","",VLOOKUP(B2704,tabela_produto,2,0)),"")</f>
        <v/>
      </c>
      <c r="D2704" s="1"/>
      <c r="E2704" s="7" t="str">
        <f t="shared" si="42"/>
        <v/>
      </c>
      <c r="F2704" s="133"/>
      <c r="G2704" s="37"/>
      <c r="H2704" s="36"/>
    </row>
    <row r="2705" spans="1:8" x14ac:dyDescent="0.3">
      <c r="A2705" s="4"/>
      <c r="B2705" s="1"/>
      <c r="C2705" s="6" t="str">
        <f>IFERROR(IF(B2705="","",VLOOKUP(B2705,tabela_produto,2,0)),"")</f>
        <v/>
      </c>
      <c r="D2705" s="1"/>
      <c r="E2705" s="7" t="str">
        <f t="shared" si="42"/>
        <v/>
      </c>
      <c r="F2705" s="133"/>
      <c r="G2705" s="37"/>
      <c r="H2705" s="36"/>
    </row>
    <row r="2706" spans="1:8" x14ac:dyDescent="0.3">
      <c r="A2706" s="4"/>
      <c r="B2706" s="1"/>
      <c r="C2706" s="6" t="str">
        <f>IFERROR(IF(B2706="","",VLOOKUP(B2706,tabela_produto,2,0)),"")</f>
        <v/>
      </c>
      <c r="D2706" s="1"/>
      <c r="E2706" s="7" t="str">
        <f t="shared" si="42"/>
        <v/>
      </c>
      <c r="F2706" s="133"/>
      <c r="G2706" s="37"/>
      <c r="H2706" s="36"/>
    </row>
    <row r="2707" spans="1:8" x14ac:dyDescent="0.3">
      <c r="A2707" s="4"/>
      <c r="B2707" s="1"/>
      <c r="C2707" s="6" t="str">
        <f>IFERROR(IF(B2707="","",VLOOKUP(B2707,tabela_produto,2,0)),"")</f>
        <v/>
      </c>
      <c r="D2707" s="1"/>
      <c r="E2707" s="7" t="str">
        <f t="shared" si="42"/>
        <v/>
      </c>
      <c r="F2707" s="133"/>
      <c r="G2707" s="37"/>
      <c r="H2707" s="36"/>
    </row>
    <row r="2708" spans="1:8" x14ac:dyDescent="0.3">
      <c r="A2708" s="4"/>
      <c r="B2708" s="1"/>
      <c r="C2708" s="6" t="str">
        <f>IFERROR(IF(B2708="","",VLOOKUP(B2708,tabela_produto,2,0)),"")</f>
        <v/>
      </c>
      <c r="D2708" s="1"/>
      <c r="E2708" s="7" t="str">
        <f t="shared" si="42"/>
        <v/>
      </c>
      <c r="F2708" s="133"/>
      <c r="G2708" s="37"/>
      <c r="H2708" s="36"/>
    </row>
    <row r="2709" spans="1:8" x14ac:dyDescent="0.3">
      <c r="A2709" s="4"/>
      <c r="B2709" s="1"/>
      <c r="C2709" s="6" t="str">
        <f>IFERROR(IF(B2709="","",VLOOKUP(B2709,tabela_produto,2,0)),"")</f>
        <v/>
      </c>
      <c r="D2709" s="1"/>
      <c r="E2709" s="7" t="str">
        <f t="shared" si="42"/>
        <v/>
      </c>
      <c r="F2709" s="133"/>
      <c r="G2709" s="37"/>
      <c r="H2709" s="36"/>
    </row>
    <row r="2710" spans="1:8" x14ac:dyDescent="0.3">
      <c r="A2710" s="4"/>
      <c r="B2710" s="1"/>
      <c r="C2710" s="6" t="str">
        <f>IFERROR(IF(B2710="","",VLOOKUP(B2710,tabela_produto,2,0)),"")</f>
        <v/>
      </c>
      <c r="D2710" s="1"/>
      <c r="E2710" s="7" t="str">
        <f t="shared" si="42"/>
        <v/>
      </c>
      <c r="F2710" s="133"/>
      <c r="G2710" s="37"/>
      <c r="H2710" s="36"/>
    </row>
    <row r="2711" spans="1:8" x14ac:dyDescent="0.3">
      <c r="A2711" s="4"/>
      <c r="B2711" s="1"/>
      <c r="C2711" s="6" t="str">
        <f>IFERROR(IF(B2711="","",VLOOKUP(B2711,tabela_produto,2,0)),"")</f>
        <v/>
      </c>
      <c r="D2711" s="1"/>
      <c r="E2711" s="7" t="str">
        <f t="shared" si="42"/>
        <v/>
      </c>
      <c r="F2711" s="133"/>
      <c r="G2711" s="37"/>
      <c r="H2711" s="36"/>
    </row>
    <row r="2712" spans="1:8" x14ac:dyDescent="0.3">
      <c r="A2712" s="4"/>
      <c r="B2712" s="1"/>
      <c r="C2712" s="6" t="str">
        <f>IFERROR(IF(B2712="","",VLOOKUP(B2712,tabela_produto,2,0)),"")</f>
        <v/>
      </c>
      <c r="D2712" s="1"/>
      <c r="E2712" s="7" t="str">
        <f t="shared" si="42"/>
        <v/>
      </c>
      <c r="F2712" s="133"/>
      <c r="G2712" s="37"/>
      <c r="H2712" s="36"/>
    </row>
    <row r="2713" spans="1:8" x14ac:dyDescent="0.3">
      <c r="A2713" s="4"/>
      <c r="B2713" s="1"/>
      <c r="C2713" s="6" t="str">
        <f>IFERROR(IF(B2713="","",VLOOKUP(B2713,tabela_produto,2,0)),"")</f>
        <v/>
      </c>
      <c r="D2713" s="1"/>
      <c r="E2713" s="7" t="str">
        <f t="shared" si="42"/>
        <v/>
      </c>
      <c r="F2713" s="133"/>
      <c r="G2713" s="37"/>
      <c r="H2713" s="36"/>
    </row>
    <row r="2714" spans="1:8" x14ac:dyDescent="0.3">
      <c r="A2714" s="4"/>
      <c r="B2714" s="1"/>
      <c r="C2714" s="6" t="str">
        <f>IFERROR(IF(B2714="","",VLOOKUP(B2714,tabela_produto,2,0)),"")</f>
        <v/>
      </c>
      <c r="D2714" s="1"/>
      <c r="E2714" s="7" t="str">
        <f t="shared" si="42"/>
        <v/>
      </c>
      <c r="F2714" s="133"/>
      <c r="G2714" s="37"/>
      <c r="H2714" s="36"/>
    </row>
    <row r="2715" spans="1:8" x14ac:dyDescent="0.3">
      <c r="A2715" s="4"/>
      <c r="B2715" s="1"/>
      <c r="C2715" s="6" t="str">
        <f>IFERROR(IF(B2715="","",VLOOKUP(B2715,tabela_produto,2,0)),"")</f>
        <v/>
      </c>
      <c r="D2715" s="1"/>
      <c r="E2715" s="7" t="str">
        <f t="shared" si="42"/>
        <v/>
      </c>
      <c r="F2715" s="133"/>
      <c r="G2715" s="37"/>
      <c r="H2715" s="36"/>
    </row>
    <row r="2716" spans="1:8" x14ac:dyDescent="0.3">
      <c r="A2716" s="4"/>
      <c r="B2716" s="1"/>
      <c r="C2716" s="6" t="str">
        <f>IFERROR(IF(B2716="","",VLOOKUP(B2716,tabela_produto,2,0)),"")</f>
        <v/>
      </c>
      <c r="D2716" s="1"/>
      <c r="E2716" s="7" t="str">
        <f t="shared" si="42"/>
        <v/>
      </c>
      <c r="F2716" s="133"/>
      <c r="G2716" s="37"/>
      <c r="H2716" s="36"/>
    </row>
    <row r="2717" spans="1:8" x14ac:dyDescent="0.3">
      <c r="A2717" s="4"/>
      <c r="B2717" s="1"/>
      <c r="C2717" s="6" t="str">
        <f>IFERROR(IF(B2717="","",VLOOKUP(B2717,tabela_produto,2,0)),"")</f>
        <v/>
      </c>
      <c r="D2717" s="1"/>
      <c r="E2717" s="7" t="str">
        <f t="shared" si="42"/>
        <v/>
      </c>
      <c r="F2717" s="133"/>
      <c r="G2717" s="37"/>
      <c r="H2717" s="36"/>
    </row>
    <row r="2718" spans="1:8" x14ac:dyDescent="0.3">
      <c r="A2718" s="4"/>
      <c r="B2718" s="1"/>
      <c r="C2718" s="6" t="str">
        <f>IFERROR(IF(B2718="","",VLOOKUP(B2718,tabela_produto,2,0)),"")</f>
        <v/>
      </c>
      <c r="D2718" s="1"/>
      <c r="E2718" s="7" t="str">
        <f t="shared" si="42"/>
        <v/>
      </c>
      <c r="F2718" s="133"/>
      <c r="G2718" s="37"/>
      <c r="H2718" s="36"/>
    </row>
    <row r="2719" spans="1:8" x14ac:dyDescent="0.3">
      <c r="A2719" s="4"/>
      <c r="B2719" s="1"/>
      <c r="C2719" s="6" t="str">
        <f>IFERROR(IF(B2719="","",VLOOKUP(B2719,tabela_produto,2,0)),"")</f>
        <v/>
      </c>
      <c r="D2719" s="1"/>
      <c r="E2719" s="7" t="str">
        <f t="shared" si="42"/>
        <v/>
      </c>
      <c r="F2719" s="133"/>
      <c r="G2719" s="37"/>
      <c r="H2719" s="36"/>
    </row>
    <row r="2720" spans="1:8" x14ac:dyDescent="0.3">
      <c r="A2720" s="4"/>
      <c r="B2720" s="1"/>
      <c r="C2720" s="6" t="str">
        <f>IFERROR(IF(B2720="","",VLOOKUP(B2720,tabela_produto,2,0)),"")</f>
        <v/>
      </c>
      <c r="D2720" s="1"/>
      <c r="E2720" s="7" t="str">
        <f t="shared" si="42"/>
        <v/>
      </c>
      <c r="F2720" s="133"/>
      <c r="G2720" s="37"/>
      <c r="H2720" s="36"/>
    </row>
    <row r="2721" spans="1:8" x14ac:dyDescent="0.3">
      <c r="A2721" s="4"/>
      <c r="B2721" s="1"/>
      <c r="C2721" s="6" t="str">
        <f>IFERROR(IF(B2721="","",VLOOKUP(B2721,tabela_produto,2,0)),"")</f>
        <v/>
      </c>
      <c r="D2721" s="1"/>
      <c r="E2721" s="7" t="str">
        <f t="shared" si="42"/>
        <v/>
      </c>
      <c r="F2721" s="133"/>
      <c r="G2721" s="37"/>
      <c r="H2721" s="36"/>
    </row>
    <row r="2722" spans="1:8" x14ac:dyDescent="0.3">
      <c r="A2722" s="4"/>
      <c r="B2722" s="1"/>
      <c r="C2722" s="6" t="str">
        <f>IFERROR(IF(B2722="","",VLOOKUP(B2722,tabela_produto,2,0)),"")</f>
        <v/>
      </c>
      <c r="D2722" s="1"/>
      <c r="E2722" s="7" t="str">
        <f t="shared" si="42"/>
        <v/>
      </c>
      <c r="F2722" s="133"/>
      <c r="G2722" s="37"/>
      <c r="H2722" s="36"/>
    </row>
    <row r="2723" spans="1:8" x14ac:dyDescent="0.3">
      <c r="A2723" s="4"/>
      <c r="B2723" s="1"/>
      <c r="C2723" s="6" t="str">
        <f>IFERROR(IF(B2723="","",VLOOKUP(B2723,tabela_produto,2,0)),"")</f>
        <v/>
      </c>
      <c r="D2723" s="1"/>
      <c r="E2723" s="7" t="str">
        <f t="shared" si="42"/>
        <v/>
      </c>
      <c r="F2723" s="133"/>
      <c r="G2723" s="37"/>
      <c r="H2723" s="36"/>
    </row>
    <row r="2724" spans="1:8" x14ac:dyDescent="0.3">
      <c r="A2724" s="4"/>
      <c r="B2724" s="1"/>
      <c r="C2724" s="6" t="str">
        <f>IFERROR(IF(B2724="","",VLOOKUP(B2724,tabela_produto,2,0)),"")</f>
        <v/>
      </c>
      <c r="D2724" s="1"/>
      <c r="E2724" s="7" t="str">
        <f t="shared" si="42"/>
        <v/>
      </c>
      <c r="F2724" s="133"/>
      <c r="G2724" s="37"/>
      <c r="H2724" s="36"/>
    </row>
    <row r="2725" spans="1:8" x14ac:dyDescent="0.3">
      <c r="A2725" s="4"/>
      <c r="B2725" s="1"/>
      <c r="C2725" s="6" t="str">
        <f>IFERROR(IF(B2725="","",VLOOKUP(B2725,tabela_produto,2,0)),"")</f>
        <v/>
      </c>
      <c r="D2725" s="1"/>
      <c r="E2725" s="7" t="str">
        <f t="shared" si="42"/>
        <v/>
      </c>
      <c r="F2725" s="133"/>
      <c r="G2725" s="37"/>
      <c r="H2725" s="36"/>
    </row>
    <row r="2726" spans="1:8" x14ac:dyDescent="0.3">
      <c r="A2726" s="4"/>
      <c r="B2726" s="1"/>
      <c r="C2726" s="6" t="str">
        <f>IFERROR(IF(B2726="","",VLOOKUP(B2726,tabela_produto,2,0)),"")</f>
        <v/>
      </c>
      <c r="D2726" s="1"/>
      <c r="E2726" s="7" t="str">
        <f t="shared" si="42"/>
        <v/>
      </c>
      <c r="F2726" s="133"/>
      <c r="G2726" s="37"/>
      <c r="H2726" s="36"/>
    </row>
    <row r="2727" spans="1:8" x14ac:dyDescent="0.3">
      <c r="A2727" s="4"/>
      <c r="B2727" s="1"/>
      <c r="C2727" s="6" t="str">
        <f>IFERROR(IF(B2727="","",VLOOKUP(B2727,tabela_produto,2,0)),"")</f>
        <v/>
      </c>
      <c r="D2727" s="1"/>
      <c r="E2727" s="7" t="str">
        <f t="shared" si="42"/>
        <v/>
      </c>
      <c r="F2727" s="133"/>
      <c r="G2727" s="37"/>
      <c r="H2727" s="36"/>
    </row>
    <row r="2728" spans="1:8" x14ac:dyDescent="0.3">
      <c r="A2728" s="4"/>
      <c r="B2728" s="1"/>
      <c r="C2728" s="6" t="str">
        <f>IFERROR(IF(B2728="","",VLOOKUP(B2728,tabela_produto,2,0)),"")</f>
        <v/>
      </c>
      <c r="D2728" s="1"/>
      <c r="E2728" s="7" t="str">
        <f t="shared" si="42"/>
        <v/>
      </c>
      <c r="F2728" s="133"/>
      <c r="G2728" s="37"/>
      <c r="H2728" s="36"/>
    </row>
    <row r="2729" spans="1:8" x14ac:dyDescent="0.3">
      <c r="A2729" s="4"/>
      <c r="B2729" s="1"/>
      <c r="C2729" s="6" t="str">
        <f>IFERROR(IF(B2729="","",VLOOKUP(B2729,tabela_produto,2,0)),"")</f>
        <v/>
      </c>
      <c r="D2729" s="1"/>
      <c r="E2729" s="7" t="str">
        <f t="shared" si="42"/>
        <v/>
      </c>
      <c r="F2729" s="133"/>
      <c r="G2729" s="37"/>
      <c r="H2729" s="36"/>
    </row>
    <row r="2730" spans="1:8" x14ac:dyDescent="0.3">
      <c r="A2730" s="4"/>
      <c r="B2730" s="1"/>
      <c r="C2730" s="6" t="str">
        <f>IFERROR(IF(B2730="","",VLOOKUP(B2730,tabela_produto,2,0)),"")</f>
        <v/>
      </c>
      <c r="D2730" s="1"/>
      <c r="E2730" s="7" t="str">
        <f t="shared" si="42"/>
        <v/>
      </c>
      <c r="F2730" s="133"/>
      <c r="G2730" s="37"/>
      <c r="H2730" s="36"/>
    </row>
    <row r="2731" spans="1:8" x14ac:dyDescent="0.3">
      <c r="A2731" s="4"/>
      <c r="B2731" s="1"/>
      <c r="C2731" s="6" t="str">
        <f>IFERROR(IF(B2731="","",VLOOKUP(B2731,tabela_produto,2,0)),"")</f>
        <v/>
      </c>
      <c r="D2731" s="1"/>
      <c r="E2731" s="7" t="str">
        <f t="shared" si="42"/>
        <v/>
      </c>
      <c r="F2731" s="133"/>
      <c r="G2731" s="37"/>
      <c r="H2731" s="36"/>
    </row>
    <row r="2732" spans="1:8" x14ac:dyDescent="0.3">
      <c r="A2732" s="4"/>
      <c r="B2732" s="1"/>
      <c r="C2732" s="6" t="str">
        <f>IFERROR(IF(B2732="","",VLOOKUP(B2732,tabela_produto,2,0)),"")</f>
        <v/>
      </c>
      <c r="D2732" s="1"/>
      <c r="E2732" s="7" t="str">
        <f t="shared" si="42"/>
        <v/>
      </c>
      <c r="F2732" s="133"/>
      <c r="G2732" s="37"/>
      <c r="H2732" s="36"/>
    </row>
    <row r="2733" spans="1:8" x14ac:dyDescent="0.3">
      <c r="A2733" s="4"/>
      <c r="B2733" s="1"/>
      <c r="C2733" s="6" t="str">
        <f>IFERROR(IF(B2733="","",VLOOKUP(B2733,tabela_produto,2,0)),"")</f>
        <v/>
      </c>
      <c r="D2733" s="1"/>
      <c r="E2733" s="7" t="str">
        <f t="shared" si="42"/>
        <v/>
      </c>
      <c r="F2733" s="133"/>
      <c r="G2733" s="37"/>
      <c r="H2733" s="36"/>
    </row>
    <row r="2734" spans="1:8" x14ac:dyDescent="0.3">
      <c r="A2734" s="4"/>
      <c r="B2734" s="1"/>
      <c r="C2734" s="6" t="str">
        <f>IFERROR(IF(B2734="","",VLOOKUP(B2734,tabela_produto,2,0)),"")</f>
        <v/>
      </c>
      <c r="D2734" s="1"/>
      <c r="E2734" s="7" t="str">
        <f t="shared" si="42"/>
        <v/>
      </c>
      <c r="F2734" s="133"/>
      <c r="G2734" s="37"/>
      <c r="H2734" s="36"/>
    </row>
    <row r="2735" spans="1:8" x14ac:dyDescent="0.3">
      <c r="A2735" s="4"/>
      <c r="B2735" s="1"/>
      <c r="C2735" s="6" t="str">
        <f>IFERROR(IF(B2735="","",VLOOKUP(B2735,tabela_produto,2,0)),"")</f>
        <v/>
      </c>
      <c r="D2735" s="1"/>
      <c r="E2735" s="7" t="str">
        <f t="shared" si="42"/>
        <v/>
      </c>
      <c r="F2735" s="133"/>
      <c r="G2735" s="37"/>
      <c r="H2735" s="36"/>
    </row>
    <row r="2736" spans="1:8" x14ac:dyDescent="0.3">
      <c r="A2736" s="4"/>
      <c r="B2736" s="1"/>
      <c r="C2736" s="6" t="str">
        <f>IFERROR(IF(B2736="","",VLOOKUP(B2736,tabela_produto,2,0)),"")</f>
        <v/>
      </c>
      <c r="D2736" s="1"/>
      <c r="E2736" s="7" t="str">
        <f t="shared" si="42"/>
        <v/>
      </c>
      <c r="F2736" s="133"/>
      <c r="G2736" s="37"/>
      <c r="H2736" s="36"/>
    </row>
    <row r="2737" spans="1:8" x14ac:dyDescent="0.3">
      <c r="A2737" s="4"/>
      <c r="B2737" s="1"/>
      <c r="C2737" s="6" t="str">
        <f>IFERROR(IF(B2737="","",VLOOKUP(B2737,tabela_produto,2,0)),"")</f>
        <v/>
      </c>
      <c r="D2737" s="1"/>
      <c r="E2737" s="7" t="str">
        <f t="shared" si="42"/>
        <v/>
      </c>
      <c r="F2737" s="133"/>
      <c r="G2737" s="37"/>
      <c r="H2737" s="36"/>
    </row>
    <row r="2738" spans="1:8" x14ac:dyDescent="0.3">
      <c r="A2738" s="4"/>
      <c r="B2738" s="1"/>
      <c r="C2738" s="6" t="str">
        <f>IFERROR(IF(B2738="","",VLOOKUP(B2738,tabela_produto,2,0)),"")</f>
        <v/>
      </c>
      <c r="D2738" s="1"/>
      <c r="E2738" s="7" t="str">
        <f t="shared" si="42"/>
        <v/>
      </c>
      <c r="F2738" s="133"/>
      <c r="G2738" s="37"/>
      <c r="H2738" s="36"/>
    </row>
    <row r="2739" spans="1:8" x14ac:dyDescent="0.3">
      <c r="A2739" s="4"/>
      <c r="B2739" s="1"/>
      <c r="C2739" s="6" t="str">
        <f>IFERROR(IF(B2739="","",VLOOKUP(B2739,tabela_produto,2,0)),"")</f>
        <v/>
      </c>
      <c r="D2739" s="1"/>
      <c r="E2739" s="7" t="str">
        <f t="shared" si="42"/>
        <v/>
      </c>
      <c r="F2739" s="133"/>
      <c r="G2739" s="37"/>
      <c r="H2739" s="36"/>
    </row>
    <row r="2740" spans="1:8" x14ac:dyDescent="0.3">
      <c r="A2740" s="4"/>
      <c r="B2740" s="1"/>
      <c r="C2740" s="6" t="str">
        <f>IFERROR(IF(B2740="","",VLOOKUP(B2740,tabela_produto,2,0)),"")</f>
        <v/>
      </c>
      <c r="D2740" s="1"/>
      <c r="E2740" s="7" t="str">
        <f t="shared" si="42"/>
        <v/>
      </c>
      <c r="F2740" s="133"/>
      <c r="G2740" s="37"/>
      <c r="H2740" s="36"/>
    </row>
    <row r="2741" spans="1:8" x14ac:dyDescent="0.3">
      <c r="A2741" s="4"/>
      <c r="B2741" s="1"/>
      <c r="C2741" s="6" t="str">
        <f>IFERROR(IF(B2741="","",VLOOKUP(B2741,tabela_produto,2,0)),"")</f>
        <v/>
      </c>
      <c r="D2741" s="1"/>
      <c r="E2741" s="7" t="str">
        <f t="shared" si="42"/>
        <v/>
      </c>
      <c r="F2741" s="133"/>
      <c r="G2741" s="37"/>
      <c r="H2741" s="36"/>
    </row>
    <row r="2742" spans="1:8" x14ac:dyDescent="0.3">
      <c r="A2742" s="4"/>
      <c r="B2742" s="1"/>
      <c r="C2742" s="6" t="str">
        <f>IFERROR(IF(B2742="","",VLOOKUP(B2742,tabela_produto,2,0)),"")</f>
        <v/>
      </c>
      <c r="D2742" s="1"/>
      <c r="E2742" s="7" t="str">
        <f t="shared" si="42"/>
        <v/>
      </c>
      <c r="F2742" s="133"/>
      <c r="G2742" s="37"/>
      <c r="H2742" s="36"/>
    </row>
    <row r="2743" spans="1:8" x14ac:dyDescent="0.3">
      <c r="A2743" s="4"/>
      <c r="B2743" s="1"/>
      <c r="C2743" s="6" t="str">
        <f>IFERROR(IF(B2743="","",VLOOKUP(B2743,tabela_produto,2,0)),"")</f>
        <v/>
      </c>
      <c r="D2743" s="1"/>
      <c r="E2743" s="7" t="str">
        <f t="shared" si="42"/>
        <v/>
      </c>
      <c r="F2743" s="133"/>
      <c r="G2743" s="37"/>
      <c r="H2743" s="36"/>
    </row>
    <row r="2744" spans="1:8" x14ac:dyDescent="0.3">
      <c r="A2744" s="4"/>
      <c r="B2744" s="1"/>
      <c r="C2744" s="6" t="str">
        <f>IFERROR(IF(B2744="","",VLOOKUP(B2744,tabela_produto,2,0)),"")</f>
        <v/>
      </c>
      <c r="D2744" s="1"/>
      <c r="E2744" s="7" t="str">
        <f t="shared" si="42"/>
        <v/>
      </c>
      <c r="F2744" s="133"/>
      <c r="G2744" s="37"/>
      <c r="H2744" s="36"/>
    </row>
    <row r="2745" spans="1:8" x14ac:dyDescent="0.3">
      <c r="A2745" s="4"/>
      <c r="B2745" s="1"/>
      <c r="C2745" s="6" t="str">
        <f>IFERROR(IF(B2745="","",VLOOKUP(B2745,tabela_produto,2,0)),"")</f>
        <v/>
      </c>
      <c r="D2745" s="1"/>
      <c r="E2745" s="7" t="str">
        <f t="shared" si="42"/>
        <v/>
      </c>
      <c r="F2745" s="133"/>
      <c r="G2745" s="37"/>
      <c r="H2745" s="36"/>
    </row>
    <row r="2746" spans="1:8" x14ac:dyDescent="0.3">
      <c r="A2746" s="4"/>
      <c r="B2746" s="1"/>
      <c r="C2746" s="6" t="str">
        <f>IFERROR(IF(B2746="","",VLOOKUP(B2746,tabela_produto,2,0)),"")</f>
        <v/>
      </c>
      <c r="D2746" s="1"/>
      <c r="E2746" s="7" t="str">
        <f t="shared" si="42"/>
        <v/>
      </c>
      <c r="F2746" s="133"/>
      <c r="G2746" s="37"/>
      <c r="H2746" s="36"/>
    </row>
    <row r="2747" spans="1:8" x14ac:dyDescent="0.3">
      <c r="A2747" s="4"/>
      <c r="B2747" s="1"/>
      <c r="C2747" s="6" t="str">
        <f>IFERROR(IF(B2747="","",VLOOKUP(B2747,tabela_produto,2,0)),"")</f>
        <v/>
      </c>
      <c r="D2747" s="1"/>
      <c r="E2747" s="7" t="str">
        <f t="shared" si="42"/>
        <v/>
      </c>
      <c r="F2747" s="133"/>
      <c r="G2747" s="37"/>
      <c r="H2747" s="36"/>
    </row>
    <row r="2748" spans="1:8" x14ac:dyDescent="0.3">
      <c r="A2748" s="4"/>
      <c r="B2748" s="1"/>
      <c r="C2748" s="6" t="str">
        <f>IFERROR(IF(B2748="","",VLOOKUP(B2748,tabela_produto,2,0)),"")</f>
        <v/>
      </c>
      <c r="D2748" s="1"/>
      <c r="E2748" s="7" t="str">
        <f t="shared" si="42"/>
        <v/>
      </c>
      <c r="F2748" s="133"/>
      <c r="G2748" s="37"/>
      <c r="H2748" s="36"/>
    </row>
    <row r="2749" spans="1:8" x14ac:dyDescent="0.3">
      <c r="A2749" s="4"/>
      <c r="B2749" s="1"/>
      <c r="C2749" s="6" t="str">
        <f>IFERROR(IF(B2749="","",VLOOKUP(B2749,tabela_produto,2,0)),"")</f>
        <v/>
      </c>
      <c r="D2749" s="1"/>
      <c r="E2749" s="7" t="str">
        <f t="shared" si="42"/>
        <v/>
      </c>
      <c r="F2749" s="133"/>
      <c r="G2749" s="37"/>
      <c r="H2749" s="36"/>
    </row>
    <row r="2750" spans="1:8" x14ac:dyDescent="0.3">
      <c r="A2750" s="4"/>
      <c r="B2750" s="1"/>
      <c r="C2750" s="6" t="str">
        <f>IFERROR(IF(B2750="","",VLOOKUP(B2750,tabela_produto,2,0)),"")</f>
        <v/>
      </c>
      <c r="D2750" s="1"/>
      <c r="E2750" s="7" t="str">
        <f t="shared" si="42"/>
        <v/>
      </c>
      <c r="F2750" s="133"/>
      <c r="G2750" s="37"/>
      <c r="H2750" s="36"/>
    </row>
    <row r="2751" spans="1:8" x14ac:dyDescent="0.3">
      <c r="A2751" s="4"/>
      <c r="B2751" s="1"/>
      <c r="C2751" s="6" t="str">
        <f>IFERROR(IF(B2751="","",VLOOKUP(B2751,tabela_produto,2,0)),"")</f>
        <v/>
      </c>
      <c r="D2751" s="1"/>
      <c r="E2751" s="7" t="str">
        <f t="shared" si="42"/>
        <v/>
      </c>
      <c r="F2751" s="133"/>
      <c r="G2751" s="37"/>
      <c r="H2751" s="36"/>
    </row>
    <row r="2752" spans="1:8" x14ac:dyDescent="0.3">
      <c r="A2752" s="4"/>
      <c r="B2752" s="1"/>
      <c r="C2752" s="6" t="str">
        <f>IFERROR(IF(B2752="","",VLOOKUP(B2752,tabela_produto,2,0)),"")</f>
        <v/>
      </c>
      <c r="D2752" s="1"/>
      <c r="E2752" s="7" t="str">
        <f t="shared" si="42"/>
        <v/>
      </c>
      <c r="F2752" s="133"/>
      <c r="G2752" s="37"/>
      <c r="H2752" s="36"/>
    </row>
    <row r="2753" spans="1:8" x14ac:dyDescent="0.3">
      <c r="A2753" s="4"/>
      <c r="B2753" s="1"/>
      <c r="C2753" s="6" t="str">
        <f>IFERROR(IF(B2753="","",VLOOKUP(B2753,tabela_produto,2,0)),"")</f>
        <v/>
      </c>
      <c r="D2753" s="1"/>
      <c r="E2753" s="7" t="str">
        <f t="shared" si="42"/>
        <v/>
      </c>
      <c r="F2753" s="133"/>
      <c r="G2753" s="37"/>
      <c r="H2753" s="36"/>
    </row>
    <row r="2754" spans="1:8" x14ac:dyDescent="0.3">
      <c r="A2754" s="4"/>
      <c r="B2754" s="1"/>
      <c r="C2754" s="6" t="str">
        <f>IFERROR(IF(B2754="","",VLOOKUP(B2754,tabela_produto,2,0)),"")</f>
        <v/>
      </c>
      <c r="D2754" s="1"/>
      <c r="E2754" s="7" t="str">
        <f t="shared" si="42"/>
        <v/>
      </c>
      <c r="F2754" s="133"/>
      <c r="G2754" s="37"/>
      <c r="H2754" s="36"/>
    </row>
    <row r="2755" spans="1:8" x14ac:dyDescent="0.3">
      <c r="A2755" s="4"/>
      <c r="B2755" s="1"/>
      <c r="C2755" s="6" t="str">
        <f>IFERROR(IF(B2755="","",VLOOKUP(B2755,tabela_produto,2,0)),"")</f>
        <v/>
      </c>
      <c r="D2755" s="1"/>
      <c r="E2755" s="7" t="str">
        <f t="shared" ref="E2755:E2818" si="43">IF(B2755="","",VLOOKUP(B2755,tabela_produto,3,0))</f>
        <v/>
      </c>
      <c r="F2755" s="133"/>
      <c r="G2755" s="37"/>
      <c r="H2755" s="36"/>
    </row>
    <row r="2756" spans="1:8" x14ac:dyDescent="0.3">
      <c r="A2756" s="4"/>
      <c r="B2756" s="1"/>
      <c r="C2756" s="6" t="str">
        <f>IFERROR(IF(B2756="","",VLOOKUP(B2756,tabela_produto,2,0)),"")</f>
        <v/>
      </c>
      <c r="D2756" s="1"/>
      <c r="E2756" s="7" t="str">
        <f t="shared" si="43"/>
        <v/>
      </c>
      <c r="F2756" s="133"/>
      <c r="G2756" s="37"/>
      <c r="H2756" s="36"/>
    </row>
    <row r="2757" spans="1:8" x14ac:dyDescent="0.3">
      <c r="A2757" s="4"/>
      <c r="B2757" s="1"/>
      <c r="C2757" s="6" t="str">
        <f>IFERROR(IF(B2757="","",VLOOKUP(B2757,tabela_produto,2,0)),"")</f>
        <v/>
      </c>
      <c r="D2757" s="1"/>
      <c r="E2757" s="7" t="str">
        <f t="shared" si="43"/>
        <v/>
      </c>
      <c r="F2757" s="133"/>
      <c r="G2757" s="37"/>
      <c r="H2757" s="36"/>
    </row>
    <row r="2758" spans="1:8" x14ac:dyDescent="0.3">
      <c r="A2758" s="4"/>
      <c r="B2758" s="1"/>
      <c r="C2758" s="6" t="str">
        <f>IFERROR(IF(B2758="","",VLOOKUP(B2758,tabela_produto,2,0)),"")</f>
        <v/>
      </c>
      <c r="D2758" s="1"/>
      <c r="E2758" s="7" t="str">
        <f t="shared" si="43"/>
        <v/>
      </c>
      <c r="F2758" s="133"/>
      <c r="G2758" s="37"/>
      <c r="H2758" s="36"/>
    </row>
    <row r="2759" spans="1:8" x14ac:dyDescent="0.3">
      <c r="A2759" s="4"/>
      <c r="B2759" s="1"/>
      <c r="C2759" s="6" t="str">
        <f>IFERROR(IF(B2759="","",VLOOKUP(B2759,tabela_produto,2,0)),"")</f>
        <v/>
      </c>
      <c r="D2759" s="1"/>
      <c r="E2759" s="7" t="str">
        <f t="shared" si="43"/>
        <v/>
      </c>
      <c r="F2759" s="133"/>
      <c r="G2759" s="37"/>
      <c r="H2759" s="36"/>
    </row>
    <row r="2760" spans="1:8" x14ac:dyDescent="0.3">
      <c r="A2760" s="4"/>
      <c r="B2760" s="1"/>
      <c r="C2760" s="6" t="str">
        <f>IFERROR(IF(B2760="","",VLOOKUP(B2760,tabela_produto,2,0)),"")</f>
        <v/>
      </c>
      <c r="D2760" s="1"/>
      <c r="E2760" s="7" t="str">
        <f t="shared" si="43"/>
        <v/>
      </c>
      <c r="F2760" s="133"/>
      <c r="G2760" s="37"/>
      <c r="H2760" s="36"/>
    </row>
    <row r="2761" spans="1:8" x14ac:dyDescent="0.3">
      <c r="A2761" s="4"/>
      <c r="B2761" s="1"/>
      <c r="C2761" s="6" t="str">
        <f>IFERROR(IF(B2761="","",VLOOKUP(B2761,tabela_produto,2,0)),"")</f>
        <v/>
      </c>
      <c r="D2761" s="1"/>
      <c r="E2761" s="7" t="str">
        <f t="shared" si="43"/>
        <v/>
      </c>
      <c r="F2761" s="133"/>
      <c r="G2761" s="37"/>
      <c r="H2761" s="36"/>
    </row>
    <row r="2762" spans="1:8" x14ac:dyDescent="0.3">
      <c r="A2762" s="4"/>
      <c r="B2762" s="1"/>
      <c r="C2762" s="6" t="str">
        <f>IFERROR(IF(B2762="","",VLOOKUP(B2762,tabela_produto,2,0)),"")</f>
        <v/>
      </c>
      <c r="D2762" s="1"/>
      <c r="E2762" s="7" t="str">
        <f t="shared" si="43"/>
        <v/>
      </c>
      <c r="F2762" s="133"/>
      <c r="G2762" s="37"/>
      <c r="H2762" s="36"/>
    </row>
    <row r="2763" spans="1:8" x14ac:dyDescent="0.3">
      <c r="A2763" s="4"/>
      <c r="B2763" s="1"/>
      <c r="C2763" s="6" t="str">
        <f>IFERROR(IF(B2763="","",VLOOKUP(B2763,tabela_produto,2,0)),"")</f>
        <v/>
      </c>
      <c r="D2763" s="1"/>
      <c r="E2763" s="7" t="str">
        <f t="shared" si="43"/>
        <v/>
      </c>
      <c r="F2763" s="133"/>
      <c r="G2763" s="37"/>
      <c r="H2763" s="36"/>
    </row>
    <row r="2764" spans="1:8" x14ac:dyDescent="0.3">
      <c r="A2764" s="4"/>
      <c r="B2764" s="1"/>
      <c r="C2764" s="6" t="str">
        <f>IFERROR(IF(B2764="","",VLOOKUP(B2764,tabela_produto,2,0)),"")</f>
        <v/>
      </c>
      <c r="D2764" s="1"/>
      <c r="E2764" s="7" t="str">
        <f t="shared" si="43"/>
        <v/>
      </c>
      <c r="F2764" s="133"/>
      <c r="G2764" s="37"/>
      <c r="H2764" s="36"/>
    </row>
    <row r="2765" spans="1:8" x14ac:dyDescent="0.3">
      <c r="A2765" s="4"/>
      <c r="B2765" s="1"/>
      <c r="C2765" s="6" t="str">
        <f>IFERROR(IF(B2765="","",VLOOKUP(B2765,tabela_produto,2,0)),"")</f>
        <v/>
      </c>
      <c r="D2765" s="1"/>
      <c r="E2765" s="7" t="str">
        <f t="shared" si="43"/>
        <v/>
      </c>
      <c r="F2765" s="133"/>
      <c r="G2765" s="37"/>
      <c r="H2765" s="36"/>
    </row>
    <row r="2766" spans="1:8" x14ac:dyDescent="0.3">
      <c r="A2766" s="4"/>
      <c r="B2766" s="1"/>
      <c r="C2766" s="6" t="str">
        <f>IFERROR(IF(B2766="","",VLOOKUP(B2766,tabela_produto,2,0)),"")</f>
        <v/>
      </c>
      <c r="D2766" s="1"/>
      <c r="E2766" s="7" t="str">
        <f t="shared" si="43"/>
        <v/>
      </c>
      <c r="F2766" s="133"/>
      <c r="G2766" s="37"/>
      <c r="H2766" s="36"/>
    </row>
    <row r="2767" spans="1:8" x14ac:dyDescent="0.3">
      <c r="A2767" s="4"/>
      <c r="B2767" s="1"/>
      <c r="C2767" s="6" t="str">
        <f>IFERROR(IF(B2767="","",VLOOKUP(B2767,tabela_produto,2,0)),"")</f>
        <v/>
      </c>
      <c r="D2767" s="1"/>
      <c r="E2767" s="7" t="str">
        <f t="shared" si="43"/>
        <v/>
      </c>
      <c r="F2767" s="133"/>
      <c r="G2767" s="37"/>
      <c r="H2767" s="36"/>
    </row>
    <row r="2768" spans="1:8" x14ac:dyDescent="0.3">
      <c r="A2768" s="4"/>
      <c r="B2768" s="1"/>
      <c r="C2768" s="6" t="str">
        <f>IFERROR(IF(B2768="","",VLOOKUP(B2768,tabela_produto,2,0)),"")</f>
        <v/>
      </c>
      <c r="D2768" s="1"/>
      <c r="E2768" s="7" t="str">
        <f t="shared" si="43"/>
        <v/>
      </c>
      <c r="F2768" s="133"/>
      <c r="G2768" s="37"/>
      <c r="H2768" s="36"/>
    </row>
    <row r="2769" spans="1:8" x14ac:dyDescent="0.3">
      <c r="A2769" s="4"/>
      <c r="B2769" s="1"/>
      <c r="C2769" s="6" t="str">
        <f>IFERROR(IF(B2769="","",VLOOKUP(B2769,tabela_produto,2,0)),"")</f>
        <v/>
      </c>
      <c r="D2769" s="1"/>
      <c r="E2769" s="7" t="str">
        <f t="shared" si="43"/>
        <v/>
      </c>
      <c r="F2769" s="133"/>
      <c r="G2769" s="37"/>
      <c r="H2769" s="36"/>
    </row>
    <row r="2770" spans="1:8" x14ac:dyDescent="0.3">
      <c r="A2770" s="4"/>
      <c r="B2770" s="1"/>
      <c r="C2770" s="6" t="str">
        <f>IFERROR(IF(B2770="","",VLOOKUP(B2770,tabela_produto,2,0)),"")</f>
        <v/>
      </c>
      <c r="D2770" s="1"/>
      <c r="E2770" s="7" t="str">
        <f t="shared" si="43"/>
        <v/>
      </c>
      <c r="F2770" s="133"/>
      <c r="G2770" s="37"/>
      <c r="H2770" s="36"/>
    </row>
    <row r="2771" spans="1:8" x14ac:dyDescent="0.3">
      <c r="A2771" s="4"/>
      <c r="B2771" s="1"/>
      <c r="C2771" s="6" t="str">
        <f>IFERROR(IF(B2771="","",VLOOKUP(B2771,tabela_produto,2,0)),"")</f>
        <v/>
      </c>
      <c r="D2771" s="1"/>
      <c r="E2771" s="7" t="str">
        <f t="shared" si="43"/>
        <v/>
      </c>
      <c r="F2771" s="133"/>
      <c r="G2771" s="37"/>
      <c r="H2771" s="36"/>
    </row>
    <row r="2772" spans="1:8" x14ac:dyDescent="0.3">
      <c r="A2772" s="4"/>
      <c r="B2772" s="1"/>
      <c r="C2772" s="6" t="str">
        <f>IFERROR(IF(B2772="","",VLOOKUP(B2772,tabela_produto,2,0)),"")</f>
        <v/>
      </c>
      <c r="D2772" s="1"/>
      <c r="E2772" s="7" t="str">
        <f t="shared" si="43"/>
        <v/>
      </c>
      <c r="F2772" s="133"/>
      <c r="G2772" s="37"/>
      <c r="H2772" s="36"/>
    </row>
    <row r="2773" spans="1:8" x14ac:dyDescent="0.3">
      <c r="A2773" s="4"/>
      <c r="B2773" s="1"/>
      <c r="C2773" s="6" t="str">
        <f>IFERROR(IF(B2773="","",VLOOKUP(B2773,tabela_produto,2,0)),"")</f>
        <v/>
      </c>
      <c r="D2773" s="1"/>
      <c r="E2773" s="7" t="str">
        <f t="shared" si="43"/>
        <v/>
      </c>
      <c r="F2773" s="133"/>
      <c r="G2773" s="37"/>
      <c r="H2773" s="36"/>
    </row>
    <row r="2774" spans="1:8" x14ac:dyDescent="0.3">
      <c r="A2774" s="4"/>
      <c r="B2774" s="1"/>
      <c r="C2774" s="6" t="str">
        <f>IFERROR(IF(B2774="","",VLOOKUP(B2774,tabela_produto,2,0)),"")</f>
        <v/>
      </c>
      <c r="D2774" s="1"/>
      <c r="E2774" s="7" t="str">
        <f t="shared" si="43"/>
        <v/>
      </c>
      <c r="F2774" s="133"/>
      <c r="G2774" s="37"/>
      <c r="H2774" s="36"/>
    </row>
    <row r="2775" spans="1:8" x14ac:dyDescent="0.3">
      <c r="A2775" s="4"/>
      <c r="B2775" s="1"/>
      <c r="C2775" s="6" t="str">
        <f>IFERROR(IF(B2775="","",VLOOKUP(B2775,tabela_produto,2,0)),"")</f>
        <v/>
      </c>
      <c r="D2775" s="1"/>
      <c r="E2775" s="7" t="str">
        <f t="shared" si="43"/>
        <v/>
      </c>
      <c r="F2775" s="133"/>
      <c r="G2775" s="37"/>
      <c r="H2775" s="36"/>
    </row>
    <row r="2776" spans="1:8" x14ac:dyDescent="0.3">
      <c r="A2776" s="4"/>
      <c r="B2776" s="1"/>
      <c r="C2776" s="6" t="str">
        <f>IFERROR(IF(B2776="","",VLOOKUP(B2776,tabela_produto,2,0)),"")</f>
        <v/>
      </c>
      <c r="D2776" s="1"/>
      <c r="E2776" s="7" t="str">
        <f t="shared" si="43"/>
        <v/>
      </c>
      <c r="F2776" s="133"/>
      <c r="G2776" s="37"/>
      <c r="H2776" s="36"/>
    </row>
    <row r="2777" spans="1:8" x14ac:dyDescent="0.3">
      <c r="A2777" s="4"/>
      <c r="B2777" s="1"/>
      <c r="C2777" s="6" t="str">
        <f>IFERROR(IF(B2777="","",VLOOKUP(B2777,tabela_produto,2,0)),"")</f>
        <v/>
      </c>
      <c r="D2777" s="1"/>
      <c r="E2777" s="7" t="str">
        <f t="shared" si="43"/>
        <v/>
      </c>
      <c r="F2777" s="133"/>
      <c r="G2777" s="37"/>
      <c r="H2777" s="36"/>
    </row>
    <row r="2778" spans="1:8" x14ac:dyDescent="0.3">
      <c r="A2778" s="4"/>
      <c r="B2778" s="1"/>
      <c r="C2778" s="6" t="str">
        <f>IFERROR(IF(B2778="","",VLOOKUP(B2778,tabela_produto,2,0)),"")</f>
        <v/>
      </c>
      <c r="D2778" s="1"/>
      <c r="E2778" s="7" t="str">
        <f t="shared" si="43"/>
        <v/>
      </c>
      <c r="F2778" s="133"/>
      <c r="G2778" s="37"/>
      <c r="H2778" s="36"/>
    </row>
    <row r="2779" spans="1:8" x14ac:dyDescent="0.3">
      <c r="A2779" s="4"/>
      <c r="B2779" s="1"/>
      <c r="C2779" s="6" t="str">
        <f>IFERROR(IF(B2779="","",VLOOKUP(B2779,tabela_produto,2,0)),"")</f>
        <v/>
      </c>
      <c r="D2779" s="1"/>
      <c r="E2779" s="7" t="str">
        <f t="shared" si="43"/>
        <v/>
      </c>
      <c r="F2779" s="133"/>
      <c r="G2779" s="37"/>
      <c r="H2779" s="36"/>
    </row>
    <row r="2780" spans="1:8" x14ac:dyDescent="0.3">
      <c r="A2780" s="4"/>
      <c r="B2780" s="1"/>
      <c r="C2780" s="6" t="str">
        <f>IFERROR(IF(B2780="","",VLOOKUP(B2780,tabela_produto,2,0)),"")</f>
        <v/>
      </c>
      <c r="D2780" s="1"/>
      <c r="E2780" s="7" t="str">
        <f t="shared" si="43"/>
        <v/>
      </c>
      <c r="F2780" s="133"/>
      <c r="G2780" s="37"/>
      <c r="H2780" s="36"/>
    </row>
    <row r="2781" spans="1:8" x14ac:dyDescent="0.3">
      <c r="A2781" s="4"/>
      <c r="B2781" s="1"/>
      <c r="C2781" s="6" t="str">
        <f>IFERROR(IF(B2781="","",VLOOKUP(B2781,tabela_produto,2,0)),"")</f>
        <v/>
      </c>
      <c r="D2781" s="1"/>
      <c r="E2781" s="7" t="str">
        <f t="shared" si="43"/>
        <v/>
      </c>
      <c r="F2781" s="133"/>
      <c r="G2781" s="37"/>
      <c r="H2781" s="36"/>
    </row>
    <row r="2782" spans="1:8" x14ac:dyDescent="0.3">
      <c r="A2782" s="4"/>
      <c r="B2782" s="1"/>
      <c r="C2782" s="6" t="str">
        <f>IFERROR(IF(B2782="","",VLOOKUP(B2782,tabela_produto,2,0)),"")</f>
        <v/>
      </c>
      <c r="D2782" s="1"/>
      <c r="E2782" s="7" t="str">
        <f t="shared" si="43"/>
        <v/>
      </c>
      <c r="F2782" s="133"/>
      <c r="G2782" s="37"/>
      <c r="H2782" s="36"/>
    </row>
    <row r="2783" spans="1:8" x14ac:dyDescent="0.3">
      <c r="A2783" s="4"/>
      <c r="B2783" s="1"/>
      <c r="C2783" s="6" t="str">
        <f>IFERROR(IF(B2783="","",VLOOKUP(B2783,tabela_produto,2,0)),"")</f>
        <v/>
      </c>
      <c r="D2783" s="1"/>
      <c r="E2783" s="7" t="str">
        <f t="shared" si="43"/>
        <v/>
      </c>
      <c r="F2783" s="133"/>
      <c r="G2783" s="37"/>
      <c r="H2783" s="36"/>
    </row>
    <row r="2784" spans="1:8" x14ac:dyDescent="0.3">
      <c r="A2784" s="4"/>
      <c r="B2784" s="1"/>
      <c r="C2784" s="6" t="str">
        <f>IFERROR(IF(B2784="","",VLOOKUP(B2784,tabela_produto,2,0)),"")</f>
        <v/>
      </c>
      <c r="D2784" s="1"/>
      <c r="E2784" s="7" t="str">
        <f t="shared" si="43"/>
        <v/>
      </c>
      <c r="F2784" s="133"/>
      <c r="G2784" s="37"/>
      <c r="H2784" s="36"/>
    </row>
    <row r="2785" spans="1:8" x14ac:dyDescent="0.3">
      <c r="A2785" s="4"/>
      <c r="B2785" s="1"/>
      <c r="C2785" s="6" t="str">
        <f>IFERROR(IF(B2785="","",VLOOKUP(B2785,tabela_produto,2,0)),"")</f>
        <v/>
      </c>
      <c r="D2785" s="1"/>
      <c r="E2785" s="7" t="str">
        <f t="shared" si="43"/>
        <v/>
      </c>
      <c r="F2785" s="133"/>
      <c r="G2785" s="37"/>
      <c r="H2785" s="36"/>
    </row>
    <row r="2786" spans="1:8" x14ac:dyDescent="0.3">
      <c r="A2786" s="4"/>
      <c r="B2786" s="1"/>
      <c r="C2786" s="6" t="str">
        <f>IFERROR(IF(B2786="","",VLOOKUP(B2786,tabela_produto,2,0)),"")</f>
        <v/>
      </c>
      <c r="D2786" s="1"/>
      <c r="E2786" s="7" t="str">
        <f t="shared" si="43"/>
        <v/>
      </c>
      <c r="F2786" s="133"/>
      <c r="G2786" s="37"/>
      <c r="H2786" s="36"/>
    </row>
    <row r="2787" spans="1:8" x14ac:dyDescent="0.3">
      <c r="A2787" s="4"/>
      <c r="B2787" s="1"/>
      <c r="C2787" s="6" t="str">
        <f>IFERROR(IF(B2787="","",VLOOKUP(B2787,tabela_produto,2,0)),"")</f>
        <v/>
      </c>
      <c r="D2787" s="1"/>
      <c r="E2787" s="7" t="str">
        <f t="shared" si="43"/>
        <v/>
      </c>
      <c r="F2787" s="133"/>
      <c r="G2787" s="37"/>
      <c r="H2787" s="36"/>
    </row>
    <row r="2788" spans="1:8" x14ac:dyDescent="0.3">
      <c r="A2788" s="4"/>
      <c r="B2788" s="1"/>
      <c r="C2788" s="6" t="str">
        <f>IFERROR(IF(B2788="","",VLOOKUP(B2788,tabela_produto,2,0)),"")</f>
        <v/>
      </c>
      <c r="D2788" s="1"/>
      <c r="E2788" s="7" t="str">
        <f t="shared" si="43"/>
        <v/>
      </c>
      <c r="F2788" s="133"/>
      <c r="G2788" s="37"/>
      <c r="H2788" s="36"/>
    </row>
    <row r="2789" spans="1:8" x14ac:dyDescent="0.3">
      <c r="A2789" s="4"/>
      <c r="B2789" s="1"/>
      <c r="C2789" s="6" t="str">
        <f>IFERROR(IF(B2789="","",VLOOKUP(B2789,tabela_produto,2,0)),"")</f>
        <v/>
      </c>
      <c r="D2789" s="1"/>
      <c r="E2789" s="7" t="str">
        <f t="shared" si="43"/>
        <v/>
      </c>
      <c r="F2789" s="133"/>
      <c r="G2789" s="37"/>
      <c r="H2789" s="36"/>
    </row>
    <row r="2790" spans="1:8" x14ac:dyDescent="0.3">
      <c r="A2790" s="4"/>
      <c r="B2790" s="1"/>
      <c r="C2790" s="6" t="str">
        <f>IFERROR(IF(B2790="","",VLOOKUP(B2790,tabela_produto,2,0)),"")</f>
        <v/>
      </c>
      <c r="D2790" s="1"/>
      <c r="E2790" s="7" t="str">
        <f t="shared" si="43"/>
        <v/>
      </c>
      <c r="F2790" s="133"/>
      <c r="G2790" s="37"/>
      <c r="H2790" s="36"/>
    </row>
    <row r="2791" spans="1:8" x14ac:dyDescent="0.3">
      <c r="A2791" s="4"/>
      <c r="B2791" s="1"/>
      <c r="C2791" s="6" t="str">
        <f>IFERROR(IF(B2791="","",VLOOKUP(B2791,tabela_produto,2,0)),"")</f>
        <v/>
      </c>
      <c r="D2791" s="1"/>
      <c r="E2791" s="7" t="str">
        <f t="shared" si="43"/>
        <v/>
      </c>
      <c r="F2791" s="133"/>
      <c r="G2791" s="37"/>
      <c r="H2791" s="36"/>
    </row>
    <row r="2792" spans="1:8" x14ac:dyDescent="0.3">
      <c r="A2792" s="4"/>
      <c r="B2792" s="1"/>
      <c r="C2792" s="6" t="str">
        <f>IFERROR(IF(B2792="","",VLOOKUP(B2792,tabela_produto,2,0)),"")</f>
        <v/>
      </c>
      <c r="D2792" s="1"/>
      <c r="E2792" s="7" t="str">
        <f t="shared" si="43"/>
        <v/>
      </c>
      <c r="F2792" s="133"/>
      <c r="G2792" s="37"/>
      <c r="H2792" s="36"/>
    </row>
    <row r="2793" spans="1:8" x14ac:dyDescent="0.3">
      <c r="A2793" s="4"/>
      <c r="B2793" s="1"/>
      <c r="C2793" s="6" t="str">
        <f>IFERROR(IF(B2793="","",VLOOKUP(B2793,tabela_produto,2,0)),"")</f>
        <v/>
      </c>
      <c r="D2793" s="1"/>
      <c r="E2793" s="7" t="str">
        <f t="shared" si="43"/>
        <v/>
      </c>
      <c r="F2793" s="133"/>
      <c r="G2793" s="37"/>
      <c r="H2793" s="36"/>
    </row>
    <row r="2794" spans="1:8" x14ac:dyDescent="0.3">
      <c r="A2794" s="4"/>
      <c r="B2794" s="1"/>
      <c r="C2794" s="6" t="str">
        <f>IFERROR(IF(B2794="","",VLOOKUP(B2794,tabela_produto,2,0)),"")</f>
        <v/>
      </c>
      <c r="D2794" s="1"/>
      <c r="E2794" s="7" t="str">
        <f t="shared" si="43"/>
        <v/>
      </c>
      <c r="F2794" s="133"/>
      <c r="G2794" s="37"/>
      <c r="H2794" s="36"/>
    </row>
    <row r="2795" spans="1:8" x14ac:dyDescent="0.3">
      <c r="A2795" s="4"/>
      <c r="B2795" s="1"/>
      <c r="C2795" s="6" t="str">
        <f>IFERROR(IF(B2795="","",VLOOKUP(B2795,tabela_produto,2,0)),"")</f>
        <v/>
      </c>
      <c r="D2795" s="1"/>
      <c r="E2795" s="7" t="str">
        <f t="shared" si="43"/>
        <v/>
      </c>
      <c r="F2795" s="133"/>
      <c r="G2795" s="37"/>
      <c r="H2795" s="36"/>
    </row>
    <row r="2796" spans="1:8" x14ac:dyDescent="0.3">
      <c r="A2796" s="4"/>
      <c r="B2796" s="1"/>
      <c r="C2796" s="6" t="str">
        <f>IFERROR(IF(B2796="","",VLOOKUP(B2796,tabela_produto,2,0)),"")</f>
        <v/>
      </c>
      <c r="D2796" s="1"/>
      <c r="E2796" s="7" t="str">
        <f t="shared" si="43"/>
        <v/>
      </c>
      <c r="F2796" s="133"/>
      <c r="G2796" s="37"/>
      <c r="H2796" s="36"/>
    </row>
    <row r="2797" spans="1:8" x14ac:dyDescent="0.3">
      <c r="A2797" s="4"/>
      <c r="B2797" s="1"/>
      <c r="C2797" s="6" t="str">
        <f>IFERROR(IF(B2797="","",VLOOKUP(B2797,tabela_produto,2,0)),"")</f>
        <v/>
      </c>
      <c r="D2797" s="1"/>
      <c r="E2797" s="7" t="str">
        <f t="shared" si="43"/>
        <v/>
      </c>
      <c r="F2797" s="133"/>
      <c r="G2797" s="37"/>
      <c r="H2797" s="36"/>
    </row>
    <row r="2798" spans="1:8" x14ac:dyDescent="0.3">
      <c r="A2798" s="4"/>
      <c r="B2798" s="1"/>
      <c r="C2798" s="6" t="str">
        <f>IFERROR(IF(B2798="","",VLOOKUP(B2798,tabela_produto,2,0)),"")</f>
        <v/>
      </c>
      <c r="D2798" s="1"/>
      <c r="E2798" s="7" t="str">
        <f t="shared" si="43"/>
        <v/>
      </c>
      <c r="F2798" s="133"/>
      <c r="G2798" s="37"/>
      <c r="H2798" s="36"/>
    </row>
    <row r="2799" spans="1:8" x14ac:dyDescent="0.3">
      <c r="A2799" s="4"/>
      <c r="B2799" s="1"/>
      <c r="C2799" s="6" t="str">
        <f>IFERROR(IF(B2799="","",VLOOKUP(B2799,tabela_produto,2,0)),"")</f>
        <v/>
      </c>
      <c r="D2799" s="1"/>
      <c r="E2799" s="7" t="str">
        <f t="shared" si="43"/>
        <v/>
      </c>
      <c r="F2799" s="133"/>
      <c r="G2799" s="37"/>
      <c r="H2799" s="36"/>
    </row>
    <row r="2800" spans="1:8" x14ac:dyDescent="0.3">
      <c r="A2800" s="4"/>
      <c r="B2800" s="1"/>
      <c r="C2800" s="6" t="str">
        <f>IFERROR(IF(B2800="","",VLOOKUP(B2800,tabela_produto,2,0)),"")</f>
        <v/>
      </c>
      <c r="D2800" s="1"/>
      <c r="E2800" s="7" t="str">
        <f t="shared" si="43"/>
        <v/>
      </c>
      <c r="F2800" s="133"/>
      <c r="G2800" s="37"/>
      <c r="H2800" s="36"/>
    </row>
    <row r="2801" spans="1:8" x14ac:dyDescent="0.3">
      <c r="A2801" s="4"/>
      <c r="B2801" s="1"/>
      <c r="C2801" s="6" t="str">
        <f>IFERROR(IF(B2801="","",VLOOKUP(B2801,tabela_produto,2,0)),"")</f>
        <v/>
      </c>
      <c r="D2801" s="1"/>
      <c r="E2801" s="7" t="str">
        <f t="shared" si="43"/>
        <v/>
      </c>
      <c r="F2801" s="133"/>
      <c r="G2801" s="37"/>
      <c r="H2801" s="36"/>
    </row>
    <row r="2802" spans="1:8" x14ac:dyDescent="0.3">
      <c r="A2802" s="4"/>
      <c r="B2802" s="1"/>
      <c r="C2802" s="6" t="str">
        <f>IFERROR(IF(B2802="","",VLOOKUP(B2802,tabela_produto,2,0)),"")</f>
        <v/>
      </c>
      <c r="D2802" s="1"/>
      <c r="E2802" s="7" t="str">
        <f t="shared" si="43"/>
        <v/>
      </c>
      <c r="F2802" s="133"/>
      <c r="G2802" s="37"/>
      <c r="H2802" s="36"/>
    </row>
    <row r="2803" spans="1:8" x14ac:dyDescent="0.3">
      <c r="A2803" s="4"/>
      <c r="B2803" s="1"/>
      <c r="C2803" s="6" t="str">
        <f>IFERROR(IF(B2803="","",VLOOKUP(B2803,tabela_produto,2,0)),"")</f>
        <v/>
      </c>
      <c r="D2803" s="1"/>
      <c r="E2803" s="7" t="str">
        <f t="shared" si="43"/>
        <v/>
      </c>
      <c r="F2803" s="133"/>
      <c r="G2803" s="37"/>
      <c r="H2803" s="36"/>
    </row>
    <row r="2804" spans="1:8" x14ac:dyDescent="0.3">
      <c r="A2804" s="4"/>
      <c r="B2804" s="1"/>
      <c r="C2804" s="6" t="str">
        <f>IFERROR(IF(B2804="","",VLOOKUP(B2804,tabela_produto,2,0)),"")</f>
        <v/>
      </c>
      <c r="D2804" s="1"/>
      <c r="E2804" s="7" t="str">
        <f t="shared" si="43"/>
        <v/>
      </c>
      <c r="F2804" s="133"/>
      <c r="G2804" s="37"/>
      <c r="H2804" s="36"/>
    </row>
    <row r="2805" spans="1:8" x14ac:dyDescent="0.3">
      <c r="A2805" s="4"/>
      <c r="B2805" s="1"/>
      <c r="C2805" s="6" t="str">
        <f>IFERROR(IF(B2805="","",VLOOKUP(B2805,tabela_produto,2,0)),"")</f>
        <v/>
      </c>
      <c r="D2805" s="1"/>
      <c r="E2805" s="7" t="str">
        <f t="shared" si="43"/>
        <v/>
      </c>
      <c r="F2805" s="133"/>
      <c r="G2805" s="37"/>
      <c r="H2805" s="36"/>
    </row>
    <row r="2806" spans="1:8" x14ac:dyDescent="0.3">
      <c r="A2806" s="4"/>
      <c r="B2806" s="1"/>
      <c r="C2806" s="6" t="str">
        <f>IFERROR(IF(B2806="","",VLOOKUP(B2806,tabela_produto,2,0)),"")</f>
        <v/>
      </c>
      <c r="D2806" s="1"/>
      <c r="E2806" s="7" t="str">
        <f t="shared" si="43"/>
        <v/>
      </c>
      <c r="F2806" s="133"/>
      <c r="G2806" s="37"/>
      <c r="H2806" s="36"/>
    </row>
    <row r="2807" spans="1:8" x14ac:dyDescent="0.3">
      <c r="A2807" s="4"/>
      <c r="B2807" s="1"/>
      <c r="C2807" s="6" t="str">
        <f>IFERROR(IF(B2807="","",VLOOKUP(B2807,tabela_produto,2,0)),"")</f>
        <v/>
      </c>
      <c r="D2807" s="1"/>
      <c r="E2807" s="7" t="str">
        <f t="shared" si="43"/>
        <v/>
      </c>
      <c r="F2807" s="133"/>
      <c r="G2807" s="37"/>
      <c r="H2807" s="36"/>
    </row>
    <row r="2808" spans="1:8" x14ac:dyDescent="0.3">
      <c r="A2808" s="4"/>
      <c r="B2808" s="1"/>
      <c r="C2808" s="6" t="str">
        <f>IFERROR(IF(B2808="","",VLOOKUP(B2808,tabela_produto,2,0)),"")</f>
        <v/>
      </c>
      <c r="D2808" s="1"/>
      <c r="E2808" s="7" t="str">
        <f t="shared" si="43"/>
        <v/>
      </c>
      <c r="F2808" s="133"/>
      <c r="G2808" s="37"/>
      <c r="H2808" s="36"/>
    </row>
    <row r="2809" spans="1:8" x14ac:dyDescent="0.3">
      <c r="A2809" s="4"/>
      <c r="B2809" s="1"/>
      <c r="C2809" s="6" t="str">
        <f>IFERROR(IF(B2809="","",VLOOKUP(B2809,tabela_produto,2,0)),"")</f>
        <v/>
      </c>
      <c r="D2809" s="1"/>
      <c r="E2809" s="7" t="str">
        <f t="shared" si="43"/>
        <v/>
      </c>
      <c r="F2809" s="133"/>
      <c r="G2809" s="37"/>
      <c r="H2809" s="36"/>
    </row>
    <row r="2810" spans="1:8" x14ac:dyDescent="0.3">
      <c r="A2810" s="4"/>
      <c r="B2810" s="1"/>
      <c r="C2810" s="6" t="str">
        <f>IFERROR(IF(B2810="","",VLOOKUP(B2810,tabela_produto,2,0)),"")</f>
        <v/>
      </c>
      <c r="D2810" s="1"/>
      <c r="E2810" s="7" t="str">
        <f t="shared" si="43"/>
        <v/>
      </c>
      <c r="F2810" s="133"/>
      <c r="G2810" s="37"/>
      <c r="H2810" s="36"/>
    </row>
    <row r="2811" spans="1:8" x14ac:dyDescent="0.3">
      <c r="A2811" s="4"/>
      <c r="B2811" s="1"/>
      <c r="C2811" s="6" t="str">
        <f>IFERROR(IF(B2811="","",VLOOKUP(B2811,tabela_produto,2,0)),"")</f>
        <v/>
      </c>
      <c r="D2811" s="1"/>
      <c r="E2811" s="7" t="str">
        <f t="shared" si="43"/>
        <v/>
      </c>
      <c r="F2811" s="133"/>
      <c r="G2811" s="37"/>
      <c r="H2811" s="36"/>
    </row>
    <row r="2812" spans="1:8" x14ac:dyDescent="0.3">
      <c r="A2812" s="4"/>
      <c r="B2812" s="1"/>
      <c r="C2812" s="6" t="str">
        <f>IFERROR(IF(B2812="","",VLOOKUP(B2812,tabela_produto,2,0)),"")</f>
        <v/>
      </c>
      <c r="D2812" s="1"/>
      <c r="E2812" s="7" t="str">
        <f t="shared" si="43"/>
        <v/>
      </c>
      <c r="F2812" s="133"/>
      <c r="G2812" s="37"/>
      <c r="H2812" s="36"/>
    </row>
    <row r="2813" spans="1:8" x14ac:dyDescent="0.3">
      <c r="A2813" s="4"/>
      <c r="B2813" s="1"/>
      <c r="C2813" s="6" t="str">
        <f>IFERROR(IF(B2813="","",VLOOKUP(B2813,tabela_produto,2,0)),"")</f>
        <v/>
      </c>
      <c r="D2813" s="1"/>
      <c r="E2813" s="7" t="str">
        <f t="shared" si="43"/>
        <v/>
      </c>
      <c r="F2813" s="133"/>
      <c r="G2813" s="37"/>
      <c r="H2813" s="36"/>
    </row>
    <row r="2814" spans="1:8" x14ac:dyDescent="0.3">
      <c r="A2814" s="4"/>
      <c r="B2814" s="1"/>
      <c r="C2814" s="6" t="str">
        <f>IFERROR(IF(B2814="","",VLOOKUP(B2814,tabela_produto,2,0)),"")</f>
        <v/>
      </c>
      <c r="D2814" s="1"/>
      <c r="E2814" s="7" t="str">
        <f t="shared" si="43"/>
        <v/>
      </c>
      <c r="F2814" s="133"/>
      <c r="G2814" s="37"/>
      <c r="H2814" s="36"/>
    </row>
    <row r="2815" spans="1:8" x14ac:dyDescent="0.3">
      <c r="A2815" s="4"/>
      <c r="B2815" s="1"/>
      <c r="C2815" s="6" t="str">
        <f>IFERROR(IF(B2815="","",VLOOKUP(B2815,tabela_produto,2,0)),"")</f>
        <v/>
      </c>
      <c r="D2815" s="1"/>
      <c r="E2815" s="7" t="str">
        <f t="shared" si="43"/>
        <v/>
      </c>
      <c r="F2815" s="133"/>
      <c r="G2815" s="37"/>
      <c r="H2815" s="36"/>
    </row>
    <row r="2816" spans="1:8" x14ac:dyDescent="0.3">
      <c r="A2816" s="4"/>
      <c r="B2816" s="1"/>
      <c r="C2816" s="6" t="str">
        <f>IFERROR(IF(B2816="","",VLOOKUP(B2816,tabela_produto,2,0)),"")</f>
        <v/>
      </c>
      <c r="D2816" s="1"/>
      <c r="E2816" s="7" t="str">
        <f t="shared" si="43"/>
        <v/>
      </c>
      <c r="F2816" s="133"/>
      <c r="G2816" s="37"/>
      <c r="H2816" s="36"/>
    </row>
    <row r="2817" spans="1:8" x14ac:dyDescent="0.3">
      <c r="A2817" s="4"/>
      <c r="B2817" s="1"/>
      <c r="C2817" s="6" t="str">
        <f>IFERROR(IF(B2817="","",VLOOKUP(B2817,tabela_produto,2,0)),"")</f>
        <v/>
      </c>
      <c r="D2817" s="1"/>
      <c r="E2817" s="7" t="str">
        <f t="shared" si="43"/>
        <v/>
      </c>
      <c r="F2817" s="133"/>
      <c r="G2817" s="37"/>
      <c r="H2817" s="36"/>
    </row>
    <row r="2818" spans="1:8" x14ac:dyDescent="0.3">
      <c r="A2818" s="4"/>
      <c r="B2818" s="1"/>
      <c r="C2818" s="6" t="str">
        <f>IFERROR(IF(B2818="","",VLOOKUP(B2818,tabela_produto,2,0)),"")</f>
        <v/>
      </c>
      <c r="D2818" s="1"/>
      <c r="E2818" s="7" t="str">
        <f t="shared" si="43"/>
        <v/>
      </c>
      <c r="F2818" s="133"/>
      <c r="G2818" s="37"/>
      <c r="H2818" s="36"/>
    </row>
    <row r="2819" spans="1:8" x14ac:dyDescent="0.3">
      <c r="A2819" s="4"/>
      <c r="B2819" s="1"/>
      <c r="C2819" s="6" t="str">
        <f>IFERROR(IF(B2819="","",VLOOKUP(B2819,tabela_produto,2,0)),"")</f>
        <v/>
      </c>
      <c r="D2819" s="1"/>
      <c r="E2819" s="7" t="str">
        <f t="shared" ref="E2819:E2882" si="44">IF(B2819="","",VLOOKUP(B2819,tabela_produto,3,0))</f>
        <v/>
      </c>
      <c r="F2819" s="133"/>
      <c r="G2819" s="37"/>
      <c r="H2819" s="36"/>
    </row>
    <row r="2820" spans="1:8" x14ac:dyDescent="0.3">
      <c r="A2820" s="4"/>
      <c r="B2820" s="1"/>
      <c r="C2820" s="6" t="str">
        <f>IFERROR(IF(B2820="","",VLOOKUP(B2820,tabela_produto,2,0)),"")</f>
        <v/>
      </c>
      <c r="D2820" s="1"/>
      <c r="E2820" s="7" t="str">
        <f t="shared" si="44"/>
        <v/>
      </c>
      <c r="F2820" s="133"/>
      <c r="G2820" s="37"/>
      <c r="H2820" s="36"/>
    </row>
    <row r="2821" spans="1:8" x14ac:dyDescent="0.3">
      <c r="A2821" s="4"/>
      <c r="B2821" s="1"/>
      <c r="C2821" s="6" t="str">
        <f>IFERROR(IF(B2821="","",VLOOKUP(B2821,tabela_produto,2,0)),"")</f>
        <v/>
      </c>
      <c r="D2821" s="1"/>
      <c r="E2821" s="7" t="str">
        <f t="shared" si="44"/>
        <v/>
      </c>
      <c r="F2821" s="133"/>
      <c r="G2821" s="37"/>
      <c r="H2821" s="36"/>
    </row>
    <row r="2822" spans="1:8" x14ac:dyDescent="0.3">
      <c r="A2822" s="4"/>
      <c r="B2822" s="1"/>
      <c r="C2822" s="6" t="str">
        <f>IFERROR(IF(B2822="","",VLOOKUP(B2822,tabela_produto,2,0)),"")</f>
        <v/>
      </c>
      <c r="D2822" s="1"/>
      <c r="E2822" s="7" t="str">
        <f t="shared" si="44"/>
        <v/>
      </c>
      <c r="F2822" s="133"/>
      <c r="G2822" s="37"/>
      <c r="H2822" s="36"/>
    </row>
    <row r="2823" spans="1:8" x14ac:dyDescent="0.3">
      <c r="A2823" s="4"/>
      <c r="B2823" s="1"/>
      <c r="C2823" s="6" t="str">
        <f>IFERROR(IF(B2823="","",VLOOKUP(B2823,tabela_produto,2,0)),"")</f>
        <v/>
      </c>
      <c r="D2823" s="1"/>
      <c r="E2823" s="7" t="str">
        <f t="shared" si="44"/>
        <v/>
      </c>
      <c r="F2823" s="133"/>
      <c r="G2823" s="37"/>
      <c r="H2823" s="36"/>
    </row>
    <row r="2824" spans="1:8" x14ac:dyDescent="0.3">
      <c r="A2824" s="4"/>
      <c r="B2824" s="1"/>
      <c r="C2824" s="6" t="str">
        <f>IFERROR(IF(B2824="","",VLOOKUP(B2824,tabela_produto,2,0)),"")</f>
        <v/>
      </c>
      <c r="D2824" s="1"/>
      <c r="E2824" s="7" t="str">
        <f t="shared" si="44"/>
        <v/>
      </c>
      <c r="F2824" s="133"/>
      <c r="G2824" s="37"/>
      <c r="H2824" s="36"/>
    </row>
    <row r="2825" spans="1:8" x14ac:dyDescent="0.3">
      <c r="A2825" s="4"/>
      <c r="B2825" s="1"/>
      <c r="C2825" s="6" t="str">
        <f>IFERROR(IF(B2825="","",VLOOKUP(B2825,tabela_produto,2,0)),"")</f>
        <v/>
      </c>
      <c r="D2825" s="1"/>
      <c r="E2825" s="7" t="str">
        <f t="shared" si="44"/>
        <v/>
      </c>
      <c r="F2825" s="133"/>
      <c r="G2825" s="37"/>
      <c r="H2825" s="36"/>
    </row>
    <row r="2826" spans="1:8" x14ac:dyDescent="0.3">
      <c r="A2826" s="4"/>
      <c r="B2826" s="1"/>
      <c r="C2826" s="6" t="str">
        <f>IFERROR(IF(B2826="","",VLOOKUP(B2826,tabela_produto,2,0)),"")</f>
        <v/>
      </c>
      <c r="D2826" s="1"/>
      <c r="E2826" s="7" t="str">
        <f t="shared" si="44"/>
        <v/>
      </c>
      <c r="F2826" s="133"/>
      <c r="G2826" s="37"/>
      <c r="H2826" s="36"/>
    </row>
    <row r="2827" spans="1:8" x14ac:dyDescent="0.3">
      <c r="A2827" s="4"/>
      <c r="B2827" s="1"/>
      <c r="C2827" s="6" t="str">
        <f>IFERROR(IF(B2827="","",VLOOKUP(B2827,tabela_produto,2,0)),"")</f>
        <v/>
      </c>
      <c r="D2827" s="1"/>
      <c r="E2827" s="7" t="str">
        <f t="shared" si="44"/>
        <v/>
      </c>
      <c r="F2827" s="133"/>
      <c r="G2827" s="37"/>
      <c r="H2827" s="36"/>
    </row>
    <row r="2828" spans="1:8" x14ac:dyDescent="0.3">
      <c r="A2828" s="4"/>
      <c r="B2828" s="1"/>
      <c r="C2828" s="6" t="str">
        <f>IFERROR(IF(B2828="","",VLOOKUP(B2828,tabela_produto,2,0)),"")</f>
        <v/>
      </c>
      <c r="D2828" s="1"/>
      <c r="E2828" s="7" t="str">
        <f t="shared" si="44"/>
        <v/>
      </c>
      <c r="F2828" s="133"/>
      <c r="G2828" s="37"/>
      <c r="H2828" s="36"/>
    </row>
    <row r="2829" spans="1:8" x14ac:dyDescent="0.3">
      <c r="A2829" s="4"/>
      <c r="B2829" s="1"/>
      <c r="C2829" s="6" t="str">
        <f>IFERROR(IF(B2829="","",VLOOKUP(B2829,tabela_produto,2,0)),"")</f>
        <v/>
      </c>
      <c r="D2829" s="1"/>
      <c r="E2829" s="7" t="str">
        <f t="shared" si="44"/>
        <v/>
      </c>
      <c r="F2829" s="133"/>
      <c r="G2829" s="37"/>
      <c r="H2829" s="36"/>
    </row>
    <row r="2830" spans="1:8" x14ac:dyDescent="0.3">
      <c r="A2830" s="4"/>
      <c r="B2830" s="1"/>
      <c r="C2830" s="6" t="str">
        <f>IFERROR(IF(B2830="","",VLOOKUP(B2830,tabela_produto,2,0)),"")</f>
        <v/>
      </c>
      <c r="D2830" s="1"/>
      <c r="E2830" s="7" t="str">
        <f t="shared" si="44"/>
        <v/>
      </c>
      <c r="F2830" s="133"/>
      <c r="G2830" s="37"/>
      <c r="H2830" s="36"/>
    </row>
    <row r="2831" spans="1:8" x14ac:dyDescent="0.3">
      <c r="A2831" s="4"/>
      <c r="B2831" s="1"/>
      <c r="C2831" s="6" t="str">
        <f>IFERROR(IF(B2831="","",VLOOKUP(B2831,tabela_produto,2,0)),"")</f>
        <v/>
      </c>
      <c r="D2831" s="1"/>
      <c r="E2831" s="7" t="str">
        <f t="shared" si="44"/>
        <v/>
      </c>
      <c r="F2831" s="133"/>
      <c r="G2831" s="37"/>
      <c r="H2831" s="36"/>
    </row>
    <row r="2832" spans="1:8" x14ac:dyDescent="0.3">
      <c r="A2832" s="4"/>
      <c r="B2832" s="1"/>
      <c r="C2832" s="6" t="str">
        <f>IFERROR(IF(B2832="","",VLOOKUP(B2832,tabela_produto,2,0)),"")</f>
        <v/>
      </c>
      <c r="D2832" s="1"/>
      <c r="E2832" s="7" t="str">
        <f t="shared" si="44"/>
        <v/>
      </c>
      <c r="F2832" s="133"/>
      <c r="G2832" s="37"/>
      <c r="H2832" s="36"/>
    </row>
    <row r="2833" spans="1:8" x14ac:dyDescent="0.3">
      <c r="A2833" s="4"/>
      <c r="B2833" s="1"/>
      <c r="C2833" s="6" t="str">
        <f>IFERROR(IF(B2833="","",VLOOKUP(B2833,tabela_produto,2,0)),"")</f>
        <v/>
      </c>
      <c r="D2833" s="1"/>
      <c r="E2833" s="7" t="str">
        <f t="shared" si="44"/>
        <v/>
      </c>
      <c r="F2833" s="133"/>
      <c r="G2833" s="37"/>
      <c r="H2833" s="36"/>
    </row>
    <row r="2834" spans="1:8" x14ac:dyDescent="0.3">
      <c r="A2834" s="4"/>
      <c r="B2834" s="1"/>
      <c r="C2834" s="6" t="str">
        <f>IFERROR(IF(B2834="","",VLOOKUP(B2834,tabela_produto,2,0)),"")</f>
        <v/>
      </c>
      <c r="D2834" s="1"/>
      <c r="E2834" s="7" t="str">
        <f t="shared" si="44"/>
        <v/>
      </c>
      <c r="F2834" s="133"/>
      <c r="G2834" s="37"/>
      <c r="H2834" s="36"/>
    </row>
    <row r="2835" spans="1:8" x14ac:dyDescent="0.3">
      <c r="A2835" s="4"/>
      <c r="B2835" s="1"/>
      <c r="C2835" s="6" t="str">
        <f>IFERROR(IF(B2835="","",VLOOKUP(B2835,tabela_produto,2,0)),"")</f>
        <v/>
      </c>
      <c r="D2835" s="1"/>
      <c r="E2835" s="7" t="str">
        <f t="shared" si="44"/>
        <v/>
      </c>
      <c r="F2835" s="133"/>
      <c r="G2835" s="37"/>
      <c r="H2835" s="36"/>
    </row>
    <row r="2836" spans="1:8" x14ac:dyDescent="0.3">
      <c r="A2836" s="4"/>
      <c r="B2836" s="1"/>
      <c r="C2836" s="6" t="str">
        <f>IFERROR(IF(B2836="","",VLOOKUP(B2836,tabela_produto,2,0)),"")</f>
        <v/>
      </c>
      <c r="D2836" s="1"/>
      <c r="E2836" s="7" t="str">
        <f t="shared" si="44"/>
        <v/>
      </c>
      <c r="F2836" s="133"/>
      <c r="G2836" s="37"/>
      <c r="H2836" s="36"/>
    </row>
    <row r="2837" spans="1:8" x14ac:dyDescent="0.3">
      <c r="A2837" s="4"/>
      <c r="B2837" s="1"/>
      <c r="C2837" s="6" t="str">
        <f>IFERROR(IF(B2837="","",VLOOKUP(B2837,tabela_produto,2,0)),"")</f>
        <v/>
      </c>
      <c r="D2837" s="1"/>
      <c r="E2837" s="7" t="str">
        <f t="shared" si="44"/>
        <v/>
      </c>
      <c r="F2837" s="133"/>
      <c r="G2837" s="37"/>
      <c r="H2837" s="36"/>
    </row>
    <row r="2838" spans="1:8" x14ac:dyDescent="0.3">
      <c r="A2838" s="4"/>
      <c r="B2838" s="1"/>
      <c r="C2838" s="6" t="str">
        <f>IFERROR(IF(B2838="","",VLOOKUP(B2838,tabela_produto,2,0)),"")</f>
        <v/>
      </c>
      <c r="D2838" s="1"/>
      <c r="E2838" s="7" t="str">
        <f t="shared" si="44"/>
        <v/>
      </c>
      <c r="F2838" s="133"/>
      <c r="G2838" s="37"/>
      <c r="H2838" s="36"/>
    </row>
    <row r="2839" spans="1:8" x14ac:dyDescent="0.3">
      <c r="A2839" s="4"/>
      <c r="B2839" s="1"/>
      <c r="C2839" s="6" t="str">
        <f>IFERROR(IF(B2839="","",VLOOKUP(B2839,tabela_produto,2,0)),"")</f>
        <v/>
      </c>
      <c r="D2839" s="1"/>
      <c r="E2839" s="7" t="str">
        <f t="shared" si="44"/>
        <v/>
      </c>
      <c r="F2839" s="133"/>
      <c r="G2839" s="37"/>
      <c r="H2839" s="36"/>
    </row>
    <row r="2840" spans="1:8" x14ac:dyDescent="0.3">
      <c r="A2840" s="4"/>
      <c r="B2840" s="1"/>
      <c r="C2840" s="6" t="str">
        <f>IFERROR(IF(B2840="","",VLOOKUP(B2840,tabela_produto,2,0)),"")</f>
        <v/>
      </c>
      <c r="D2840" s="1"/>
      <c r="E2840" s="7" t="str">
        <f t="shared" si="44"/>
        <v/>
      </c>
      <c r="F2840" s="133"/>
      <c r="G2840" s="37"/>
      <c r="H2840" s="36"/>
    </row>
    <row r="2841" spans="1:8" x14ac:dyDescent="0.3">
      <c r="A2841" s="4"/>
      <c r="B2841" s="1"/>
      <c r="C2841" s="6" t="str">
        <f>IFERROR(IF(B2841="","",VLOOKUP(B2841,tabela_produto,2,0)),"")</f>
        <v/>
      </c>
      <c r="D2841" s="1"/>
      <c r="E2841" s="7" t="str">
        <f t="shared" si="44"/>
        <v/>
      </c>
      <c r="F2841" s="133"/>
      <c r="G2841" s="37"/>
      <c r="H2841" s="36"/>
    </row>
    <row r="2842" spans="1:8" x14ac:dyDescent="0.3">
      <c r="A2842" s="4"/>
      <c r="B2842" s="1"/>
      <c r="C2842" s="6" t="str">
        <f>IFERROR(IF(B2842="","",VLOOKUP(B2842,tabela_produto,2,0)),"")</f>
        <v/>
      </c>
      <c r="D2842" s="1"/>
      <c r="E2842" s="7" t="str">
        <f t="shared" si="44"/>
        <v/>
      </c>
      <c r="F2842" s="133"/>
      <c r="G2842" s="37"/>
      <c r="H2842" s="36"/>
    </row>
    <row r="2843" spans="1:8" x14ac:dyDescent="0.3">
      <c r="A2843" s="4"/>
      <c r="B2843" s="1"/>
      <c r="C2843" s="6" t="str">
        <f>IFERROR(IF(B2843="","",VLOOKUP(B2843,tabela_produto,2,0)),"")</f>
        <v/>
      </c>
      <c r="D2843" s="1"/>
      <c r="E2843" s="7" t="str">
        <f t="shared" si="44"/>
        <v/>
      </c>
      <c r="F2843" s="133"/>
      <c r="G2843" s="37"/>
      <c r="H2843" s="36"/>
    </row>
    <row r="2844" spans="1:8" x14ac:dyDescent="0.3">
      <c r="A2844" s="4"/>
      <c r="B2844" s="1"/>
      <c r="C2844" s="6" t="str">
        <f>IFERROR(IF(B2844="","",VLOOKUP(B2844,tabela_produto,2,0)),"")</f>
        <v/>
      </c>
      <c r="D2844" s="1"/>
      <c r="E2844" s="7" t="str">
        <f t="shared" si="44"/>
        <v/>
      </c>
      <c r="F2844" s="133"/>
      <c r="G2844" s="37"/>
      <c r="H2844" s="36"/>
    </row>
    <row r="2845" spans="1:8" x14ac:dyDescent="0.3">
      <c r="A2845" s="4"/>
      <c r="B2845" s="1"/>
      <c r="C2845" s="6" t="str">
        <f>IFERROR(IF(B2845="","",VLOOKUP(B2845,tabela_produto,2,0)),"")</f>
        <v/>
      </c>
      <c r="D2845" s="1"/>
      <c r="E2845" s="7" t="str">
        <f t="shared" si="44"/>
        <v/>
      </c>
      <c r="F2845" s="133"/>
      <c r="G2845" s="37"/>
      <c r="H2845" s="36"/>
    </row>
    <row r="2846" spans="1:8" x14ac:dyDescent="0.3">
      <c r="A2846" s="4"/>
      <c r="B2846" s="1"/>
      <c r="C2846" s="6" t="str">
        <f>IFERROR(IF(B2846="","",VLOOKUP(B2846,tabela_produto,2,0)),"")</f>
        <v/>
      </c>
      <c r="D2846" s="1"/>
      <c r="E2846" s="7" t="str">
        <f t="shared" si="44"/>
        <v/>
      </c>
      <c r="F2846" s="133"/>
      <c r="G2846" s="37"/>
      <c r="H2846" s="36"/>
    </row>
    <row r="2847" spans="1:8" x14ac:dyDescent="0.3">
      <c r="A2847" s="4"/>
      <c r="B2847" s="1"/>
      <c r="C2847" s="6" t="str">
        <f>IFERROR(IF(B2847="","",VLOOKUP(B2847,tabela_produto,2,0)),"")</f>
        <v/>
      </c>
      <c r="D2847" s="1"/>
      <c r="E2847" s="7" t="str">
        <f t="shared" si="44"/>
        <v/>
      </c>
      <c r="F2847" s="133"/>
      <c r="G2847" s="37"/>
      <c r="H2847" s="36"/>
    </row>
    <row r="2848" spans="1:8" x14ac:dyDescent="0.3">
      <c r="A2848" s="4"/>
      <c r="B2848" s="1"/>
      <c r="C2848" s="6" t="str">
        <f>IFERROR(IF(B2848="","",VLOOKUP(B2848,tabela_produto,2,0)),"")</f>
        <v/>
      </c>
      <c r="D2848" s="1"/>
      <c r="E2848" s="7" t="str">
        <f t="shared" si="44"/>
        <v/>
      </c>
      <c r="F2848" s="133"/>
      <c r="G2848" s="37"/>
      <c r="H2848" s="36"/>
    </row>
    <row r="2849" spans="1:8" x14ac:dyDescent="0.3">
      <c r="A2849" s="4"/>
      <c r="B2849" s="1"/>
      <c r="C2849" s="6" t="str">
        <f>IFERROR(IF(B2849="","",VLOOKUP(B2849,tabela_produto,2,0)),"")</f>
        <v/>
      </c>
      <c r="D2849" s="1"/>
      <c r="E2849" s="7" t="str">
        <f t="shared" si="44"/>
        <v/>
      </c>
      <c r="F2849" s="133"/>
      <c r="G2849" s="37"/>
      <c r="H2849" s="36"/>
    </row>
    <row r="2850" spans="1:8" x14ac:dyDescent="0.3">
      <c r="A2850" s="4"/>
      <c r="B2850" s="1"/>
      <c r="C2850" s="6" t="str">
        <f>IFERROR(IF(B2850="","",VLOOKUP(B2850,tabela_produto,2,0)),"")</f>
        <v/>
      </c>
      <c r="D2850" s="1"/>
      <c r="E2850" s="7" t="str">
        <f t="shared" si="44"/>
        <v/>
      </c>
      <c r="F2850" s="133"/>
      <c r="G2850" s="37"/>
      <c r="H2850" s="36"/>
    </row>
    <row r="2851" spans="1:8" x14ac:dyDescent="0.3">
      <c r="A2851" s="4"/>
      <c r="B2851" s="1"/>
      <c r="C2851" s="6" t="str">
        <f>IFERROR(IF(B2851="","",VLOOKUP(B2851,tabela_produto,2,0)),"")</f>
        <v/>
      </c>
      <c r="D2851" s="1"/>
      <c r="E2851" s="7" t="str">
        <f t="shared" si="44"/>
        <v/>
      </c>
      <c r="F2851" s="133"/>
      <c r="G2851" s="37"/>
      <c r="H2851" s="36"/>
    </row>
    <row r="2852" spans="1:8" x14ac:dyDescent="0.3">
      <c r="A2852" s="4"/>
      <c r="B2852" s="1"/>
      <c r="C2852" s="6" t="str">
        <f>IFERROR(IF(B2852="","",VLOOKUP(B2852,tabela_produto,2,0)),"")</f>
        <v/>
      </c>
      <c r="D2852" s="1"/>
      <c r="E2852" s="7" t="str">
        <f t="shared" si="44"/>
        <v/>
      </c>
      <c r="F2852" s="133"/>
      <c r="G2852" s="37"/>
      <c r="H2852" s="36"/>
    </row>
    <row r="2853" spans="1:8" x14ac:dyDescent="0.3">
      <c r="A2853" s="4"/>
      <c r="B2853" s="1"/>
      <c r="C2853" s="6" t="str">
        <f>IFERROR(IF(B2853="","",VLOOKUP(B2853,tabela_produto,2,0)),"")</f>
        <v/>
      </c>
      <c r="D2853" s="1"/>
      <c r="E2853" s="7" t="str">
        <f t="shared" si="44"/>
        <v/>
      </c>
      <c r="F2853" s="133"/>
      <c r="G2853" s="37"/>
      <c r="H2853" s="36"/>
    </row>
    <row r="2854" spans="1:8" x14ac:dyDescent="0.3">
      <c r="A2854" s="4"/>
      <c r="B2854" s="1"/>
      <c r="C2854" s="6" t="str">
        <f>IFERROR(IF(B2854="","",VLOOKUP(B2854,tabela_produto,2,0)),"")</f>
        <v/>
      </c>
      <c r="D2854" s="1"/>
      <c r="E2854" s="7" t="str">
        <f t="shared" si="44"/>
        <v/>
      </c>
      <c r="F2854" s="133"/>
      <c r="G2854" s="37"/>
      <c r="H2854" s="36"/>
    </row>
    <row r="2855" spans="1:8" x14ac:dyDescent="0.3">
      <c r="A2855" s="4"/>
      <c r="B2855" s="1"/>
      <c r="C2855" s="6" t="str">
        <f>IFERROR(IF(B2855="","",VLOOKUP(B2855,tabela_produto,2,0)),"")</f>
        <v/>
      </c>
      <c r="D2855" s="1"/>
      <c r="E2855" s="7" t="str">
        <f t="shared" si="44"/>
        <v/>
      </c>
      <c r="F2855" s="133"/>
      <c r="G2855" s="37"/>
      <c r="H2855" s="36"/>
    </row>
    <row r="2856" spans="1:8" x14ac:dyDescent="0.3">
      <c r="A2856" s="4"/>
      <c r="B2856" s="1"/>
      <c r="C2856" s="6" t="str">
        <f>IFERROR(IF(B2856="","",VLOOKUP(B2856,tabela_produto,2,0)),"")</f>
        <v/>
      </c>
      <c r="D2856" s="1"/>
      <c r="E2856" s="7" t="str">
        <f t="shared" si="44"/>
        <v/>
      </c>
      <c r="F2856" s="133"/>
      <c r="G2856" s="37"/>
      <c r="H2856" s="36"/>
    </row>
    <row r="2857" spans="1:8" x14ac:dyDescent="0.3">
      <c r="A2857" s="4"/>
      <c r="B2857" s="1"/>
      <c r="C2857" s="6" t="str">
        <f>IFERROR(IF(B2857="","",VLOOKUP(B2857,tabela_produto,2,0)),"")</f>
        <v/>
      </c>
      <c r="D2857" s="1"/>
      <c r="E2857" s="7" t="str">
        <f t="shared" si="44"/>
        <v/>
      </c>
      <c r="F2857" s="133"/>
      <c r="G2857" s="37"/>
      <c r="H2857" s="36"/>
    </row>
    <row r="2858" spans="1:8" x14ac:dyDescent="0.3">
      <c r="A2858" s="4"/>
      <c r="B2858" s="1"/>
      <c r="C2858" s="6" t="str">
        <f>IFERROR(IF(B2858="","",VLOOKUP(B2858,tabela_produto,2,0)),"")</f>
        <v/>
      </c>
      <c r="D2858" s="1"/>
      <c r="E2858" s="7" t="str">
        <f t="shared" si="44"/>
        <v/>
      </c>
      <c r="F2858" s="133"/>
      <c r="G2858" s="37"/>
      <c r="H2858" s="36"/>
    </row>
    <row r="2859" spans="1:8" x14ac:dyDescent="0.3">
      <c r="A2859" s="4"/>
      <c r="B2859" s="1"/>
      <c r="C2859" s="6" t="str">
        <f>IFERROR(IF(B2859="","",VLOOKUP(B2859,tabela_produto,2,0)),"")</f>
        <v/>
      </c>
      <c r="D2859" s="1"/>
      <c r="E2859" s="7" t="str">
        <f t="shared" si="44"/>
        <v/>
      </c>
      <c r="F2859" s="133"/>
      <c r="G2859" s="37"/>
      <c r="H2859" s="36"/>
    </row>
    <row r="2860" spans="1:8" x14ac:dyDescent="0.3">
      <c r="A2860" s="4"/>
      <c r="B2860" s="1"/>
      <c r="C2860" s="6" t="str">
        <f>IFERROR(IF(B2860="","",VLOOKUP(B2860,tabela_produto,2,0)),"")</f>
        <v/>
      </c>
      <c r="D2860" s="1"/>
      <c r="E2860" s="7" t="str">
        <f t="shared" si="44"/>
        <v/>
      </c>
      <c r="F2860" s="133"/>
      <c r="G2860" s="37"/>
      <c r="H2860" s="36"/>
    </row>
    <row r="2861" spans="1:8" x14ac:dyDescent="0.3">
      <c r="A2861" s="4"/>
      <c r="B2861" s="1"/>
      <c r="C2861" s="6" t="str">
        <f>IFERROR(IF(B2861="","",VLOOKUP(B2861,tabela_produto,2,0)),"")</f>
        <v/>
      </c>
      <c r="D2861" s="1"/>
      <c r="E2861" s="7" t="str">
        <f t="shared" si="44"/>
        <v/>
      </c>
      <c r="F2861" s="133"/>
      <c r="G2861" s="37"/>
      <c r="H2861" s="36"/>
    </row>
    <row r="2862" spans="1:8" x14ac:dyDescent="0.3">
      <c r="A2862" s="4"/>
      <c r="B2862" s="1"/>
      <c r="C2862" s="6" t="str">
        <f>IFERROR(IF(B2862="","",VLOOKUP(B2862,tabela_produto,2,0)),"")</f>
        <v/>
      </c>
      <c r="D2862" s="1"/>
      <c r="E2862" s="7" t="str">
        <f t="shared" si="44"/>
        <v/>
      </c>
      <c r="F2862" s="133"/>
      <c r="G2862" s="37"/>
      <c r="H2862" s="36"/>
    </row>
    <row r="2863" spans="1:8" x14ac:dyDescent="0.3">
      <c r="A2863" s="4"/>
      <c r="B2863" s="1"/>
      <c r="C2863" s="6" t="str">
        <f>IFERROR(IF(B2863="","",VLOOKUP(B2863,tabela_produto,2,0)),"")</f>
        <v/>
      </c>
      <c r="D2863" s="1"/>
      <c r="E2863" s="7" t="str">
        <f t="shared" si="44"/>
        <v/>
      </c>
      <c r="F2863" s="133"/>
      <c r="G2863" s="37"/>
      <c r="H2863" s="36"/>
    </row>
    <row r="2864" spans="1:8" x14ac:dyDescent="0.3">
      <c r="A2864" s="4"/>
      <c r="B2864" s="1"/>
      <c r="C2864" s="6" t="str">
        <f>IFERROR(IF(B2864="","",VLOOKUP(B2864,tabela_produto,2,0)),"")</f>
        <v/>
      </c>
      <c r="D2864" s="1"/>
      <c r="E2864" s="7" t="str">
        <f t="shared" si="44"/>
        <v/>
      </c>
      <c r="F2864" s="133"/>
      <c r="G2864" s="37"/>
      <c r="H2864" s="36"/>
    </row>
    <row r="2865" spans="1:8" x14ac:dyDescent="0.3">
      <c r="A2865" s="4"/>
      <c r="B2865" s="1"/>
      <c r="C2865" s="6" t="str">
        <f>IFERROR(IF(B2865="","",VLOOKUP(B2865,tabela_produto,2,0)),"")</f>
        <v/>
      </c>
      <c r="D2865" s="1"/>
      <c r="E2865" s="7" t="str">
        <f t="shared" si="44"/>
        <v/>
      </c>
      <c r="F2865" s="133"/>
      <c r="G2865" s="37"/>
      <c r="H2865" s="36"/>
    </row>
    <row r="2866" spans="1:8" x14ac:dyDescent="0.3">
      <c r="A2866" s="4"/>
      <c r="B2866" s="1"/>
      <c r="C2866" s="6" t="str">
        <f>IFERROR(IF(B2866="","",VLOOKUP(B2866,tabela_produto,2,0)),"")</f>
        <v/>
      </c>
      <c r="D2866" s="1"/>
      <c r="E2866" s="7" t="str">
        <f t="shared" si="44"/>
        <v/>
      </c>
      <c r="F2866" s="133"/>
      <c r="G2866" s="37"/>
      <c r="H2866" s="36"/>
    </row>
    <row r="2867" spans="1:8" x14ac:dyDescent="0.3">
      <c r="A2867" s="4"/>
      <c r="B2867" s="1"/>
      <c r="C2867" s="6" t="str">
        <f>IFERROR(IF(B2867="","",VLOOKUP(B2867,tabela_produto,2,0)),"")</f>
        <v/>
      </c>
      <c r="D2867" s="1"/>
      <c r="E2867" s="7" t="str">
        <f t="shared" si="44"/>
        <v/>
      </c>
      <c r="F2867" s="133"/>
      <c r="G2867" s="37"/>
      <c r="H2867" s="36"/>
    </row>
    <row r="2868" spans="1:8" x14ac:dyDescent="0.3">
      <c r="A2868" s="4"/>
      <c r="B2868" s="1"/>
      <c r="C2868" s="6" t="str">
        <f>IFERROR(IF(B2868="","",VLOOKUP(B2868,tabela_produto,2,0)),"")</f>
        <v/>
      </c>
      <c r="D2868" s="1"/>
      <c r="E2868" s="7" t="str">
        <f t="shared" si="44"/>
        <v/>
      </c>
      <c r="F2868" s="133"/>
      <c r="G2868" s="37"/>
      <c r="H2868" s="36"/>
    </row>
    <row r="2869" spans="1:8" x14ac:dyDescent="0.3">
      <c r="A2869" s="4"/>
      <c r="B2869" s="1"/>
      <c r="C2869" s="6" t="str">
        <f>IFERROR(IF(B2869="","",VLOOKUP(B2869,tabela_produto,2,0)),"")</f>
        <v/>
      </c>
      <c r="D2869" s="1"/>
      <c r="E2869" s="7" t="str">
        <f t="shared" si="44"/>
        <v/>
      </c>
      <c r="F2869" s="133"/>
      <c r="G2869" s="37"/>
      <c r="H2869" s="36"/>
    </row>
    <row r="2870" spans="1:8" x14ac:dyDescent="0.3">
      <c r="A2870" s="4"/>
      <c r="B2870" s="1"/>
      <c r="C2870" s="6" t="str">
        <f>IFERROR(IF(B2870="","",VLOOKUP(B2870,tabela_produto,2,0)),"")</f>
        <v/>
      </c>
      <c r="D2870" s="1"/>
      <c r="E2870" s="7" t="str">
        <f t="shared" si="44"/>
        <v/>
      </c>
      <c r="F2870" s="133"/>
      <c r="G2870" s="37"/>
      <c r="H2870" s="36"/>
    </row>
    <row r="2871" spans="1:8" x14ac:dyDescent="0.3">
      <c r="A2871" s="4"/>
      <c r="B2871" s="1"/>
      <c r="C2871" s="6" t="str">
        <f>IFERROR(IF(B2871="","",VLOOKUP(B2871,tabela_produto,2,0)),"")</f>
        <v/>
      </c>
      <c r="D2871" s="1"/>
      <c r="E2871" s="7" t="str">
        <f t="shared" si="44"/>
        <v/>
      </c>
      <c r="F2871" s="133"/>
      <c r="G2871" s="37"/>
      <c r="H2871" s="36"/>
    </row>
    <row r="2872" spans="1:8" x14ac:dyDescent="0.3">
      <c r="A2872" s="4"/>
      <c r="B2872" s="1"/>
      <c r="C2872" s="6" t="str">
        <f>IFERROR(IF(B2872="","",VLOOKUP(B2872,tabela_produto,2,0)),"")</f>
        <v/>
      </c>
      <c r="D2872" s="1"/>
      <c r="E2872" s="7" t="str">
        <f t="shared" si="44"/>
        <v/>
      </c>
      <c r="F2872" s="133"/>
      <c r="G2872" s="37"/>
      <c r="H2872" s="36"/>
    </row>
    <row r="2873" spans="1:8" x14ac:dyDescent="0.3">
      <c r="A2873" s="4"/>
      <c r="B2873" s="1"/>
      <c r="C2873" s="6" t="str">
        <f>IFERROR(IF(B2873="","",VLOOKUP(B2873,tabela_produto,2,0)),"")</f>
        <v/>
      </c>
      <c r="D2873" s="1"/>
      <c r="E2873" s="7" t="str">
        <f t="shared" si="44"/>
        <v/>
      </c>
      <c r="F2873" s="133"/>
      <c r="G2873" s="37"/>
      <c r="H2873" s="36"/>
    </row>
    <row r="2874" spans="1:8" x14ac:dyDescent="0.3">
      <c r="A2874" s="4"/>
      <c r="B2874" s="1"/>
      <c r="C2874" s="6" t="str">
        <f>IFERROR(IF(B2874="","",VLOOKUP(B2874,tabela_produto,2,0)),"")</f>
        <v/>
      </c>
      <c r="D2874" s="1"/>
      <c r="E2874" s="7" t="str">
        <f t="shared" si="44"/>
        <v/>
      </c>
      <c r="F2874" s="133"/>
      <c r="G2874" s="37"/>
      <c r="H2874" s="36"/>
    </row>
    <row r="2875" spans="1:8" x14ac:dyDescent="0.3">
      <c r="A2875" s="4"/>
      <c r="B2875" s="1"/>
      <c r="C2875" s="6" t="str">
        <f>IFERROR(IF(B2875="","",VLOOKUP(B2875,tabela_produto,2,0)),"")</f>
        <v/>
      </c>
      <c r="D2875" s="1"/>
      <c r="E2875" s="7" t="str">
        <f t="shared" si="44"/>
        <v/>
      </c>
      <c r="F2875" s="133"/>
      <c r="G2875" s="37"/>
      <c r="H2875" s="36"/>
    </row>
    <row r="2876" spans="1:8" x14ac:dyDescent="0.3">
      <c r="A2876" s="4"/>
      <c r="B2876" s="1"/>
      <c r="C2876" s="6" t="str">
        <f>IFERROR(IF(B2876="","",VLOOKUP(B2876,tabela_produto,2,0)),"")</f>
        <v/>
      </c>
      <c r="D2876" s="1"/>
      <c r="E2876" s="7" t="str">
        <f t="shared" si="44"/>
        <v/>
      </c>
      <c r="F2876" s="133"/>
      <c r="G2876" s="37"/>
      <c r="H2876" s="36"/>
    </row>
    <row r="2877" spans="1:8" x14ac:dyDescent="0.3">
      <c r="A2877" s="4"/>
      <c r="B2877" s="1"/>
      <c r="C2877" s="6" t="str">
        <f>IFERROR(IF(B2877="","",VLOOKUP(B2877,tabela_produto,2,0)),"")</f>
        <v/>
      </c>
      <c r="D2877" s="1"/>
      <c r="E2877" s="7" t="str">
        <f t="shared" si="44"/>
        <v/>
      </c>
      <c r="F2877" s="133"/>
      <c r="G2877" s="37"/>
      <c r="H2877" s="36"/>
    </row>
    <row r="2878" spans="1:8" x14ac:dyDescent="0.3">
      <c r="A2878" s="4"/>
      <c r="B2878" s="1"/>
      <c r="C2878" s="6" t="str">
        <f>IFERROR(IF(B2878="","",VLOOKUP(B2878,tabela_produto,2,0)),"")</f>
        <v/>
      </c>
      <c r="D2878" s="1"/>
      <c r="E2878" s="7" t="str">
        <f t="shared" si="44"/>
        <v/>
      </c>
      <c r="F2878" s="133"/>
      <c r="G2878" s="37"/>
      <c r="H2878" s="36"/>
    </row>
    <row r="2879" spans="1:8" x14ac:dyDescent="0.3">
      <c r="A2879" s="4"/>
      <c r="B2879" s="1"/>
      <c r="C2879" s="6" t="str">
        <f>IFERROR(IF(B2879="","",VLOOKUP(B2879,tabela_produto,2,0)),"")</f>
        <v/>
      </c>
      <c r="D2879" s="1"/>
      <c r="E2879" s="7" t="str">
        <f t="shared" si="44"/>
        <v/>
      </c>
      <c r="F2879" s="133"/>
      <c r="G2879" s="37"/>
      <c r="H2879" s="36"/>
    </row>
    <row r="2880" spans="1:8" x14ac:dyDescent="0.3">
      <c r="A2880" s="4"/>
      <c r="B2880" s="1"/>
      <c r="C2880" s="6" t="str">
        <f>IFERROR(IF(B2880="","",VLOOKUP(B2880,tabela_produto,2,0)),"")</f>
        <v/>
      </c>
      <c r="D2880" s="1"/>
      <c r="E2880" s="7" t="str">
        <f t="shared" si="44"/>
        <v/>
      </c>
      <c r="F2880" s="133"/>
      <c r="G2880" s="37"/>
      <c r="H2880" s="36"/>
    </row>
    <row r="2881" spans="1:8" x14ac:dyDescent="0.3">
      <c r="A2881" s="4"/>
      <c r="B2881" s="1"/>
      <c r="C2881" s="6" t="str">
        <f>IFERROR(IF(B2881="","",VLOOKUP(B2881,tabela_produto,2,0)),"")</f>
        <v/>
      </c>
      <c r="D2881" s="1"/>
      <c r="E2881" s="7" t="str">
        <f t="shared" si="44"/>
        <v/>
      </c>
      <c r="F2881" s="133"/>
      <c r="G2881" s="37"/>
      <c r="H2881" s="36"/>
    </row>
    <row r="2882" spans="1:8" x14ac:dyDescent="0.3">
      <c r="A2882" s="4"/>
      <c r="B2882" s="1"/>
      <c r="C2882" s="6" t="str">
        <f>IFERROR(IF(B2882="","",VLOOKUP(B2882,tabela_produto,2,0)),"")</f>
        <v/>
      </c>
      <c r="D2882" s="1"/>
      <c r="E2882" s="7" t="str">
        <f t="shared" si="44"/>
        <v/>
      </c>
      <c r="F2882" s="133"/>
      <c r="G2882" s="37"/>
      <c r="H2882" s="36"/>
    </row>
    <row r="2883" spans="1:8" x14ac:dyDescent="0.3">
      <c r="A2883" s="4"/>
      <c r="B2883" s="1"/>
      <c r="C2883" s="6" t="str">
        <f>IFERROR(IF(B2883="","",VLOOKUP(B2883,tabela_produto,2,0)),"")</f>
        <v/>
      </c>
      <c r="D2883" s="1"/>
      <c r="E2883" s="7" t="str">
        <f t="shared" ref="E2883:E2946" si="45">IF(B2883="","",VLOOKUP(B2883,tabela_produto,3,0))</f>
        <v/>
      </c>
      <c r="F2883" s="133"/>
      <c r="G2883" s="37"/>
      <c r="H2883" s="36"/>
    </row>
    <row r="2884" spans="1:8" x14ac:dyDescent="0.3">
      <c r="A2884" s="4"/>
      <c r="B2884" s="1"/>
      <c r="C2884" s="6" t="str">
        <f>IFERROR(IF(B2884="","",VLOOKUP(B2884,tabela_produto,2,0)),"")</f>
        <v/>
      </c>
      <c r="D2884" s="1"/>
      <c r="E2884" s="7" t="str">
        <f t="shared" si="45"/>
        <v/>
      </c>
      <c r="F2884" s="133"/>
      <c r="G2884" s="37"/>
      <c r="H2884" s="36"/>
    </row>
    <row r="2885" spans="1:8" x14ac:dyDescent="0.3">
      <c r="A2885" s="4"/>
      <c r="B2885" s="1"/>
      <c r="C2885" s="6" t="str">
        <f>IFERROR(IF(B2885="","",VLOOKUP(B2885,tabela_produto,2,0)),"")</f>
        <v/>
      </c>
      <c r="D2885" s="1"/>
      <c r="E2885" s="7" t="str">
        <f t="shared" si="45"/>
        <v/>
      </c>
      <c r="F2885" s="133"/>
      <c r="G2885" s="37"/>
      <c r="H2885" s="36"/>
    </row>
    <row r="2886" spans="1:8" x14ac:dyDescent="0.3">
      <c r="A2886" s="4"/>
      <c r="B2886" s="1"/>
      <c r="C2886" s="6" t="str">
        <f>IFERROR(IF(B2886="","",VLOOKUP(B2886,tabela_produto,2,0)),"")</f>
        <v/>
      </c>
      <c r="D2886" s="1"/>
      <c r="E2886" s="7" t="str">
        <f t="shared" si="45"/>
        <v/>
      </c>
      <c r="F2886" s="133"/>
      <c r="G2886" s="37"/>
      <c r="H2886" s="36"/>
    </row>
    <row r="2887" spans="1:8" x14ac:dyDescent="0.3">
      <c r="A2887" s="4"/>
      <c r="B2887" s="1"/>
      <c r="C2887" s="6" t="str">
        <f>IFERROR(IF(B2887="","",VLOOKUP(B2887,tabela_produto,2,0)),"")</f>
        <v/>
      </c>
      <c r="D2887" s="1"/>
      <c r="E2887" s="7" t="str">
        <f t="shared" si="45"/>
        <v/>
      </c>
      <c r="F2887" s="133"/>
      <c r="G2887" s="37"/>
      <c r="H2887" s="36"/>
    </row>
    <row r="2888" spans="1:8" x14ac:dyDescent="0.3">
      <c r="A2888" s="4"/>
      <c r="B2888" s="1"/>
      <c r="C2888" s="6" t="str">
        <f>IFERROR(IF(B2888="","",VLOOKUP(B2888,tabela_produto,2,0)),"")</f>
        <v/>
      </c>
      <c r="D2888" s="1"/>
      <c r="E2888" s="7" t="str">
        <f t="shared" si="45"/>
        <v/>
      </c>
      <c r="F2888" s="133"/>
      <c r="G2888" s="37"/>
      <c r="H2888" s="36"/>
    </row>
    <row r="2889" spans="1:8" x14ac:dyDescent="0.3">
      <c r="A2889" s="4"/>
      <c r="B2889" s="1"/>
      <c r="C2889" s="6" t="str">
        <f>IFERROR(IF(B2889="","",VLOOKUP(B2889,tabela_produto,2,0)),"")</f>
        <v/>
      </c>
      <c r="D2889" s="1"/>
      <c r="E2889" s="7" t="str">
        <f t="shared" si="45"/>
        <v/>
      </c>
      <c r="F2889" s="133"/>
      <c r="G2889" s="37"/>
      <c r="H2889" s="36"/>
    </row>
    <row r="2890" spans="1:8" x14ac:dyDescent="0.3">
      <c r="A2890" s="4"/>
      <c r="B2890" s="1"/>
      <c r="C2890" s="6" t="str">
        <f>IFERROR(IF(B2890="","",VLOOKUP(B2890,tabela_produto,2,0)),"")</f>
        <v/>
      </c>
      <c r="D2890" s="1"/>
      <c r="E2890" s="7" t="str">
        <f t="shared" si="45"/>
        <v/>
      </c>
      <c r="F2890" s="133"/>
      <c r="G2890" s="37"/>
      <c r="H2890" s="36"/>
    </row>
    <row r="2891" spans="1:8" x14ac:dyDescent="0.3">
      <c r="A2891" s="4"/>
      <c r="B2891" s="1"/>
      <c r="C2891" s="6" t="str">
        <f>IFERROR(IF(B2891="","",VLOOKUP(B2891,tabela_produto,2,0)),"")</f>
        <v/>
      </c>
      <c r="D2891" s="1"/>
      <c r="E2891" s="7" t="str">
        <f t="shared" si="45"/>
        <v/>
      </c>
      <c r="F2891" s="133"/>
      <c r="G2891" s="37"/>
      <c r="H2891" s="36"/>
    </row>
    <row r="2892" spans="1:8" x14ac:dyDescent="0.3">
      <c r="A2892" s="4"/>
      <c r="B2892" s="1"/>
      <c r="C2892" s="6" t="str">
        <f>IFERROR(IF(B2892="","",VLOOKUP(B2892,tabela_produto,2,0)),"")</f>
        <v/>
      </c>
      <c r="D2892" s="1"/>
      <c r="E2892" s="7" t="str">
        <f t="shared" si="45"/>
        <v/>
      </c>
      <c r="F2892" s="133"/>
      <c r="G2892" s="37"/>
      <c r="H2892" s="36"/>
    </row>
    <row r="2893" spans="1:8" x14ac:dyDescent="0.3">
      <c r="A2893" s="4"/>
      <c r="B2893" s="1"/>
      <c r="C2893" s="6" t="str">
        <f>IFERROR(IF(B2893="","",VLOOKUP(B2893,tabela_produto,2,0)),"")</f>
        <v/>
      </c>
      <c r="D2893" s="1"/>
      <c r="E2893" s="7" t="str">
        <f t="shared" si="45"/>
        <v/>
      </c>
      <c r="F2893" s="133"/>
      <c r="G2893" s="37"/>
      <c r="H2893" s="36"/>
    </row>
    <row r="2894" spans="1:8" x14ac:dyDescent="0.3">
      <c r="A2894" s="4"/>
      <c r="B2894" s="1"/>
      <c r="C2894" s="6" t="str">
        <f>IFERROR(IF(B2894="","",VLOOKUP(B2894,tabela_produto,2,0)),"")</f>
        <v/>
      </c>
      <c r="D2894" s="1"/>
      <c r="E2894" s="7" t="str">
        <f t="shared" si="45"/>
        <v/>
      </c>
      <c r="F2894" s="133"/>
      <c r="G2894" s="37"/>
      <c r="H2894" s="36"/>
    </row>
    <row r="2895" spans="1:8" x14ac:dyDescent="0.3">
      <c r="A2895" s="4"/>
      <c r="B2895" s="1"/>
      <c r="C2895" s="6" t="str">
        <f>IFERROR(IF(B2895="","",VLOOKUP(B2895,tabela_produto,2,0)),"")</f>
        <v/>
      </c>
      <c r="D2895" s="1"/>
      <c r="E2895" s="7" t="str">
        <f t="shared" si="45"/>
        <v/>
      </c>
      <c r="F2895" s="133"/>
      <c r="G2895" s="37"/>
      <c r="H2895" s="36"/>
    </row>
    <row r="2896" spans="1:8" x14ac:dyDescent="0.3">
      <c r="A2896" s="4"/>
      <c r="B2896" s="1"/>
      <c r="C2896" s="6" t="str">
        <f>IFERROR(IF(B2896="","",VLOOKUP(B2896,tabela_produto,2,0)),"")</f>
        <v/>
      </c>
      <c r="D2896" s="1"/>
      <c r="E2896" s="7" t="str">
        <f t="shared" si="45"/>
        <v/>
      </c>
      <c r="F2896" s="133"/>
      <c r="G2896" s="37"/>
      <c r="H2896" s="36"/>
    </row>
    <row r="2897" spans="1:8" x14ac:dyDescent="0.3">
      <c r="A2897" s="4"/>
      <c r="B2897" s="1"/>
      <c r="C2897" s="6" t="str">
        <f>IFERROR(IF(B2897="","",VLOOKUP(B2897,tabela_produto,2,0)),"")</f>
        <v/>
      </c>
      <c r="D2897" s="1"/>
      <c r="E2897" s="7" t="str">
        <f t="shared" si="45"/>
        <v/>
      </c>
      <c r="F2897" s="133"/>
      <c r="G2897" s="37"/>
      <c r="H2897" s="36"/>
    </row>
    <row r="2898" spans="1:8" x14ac:dyDescent="0.3">
      <c r="A2898" s="4"/>
      <c r="B2898" s="1"/>
      <c r="C2898" s="6" t="str">
        <f>IFERROR(IF(B2898="","",VLOOKUP(B2898,tabela_produto,2,0)),"")</f>
        <v/>
      </c>
      <c r="D2898" s="1"/>
      <c r="E2898" s="7" t="str">
        <f t="shared" si="45"/>
        <v/>
      </c>
      <c r="F2898" s="133"/>
      <c r="G2898" s="37"/>
      <c r="H2898" s="36"/>
    </row>
    <row r="2899" spans="1:8" x14ac:dyDescent="0.3">
      <c r="A2899" s="4"/>
      <c r="B2899" s="1"/>
      <c r="C2899" s="6" t="str">
        <f>IFERROR(IF(B2899="","",VLOOKUP(B2899,tabela_produto,2,0)),"")</f>
        <v/>
      </c>
      <c r="D2899" s="1"/>
      <c r="E2899" s="7" t="str">
        <f t="shared" si="45"/>
        <v/>
      </c>
      <c r="F2899" s="133"/>
      <c r="G2899" s="37"/>
      <c r="H2899" s="36"/>
    </row>
    <row r="2900" spans="1:8" x14ac:dyDescent="0.3">
      <c r="A2900" s="4"/>
      <c r="B2900" s="1"/>
      <c r="C2900" s="6" t="str">
        <f>IFERROR(IF(B2900="","",VLOOKUP(B2900,tabela_produto,2,0)),"")</f>
        <v/>
      </c>
      <c r="D2900" s="1"/>
      <c r="E2900" s="7" t="str">
        <f t="shared" si="45"/>
        <v/>
      </c>
      <c r="F2900" s="133"/>
      <c r="G2900" s="37"/>
      <c r="H2900" s="36"/>
    </row>
    <row r="2901" spans="1:8" x14ac:dyDescent="0.3">
      <c r="A2901" s="4"/>
      <c r="B2901" s="1"/>
      <c r="C2901" s="6" t="str">
        <f>IFERROR(IF(B2901="","",VLOOKUP(B2901,tabela_produto,2,0)),"")</f>
        <v/>
      </c>
      <c r="D2901" s="1"/>
      <c r="E2901" s="7" t="str">
        <f t="shared" si="45"/>
        <v/>
      </c>
      <c r="F2901" s="133"/>
      <c r="G2901" s="37"/>
      <c r="H2901" s="36"/>
    </row>
    <row r="2902" spans="1:8" x14ac:dyDescent="0.3">
      <c r="A2902" s="4"/>
      <c r="B2902" s="1"/>
      <c r="C2902" s="6" t="str">
        <f>IFERROR(IF(B2902="","",VLOOKUP(B2902,tabela_produto,2,0)),"")</f>
        <v/>
      </c>
      <c r="D2902" s="1"/>
      <c r="E2902" s="7" t="str">
        <f t="shared" si="45"/>
        <v/>
      </c>
      <c r="F2902" s="133"/>
      <c r="G2902" s="37"/>
      <c r="H2902" s="36"/>
    </row>
    <row r="2903" spans="1:8" x14ac:dyDescent="0.3">
      <c r="A2903" s="4"/>
      <c r="B2903" s="1"/>
      <c r="C2903" s="6" t="str">
        <f>IFERROR(IF(B2903="","",VLOOKUP(B2903,tabela_produto,2,0)),"")</f>
        <v/>
      </c>
      <c r="D2903" s="1"/>
      <c r="E2903" s="7" t="str">
        <f t="shared" si="45"/>
        <v/>
      </c>
      <c r="F2903" s="133"/>
      <c r="G2903" s="37"/>
      <c r="H2903" s="36"/>
    </row>
    <row r="2904" spans="1:8" x14ac:dyDescent="0.3">
      <c r="A2904" s="4"/>
      <c r="B2904" s="1"/>
      <c r="C2904" s="6" t="str">
        <f>IFERROR(IF(B2904="","",VLOOKUP(B2904,tabela_produto,2,0)),"")</f>
        <v/>
      </c>
      <c r="D2904" s="1"/>
      <c r="E2904" s="7" t="str">
        <f t="shared" si="45"/>
        <v/>
      </c>
      <c r="F2904" s="133"/>
      <c r="G2904" s="37"/>
      <c r="H2904" s="36"/>
    </row>
    <row r="2905" spans="1:8" x14ac:dyDescent="0.3">
      <c r="A2905" s="4"/>
      <c r="B2905" s="1"/>
      <c r="C2905" s="6" t="str">
        <f>IFERROR(IF(B2905="","",VLOOKUP(B2905,tabela_produto,2,0)),"")</f>
        <v/>
      </c>
      <c r="D2905" s="1"/>
      <c r="E2905" s="7" t="str">
        <f t="shared" si="45"/>
        <v/>
      </c>
      <c r="F2905" s="133"/>
      <c r="G2905" s="37"/>
      <c r="H2905" s="36"/>
    </row>
    <row r="2906" spans="1:8" x14ac:dyDescent="0.3">
      <c r="A2906" s="4"/>
      <c r="B2906" s="1"/>
      <c r="C2906" s="6" t="str">
        <f>IFERROR(IF(B2906="","",VLOOKUP(B2906,tabela_produto,2,0)),"")</f>
        <v/>
      </c>
      <c r="D2906" s="1"/>
      <c r="E2906" s="7" t="str">
        <f t="shared" si="45"/>
        <v/>
      </c>
      <c r="F2906" s="133"/>
      <c r="G2906" s="37"/>
      <c r="H2906" s="36"/>
    </row>
    <row r="2907" spans="1:8" x14ac:dyDescent="0.3">
      <c r="A2907" s="4"/>
      <c r="B2907" s="1"/>
      <c r="C2907" s="6" t="str">
        <f>IFERROR(IF(B2907="","",VLOOKUP(B2907,tabela_produto,2,0)),"")</f>
        <v/>
      </c>
      <c r="D2907" s="1"/>
      <c r="E2907" s="7" t="str">
        <f t="shared" si="45"/>
        <v/>
      </c>
      <c r="F2907" s="133"/>
      <c r="G2907" s="37"/>
      <c r="H2907" s="36"/>
    </row>
    <row r="2908" spans="1:8" x14ac:dyDescent="0.3">
      <c r="A2908" s="4"/>
      <c r="B2908" s="1"/>
      <c r="C2908" s="6" t="str">
        <f>IFERROR(IF(B2908="","",VLOOKUP(B2908,tabela_produto,2,0)),"")</f>
        <v/>
      </c>
      <c r="D2908" s="1"/>
      <c r="E2908" s="7" t="str">
        <f t="shared" si="45"/>
        <v/>
      </c>
      <c r="F2908" s="133"/>
      <c r="G2908" s="37"/>
      <c r="H2908" s="36"/>
    </row>
    <row r="2909" spans="1:8" x14ac:dyDescent="0.3">
      <c r="A2909" s="4"/>
      <c r="B2909" s="1"/>
      <c r="C2909" s="6" t="str">
        <f>IFERROR(IF(B2909="","",VLOOKUP(B2909,tabela_produto,2,0)),"")</f>
        <v/>
      </c>
      <c r="D2909" s="1"/>
      <c r="E2909" s="7" t="str">
        <f t="shared" si="45"/>
        <v/>
      </c>
      <c r="F2909" s="133"/>
      <c r="G2909" s="37"/>
      <c r="H2909" s="36"/>
    </row>
    <row r="2910" spans="1:8" x14ac:dyDescent="0.3">
      <c r="A2910" s="4"/>
      <c r="B2910" s="1"/>
      <c r="C2910" s="6" t="str">
        <f>IFERROR(IF(B2910="","",VLOOKUP(B2910,tabela_produto,2,0)),"")</f>
        <v/>
      </c>
      <c r="D2910" s="1"/>
      <c r="E2910" s="7" t="str">
        <f t="shared" si="45"/>
        <v/>
      </c>
      <c r="F2910" s="133"/>
      <c r="G2910" s="37"/>
      <c r="H2910" s="36"/>
    </row>
    <row r="2911" spans="1:8" x14ac:dyDescent="0.3">
      <c r="A2911" s="4"/>
      <c r="B2911" s="1"/>
      <c r="C2911" s="6" t="str">
        <f>IFERROR(IF(B2911="","",VLOOKUP(B2911,tabela_produto,2,0)),"")</f>
        <v/>
      </c>
      <c r="D2911" s="1"/>
      <c r="E2911" s="7" t="str">
        <f t="shared" si="45"/>
        <v/>
      </c>
      <c r="F2911" s="133"/>
      <c r="G2911" s="37"/>
      <c r="H2911" s="36"/>
    </row>
    <row r="2912" spans="1:8" x14ac:dyDescent="0.3">
      <c r="A2912" s="4"/>
      <c r="B2912" s="1"/>
      <c r="C2912" s="6" t="str">
        <f>IFERROR(IF(B2912="","",VLOOKUP(B2912,tabela_produto,2,0)),"")</f>
        <v/>
      </c>
      <c r="D2912" s="1"/>
      <c r="E2912" s="7" t="str">
        <f t="shared" si="45"/>
        <v/>
      </c>
      <c r="F2912" s="133"/>
      <c r="G2912" s="37"/>
      <c r="H2912" s="36"/>
    </row>
    <row r="2913" spans="1:8" x14ac:dyDescent="0.3">
      <c r="A2913" s="4"/>
      <c r="B2913" s="1"/>
      <c r="C2913" s="6" t="str">
        <f>IFERROR(IF(B2913="","",VLOOKUP(B2913,tabela_produto,2,0)),"")</f>
        <v/>
      </c>
      <c r="D2913" s="1"/>
      <c r="E2913" s="7" t="str">
        <f t="shared" si="45"/>
        <v/>
      </c>
      <c r="F2913" s="133"/>
      <c r="G2913" s="37"/>
      <c r="H2913" s="36"/>
    </row>
    <row r="2914" spans="1:8" x14ac:dyDescent="0.3">
      <c r="A2914" s="4"/>
      <c r="B2914" s="1"/>
      <c r="C2914" s="6" t="str">
        <f>IFERROR(IF(B2914="","",VLOOKUP(B2914,tabela_produto,2,0)),"")</f>
        <v/>
      </c>
      <c r="D2914" s="1"/>
      <c r="E2914" s="7" t="str">
        <f t="shared" si="45"/>
        <v/>
      </c>
      <c r="F2914" s="133"/>
      <c r="G2914" s="37"/>
      <c r="H2914" s="36"/>
    </row>
    <row r="2915" spans="1:8" x14ac:dyDescent="0.3">
      <c r="A2915" s="4"/>
      <c r="B2915" s="1"/>
      <c r="C2915" s="6" t="str">
        <f>IFERROR(IF(B2915="","",VLOOKUP(B2915,tabela_produto,2,0)),"")</f>
        <v/>
      </c>
      <c r="D2915" s="1"/>
      <c r="E2915" s="7" t="str">
        <f t="shared" si="45"/>
        <v/>
      </c>
      <c r="F2915" s="133"/>
      <c r="G2915" s="37"/>
      <c r="H2915" s="36"/>
    </row>
    <row r="2916" spans="1:8" x14ac:dyDescent="0.3">
      <c r="A2916" s="4"/>
      <c r="B2916" s="1"/>
      <c r="C2916" s="6" t="str">
        <f>IFERROR(IF(B2916="","",VLOOKUP(B2916,tabela_produto,2,0)),"")</f>
        <v/>
      </c>
      <c r="D2916" s="1"/>
      <c r="E2916" s="7" t="str">
        <f t="shared" si="45"/>
        <v/>
      </c>
      <c r="F2916" s="133"/>
      <c r="G2916" s="37"/>
      <c r="H2916" s="36"/>
    </row>
    <row r="2917" spans="1:8" x14ac:dyDescent="0.3">
      <c r="A2917" s="4"/>
      <c r="B2917" s="1"/>
      <c r="C2917" s="6" t="str">
        <f>IFERROR(IF(B2917="","",VLOOKUP(B2917,tabela_produto,2,0)),"")</f>
        <v/>
      </c>
      <c r="D2917" s="1"/>
      <c r="E2917" s="7" t="str">
        <f t="shared" si="45"/>
        <v/>
      </c>
      <c r="F2917" s="133"/>
      <c r="G2917" s="37"/>
      <c r="H2917" s="36"/>
    </row>
    <row r="2918" spans="1:8" x14ac:dyDescent="0.3">
      <c r="A2918" s="4"/>
      <c r="B2918" s="1"/>
      <c r="C2918" s="6" t="str">
        <f>IFERROR(IF(B2918="","",VLOOKUP(B2918,tabela_produto,2,0)),"")</f>
        <v/>
      </c>
      <c r="D2918" s="1"/>
      <c r="E2918" s="7" t="str">
        <f t="shared" si="45"/>
        <v/>
      </c>
      <c r="F2918" s="133"/>
      <c r="G2918" s="37"/>
      <c r="H2918" s="36"/>
    </row>
    <row r="2919" spans="1:8" x14ac:dyDescent="0.3">
      <c r="A2919" s="4"/>
      <c r="B2919" s="1"/>
      <c r="C2919" s="6" t="str">
        <f>IFERROR(IF(B2919="","",VLOOKUP(B2919,tabela_produto,2,0)),"")</f>
        <v/>
      </c>
      <c r="D2919" s="1"/>
      <c r="E2919" s="7" t="str">
        <f t="shared" si="45"/>
        <v/>
      </c>
      <c r="F2919" s="133"/>
      <c r="G2919" s="37"/>
      <c r="H2919" s="36"/>
    </row>
    <row r="2920" spans="1:8" x14ac:dyDescent="0.3">
      <c r="A2920" s="4"/>
      <c r="B2920" s="1"/>
      <c r="C2920" s="6" t="str">
        <f>IFERROR(IF(B2920="","",VLOOKUP(B2920,tabela_produto,2,0)),"")</f>
        <v/>
      </c>
      <c r="D2920" s="1"/>
      <c r="E2920" s="7" t="str">
        <f t="shared" si="45"/>
        <v/>
      </c>
      <c r="F2920" s="133"/>
      <c r="G2920" s="37"/>
      <c r="H2920" s="36"/>
    </row>
    <row r="2921" spans="1:8" x14ac:dyDescent="0.3">
      <c r="A2921" s="4"/>
      <c r="B2921" s="1"/>
      <c r="C2921" s="6" t="str">
        <f>IFERROR(IF(B2921="","",VLOOKUP(B2921,tabela_produto,2,0)),"")</f>
        <v/>
      </c>
      <c r="D2921" s="1"/>
      <c r="E2921" s="7" t="str">
        <f t="shared" si="45"/>
        <v/>
      </c>
      <c r="F2921" s="133"/>
      <c r="G2921" s="37"/>
      <c r="H2921" s="36"/>
    </row>
    <row r="2922" spans="1:8" x14ac:dyDescent="0.3">
      <c r="A2922" s="4"/>
      <c r="B2922" s="1"/>
      <c r="C2922" s="6" t="str">
        <f>IFERROR(IF(B2922="","",VLOOKUP(B2922,tabela_produto,2,0)),"")</f>
        <v/>
      </c>
      <c r="D2922" s="1"/>
      <c r="E2922" s="7" t="str">
        <f t="shared" si="45"/>
        <v/>
      </c>
      <c r="F2922" s="133"/>
      <c r="G2922" s="37"/>
      <c r="H2922" s="36"/>
    </row>
    <row r="2923" spans="1:8" x14ac:dyDescent="0.3">
      <c r="A2923" s="4"/>
      <c r="B2923" s="1"/>
      <c r="C2923" s="6" t="str">
        <f>IFERROR(IF(B2923="","",VLOOKUP(B2923,tabela_produto,2,0)),"")</f>
        <v/>
      </c>
      <c r="D2923" s="1"/>
      <c r="E2923" s="7" t="str">
        <f t="shared" si="45"/>
        <v/>
      </c>
      <c r="F2923" s="133"/>
      <c r="G2923" s="37"/>
      <c r="H2923" s="36"/>
    </row>
    <row r="2924" spans="1:8" x14ac:dyDescent="0.3">
      <c r="A2924" s="4"/>
      <c r="B2924" s="1"/>
      <c r="C2924" s="6" t="str">
        <f>IFERROR(IF(B2924="","",VLOOKUP(B2924,tabela_produto,2,0)),"")</f>
        <v/>
      </c>
      <c r="D2924" s="1"/>
      <c r="E2924" s="7" t="str">
        <f t="shared" si="45"/>
        <v/>
      </c>
      <c r="F2924" s="133"/>
      <c r="G2924" s="37"/>
      <c r="H2924" s="36"/>
    </row>
    <row r="2925" spans="1:8" x14ac:dyDescent="0.3">
      <c r="A2925" s="4"/>
      <c r="B2925" s="1"/>
      <c r="C2925" s="6" t="str">
        <f>IFERROR(IF(B2925="","",VLOOKUP(B2925,tabela_produto,2,0)),"")</f>
        <v/>
      </c>
      <c r="D2925" s="1"/>
      <c r="E2925" s="7" t="str">
        <f t="shared" si="45"/>
        <v/>
      </c>
      <c r="F2925" s="133"/>
      <c r="G2925" s="37"/>
      <c r="H2925" s="36"/>
    </row>
    <row r="2926" spans="1:8" x14ac:dyDescent="0.3">
      <c r="A2926" s="4"/>
      <c r="B2926" s="1"/>
      <c r="C2926" s="6" t="str">
        <f>IFERROR(IF(B2926="","",VLOOKUP(B2926,tabela_produto,2,0)),"")</f>
        <v/>
      </c>
      <c r="D2926" s="1"/>
      <c r="E2926" s="7" t="str">
        <f t="shared" si="45"/>
        <v/>
      </c>
      <c r="F2926" s="133"/>
      <c r="G2926" s="37"/>
      <c r="H2926" s="36"/>
    </row>
    <row r="2927" spans="1:8" x14ac:dyDescent="0.3">
      <c r="A2927" s="4"/>
      <c r="B2927" s="1"/>
      <c r="C2927" s="6" t="str">
        <f>IFERROR(IF(B2927="","",VLOOKUP(B2927,tabela_produto,2,0)),"")</f>
        <v/>
      </c>
      <c r="D2927" s="1"/>
      <c r="E2927" s="7" t="str">
        <f t="shared" si="45"/>
        <v/>
      </c>
      <c r="F2927" s="133"/>
      <c r="G2927" s="37"/>
      <c r="H2927" s="36"/>
    </row>
    <row r="2928" spans="1:8" x14ac:dyDescent="0.3">
      <c r="A2928" s="4"/>
      <c r="B2928" s="1"/>
      <c r="C2928" s="6" t="str">
        <f>IFERROR(IF(B2928="","",VLOOKUP(B2928,tabela_produto,2,0)),"")</f>
        <v/>
      </c>
      <c r="D2928" s="1"/>
      <c r="E2928" s="7" t="str">
        <f t="shared" si="45"/>
        <v/>
      </c>
      <c r="F2928" s="133"/>
      <c r="G2928" s="37"/>
      <c r="H2928" s="36"/>
    </row>
    <row r="2929" spans="1:8" x14ac:dyDescent="0.3">
      <c r="A2929" s="4"/>
      <c r="B2929" s="1"/>
      <c r="C2929" s="6" t="str">
        <f>IFERROR(IF(B2929="","",VLOOKUP(B2929,tabela_produto,2,0)),"")</f>
        <v/>
      </c>
      <c r="D2929" s="1"/>
      <c r="E2929" s="7" t="str">
        <f t="shared" si="45"/>
        <v/>
      </c>
      <c r="F2929" s="133"/>
      <c r="G2929" s="37"/>
      <c r="H2929" s="36"/>
    </row>
    <row r="2930" spans="1:8" x14ac:dyDescent="0.3">
      <c r="A2930" s="4"/>
      <c r="B2930" s="1"/>
      <c r="C2930" s="6" t="str">
        <f>IFERROR(IF(B2930="","",VLOOKUP(B2930,tabela_produto,2,0)),"")</f>
        <v/>
      </c>
      <c r="D2930" s="1"/>
      <c r="E2930" s="7" t="str">
        <f t="shared" si="45"/>
        <v/>
      </c>
      <c r="F2930" s="133"/>
      <c r="G2930" s="37"/>
      <c r="H2930" s="36"/>
    </row>
    <row r="2931" spans="1:8" x14ac:dyDescent="0.3">
      <c r="A2931" s="4"/>
      <c r="B2931" s="1"/>
      <c r="C2931" s="6" t="str">
        <f>IFERROR(IF(B2931="","",VLOOKUP(B2931,tabela_produto,2,0)),"")</f>
        <v/>
      </c>
      <c r="D2931" s="1"/>
      <c r="E2931" s="7" t="str">
        <f t="shared" si="45"/>
        <v/>
      </c>
      <c r="F2931" s="133"/>
      <c r="G2931" s="37"/>
      <c r="H2931" s="36"/>
    </row>
    <row r="2932" spans="1:8" x14ac:dyDescent="0.3">
      <c r="A2932" s="4"/>
      <c r="B2932" s="1"/>
      <c r="C2932" s="6" t="str">
        <f>IFERROR(IF(B2932="","",VLOOKUP(B2932,tabela_produto,2,0)),"")</f>
        <v/>
      </c>
      <c r="D2932" s="1"/>
      <c r="E2932" s="7" t="str">
        <f t="shared" si="45"/>
        <v/>
      </c>
      <c r="F2932" s="133"/>
      <c r="G2932" s="37"/>
      <c r="H2932" s="36"/>
    </row>
    <row r="2933" spans="1:8" x14ac:dyDescent="0.3">
      <c r="A2933" s="4"/>
      <c r="B2933" s="1"/>
      <c r="C2933" s="6" t="str">
        <f>IFERROR(IF(B2933="","",VLOOKUP(B2933,tabela_produto,2,0)),"")</f>
        <v/>
      </c>
      <c r="D2933" s="1"/>
      <c r="E2933" s="7" t="str">
        <f t="shared" si="45"/>
        <v/>
      </c>
      <c r="F2933" s="133"/>
      <c r="G2933" s="37"/>
      <c r="H2933" s="36"/>
    </row>
    <row r="2934" spans="1:8" x14ac:dyDescent="0.3">
      <c r="A2934" s="4"/>
      <c r="B2934" s="1"/>
      <c r="C2934" s="6" t="str">
        <f>IFERROR(IF(B2934="","",VLOOKUP(B2934,tabela_produto,2,0)),"")</f>
        <v/>
      </c>
      <c r="D2934" s="1"/>
      <c r="E2934" s="7" t="str">
        <f t="shared" si="45"/>
        <v/>
      </c>
      <c r="F2934" s="133"/>
      <c r="G2934" s="37"/>
      <c r="H2934" s="36"/>
    </row>
    <row r="2935" spans="1:8" x14ac:dyDescent="0.3">
      <c r="A2935" s="4"/>
      <c r="B2935" s="1"/>
      <c r="C2935" s="6" t="str">
        <f>IFERROR(IF(B2935="","",VLOOKUP(B2935,tabela_produto,2,0)),"")</f>
        <v/>
      </c>
      <c r="D2935" s="1"/>
      <c r="E2935" s="7" t="str">
        <f t="shared" si="45"/>
        <v/>
      </c>
      <c r="F2935" s="133"/>
      <c r="G2935" s="37"/>
      <c r="H2935" s="36"/>
    </row>
    <row r="2936" spans="1:8" x14ac:dyDescent="0.3">
      <c r="A2936" s="4"/>
      <c r="B2936" s="1"/>
      <c r="C2936" s="6" t="str">
        <f>IFERROR(IF(B2936="","",VLOOKUP(B2936,tabela_produto,2,0)),"")</f>
        <v/>
      </c>
      <c r="D2936" s="1"/>
      <c r="E2936" s="7" t="str">
        <f t="shared" si="45"/>
        <v/>
      </c>
      <c r="F2936" s="133"/>
      <c r="G2936" s="37"/>
      <c r="H2936" s="36"/>
    </row>
    <row r="2937" spans="1:8" x14ac:dyDescent="0.3">
      <c r="A2937" s="4"/>
      <c r="B2937" s="1"/>
      <c r="C2937" s="6" t="str">
        <f>IFERROR(IF(B2937="","",VLOOKUP(B2937,tabela_produto,2,0)),"")</f>
        <v/>
      </c>
      <c r="D2937" s="1"/>
      <c r="E2937" s="7" t="str">
        <f t="shared" si="45"/>
        <v/>
      </c>
      <c r="F2937" s="133"/>
      <c r="G2937" s="37"/>
      <c r="H2937" s="36"/>
    </row>
    <row r="2938" spans="1:8" x14ac:dyDescent="0.3">
      <c r="A2938" s="4"/>
      <c r="B2938" s="1"/>
      <c r="C2938" s="6" t="str">
        <f>IFERROR(IF(B2938="","",VLOOKUP(B2938,tabela_produto,2,0)),"")</f>
        <v/>
      </c>
      <c r="D2938" s="1"/>
      <c r="E2938" s="7" t="str">
        <f t="shared" si="45"/>
        <v/>
      </c>
      <c r="F2938" s="133"/>
      <c r="G2938" s="37"/>
      <c r="H2938" s="36"/>
    </row>
    <row r="2939" spans="1:8" x14ac:dyDescent="0.3">
      <c r="A2939" s="4"/>
      <c r="B2939" s="1"/>
      <c r="C2939" s="6" t="str">
        <f>IFERROR(IF(B2939="","",VLOOKUP(B2939,tabela_produto,2,0)),"")</f>
        <v/>
      </c>
      <c r="D2939" s="1"/>
      <c r="E2939" s="7" t="str">
        <f t="shared" si="45"/>
        <v/>
      </c>
      <c r="F2939" s="133"/>
      <c r="G2939" s="37"/>
      <c r="H2939" s="36"/>
    </row>
    <row r="2940" spans="1:8" x14ac:dyDescent="0.3">
      <c r="A2940" s="4"/>
      <c r="B2940" s="1"/>
      <c r="C2940" s="6" t="str">
        <f>IFERROR(IF(B2940="","",VLOOKUP(B2940,tabela_produto,2,0)),"")</f>
        <v/>
      </c>
      <c r="D2940" s="1"/>
      <c r="E2940" s="7" t="str">
        <f t="shared" si="45"/>
        <v/>
      </c>
      <c r="F2940" s="133"/>
      <c r="G2940" s="37"/>
      <c r="H2940" s="36"/>
    </row>
    <row r="2941" spans="1:8" x14ac:dyDescent="0.3">
      <c r="A2941" s="4"/>
      <c r="B2941" s="1"/>
      <c r="C2941" s="6" t="str">
        <f>IFERROR(IF(B2941="","",VLOOKUP(B2941,tabela_produto,2,0)),"")</f>
        <v/>
      </c>
      <c r="D2941" s="1"/>
      <c r="E2941" s="7" t="str">
        <f t="shared" si="45"/>
        <v/>
      </c>
      <c r="F2941" s="133"/>
      <c r="G2941" s="37"/>
      <c r="H2941" s="36"/>
    </row>
    <row r="2942" spans="1:8" x14ac:dyDescent="0.3">
      <c r="A2942" s="4"/>
      <c r="B2942" s="1"/>
      <c r="C2942" s="6" t="str">
        <f>IFERROR(IF(B2942="","",VLOOKUP(B2942,tabela_produto,2,0)),"")</f>
        <v/>
      </c>
      <c r="D2942" s="1"/>
      <c r="E2942" s="7" t="str">
        <f t="shared" si="45"/>
        <v/>
      </c>
      <c r="F2942" s="133"/>
      <c r="G2942" s="37"/>
      <c r="H2942" s="36"/>
    </row>
    <row r="2943" spans="1:8" x14ac:dyDescent="0.3">
      <c r="A2943" s="4"/>
      <c r="B2943" s="1"/>
      <c r="C2943" s="6" t="str">
        <f>IFERROR(IF(B2943="","",VLOOKUP(B2943,tabela_produto,2,0)),"")</f>
        <v/>
      </c>
      <c r="D2943" s="1"/>
      <c r="E2943" s="7" t="str">
        <f t="shared" si="45"/>
        <v/>
      </c>
      <c r="F2943" s="133"/>
      <c r="G2943" s="37"/>
      <c r="H2943" s="36"/>
    </row>
    <row r="2944" spans="1:8" x14ac:dyDescent="0.3">
      <c r="A2944" s="4"/>
      <c r="B2944" s="1"/>
      <c r="C2944" s="6" t="str">
        <f>IFERROR(IF(B2944="","",VLOOKUP(B2944,tabela_produto,2,0)),"")</f>
        <v/>
      </c>
      <c r="D2944" s="1"/>
      <c r="E2944" s="7" t="str">
        <f t="shared" si="45"/>
        <v/>
      </c>
      <c r="F2944" s="133"/>
      <c r="G2944" s="37"/>
      <c r="H2944" s="36"/>
    </row>
    <row r="2945" spans="1:8" x14ac:dyDescent="0.3">
      <c r="A2945" s="4"/>
      <c r="B2945" s="1"/>
      <c r="C2945" s="6" t="str">
        <f>IFERROR(IF(B2945="","",VLOOKUP(B2945,tabela_produto,2,0)),"")</f>
        <v/>
      </c>
      <c r="D2945" s="1"/>
      <c r="E2945" s="7" t="str">
        <f t="shared" si="45"/>
        <v/>
      </c>
      <c r="F2945" s="133"/>
      <c r="G2945" s="37"/>
      <c r="H2945" s="36"/>
    </row>
    <row r="2946" spans="1:8" x14ac:dyDescent="0.3">
      <c r="A2946" s="4"/>
      <c r="B2946" s="1"/>
      <c r="C2946" s="6" t="str">
        <f>IFERROR(IF(B2946="","",VLOOKUP(B2946,tabela_produto,2,0)),"")</f>
        <v/>
      </c>
      <c r="D2946" s="1"/>
      <c r="E2946" s="7" t="str">
        <f t="shared" si="45"/>
        <v/>
      </c>
      <c r="F2946" s="133"/>
      <c r="G2946" s="37"/>
      <c r="H2946" s="36"/>
    </row>
    <row r="2947" spans="1:8" x14ac:dyDescent="0.3">
      <c r="A2947" s="4"/>
      <c r="B2947" s="1"/>
      <c r="C2947" s="6" t="str">
        <f>IFERROR(IF(B2947="","",VLOOKUP(B2947,tabela_produto,2,0)),"")</f>
        <v/>
      </c>
      <c r="D2947" s="1"/>
      <c r="E2947" s="7" t="str">
        <f t="shared" ref="E2947:E3010" si="46">IF(B2947="","",VLOOKUP(B2947,tabela_produto,3,0))</f>
        <v/>
      </c>
      <c r="F2947" s="133"/>
      <c r="G2947" s="37"/>
      <c r="H2947" s="36"/>
    </row>
    <row r="2948" spans="1:8" x14ac:dyDescent="0.3">
      <c r="A2948" s="4"/>
      <c r="B2948" s="1"/>
      <c r="C2948" s="6" t="str">
        <f>IFERROR(IF(B2948="","",VLOOKUP(B2948,tabela_produto,2,0)),"")</f>
        <v/>
      </c>
      <c r="D2948" s="1"/>
      <c r="E2948" s="7" t="str">
        <f t="shared" si="46"/>
        <v/>
      </c>
      <c r="F2948" s="133"/>
      <c r="G2948" s="37"/>
      <c r="H2948" s="36"/>
    </row>
    <row r="2949" spans="1:8" x14ac:dyDescent="0.3">
      <c r="A2949" s="4"/>
      <c r="B2949" s="1"/>
      <c r="C2949" s="6" t="str">
        <f>IFERROR(IF(B2949="","",VLOOKUP(B2949,tabela_produto,2,0)),"")</f>
        <v/>
      </c>
      <c r="D2949" s="1"/>
      <c r="E2949" s="7" t="str">
        <f t="shared" si="46"/>
        <v/>
      </c>
      <c r="F2949" s="133"/>
      <c r="G2949" s="37"/>
      <c r="H2949" s="36"/>
    </row>
    <row r="2950" spans="1:8" x14ac:dyDescent="0.3">
      <c r="A2950" s="4"/>
      <c r="B2950" s="1"/>
      <c r="C2950" s="6" t="str">
        <f>IFERROR(IF(B2950="","",VLOOKUP(B2950,tabela_produto,2,0)),"")</f>
        <v/>
      </c>
      <c r="D2950" s="1"/>
      <c r="E2950" s="7" t="str">
        <f t="shared" si="46"/>
        <v/>
      </c>
      <c r="F2950" s="133"/>
      <c r="G2950" s="37"/>
      <c r="H2950" s="36"/>
    </row>
    <row r="2951" spans="1:8" x14ac:dyDescent="0.3">
      <c r="A2951" s="4"/>
      <c r="B2951" s="1"/>
      <c r="C2951" s="6" t="str">
        <f>IFERROR(IF(B2951="","",VLOOKUP(B2951,tabela_produto,2,0)),"")</f>
        <v/>
      </c>
      <c r="D2951" s="1"/>
      <c r="E2951" s="7" t="str">
        <f t="shared" si="46"/>
        <v/>
      </c>
      <c r="F2951" s="133"/>
      <c r="G2951" s="37"/>
      <c r="H2951" s="36"/>
    </row>
    <row r="2952" spans="1:8" x14ac:dyDescent="0.3">
      <c r="A2952" s="4"/>
      <c r="B2952" s="1"/>
      <c r="C2952" s="6" t="str">
        <f>IFERROR(IF(B2952="","",VLOOKUP(B2952,tabela_produto,2,0)),"")</f>
        <v/>
      </c>
      <c r="D2952" s="1"/>
      <c r="E2952" s="7" t="str">
        <f t="shared" si="46"/>
        <v/>
      </c>
      <c r="F2952" s="133"/>
      <c r="G2952" s="37"/>
      <c r="H2952" s="36"/>
    </row>
    <row r="2953" spans="1:8" x14ac:dyDescent="0.3">
      <c r="A2953" s="4"/>
      <c r="B2953" s="1"/>
      <c r="C2953" s="6" t="str">
        <f>IFERROR(IF(B2953="","",VLOOKUP(B2953,tabela_produto,2,0)),"")</f>
        <v/>
      </c>
      <c r="D2953" s="1"/>
      <c r="E2953" s="7" t="str">
        <f t="shared" si="46"/>
        <v/>
      </c>
      <c r="F2953" s="133"/>
      <c r="G2953" s="37"/>
      <c r="H2953" s="36"/>
    </row>
    <row r="2954" spans="1:8" x14ac:dyDescent="0.3">
      <c r="A2954" s="4"/>
      <c r="B2954" s="1"/>
      <c r="C2954" s="6" t="str">
        <f>IFERROR(IF(B2954="","",VLOOKUP(B2954,tabela_produto,2,0)),"")</f>
        <v/>
      </c>
      <c r="D2954" s="1"/>
      <c r="E2954" s="7" t="str">
        <f t="shared" si="46"/>
        <v/>
      </c>
      <c r="F2954" s="133"/>
      <c r="G2954" s="37"/>
      <c r="H2954" s="36"/>
    </row>
    <row r="2955" spans="1:8" x14ac:dyDescent="0.3">
      <c r="A2955" s="4"/>
      <c r="B2955" s="1"/>
      <c r="C2955" s="6" t="str">
        <f>IFERROR(IF(B2955="","",VLOOKUP(B2955,tabela_produto,2,0)),"")</f>
        <v/>
      </c>
      <c r="D2955" s="1"/>
      <c r="E2955" s="7" t="str">
        <f t="shared" si="46"/>
        <v/>
      </c>
      <c r="F2955" s="133"/>
      <c r="G2955" s="37"/>
      <c r="H2955" s="36"/>
    </row>
    <row r="2956" spans="1:8" x14ac:dyDescent="0.3">
      <c r="A2956" s="4"/>
      <c r="B2956" s="1"/>
      <c r="C2956" s="6" t="str">
        <f>IFERROR(IF(B2956="","",VLOOKUP(B2956,tabela_produto,2,0)),"")</f>
        <v/>
      </c>
      <c r="D2956" s="1"/>
      <c r="E2956" s="7" t="str">
        <f t="shared" si="46"/>
        <v/>
      </c>
      <c r="F2956" s="133"/>
      <c r="G2956" s="37"/>
      <c r="H2956" s="36"/>
    </row>
    <row r="2957" spans="1:8" x14ac:dyDescent="0.3">
      <c r="A2957" s="4"/>
      <c r="B2957" s="1"/>
      <c r="C2957" s="6" t="str">
        <f>IFERROR(IF(B2957="","",VLOOKUP(B2957,tabela_produto,2,0)),"")</f>
        <v/>
      </c>
      <c r="D2957" s="1"/>
      <c r="E2957" s="7" t="str">
        <f t="shared" si="46"/>
        <v/>
      </c>
      <c r="F2957" s="133"/>
      <c r="G2957" s="37"/>
      <c r="H2957" s="36"/>
    </row>
    <row r="2958" spans="1:8" x14ac:dyDescent="0.3">
      <c r="A2958" s="4"/>
      <c r="B2958" s="1"/>
      <c r="C2958" s="6" t="str">
        <f>IFERROR(IF(B2958="","",VLOOKUP(B2958,tabela_produto,2,0)),"")</f>
        <v/>
      </c>
      <c r="D2958" s="1"/>
      <c r="E2958" s="7" t="str">
        <f t="shared" si="46"/>
        <v/>
      </c>
      <c r="F2958" s="133"/>
      <c r="G2958" s="37"/>
      <c r="H2958" s="36"/>
    </row>
    <row r="2959" spans="1:8" x14ac:dyDescent="0.3">
      <c r="A2959" s="4"/>
      <c r="B2959" s="1"/>
      <c r="C2959" s="6" t="str">
        <f>IFERROR(IF(B2959="","",VLOOKUP(B2959,tabela_produto,2,0)),"")</f>
        <v/>
      </c>
      <c r="D2959" s="1"/>
      <c r="E2959" s="7" t="str">
        <f t="shared" si="46"/>
        <v/>
      </c>
      <c r="F2959" s="133"/>
      <c r="G2959" s="37"/>
      <c r="H2959" s="36"/>
    </row>
    <row r="2960" spans="1:8" x14ac:dyDescent="0.3">
      <c r="A2960" s="4"/>
      <c r="B2960" s="1"/>
      <c r="C2960" s="6" t="str">
        <f>IFERROR(IF(B2960="","",VLOOKUP(B2960,tabela_produto,2,0)),"")</f>
        <v/>
      </c>
      <c r="D2960" s="1"/>
      <c r="E2960" s="7" t="str">
        <f t="shared" si="46"/>
        <v/>
      </c>
      <c r="F2960" s="133"/>
      <c r="G2960" s="37"/>
      <c r="H2960" s="36"/>
    </row>
    <row r="2961" spans="1:8" x14ac:dyDescent="0.3">
      <c r="A2961" s="4"/>
      <c r="B2961" s="1"/>
      <c r="C2961" s="6" t="str">
        <f>IFERROR(IF(B2961="","",VLOOKUP(B2961,tabela_produto,2,0)),"")</f>
        <v/>
      </c>
      <c r="D2961" s="1"/>
      <c r="E2961" s="7" t="str">
        <f t="shared" si="46"/>
        <v/>
      </c>
      <c r="F2961" s="133"/>
      <c r="G2961" s="37"/>
      <c r="H2961" s="36"/>
    </row>
    <row r="2962" spans="1:8" x14ac:dyDescent="0.3">
      <c r="A2962" s="4"/>
      <c r="B2962" s="1"/>
      <c r="C2962" s="6" t="str">
        <f>IFERROR(IF(B2962="","",VLOOKUP(B2962,tabela_produto,2,0)),"")</f>
        <v/>
      </c>
      <c r="D2962" s="1"/>
      <c r="E2962" s="7" t="str">
        <f t="shared" si="46"/>
        <v/>
      </c>
      <c r="F2962" s="133"/>
      <c r="G2962" s="37"/>
      <c r="H2962" s="36"/>
    </row>
    <row r="2963" spans="1:8" x14ac:dyDescent="0.3">
      <c r="A2963" s="4"/>
      <c r="B2963" s="1"/>
      <c r="C2963" s="6" t="str">
        <f>IFERROR(IF(B2963="","",VLOOKUP(B2963,tabela_produto,2,0)),"")</f>
        <v/>
      </c>
      <c r="D2963" s="1"/>
      <c r="E2963" s="7" t="str">
        <f t="shared" si="46"/>
        <v/>
      </c>
      <c r="F2963" s="133"/>
      <c r="G2963" s="37"/>
      <c r="H2963" s="36"/>
    </row>
    <row r="2964" spans="1:8" x14ac:dyDescent="0.3">
      <c r="A2964" s="4"/>
      <c r="B2964" s="1"/>
      <c r="C2964" s="6" t="str">
        <f>IFERROR(IF(B2964="","",VLOOKUP(B2964,tabela_produto,2,0)),"")</f>
        <v/>
      </c>
      <c r="D2964" s="1"/>
      <c r="E2964" s="7" t="str">
        <f t="shared" si="46"/>
        <v/>
      </c>
      <c r="F2964" s="133"/>
      <c r="G2964" s="37"/>
      <c r="H2964" s="36"/>
    </row>
    <row r="2965" spans="1:8" x14ac:dyDescent="0.3">
      <c r="A2965" s="4"/>
      <c r="B2965" s="1"/>
      <c r="C2965" s="6" t="str">
        <f>IFERROR(IF(B2965="","",VLOOKUP(B2965,tabela_produto,2,0)),"")</f>
        <v/>
      </c>
      <c r="D2965" s="1"/>
      <c r="E2965" s="7" t="str">
        <f t="shared" si="46"/>
        <v/>
      </c>
      <c r="F2965" s="133"/>
      <c r="G2965" s="37"/>
      <c r="H2965" s="36"/>
    </row>
    <row r="2966" spans="1:8" x14ac:dyDescent="0.3">
      <c r="A2966" s="4"/>
      <c r="B2966" s="1"/>
      <c r="C2966" s="6" t="str">
        <f>IFERROR(IF(B2966="","",VLOOKUP(B2966,tabela_produto,2,0)),"")</f>
        <v/>
      </c>
      <c r="D2966" s="1"/>
      <c r="E2966" s="7" t="str">
        <f t="shared" si="46"/>
        <v/>
      </c>
      <c r="F2966" s="133"/>
      <c r="G2966" s="37"/>
      <c r="H2966" s="36"/>
    </row>
    <row r="2967" spans="1:8" x14ac:dyDescent="0.3">
      <c r="A2967" s="4"/>
      <c r="B2967" s="1"/>
      <c r="C2967" s="6" t="str">
        <f>IFERROR(IF(B2967="","",VLOOKUP(B2967,tabela_produto,2,0)),"")</f>
        <v/>
      </c>
      <c r="D2967" s="1"/>
      <c r="E2967" s="7" t="str">
        <f t="shared" si="46"/>
        <v/>
      </c>
      <c r="F2967" s="133"/>
      <c r="G2967" s="37"/>
      <c r="H2967" s="36"/>
    </row>
    <row r="2968" spans="1:8" x14ac:dyDescent="0.3">
      <c r="A2968" s="4"/>
      <c r="B2968" s="1"/>
      <c r="C2968" s="6" t="str">
        <f>IFERROR(IF(B2968="","",VLOOKUP(B2968,tabela_produto,2,0)),"")</f>
        <v/>
      </c>
      <c r="D2968" s="1"/>
      <c r="E2968" s="7" t="str">
        <f t="shared" si="46"/>
        <v/>
      </c>
      <c r="F2968" s="133"/>
      <c r="G2968" s="37"/>
      <c r="H2968" s="36"/>
    </row>
    <row r="2969" spans="1:8" x14ac:dyDescent="0.3">
      <c r="A2969" s="4"/>
      <c r="B2969" s="1"/>
      <c r="C2969" s="6" t="str">
        <f>IFERROR(IF(B2969="","",VLOOKUP(B2969,tabela_produto,2,0)),"")</f>
        <v/>
      </c>
      <c r="D2969" s="1"/>
      <c r="E2969" s="7" t="str">
        <f t="shared" si="46"/>
        <v/>
      </c>
      <c r="F2969" s="133"/>
      <c r="G2969" s="37"/>
      <c r="H2969" s="36"/>
    </row>
    <row r="2970" spans="1:8" x14ac:dyDescent="0.3">
      <c r="A2970" s="4"/>
      <c r="B2970" s="1"/>
      <c r="C2970" s="6" t="str">
        <f>IFERROR(IF(B2970="","",VLOOKUP(B2970,tabela_produto,2,0)),"")</f>
        <v/>
      </c>
      <c r="D2970" s="1"/>
      <c r="E2970" s="7" t="str">
        <f t="shared" si="46"/>
        <v/>
      </c>
      <c r="F2970" s="133"/>
      <c r="G2970" s="37"/>
      <c r="H2970" s="36"/>
    </row>
    <row r="2971" spans="1:8" x14ac:dyDescent="0.3">
      <c r="A2971" s="4"/>
      <c r="B2971" s="1"/>
      <c r="C2971" s="6" t="str">
        <f>IFERROR(IF(B2971="","",VLOOKUP(B2971,tabela_produto,2,0)),"")</f>
        <v/>
      </c>
      <c r="D2971" s="1"/>
      <c r="E2971" s="7" t="str">
        <f t="shared" si="46"/>
        <v/>
      </c>
      <c r="F2971" s="133"/>
      <c r="G2971" s="37"/>
      <c r="H2971" s="36"/>
    </row>
    <row r="2972" spans="1:8" x14ac:dyDescent="0.3">
      <c r="A2972" s="4"/>
      <c r="B2972" s="1"/>
      <c r="C2972" s="6" t="str">
        <f>IFERROR(IF(B2972="","",VLOOKUP(B2972,tabela_produto,2,0)),"")</f>
        <v/>
      </c>
      <c r="D2972" s="1"/>
      <c r="E2972" s="7" t="str">
        <f t="shared" si="46"/>
        <v/>
      </c>
      <c r="F2972" s="133"/>
      <c r="G2972" s="37"/>
      <c r="H2972" s="36"/>
    </row>
    <row r="2973" spans="1:8" x14ac:dyDescent="0.3">
      <c r="A2973" s="4"/>
      <c r="B2973" s="1"/>
      <c r="C2973" s="6" t="str">
        <f>IFERROR(IF(B2973="","",VLOOKUP(B2973,tabela_produto,2,0)),"")</f>
        <v/>
      </c>
      <c r="D2973" s="1"/>
      <c r="E2973" s="7" t="str">
        <f t="shared" si="46"/>
        <v/>
      </c>
      <c r="F2973" s="133"/>
      <c r="G2973" s="37"/>
      <c r="H2973" s="36"/>
    </row>
    <row r="2974" spans="1:8" x14ac:dyDescent="0.3">
      <c r="A2974" s="4"/>
      <c r="B2974" s="1"/>
      <c r="C2974" s="6" t="str">
        <f>IFERROR(IF(B2974="","",VLOOKUP(B2974,tabela_produto,2,0)),"")</f>
        <v/>
      </c>
      <c r="D2974" s="1"/>
      <c r="E2974" s="7" t="str">
        <f t="shared" si="46"/>
        <v/>
      </c>
      <c r="F2974" s="133"/>
      <c r="G2974" s="37"/>
      <c r="H2974" s="36"/>
    </row>
    <row r="2975" spans="1:8" x14ac:dyDescent="0.3">
      <c r="A2975" s="4"/>
      <c r="B2975" s="1"/>
      <c r="C2975" s="6" t="str">
        <f>IFERROR(IF(B2975="","",VLOOKUP(B2975,tabela_produto,2,0)),"")</f>
        <v/>
      </c>
      <c r="D2975" s="1"/>
      <c r="E2975" s="7" t="str">
        <f t="shared" si="46"/>
        <v/>
      </c>
      <c r="F2975" s="133"/>
      <c r="G2975" s="37"/>
      <c r="H2975" s="36"/>
    </row>
    <row r="2976" spans="1:8" x14ac:dyDescent="0.3">
      <c r="A2976" s="4"/>
      <c r="B2976" s="1"/>
      <c r="C2976" s="6" t="str">
        <f>IFERROR(IF(B2976="","",VLOOKUP(B2976,tabela_produto,2,0)),"")</f>
        <v/>
      </c>
      <c r="D2976" s="1"/>
      <c r="E2976" s="7" t="str">
        <f t="shared" si="46"/>
        <v/>
      </c>
      <c r="F2976" s="133"/>
      <c r="G2976" s="37"/>
      <c r="H2976" s="36"/>
    </row>
    <row r="2977" spans="1:8" x14ac:dyDescent="0.3">
      <c r="A2977" s="4"/>
      <c r="B2977" s="1"/>
      <c r="C2977" s="6" t="str">
        <f>IFERROR(IF(B2977="","",VLOOKUP(B2977,tabela_produto,2,0)),"")</f>
        <v/>
      </c>
      <c r="D2977" s="1"/>
      <c r="E2977" s="7" t="str">
        <f t="shared" si="46"/>
        <v/>
      </c>
      <c r="F2977" s="133"/>
      <c r="G2977" s="37"/>
      <c r="H2977" s="36"/>
    </row>
    <row r="2978" spans="1:8" x14ac:dyDescent="0.3">
      <c r="A2978" s="4"/>
      <c r="B2978" s="1"/>
      <c r="C2978" s="6" t="str">
        <f>IFERROR(IF(B2978="","",VLOOKUP(B2978,tabela_produto,2,0)),"")</f>
        <v/>
      </c>
      <c r="D2978" s="1"/>
      <c r="E2978" s="7" t="str">
        <f t="shared" si="46"/>
        <v/>
      </c>
      <c r="F2978" s="133"/>
      <c r="G2978" s="37"/>
      <c r="H2978" s="36"/>
    </row>
    <row r="2979" spans="1:8" x14ac:dyDescent="0.3">
      <c r="A2979" s="4"/>
      <c r="B2979" s="1"/>
      <c r="C2979" s="6" t="str">
        <f>IFERROR(IF(B2979="","",VLOOKUP(B2979,tabela_produto,2,0)),"")</f>
        <v/>
      </c>
      <c r="D2979" s="1"/>
      <c r="E2979" s="7" t="str">
        <f t="shared" si="46"/>
        <v/>
      </c>
      <c r="F2979" s="133"/>
      <c r="G2979" s="37"/>
      <c r="H2979" s="36"/>
    </row>
    <row r="2980" spans="1:8" x14ac:dyDescent="0.3">
      <c r="A2980" s="4"/>
      <c r="B2980" s="1"/>
      <c r="C2980" s="6" t="str">
        <f>IFERROR(IF(B2980="","",VLOOKUP(B2980,tabela_produto,2,0)),"")</f>
        <v/>
      </c>
      <c r="D2980" s="1"/>
      <c r="E2980" s="7" t="str">
        <f t="shared" si="46"/>
        <v/>
      </c>
      <c r="F2980" s="133"/>
      <c r="G2980" s="37"/>
      <c r="H2980" s="36"/>
    </row>
    <row r="2981" spans="1:8" x14ac:dyDescent="0.3">
      <c r="A2981" s="4"/>
      <c r="B2981" s="1"/>
      <c r="C2981" s="6" t="str">
        <f>IFERROR(IF(B2981="","",VLOOKUP(B2981,tabela_produto,2,0)),"")</f>
        <v/>
      </c>
      <c r="D2981" s="1"/>
      <c r="E2981" s="7" t="str">
        <f t="shared" si="46"/>
        <v/>
      </c>
      <c r="F2981" s="133"/>
      <c r="G2981" s="37"/>
      <c r="H2981" s="36"/>
    </row>
    <row r="2982" spans="1:8" x14ac:dyDescent="0.3">
      <c r="A2982" s="4"/>
      <c r="B2982" s="1"/>
      <c r="C2982" s="6" t="str">
        <f>IFERROR(IF(B2982="","",VLOOKUP(B2982,tabela_produto,2,0)),"")</f>
        <v/>
      </c>
      <c r="D2982" s="1"/>
      <c r="E2982" s="7" t="str">
        <f t="shared" si="46"/>
        <v/>
      </c>
      <c r="F2982" s="133"/>
      <c r="G2982" s="37"/>
      <c r="H2982" s="36"/>
    </row>
    <row r="2983" spans="1:8" x14ac:dyDescent="0.3">
      <c r="A2983" s="4"/>
      <c r="B2983" s="1"/>
      <c r="C2983" s="6" t="str">
        <f>IFERROR(IF(B2983="","",VLOOKUP(B2983,tabela_produto,2,0)),"")</f>
        <v/>
      </c>
      <c r="D2983" s="1"/>
      <c r="E2983" s="7" t="str">
        <f t="shared" si="46"/>
        <v/>
      </c>
      <c r="F2983" s="133"/>
      <c r="G2983" s="37"/>
      <c r="H2983" s="36"/>
    </row>
    <row r="2984" spans="1:8" x14ac:dyDescent="0.3">
      <c r="A2984" s="4"/>
      <c r="B2984" s="1"/>
      <c r="C2984" s="6" t="str">
        <f>IFERROR(IF(B2984="","",VLOOKUP(B2984,tabela_produto,2,0)),"")</f>
        <v/>
      </c>
      <c r="D2984" s="1"/>
      <c r="E2984" s="7" t="str">
        <f t="shared" si="46"/>
        <v/>
      </c>
      <c r="F2984" s="133"/>
      <c r="G2984" s="37"/>
      <c r="H2984" s="36"/>
    </row>
    <row r="2985" spans="1:8" x14ac:dyDescent="0.3">
      <c r="A2985" s="4"/>
      <c r="B2985" s="1"/>
      <c r="C2985" s="6" t="str">
        <f>IFERROR(IF(B2985="","",VLOOKUP(B2985,tabela_produto,2,0)),"")</f>
        <v/>
      </c>
      <c r="D2985" s="1"/>
      <c r="E2985" s="7" t="str">
        <f t="shared" si="46"/>
        <v/>
      </c>
      <c r="F2985" s="133"/>
      <c r="G2985" s="37"/>
      <c r="H2985" s="36"/>
    </row>
    <row r="2986" spans="1:8" x14ac:dyDescent="0.3">
      <c r="A2986" s="4"/>
      <c r="B2986" s="1"/>
      <c r="C2986" s="6" t="str">
        <f>IFERROR(IF(B2986="","",VLOOKUP(B2986,tabela_produto,2,0)),"")</f>
        <v/>
      </c>
      <c r="D2986" s="1"/>
      <c r="E2986" s="7" t="str">
        <f t="shared" si="46"/>
        <v/>
      </c>
      <c r="F2986" s="133"/>
      <c r="G2986" s="37"/>
      <c r="H2986" s="36"/>
    </row>
    <row r="2987" spans="1:8" x14ac:dyDescent="0.3">
      <c r="A2987" s="4"/>
      <c r="B2987" s="1"/>
      <c r="C2987" s="6" t="str">
        <f>IFERROR(IF(B2987="","",VLOOKUP(B2987,tabela_produto,2,0)),"")</f>
        <v/>
      </c>
      <c r="D2987" s="1"/>
      <c r="E2987" s="7" t="str">
        <f t="shared" si="46"/>
        <v/>
      </c>
      <c r="F2987" s="133"/>
      <c r="G2987" s="37"/>
      <c r="H2987" s="36"/>
    </row>
    <row r="2988" spans="1:8" x14ac:dyDescent="0.3">
      <c r="A2988" s="4"/>
      <c r="B2988" s="1"/>
      <c r="C2988" s="6" t="str">
        <f>IFERROR(IF(B2988="","",VLOOKUP(B2988,tabela_produto,2,0)),"")</f>
        <v/>
      </c>
      <c r="D2988" s="1"/>
      <c r="E2988" s="7" t="str">
        <f t="shared" si="46"/>
        <v/>
      </c>
      <c r="F2988" s="133"/>
      <c r="G2988" s="37"/>
      <c r="H2988" s="36"/>
    </row>
    <row r="2989" spans="1:8" x14ac:dyDescent="0.3">
      <c r="A2989" s="4"/>
      <c r="B2989" s="1"/>
      <c r="C2989" s="6" t="str">
        <f>IFERROR(IF(B2989="","",VLOOKUP(B2989,tabela_produto,2,0)),"")</f>
        <v/>
      </c>
      <c r="D2989" s="1"/>
      <c r="E2989" s="7" t="str">
        <f t="shared" si="46"/>
        <v/>
      </c>
      <c r="F2989" s="133"/>
      <c r="G2989" s="37"/>
      <c r="H2989" s="36"/>
    </row>
    <row r="2990" spans="1:8" x14ac:dyDescent="0.3">
      <c r="A2990" s="4"/>
      <c r="B2990" s="1"/>
      <c r="C2990" s="6" t="str">
        <f>IFERROR(IF(B2990="","",VLOOKUP(B2990,tabela_produto,2,0)),"")</f>
        <v/>
      </c>
      <c r="D2990" s="1"/>
      <c r="E2990" s="7" t="str">
        <f t="shared" si="46"/>
        <v/>
      </c>
      <c r="F2990" s="133"/>
      <c r="G2990" s="37"/>
      <c r="H2990" s="36"/>
    </row>
    <row r="2991" spans="1:8" x14ac:dyDescent="0.3">
      <c r="A2991" s="4"/>
      <c r="B2991" s="1"/>
      <c r="C2991" s="6" t="str">
        <f>IFERROR(IF(B2991="","",VLOOKUP(B2991,tabela_produto,2,0)),"")</f>
        <v/>
      </c>
      <c r="D2991" s="1"/>
      <c r="E2991" s="7" t="str">
        <f t="shared" si="46"/>
        <v/>
      </c>
      <c r="F2991" s="133"/>
      <c r="G2991" s="37"/>
      <c r="H2991" s="36"/>
    </row>
    <row r="2992" spans="1:8" x14ac:dyDescent="0.3">
      <c r="A2992" s="4"/>
      <c r="B2992" s="1"/>
      <c r="C2992" s="6" t="str">
        <f>IFERROR(IF(B2992="","",VLOOKUP(B2992,tabela_produto,2,0)),"")</f>
        <v/>
      </c>
      <c r="D2992" s="1"/>
      <c r="E2992" s="7" t="str">
        <f t="shared" si="46"/>
        <v/>
      </c>
      <c r="F2992" s="133"/>
      <c r="G2992" s="37"/>
      <c r="H2992" s="36"/>
    </row>
    <row r="2993" spans="1:8" x14ac:dyDescent="0.3">
      <c r="A2993" s="4"/>
      <c r="B2993" s="1"/>
      <c r="C2993" s="6" t="str">
        <f>IFERROR(IF(B2993="","",VLOOKUP(B2993,tabela_produto,2,0)),"")</f>
        <v/>
      </c>
      <c r="D2993" s="1"/>
      <c r="E2993" s="7" t="str">
        <f t="shared" si="46"/>
        <v/>
      </c>
      <c r="F2993" s="133"/>
      <c r="G2993" s="37"/>
      <c r="H2993" s="36"/>
    </row>
    <row r="2994" spans="1:8" x14ac:dyDescent="0.3">
      <c r="A2994" s="4"/>
      <c r="B2994" s="1"/>
      <c r="C2994" s="6" t="str">
        <f>IFERROR(IF(B2994="","",VLOOKUP(B2994,tabela_produto,2,0)),"")</f>
        <v/>
      </c>
      <c r="D2994" s="1"/>
      <c r="E2994" s="7" t="str">
        <f t="shared" si="46"/>
        <v/>
      </c>
      <c r="F2994" s="133"/>
      <c r="G2994" s="37"/>
      <c r="H2994" s="36"/>
    </row>
    <row r="2995" spans="1:8" x14ac:dyDescent="0.3">
      <c r="A2995" s="4"/>
      <c r="B2995" s="1"/>
      <c r="C2995" s="6" t="str">
        <f>IFERROR(IF(B2995="","",VLOOKUP(B2995,tabela_produto,2,0)),"")</f>
        <v/>
      </c>
      <c r="D2995" s="1"/>
      <c r="E2995" s="7" t="str">
        <f t="shared" si="46"/>
        <v/>
      </c>
      <c r="F2995" s="133"/>
      <c r="G2995" s="37"/>
      <c r="H2995" s="36"/>
    </row>
    <row r="2996" spans="1:8" x14ac:dyDescent="0.3">
      <c r="A2996" s="4"/>
      <c r="B2996" s="1"/>
      <c r="C2996" s="6" t="str">
        <f>IFERROR(IF(B2996="","",VLOOKUP(B2996,tabela_produto,2,0)),"")</f>
        <v/>
      </c>
      <c r="D2996" s="1"/>
      <c r="E2996" s="7" t="str">
        <f t="shared" si="46"/>
        <v/>
      </c>
      <c r="F2996" s="133"/>
      <c r="G2996" s="37"/>
      <c r="H2996" s="36"/>
    </row>
    <row r="2997" spans="1:8" x14ac:dyDescent="0.3">
      <c r="A2997" s="4"/>
      <c r="B2997" s="1"/>
      <c r="C2997" s="6" t="str">
        <f>IFERROR(IF(B2997="","",VLOOKUP(B2997,tabela_produto,2,0)),"")</f>
        <v/>
      </c>
      <c r="D2997" s="1"/>
      <c r="E2997" s="7" t="str">
        <f t="shared" si="46"/>
        <v/>
      </c>
      <c r="F2997" s="133"/>
      <c r="G2997" s="37"/>
      <c r="H2997" s="36"/>
    </row>
    <row r="2998" spans="1:8" x14ac:dyDescent="0.3">
      <c r="A2998" s="4"/>
      <c r="B2998" s="1"/>
      <c r="C2998" s="6" t="str">
        <f>IFERROR(IF(B2998="","",VLOOKUP(B2998,tabela_produto,2,0)),"")</f>
        <v/>
      </c>
      <c r="D2998" s="1"/>
      <c r="E2998" s="7" t="str">
        <f t="shared" si="46"/>
        <v/>
      </c>
      <c r="F2998" s="133"/>
      <c r="G2998" s="37"/>
      <c r="H2998" s="36"/>
    </row>
    <row r="2999" spans="1:8" x14ac:dyDescent="0.3">
      <c r="A2999" s="4"/>
      <c r="B2999" s="1"/>
      <c r="C2999" s="6" t="str">
        <f>IFERROR(IF(B2999="","",VLOOKUP(B2999,tabela_produto,2,0)),"")</f>
        <v/>
      </c>
      <c r="D2999" s="1"/>
      <c r="E2999" s="7" t="str">
        <f t="shared" si="46"/>
        <v/>
      </c>
      <c r="F2999" s="133"/>
      <c r="G2999" s="37"/>
      <c r="H2999" s="36"/>
    </row>
    <row r="3000" spans="1:8" x14ac:dyDescent="0.3">
      <c r="A3000" s="4"/>
      <c r="B3000" s="1"/>
      <c r="C3000" s="6" t="str">
        <f>IFERROR(IF(B3000="","",VLOOKUP(B3000,tabela_produto,2,0)),"")</f>
        <v/>
      </c>
      <c r="D3000" s="1"/>
      <c r="E3000" s="7" t="str">
        <f t="shared" si="46"/>
        <v/>
      </c>
      <c r="F3000" s="133"/>
      <c r="G3000" s="37"/>
      <c r="H3000" s="36"/>
    </row>
    <row r="3001" spans="1:8" x14ac:dyDescent="0.3">
      <c r="A3001" s="4"/>
      <c r="B3001" s="1"/>
      <c r="C3001" s="6" t="str">
        <f>IFERROR(IF(B3001="","",VLOOKUP(B3001,tabela_produto,2,0)),"")</f>
        <v/>
      </c>
      <c r="D3001" s="1"/>
      <c r="E3001" s="7" t="str">
        <f t="shared" si="46"/>
        <v/>
      </c>
      <c r="F3001" s="133"/>
      <c r="G3001" s="37"/>
      <c r="H3001" s="36"/>
    </row>
    <row r="3002" spans="1:8" x14ac:dyDescent="0.3">
      <c r="A3002" s="4"/>
      <c r="B3002" s="1"/>
      <c r="C3002" s="6" t="str">
        <f>IFERROR(IF(B3002="","",VLOOKUP(B3002,tabela_produto,2,0)),"")</f>
        <v/>
      </c>
      <c r="D3002" s="1"/>
      <c r="E3002" s="7" t="str">
        <f t="shared" si="46"/>
        <v/>
      </c>
      <c r="F3002" s="133"/>
      <c r="G3002" s="37"/>
      <c r="H3002" s="36"/>
    </row>
    <row r="3003" spans="1:8" x14ac:dyDescent="0.3">
      <c r="A3003" s="4"/>
      <c r="B3003" s="1"/>
      <c r="C3003" s="6" t="str">
        <f>IFERROR(IF(B3003="","",VLOOKUP(B3003,tabela_produto,2,0)),"")</f>
        <v/>
      </c>
      <c r="D3003" s="1"/>
      <c r="E3003" s="7" t="str">
        <f t="shared" si="46"/>
        <v/>
      </c>
      <c r="F3003" s="133"/>
      <c r="G3003" s="37"/>
      <c r="H3003" s="36"/>
    </row>
    <row r="3004" spans="1:8" x14ac:dyDescent="0.3">
      <c r="A3004" s="4"/>
      <c r="B3004" s="1"/>
      <c r="C3004" s="6" t="str">
        <f>IFERROR(IF(B3004="","",VLOOKUP(B3004,tabela_produto,2,0)),"")</f>
        <v/>
      </c>
      <c r="D3004" s="1"/>
      <c r="E3004" s="7" t="str">
        <f t="shared" si="46"/>
        <v/>
      </c>
      <c r="F3004" s="133"/>
      <c r="G3004" s="37"/>
      <c r="H3004" s="36"/>
    </row>
    <row r="3005" spans="1:8" x14ac:dyDescent="0.3">
      <c r="A3005" s="4"/>
      <c r="B3005" s="1"/>
      <c r="C3005" s="6" t="str">
        <f>IFERROR(IF(B3005="","",VLOOKUP(B3005,tabela_produto,2,0)),"")</f>
        <v/>
      </c>
      <c r="D3005" s="1"/>
      <c r="E3005" s="7" t="str">
        <f t="shared" si="46"/>
        <v/>
      </c>
      <c r="F3005" s="133"/>
      <c r="G3005" s="37"/>
      <c r="H3005" s="36"/>
    </row>
    <row r="3006" spans="1:8" x14ac:dyDescent="0.3">
      <c r="A3006" s="4"/>
      <c r="B3006" s="1"/>
      <c r="C3006" s="6" t="str">
        <f>IFERROR(IF(B3006="","",VLOOKUP(B3006,tabela_produto,2,0)),"")</f>
        <v/>
      </c>
      <c r="D3006" s="1"/>
      <c r="E3006" s="7" t="str">
        <f t="shared" si="46"/>
        <v/>
      </c>
      <c r="F3006" s="133"/>
      <c r="G3006" s="37"/>
      <c r="H3006" s="36"/>
    </row>
    <row r="3007" spans="1:8" x14ac:dyDescent="0.3">
      <c r="A3007" s="4"/>
      <c r="B3007" s="1"/>
      <c r="C3007" s="6" t="str">
        <f>IFERROR(IF(B3007="","",VLOOKUP(B3007,tabela_produto,2,0)),"")</f>
        <v/>
      </c>
      <c r="D3007" s="1"/>
      <c r="E3007" s="7" t="str">
        <f t="shared" si="46"/>
        <v/>
      </c>
      <c r="F3007" s="133"/>
      <c r="G3007" s="37"/>
      <c r="H3007" s="36"/>
    </row>
    <row r="3008" spans="1:8" x14ac:dyDescent="0.3">
      <c r="A3008" s="4"/>
      <c r="B3008" s="1"/>
      <c r="C3008" s="6" t="str">
        <f>IFERROR(IF(B3008="","",VLOOKUP(B3008,tabela_produto,2,0)),"")</f>
        <v/>
      </c>
      <c r="D3008" s="1"/>
      <c r="E3008" s="7" t="str">
        <f t="shared" si="46"/>
        <v/>
      </c>
      <c r="F3008" s="133"/>
      <c r="G3008" s="37"/>
      <c r="H3008" s="36"/>
    </row>
    <row r="3009" spans="1:8" x14ac:dyDescent="0.3">
      <c r="A3009" s="4"/>
      <c r="B3009" s="1"/>
      <c r="C3009" s="6" t="str">
        <f>IFERROR(IF(B3009="","",VLOOKUP(B3009,tabela_produto,2,0)),"")</f>
        <v/>
      </c>
      <c r="D3009" s="1"/>
      <c r="E3009" s="7" t="str">
        <f t="shared" si="46"/>
        <v/>
      </c>
      <c r="F3009" s="133"/>
      <c r="G3009" s="37"/>
      <c r="H3009" s="36"/>
    </row>
    <row r="3010" spans="1:8" x14ac:dyDescent="0.3">
      <c r="A3010" s="4"/>
      <c r="B3010" s="1"/>
      <c r="C3010" s="6" t="str">
        <f>IFERROR(IF(B3010="","",VLOOKUP(B3010,tabela_produto,2,0)),"")</f>
        <v/>
      </c>
      <c r="D3010" s="1"/>
      <c r="E3010" s="7" t="str">
        <f t="shared" si="46"/>
        <v/>
      </c>
      <c r="F3010" s="133"/>
      <c r="G3010" s="37"/>
      <c r="H3010" s="36"/>
    </row>
    <row r="3011" spans="1:8" x14ac:dyDescent="0.3">
      <c r="A3011" s="4"/>
      <c r="B3011" s="1"/>
      <c r="C3011" s="6" t="str">
        <f>IFERROR(IF(B3011="","",VLOOKUP(B3011,tabela_produto,2,0)),"")</f>
        <v/>
      </c>
      <c r="D3011" s="1"/>
      <c r="E3011" s="7" t="str">
        <f t="shared" ref="E3011:E3074" si="47">IF(B3011="","",VLOOKUP(B3011,tabela_produto,3,0))</f>
        <v/>
      </c>
      <c r="F3011" s="133"/>
      <c r="G3011" s="37"/>
      <c r="H3011" s="36"/>
    </row>
    <row r="3012" spans="1:8" x14ac:dyDescent="0.3">
      <c r="A3012" s="4"/>
      <c r="B3012" s="1"/>
      <c r="C3012" s="6" t="str">
        <f>IFERROR(IF(B3012="","",VLOOKUP(B3012,tabela_produto,2,0)),"")</f>
        <v/>
      </c>
      <c r="D3012" s="1"/>
      <c r="E3012" s="7" t="str">
        <f t="shared" si="47"/>
        <v/>
      </c>
      <c r="F3012" s="133"/>
      <c r="G3012" s="37"/>
      <c r="H3012" s="36"/>
    </row>
    <row r="3013" spans="1:8" x14ac:dyDescent="0.3">
      <c r="A3013" s="4"/>
      <c r="B3013" s="1"/>
      <c r="C3013" s="6" t="str">
        <f>IFERROR(IF(B3013="","",VLOOKUP(B3013,tabela_produto,2,0)),"")</f>
        <v/>
      </c>
      <c r="D3013" s="1"/>
      <c r="E3013" s="7" t="str">
        <f t="shared" si="47"/>
        <v/>
      </c>
      <c r="F3013" s="133"/>
      <c r="G3013" s="37"/>
      <c r="H3013" s="36"/>
    </row>
    <row r="3014" spans="1:8" x14ac:dyDescent="0.3">
      <c r="A3014" s="4"/>
      <c r="B3014" s="1"/>
      <c r="C3014" s="6" t="str">
        <f>IFERROR(IF(B3014="","",VLOOKUP(B3014,tabela_produto,2,0)),"")</f>
        <v/>
      </c>
      <c r="D3014" s="1"/>
      <c r="E3014" s="7" t="str">
        <f t="shared" si="47"/>
        <v/>
      </c>
      <c r="F3014" s="133"/>
      <c r="G3014" s="37"/>
      <c r="H3014" s="36"/>
    </row>
    <row r="3015" spans="1:8" x14ac:dyDescent="0.3">
      <c r="A3015" s="4"/>
      <c r="B3015" s="1"/>
      <c r="C3015" s="6" t="str">
        <f>IFERROR(IF(B3015="","",VLOOKUP(B3015,tabela_produto,2,0)),"")</f>
        <v/>
      </c>
      <c r="D3015" s="1"/>
      <c r="E3015" s="7" t="str">
        <f t="shared" si="47"/>
        <v/>
      </c>
      <c r="F3015" s="133"/>
      <c r="G3015" s="37"/>
      <c r="H3015" s="36"/>
    </row>
    <row r="3016" spans="1:8" x14ac:dyDescent="0.3">
      <c r="A3016" s="4"/>
      <c r="B3016" s="1"/>
      <c r="C3016" s="6" t="str">
        <f>IFERROR(IF(B3016="","",VLOOKUP(B3016,tabela_produto,2,0)),"")</f>
        <v/>
      </c>
      <c r="D3016" s="1"/>
      <c r="E3016" s="7" t="str">
        <f t="shared" si="47"/>
        <v/>
      </c>
      <c r="F3016" s="133"/>
      <c r="G3016" s="37"/>
      <c r="H3016" s="36"/>
    </row>
    <row r="3017" spans="1:8" x14ac:dyDescent="0.3">
      <c r="A3017" s="4"/>
      <c r="B3017" s="1"/>
      <c r="C3017" s="6" t="str">
        <f>IFERROR(IF(B3017="","",VLOOKUP(B3017,tabela_produto,2,0)),"")</f>
        <v/>
      </c>
      <c r="D3017" s="1"/>
      <c r="E3017" s="7" t="str">
        <f t="shared" si="47"/>
        <v/>
      </c>
      <c r="F3017" s="133"/>
      <c r="G3017" s="37"/>
      <c r="H3017" s="36"/>
    </row>
    <row r="3018" spans="1:8" x14ac:dyDescent="0.3">
      <c r="A3018" s="4"/>
      <c r="B3018" s="1"/>
      <c r="C3018" s="6" t="str">
        <f>IFERROR(IF(B3018="","",VLOOKUP(B3018,tabela_produto,2,0)),"")</f>
        <v/>
      </c>
      <c r="D3018" s="1"/>
      <c r="E3018" s="7" t="str">
        <f t="shared" si="47"/>
        <v/>
      </c>
      <c r="F3018" s="133"/>
      <c r="G3018" s="37"/>
      <c r="H3018" s="36"/>
    </row>
    <row r="3019" spans="1:8" x14ac:dyDescent="0.3">
      <c r="A3019" s="4"/>
      <c r="B3019" s="1"/>
      <c r="C3019" s="6" t="str">
        <f>IFERROR(IF(B3019="","",VLOOKUP(B3019,tabela_produto,2,0)),"")</f>
        <v/>
      </c>
      <c r="D3019" s="1"/>
      <c r="E3019" s="7" t="str">
        <f t="shared" si="47"/>
        <v/>
      </c>
      <c r="F3019" s="133"/>
      <c r="G3019" s="37"/>
      <c r="H3019" s="36"/>
    </row>
    <row r="3020" spans="1:8" x14ac:dyDescent="0.3">
      <c r="A3020" s="4"/>
      <c r="B3020" s="1"/>
      <c r="C3020" s="6" t="str">
        <f>IFERROR(IF(B3020="","",VLOOKUP(B3020,tabela_produto,2,0)),"")</f>
        <v/>
      </c>
      <c r="D3020" s="1"/>
      <c r="E3020" s="7" t="str">
        <f t="shared" si="47"/>
        <v/>
      </c>
      <c r="F3020" s="133"/>
      <c r="G3020" s="37"/>
      <c r="H3020" s="36"/>
    </row>
    <row r="3021" spans="1:8" x14ac:dyDescent="0.3">
      <c r="A3021" s="4"/>
      <c r="B3021" s="1"/>
      <c r="C3021" s="6" t="str">
        <f>IFERROR(IF(B3021="","",VLOOKUP(B3021,tabela_produto,2,0)),"")</f>
        <v/>
      </c>
      <c r="D3021" s="1"/>
      <c r="E3021" s="7" t="str">
        <f t="shared" si="47"/>
        <v/>
      </c>
      <c r="F3021" s="133"/>
      <c r="G3021" s="37"/>
      <c r="H3021" s="36"/>
    </row>
    <row r="3022" spans="1:8" x14ac:dyDescent="0.3">
      <c r="A3022" s="4"/>
      <c r="B3022" s="1"/>
      <c r="C3022" s="6" t="str">
        <f>IFERROR(IF(B3022="","",VLOOKUP(B3022,tabela_produto,2,0)),"")</f>
        <v/>
      </c>
      <c r="D3022" s="1"/>
      <c r="E3022" s="7" t="str">
        <f t="shared" si="47"/>
        <v/>
      </c>
      <c r="F3022" s="133"/>
      <c r="G3022" s="37"/>
      <c r="H3022" s="36"/>
    </row>
    <row r="3023" spans="1:8" x14ac:dyDescent="0.3">
      <c r="A3023" s="4"/>
      <c r="B3023" s="1"/>
      <c r="C3023" s="6" t="str">
        <f>IFERROR(IF(B3023="","",VLOOKUP(B3023,tabela_produto,2,0)),"")</f>
        <v/>
      </c>
      <c r="D3023" s="1"/>
      <c r="E3023" s="7" t="str">
        <f t="shared" si="47"/>
        <v/>
      </c>
      <c r="F3023" s="133"/>
      <c r="G3023" s="37"/>
      <c r="H3023" s="36"/>
    </row>
    <row r="3024" spans="1:8" x14ac:dyDescent="0.3">
      <c r="A3024" s="4"/>
      <c r="B3024" s="1"/>
      <c r="C3024" s="6" t="str">
        <f>IFERROR(IF(B3024="","",VLOOKUP(B3024,tabela_produto,2,0)),"")</f>
        <v/>
      </c>
      <c r="D3024" s="1"/>
      <c r="E3024" s="7" t="str">
        <f t="shared" si="47"/>
        <v/>
      </c>
      <c r="F3024" s="133"/>
      <c r="G3024" s="37"/>
      <c r="H3024" s="36"/>
    </row>
    <row r="3025" spans="1:8" x14ac:dyDescent="0.3">
      <c r="A3025" s="4"/>
      <c r="B3025" s="1"/>
      <c r="C3025" s="6" t="str">
        <f>IFERROR(IF(B3025="","",VLOOKUP(B3025,tabela_produto,2,0)),"")</f>
        <v/>
      </c>
      <c r="D3025" s="1"/>
      <c r="E3025" s="7" t="str">
        <f t="shared" si="47"/>
        <v/>
      </c>
      <c r="F3025" s="133"/>
      <c r="G3025" s="37"/>
      <c r="H3025" s="36"/>
    </row>
    <row r="3026" spans="1:8" x14ac:dyDescent="0.3">
      <c r="A3026" s="4"/>
      <c r="B3026" s="1"/>
      <c r="C3026" s="6" t="str">
        <f>IFERROR(IF(B3026="","",VLOOKUP(B3026,tabela_produto,2,0)),"")</f>
        <v/>
      </c>
      <c r="D3026" s="1"/>
      <c r="E3026" s="7" t="str">
        <f t="shared" si="47"/>
        <v/>
      </c>
      <c r="F3026" s="133"/>
      <c r="G3026" s="37"/>
      <c r="H3026" s="36"/>
    </row>
    <row r="3027" spans="1:8" x14ac:dyDescent="0.3">
      <c r="A3027" s="4"/>
      <c r="B3027" s="1"/>
      <c r="C3027" s="6" t="str">
        <f>IFERROR(IF(B3027="","",VLOOKUP(B3027,tabela_produto,2,0)),"")</f>
        <v/>
      </c>
      <c r="D3027" s="1"/>
      <c r="E3027" s="7" t="str">
        <f t="shared" si="47"/>
        <v/>
      </c>
      <c r="F3027" s="133"/>
      <c r="G3027" s="37"/>
      <c r="H3027" s="36"/>
    </row>
    <row r="3028" spans="1:8" x14ac:dyDescent="0.3">
      <c r="A3028" s="4"/>
      <c r="B3028" s="1"/>
      <c r="C3028" s="6" t="str">
        <f>IFERROR(IF(B3028="","",VLOOKUP(B3028,tabela_produto,2,0)),"")</f>
        <v/>
      </c>
      <c r="D3028" s="1"/>
      <c r="E3028" s="7" t="str">
        <f t="shared" si="47"/>
        <v/>
      </c>
      <c r="F3028" s="133"/>
      <c r="G3028" s="37"/>
      <c r="H3028" s="36"/>
    </row>
    <row r="3029" spans="1:8" x14ac:dyDescent="0.3">
      <c r="A3029" s="4"/>
      <c r="B3029" s="1"/>
      <c r="C3029" s="6" t="str">
        <f>IFERROR(IF(B3029="","",VLOOKUP(B3029,tabela_produto,2,0)),"")</f>
        <v/>
      </c>
      <c r="D3029" s="1"/>
      <c r="E3029" s="7" t="str">
        <f t="shared" si="47"/>
        <v/>
      </c>
      <c r="F3029" s="133"/>
      <c r="G3029" s="37"/>
      <c r="H3029" s="36"/>
    </row>
    <row r="3030" spans="1:8" x14ac:dyDescent="0.3">
      <c r="A3030" s="4"/>
      <c r="B3030" s="1"/>
      <c r="C3030" s="6" t="str">
        <f>IFERROR(IF(B3030="","",VLOOKUP(B3030,tabela_produto,2,0)),"")</f>
        <v/>
      </c>
      <c r="D3030" s="1"/>
      <c r="E3030" s="7" t="str">
        <f t="shared" si="47"/>
        <v/>
      </c>
      <c r="F3030" s="133"/>
      <c r="G3030" s="37"/>
      <c r="H3030" s="36"/>
    </row>
    <row r="3031" spans="1:8" x14ac:dyDescent="0.3">
      <c r="A3031" s="4"/>
      <c r="B3031" s="1"/>
      <c r="C3031" s="6" t="str">
        <f>IFERROR(IF(B3031="","",VLOOKUP(B3031,tabela_produto,2,0)),"")</f>
        <v/>
      </c>
      <c r="D3031" s="1"/>
      <c r="E3031" s="7" t="str">
        <f t="shared" si="47"/>
        <v/>
      </c>
      <c r="F3031" s="133"/>
      <c r="G3031" s="37"/>
      <c r="H3031" s="36"/>
    </row>
    <row r="3032" spans="1:8" x14ac:dyDescent="0.3">
      <c r="A3032" s="4"/>
      <c r="B3032" s="1"/>
      <c r="C3032" s="6" t="str">
        <f>IFERROR(IF(B3032="","",VLOOKUP(B3032,tabela_produto,2,0)),"")</f>
        <v/>
      </c>
      <c r="D3032" s="1"/>
      <c r="E3032" s="7" t="str">
        <f t="shared" si="47"/>
        <v/>
      </c>
      <c r="F3032" s="133"/>
      <c r="G3032" s="37"/>
      <c r="H3032" s="36"/>
    </row>
    <row r="3033" spans="1:8" x14ac:dyDescent="0.3">
      <c r="A3033" s="4"/>
      <c r="B3033" s="1"/>
      <c r="C3033" s="6" t="str">
        <f>IFERROR(IF(B3033="","",VLOOKUP(B3033,tabela_produto,2,0)),"")</f>
        <v/>
      </c>
      <c r="D3033" s="1"/>
      <c r="E3033" s="7" t="str">
        <f t="shared" si="47"/>
        <v/>
      </c>
      <c r="F3033" s="133"/>
      <c r="G3033" s="37"/>
      <c r="H3033" s="36"/>
    </row>
    <row r="3034" spans="1:8" x14ac:dyDescent="0.3">
      <c r="A3034" s="4"/>
      <c r="B3034" s="1"/>
      <c r="C3034" s="6" t="str">
        <f>IFERROR(IF(B3034="","",VLOOKUP(B3034,tabela_produto,2,0)),"")</f>
        <v/>
      </c>
      <c r="D3034" s="1"/>
      <c r="E3034" s="7" t="str">
        <f t="shared" si="47"/>
        <v/>
      </c>
      <c r="F3034" s="133"/>
      <c r="G3034" s="37"/>
      <c r="H3034" s="36"/>
    </row>
    <row r="3035" spans="1:8" x14ac:dyDescent="0.3">
      <c r="A3035" s="4"/>
      <c r="B3035" s="1"/>
      <c r="C3035" s="6" t="str">
        <f>IFERROR(IF(B3035="","",VLOOKUP(B3035,tabela_produto,2,0)),"")</f>
        <v/>
      </c>
      <c r="D3035" s="1"/>
      <c r="E3035" s="7" t="str">
        <f t="shared" si="47"/>
        <v/>
      </c>
      <c r="F3035" s="133"/>
      <c r="G3035" s="37"/>
      <c r="H3035" s="36"/>
    </row>
    <row r="3036" spans="1:8" x14ac:dyDescent="0.3">
      <c r="A3036" s="4"/>
      <c r="B3036" s="1"/>
      <c r="C3036" s="6" t="str">
        <f>IFERROR(IF(B3036="","",VLOOKUP(B3036,tabela_produto,2,0)),"")</f>
        <v/>
      </c>
      <c r="D3036" s="1"/>
      <c r="E3036" s="7" t="str">
        <f t="shared" si="47"/>
        <v/>
      </c>
      <c r="F3036" s="133"/>
      <c r="G3036" s="37"/>
      <c r="H3036" s="36"/>
    </row>
    <row r="3037" spans="1:8" x14ac:dyDescent="0.3">
      <c r="A3037" s="4"/>
      <c r="B3037" s="1"/>
      <c r="C3037" s="6" t="str">
        <f>IFERROR(IF(B3037="","",VLOOKUP(B3037,tabela_produto,2,0)),"")</f>
        <v/>
      </c>
      <c r="D3037" s="1"/>
      <c r="E3037" s="7" t="str">
        <f t="shared" si="47"/>
        <v/>
      </c>
      <c r="F3037" s="133"/>
      <c r="G3037" s="37"/>
      <c r="H3037" s="36"/>
    </row>
    <row r="3038" spans="1:8" x14ac:dyDescent="0.3">
      <c r="A3038" s="4"/>
      <c r="B3038" s="1"/>
      <c r="C3038" s="6" t="str">
        <f>IFERROR(IF(B3038="","",VLOOKUP(B3038,tabela_produto,2,0)),"")</f>
        <v/>
      </c>
      <c r="D3038" s="1"/>
      <c r="E3038" s="7" t="str">
        <f t="shared" si="47"/>
        <v/>
      </c>
      <c r="F3038" s="133"/>
      <c r="G3038" s="37"/>
      <c r="H3038" s="36"/>
    </row>
    <row r="3039" spans="1:8" x14ac:dyDescent="0.3">
      <c r="A3039" s="4"/>
      <c r="B3039" s="1"/>
      <c r="C3039" s="6" t="str">
        <f>IFERROR(IF(B3039="","",VLOOKUP(B3039,tabela_produto,2,0)),"")</f>
        <v/>
      </c>
      <c r="D3039" s="1"/>
      <c r="E3039" s="7" t="str">
        <f t="shared" si="47"/>
        <v/>
      </c>
      <c r="F3039" s="133"/>
      <c r="G3039" s="37"/>
      <c r="H3039" s="36"/>
    </row>
    <row r="3040" spans="1:8" x14ac:dyDescent="0.3">
      <c r="A3040" s="4"/>
      <c r="B3040" s="1"/>
      <c r="C3040" s="6" t="str">
        <f>IFERROR(IF(B3040="","",VLOOKUP(B3040,tabela_produto,2,0)),"")</f>
        <v/>
      </c>
      <c r="D3040" s="1"/>
      <c r="E3040" s="7" t="str">
        <f t="shared" si="47"/>
        <v/>
      </c>
      <c r="F3040" s="133"/>
      <c r="G3040" s="37"/>
      <c r="H3040" s="36"/>
    </row>
    <row r="3041" spans="1:8" x14ac:dyDescent="0.3">
      <c r="A3041" s="4"/>
      <c r="B3041" s="1"/>
      <c r="C3041" s="6" t="str">
        <f>IFERROR(IF(B3041="","",VLOOKUP(B3041,tabela_produto,2,0)),"")</f>
        <v/>
      </c>
      <c r="D3041" s="1"/>
      <c r="E3041" s="7" t="str">
        <f t="shared" si="47"/>
        <v/>
      </c>
      <c r="F3041" s="133"/>
      <c r="G3041" s="37"/>
      <c r="H3041" s="36"/>
    </row>
    <row r="3042" spans="1:8" x14ac:dyDescent="0.3">
      <c r="A3042" s="4"/>
      <c r="B3042" s="1"/>
      <c r="C3042" s="6" t="str">
        <f>IFERROR(IF(B3042="","",VLOOKUP(B3042,tabela_produto,2,0)),"")</f>
        <v/>
      </c>
      <c r="D3042" s="1"/>
      <c r="E3042" s="7" t="str">
        <f t="shared" si="47"/>
        <v/>
      </c>
      <c r="F3042" s="133"/>
      <c r="G3042" s="37"/>
      <c r="H3042" s="36"/>
    </row>
    <row r="3043" spans="1:8" x14ac:dyDescent="0.3">
      <c r="A3043" s="4"/>
      <c r="B3043" s="1"/>
      <c r="C3043" s="6" t="str">
        <f>IFERROR(IF(B3043="","",VLOOKUP(B3043,tabela_produto,2,0)),"")</f>
        <v/>
      </c>
      <c r="D3043" s="1"/>
      <c r="E3043" s="7" t="str">
        <f t="shared" si="47"/>
        <v/>
      </c>
      <c r="F3043" s="133"/>
      <c r="G3043" s="37"/>
      <c r="H3043" s="36"/>
    </row>
    <row r="3044" spans="1:8" x14ac:dyDescent="0.3">
      <c r="A3044" s="4"/>
      <c r="B3044" s="1"/>
      <c r="C3044" s="6" t="str">
        <f>IFERROR(IF(B3044="","",VLOOKUP(B3044,tabela_produto,2,0)),"")</f>
        <v/>
      </c>
      <c r="D3044" s="1"/>
      <c r="E3044" s="7" t="str">
        <f t="shared" si="47"/>
        <v/>
      </c>
      <c r="F3044" s="133"/>
      <c r="G3044" s="37"/>
      <c r="H3044" s="36"/>
    </row>
    <row r="3045" spans="1:8" x14ac:dyDescent="0.3">
      <c r="A3045" s="4"/>
      <c r="B3045" s="1"/>
      <c r="C3045" s="6" t="str">
        <f>IFERROR(IF(B3045="","",VLOOKUP(B3045,tabela_produto,2,0)),"")</f>
        <v/>
      </c>
      <c r="D3045" s="1"/>
      <c r="E3045" s="7" t="str">
        <f t="shared" si="47"/>
        <v/>
      </c>
      <c r="F3045" s="133"/>
      <c r="G3045" s="37"/>
      <c r="H3045" s="36"/>
    </row>
    <row r="3046" spans="1:8" x14ac:dyDescent="0.3">
      <c r="A3046" s="4"/>
      <c r="B3046" s="1"/>
      <c r="C3046" s="6" t="str">
        <f>IFERROR(IF(B3046="","",VLOOKUP(B3046,tabela_produto,2,0)),"")</f>
        <v/>
      </c>
      <c r="D3046" s="1"/>
      <c r="E3046" s="7" t="str">
        <f t="shared" si="47"/>
        <v/>
      </c>
      <c r="F3046" s="133"/>
      <c r="G3046" s="37"/>
      <c r="H3046" s="36"/>
    </row>
    <row r="3047" spans="1:8" x14ac:dyDescent="0.3">
      <c r="A3047" s="4"/>
      <c r="B3047" s="1"/>
      <c r="C3047" s="6" t="str">
        <f>IFERROR(IF(B3047="","",VLOOKUP(B3047,tabela_produto,2,0)),"")</f>
        <v/>
      </c>
      <c r="D3047" s="1"/>
      <c r="E3047" s="7" t="str">
        <f t="shared" si="47"/>
        <v/>
      </c>
      <c r="F3047" s="133"/>
      <c r="G3047" s="37"/>
      <c r="H3047" s="36"/>
    </row>
    <row r="3048" spans="1:8" x14ac:dyDescent="0.3">
      <c r="A3048" s="4"/>
      <c r="B3048" s="1"/>
      <c r="C3048" s="6" t="str">
        <f>IFERROR(IF(B3048="","",VLOOKUP(B3048,tabela_produto,2,0)),"")</f>
        <v/>
      </c>
      <c r="D3048" s="1"/>
      <c r="E3048" s="7" t="str">
        <f t="shared" si="47"/>
        <v/>
      </c>
      <c r="F3048" s="133"/>
      <c r="G3048" s="37"/>
      <c r="H3048" s="36"/>
    </row>
    <row r="3049" spans="1:8" x14ac:dyDescent="0.3">
      <c r="A3049" s="4"/>
      <c r="B3049" s="1"/>
      <c r="C3049" s="6" t="str">
        <f>IFERROR(IF(B3049="","",VLOOKUP(B3049,tabela_produto,2,0)),"")</f>
        <v/>
      </c>
      <c r="D3049" s="1"/>
      <c r="E3049" s="7" t="str">
        <f t="shared" si="47"/>
        <v/>
      </c>
      <c r="F3049" s="133"/>
      <c r="G3049" s="37"/>
      <c r="H3049" s="36"/>
    </row>
    <row r="3050" spans="1:8" x14ac:dyDescent="0.3">
      <c r="A3050" s="4"/>
      <c r="B3050" s="1"/>
      <c r="C3050" s="6" t="str">
        <f>IFERROR(IF(B3050="","",VLOOKUP(B3050,tabela_produto,2,0)),"")</f>
        <v/>
      </c>
      <c r="D3050" s="1"/>
      <c r="E3050" s="7" t="str">
        <f t="shared" si="47"/>
        <v/>
      </c>
      <c r="F3050" s="133"/>
      <c r="G3050" s="37"/>
      <c r="H3050" s="36"/>
    </row>
    <row r="3051" spans="1:8" x14ac:dyDescent="0.3">
      <c r="A3051" s="4"/>
      <c r="B3051" s="1"/>
      <c r="C3051" s="6" t="str">
        <f>IFERROR(IF(B3051="","",VLOOKUP(B3051,tabela_produto,2,0)),"")</f>
        <v/>
      </c>
      <c r="D3051" s="1"/>
      <c r="E3051" s="7" t="str">
        <f t="shared" si="47"/>
        <v/>
      </c>
      <c r="F3051" s="133"/>
      <c r="G3051" s="37"/>
      <c r="H3051" s="36"/>
    </row>
    <row r="3052" spans="1:8" x14ac:dyDescent="0.3">
      <c r="A3052" s="4"/>
      <c r="B3052" s="1"/>
      <c r="C3052" s="6" t="str">
        <f>IFERROR(IF(B3052="","",VLOOKUP(B3052,tabela_produto,2,0)),"")</f>
        <v/>
      </c>
      <c r="D3052" s="1"/>
      <c r="E3052" s="7" t="str">
        <f t="shared" si="47"/>
        <v/>
      </c>
      <c r="F3052" s="133"/>
      <c r="G3052" s="37"/>
      <c r="H3052" s="36"/>
    </row>
    <row r="3053" spans="1:8" x14ac:dyDescent="0.3">
      <c r="A3053" s="4"/>
      <c r="B3053" s="1"/>
      <c r="C3053" s="6" t="str">
        <f>IFERROR(IF(B3053="","",VLOOKUP(B3053,tabela_produto,2,0)),"")</f>
        <v/>
      </c>
      <c r="D3053" s="1"/>
      <c r="E3053" s="7" t="str">
        <f t="shared" si="47"/>
        <v/>
      </c>
      <c r="F3053" s="133"/>
      <c r="G3053" s="37"/>
      <c r="H3053" s="36"/>
    </row>
    <row r="3054" spans="1:8" x14ac:dyDescent="0.3">
      <c r="A3054" s="4"/>
      <c r="B3054" s="1"/>
      <c r="C3054" s="6" t="str">
        <f>IFERROR(IF(B3054="","",VLOOKUP(B3054,tabela_produto,2,0)),"")</f>
        <v/>
      </c>
      <c r="D3054" s="1"/>
      <c r="E3054" s="7" t="str">
        <f t="shared" si="47"/>
        <v/>
      </c>
      <c r="F3054" s="133"/>
      <c r="G3054" s="37"/>
      <c r="H3054" s="36"/>
    </row>
    <row r="3055" spans="1:8" x14ac:dyDescent="0.3">
      <c r="A3055" s="4"/>
      <c r="B3055" s="1"/>
      <c r="C3055" s="6" t="str">
        <f>IFERROR(IF(B3055="","",VLOOKUP(B3055,tabela_produto,2,0)),"")</f>
        <v/>
      </c>
      <c r="D3055" s="1"/>
      <c r="E3055" s="7" t="str">
        <f t="shared" si="47"/>
        <v/>
      </c>
      <c r="F3055" s="133"/>
      <c r="G3055" s="37"/>
      <c r="H3055" s="36"/>
    </row>
    <row r="3056" spans="1:8" x14ac:dyDescent="0.3">
      <c r="A3056" s="4"/>
      <c r="B3056" s="1"/>
      <c r="C3056" s="6" t="str">
        <f>IFERROR(IF(B3056="","",VLOOKUP(B3056,tabela_produto,2,0)),"")</f>
        <v/>
      </c>
      <c r="D3056" s="1"/>
      <c r="E3056" s="7" t="str">
        <f t="shared" si="47"/>
        <v/>
      </c>
      <c r="F3056" s="133"/>
      <c r="G3056" s="37"/>
      <c r="H3056" s="36"/>
    </row>
    <row r="3057" spans="1:8" x14ac:dyDescent="0.3">
      <c r="A3057" s="4"/>
      <c r="B3057" s="1"/>
      <c r="C3057" s="6" t="str">
        <f>IFERROR(IF(B3057="","",VLOOKUP(B3057,tabela_produto,2,0)),"")</f>
        <v/>
      </c>
      <c r="D3057" s="1"/>
      <c r="E3057" s="7" t="str">
        <f t="shared" si="47"/>
        <v/>
      </c>
      <c r="F3057" s="133"/>
      <c r="G3057" s="37"/>
      <c r="H3057" s="36"/>
    </row>
    <row r="3058" spans="1:8" x14ac:dyDescent="0.3">
      <c r="A3058" s="4"/>
      <c r="B3058" s="1"/>
      <c r="C3058" s="6" t="str">
        <f>IFERROR(IF(B3058="","",VLOOKUP(B3058,tabela_produto,2,0)),"")</f>
        <v/>
      </c>
      <c r="D3058" s="1"/>
      <c r="E3058" s="7" t="str">
        <f t="shared" si="47"/>
        <v/>
      </c>
      <c r="F3058" s="133"/>
      <c r="G3058" s="37"/>
      <c r="H3058" s="36"/>
    </row>
    <row r="3059" spans="1:8" x14ac:dyDescent="0.3">
      <c r="A3059" s="4"/>
      <c r="B3059" s="1"/>
      <c r="C3059" s="6" t="str">
        <f>IFERROR(IF(B3059="","",VLOOKUP(B3059,tabela_produto,2,0)),"")</f>
        <v/>
      </c>
      <c r="D3059" s="1"/>
      <c r="E3059" s="7" t="str">
        <f t="shared" si="47"/>
        <v/>
      </c>
      <c r="F3059" s="133"/>
      <c r="G3059" s="37"/>
      <c r="H3059" s="36"/>
    </row>
    <row r="3060" spans="1:8" x14ac:dyDescent="0.3">
      <c r="A3060" s="4"/>
      <c r="B3060" s="1"/>
      <c r="C3060" s="6" t="str">
        <f>IFERROR(IF(B3060="","",VLOOKUP(B3060,tabela_produto,2,0)),"")</f>
        <v/>
      </c>
      <c r="D3060" s="1"/>
      <c r="E3060" s="7" t="str">
        <f t="shared" si="47"/>
        <v/>
      </c>
      <c r="F3060" s="133"/>
      <c r="G3060" s="37"/>
      <c r="H3060" s="36"/>
    </row>
    <row r="3061" spans="1:8" x14ac:dyDescent="0.3">
      <c r="A3061" s="4"/>
      <c r="B3061" s="1"/>
      <c r="C3061" s="6" t="str">
        <f>IFERROR(IF(B3061="","",VLOOKUP(B3061,tabela_produto,2,0)),"")</f>
        <v/>
      </c>
      <c r="D3061" s="1"/>
      <c r="E3061" s="7" t="str">
        <f t="shared" si="47"/>
        <v/>
      </c>
      <c r="F3061" s="133"/>
      <c r="G3061" s="37"/>
      <c r="H3061" s="36"/>
    </row>
    <row r="3062" spans="1:8" x14ac:dyDescent="0.3">
      <c r="A3062" s="4"/>
      <c r="B3062" s="1"/>
      <c r="C3062" s="6" t="str">
        <f>IFERROR(IF(B3062="","",VLOOKUP(B3062,tabela_produto,2,0)),"")</f>
        <v/>
      </c>
      <c r="D3062" s="1"/>
      <c r="E3062" s="7" t="str">
        <f t="shared" si="47"/>
        <v/>
      </c>
      <c r="F3062" s="133"/>
      <c r="G3062" s="37"/>
      <c r="H3062" s="36"/>
    </row>
    <row r="3063" spans="1:8" x14ac:dyDescent="0.3">
      <c r="A3063" s="4"/>
      <c r="B3063" s="1"/>
      <c r="C3063" s="6" t="str">
        <f>IFERROR(IF(B3063="","",VLOOKUP(B3063,tabela_produto,2,0)),"")</f>
        <v/>
      </c>
      <c r="D3063" s="1"/>
      <c r="E3063" s="7" t="str">
        <f t="shared" si="47"/>
        <v/>
      </c>
      <c r="F3063" s="133"/>
      <c r="G3063" s="37"/>
      <c r="H3063" s="36"/>
    </row>
    <row r="3064" spans="1:8" x14ac:dyDescent="0.3">
      <c r="A3064" s="4"/>
      <c r="B3064" s="1"/>
      <c r="C3064" s="6" t="str">
        <f>IFERROR(IF(B3064="","",VLOOKUP(B3064,tabela_produto,2,0)),"")</f>
        <v/>
      </c>
      <c r="D3064" s="1"/>
      <c r="E3064" s="7" t="str">
        <f t="shared" si="47"/>
        <v/>
      </c>
      <c r="F3064" s="133"/>
      <c r="G3064" s="37"/>
      <c r="H3064" s="36"/>
    </row>
    <row r="3065" spans="1:8" x14ac:dyDescent="0.3">
      <c r="A3065" s="4"/>
      <c r="B3065" s="1"/>
      <c r="C3065" s="6" t="str">
        <f>IFERROR(IF(B3065="","",VLOOKUP(B3065,tabela_produto,2,0)),"")</f>
        <v/>
      </c>
      <c r="D3065" s="1"/>
      <c r="E3065" s="7" t="str">
        <f t="shared" si="47"/>
        <v/>
      </c>
      <c r="F3065" s="133"/>
      <c r="G3065" s="37"/>
      <c r="H3065" s="36"/>
    </row>
    <row r="3066" spans="1:8" x14ac:dyDescent="0.3">
      <c r="A3066" s="4"/>
      <c r="B3066" s="1"/>
      <c r="C3066" s="6" t="str">
        <f>IFERROR(IF(B3066="","",VLOOKUP(B3066,tabela_produto,2,0)),"")</f>
        <v/>
      </c>
      <c r="D3066" s="1"/>
      <c r="E3066" s="7" t="str">
        <f t="shared" si="47"/>
        <v/>
      </c>
      <c r="F3066" s="133"/>
      <c r="G3066" s="37"/>
      <c r="H3066" s="36"/>
    </row>
    <row r="3067" spans="1:8" x14ac:dyDescent="0.3">
      <c r="A3067" s="4"/>
      <c r="B3067" s="1"/>
      <c r="C3067" s="6" t="str">
        <f>IFERROR(IF(B3067="","",VLOOKUP(B3067,tabela_produto,2,0)),"")</f>
        <v/>
      </c>
      <c r="D3067" s="1"/>
      <c r="E3067" s="7" t="str">
        <f t="shared" si="47"/>
        <v/>
      </c>
      <c r="F3067" s="133"/>
      <c r="G3067" s="37"/>
      <c r="H3067" s="36"/>
    </row>
    <row r="3068" spans="1:8" x14ac:dyDescent="0.3">
      <c r="A3068" s="4"/>
      <c r="B3068" s="1"/>
      <c r="C3068" s="6" t="str">
        <f>IFERROR(IF(B3068="","",VLOOKUP(B3068,tabela_produto,2,0)),"")</f>
        <v/>
      </c>
      <c r="D3068" s="1"/>
      <c r="E3068" s="7" t="str">
        <f t="shared" si="47"/>
        <v/>
      </c>
      <c r="F3068" s="133"/>
      <c r="G3068" s="37"/>
      <c r="H3068" s="36"/>
    </row>
    <row r="3069" spans="1:8" x14ac:dyDescent="0.3">
      <c r="A3069" s="4"/>
      <c r="B3069" s="1"/>
      <c r="C3069" s="6" t="str">
        <f>IFERROR(IF(B3069="","",VLOOKUP(B3069,tabela_produto,2,0)),"")</f>
        <v/>
      </c>
      <c r="D3069" s="1"/>
      <c r="E3069" s="7" t="str">
        <f t="shared" si="47"/>
        <v/>
      </c>
      <c r="F3069" s="133"/>
      <c r="G3069" s="37"/>
      <c r="H3069" s="36"/>
    </row>
    <row r="3070" spans="1:8" x14ac:dyDescent="0.3">
      <c r="A3070" s="4"/>
      <c r="B3070" s="1"/>
      <c r="C3070" s="6" t="str">
        <f>IFERROR(IF(B3070="","",VLOOKUP(B3070,tabela_produto,2,0)),"")</f>
        <v/>
      </c>
      <c r="D3070" s="1"/>
      <c r="E3070" s="7" t="str">
        <f t="shared" si="47"/>
        <v/>
      </c>
      <c r="F3070" s="133"/>
      <c r="G3070" s="37"/>
      <c r="H3070" s="36"/>
    </row>
    <row r="3071" spans="1:8" x14ac:dyDescent="0.3">
      <c r="A3071" s="4"/>
      <c r="B3071" s="1"/>
      <c r="C3071" s="6" t="str">
        <f>IFERROR(IF(B3071="","",VLOOKUP(B3071,tabela_produto,2,0)),"")</f>
        <v/>
      </c>
      <c r="D3071" s="1"/>
      <c r="E3071" s="7" t="str">
        <f t="shared" si="47"/>
        <v/>
      </c>
      <c r="F3071" s="133"/>
      <c r="G3071" s="37"/>
      <c r="H3071" s="36"/>
    </row>
    <row r="3072" spans="1:8" x14ac:dyDescent="0.3">
      <c r="A3072" s="4"/>
      <c r="B3072" s="1"/>
      <c r="C3072" s="6" t="str">
        <f>IFERROR(IF(B3072="","",VLOOKUP(B3072,tabela_produto,2,0)),"")</f>
        <v/>
      </c>
      <c r="D3072" s="1"/>
      <c r="E3072" s="7" t="str">
        <f t="shared" si="47"/>
        <v/>
      </c>
      <c r="F3072" s="133"/>
      <c r="G3072" s="37"/>
      <c r="H3072" s="36"/>
    </row>
    <row r="3073" spans="1:8" x14ac:dyDescent="0.3">
      <c r="A3073" s="4"/>
      <c r="B3073" s="1"/>
      <c r="C3073" s="6" t="str">
        <f>IFERROR(IF(B3073="","",VLOOKUP(B3073,tabela_produto,2,0)),"")</f>
        <v/>
      </c>
      <c r="D3073" s="1"/>
      <c r="E3073" s="7" t="str">
        <f t="shared" si="47"/>
        <v/>
      </c>
      <c r="F3073" s="133"/>
      <c r="G3073" s="37"/>
      <c r="H3073" s="36"/>
    </row>
    <row r="3074" spans="1:8" x14ac:dyDescent="0.3">
      <c r="A3074" s="4"/>
      <c r="B3074" s="1"/>
      <c r="C3074" s="6" t="str">
        <f>IFERROR(IF(B3074="","",VLOOKUP(B3074,tabela_produto,2,0)),"")</f>
        <v/>
      </c>
      <c r="D3074" s="1"/>
      <c r="E3074" s="7" t="str">
        <f t="shared" si="47"/>
        <v/>
      </c>
      <c r="F3074" s="133"/>
      <c r="G3074" s="37"/>
      <c r="H3074" s="36"/>
    </row>
    <row r="3075" spans="1:8" x14ac:dyDescent="0.3">
      <c r="A3075" s="4"/>
      <c r="B3075" s="1"/>
      <c r="C3075" s="6" t="str">
        <f>IFERROR(IF(B3075="","",VLOOKUP(B3075,tabela_produto,2,0)),"")</f>
        <v/>
      </c>
      <c r="D3075" s="1"/>
      <c r="E3075" s="7" t="str">
        <f t="shared" ref="E3075:E3138" si="48">IF(B3075="","",VLOOKUP(B3075,tabela_produto,3,0))</f>
        <v/>
      </c>
      <c r="F3075" s="133"/>
      <c r="G3075" s="37"/>
      <c r="H3075" s="36"/>
    </row>
    <row r="3076" spans="1:8" x14ac:dyDescent="0.3">
      <c r="A3076" s="4"/>
      <c r="B3076" s="1"/>
      <c r="C3076" s="6" t="str">
        <f>IFERROR(IF(B3076="","",VLOOKUP(B3076,tabela_produto,2,0)),"")</f>
        <v/>
      </c>
      <c r="D3076" s="1"/>
      <c r="E3076" s="7" t="str">
        <f t="shared" si="48"/>
        <v/>
      </c>
      <c r="F3076" s="133"/>
      <c r="G3076" s="37"/>
      <c r="H3076" s="36"/>
    </row>
    <row r="3077" spans="1:8" x14ac:dyDescent="0.3">
      <c r="A3077" s="4"/>
      <c r="B3077" s="1"/>
      <c r="C3077" s="6" t="str">
        <f>IFERROR(IF(B3077="","",VLOOKUP(B3077,tabela_produto,2,0)),"")</f>
        <v/>
      </c>
      <c r="D3077" s="1"/>
      <c r="E3077" s="7" t="str">
        <f t="shared" si="48"/>
        <v/>
      </c>
      <c r="F3077" s="133"/>
      <c r="G3077" s="37"/>
      <c r="H3077" s="36"/>
    </row>
    <row r="3078" spans="1:8" x14ac:dyDescent="0.3">
      <c r="A3078" s="4"/>
      <c r="B3078" s="1"/>
      <c r="C3078" s="6" t="str">
        <f>IFERROR(IF(B3078="","",VLOOKUP(B3078,tabela_produto,2,0)),"")</f>
        <v/>
      </c>
      <c r="D3078" s="1"/>
      <c r="E3078" s="7" t="str">
        <f t="shared" si="48"/>
        <v/>
      </c>
      <c r="F3078" s="133"/>
      <c r="G3078" s="37"/>
      <c r="H3078" s="36"/>
    </row>
    <row r="3079" spans="1:8" x14ac:dyDescent="0.3">
      <c r="A3079" s="4"/>
      <c r="B3079" s="1"/>
      <c r="C3079" s="6" t="str">
        <f>IFERROR(IF(B3079="","",VLOOKUP(B3079,tabela_produto,2,0)),"")</f>
        <v/>
      </c>
      <c r="D3079" s="1"/>
      <c r="E3079" s="7" t="str">
        <f t="shared" si="48"/>
        <v/>
      </c>
      <c r="F3079" s="133"/>
      <c r="G3079" s="37"/>
      <c r="H3079" s="36"/>
    </row>
    <row r="3080" spans="1:8" x14ac:dyDescent="0.3">
      <c r="A3080" s="4"/>
      <c r="B3080" s="1"/>
      <c r="C3080" s="6" t="str">
        <f>IFERROR(IF(B3080="","",VLOOKUP(B3080,tabela_produto,2,0)),"")</f>
        <v/>
      </c>
      <c r="D3080" s="1"/>
      <c r="E3080" s="7" t="str">
        <f t="shared" si="48"/>
        <v/>
      </c>
      <c r="F3080" s="133"/>
      <c r="G3080" s="37"/>
      <c r="H3080" s="36"/>
    </row>
    <row r="3081" spans="1:8" x14ac:dyDescent="0.3">
      <c r="A3081" s="4"/>
      <c r="B3081" s="1"/>
      <c r="C3081" s="6" t="str">
        <f>IFERROR(IF(B3081="","",VLOOKUP(B3081,tabela_produto,2,0)),"")</f>
        <v/>
      </c>
      <c r="D3081" s="1"/>
      <c r="E3081" s="7" t="str">
        <f t="shared" si="48"/>
        <v/>
      </c>
      <c r="F3081" s="133"/>
      <c r="G3081" s="37"/>
      <c r="H3081" s="36"/>
    </row>
    <row r="3082" spans="1:8" x14ac:dyDescent="0.3">
      <c r="A3082" s="4"/>
      <c r="B3082" s="1"/>
      <c r="C3082" s="6" t="str">
        <f>IFERROR(IF(B3082="","",VLOOKUP(B3082,tabela_produto,2,0)),"")</f>
        <v/>
      </c>
      <c r="D3082" s="1"/>
      <c r="E3082" s="7" t="str">
        <f t="shared" si="48"/>
        <v/>
      </c>
      <c r="F3082" s="133"/>
      <c r="G3082" s="37"/>
      <c r="H3082" s="36"/>
    </row>
    <row r="3083" spans="1:8" x14ac:dyDescent="0.3">
      <c r="A3083" s="4"/>
      <c r="B3083" s="1"/>
      <c r="C3083" s="6" t="str">
        <f>IFERROR(IF(B3083="","",VLOOKUP(B3083,tabela_produto,2,0)),"")</f>
        <v/>
      </c>
      <c r="D3083" s="1"/>
      <c r="E3083" s="7" t="str">
        <f t="shared" si="48"/>
        <v/>
      </c>
      <c r="F3083" s="133"/>
      <c r="G3083" s="37"/>
      <c r="H3083" s="36"/>
    </row>
    <row r="3084" spans="1:8" x14ac:dyDescent="0.3">
      <c r="A3084" s="4"/>
      <c r="B3084" s="1"/>
      <c r="C3084" s="6" t="str">
        <f>IFERROR(IF(B3084="","",VLOOKUP(B3084,tabela_produto,2,0)),"")</f>
        <v/>
      </c>
      <c r="D3084" s="1"/>
      <c r="E3084" s="7" t="str">
        <f t="shared" si="48"/>
        <v/>
      </c>
      <c r="F3084" s="133"/>
      <c r="G3084" s="37"/>
      <c r="H3084" s="36"/>
    </row>
    <row r="3085" spans="1:8" x14ac:dyDescent="0.3">
      <c r="A3085" s="4"/>
      <c r="B3085" s="1"/>
      <c r="C3085" s="6" t="str">
        <f>IFERROR(IF(B3085="","",VLOOKUP(B3085,tabela_produto,2,0)),"")</f>
        <v/>
      </c>
      <c r="D3085" s="1"/>
      <c r="E3085" s="7" t="str">
        <f t="shared" si="48"/>
        <v/>
      </c>
      <c r="F3085" s="133"/>
      <c r="G3085" s="37"/>
      <c r="H3085" s="36"/>
    </row>
    <row r="3086" spans="1:8" x14ac:dyDescent="0.3">
      <c r="A3086" s="4"/>
      <c r="B3086" s="1"/>
      <c r="C3086" s="6" t="str">
        <f>IFERROR(IF(B3086="","",VLOOKUP(B3086,tabela_produto,2,0)),"")</f>
        <v/>
      </c>
      <c r="D3086" s="1"/>
      <c r="E3086" s="7" t="str">
        <f t="shared" si="48"/>
        <v/>
      </c>
      <c r="F3086" s="133"/>
      <c r="G3086" s="37"/>
      <c r="H3086" s="36"/>
    </row>
    <row r="3087" spans="1:8" x14ac:dyDescent="0.3">
      <c r="A3087" s="4"/>
      <c r="B3087" s="1"/>
      <c r="C3087" s="6" t="str">
        <f>IFERROR(IF(B3087="","",VLOOKUP(B3087,tabela_produto,2,0)),"")</f>
        <v/>
      </c>
      <c r="D3087" s="1"/>
      <c r="E3087" s="7" t="str">
        <f t="shared" si="48"/>
        <v/>
      </c>
      <c r="F3087" s="133"/>
      <c r="G3087" s="37"/>
      <c r="H3087" s="36"/>
    </row>
    <row r="3088" spans="1:8" x14ac:dyDescent="0.3">
      <c r="A3088" s="4"/>
      <c r="B3088" s="1"/>
      <c r="C3088" s="6" t="str">
        <f>IFERROR(IF(B3088="","",VLOOKUP(B3088,tabela_produto,2,0)),"")</f>
        <v/>
      </c>
      <c r="D3088" s="1"/>
      <c r="E3088" s="7" t="str">
        <f t="shared" si="48"/>
        <v/>
      </c>
      <c r="F3088" s="133"/>
      <c r="G3088" s="37"/>
      <c r="H3088" s="36"/>
    </row>
    <row r="3089" spans="1:8" x14ac:dyDescent="0.3">
      <c r="A3089" s="4"/>
      <c r="B3089" s="1"/>
      <c r="C3089" s="6" t="str">
        <f>IFERROR(IF(B3089="","",VLOOKUP(B3089,tabela_produto,2,0)),"")</f>
        <v/>
      </c>
      <c r="D3089" s="1"/>
      <c r="E3089" s="7" t="str">
        <f t="shared" si="48"/>
        <v/>
      </c>
      <c r="F3089" s="133"/>
      <c r="G3089" s="37"/>
      <c r="H3089" s="36"/>
    </row>
    <row r="3090" spans="1:8" x14ac:dyDescent="0.3">
      <c r="A3090" s="4"/>
      <c r="B3090" s="1"/>
      <c r="C3090" s="6" t="str">
        <f>IFERROR(IF(B3090="","",VLOOKUP(B3090,tabela_produto,2,0)),"")</f>
        <v/>
      </c>
      <c r="D3090" s="1"/>
      <c r="E3090" s="7" t="str">
        <f t="shared" si="48"/>
        <v/>
      </c>
      <c r="F3090" s="133"/>
      <c r="G3090" s="37"/>
      <c r="H3090" s="36"/>
    </row>
    <row r="3091" spans="1:8" x14ac:dyDescent="0.3">
      <c r="A3091" s="4"/>
      <c r="B3091" s="1"/>
      <c r="C3091" s="6" t="str">
        <f>IFERROR(IF(B3091="","",VLOOKUP(B3091,tabela_produto,2,0)),"")</f>
        <v/>
      </c>
      <c r="D3091" s="1"/>
      <c r="E3091" s="7" t="str">
        <f t="shared" si="48"/>
        <v/>
      </c>
      <c r="F3091" s="133"/>
      <c r="G3091" s="37"/>
      <c r="H3091" s="36"/>
    </row>
    <row r="3092" spans="1:8" x14ac:dyDescent="0.3">
      <c r="A3092" s="4"/>
      <c r="B3092" s="1"/>
      <c r="C3092" s="6" t="str">
        <f>IFERROR(IF(B3092="","",VLOOKUP(B3092,tabela_produto,2,0)),"")</f>
        <v/>
      </c>
      <c r="D3092" s="1"/>
      <c r="E3092" s="7" t="str">
        <f t="shared" si="48"/>
        <v/>
      </c>
      <c r="F3092" s="133"/>
      <c r="G3092" s="37"/>
      <c r="H3092" s="36"/>
    </row>
    <row r="3093" spans="1:8" x14ac:dyDescent="0.3">
      <c r="A3093" s="4"/>
      <c r="B3093" s="1"/>
      <c r="C3093" s="6" t="str">
        <f>IFERROR(IF(B3093="","",VLOOKUP(B3093,tabela_produto,2,0)),"")</f>
        <v/>
      </c>
      <c r="D3093" s="1"/>
      <c r="E3093" s="7" t="str">
        <f t="shared" si="48"/>
        <v/>
      </c>
      <c r="F3093" s="133"/>
      <c r="G3093" s="37"/>
      <c r="H3093" s="36"/>
    </row>
    <row r="3094" spans="1:8" x14ac:dyDescent="0.3">
      <c r="A3094" s="4"/>
      <c r="B3094" s="1"/>
      <c r="C3094" s="6" t="str">
        <f>IFERROR(IF(B3094="","",VLOOKUP(B3094,tabela_produto,2,0)),"")</f>
        <v/>
      </c>
      <c r="D3094" s="1"/>
      <c r="E3094" s="7" t="str">
        <f t="shared" si="48"/>
        <v/>
      </c>
      <c r="F3094" s="133"/>
      <c r="G3094" s="37"/>
      <c r="H3094" s="36"/>
    </row>
    <row r="3095" spans="1:8" x14ac:dyDescent="0.3">
      <c r="A3095" s="4"/>
      <c r="B3095" s="1"/>
      <c r="C3095" s="6" t="str">
        <f>IFERROR(IF(B3095="","",VLOOKUP(B3095,tabela_produto,2,0)),"")</f>
        <v/>
      </c>
      <c r="D3095" s="1"/>
      <c r="E3095" s="7" t="str">
        <f t="shared" si="48"/>
        <v/>
      </c>
      <c r="F3095" s="133"/>
      <c r="G3095" s="37"/>
      <c r="H3095" s="36"/>
    </row>
    <row r="3096" spans="1:8" x14ac:dyDescent="0.3">
      <c r="A3096" s="4"/>
      <c r="B3096" s="1"/>
      <c r="C3096" s="6" t="str">
        <f>IFERROR(IF(B3096="","",VLOOKUP(B3096,tabela_produto,2,0)),"")</f>
        <v/>
      </c>
      <c r="D3096" s="1"/>
      <c r="E3096" s="7" t="str">
        <f t="shared" si="48"/>
        <v/>
      </c>
      <c r="F3096" s="133"/>
      <c r="G3096" s="37"/>
      <c r="H3096" s="36"/>
    </row>
    <row r="3097" spans="1:8" x14ac:dyDescent="0.3">
      <c r="A3097" s="4"/>
      <c r="B3097" s="1"/>
      <c r="C3097" s="6" t="str">
        <f>IFERROR(IF(B3097="","",VLOOKUP(B3097,tabela_produto,2,0)),"")</f>
        <v/>
      </c>
      <c r="D3097" s="1"/>
      <c r="E3097" s="7" t="str">
        <f t="shared" si="48"/>
        <v/>
      </c>
      <c r="F3097" s="133"/>
      <c r="G3097" s="37"/>
      <c r="H3097" s="36"/>
    </row>
    <row r="3098" spans="1:8" x14ac:dyDescent="0.3">
      <c r="A3098" s="4"/>
      <c r="B3098" s="1"/>
      <c r="C3098" s="6" t="str">
        <f>IFERROR(IF(B3098="","",VLOOKUP(B3098,tabela_produto,2,0)),"")</f>
        <v/>
      </c>
      <c r="D3098" s="1"/>
      <c r="E3098" s="7" t="str">
        <f t="shared" si="48"/>
        <v/>
      </c>
      <c r="F3098" s="133"/>
      <c r="G3098" s="37"/>
      <c r="H3098" s="36"/>
    </row>
    <row r="3099" spans="1:8" x14ac:dyDescent="0.3">
      <c r="A3099" s="4"/>
      <c r="B3099" s="1"/>
      <c r="C3099" s="6" t="str">
        <f>IFERROR(IF(B3099="","",VLOOKUP(B3099,tabela_produto,2,0)),"")</f>
        <v/>
      </c>
      <c r="D3099" s="1"/>
      <c r="E3099" s="7" t="str">
        <f t="shared" si="48"/>
        <v/>
      </c>
      <c r="F3099" s="133"/>
      <c r="G3099" s="37"/>
      <c r="H3099" s="36"/>
    </row>
    <row r="3100" spans="1:8" x14ac:dyDescent="0.3">
      <c r="A3100" s="4"/>
      <c r="B3100" s="1"/>
      <c r="C3100" s="6" t="str">
        <f>IFERROR(IF(B3100="","",VLOOKUP(B3100,tabela_produto,2,0)),"")</f>
        <v/>
      </c>
      <c r="D3100" s="1"/>
      <c r="E3100" s="7" t="str">
        <f t="shared" si="48"/>
        <v/>
      </c>
      <c r="F3100" s="133"/>
      <c r="G3100" s="37"/>
      <c r="H3100" s="36"/>
    </row>
    <row r="3101" spans="1:8" x14ac:dyDescent="0.3">
      <c r="A3101" s="4"/>
      <c r="B3101" s="1"/>
      <c r="C3101" s="6" t="str">
        <f>IFERROR(IF(B3101="","",VLOOKUP(B3101,tabela_produto,2,0)),"")</f>
        <v/>
      </c>
      <c r="D3101" s="1"/>
      <c r="E3101" s="7" t="str">
        <f t="shared" si="48"/>
        <v/>
      </c>
      <c r="F3101" s="133"/>
      <c r="G3101" s="37"/>
      <c r="H3101" s="36"/>
    </row>
    <row r="3102" spans="1:8" x14ac:dyDescent="0.3">
      <c r="A3102" s="4"/>
      <c r="B3102" s="1"/>
      <c r="C3102" s="6" t="str">
        <f>IFERROR(IF(B3102="","",VLOOKUP(B3102,tabela_produto,2,0)),"")</f>
        <v/>
      </c>
      <c r="D3102" s="1"/>
      <c r="E3102" s="7" t="str">
        <f t="shared" si="48"/>
        <v/>
      </c>
      <c r="F3102" s="133"/>
      <c r="G3102" s="37"/>
      <c r="H3102" s="36"/>
    </row>
    <row r="3103" spans="1:8" x14ac:dyDescent="0.3">
      <c r="A3103" s="4"/>
      <c r="B3103" s="1"/>
      <c r="C3103" s="6" t="str">
        <f>IFERROR(IF(B3103="","",VLOOKUP(B3103,tabela_produto,2,0)),"")</f>
        <v/>
      </c>
      <c r="D3103" s="1"/>
      <c r="E3103" s="7" t="str">
        <f t="shared" si="48"/>
        <v/>
      </c>
      <c r="F3103" s="133"/>
      <c r="G3103" s="37"/>
      <c r="H3103" s="36"/>
    </row>
    <row r="3104" spans="1:8" x14ac:dyDescent="0.3">
      <c r="A3104" s="4"/>
      <c r="B3104" s="1"/>
      <c r="C3104" s="6" t="str">
        <f>IFERROR(IF(B3104="","",VLOOKUP(B3104,tabela_produto,2,0)),"")</f>
        <v/>
      </c>
      <c r="D3104" s="1"/>
      <c r="E3104" s="7" t="str">
        <f t="shared" si="48"/>
        <v/>
      </c>
      <c r="F3104" s="133"/>
      <c r="G3104" s="37"/>
      <c r="H3104" s="36"/>
    </row>
    <row r="3105" spans="1:8" x14ac:dyDescent="0.3">
      <c r="A3105" s="4"/>
      <c r="B3105" s="1"/>
      <c r="C3105" s="6" t="str">
        <f>IFERROR(IF(B3105="","",VLOOKUP(B3105,tabela_produto,2,0)),"")</f>
        <v/>
      </c>
      <c r="D3105" s="1"/>
      <c r="E3105" s="7" t="str">
        <f t="shared" si="48"/>
        <v/>
      </c>
      <c r="F3105" s="133"/>
      <c r="G3105" s="37"/>
      <c r="H3105" s="36"/>
    </row>
    <row r="3106" spans="1:8" x14ac:dyDescent="0.3">
      <c r="A3106" s="4"/>
      <c r="B3106" s="1"/>
      <c r="C3106" s="6" t="str">
        <f>IFERROR(IF(B3106="","",VLOOKUP(B3106,tabela_produto,2,0)),"")</f>
        <v/>
      </c>
      <c r="D3106" s="1"/>
      <c r="E3106" s="7" t="str">
        <f t="shared" si="48"/>
        <v/>
      </c>
      <c r="F3106" s="133"/>
      <c r="G3106" s="37"/>
      <c r="H3106" s="36"/>
    </row>
    <row r="3107" spans="1:8" x14ac:dyDescent="0.3">
      <c r="A3107" s="4"/>
      <c r="B3107" s="1"/>
      <c r="C3107" s="6" t="str">
        <f>IFERROR(IF(B3107="","",VLOOKUP(B3107,tabela_produto,2,0)),"")</f>
        <v/>
      </c>
      <c r="D3107" s="1"/>
      <c r="E3107" s="7" t="str">
        <f t="shared" si="48"/>
        <v/>
      </c>
      <c r="F3107" s="133"/>
      <c r="G3107" s="37"/>
      <c r="H3107" s="36"/>
    </row>
    <row r="3108" spans="1:8" x14ac:dyDescent="0.3">
      <c r="A3108" s="4"/>
      <c r="B3108" s="1"/>
      <c r="C3108" s="6" t="str">
        <f>IFERROR(IF(B3108="","",VLOOKUP(B3108,tabela_produto,2,0)),"")</f>
        <v/>
      </c>
      <c r="D3108" s="1"/>
      <c r="E3108" s="7" t="str">
        <f t="shared" si="48"/>
        <v/>
      </c>
      <c r="F3108" s="133"/>
      <c r="G3108" s="37"/>
      <c r="H3108" s="36"/>
    </row>
    <row r="3109" spans="1:8" x14ac:dyDescent="0.3">
      <c r="A3109" s="4"/>
      <c r="B3109" s="1"/>
      <c r="C3109" s="6" t="str">
        <f>IFERROR(IF(B3109="","",VLOOKUP(B3109,tabela_produto,2,0)),"")</f>
        <v/>
      </c>
      <c r="D3109" s="1"/>
      <c r="E3109" s="7" t="str">
        <f t="shared" si="48"/>
        <v/>
      </c>
      <c r="F3109" s="133"/>
      <c r="G3109" s="37"/>
      <c r="H3109" s="36"/>
    </row>
    <row r="3110" spans="1:8" x14ac:dyDescent="0.3">
      <c r="A3110" s="4"/>
      <c r="B3110" s="1"/>
      <c r="C3110" s="6" t="str">
        <f>IFERROR(IF(B3110="","",VLOOKUP(B3110,tabela_produto,2,0)),"")</f>
        <v/>
      </c>
      <c r="D3110" s="1"/>
      <c r="E3110" s="7" t="str">
        <f t="shared" si="48"/>
        <v/>
      </c>
      <c r="F3110" s="133"/>
      <c r="G3110" s="37"/>
      <c r="H3110" s="36"/>
    </row>
    <row r="3111" spans="1:8" x14ac:dyDescent="0.3">
      <c r="A3111" s="4"/>
      <c r="B3111" s="1"/>
      <c r="C3111" s="6" t="str">
        <f>IFERROR(IF(B3111="","",VLOOKUP(B3111,tabela_produto,2,0)),"")</f>
        <v/>
      </c>
      <c r="D3111" s="1"/>
      <c r="E3111" s="7" t="str">
        <f t="shared" si="48"/>
        <v/>
      </c>
      <c r="F3111" s="133"/>
      <c r="G3111" s="37"/>
      <c r="H3111" s="36"/>
    </row>
    <row r="3112" spans="1:8" x14ac:dyDescent="0.3">
      <c r="A3112" s="4"/>
      <c r="B3112" s="1"/>
      <c r="C3112" s="6" t="str">
        <f>IFERROR(IF(B3112="","",VLOOKUP(B3112,tabela_produto,2,0)),"")</f>
        <v/>
      </c>
      <c r="D3112" s="1"/>
      <c r="E3112" s="7" t="str">
        <f t="shared" si="48"/>
        <v/>
      </c>
      <c r="F3112" s="133"/>
      <c r="G3112" s="37"/>
      <c r="H3112" s="36"/>
    </row>
    <row r="3113" spans="1:8" x14ac:dyDescent="0.3">
      <c r="A3113" s="4"/>
      <c r="B3113" s="1"/>
      <c r="C3113" s="6" t="str">
        <f>IFERROR(IF(B3113="","",VLOOKUP(B3113,tabela_produto,2,0)),"")</f>
        <v/>
      </c>
      <c r="D3113" s="1"/>
      <c r="E3113" s="7" t="str">
        <f t="shared" si="48"/>
        <v/>
      </c>
      <c r="F3113" s="133"/>
      <c r="G3113" s="37"/>
      <c r="H3113" s="36"/>
    </row>
    <row r="3114" spans="1:8" x14ac:dyDescent="0.3">
      <c r="A3114" s="4"/>
      <c r="B3114" s="1"/>
      <c r="C3114" s="6" t="str">
        <f>IFERROR(IF(B3114="","",VLOOKUP(B3114,tabela_produto,2,0)),"")</f>
        <v/>
      </c>
      <c r="D3114" s="1"/>
      <c r="E3114" s="7" t="str">
        <f t="shared" si="48"/>
        <v/>
      </c>
      <c r="F3114" s="133"/>
      <c r="G3114" s="37"/>
      <c r="H3114" s="36"/>
    </row>
    <row r="3115" spans="1:8" x14ac:dyDescent="0.3">
      <c r="A3115" s="4"/>
      <c r="B3115" s="1"/>
      <c r="C3115" s="6" t="str">
        <f>IFERROR(IF(B3115="","",VLOOKUP(B3115,tabela_produto,2,0)),"")</f>
        <v/>
      </c>
      <c r="D3115" s="1"/>
      <c r="E3115" s="7" t="str">
        <f t="shared" si="48"/>
        <v/>
      </c>
      <c r="F3115" s="133"/>
      <c r="G3115" s="37"/>
      <c r="H3115" s="36"/>
    </row>
    <row r="3116" spans="1:8" x14ac:dyDescent="0.3">
      <c r="A3116" s="4"/>
      <c r="B3116" s="1"/>
      <c r="C3116" s="6" t="str">
        <f>IFERROR(IF(B3116="","",VLOOKUP(B3116,tabela_produto,2,0)),"")</f>
        <v/>
      </c>
      <c r="D3116" s="1"/>
      <c r="E3116" s="7" t="str">
        <f t="shared" si="48"/>
        <v/>
      </c>
      <c r="F3116" s="133"/>
      <c r="G3116" s="37"/>
      <c r="H3116" s="36"/>
    </row>
    <row r="3117" spans="1:8" x14ac:dyDescent="0.3">
      <c r="A3117" s="4"/>
      <c r="B3117" s="1"/>
      <c r="C3117" s="6" t="str">
        <f>IFERROR(IF(B3117="","",VLOOKUP(B3117,tabela_produto,2,0)),"")</f>
        <v/>
      </c>
      <c r="D3117" s="1"/>
      <c r="E3117" s="7" t="str">
        <f t="shared" si="48"/>
        <v/>
      </c>
      <c r="F3117" s="133"/>
      <c r="G3117" s="37"/>
      <c r="H3117" s="36"/>
    </row>
    <row r="3118" spans="1:8" x14ac:dyDescent="0.3">
      <c r="A3118" s="4"/>
      <c r="B3118" s="1"/>
      <c r="C3118" s="6" t="str">
        <f>IFERROR(IF(B3118="","",VLOOKUP(B3118,tabela_produto,2,0)),"")</f>
        <v/>
      </c>
      <c r="D3118" s="1"/>
      <c r="E3118" s="7" t="str">
        <f t="shared" si="48"/>
        <v/>
      </c>
      <c r="F3118" s="133"/>
      <c r="G3118" s="37"/>
      <c r="H3118" s="36"/>
    </row>
    <row r="3119" spans="1:8" x14ac:dyDescent="0.3">
      <c r="A3119" s="4"/>
      <c r="B3119" s="1"/>
      <c r="C3119" s="6" t="str">
        <f>IFERROR(IF(B3119="","",VLOOKUP(B3119,tabela_produto,2,0)),"")</f>
        <v/>
      </c>
      <c r="D3119" s="1"/>
      <c r="E3119" s="7" t="str">
        <f t="shared" si="48"/>
        <v/>
      </c>
      <c r="F3119" s="133"/>
      <c r="G3119" s="37"/>
      <c r="H3119" s="36"/>
    </row>
    <row r="3120" spans="1:8" x14ac:dyDescent="0.3">
      <c r="A3120" s="4"/>
      <c r="B3120" s="1"/>
      <c r="C3120" s="6" t="str">
        <f>IFERROR(IF(B3120="","",VLOOKUP(B3120,tabela_produto,2,0)),"")</f>
        <v/>
      </c>
      <c r="D3120" s="1"/>
      <c r="E3120" s="7" t="str">
        <f t="shared" si="48"/>
        <v/>
      </c>
      <c r="F3120" s="133"/>
      <c r="G3120" s="37"/>
      <c r="H3120" s="36"/>
    </row>
    <row r="3121" spans="1:8" x14ac:dyDescent="0.3">
      <c r="A3121" s="4"/>
      <c r="B3121" s="1"/>
      <c r="C3121" s="6" t="str">
        <f>IFERROR(IF(B3121="","",VLOOKUP(B3121,tabela_produto,2,0)),"")</f>
        <v/>
      </c>
      <c r="D3121" s="1"/>
      <c r="E3121" s="7" t="str">
        <f t="shared" si="48"/>
        <v/>
      </c>
      <c r="F3121" s="133"/>
      <c r="G3121" s="37"/>
      <c r="H3121" s="36"/>
    </row>
    <row r="3122" spans="1:8" x14ac:dyDescent="0.3">
      <c r="A3122" s="4"/>
      <c r="B3122" s="1"/>
      <c r="C3122" s="6" t="str">
        <f>IFERROR(IF(B3122="","",VLOOKUP(B3122,tabela_produto,2,0)),"")</f>
        <v/>
      </c>
      <c r="D3122" s="1"/>
      <c r="E3122" s="7" t="str">
        <f t="shared" si="48"/>
        <v/>
      </c>
      <c r="F3122" s="133"/>
      <c r="G3122" s="37"/>
      <c r="H3122" s="36"/>
    </row>
    <row r="3123" spans="1:8" x14ac:dyDescent="0.3">
      <c r="A3123" s="4"/>
      <c r="B3123" s="1"/>
      <c r="C3123" s="6" t="str">
        <f>IFERROR(IF(B3123="","",VLOOKUP(B3123,tabela_produto,2,0)),"")</f>
        <v/>
      </c>
      <c r="D3123" s="1"/>
      <c r="E3123" s="7" t="str">
        <f t="shared" si="48"/>
        <v/>
      </c>
      <c r="F3123" s="133"/>
      <c r="G3123" s="37"/>
      <c r="H3123" s="36"/>
    </row>
    <row r="3124" spans="1:8" x14ac:dyDescent="0.3">
      <c r="A3124" s="4"/>
      <c r="B3124" s="1"/>
      <c r="C3124" s="6" t="str">
        <f>IFERROR(IF(B3124="","",VLOOKUP(B3124,tabela_produto,2,0)),"")</f>
        <v/>
      </c>
      <c r="D3124" s="1"/>
      <c r="E3124" s="7" t="str">
        <f t="shared" si="48"/>
        <v/>
      </c>
      <c r="F3124" s="133"/>
      <c r="G3124" s="37"/>
      <c r="H3124" s="36"/>
    </row>
    <row r="3125" spans="1:8" x14ac:dyDescent="0.3">
      <c r="A3125" s="4"/>
      <c r="B3125" s="1"/>
      <c r="C3125" s="6" t="str">
        <f>IFERROR(IF(B3125="","",VLOOKUP(B3125,tabela_produto,2,0)),"")</f>
        <v/>
      </c>
      <c r="D3125" s="1"/>
      <c r="E3125" s="7" t="str">
        <f t="shared" si="48"/>
        <v/>
      </c>
      <c r="F3125" s="133"/>
      <c r="G3125" s="37"/>
      <c r="H3125" s="36"/>
    </row>
    <row r="3126" spans="1:8" x14ac:dyDescent="0.3">
      <c r="A3126" s="4"/>
      <c r="B3126" s="1"/>
      <c r="C3126" s="6" t="str">
        <f>IFERROR(IF(B3126="","",VLOOKUP(B3126,tabela_produto,2,0)),"")</f>
        <v/>
      </c>
      <c r="D3126" s="1"/>
      <c r="E3126" s="7" t="str">
        <f t="shared" si="48"/>
        <v/>
      </c>
      <c r="F3126" s="133"/>
      <c r="G3126" s="37"/>
      <c r="H3126" s="36"/>
    </row>
    <row r="3127" spans="1:8" x14ac:dyDescent="0.3">
      <c r="A3127" s="4"/>
      <c r="B3127" s="1"/>
      <c r="C3127" s="6" t="str">
        <f>IFERROR(IF(B3127="","",VLOOKUP(B3127,tabela_produto,2,0)),"")</f>
        <v/>
      </c>
      <c r="D3127" s="1"/>
      <c r="E3127" s="7" t="str">
        <f t="shared" si="48"/>
        <v/>
      </c>
      <c r="F3127" s="133"/>
      <c r="G3127" s="37"/>
      <c r="H3127" s="36"/>
    </row>
    <row r="3128" spans="1:8" x14ac:dyDescent="0.3">
      <c r="A3128" s="4"/>
      <c r="B3128" s="1"/>
      <c r="C3128" s="6" t="str">
        <f>IFERROR(IF(B3128="","",VLOOKUP(B3128,tabela_produto,2,0)),"")</f>
        <v/>
      </c>
      <c r="D3128" s="1"/>
      <c r="E3128" s="7" t="str">
        <f t="shared" si="48"/>
        <v/>
      </c>
      <c r="F3128" s="133"/>
      <c r="G3128" s="37"/>
      <c r="H3128" s="36"/>
    </row>
    <row r="3129" spans="1:8" x14ac:dyDescent="0.3">
      <c r="A3129" s="4"/>
      <c r="B3129" s="1"/>
      <c r="C3129" s="6" t="str">
        <f>IFERROR(IF(B3129="","",VLOOKUP(B3129,tabela_produto,2,0)),"")</f>
        <v/>
      </c>
      <c r="D3129" s="1"/>
      <c r="E3129" s="7" t="str">
        <f t="shared" si="48"/>
        <v/>
      </c>
      <c r="F3129" s="133"/>
      <c r="G3129" s="37"/>
      <c r="H3129" s="36"/>
    </row>
    <row r="3130" spans="1:8" x14ac:dyDescent="0.3">
      <c r="A3130" s="4"/>
      <c r="B3130" s="1"/>
      <c r="C3130" s="6" t="str">
        <f>IFERROR(IF(B3130="","",VLOOKUP(B3130,tabela_produto,2,0)),"")</f>
        <v/>
      </c>
      <c r="D3130" s="1"/>
      <c r="E3130" s="7" t="str">
        <f t="shared" si="48"/>
        <v/>
      </c>
      <c r="F3130" s="133"/>
      <c r="G3130" s="37"/>
      <c r="H3130" s="36"/>
    </row>
    <row r="3131" spans="1:8" x14ac:dyDescent="0.3">
      <c r="A3131" s="4"/>
      <c r="B3131" s="1"/>
      <c r="C3131" s="6" t="str">
        <f>IFERROR(IF(B3131="","",VLOOKUP(B3131,tabela_produto,2,0)),"")</f>
        <v/>
      </c>
      <c r="D3131" s="1"/>
      <c r="E3131" s="7" t="str">
        <f t="shared" si="48"/>
        <v/>
      </c>
      <c r="F3131" s="133"/>
      <c r="G3131" s="37"/>
      <c r="H3131" s="36"/>
    </row>
    <row r="3132" spans="1:8" x14ac:dyDescent="0.3">
      <c r="A3132" s="4"/>
      <c r="B3132" s="1"/>
      <c r="C3132" s="6" t="str">
        <f>IFERROR(IF(B3132="","",VLOOKUP(B3132,tabela_produto,2,0)),"")</f>
        <v/>
      </c>
      <c r="D3132" s="1"/>
      <c r="E3132" s="7" t="str">
        <f t="shared" si="48"/>
        <v/>
      </c>
      <c r="F3132" s="133"/>
      <c r="G3132" s="37"/>
      <c r="H3132" s="36"/>
    </row>
    <row r="3133" spans="1:8" x14ac:dyDescent="0.3">
      <c r="A3133" s="4"/>
      <c r="B3133" s="1"/>
      <c r="C3133" s="6" t="str">
        <f>IFERROR(IF(B3133="","",VLOOKUP(B3133,tabela_produto,2,0)),"")</f>
        <v/>
      </c>
      <c r="D3133" s="1"/>
      <c r="E3133" s="7" t="str">
        <f t="shared" si="48"/>
        <v/>
      </c>
      <c r="F3133" s="133"/>
      <c r="G3133" s="37"/>
      <c r="H3133" s="36"/>
    </row>
    <row r="3134" spans="1:8" x14ac:dyDescent="0.3">
      <c r="A3134" s="4"/>
      <c r="B3134" s="1"/>
      <c r="C3134" s="6" t="str">
        <f>IFERROR(IF(B3134="","",VLOOKUP(B3134,tabela_produto,2,0)),"")</f>
        <v/>
      </c>
      <c r="D3134" s="1"/>
      <c r="E3134" s="7" t="str">
        <f t="shared" si="48"/>
        <v/>
      </c>
      <c r="F3134" s="133"/>
      <c r="G3134" s="37"/>
      <c r="H3134" s="36"/>
    </row>
    <row r="3135" spans="1:8" x14ac:dyDescent="0.3">
      <c r="A3135" s="4"/>
      <c r="B3135" s="1"/>
      <c r="C3135" s="6" t="str">
        <f>IFERROR(IF(B3135="","",VLOOKUP(B3135,tabela_produto,2,0)),"")</f>
        <v/>
      </c>
      <c r="D3135" s="1"/>
      <c r="E3135" s="7" t="str">
        <f t="shared" si="48"/>
        <v/>
      </c>
      <c r="F3135" s="133"/>
      <c r="G3135" s="37"/>
      <c r="H3135" s="36"/>
    </row>
    <row r="3136" spans="1:8" x14ac:dyDescent="0.3">
      <c r="A3136" s="4"/>
      <c r="B3136" s="1"/>
      <c r="C3136" s="6" t="str">
        <f>IFERROR(IF(B3136="","",VLOOKUP(B3136,tabela_produto,2,0)),"")</f>
        <v/>
      </c>
      <c r="D3136" s="1"/>
      <c r="E3136" s="7" t="str">
        <f t="shared" si="48"/>
        <v/>
      </c>
      <c r="F3136" s="133"/>
      <c r="G3136" s="37"/>
      <c r="H3136" s="36"/>
    </row>
    <row r="3137" spans="1:8" x14ac:dyDescent="0.3">
      <c r="A3137" s="4"/>
      <c r="B3137" s="1"/>
      <c r="C3137" s="6" t="str">
        <f>IFERROR(IF(B3137="","",VLOOKUP(B3137,tabela_produto,2,0)),"")</f>
        <v/>
      </c>
      <c r="D3137" s="1"/>
      <c r="E3137" s="7" t="str">
        <f t="shared" si="48"/>
        <v/>
      </c>
      <c r="F3137" s="133"/>
      <c r="G3137" s="37"/>
      <c r="H3137" s="36"/>
    </row>
    <row r="3138" spans="1:8" x14ac:dyDescent="0.3">
      <c r="A3138" s="4"/>
      <c r="B3138" s="1"/>
      <c r="C3138" s="6" t="str">
        <f>IFERROR(IF(B3138="","",VLOOKUP(B3138,tabela_produto,2,0)),"")</f>
        <v/>
      </c>
      <c r="D3138" s="1"/>
      <c r="E3138" s="7" t="str">
        <f t="shared" si="48"/>
        <v/>
      </c>
      <c r="F3138" s="133"/>
      <c r="G3138" s="37"/>
      <c r="H3138" s="36"/>
    </row>
    <row r="3139" spans="1:8" x14ac:dyDescent="0.3">
      <c r="A3139" s="4"/>
      <c r="B3139" s="1"/>
      <c r="C3139" s="6" t="str">
        <f>IFERROR(IF(B3139="","",VLOOKUP(B3139,tabela_produto,2,0)),"")</f>
        <v/>
      </c>
      <c r="D3139" s="1"/>
      <c r="E3139" s="7" t="str">
        <f t="shared" ref="E3139:E3202" si="49">IF(B3139="","",VLOOKUP(B3139,tabela_produto,3,0))</f>
        <v/>
      </c>
      <c r="F3139" s="133"/>
      <c r="G3139" s="37"/>
      <c r="H3139" s="36"/>
    </row>
    <row r="3140" spans="1:8" x14ac:dyDescent="0.3">
      <c r="A3140" s="4"/>
      <c r="B3140" s="1"/>
      <c r="C3140" s="6" t="str">
        <f>IFERROR(IF(B3140="","",VLOOKUP(B3140,tabela_produto,2,0)),"")</f>
        <v/>
      </c>
      <c r="D3140" s="1"/>
      <c r="E3140" s="7" t="str">
        <f t="shared" si="49"/>
        <v/>
      </c>
      <c r="F3140" s="133"/>
      <c r="G3140" s="37"/>
      <c r="H3140" s="36"/>
    </row>
    <row r="3141" spans="1:8" x14ac:dyDescent="0.3">
      <c r="A3141" s="4"/>
      <c r="B3141" s="1"/>
      <c r="C3141" s="6" t="str">
        <f>IFERROR(IF(B3141="","",VLOOKUP(B3141,tabela_produto,2,0)),"")</f>
        <v/>
      </c>
      <c r="D3141" s="1"/>
      <c r="E3141" s="7" t="str">
        <f t="shared" si="49"/>
        <v/>
      </c>
      <c r="F3141" s="133"/>
      <c r="G3141" s="37"/>
      <c r="H3141" s="36"/>
    </row>
    <row r="3142" spans="1:8" x14ac:dyDescent="0.3">
      <c r="A3142" s="4"/>
      <c r="B3142" s="1"/>
      <c r="C3142" s="6" t="str">
        <f>IFERROR(IF(B3142="","",VLOOKUP(B3142,tabela_produto,2,0)),"")</f>
        <v/>
      </c>
      <c r="D3142" s="1"/>
      <c r="E3142" s="7" t="str">
        <f t="shared" si="49"/>
        <v/>
      </c>
      <c r="F3142" s="133"/>
      <c r="G3142" s="37"/>
      <c r="H3142" s="36"/>
    </row>
    <row r="3143" spans="1:8" x14ac:dyDescent="0.3">
      <c r="A3143" s="4"/>
      <c r="B3143" s="1"/>
      <c r="C3143" s="6" t="str">
        <f>IFERROR(IF(B3143="","",VLOOKUP(B3143,tabela_produto,2,0)),"")</f>
        <v/>
      </c>
      <c r="D3143" s="1"/>
      <c r="E3143" s="7" t="str">
        <f t="shared" si="49"/>
        <v/>
      </c>
      <c r="F3143" s="133"/>
      <c r="G3143" s="37"/>
      <c r="H3143" s="36"/>
    </row>
    <row r="3144" spans="1:8" x14ac:dyDescent="0.3">
      <c r="A3144" s="4"/>
      <c r="B3144" s="1"/>
      <c r="C3144" s="6" t="str">
        <f>IFERROR(IF(B3144="","",VLOOKUP(B3144,tabela_produto,2,0)),"")</f>
        <v/>
      </c>
      <c r="D3144" s="1"/>
      <c r="E3144" s="7" t="str">
        <f t="shared" si="49"/>
        <v/>
      </c>
      <c r="F3144" s="133"/>
      <c r="G3144" s="37"/>
      <c r="H3144" s="36"/>
    </row>
    <row r="3145" spans="1:8" x14ac:dyDescent="0.3">
      <c r="A3145" s="4"/>
      <c r="B3145" s="1"/>
      <c r="C3145" s="6" t="str">
        <f>IFERROR(IF(B3145="","",VLOOKUP(B3145,tabela_produto,2,0)),"")</f>
        <v/>
      </c>
      <c r="D3145" s="1"/>
      <c r="E3145" s="7" t="str">
        <f t="shared" si="49"/>
        <v/>
      </c>
      <c r="F3145" s="133"/>
      <c r="G3145" s="37"/>
      <c r="H3145" s="36"/>
    </row>
    <row r="3146" spans="1:8" x14ac:dyDescent="0.3">
      <c r="A3146" s="4"/>
      <c r="B3146" s="1"/>
      <c r="C3146" s="6" t="str">
        <f>IFERROR(IF(B3146="","",VLOOKUP(B3146,tabela_produto,2,0)),"")</f>
        <v/>
      </c>
      <c r="D3146" s="1"/>
      <c r="E3146" s="7" t="str">
        <f t="shared" si="49"/>
        <v/>
      </c>
      <c r="F3146" s="133"/>
      <c r="G3146" s="37"/>
      <c r="H3146" s="36"/>
    </row>
    <row r="3147" spans="1:8" x14ac:dyDescent="0.3">
      <c r="A3147" s="4"/>
      <c r="B3147" s="1"/>
      <c r="C3147" s="6" t="str">
        <f>IFERROR(IF(B3147="","",VLOOKUP(B3147,tabela_produto,2,0)),"")</f>
        <v/>
      </c>
      <c r="D3147" s="1"/>
      <c r="E3147" s="7" t="str">
        <f t="shared" si="49"/>
        <v/>
      </c>
      <c r="F3147" s="133"/>
      <c r="G3147" s="37"/>
      <c r="H3147" s="36"/>
    </row>
    <row r="3148" spans="1:8" x14ac:dyDescent="0.3">
      <c r="A3148" s="4"/>
      <c r="B3148" s="1"/>
      <c r="C3148" s="6" t="str">
        <f>IFERROR(IF(B3148="","",VLOOKUP(B3148,tabela_produto,2,0)),"")</f>
        <v/>
      </c>
      <c r="D3148" s="1"/>
      <c r="E3148" s="7" t="str">
        <f t="shared" si="49"/>
        <v/>
      </c>
      <c r="F3148" s="133"/>
      <c r="G3148" s="37"/>
      <c r="H3148" s="36"/>
    </row>
    <row r="3149" spans="1:8" x14ac:dyDescent="0.3">
      <c r="A3149" s="4"/>
      <c r="B3149" s="1"/>
      <c r="C3149" s="6" t="str">
        <f>IFERROR(IF(B3149="","",VLOOKUP(B3149,tabela_produto,2,0)),"")</f>
        <v/>
      </c>
      <c r="D3149" s="1"/>
      <c r="E3149" s="7" t="str">
        <f t="shared" si="49"/>
        <v/>
      </c>
      <c r="F3149" s="133"/>
      <c r="G3149" s="37"/>
      <c r="H3149" s="36"/>
    </row>
    <row r="3150" spans="1:8" x14ac:dyDescent="0.3">
      <c r="A3150" s="4"/>
      <c r="B3150" s="1"/>
      <c r="C3150" s="6" t="str">
        <f>IFERROR(IF(B3150="","",VLOOKUP(B3150,tabela_produto,2,0)),"")</f>
        <v/>
      </c>
      <c r="D3150" s="1"/>
      <c r="E3150" s="7" t="str">
        <f t="shared" si="49"/>
        <v/>
      </c>
      <c r="F3150" s="133"/>
      <c r="G3150" s="37"/>
      <c r="H3150" s="36"/>
    </row>
    <row r="3151" spans="1:8" x14ac:dyDescent="0.3">
      <c r="A3151" s="4"/>
      <c r="B3151" s="1"/>
      <c r="C3151" s="6" t="str">
        <f>IFERROR(IF(B3151="","",VLOOKUP(B3151,tabela_produto,2,0)),"")</f>
        <v/>
      </c>
      <c r="D3151" s="1"/>
      <c r="E3151" s="7" t="str">
        <f t="shared" si="49"/>
        <v/>
      </c>
      <c r="F3151" s="133"/>
      <c r="G3151" s="37"/>
      <c r="H3151" s="36"/>
    </row>
    <row r="3152" spans="1:8" x14ac:dyDescent="0.3">
      <c r="A3152" s="4"/>
      <c r="B3152" s="1"/>
      <c r="C3152" s="6" t="str">
        <f>IFERROR(IF(B3152="","",VLOOKUP(B3152,tabela_produto,2,0)),"")</f>
        <v/>
      </c>
      <c r="D3152" s="1"/>
      <c r="E3152" s="7" t="str">
        <f t="shared" si="49"/>
        <v/>
      </c>
      <c r="F3152" s="133"/>
      <c r="G3152" s="37"/>
      <c r="H3152" s="36"/>
    </row>
    <row r="3153" spans="1:8" x14ac:dyDescent="0.3">
      <c r="A3153" s="4"/>
      <c r="B3153" s="1"/>
      <c r="C3153" s="6" t="str">
        <f>IFERROR(IF(B3153="","",VLOOKUP(B3153,tabela_produto,2,0)),"")</f>
        <v/>
      </c>
      <c r="D3153" s="1"/>
      <c r="E3153" s="7" t="str">
        <f t="shared" si="49"/>
        <v/>
      </c>
      <c r="F3153" s="133"/>
      <c r="G3153" s="37"/>
      <c r="H3153" s="36"/>
    </row>
    <row r="3154" spans="1:8" x14ac:dyDescent="0.3">
      <c r="A3154" s="4"/>
      <c r="B3154" s="1"/>
      <c r="C3154" s="6" t="str">
        <f>IFERROR(IF(B3154="","",VLOOKUP(B3154,tabela_produto,2,0)),"")</f>
        <v/>
      </c>
      <c r="D3154" s="1"/>
      <c r="E3154" s="7" t="str">
        <f t="shared" si="49"/>
        <v/>
      </c>
      <c r="F3154" s="133"/>
      <c r="G3154" s="37"/>
      <c r="H3154" s="36"/>
    </row>
    <row r="3155" spans="1:8" x14ac:dyDescent="0.3">
      <c r="A3155" s="4"/>
      <c r="B3155" s="1"/>
      <c r="C3155" s="6" t="str">
        <f>IFERROR(IF(B3155="","",VLOOKUP(B3155,tabela_produto,2,0)),"")</f>
        <v/>
      </c>
      <c r="D3155" s="1"/>
      <c r="E3155" s="7" t="str">
        <f t="shared" si="49"/>
        <v/>
      </c>
      <c r="F3155" s="133"/>
      <c r="G3155" s="37"/>
      <c r="H3155" s="36"/>
    </row>
    <row r="3156" spans="1:8" x14ac:dyDescent="0.3">
      <c r="A3156" s="4"/>
      <c r="B3156" s="1"/>
      <c r="C3156" s="6" t="str">
        <f>IFERROR(IF(B3156="","",VLOOKUP(B3156,tabela_produto,2,0)),"")</f>
        <v/>
      </c>
      <c r="D3156" s="1"/>
      <c r="E3156" s="7" t="str">
        <f t="shared" si="49"/>
        <v/>
      </c>
      <c r="F3156" s="133"/>
      <c r="G3156" s="37"/>
      <c r="H3156" s="36"/>
    </row>
    <row r="3157" spans="1:8" x14ac:dyDescent="0.3">
      <c r="A3157" s="4"/>
      <c r="B3157" s="1"/>
      <c r="C3157" s="6" t="str">
        <f>IFERROR(IF(B3157="","",VLOOKUP(B3157,tabela_produto,2,0)),"")</f>
        <v/>
      </c>
      <c r="D3157" s="1"/>
      <c r="E3157" s="7" t="str">
        <f t="shared" si="49"/>
        <v/>
      </c>
      <c r="F3157" s="133"/>
      <c r="G3157" s="37"/>
      <c r="H3157" s="36"/>
    </row>
    <row r="3158" spans="1:8" x14ac:dyDescent="0.3">
      <c r="A3158" s="4"/>
      <c r="B3158" s="1"/>
      <c r="C3158" s="6" t="str">
        <f>IFERROR(IF(B3158="","",VLOOKUP(B3158,tabela_produto,2,0)),"")</f>
        <v/>
      </c>
      <c r="D3158" s="1"/>
      <c r="E3158" s="7" t="str">
        <f t="shared" si="49"/>
        <v/>
      </c>
      <c r="F3158" s="133"/>
      <c r="G3158" s="37"/>
      <c r="H3158" s="36"/>
    </row>
    <row r="3159" spans="1:8" x14ac:dyDescent="0.3">
      <c r="A3159" s="4"/>
      <c r="B3159" s="1"/>
      <c r="C3159" s="6" t="str">
        <f>IFERROR(IF(B3159="","",VLOOKUP(B3159,tabela_produto,2,0)),"")</f>
        <v/>
      </c>
      <c r="D3159" s="1"/>
      <c r="E3159" s="7" t="str">
        <f t="shared" si="49"/>
        <v/>
      </c>
      <c r="F3159" s="133"/>
      <c r="G3159" s="37"/>
      <c r="H3159" s="36"/>
    </row>
    <row r="3160" spans="1:8" x14ac:dyDescent="0.3">
      <c r="A3160" s="4"/>
      <c r="B3160" s="1"/>
      <c r="C3160" s="6" t="str">
        <f>IFERROR(IF(B3160="","",VLOOKUP(B3160,tabela_produto,2,0)),"")</f>
        <v/>
      </c>
      <c r="D3160" s="1"/>
      <c r="E3160" s="7" t="str">
        <f t="shared" si="49"/>
        <v/>
      </c>
      <c r="F3160" s="133"/>
      <c r="G3160" s="37"/>
      <c r="H3160" s="36"/>
    </row>
    <row r="3161" spans="1:8" x14ac:dyDescent="0.3">
      <c r="A3161" s="4"/>
      <c r="B3161" s="1"/>
      <c r="C3161" s="6" t="str">
        <f>IFERROR(IF(B3161="","",VLOOKUP(B3161,tabela_produto,2,0)),"")</f>
        <v/>
      </c>
      <c r="D3161" s="1"/>
      <c r="E3161" s="7" t="str">
        <f t="shared" si="49"/>
        <v/>
      </c>
      <c r="F3161" s="133"/>
      <c r="G3161" s="37"/>
      <c r="H3161" s="36"/>
    </row>
    <row r="3162" spans="1:8" x14ac:dyDescent="0.3">
      <c r="A3162" s="4"/>
      <c r="B3162" s="1"/>
      <c r="C3162" s="6" t="str">
        <f>IFERROR(IF(B3162="","",VLOOKUP(B3162,tabela_produto,2,0)),"")</f>
        <v/>
      </c>
      <c r="D3162" s="1"/>
      <c r="E3162" s="7" t="str">
        <f t="shared" si="49"/>
        <v/>
      </c>
      <c r="F3162" s="133"/>
      <c r="G3162" s="37"/>
      <c r="H3162" s="36"/>
    </row>
    <row r="3163" spans="1:8" x14ac:dyDescent="0.3">
      <c r="A3163" s="4"/>
      <c r="B3163" s="1"/>
      <c r="C3163" s="6" t="str">
        <f>IFERROR(IF(B3163="","",VLOOKUP(B3163,tabela_produto,2,0)),"")</f>
        <v/>
      </c>
      <c r="D3163" s="1"/>
      <c r="E3163" s="7" t="str">
        <f t="shared" si="49"/>
        <v/>
      </c>
      <c r="F3163" s="133"/>
      <c r="G3163" s="37"/>
      <c r="H3163" s="36"/>
    </row>
    <row r="3164" spans="1:8" x14ac:dyDescent="0.3">
      <c r="A3164" s="4"/>
      <c r="B3164" s="1"/>
      <c r="C3164" s="6" t="str">
        <f>IFERROR(IF(B3164="","",VLOOKUP(B3164,tabela_produto,2,0)),"")</f>
        <v/>
      </c>
      <c r="D3164" s="1"/>
      <c r="E3164" s="7" t="str">
        <f t="shared" si="49"/>
        <v/>
      </c>
      <c r="F3164" s="133"/>
      <c r="G3164" s="37"/>
      <c r="H3164" s="36"/>
    </row>
    <row r="3165" spans="1:8" x14ac:dyDescent="0.3">
      <c r="A3165" s="4"/>
      <c r="B3165" s="1"/>
      <c r="C3165" s="6" t="str">
        <f>IFERROR(IF(B3165="","",VLOOKUP(B3165,tabela_produto,2,0)),"")</f>
        <v/>
      </c>
      <c r="D3165" s="1"/>
      <c r="E3165" s="7" t="str">
        <f t="shared" si="49"/>
        <v/>
      </c>
      <c r="F3165" s="133"/>
      <c r="G3165" s="37"/>
      <c r="H3165" s="36"/>
    </row>
    <row r="3166" spans="1:8" x14ac:dyDescent="0.3">
      <c r="A3166" s="4"/>
      <c r="B3166" s="1"/>
      <c r="C3166" s="6" t="str">
        <f>IFERROR(IF(B3166="","",VLOOKUP(B3166,tabela_produto,2,0)),"")</f>
        <v/>
      </c>
      <c r="D3166" s="1"/>
      <c r="E3166" s="7" t="str">
        <f t="shared" si="49"/>
        <v/>
      </c>
      <c r="F3166" s="133"/>
      <c r="G3166" s="37"/>
      <c r="H3166" s="36"/>
    </row>
    <row r="3167" spans="1:8" x14ac:dyDescent="0.3">
      <c r="A3167" s="4"/>
      <c r="B3167" s="1"/>
      <c r="C3167" s="6" t="str">
        <f>IFERROR(IF(B3167="","",VLOOKUP(B3167,tabela_produto,2,0)),"")</f>
        <v/>
      </c>
      <c r="D3167" s="1"/>
      <c r="E3167" s="7" t="str">
        <f t="shared" si="49"/>
        <v/>
      </c>
      <c r="F3167" s="133"/>
      <c r="G3167" s="37"/>
      <c r="H3167" s="36"/>
    </row>
    <row r="3168" spans="1:8" x14ac:dyDescent="0.3">
      <c r="A3168" s="4"/>
      <c r="B3168" s="1"/>
      <c r="C3168" s="6" t="str">
        <f>IFERROR(IF(B3168="","",VLOOKUP(B3168,tabela_produto,2,0)),"")</f>
        <v/>
      </c>
      <c r="D3168" s="1"/>
      <c r="E3168" s="7" t="str">
        <f t="shared" si="49"/>
        <v/>
      </c>
      <c r="F3168" s="133"/>
      <c r="G3168" s="37"/>
      <c r="H3168" s="36"/>
    </row>
    <row r="3169" spans="1:8" x14ac:dyDescent="0.3">
      <c r="A3169" s="4"/>
      <c r="B3169" s="1"/>
      <c r="C3169" s="6" t="str">
        <f>IFERROR(IF(B3169="","",VLOOKUP(B3169,tabela_produto,2,0)),"")</f>
        <v/>
      </c>
      <c r="D3169" s="1"/>
      <c r="E3169" s="7" t="str">
        <f t="shared" si="49"/>
        <v/>
      </c>
      <c r="F3169" s="133"/>
      <c r="G3169" s="37"/>
      <c r="H3169" s="36"/>
    </row>
    <row r="3170" spans="1:8" x14ac:dyDescent="0.3">
      <c r="A3170" s="4"/>
      <c r="B3170" s="1"/>
      <c r="C3170" s="6" t="str">
        <f>IFERROR(IF(B3170="","",VLOOKUP(B3170,tabela_produto,2,0)),"")</f>
        <v/>
      </c>
      <c r="D3170" s="1"/>
      <c r="E3170" s="7" t="str">
        <f t="shared" si="49"/>
        <v/>
      </c>
      <c r="F3170" s="133"/>
      <c r="G3170" s="37"/>
      <c r="H3170" s="36"/>
    </row>
    <row r="3171" spans="1:8" x14ac:dyDescent="0.3">
      <c r="A3171" s="4"/>
      <c r="B3171" s="1"/>
      <c r="C3171" s="6" t="str">
        <f>IFERROR(IF(B3171="","",VLOOKUP(B3171,tabela_produto,2,0)),"")</f>
        <v/>
      </c>
      <c r="D3171" s="1"/>
      <c r="E3171" s="7" t="str">
        <f t="shared" si="49"/>
        <v/>
      </c>
      <c r="F3171" s="133"/>
      <c r="G3171" s="37"/>
      <c r="H3171" s="36"/>
    </row>
    <row r="3172" spans="1:8" x14ac:dyDescent="0.3">
      <c r="A3172" s="4"/>
      <c r="B3172" s="1"/>
      <c r="C3172" s="6" t="str">
        <f>IFERROR(IF(B3172="","",VLOOKUP(B3172,tabela_produto,2,0)),"")</f>
        <v/>
      </c>
      <c r="D3172" s="1"/>
      <c r="E3172" s="7" t="str">
        <f t="shared" si="49"/>
        <v/>
      </c>
      <c r="F3172" s="133"/>
      <c r="G3172" s="37"/>
      <c r="H3172" s="36"/>
    </row>
    <row r="3173" spans="1:8" x14ac:dyDescent="0.3">
      <c r="A3173" s="4"/>
      <c r="B3173" s="1"/>
      <c r="C3173" s="6" t="str">
        <f>IFERROR(IF(B3173="","",VLOOKUP(B3173,tabela_produto,2,0)),"")</f>
        <v/>
      </c>
      <c r="D3173" s="1"/>
      <c r="E3173" s="7" t="str">
        <f t="shared" si="49"/>
        <v/>
      </c>
      <c r="F3173" s="133"/>
      <c r="G3173" s="37"/>
      <c r="H3173" s="36"/>
    </row>
    <row r="3174" spans="1:8" x14ac:dyDescent="0.3">
      <c r="A3174" s="4"/>
      <c r="B3174" s="1"/>
      <c r="C3174" s="6" t="str">
        <f>IFERROR(IF(B3174="","",VLOOKUP(B3174,tabela_produto,2,0)),"")</f>
        <v/>
      </c>
      <c r="D3174" s="1"/>
      <c r="E3174" s="7" t="str">
        <f t="shared" si="49"/>
        <v/>
      </c>
      <c r="F3174" s="133"/>
      <c r="G3174" s="37"/>
      <c r="H3174" s="36"/>
    </row>
    <row r="3175" spans="1:8" x14ac:dyDescent="0.3">
      <c r="A3175" s="4"/>
      <c r="B3175" s="1"/>
      <c r="C3175" s="6" t="str">
        <f>IFERROR(IF(B3175="","",VLOOKUP(B3175,tabela_produto,2,0)),"")</f>
        <v/>
      </c>
      <c r="D3175" s="1"/>
      <c r="E3175" s="7" t="str">
        <f t="shared" si="49"/>
        <v/>
      </c>
      <c r="F3175" s="133"/>
      <c r="G3175" s="37"/>
      <c r="H3175" s="36"/>
    </row>
    <row r="3176" spans="1:8" x14ac:dyDescent="0.3">
      <c r="A3176" s="4"/>
      <c r="B3176" s="1"/>
      <c r="C3176" s="6" t="str">
        <f>IFERROR(IF(B3176="","",VLOOKUP(B3176,tabela_produto,2,0)),"")</f>
        <v/>
      </c>
      <c r="D3176" s="1"/>
      <c r="E3176" s="7" t="str">
        <f t="shared" si="49"/>
        <v/>
      </c>
      <c r="F3176" s="133"/>
      <c r="G3176" s="37"/>
      <c r="H3176" s="36"/>
    </row>
    <row r="3177" spans="1:8" x14ac:dyDescent="0.3">
      <c r="A3177" s="4"/>
      <c r="B3177" s="1"/>
      <c r="C3177" s="6" t="str">
        <f>IFERROR(IF(B3177="","",VLOOKUP(B3177,tabela_produto,2,0)),"")</f>
        <v/>
      </c>
      <c r="D3177" s="1"/>
      <c r="E3177" s="7" t="str">
        <f t="shared" si="49"/>
        <v/>
      </c>
      <c r="F3177" s="133"/>
      <c r="G3177" s="37"/>
      <c r="H3177" s="36"/>
    </row>
    <row r="3178" spans="1:8" x14ac:dyDescent="0.3">
      <c r="A3178" s="4"/>
      <c r="B3178" s="1"/>
      <c r="C3178" s="6" t="str">
        <f>IFERROR(IF(B3178="","",VLOOKUP(B3178,tabela_produto,2,0)),"")</f>
        <v/>
      </c>
      <c r="D3178" s="1"/>
      <c r="E3178" s="7" t="str">
        <f t="shared" si="49"/>
        <v/>
      </c>
      <c r="F3178" s="133"/>
      <c r="G3178" s="37"/>
      <c r="H3178" s="36"/>
    </row>
    <row r="3179" spans="1:8" x14ac:dyDescent="0.3">
      <c r="A3179" s="4"/>
      <c r="B3179" s="1"/>
      <c r="C3179" s="6" t="str">
        <f>IFERROR(IF(B3179="","",VLOOKUP(B3179,tabela_produto,2,0)),"")</f>
        <v/>
      </c>
      <c r="D3179" s="1"/>
      <c r="E3179" s="7" t="str">
        <f t="shared" si="49"/>
        <v/>
      </c>
      <c r="F3179" s="133"/>
      <c r="G3179" s="37"/>
      <c r="H3179" s="36"/>
    </row>
    <row r="3180" spans="1:8" x14ac:dyDescent="0.3">
      <c r="A3180" s="4"/>
      <c r="B3180" s="1"/>
      <c r="C3180" s="6" t="str">
        <f>IFERROR(IF(B3180="","",VLOOKUP(B3180,tabela_produto,2,0)),"")</f>
        <v/>
      </c>
      <c r="D3180" s="1"/>
      <c r="E3180" s="7" t="str">
        <f t="shared" si="49"/>
        <v/>
      </c>
      <c r="F3180" s="133"/>
      <c r="G3180" s="37"/>
      <c r="H3180" s="36"/>
    </row>
    <row r="3181" spans="1:8" x14ac:dyDescent="0.3">
      <c r="A3181" s="4"/>
      <c r="B3181" s="1"/>
      <c r="C3181" s="6" t="str">
        <f>IFERROR(IF(B3181="","",VLOOKUP(B3181,tabela_produto,2,0)),"")</f>
        <v/>
      </c>
      <c r="D3181" s="1"/>
      <c r="E3181" s="7" t="str">
        <f t="shared" si="49"/>
        <v/>
      </c>
      <c r="F3181" s="133"/>
      <c r="G3181" s="37"/>
      <c r="H3181" s="36"/>
    </row>
    <row r="3182" spans="1:8" x14ac:dyDescent="0.3">
      <c r="A3182" s="4"/>
      <c r="B3182" s="1"/>
      <c r="C3182" s="6" t="str">
        <f>IFERROR(IF(B3182="","",VLOOKUP(B3182,tabela_produto,2,0)),"")</f>
        <v/>
      </c>
      <c r="D3182" s="1"/>
      <c r="E3182" s="7" t="str">
        <f t="shared" si="49"/>
        <v/>
      </c>
      <c r="F3182" s="133"/>
      <c r="G3182" s="37"/>
      <c r="H3182" s="36"/>
    </row>
    <row r="3183" spans="1:8" x14ac:dyDescent="0.3">
      <c r="A3183" s="4"/>
      <c r="B3183" s="1"/>
      <c r="C3183" s="6" t="str">
        <f>IFERROR(IF(B3183="","",VLOOKUP(B3183,tabela_produto,2,0)),"")</f>
        <v/>
      </c>
      <c r="D3183" s="1"/>
      <c r="E3183" s="7" t="str">
        <f t="shared" si="49"/>
        <v/>
      </c>
      <c r="F3183" s="133"/>
      <c r="G3183" s="37"/>
      <c r="H3183" s="36"/>
    </row>
    <row r="3184" spans="1:8" x14ac:dyDescent="0.3">
      <c r="A3184" s="4"/>
      <c r="B3184" s="1"/>
      <c r="C3184" s="6" t="str">
        <f>IFERROR(IF(B3184="","",VLOOKUP(B3184,tabela_produto,2,0)),"")</f>
        <v/>
      </c>
      <c r="D3184" s="1"/>
      <c r="E3184" s="7" t="str">
        <f t="shared" si="49"/>
        <v/>
      </c>
      <c r="F3184" s="133"/>
      <c r="G3184" s="37"/>
      <c r="H3184" s="36"/>
    </row>
    <row r="3185" spans="1:8" x14ac:dyDescent="0.3">
      <c r="A3185" s="4"/>
      <c r="B3185" s="1"/>
      <c r="C3185" s="6" t="str">
        <f>IFERROR(IF(B3185="","",VLOOKUP(B3185,tabela_produto,2,0)),"")</f>
        <v/>
      </c>
      <c r="D3185" s="1"/>
      <c r="E3185" s="7" t="str">
        <f t="shared" si="49"/>
        <v/>
      </c>
      <c r="F3185" s="133"/>
      <c r="G3185" s="37"/>
      <c r="H3185" s="36"/>
    </row>
    <row r="3186" spans="1:8" x14ac:dyDescent="0.3">
      <c r="A3186" s="4"/>
      <c r="B3186" s="1"/>
      <c r="C3186" s="6" t="str">
        <f>IFERROR(IF(B3186="","",VLOOKUP(B3186,tabela_produto,2,0)),"")</f>
        <v/>
      </c>
      <c r="D3186" s="1"/>
      <c r="E3186" s="7" t="str">
        <f t="shared" si="49"/>
        <v/>
      </c>
      <c r="F3186" s="133"/>
      <c r="G3186" s="37"/>
      <c r="H3186" s="36"/>
    </row>
    <row r="3187" spans="1:8" x14ac:dyDescent="0.3">
      <c r="A3187" s="4"/>
      <c r="B3187" s="1"/>
      <c r="C3187" s="6" t="str">
        <f>IFERROR(IF(B3187="","",VLOOKUP(B3187,tabela_produto,2,0)),"")</f>
        <v/>
      </c>
      <c r="D3187" s="1"/>
      <c r="E3187" s="7" t="str">
        <f t="shared" si="49"/>
        <v/>
      </c>
      <c r="F3187" s="133"/>
      <c r="G3187" s="37"/>
      <c r="H3187" s="36"/>
    </row>
    <row r="3188" spans="1:8" x14ac:dyDescent="0.3">
      <c r="A3188" s="4"/>
      <c r="B3188" s="1"/>
      <c r="C3188" s="6" t="str">
        <f>IFERROR(IF(B3188="","",VLOOKUP(B3188,tabela_produto,2,0)),"")</f>
        <v/>
      </c>
      <c r="D3188" s="1"/>
      <c r="E3188" s="7" t="str">
        <f t="shared" si="49"/>
        <v/>
      </c>
      <c r="F3188" s="133"/>
      <c r="G3188" s="37"/>
      <c r="H3188" s="36"/>
    </row>
    <row r="3189" spans="1:8" x14ac:dyDescent="0.3">
      <c r="A3189" s="4"/>
      <c r="B3189" s="1"/>
      <c r="C3189" s="6" t="str">
        <f>IFERROR(IF(B3189="","",VLOOKUP(B3189,tabela_produto,2,0)),"")</f>
        <v/>
      </c>
      <c r="D3189" s="1"/>
      <c r="E3189" s="7" t="str">
        <f t="shared" si="49"/>
        <v/>
      </c>
      <c r="F3189" s="133"/>
      <c r="G3189" s="37"/>
      <c r="H3189" s="36"/>
    </row>
    <row r="3190" spans="1:8" x14ac:dyDescent="0.3">
      <c r="A3190" s="4"/>
      <c r="B3190" s="1"/>
      <c r="C3190" s="6" t="str">
        <f>IFERROR(IF(B3190="","",VLOOKUP(B3190,tabela_produto,2,0)),"")</f>
        <v/>
      </c>
      <c r="D3190" s="1"/>
      <c r="E3190" s="7" t="str">
        <f t="shared" si="49"/>
        <v/>
      </c>
      <c r="F3190" s="133"/>
      <c r="G3190" s="37"/>
      <c r="H3190" s="36"/>
    </row>
    <row r="3191" spans="1:8" x14ac:dyDescent="0.3">
      <c r="A3191" s="4"/>
      <c r="B3191" s="1"/>
      <c r="C3191" s="6" t="str">
        <f>IFERROR(IF(B3191="","",VLOOKUP(B3191,tabela_produto,2,0)),"")</f>
        <v/>
      </c>
      <c r="D3191" s="1"/>
      <c r="E3191" s="7" t="str">
        <f t="shared" si="49"/>
        <v/>
      </c>
      <c r="F3191" s="133"/>
      <c r="G3191" s="37"/>
      <c r="H3191" s="36"/>
    </row>
    <row r="3192" spans="1:8" x14ac:dyDescent="0.3">
      <c r="A3192" s="4"/>
      <c r="B3192" s="1"/>
      <c r="C3192" s="6" t="str">
        <f>IFERROR(IF(B3192="","",VLOOKUP(B3192,tabela_produto,2,0)),"")</f>
        <v/>
      </c>
      <c r="D3192" s="1"/>
      <c r="E3192" s="7" t="str">
        <f t="shared" si="49"/>
        <v/>
      </c>
      <c r="F3192" s="133"/>
      <c r="G3192" s="37"/>
      <c r="H3192" s="36"/>
    </row>
    <row r="3193" spans="1:8" x14ac:dyDescent="0.3">
      <c r="A3193" s="4"/>
      <c r="B3193" s="1"/>
      <c r="C3193" s="6" t="str">
        <f>IFERROR(IF(B3193="","",VLOOKUP(B3193,tabela_produto,2,0)),"")</f>
        <v/>
      </c>
      <c r="D3193" s="1"/>
      <c r="E3193" s="7" t="str">
        <f t="shared" si="49"/>
        <v/>
      </c>
      <c r="F3193" s="133"/>
      <c r="G3193" s="37"/>
      <c r="H3193" s="36"/>
    </row>
    <row r="3194" spans="1:8" x14ac:dyDescent="0.3">
      <c r="A3194" s="4"/>
      <c r="B3194" s="1"/>
      <c r="C3194" s="6" t="str">
        <f>IFERROR(IF(B3194="","",VLOOKUP(B3194,tabela_produto,2,0)),"")</f>
        <v/>
      </c>
      <c r="D3194" s="1"/>
      <c r="E3194" s="7" t="str">
        <f t="shared" si="49"/>
        <v/>
      </c>
      <c r="F3194" s="133"/>
      <c r="G3194" s="37"/>
      <c r="H3194" s="36"/>
    </row>
    <row r="3195" spans="1:8" x14ac:dyDescent="0.3">
      <c r="A3195" s="4"/>
      <c r="B3195" s="1"/>
      <c r="C3195" s="6" t="str">
        <f>IFERROR(IF(B3195="","",VLOOKUP(B3195,tabela_produto,2,0)),"")</f>
        <v/>
      </c>
      <c r="D3195" s="1"/>
      <c r="E3195" s="7" t="str">
        <f t="shared" si="49"/>
        <v/>
      </c>
      <c r="F3195" s="133"/>
      <c r="G3195" s="37"/>
      <c r="H3195" s="36"/>
    </row>
    <row r="3196" spans="1:8" x14ac:dyDescent="0.3">
      <c r="A3196" s="4"/>
      <c r="B3196" s="1"/>
      <c r="C3196" s="6" t="str">
        <f>IFERROR(IF(B3196="","",VLOOKUP(B3196,tabela_produto,2,0)),"")</f>
        <v/>
      </c>
      <c r="D3196" s="1"/>
      <c r="E3196" s="7" t="str">
        <f t="shared" si="49"/>
        <v/>
      </c>
      <c r="F3196" s="133"/>
      <c r="G3196" s="37"/>
      <c r="H3196" s="36"/>
    </row>
    <row r="3197" spans="1:8" x14ac:dyDescent="0.3">
      <c r="A3197" s="4"/>
      <c r="B3197" s="1"/>
      <c r="C3197" s="6" t="str">
        <f>IFERROR(IF(B3197="","",VLOOKUP(B3197,tabela_produto,2,0)),"")</f>
        <v/>
      </c>
      <c r="D3197" s="1"/>
      <c r="E3197" s="7" t="str">
        <f t="shared" si="49"/>
        <v/>
      </c>
      <c r="F3197" s="133"/>
      <c r="G3197" s="37"/>
      <c r="H3197" s="36"/>
    </row>
    <row r="3198" spans="1:8" x14ac:dyDescent="0.3">
      <c r="A3198" s="4"/>
      <c r="B3198" s="1"/>
      <c r="C3198" s="6" t="str">
        <f>IFERROR(IF(B3198="","",VLOOKUP(B3198,tabela_produto,2,0)),"")</f>
        <v/>
      </c>
      <c r="D3198" s="1"/>
      <c r="E3198" s="7" t="str">
        <f t="shared" si="49"/>
        <v/>
      </c>
      <c r="F3198" s="133"/>
      <c r="G3198" s="37"/>
      <c r="H3198" s="36"/>
    </row>
    <row r="3199" spans="1:8" x14ac:dyDescent="0.3">
      <c r="A3199" s="4"/>
      <c r="B3199" s="1"/>
      <c r="C3199" s="6" t="str">
        <f>IFERROR(IF(B3199="","",VLOOKUP(B3199,tabela_produto,2,0)),"")</f>
        <v/>
      </c>
      <c r="D3199" s="1"/>
      <c r="E3199" s="7" t="str">
        <f t="shared" si="49"/>
        <v/>
      </c>
      <c r="F3199" s="133"/>
      <c r="G3199" s="37"/>
      <c r="H3199" s="36"/>
    </row>
    <row r="3200" spans="1:8" x14ac:dyDescent="0.3">
      <c r="A3200" s="4"/>
      <c r="B3200" s="1"/>
      <c r="C3200" s="6" t="str">
        <f>IFERROR(IF(B3200="","",VLOOKUP(B3200,tabela_produto,2,0)),"")</f>
        <v/>
      </c>
      <c r="D3200" s="1"/>
      <c r="E3200" s="7" t="str">
        <f t="shared" si="49"/>
        <v/>
      </c>
      <c r="F3200" s="133"/>
      <c r="G3200" s="37"/>
      <c r="H3200" s="36"/>
    </row>
    <row r="3201" spans="1:8" x14ac:dyDescent="0.3">
      <c r="A3201" s="4"/>
      <c r="B3201" s="1"/>
      <c r="C3201" s="6" t="str">
        <f>IFERROR(IF(B3201="","",VLOOKUP(B3201,tabela_produto,2,0)),"")</f>
        <v/>
      </c>
      <c r="D3201" s="1"/>
      <c r="E3201" s="7" t="str">
        <f t="shared" si="49"/>
        <v/>
      </c>
      <c r="F3201" s="133"/>
      <c r="G3201" s="37"/>
      <c r="H3201" s="36"/>
    </row>
    <row r="3202" spans="1:8" x14ac:dyDescent="0.3">
      <c r="A3202" s="4"/>
      <c r="B3202" s="1"/>
      <c r="C3202" s="6" t="str">
        <f>IFERROR(IF(B3202="","",VLOOKUP(B3202,tabela_produto,2,0)),"")</f>
        <v/>
      </c>
      <c r="D3202" s="1"/>
      <c r="E3202" s="7" t="str">
        <f t="shared" si="49"/>
        <v/>
      </c>
      <c r="F3202" s="133"/>
      <c r="G3202" s="37"/>
      <c r="H3202" s="36"/>
    </row>
    <row r="3203" spans="1:8" x14ac:dyDescent="0.3">
      <c r="A3203" s="4"/>
      <c r="B3203" s="1"/>
      <c r="C3203" s="6" t="str">
        <f>IFERROR(IF(B3203="","",VLOOKUP(B3203,tabela_produto,2,0)),"")</f>
        <v/>
      </c>
      <c r="D3203" s="1"/>
      <c r="E3203" s="7" t="str">
        <f t="shared" ref="E3203:E3266" si="50">IF(B3203="","",VLOOKUP(B3203,tabela_produto,3,0))</f>
        <v/>
      </c>
      <c r="F3203" s="133"/>
      <c r="G3203" s="37"/>
      <c r="H3203" s="36"/>
    </row>
    <row r="3204" spans="1:8" x14ac:dyDescent="0.3">
      <c r="A3204" s="4"/>
      <c r="B3204" s="1"/>
      <c r="C3204" s="6" t="str">
        <f>IFERROR(IF(B3204="","",VLOOKUP(B3204,tabela_produto,2,0)),"")</f>
        <v/>
      </c>
      <c r="D3204" s="1"/>
      <c r="E3204" s="7" t="str">
        <f t="shared" si="50"/>
        <v/>
      </c>
      <c r="F3204" s="133"/>
      <c r="G3204" s="37"/>
      <c r="H3204" s="36"/>
    </row>
    <row r="3205" spans="1:8" x14ac:dyDescent="0.3">
      <c r="A3205" s="4"/>
      <c r="B3205" s="1"/>
      <c r="C3205" s="6" t="str">
        <f>IFERROR(IF(B3205="","",VLOOKUP(B3205,tabela_produto,2,0)),"")</f>
        <v/>
      </c>
      <c r="D3205" s="1"/>
      <c r="E3205" s="7" t="str">
        <f t="shared" si="50"/>
        <v/>
      </c>
      <c r="F3205" s="133"/>
      <c r="G3205" s="37"/>
      <c r="H3205" s="36"/>
    </row>
    <row r="3206" spans="1:8" x14ac:dyDescent="0.3">
      <c r="A3206" s="4"/>
      <c r="B3206" s="1"/>
      <c r="C3206" s="6" t="str">
        <f>IFERROR(IF(B3206="","",VLOOKUP(B3206,tabela_produto,2,0)),"")</f>
        <v/>
      </c>
      <c r="D3206" s="1"/>
      <c r="E3206" s="7" t="str">
        <f t="shared" si="50"/>
        <v/>
      </c>
      <c r="F3206" s="133"/>
      <c r="G3206" s="37"/>
      <c r="H3206" s="36"/>
    </row>
    <row r="3207" spans="1:8" x14ac:dyDescent="0.3">
      <c r="A3207" s="4"/>
      <c r="B3207" s="1"/>
      <c r="C3207" s="6" t="str">
        <f>IFERROR(IF(B3207="","",VLOOKUP(B3207,tabela_produto,2,0)),"")</f>
        <v/>
      </c>
      <c r="D3207" s="1"/>
      <c r="E3207" s="7" t="str">
        <f t="shared" si="50"/>
        <v/>
      </c>
      <c r="F3207" s="133"/>
      <c r="G3207" s="37"/>
      <c r="H3207" s="36"/>
    </row>
    <row r="3208" spans="1:8" x14ac:dyDescent="0.3">
      <c r="A3208" s="4"/>
      <c r="B3208" s="1"/>
      <c r="C3208" s="6" t="str">
        <f>IFERROR(IF(B3208="","",VLOOKUP(B3208,tabela_produto,2,0)),"")</f>
        <v/>
      </c>
      <c r="D3208" s="1"/>
      <c r="E3208" s="7" t="str">
        <f t="shared" si="50"/>
        <v/>
      </c>
      <c r="F3208" s="133"/>
      <c r="G3208" s="37"/>
      <c r="H3208" s="36"/>
    </row>
    <row r="3209" spans="1:8" x14ac:dyDescent="0.3">
      <c r="A3209" s="4"/>
      <c r="B3209" s="1"/>
      <c r="C3209" s="6" t="str">
        <f>IFERROR(IF(B3209="","",VLOOKUP(B3209,tabela_produto,2,0)),"")</f>
        <v/>
      </c>
      <c r="D3209" s="1"/>
      <c r="E3209" s="7" t="str">
        <f t="shared" si="50"/>
        <v/>
      </c>
      <c r="F3209" s="133"/>
      <c r="G3209" s="37"/>
      <c r="H3209" s="36"/>
    </row>
    <row r="3210" spans="1:8" x14ac:dyDescent="0.3">
      <c r="A3210" s="4"/>
      <c r="B3210" s="1"/>
      <c r="C3210" s="6" t="str">
        <f>IFERROR(IF(B3210="","",VLOOKUP(B3210,tabela_produto,2,0)),"")</f>
        <v/>
      </c>
      <c r="D3210" s="1"/>
      <c r="E3210" s="7" t="str">
        <f t="shared" si="50"/>
        <v/>
      </c>
      <c r="F3210" s="133"/>
      <c r="G3210" s="37"/>
      <c r="H3210" s="36"/>
    </row>
    <row r="3211" spans="1:8" x14ac:dyDescent="0.3">
      <c r="A3211" s="4"/>
      <c r="B3211" s="1"/>
      <c r="C3211" s="6" t="str">
        <f>IFERROR(IF(B3211="","",VLOOKUP(B3211,tabela_produto,2,0)),"")</f>
        <v/>
      </c>
      <c r="D3211" s="1"/>
      <c r="E3211" s="7" t="str">
        <f t="shared" si="50"/>
        <v/>
      </c>
      <c r="F3211" s="133"/>
      <c r="G3211" s="37"/>
      <c r="H3211" s="36"/>
    </row>
    <row r="3212" spans="1:8" x14ac:dyDescent="0.3">
      <c r="A3212" s="4"/>
      <c r="B3212" s="1"/>
      <c r="C3212" s="6" t="str">
        <f>IFERROR(IF(B3212="","",VLOOKUP(B3212,tabela_produto,2,0)),"")</f>
        <v/>
      </c>
      <c r="D3212" s="1"/>
      <c r="E3212" s="7" t="str">
        <f t="shared" si="50"/>
        <v/>
      </c>
      <c r="F3212" s="133"/>
      <c r="G3212" s="37"/>
      <c r="H3212" s="36"/>
    </row>
    <row r="3213" spans="1:8" x14ac:dyDescent="0.3">
      <c r="A3213" s="4"/>
      <c r="B3213" s="1"/>
      <c r="C3213" s="6" t="str">
        <f>IFERROR(IF(B3213="","",VLOOKUP(B3213,tabela_produto,2,0)),"")</f>
        <v/>
      </c>
      <c r="D3213" s="1"/>
      <c r="E3213" s="7" t="str">
        <f t="shared" si="50"/>
        <v/>
      </c>
      <c r="F3213" s="133"/>
      <c r="G3213" s="37"/>
      <c r="H3213" s="36"/>
    </row>
    <row r="3214" spans="1:8" x14ac:dyDescent="0.3">
      <c r="A3214" s="4"/>
      <c r="B3214" s="1"/>
      <c r="C3214" s="6" t="str">
        <f>IFERROR(IF(B3214="","",VLOOKUP(B3214,tabela_produto,2,0)),"")</f>
        <v/>
      </c>
      <c r="D3214" s="1"/>
      <c r="E3214" s="7" t="str">
        <f t="shared" si="50"/>
        <v/>
      </c>
      <c r="F3214" s="133"/>
      <c r="G3214" s="37"/>
      <c r="H3214" s="36"/>
    </row>
    <row r="3215" spans="1:8" x14ac:dyDescent="0.3">
      <c r="A3215" s="4"/>
      <c r="B3215" s="1"/>
      <c r="C3215" s="6" t="str">
        <f>IFERROR(IF(B3215="","",VLOOKUP(B3215,tabela_produto,2,0)),"")</f>
        <v/>
      </c>
      <c r="D3215" s="1"/>
      <c r="E3215" s="7" t="str">
        <f t="shared" si="50"/>
        <v/>
      </c>
      <c r="F3215" s="133"/>
      <c r="G3215" s="37"/>
      <c r="H3215" s="36"/>
    </row>
    <row r="3216" spans="1:8" x14ac:dyDescent="0.3">
      <c r="A3216" s="4"/>
      <c r="B3216" s="1"/>
      <c r="C3216" s="6" t="str">
        <f>IFERROR(IF(B3216="","",VLOOKUP(B3216,tabela_produto,2,0)),"")</f>
        <v/>
      </c>
      <c r="D3216" s="1"/>
      <c r="E3216" s="7" t="str">
        <f t="shared" si="50"/>
        <v/>
      </c>
      <c r="F3216" s="133"/>
      <c r="G3216" s="37"/>
      <c r="H3216" s="36"/>
    </row>
    <row r="3217" spans="1:8" x14ac:dyDescent="0.3">
      <c r="A3217" s="4"/>
      <c r="B3217" s="1"/>
      <c r="C3217" s="6" t="str">
        <f>IFERROR(IF(B3217="","",VLOOKUP(B3217,tabela_produto,2,0)),"")</f>
        <v/>
      </c>
      <c r="D3217" s="1"/>
      <c r="E3217" s="7" t="str">
        <f t="shared" si="50"/>
        <v/>
      </c>
      <c r="F3217" s="133"/>
      <c r="G3217" s="37"/>
      <c r="H3217" s="36"/>
    </row>
    <row r="3218" spans="1:8" x14ac:dyDescent="0.3">
      <c r="A3218" s="4"/>
      <c r="B3218" s="1"/>
      <c r="C3218" s="6" t="str">
        <f>IFERROR(IF(B3218="","",VLOOKUP(B3218,tabela_produto,2,0)),"")</f>
        <v/>
      </c>
      <c r="D3218" s="1"/>
      <c r="E3218" s="7" t="str">
        <f t="shared" si="50"/>
        <v/>
      </c>
      <c r="F3218" s="133"/>
      <c r="G3218" s="37"/>
      <c r="H3218" s="36"/>
    </row>
    <row r="3219" spans="1:8" x14ac:dyDescent="0.3">
      <c r="A3219" s="4"/>
      <c r="B3219" s="1"/>
      <c r="C3219" s="6" t="str">
        <f>IFERROR(IF(B3219="","",VLOOKUP(B3219,tabela_produto,2,0)),"")</f>
        <v/>
      </c>
      <c r="D3219" s="1"/>
      <c r="E3219" s="7" t="str">
        <f t="shared" si="50"/>
        <v/>
      </c>
      <c r="F3219" s="133"/>
      <c r="G3219" s="37"/>
      <c r="H3219" s="36"/>
    </row>
    <row r="3220" spans="1:8" x14ac:dyDescent="0.3">
      <c r="A3220" s="4"/>
      <c r="B3220" s="1"/>
      <c r="C3220" s="6" t="str">
        <f>IFERROR(IF(B3220="","",VLOOKUP(B3220,tabela_produto,2,0)),"")</f>
        <v/>
      </c>
      <c r="D3220" s="1"/>
      <c r="E3220" s="7" t="str">
        <f t="shared" si="50"/>
        <v/>
      </c>
      <c r="F3220" s="133"/>
      <c r="G3220" s="37"/>
      <c r="H3220" s="36"/>
    </row>
    <row r="3221" spans="1:8" x14ac:dyDescent="0.3">
      <c r="A3221" s="4"/>
      <c r="B3221" s="1"/>
      <c r="C3221" s="6" t="str">
        <f>IFERROR(IF(B3221="","",VLOOKUP(B3221,tabela_produto,2,0)),"")</f>
        <v/>
      </c>
      <c r="D3221" s="1"/>
      <c r="E3221" s="7" t="str">
        <f t="shared" si="50"/>
        <v/>
      </c>
      <c r="F3221" s="133"/>
      <c r="G3221" s="37"/>
      <c r="H3221" s="36"/>
    </row>
    <row r="3222" spans="1:8" x14ac:dyDescent="0.3">
      <c r="A3222" s="4"/>
      <c r="B3222" s="1"/>
      <c r="C3222" s="6" t="str">
        <f>IFERROR(IF(B3222="","",VLOOKUP(B3222,tabela_produto,2,0)),"")</f>
        <v/>
      </c>
      <c r="D3222" s="1"/>
      <c r="E3222" s="7" t="str">
        <f t="shared" si="50"/>
        <v/>
      </c>
      <c r="F3222" s="133"/>
      <c r="G3222" s="37"/>
      <c r="H3222" s="36"/>
    </row>
    <row r="3223" spans="1:8" x14ac:dyDescent="0.3">
      <c r="A3223" s="4"/>
      <c r="B3223" s="1"/>
      <c r="C3223" s="6" t="str">
        <f>IFERROR(IF(B3223="","",VLOOKUP(B3223,tabela_produto,2,0)),"")</f>
        <v/>
      </c>
      <c r="D3223" s="1"/>
      <c r="E3223" s="7" t="str">
        <f t="shared" si="50"/>
        <v/>
      </c>
      <c r="F3223" s="133"/>
      <c r="G3223" s="37"/>
      <c r="H3223" s="36"/>
    </row>
    <row r="3224" spans="1:8" x14ac:dyDescent="0.3">
      <c r="A3224" s="4"/>
      <c r="B3224" s="1"/>
      <c r="C3224" s="6" t="str">
        <f>IFERROR(IF(B3224="","",VLOOKUP(B3224,tabela_produto,2,0)),"")</f>
        <v/>
      </c>
      <c r="D3224" s="1"/>
      <c r="E3224" s="7" t="str">
        <f t="shared" si="50"/>
        <v/>
      </c>
      <c r="F3224" s="133"/>
      <c r="G3224" s="37"/>
      <c r="H3224" s="36"/>
    </row>
    <row r="3225" spans="1:8" x14ac:dyDescent="0.3">
      <c r="A3225" s="4"/>
      <c r="B3225" s="1"/>
      <c r="C3225" s="6" t="str">
        <f>IFERROR(IF(B3225="","",VLOOKUP(B3225,tabela_produto,2,0)),"")</f>
        <v/>
      </c>
      <c r="D3225" s="1"/>
      <c r="E3225" s="7" t="str">
        <f t="shared" si="50"/>
        <v/>
      </c>
      <c r="F3225" s="133"/>
      <c r="G3225" s="37"/>
      <c r="H3225" s="36"/>
    </row>
    <row r="3226" spans="1:8" x14ac:dyDescent="0.3">
      <c r="A3226" s="4"/>
      <c r="B3226" s="1"/>
      <c r="C3226" s="6" t="str">
        <f>IFERROR(IF(B3226="","",VLOOKUP(B3226,tabela_produto,2,0)),"")</f>
        <v/>
      </c>
      <c r="D3226" s="1"/>
      <c r="E3226" s="7" t="str">
        <f t="shared" si="50"/>
        <v/>
      </c>
      <c r="F3226" s="133"/>
      <c r="G3226" s="37"/>
      <c r="H3226" s="36"/>
    </row>
    <row r="3227" spans="1:8" x14ac:dyDescent="0.3">
      <c r="A3227" s="4"/>
      <c r="B3227" s="1"/>
      <c r="C3227" s="6" t="str">
        <f>IFERROR(IF(B3227="","",VLOOKUP(B3227,tabela_produto,2,0)),"")</f>
        <v/>
      </c>
      <c r="D3227" s="1"/>
      <c r="E3227" s="7" t="str">
        <f t="shared" si="50"/>
        <v/>
      </c>
      <c r="F3227" s="133"/>
      <c r="G3227" s="37"/>
      <c r="H3227" s="36"/>
    </row>
    <row r="3228" spans="1:8" x14ac:dyDescent="0.3">
      <c r="A3228" s="4"/>
      <c r="B3228" s="1"/>
      <c r="C3228" s="6" t="str">
        <f>IFERROR(IF(B3228="","",VLOOKUP(B3228,tabela_produto,2,0)),"")</f>
        <v/>
      </c>
      <c r="D3228" s="1"/>
      <c r="E3228" s="7" t="str">
        <f t="shared" si="50"/>
        <v/>
      </c>
      <c r="F3228" s="133"/>
      <c r="G3228" s="37"/>
      <c r="H3228" s="36"/>
    </row>
    <row r="3229" spans="1:8" x14ac:dyDescent="0.3">
      <c r="A3229" s="4"/>
      <c r="B3229" s="1"/>
      <c r="C3229" s="6" t="str">
        <f>IFERROR(IF(B3229="","",VLOOKUP(B3229,tabela_produto,2,0)),"")</f>
        <v/>
      </c>
      <c r="D3229" s="1"/>
      <c r="E3229" s="7" t="str">
        <f t="shared" si="50"/>
        <v/>
      </c>
      <c r="F3229" s="133"/>
      <c r="G3229" s="37"/>
      <c r="H3229" s="36"/>
    </row>
    <row r="3230" spans="1:8" x14ac:dyDescent="0.3">
      <c r="A3230" s="4"/>
      <c r="B3230" s="1"/>
      <c r="C3230" s="6" t="str">
        <f>IFERROR(IF(B3230="","",VLOOKUP(B3230,tabela_produto,2,0)),"")</f>
        <v/>
      </c>
      <c r="D3230" s="1"/>
      <c r="E3230" s="7" t="str">
        <f t="shared" si="50"/>
        <v/>
      </c>
      <c r="F3230" s="133"/>
      <c r="G3230" s="37"/>
      <c r="H3230" s="36"/>
    </row>
    <row r="3231" spans="1:8" x14ac:dyDescent="0.3">
      <c r="A3231" s="4"/>
      <c r="B3231" s="1"/>
      <c r="C3231" s="6" t="str">
        <f>IFERROR(IF(B3231="","",VLOOKUP(B3231,tabela_produto,2,0)),"")</f>
        <v/>
      </c>
      <c r="D3231" s="1"/>
      <c r="E3231" s="7" t="str">
        <f t="shared" si="50"/>
        <v/>
      </c>
      <c r="F3231" s="133"/>
      <c r="G3231" s="37"/>
      <c r="H3231" s="36"/>
    </row>
    <row r="3232" spans="1:8" x14ac:dyDescent="0.3">
      <c r="A3232" s="4"/>
      <c r="B3232" s="1"/>
      <c r="C3232" s="6" t="str">
        <f>IFERROR(IF(B3232="","",VLOOKUP(B3232,tabela_produto,2,0)),"")</f>
        <v/>
      </c>
      <c r="D3232" s="1"/>
      <c r="E3232" s="7" t="str">
        <f t="shared" si="50"/>
        <v/>
      </c>
      <c r="F3232" s="133"/>
      <c r="G3232" s="37"/>
      <c r="H3232" s="36"/>
    </row>
    <row r="3233" spans="1:8" x14ac:dyDescent="0.3">
      <c r="A3233" s="4"/>
      <c r="B3233" s="1"/>
      <c r="C3233" s="6" t="str">
        <f>IFERROR(IF(B3233="","",VLOOKUP(B3233,tabela_produto,2,0)),"")</f>
        <v/>
      </c>
      <c r="D3233" s="1"/>
      <c r="E3233" s="7" t="str">
        <f t="shared" si="50"/>
        <v/>
      </c>
      <c r="F3233" s="133"/>
      <c r="G3233" s="37"/>
      <c r="H3233" s="36"/>
    </row>
    <row r="3234" spans="1:8" x14ac:dyDescent="0.3">
      <c r="A3234" s="4"/>
      <c r="B3234" s="1"/>
      <c r="C3234" s="6" t="str">
        <f>IFERROR(IF(B3234="","",VLOOKUP(B3234,tabela_produto,2,0)),"")</f>
        <v/>
      </c>
      <c r="D3234" s="1"/>
      <c r="E3234" s="7" t="str">
        <f t="shared" si="50"/>
        <v/>
      </c>
      <c r="F3234" s="133"/>
      <c r="G3234" s="37"/>
      <c r="H3234" s="36"/>
    </row>
    <row r="3235" spans="1:8" x14ac:dyDescent="0.3">
      <c r="A3235" s="4"/>
      <c r="B3235" s="1"/>
      <c r="C3235" s="6" t="str">
        <f>IFERROR(IF(B3235="","",VLOOKUP(B3235,tabela_produto,2,0)),"")</f>
        <v/>
      </c>
      <c r="D3235" s="1"/>
      <c r="E3235" s="7" t="str">
        <f t="shared" si="50"/>
        <v/>
      </c>
      <c r="F3235" s="133"/>
      <c r="G3235" s="37"/>
      <c r="H3235" s="36"/>
    </row>
    <row r="3236" spans="1:8" x14ac:dyDescent="0.3">
      <c r="A3236" s="4"/>
      <c r="B3236" s="1"/>
      <c r="C3236" s="6" t="str">
        <f>IFERROR(IF(B3236="","",VLOOKUP(B3236,tabela_produto,2,0)),"")</f>
        <v/>
      </c>
      <c r="D3236" s="1"/>
      <c r="E3236" s="7" t="str">
        <f t="shared" si="50"/>
        <v/>
      </c>
      <c r="F3236" s="133"/>
      <c r="G3236" s="37"/>
      <c r="H3236" s="36"/>
    </row>
    <row r="3237" spans="1:8" x14ac:dyDescent="0.3">
      <c r="A3237" s="4"/>
      <c r="B3237" s="1"/>
      <c r="C3237" s="6" t="str">
        <f>IFERROR(IF(B3237="","",VLOOKUP(B3237,tabela_produto,2,0)),"")</f>
        <v/>
      </c>
      <c r="D3237" s="1"/>
      <c r="E3237" s="7" t="str">
        <f t="shared" si="50"/>
        <v/>
      </c>
      <c r="F3237" s="133"/>
      <c r="G3237" s="37"/>
      <c r="H3237" s="36"/>
    </row>
    <row r="3238" spans="1:8" x14ac:dyDescent="0.3">
      <c r="A3238" s="4"/>
      <c r="B3238" s="1"/>
      <c r="C3238" s="6" t="str">
        <f>IFERROR(IF(B3238="","",VLOOKUP(B3238,tabela_produto,2,0)),"")</f>
        <v/>
      </c>
      <c r="D3238" s="1"/>
      <c r="E3238" s="7" t="str">
        <f t="shared" si="50"/>
        <v/>
      </c>
      <c r="F3238" s="133"/>
      <c r="G3238" s="37"/>
      <c r="H3238" s="36"/>
    </row>
    <row r="3239" spans="1:8" x14ac:dyDescent="0.3">
      <c r="A3239" s="4"/>
      <c r="B3239" s="1"/>
      <c r="C3239" s="6" t="str">
        <f>IFERROR(IF(B3239="","",VLOOKUP(B3239,tabela_produto,2,0)),"")</f>
        <v/>
      </c>
      <c r="D3239" s="1"/>
      <c r="E3239" s="7" t="str">
        <f t="shared" si="50"/>
        <v/>
      </c>
      <c r="F3239" s="133"/>
      <c r="G3239" s="37"/>
      <c r="H3239" s="36"/>
    </row>
    <row r="3240" spans="1:8" x14ac:dyDescent="0.3">
      <c r="A3240" s="4"/>
      <c r="B3240" s="1"/>
      <c r="C3240" s="6" t="str">
        <f>IFERROR(IF(B3240="","",VLOOKUP(B3240,tabela_produto,2,0)),"")</f>
        <v/>
      </c>
      <c r="D3240" s="1"/>
      <c r="E3240" s="7" t="str">
        <f t="shared" si="50"/>
        <v/>
      </c>
      <c r="F3240" s="133"/>
      <c r="G3240" s="37"/>
      <c r="H3240" s="36"/>
    </row>
    <row r="3241" spans="1:8" x14ac:dyDescent="0.3">
      <c r="A3241" s="4"/>
      <c r="B3241" s="1"/>
      <c r="C3241" s="6" t="str">
        <f>IFERROR(IF(B3241="","",VLOOKUP(B3241,tabela_produto,2,0)),"")</f>
        <v/>
      </c>
      <c r="D3241" s="1"/>
      <c r="E3241" s="7" t="str">
        <f t="shared" si="50"/>
        <v/>
      </c>
      <c r="F3241" s="133"/>
      <c r="G3241" s="37"/>
      <c r="H3241" s="36"/>
    </row>
    <row r="3242" spans="1:8" x14ac:dyDescent="0.3">
      <c r="A3242" s="4"/>
      <c r="B3242" s="1"/>
      <c r="C3242" s="6" t="str">
        <f>IFERROR(IF(B3242="","",VLOOKUP(B3242,tabela_produto,2,0)),"")</f>
        <v/>
      </c>
      <c r="D3242" s="1"/>
      <c r="E3242" s="7" t="str">
        <f t="shared" si="50"/>
        <v/>
      </c>
      <c r="F3242" s="133"/>
      <c r="G3242" s="37"/>
      <c r="H3242" s="36"/>
    </row>
    <row r="3243" spans="1:8" x14ac:dyDescent="0.3">
      <c r="A3243" s="4"/>
      <c r="B3243" s="1"/>
      <c r="C3243" s="6" t="str">
        <f>IFERROR(IF(B3243="","",VLOOKUP(B3243,tabela_produto,2,0)),"")</f>
        <v/>
      </c>
      <c r="D3243" s="1"/>
      <c r="E3243" s="7" t="str">
        <f t="shared" si="50"/>
        <v/>
      </c>
      <c r="F3243" s="133"/>
      <c r="G3243" s="37"/>
      <c r="H3243" s="36"/>
    </row>
    <row r="3244" spans="1:8" x14ac:dyDescent="0.3">
      <c r="A3244" s="4"/>
      <c r="B3244" s="1"/>
      <c r="C3244" s="6" t="str">
        <f>IFERROR(IF(B3244="","",VLOOKUP(B3244,tabela_produto,2,0)),"")</f>
        <v/>
      </c>
      <c r="D3244" s="1"/>
      <c r="E3244" s="7" t="str">
        <f t="shared" si="50"/>
        <v/>
      </c>
      <c r="F3244" s="133"/>
      <c r="G3244" s="37"/>
      <c r="H3244" s="36"/>
    </row>
    <row r="3245" spans="1:8" x14ac:dyDescent="0.3">
      <c r="A3245" s="4"/>
      <c r="B3245" s="1"/>
      <c r="C3245" s="6" t="str">
        <f>IFERROR(IF(B3245="","",VLOOKUP(B3245,tabela_produto,2,0)),"")</f>
        <v/>
      </c>
      <c r="D3245" s="1"/>
      <c r="E3245" s="7" t="str">
        <f t="shared" si="50"/>
        <v/>
      </c>
      <c r="F3245" s="133"/>
      <c r="G3245" s="37"/>
      <c r="H3245" s="36"/>
    </row>
    <row r="3246" spans="1:8" x14ac:dyDescent="0.3">
      <c r="A3246" s="4"/>
      <c r="B3246" s="1"/>
      <c r="C3246" s="6" t="str">
        <f>IFERROR(IF(B3246="","",VLOOKUP(B3246,tabela_produto,2,0)),"")</f>
        <v/>
      </c>
      <c r="D3246" s="1"/>
      <c r="E3246" s="7" t="str">
        <f t="shared" si="50"/>
        <v/>
      </c>
      <c r="F3246" s="133"/>
      <c r="G3246" s="37"/>
      <c r="H3246" s="36"/>
    </row>
    <row r="3247" spans="1:8" x14ac:dyDescent="0.3">
      <c r="A3247" s="4"/>
      <c r="B3247" s="1"/>
      <c r="C3247" s="6" t="str">
        <f>IFERROR(IF(B3247="","",VLOOKUP(B3247,tabela_produto,2,0)),"")</f>
        <v/>
      </c>
      <c r="D3247" s="1"/>
      <c r="E3247" s="7" t="str">
        <f t="shared" si="50"/>
        <v/>
      </c>
      <c r="F3247" s="133"/>
      <c r="G3247" s="37"/>
      <c r="H3247" s="36"/>
    </row>
    <row r="3248" spans="1:8" x14ac:dyDescent="0.3">
      <c r="A3248" s="4"/>
      <c r="B3248" s="1"/>
      <c r="C3248" s="6" t="str">
        <f>IFERROR(IF(B3248="","",VLOOKUP(B3248,tabela_produto,2,0)),"")</f>
        <v/>
      </c>
      <c r="D3248" s="1"/>
      <c r="E3248" s="7" t="str">
        <f t="shared" si="50"/>
        <v/>
      </c>
      <c r="F3248" s="133"/>
      <c r="G3248" s="37"/>
      <c r="H3248" s="36"/>
    </row>
    <row r="3249" spans="1:8" x14ac:dyDescent="0.3">
      <c r="A3249" s="4"/>
      <c r="B3249" s="1"/>
      <c r="C3249" s="6" t="str">
        <f>IFERROR(IF(B3249="","",VLOOKUP(B3249,tabela_produto,2,0)),"")</f>
        <v/>
      </c>
      <c r="D3249" s="1"/>
      <c r="E3249" s="7" t="str">
        <f t="shared" si="50"/>
        <v/>
      </c>
      <c r="F3249" s="133"/>
      <c r="G3249" s="37"/>
      <c r="H3249" s="36"/>
    </row>
    <row r="3250" spans="1:8" x14ac:dyDescent="0.3">
      <c r="A3250" s="4"/>
      <c r="B3250" s="1"/>
      <c r="C3250" s="6" t="str">
        <f>IFERROR(IF(B3250="","",VLOOKUP(B3250,tabela_produto,2,0)),"")</f>
        <v/>
      </c>
      <c r="D3250" s="1"/>
      <c r="E3250" s="7" t="str">
        <f t="shared" si="50"/>
        <v/>
      </c>
      <c r="F3250" s="133"/>
      <c r="G3250" s="37"/>
      <c r="H3250" s="36"/>
    </row>
    <row r="3251" spans="1:8" x14ac:dyDescent="0.3">
      <c r="A3251" s="4"/>
      <c r="B3251" s="1"/>
      <c r="C3251" s="6" t="str">
        <f>IFERROR(IF(B3251="","",VLOOKUP(B3251,tabela_produto,2,0)),"")</f>
        <v/>
      </c>
      <c r="D3251" s="1"/>
      <c r="E3251" s="7" t="str">
        <f t="shared" si="50"/>
        <v/>
      </c>
      <c r="F3251" s="133"/>
      <c r="G3251" s="37"/>
      <c r="H3251" s="36"/>
    </row>
    <row r="3252" spans="1:8" x14ac:dyDescent="0.3">
      <c r="A3252" s="4"/>
      <c r="B3252" s="1"/>
      <c r="C3252" s="6" t="str">
        <f>IFERROR(IF(B3252="","",VLOOKUP(B3252,tabela_produto,2,0)),"")</f>
        <v/>
      </c>
      <c r="D3252" s="1"/>
      <c r="E3252" s="7" t="str">
        <f t="shared" si="50"/>
        <v/>
      </c>
      <c r="F3252" s="133"/>
      <c r="G3252" s="37"/>
      <c r="H3252" s="36"/>
    </row>
    <row r="3253" spans="1:8" x14ac:dyDescent="0.3">
      <c r="A3253" s="4"/>
      <c r="B3253" s="1"/>
      <c r="C3253" s="6" t="str">
        <f>IFERROR(IF(B3253="","",VLOOKUP(B3253,tabela_produto,2,0)),"")</f>
        <v/>
      </c>
      <c r="D3253" s="1"/>
      <c r="E3253" s="7" t="str">
        <f t="shared" si="50"/>
        <v/>
      </c>
      <c r="F3253" s="133"/>
      <c r="G3253" s="37"/>
      <c r="H3253" s="36"/>
    </row>
    <row r="3254" spans="1:8" x14ac:dyDescent="0.3">
      <c r="A3254" s="4"/>
      <c r="B3254" s="1"/>
      <c r="C3254" s="6" t="str">
        <f>IFERROR(IF(B3254="","",VLOOKUP(B3254,tabela_produto,2,0)),"")</f>
        <v/>
      </c>
      <c r="D3254" s="1"/>
      <c r="E3254" s="7" t="str">
        <f t="shared" si="50"/>
        <v/>
      </c>
      <c r="F3254" s="133"/>
      <c r="G3254" s="37"/>
      <c r="H3254" s="36"/>
    </row>
    <row r="3255" spans="1:8" x14ac:dyDescent="0.3">
      <c r="A3255" s="4"/>
      <c r="B3255" s="1"/>
      <c r="C3255" s="6" t="str">
        <f>IFERROR(IF(B3255="","",VLOOKUP(B3255,tabela_produto,2,0)),"")</f>
        <v/>
      </c>
      <c r="D3255" s="1"/>
      <c r="E3255" s="7" t="str">
        <f t="shared" si="50"/>
        <v/>
      </c>
      <c r="F3255" s="133"/>
      <c r="G3255" s="37"/>
      <c r="H3255" s="36"/>
    </row>
    <row r="3256" spans="1:8" x14ac:dyDescent="0.3">
      <c r="A3256" s="4"/>
      <c r="B3256" s="1"/>
      <c r="C3256" s="6" t="str">
        <f>IFERROR(IF(B3256="","",VLOOKUP(B3256,tabela_produto,2,0)),"")</f>
        <v/>
      </c>
      <c r="D3256" s="1"/>
      <c r="E3256" s="7" t="str">
        <f t="shared" si="50"/>
        <v/>
      </c>
      <c r="F3256" s="133"/>
      <c r="G3256" s="37"/>
      <c r="H3256" s="36"/>
    </row>
    <row r="3257" spans="1:8" x14ac:dyDescent="0.3">
      <c r="A3257" s="4"/>
      <c r="B3257" s="1"/>
      <c r="C3257" s="6" t="str">
        <f>IFERROR(IF(B3257="","",VLOOKUP(B3257,tabela_produto,2,0)),"")</f>
        <v/>
      </c>
      <c r="D3257" s="1"/>
      <c r="E3257" s="7" t="str">
        <f t="shared" si="50"/>
        <v/>
      </c>
      <c r="F3257" s="133"/>
      <c r="G3257" s="37"/>
      <c r="H3257" s="36"/>
    </row>
    <row r="3258" spans="1:8" x14ac:dyDescent="0.3">
      <c r="A3258" s="4"/>
      <c r="B3258" s="1"/>
      <c r="C3258" s="6" t="str">
        <f>IFERROR(IF(B3258="","",VLOOKUP(B3258,tabela_produto,2,0)),"")</f>
        <v/>
      </c>
      <c r="D3258" s="1"/>
      <c r="E3258" s="7" t="str">
        <f t="shared" si="50"/>
        <v/>
      </c>
      <c r="F3258" s="133"/>
      <c r="G3258" s="37"/>
      <c r="H3258" s="36"/>
    </row>
    <row r="3259" spans="1:8" x14ac:dyDescent="0.3">
      <c r="A3259" s="4"/>
      <c r="B3259" s="1"/>
      <c r="C3259" s="6" t="str">
        <f>IFERROR(IF(B3259="","",VLOOKUP(B3259,tabela_produto,2,0)),"")</f>
        <v/>
      </c>
      <c r="D3259" s="1"/>
      <c r="E3259" s="7" t="str">
        <f t="shared" si="50"/>
        <v/>
      </c>
      <c r="F3259" s="133"/>
      <c r="G3259" s="37"/>
      <c r="H3259" s="36"/>
    </row>
    <row r="3260" spans="1:8" x14ac:dyDescent="0.3">
      <c r="A3260" s="4"/>
      <c r="B3260" s="1"/>
      <c r="C3260" s="6" t="str">
        <f>IFERROR(IF(B3260="","",VLOOKUP(B3260,tabela_produto,2,0)),"")</f>
        <v/>
      </c>
      <c r="D3260" s="1"/>
      <c r="E3260" s="7" t="str">
        <f t="shared" si="50"/>
        <v/>
      </c>
      <c r="F3260" s="133"/>
      <c r="G3260" s="37"/>
      <c r="H3260" s="36"/>
    </row>
    <row r="3261" spans="1:8" x14ac:dyDescent="0.3">
      <c r="A3261" s="4"/>
      <c r="B3261" s="1"/>
      <c r="C3261" s="6" t="str">
        <f>IFERROR(IF(B3261="","",VLOOKUP(B3261,tabela_produto,2,0)),"")</f>
        <v/>
      </c>
      <c r="D3261" s="1"/>
      <c r="E3261" s="7" t="str">
        <f t="shared" si="50"/>
        <v/>
      </c>
      <c r="F3261" s="133"/>
      <c r="G3261" s="37"/>
      <c r="H3261" s="36"/>
    </row>
    <row r="3262" spans="1:8" x14ac:dyDescent="0.3">
      <c r="A3262" s="4"/>
      <c r="B3262" s="1"/>
      <c r="C3262" s="6" t="str">
        <f>IFERROR(IF(B3262="","",VLOOKUP(B3262,tabela_produto,2,0)),"")</f>
        <v/>
      </c>
      <c r="D3262" s="1"/>
      <c r="E3262" s="7" t="str">
        <f t="shared" si="50"/>
        <v/>
      </c>
      <c r="F3262" s="133"/>
      <c r="G3262" s="37"/>
      <c r="H3262" s="36"/>
    </row>
    <row r="3263" spans="1:8" x14ac:dyDescent="0.3">
      <c r="A3263" s="4"/>
      <c r="B3263" s="1"/>
      <c r="C3263" s="6" t="str">
        <f>IFERROR(IF(B3263="","",VLOOKUP(B3263,tabela_produto,2,0)),"")</f>
        <v/>
      </c>
      <c r="D3263" s="1"/>
      <c r="E3263" s="7" t="str">
        <f t="shared" si="50"/>
        <v/>
      </c>
      <c r="F3263" s="133"/>
      <c r="G3263" s="37"/>
      <c r="H3263" s="36"/>
    </row>
    <row r="3264" spans="1:8" x14ac:dyDescent="0.3">
      <c r="A3264" s="4"/>
      <c r="B3264" s="1"/>
      <c r="C3264" s="6" t="str">
        <f>IFERROR(IF(B3264="","",VLOOKUP(B3264,tabela_produto,2,0)),"")</f>
        <v/>
      </c>
      <c r="D3264" s="1"/>
      <c r="E3264" s="7" t="str">
        <f t="shared" si="50"/>
        <v/>
      </c>
      <c r="F3264" s="133"/>
      <c r="G3264" s="37"/>
      <c r="H3264" s="36"/>
    </row>
    <row r="3265" spans="1:8" x14ac:dyDescent="0.3">
      <c r="A3265" s="4"/>
      <c r="B3265" s="1"/>
      <c r="C3265" s="6" t="str">
        <f>IFERROR(IF(B3265="","",VLOOKUP(B3265,tabela_produto,2,0)),"")</f>
        <v/>
      </c>
      <c r="D3265" s="1"/>
      <c r="E3265" s="7" t="str">
        <f t="shared" si="50"/>
        <v/>
      </c>
      <c r="F3265" s="133"/>
      <c r="G3265" s="37"/>
      <c r="H3265" s="36"/>
    </row>
    <row r="3266" spans="1:8" x14ac:dyDescent="0.3">
      <c r="A3266" s="4"/>
      <c r="B3266" s="1"/>
      <c r="C3266" s="6" t="str">
        <f>IFERROR(IF(B3266="","",VLOOKUP(B3266,tabela_produto,2,0)),"")</f>
        <v/>
      </c>
      <c r="D3266" s="1"/>
      <c r="E3266" s="7" t="str">
        <f t="shared" si="50"/>
        <v/>
      </c>
      <c r="F3266" s="133"/>
      <c r="G3266" s="37"/>
      <c r="H3266" s="36"/>
    </row>
    <row r="3267" spans="1:8" x14ac:dyDescent="0.3">
      <c r="A3267" s="4"/>
      <c r="B3267" s="1"/>
      <c r="C3267" s="6" t="str">
        <f>IFERROR(IF(B3267="","",VLOOKUP(B3267,tabela_produto,2,0)),"")</f>
        <v/>
      </c>
      <c r="D3267" s="1"/>
      <c r="E3267" s="7" t="str">
        <f t="shared" ref="E3267:E3330" si="51">IF(B3267="","",VLOOKUP(B3267,tabela_produto,3,0))</f>
        <v/>
      </c>
      <c r="F3267" s="133"/>
      <c r="G3267" s="37"/>
      <c r="H3267" s="36"/>
    </row>
    <row r="3268" spans="1:8" x14ac:dyDescent="0.3">
      <c r="A3268" s="4"/>
      <c r="B3268" s="1"/>
      <c r="C3268" s="6" t="str">
        <f>IFERROR(IF(B3268="","",VLOOKUP(B3268,tabela_produto,2,0)),"")</f>
        <v/>
      </c>
      <c r="D3268" s="1"/>
      <c r="E3268" s="7" t="str">
        <f t="shared" si="51"/>
        <v/>
      </c>
      <c r="F3268" s="133"/>
      <c r="G3268" s="37"/>
      <c r="H3268" s="36"/>
    </row>
    <row r="3269" spans="1:8" x14ac:dyDescent="0.3">
      <c r="A3269" s="4"/>
      <c r="B3269" s="1"/>
      <c r="C3269" s="6" t="str">
        <f>IFERROR(IF(B3269="","",VLOOKUP(B3269,tabela_produto,2,0)),"")</f>
        <v/>
      </c>
      <c r="D3269" s="1"/>
      <c r="E3269" s="7" t="str">
        <f t="shared" si="51"/>
        <v/>
      </c>
      <c r="F3269" s="133"/>
      <c r="G3269" s="37"/>
      <c r="H3269" s="36"/>
    </row>
    <row r="3270" spans="1:8" x14ac:dyDescent="0.3">
      <c r="A3270" s="4"/>
      <c r="B3270" s="1"/>
      <c r="C3270" s="6" t="str">
        <f>IFERROR(IF(B3270="","",VLOOKUP(B3270,tabela_produto,2,0)),"")</f>
        <v/>
      </c>
      <c r="D3270" s="1"/>
      <c r="E3270" s="7" t="str">
        <f t="shared" si="51"/>
        <v/>
      </c>
      <c r="F3270" s="133"/>
      <c r="G3270" s="37"/>
      <c r="H3270" s="36"/>
    </row>
    <row r="3271" spans="1:8" x14ac:dyDescent="0.3">
      <c r="A3271" s="4"/>
      <c r="B3271" s="1"/>
      <c r="C3271" s="6" t="str">
        <f>IFERROR(IF(B3271="","",VLOOKUP(B3271,tabela_produto,2,0)),"")</f>
        <v/>
      </c>
      <c r="D3271" s="1"/>
      <c r="E3271" s="7" t="str">
        <f t="shared" si="51"/>
        <v/>
      </c>
      <c r="F3271" s="133"/>
      <c r="G3271" s="37"/>
      <c r="H3271" s="36"/>
    </row>
    <row r="3272" spans="1:8" x14ac:dyDescent="0.3">
      <c r="A3272" s="4"/>
      <c r="B3272" s="1"/>
      <c r="C3272" s="6" t="str">
        <f>IFERROR(IF(B3272="","",VLOOKUP(B3272,tabela_produto,2,0)),"")</f>
        <v/>
      </c>
      <c r="D3272" s="1"/>
      <c r="E3272" s="7" t="str">
        <f t="shared" si="51"/>
        <v/>
      </c>
      <c r="F3272" s="133"/>
      <c r="G3272" s="37"/>
      <c r="H3272" s="36"/>
    </row>
    <row r="3273" spans="1:8" x14ac:dyDescent="0.3">
      <c r="A3273" s="4"/>
      <c r="B3273" s="1"/>
      <c r="C3273" s="6" t="str">
        <f>IFERROR(IF(B3273="","",VLOOKUP(B3273,tabela_produto,2,0)),"")</f>
        <v/>
      </c>
      <c r="D3273" s="1"/>
      <c r="E3273" s="7" t="str">
        <f t="shared" si="51"/>
        <v/>
      </c>
      <c r="F3273" s="133"/>
      <c r="G3273" s="37"/>
      <c r="H3273" s="36"/>
    </row>
    <row r="3274" spans="1:8" x14ac:dyDescent="0.3">
      <c r="A3274" s="4"/>
      <c r="B3274" s="1"/>
      <c r="C3274" s="6" t="str">
        <f>IFERROR(IF(B3274="","",VLOOKUP(B3274,tabela_produto,2,0)),"")</f>
        <v/>
      </c>
      <c r="D3274" s="1"/>
      <c r="E3274" s="7" t="str">
        <f t="shared" si="51"/>
        <v/>
      </c>
      <c r="F3274" s="133"/>
      <c r="G3274" s="37"/>
      <c r="H3274" s="36"/>
    </row>
    <row r="3275" spans="1:8" x14ac:dyDescent="0.3">
      <c r="A3275" s="4"/>
      <c r="B3275" s="1"/>
      <c r="C3275" s="6" t="str">
        <f>IFERROR(IF(B3275="","",VLOOKUP(B3275,tabela_produto,2,0)),"")</f>
        <v/>
      </c>
      <c r="D3275" s="1"/>
      <c r="E3275" s="7" t="str">
        <f t="shared" si="51"/>
        <v/>
      </c>
      <c r="F3275" s="133"/>
      <c r="G3275" s="37"/>
      <c r="H3275" s="36"/>
    </row>
    <row r="3276" spans="1:8" x14ac:dyDescent="0.3">
      <c r="A3276" s="4"/>
      <c r="B3276" s="1"/>
      <c r="C3276" s="6" t="str">
        <f>IFERROR(IF(B3276="","",VLOOKUP(B3276,tabela_produto,2,0)),"")</f>
        <v/>
      </c>
      <c r="D3276" s="1"/>
      <c r="E3276" s="7" t="str">
        <f t="shared" si="51"/>
        <v/>
      </c>
      <c r="F3276" s="133"/>
      <c r="G3276" s="37"/>
      <c r="H3276" s="36"/>
    </row>
    <row r="3277" spans="1:8" x14ac:dyDescent="0.3">
      <c r="A3277" s="4"/>
      <c r="B3277" s="1"/>
      <c r="C3277" s="6" t="str">
        <f>IFERROR(IF(B3277="","",VLOOKUP(B3277,tabela_produto,2,0)),"")</f>
        <v/>
      </c>
      <c r="D3277" s="1"/>
      <c r="E3277" s="7" t="str">
        <f t="shared" si="51"/>
        <v/>
      </c>
      <c r="F3277" s="133"/>
      <c r="G3277" s="37"/>
      <c r="H3277" s="36"/>
    </row>
    <row r="3278" spans="1:8" x14ac:dyDescent="0.3">
      <c r="A3278" s="4"/>
      <c r="B3278" s="1"/>
      <c r="C3278" s="6" t="str">
        <f>IFERROR(IF(B3278="","",VLOOKUP(B3278,tabela_produto,2,0)),"")</f>
        <v/>
      </c>
      <c r="D3278" s="1"/>
      <c r="E3278" s="7" t="str">
        <f t="shared" si="51"/>
        <v/>
      </c>
      <c r="F3278" s="133"/>
      <c r="G3278" s="37"/>
      <c r="H3278" s="36"/>
    </row>
    <row r="3279" spans="1:8" x14ac:dyDescent="0.3">
      <c r="A3279" s="4"/>
      <c r="B3279" s="1"/>
      <c r="C3279" s="6" t="str">
        <f>IFERROR(IF(B3279="","",VLOOKUP(B3279,tabela_produto,2,0)),"")</f>
        <v/>
      </c>
      <c r="D3279" s="1"/>
      <c r="E3279" s="7" t="str">
        <f t="shared" si="51"/>
        <v/>
      </c>
      <c r="F3279" s="133"/>
      <c r="G3279" s="37"/>
      <c r="H3279" s="36"/>
    </row>
    <row r="3280" spans="1:8" x14ac:dyDescent="0.3">
      <c r="A3280" s="4"/>
      <c r="B3280" s="1"/>
      <c r="C3280" s="6" t="str">
        <f>IFERROR(IF(B3280="","",VLOOKUP(B3280,tabela_produto,2,0)),"")</f>
        <v/>
      </c>
      <c r="D3280" s="1"/>
      <c r="E3280" s="7" t="str">
        <f t="shared" si="51"/>
        <v/>
      </c>
      <c r="F3280" s="133"/>
      <c r="G3280" s="37"/>
      <c r="H3280" s="36"/>
    </row>
    <row r="3281" spans="1:8" x14ac:dyDescent="0.3">
      <c r="A3281" s="4"/>
      <c r="B3281" s="1"/>
      <c r="C3281" s="6" t="str">
        <f>IFERROR(IF(B3281="","",VLOOKUP(B3281,tabela_produto,2,0)),"")</f>
        <v/>
      </c>
      <c r="D3281" s="1"/>
      <c r="E3281" s="7" t="str">
        <f t="shared" si="51"/>
        <v/>
      </c>
      <c r="F3281" s="133"/>
      <c r="G3281" s="37"/>
      <c r="H3281" s="36"/>
    </row>
    <row r="3282" spans="1:8" x14ac:dyDescent="0.3">
      <c r="A3282" s="4"/>
      <c r="B3282" s="1"/>
      <c r="C3282" s="6" t="str">
        <f>IFERROR(IF(B3282="","",VLOOKUP(B3282,tabela_produto,2,0)),"")</f>
        <v/>
      </c>
      <c r="D3282" s="1"/>
      <c r="E3282" s="7" t="str">
        <f t="shared" si="51"/>
        <v/>
      </c>
      <c r="F3282" s="133"/>
      <c r="G3282" s="37"/>
      <c r="H3282" s="36"/>
    </row>
    <row r="3283" spans="1:8" x14ac:dyDescent="0.3">
      <c r="A3283" s="4"/>
      <c r="B3283" s="1"/>
      <c r="C3283" s="6" t="str">
        <f>IFERROR(IF(B3283="","",VLOOKUP(B3283,tabela_produto,2,0)),"")</f>
        <v/>
      </c>
      <c r="D3283" s="1"/>
      <c r="E3283" s="7" t="str">
        <f t="shared" si="51"/>
        <v/>
      </c>
      <c r="F3283" s="133"/>
      <c r="G3283" s="37"/>
      <c r="H3283" s="36"/>
    </row>
    <row r="3284" spans="1:8" x14ac:dyDescent="0.3">
      <c r="A3284" s="4"/>
      <c r="B3284" s="1"/>
      <c r="C3284" s="6" t="str">
        <f>IFERROR(IF(B3284="","",VLOOKUP(B3284,tabela_produto,2,0)),"")</f>
        <v/>
      </c>
      <c r="D3284" s="1"/>
      <c r="E3284" s="7" t="str">
        <f t="shared" si="51"/>
        <v/>
      </c>
      <c r="F3284" s="133"/>
      <c r="G3284" s="37"/>
      <c r="H3284" s="36"/>
    </row>
    <row r="3285" spans="1:8" x14ac:dyDescent="0.3">
      <c r="A3285" s="4"/>
      <c r="B3285" s="1"/>
      <c r="C3285" s="6" t="str">
        <f>IFERROR(IF(B3285="","",VLOOKUP(B3285,tabela_produto,2,0)),"")</f>
        <v/>
      </c>
      <c r="D3285" s="1"/>
      <c r="E3285" s="7" t="str">
        <f t="shared" si="51"/>
        <v/>
      </c>
      <c r="F3285" s="133"/>
      <c r="G3285" s="37"/>
      <c r="H3285" s="36"/>
    </row>
    <row r="3286" spans="1:8" x14ac:dyDescent="0.3">
      <c r="A3286" s="4"/>
      <c r="B3286" s="1"/>
      <c r="C3286" s="6" t="str">
        <f>IFERROR(IF(B3286="","",VLOOKUP(B3286,tabela_produto,2,0)),"")</f>
        <v/>
      </c>
      <c r="D3286" s="1"/>
      <c r="E3286" s="7" t="str">
        <f t="shared" si="51"/>
        <v/>
      </c>
      <c r="F3286" s="133"/>
      <c r="G3286" s="37"/>
      <c r="H3286" s="36"/>
    </row>
    <row r="3287" spans="1:8" x14ac:dyDescent="0.3">
      <c r="A3287" s="4"/>
      <c r="B3287" s="1"/>
      <c r="C3287" s="6" t="str">
        <f>IFERROR(IF(B3287="","",VLOOKUP(B3287,tabela_produto,2,0)),"")</f>
        <v/>
      </c>
      <c r="D3287" s="1"/>
      <c r="E3287" s="7" t="str">
        <f t="shared" si="51"/>
        <v/>
      </c>
      <c r="F3287" s="133"/>
      <c r="G3287" s="37"/>
      <c r="H3287" s="36"/>
    </row>
    <row r="3288" spans="1:8" x14ac:dyDescent="0.3">
      <c r="A3288" s="4"/>
      <c r="B3288" s="1"/>
      <c r="C3288" s="6" t="str">
        <f>IFERROR(IF(B3288="","",VLOOKUP(B3288,tabela_produto,2,0)),"")</f>
        <v/>
      </c>
      <c r="D3288" s="1"/>
      <c r="E3288" s="7" t="str">
        <f t="shared" si="51"/>
        <v/>
      </c>
      <c r="F3288" s="133"/>
      <c r="G3288" s="37"/>
      <c r="H3288" s="36"/>
    </row>
    <row r="3289" spans="1:8" x14ac:dyDescent="0.3">
      <c r="A3289" s="4"/>
      <c r="B3289" s="1"/>
      <c r="C3289" s="6" t="str">
        <f>IFERROR(IF(B3289="","",VLOOKUP(B3289,tabela_produto,2,0)),"")</f>
        <v/>
      </c>
      <c r="D3289" s="1"/>
      <c r="E3289" s="7" t="str">
        <f t="shared" si="51"/>
        <v/>
      </c>
      <c r="F3289" s="133"/>
      <c r="G3289" s="37"/>
      <c r="H3289" s="36"/>
    </row>
    <row r="3290" spans="1:8" x14ac:dyDescent="0.3">
      <c r="A3290" s="4"/>
      <c r="B3290" s="1"/>
      <c r="C3290" s="6" t="str">
        <f>IFERROR(IF(B3290="","",VLOOKUP(B3290,tabela_produto,2,0)),"")</f>
        <v/>
      </c>
      <c r="D3290" s="1"/>
      <c r="E3290" s="7" t="str">
        <f t="shared" si="51"/>
        <v/>
      </c>
      <c r="F3290" s="133"/>
      <c r="G3290" s="37"/>
      <c r="H3290" s="36"/>
    </row>
    <row r="3291" spans="1:8" x14ac:dyDescent="0.3">
      <c r="A3291" s="4"/>
      <c r="B3291" s="1"/>
      <c r="C3291" s="6" t="str">
        <f>IFERROR(IF(B3291="","",VLOOKUP(B3291,tabela_produto,2,0)),"")</f>
        <v/>
      </c>
      <c r="D3291" s="1"/>
      <c r="E3291" s="7" t="str">
        <f t="shared" si="51"/>
        <v/>
      </c>
      <c r="F3291" s="133"/>
      <c r="G3291" s="37"/>
      <c r="H3291" s="36"/>
    </row>
    <row r="3292" spans="1:8" x14ac:dyDescent="0.3">
      <c r="A3292" s="4"/>
      <c r="B3292" s="1"/>
      <c r="C3292" s="6" t="str">
        <f>IFERROR(IF(B3292="","",VLOOKUP(B3292,tabela_produto,2,0)),"")</f>
        <v/>
      </c>
      <c r="D3292" s="1"/>
      <c r="E3292" s="7" t="str">
        <f t="shared" si="51"/>
        <v/>
      </c>
      <c r="F3292" s="133"/>
      <c r="G3292" s="37"/>
      <c r="H3292" s="36"/>
    </row>
    <row r="3293" spans="1:8" x14ac:dyDescent="0.3">
      <c r="A3293" s="4"/>
      <c r="B3293" s="1"/>
      <c r="C3293" s="6" t="str">
        <f>IFERROR(IF(B3293="","",VLOOKUP(B3293,tabela_produto,2,0)),"")</f>
        <v/>
      </c>
      <c r="D3293" s="1"/>
      <c r="E3293" s="7" t="str">
        <f t="shared" si="51"/>
        <v/>
      </c>
      <c r="F3293" s="133"/>
      <c r="G3293" s="37"/>
      <c r="H3293" s="36"/>
    </row>
    <row r="3294" spans="1:8" x14ac:dyDescent="0.3">
      <c r="A3294" s="4"/>
      <c r="B3294" s="1"/>
      <c r="C3294" s="6" t="str">
        <f>IFERROR(IF(B3294="","",VLOOKUP(B3294,tabela_produto,2,0)),"")</f>
        <v/>
      </c>
      <c r="D3294" s="1"/>
      <c r="E3294" s="7" t="str">
        <f t="shared" si="51"/>
        <v/>
      </c>
      <c r="F3294" s="133"/>
      <c r="G3294" s="37"/>
      <c r="H3294" s="36"/>
    </row>
    <row r="3295" spans="1:8" x14ac:dyDescent="0.3">
      <c r="A3295" s="4"/>
      <c r="B3295" s="1"/>
      <c r="C3295" s="6" t="str">
        <f>IFERROR(IF(B3295="","",VLOOKUP(B3295,tabela_produto,2,0)),"")</f>
        <v/>
      </c>
      <c r="D3295" s="1"/>
      <c r="E3295" s="7" t="str">
        <f t="shared" si="51"/>
        <v/>
      </c>
      <c r="F3295" s="133"/>
      <c r="G3295" s="37"/>
      <c r="H3295" s="36"/>
    </row>
    <row r="3296" spans="1:8" x14ac:dyDescent="0.3">
      <c r="A3296" s="4"/>
      <c r="B3296" s="1"/>
      <c r="C3296" s="6" t="str">
        <f>IFERROR(IF(B3296="","",VLOOKUP(B3296,tabela_produto,2,0)),"")</f>
        <v/>
      </c>
      <c r="D3296" s="1"/>
      <c r="E3296" s="7" t="str">
        <f t="shared" si="51"/>
        <v/>
      </c>
      <c r="F3296" s="133"/>
      <c r="G3296" s="37"/>
      <c r="H3296" s="36"/>
    </row>
    <row r="3297" spans="1:8" x14ac:dyDescent="0.3">
      <c r="A3297" s="4"/>
      <c r="B3297" s="1"/>
      <c r="C3297" s="6" t="str">
        <f>IFERROR(IF(B3297="","",VLOOKUP(B3297,tabela_produto,2,0)),"")</f>
        <v/>
      </c>
      <c r="D3297" s="1"/>
      <c r="E3297" s="7" t="str">
        <f t="shared" si="51"/>
        <v/>
      </c>
      <c r="F3297" s="133"/>
      <c r="G3297" s="37"/>
      <c r="H3297" s="36"/>
    </row>
    <row r="3298" spans="1:8" x14ac:dyDescent="0.3">
      <c r="A3298" s="4"/>
      <c r="B3298" s="1"/>
      <c r="C3298" s="6" t="str">
        <f>IFERROR(IF(B3298="","",VLOOKUP(B3298,tabela_produto,2,0)),"")</f>
        <v/>
      </c>
      <c r="D3298" s="1"/>
      <c r="E3298" s="7" t="str">
        <f t="shared" si="51"/>
        <v/>
      </c>
      <c r="F3298" s="133"/>
      <c r="G3298" s="37"/>
      <c r="H3298" s="36"/>
    </row>
    <row r="3299" spans="1:8" x14ac:dyDescent="0.3">
      <c r="A3299" s="4"/>
      <c r="B3299" s="1"/>
      <c r="C3299" s="6" t="str">
        <f>IFERROR(IF(B3299="","",VLOOKUP(B3299,tabela_produto,2,0)),"")</f>
        <v/>
      </c>
      <c r="D3299" s="1"/>
      <c r="E3299" s="7" t="str">
        <f t="shared" si="51"/>
        <v/>
      </c>
      <c r="F3299" s="133"/>
      <c r="G3299" s="37"/>
      <c r="H3299" s="36"/>
    </row>
    <row r="3300" spans="1:8" x14ac:dyDescent="0.3">
      <c r="A3300" s="4"/>
      <c r="B3300" s="1"/>
      <c r="C3300" s="6" t="str">
        <f>IFERROR(IF(B3300="","",VLOOKUP(B3300,tabela_produto,2,0)),"")</f>
        <v/>
      </c>
      <c r="D3300" s="1"/>
      <c r="E3300" s="7" t="str">
        <f t="shared" si="51"/>
        <v/>
      </c>
      <c r="F3300" s="133"/>
      <c r="G3300" s="37"/>
      <c r="H3300" s="36"/>
    </row>
    <row r="3301" spans="1:8" x14ac:dyDescent="0.3">
      <c r="A3301" s="4"/>
      <c r="B3301" s="1"/>
      <c r="C3301" s="6" t="str">
        <f>IFERROR(IF(B3301="","",VLOOKUP(B3301,tabela_produto,2,0)),"")</f>
        <v/>
      </c>
      <c r="D3301" s="1"/>
      <c r="E3301" s="7" t="str">
        <f t="shared" si="51"/>
        <v/>
      </c>
      <c r="F3301" s="133"/>
      <c r="G3301" s="37"/>
      <c r="H3301" s="36"/>
    </row>
    <row r="3302" spans="1:8" x14ac:dyDescent="0.3">
      <c r="A3302" s="4"/>
      <c r="B3302" s="1"/>
      <c r="C3302" s="6" t="str">
        <f>IFERROR(IF(B3302="","",VLOOKUP(B3302,tabela_produto,2,0)),"")</f>
        <v/>
      </c>
      <c r="D3302" s="1"/>
      <c r="E3302" s="7" t="str">
        <f t="shared" si="51"/>
        <v/>
      </c>
      <c r="F3302" s="133"/>
      <c r="G3302" s="37"/>
      <c r="H3302" s="36"/>
    </row>
    <row r="3303" spans="1:8" x14ac:dyDescent="0.3">
      <c r="A3303" s="4"/>
      <c r="B3303" s="1"/>
      <c r="C3303" s="6" t="str">
        <f>IFERROR(IF(B3303="","",VLOOKUP(B3303,tabela_produto,2,0)),"")</f>
        <v/>
      </c>
      <c r="D3303" s="1"/>
      <c r="E3303" s="7" t="str">
        <f t="shared" si="51"/>
        <v/>
      </c>
      <c r="F3303" s="133"/>
      <c r="G3303" s="37"/>
      <c r="H3303" s="36"/>
    </row>
    <row r="3304" spans="1:8" x14ac:dyDescent="0.3">
      <c r="A3304" s="4"/>
      <c r="B3304" s="1"/>
      <c r="C3304" s="6" t="str">
        <f>IFERROR(IF(B3304="","",VLOOKUP(B3304,tabela_produto,2,0)),"")</f>
        <v/>
      </c>
      <c r="D3304" s="1"/>
      <c r="E3304" s="7" t="str">
        <f t="shared" si="51"/>
        <v/>
      </c>
      <c r="F3304" s="133"/>
      <c r="G3304" s="37"/>
      <c r="H3304" s="36"/>
    </row>
    <row r="3305" spans="1:8" x14ac:dyDescent="0.3">
      <c r="A3305" s="4"/>
      <c r="B3305" s="1"/>
      <c r="C3305" s="6" t="str">
        <f>IFERROR(IF(B3305="","",VLOOKUP(B3305,tabela_produto,2,0)),"")</f>
        <v/>
      </c>
      <c r="D3305" s="1"/>
      <c r="E3305" s="7" t="str">
        <f t="shared" si="51"/>
        <v/>
      </c>
      <c r="F3305" s="133"/>
      <c r="G3305" s="37"/>
      <c r="H3305" s="36"/>
    </row>
    <row r="3306" spans="1:8" x14ac:dyDescent="0.3">
      <c r="A3306" s="4"/>
      <c r="B3306" s="1"/>
      <c r="C3306" s="6" t="str">
        <f>IFERROR(IF(B3306="","",VLOOKUP(B3306,tabela_produto,2,0)),"")</f>
        <v/>
      </c>
      <c r="D3306" s="1"/>
      <c r="E3306" s="7" t="str">
        <f t="shared" si="51"/>
        <v/>
      </c>
      <c r="F3306" s="133"/>
      <c r="G3306" s="37"/>
      <c r="H3306" s="36"/>
    </row>
    <row r="3307" spans="1:8" x14ac:dyDescent="0.3">
      <c r="A3307" s="4"/>
      <c r="B3307" s="1"/>
      <c r="C3307" s="6" t="str">
        <f>IFERROR(IF(B3307="","",VLOOKUP(B3307,tabela_produto,2,0)),"")</f>
        <v/>
      </c>
      <c r="D3307" s="1"/>
      <c r="E3307" s="7" t="str">
        <f t="shared" si="51"/>
        <v/>
      </c>
      <c r="F3307" s="133"/>
      <c r="G3307" s="37"/>
      <c r="H3307" s="36"/>
    </row>
    <row r="3308" spans="1:8" x14ac:dyDescent="0.3">
      <c r="A3308" s="4"/>
      <c r="B3308" s="1"/>
      <c r="C3308" s="6" t="str">
        <f>IFERROR(IF(B3308="","",VLOOKUP(B3308,tabela_produto,2,0)),"")</f>
        <v/>
      </c>
      <c r="D3308" s="1"/>
      <c r="E3308" s="7" t="str">
        <f t="shared" si="51"/>
        <v/>
      </c>
      <c r="F3308" s="133"/>
      <c r="G3308" s="37"/>
      <c r="H3308" s="36"/>
    </row>
    <row r="3309" spans="1:8" x14ac:dyDescent="0.3">
      <c r="A3309" s="4"/>
      <c r="B3309" s="1"/>
      <c r="C3309" s="6" t="str">
        <f>IFERROR(IF(B3309="","",VLOOKUP(B3309,tabela_produto,2,0)),"")</f>
        <v/>
      </c>
      <c r="D3309" s="1"/>
      <c r="E3309" s="7" t="str">
        <f t="shared" si="51"/>
        <v/>
      </c>
      <c r="F3309" s="133"/>
      <c r="G3309" s="37"/>
      <c r="H3309" s="36"/>
    </row>
    <row r="3310" spans="1:8" x14ac:dyDescent="0.3">
      <c r="A3310" s="4"/>
      <c r="B3310" s="1"/>
      <c r="C3310" s="6" t="str">
        <f>IFERROR(IF(B3310="","",VLOOKUP(B3310,tabela_produto,2,0)),"")</f>
        <v/>
      </c>
      <c r="D3310" s="1"/>
      <c r="E3310" s="7" t="str">
        <f t="shared" si="51"/>
        <v/>
      </c>
      <c r="F3310" s="133"/>
      <c r="G3310" s="37"/>
      <c r="H3310" s="36"/>
    </row>
    <row r="3311" spans="1:8" x14ac:dyDescent="0.3">
      <c r="A3311" s="4"/>
      <c r="B3311" s="1"/>
      <c r="C3311" s="6" t="str">
        <f>IFERROR(IF(B3311="","",VLOOKUP(B3311,tabela_produto,2,0)),"")</f>
        <v/>
      </c>
      <c r="D3311" s="1"/>
      <c r="E3311" s="7" t="str">
        <f t="shared" si="51"/>
        <v/>
      </c>
      <c r="F3311" s="133"/>
      <c r="G3311" s="37"/>
      <c r="H3311" s="36"/>
    </row>
    <row r="3312" spans="1:8" x14ac:dyDescent="0.3">
      <c r="A3312" s="4"/>
      <c r="B3312" s="1"/>
      <c r="C3312" s="6" t="str">
        <f>IFERROR(IF(B3312="","",VLOOKUP(B3312,tabela_produto,2,0)),"")</f>
        <v/>
      </c>
      <c r="D3312" s="1"/>
      <c r="E3312" s="7" t="str">
        <f t="shared" si="51"/>
        <v/>
      </c>
      <c r="F3312" s="133"/>
      <c r="G3312" s="37"/>
      <c r="H3312" s="36"/>
    </row>
    <row r="3313" spans="1:8" x14ac:dyDescent="0.3">
      <c r="A3313" s="4"/>
      <c r="B3313" s="1"/>
      <c r="C3313" s="6" t="str">
        <f>IFERROR(IF(B3313="","",VLOOKUP(B3313,tabela_produto,2,0)),"")</f>
        <v/>
      </c>
      <c r="D3313" s="1"/>
      <c r="E3313" s="7" t="str">
        <f t="shared" si="51"/>
        <v/>
      </c>
      <c r="F3313" s="133"/>
      <c r="G3313" s="37"/>
      <c r="H3313" s="36"/>
    </row>
    <row r="3314" spans="1:8" x14ac:dyDescent="0.3">
      <c r="A3314" s="4"/>
      <c r="B3314" s="1"/>
      <c r="C3314" s="6" t="str">
        <f>IFERROR(IF(B3314="","",VLOOKUP(B3314,tabela_produto,2,0)),"")</f>
        <v/>
      </c>
      <c r="D3314" s="1"/>
      <c r="E3314" s="7" t="str">
        <f t="shared" si="51"/>
        <v/>
      </c>
      <c r="F3314" s="133"/>
      <c r="G3314" s="37"/>
      <c r="H3314" s="36"/>
    </row>
    <row r="3315" spans="1:8" x14ac:dyDescent="0.3">
      <c r="A3315" s="4"/>
      <c r="B3315" s="1"/>
      <c r="C3315" s="6" t="str">
        <f>IFERROR(IF(B3315="","",VLOOKUP(B3315,tabela_produto,2,0)),"")</f>
        <v/>
      </c>
      <c r="D3315" s="1"/>
      <c r="E3315" s="7" t="str">
        <f t="shared" si="51"/>
        <v/>
      </c>
      <c r="F3315" s="133"/>
      <c r="G3315" s="37"/>
      <c r="H3315" s="36"/>
    </row>
    <row r="3316" spans="1:8" x14ac:dyDescent="0.3">
      <c r="A3316" s="4"/>
      <c r="B3316" s="1"/>
      <c r="C3316" s="6" t="str">
        <f>IFERROR(IF(B3316="","",VLOOKUP(B3316,tabela_produto,2,0)),"")</f>
        <v/>
      </c>
      <c r="D3316" s="1"/>
      <c r="E3316" s="7" t="str">
        <f t="shared" si="51"/>
        <v/>
      </c>
      <c r="F3316" s="133"/>
      <c r="G3316" s="37"/>
      <c r="H3316" s="36"/>
    </row>
    <row r="3317" spans="1:8" x14ac:dyDescent="0.3">
      <c r="A3317" s="4"/>
      <c r="B3317" s="1"/>
      <c r="C3317" s="6" t="str">
        <f>IFERROR(IF(B3317="","",VLOOKUP(B3317,tabela_produto,2,0)),"")</f>
        <v/>
      </c>
      <c r="D3317" s="1"/>
      <c r="E3317" s="7" t="str">
        <f t="shared" si="51"/>
        <v/>
      </c>
      <c r="F3317" s="133"/>
      <c r="G3317" s="37"/>
      <c r="H3317" s="36"/>
    </row>
    <row r="3318" spans="1:8" x14ac:dyDescent="0.3">
      <c r="A3318" s="4"/>
      <c r="B3318" s="1"/>
      <c r="C3318" s="6" t="str">
        <f>IFERROR(IF(B3318="","",VLOOKUP(B3318,tabela_produto,2,0)),"")</f>
        <v/>
      </c>
      <c r="D3318" s="1"/>
      <c r="E3318" s="7" t="str">
        <f t="shared" si="51"/>
        <v/>
      </c>
      <c r="F3318" s="133"/>
      <c r="G3318" s="37"/>
      <c r="H3318" s="36"/>
    </row>
    <row r="3319" spans="1:8" x14ac:dyDescent="0.3">
      <c r="A3319" s="4"/>
      <c r="B3319" s="1"/>
      <c r="C3319" s="6" t="str">
        <f>IFERROR(IF(B3319="","",VLOOKUP(B3319,tabela_produto,2,0)),"")</f>
        <v/>
      </c>
      <c r="D3319" s="1"/>
      <c r="E3319" s="7" t="str">
        <f t="shared" si="51"/>
        <v/>
      </c>
      <c r="F3319" s="133"/>
      <c r="G3319" s="37"/>
      <c r="H3319" s="36"/>
    </row>
    <row r="3320" spans="1:8" x14ac:dyDescent="0.3">
      <c r="A3320" s="4"/>
      <c r="B3320" s="1"/>
      <c r="C3320" s="6" t="str">
        <f>IFERROR(IF(B3320="","",VLOOKUP(B3320,tabela_produto,2,0)),"")</f>
        <v/>
      </c>
      <c r="D3320" s="1"/>
      <c r="E3320" s="7" t="str">
        <f t="shared" si="51"/>
        <v/>
      </c>
      <c r="F3320" s="133"/>
      <c r="G3320" s="37"/>
      <c r="H3320" s="36"/>
    </row>
    <row r="3321" spans="1:8" x14ac:dyDescent="0.3">
      <c r="A3321" s="4"/>
      <c r="B3321" s="1"/>
      <c r="C3321" s="6" t="str">
        <f>IFERROR(IF(B3321="","",VLOOKUP(B3321,tabela_produto,2,0)),"")</f>
        <v/>
      </c>
      <c r="D3321" s="1"/>
      <c r="E3321" s="7" t="str">
        <f t="shared" si="51"/>
        <v/>
      </c>
      <c r="F3321" s="133"/>
      <c r="G3321" s="37"/>
      <c r="H3321" s="36"/>
    </row>
    <row r="3322" spans="1:8" x14ac:dyDescent="0.3">
      <c r="A3322" s="4"/>
      <c r="B3322" s="1"/>
      <c r="C3322" s="6" t="str">
        <f>IFERROR(IF(B3322="","",VLOOKUP(B3322,tabela_produto,2,0)),"")</f>
        <v/>
      </c>
      <c r="D3322" s="1"/>
      <c r="E3322" s="7" t="str">
        <f t="shared" si="51"/>
        <v/>
      </c>
      <c r="F3322" s="133"/>
      <c r="G3322" s="37"/>
      <c r="H3322" s="36"/>
    </row>
    <row r="3323" spans="1:8" x14ac:dyDescent="0.3">
      <c r="A3323" s="4"/>
      <c r="B3323" s="1"/>
      <c r="C3323" s="6" t="str">
        <f>IFERROR(IF(B3323="","",VLOOKUP(B3323,tabela_produto,2,0)),"")</f>
        <v/>
      </c>
      <c r="D3323" s="1"/>
      <c r="E3323" s="7" t="str">
        <f t="shared" si="51"/>
        <v/>
      </c>
      <c r="F3323" s="133"/>
      <c r="G3323" s="37"/>
      <c r="H3323" s="36"/>
    </row>
    <row r="3324" spans="1:8" x14ac:dyDescent="0.3">
      <c r="A3324" s="4"/>
      <c r="B3324" s="1"/>
      <c r="C3324" s="6" t="str">
        <f>IFERROR(IF(B3324="","",VLOOKUP(B3324,tabela_produto,2,0)),"")</f>
        <v/>
      </c>
      <c r="D3324" s="1"/>
      <c r="E3324" s="7" t="str">
        <f t="shared" si="51"/>
        <v/>
      </c>
      <c r="F3324" s="133"/>
      <c r="G3324" s="37"/>
      <c r="H3324" s="36"/>
    </row>
    <row r="3325" spans="1:8" x14ac:dyDescent="0.3">
      <c r="A3325" s="4"/>
      <c r="B3325" s="1"/>
      <c r="C3325" s="6" t="str">
        <f>IFERROR(IF(B3325="","",VLOOKUP(B3325,tabela_produto,2,0)),"")</f>
        <v/>
      </c>
      <c r="D3325" s="1"/>
      <c r="E3325" s="7" t="str">
        <f t="shared" si="51"/>
        <v/>
      </c>
      <c r="F3325" s="133"/>
      <c r="G3325" s="37"/>
      <c r="H3325" s="36"/>
    </row>
    <row r="3326" spans="1:8" x14ac:dyDescent="0.3">
      <c r="A3326" s="4"/>
      <c r="B3326" s="1"/>
      <c r="C3326" s="6" t="str">
        <f>IFERROR(IF(B3326="","",VLOOKUP(B3326,tabela_produto,2,0)),"")</f>
        <v/>
      </c>
      <c r="D3326" s="1"/>
      <c r="E3326" s="7" t="str">
        <f t="shared" si="51"/>
        <v/>
      </c>
      <c r="F3326" s="133"/>
      <c r="G3326" s="37"/>
      <c r="H3326" s="36"/>
    </row>
    <row r="3327" spans="1:8" x14ac:dyDescent="0.3">
      <c r="A3327" s="4"/>
      <c r="B3327" s="1"/>
      <c r="C3327" s="6" t="str">
        <f>IFERROR(IF(B3327="","",VLOOKUP(B3327,tabela_produto,2,0)),"")</f>
        <v/>
      </c>
      <c r="D3327" s="1"/>
      <c r="E3327" s="7" t="str">
        <f t="shared" si="51"/>
        <v/>
      </c>
      <c r="F3327" s="133"/>
      <c r="G3327" s="37"/>
      <c r="H3327" s="36"/>
    </row>
    <row r="3328" spans="1:8" x14ac:dyDescent="0.3">
      <c r="A3328" s="4"/>
      <c r="B3328" s="1"/>
      <c r="C3328" s="6" t="str">
        <f>IFERROR(IF(B3328="","",VLOOKUP(B3328,tabela_produto,2,0)),"")</f>
        <v/>
      </c>
      <c r="D3328" s="1"/>
      <c r="E3328" s="7" t="str">
        <f t="shared" si="51"/>
        <v/>
      </c>
      <c r="F3328" s="133"/>
      <c r="G3328" s="37"/>
      <c r="H3328" s="36"/>
    </row>
    <row r="3329" spans="1:8" x14ac:dyDescent="0.3">
      <c r="A3329" s="4"/>
      <c r="B3329" s="1"/>
      <c r="C3329" s="6" t="str">
        <f>IFERROR(IF(B3329="","",VLOOKUP(B3329,tabela_produto,2,0)),"")</f>
        <v/>
      </c>
      <c r="D3329" s="1"/>
      <c r="E3329" s="7" t="str">
        <f t="shared" si="51"/>
        <v/>
      </c>
      <c r="F3329" s="133"/>
      <c r="G3329" s="37"/>
      <c r="H3329" s="36"/>
    </row>
    <row r="3330" spans="1:8" x14ac:dyDescent="0.3">
      <c r="A3330" s="4"/>
      <c r="B3330" s="1"/>
      <c r="C3330" s="6" t="str">
        <f>IFERROR(IF(B3330="","",VLOOKUP(B3330,tabela_produto,2,0)),"")</f>
        <v/>
      </c>
      <c r="D3330" s="1"/>
      <c r="E3330" s="7" t="str">
        <f t="shared" si="51"/>
        <v/>
      </c>
      <c r="F3330" s="133"/>
      <c r="G3330" s="37"/>
      <c r="H3330" s="36"/>
    </row>
    <row r="3331" spans="1:8" x14ac:dyDescent="0.3">
      <c r="A3331" s="4"/>
      <c r="B3331" s="1"/>
      <c r="C3331" s="6" t="str">
        <f>IFERROR(IF(B3331="","",VLOOKUP(B3331,tabela_produto,2,0)),"")</f>
        <v/>
      </c>
      <c r="D3331" s="1"/>
      <c r="E3331" s="7" t="str">
        <f t="shared" ref="E3331:E3394" si="52">IF(B3331="","",VLOOKUP(B3331,tabela_produto,3,0))</f>
        <v/>
      </c>
      <c r="F3331" s="133"/>
      <c r="G3331" s="37"/>
      <c r="H3331" s="36"/>
    </row>
    <row r="3332" spans="1:8" x14ac:dyDescent="0.3">
      <c r="A3332" s="4"/>
      <c r="B3332" s="1"/>
      <c r="C3332" s="6" t="str">
        <f>IFERROR(IF(B3332="","",VLOOKUP(B3332,tabela_produto,2,0)),"")</f>
        <v/>
      </c>
      <c r="D3332" s="1"/>
      <c r="E3332" s="7" t="str">
        <f t="shared" si="52"/>
        <v/>
      </c>
      <c r="F3332" s="133"/>
      <c r="G3332" s="37"/>
      <c r="H3332" s="36"/>
    </row>
    <row r="3333" spans="1:8" x14ac:dyDescent="0.3">
      <c r="A3333" s="4"/>
      <c r="B3333" s="1"/>
      <c r="C3333" s="6" t="str">
        <f>IFERROR(IF(B3333="","",VLOOKUP(B3333,tabela_produto,2,0)),"")</f>
        <v/>
      </c>
      <c r="D3333" s="1"/>
      <c r="E3333" s="7" t="str">
        <f t="shared" si="52"/>
        <v/>
      </c>
      <c r="F3333" s="133"/>
      <c r="G3333" s="37"/>
      <c r="H3333" s="36"/>
    </row>
    <row r="3334" spans="1:8" x14ac:dyDescent="0.3">
      <c r="A3334" s="4"/>
      <c r="B3334" s="1"/>
      <c r="C3334" s="6" t="str">
        <f>IFERROR(IF(B3334="","",VLOOKUP(B3334,tabela_produto,2,0)),"")</f>
        <v/>
      </c>
      <c r="D3334" s="1"/>
      <c r="E3334" s="7" t="str">
        <f t="shared" si="52"/>
        <v/>
      </c>
      <c r="F3334" s="133"/>
      <c r="G3334" s="37"/>
      <c r="H3334" s="36"/>
    </row>
    <row r="3335" spans="1:8" x14ac:dyDescent="0.3">
      <c r="A3335" s="4"/>
      <c r="B3335" s="1"/>
      <c r="C3335" s="6" t="str">
        <f>IFERROR(IF(B3335="","",VLOOKUP(B3335,tabela_produto,2,0)),"")</f>
        <v/>
      </c>
      <c r="D3335" s="1"/>
      <c r="E3335" s="7" t="str">
        <f t="shared" si="52"/>
        <v/>
      </c>
      <c r="F3335" s="133"/>
      <c r="G3335" s="37"/>
      <c r="H3335" s="36"/>
    </row>
    <row r="3336" spans="1:8" x14ac:dyDescent="0.3">
      <c r="A3336" s="4"/>
      <c r="B3336" s="1"/>
      <c r="C3336" s="6" t="str">
        <f>IFERROR(IF(B3336="","",VLOOKUP(B3336,tabela_produto,2,0)),"")</f>
        <v/>
      </c>
      <c r="D3336" s="1"/>
      <c r="E3336" s="7" t="str">
        <f t="shared" si="52"/>
        <v/>
      </c>
      <c r="F3336" s="133"/>
      <c r="G3336" s="37"/>
      <c r="H3336" s="36"/>
    </row>
    <row r="3337" spans="1:8" x14ac:dyDescent="0.3">
      <c r="A3337" s="4"/>
      <c r="B3337" s="1"/>
      <c r="C3337" s="6" t="str">
        <f>IFERROR(IF(B3337="","",VLOOKUP(B3337,tabela_produto,2,0)),"")</f>
        <v/>
      </c>
      <c r="D3337" s="1"/>
      <c r="E3337" s="7" t="str">
        <f t="shared" si="52"/>
        <v/>
      </c>
      <c r="F3337" s="133"/>
      <c r="G3337" s="37"/>
      <c r="H3337" s="36"/>
    </row>
    <row r="3338" spans="1:8" x14ac:dyDescent="0.3">
      <c r="A3338" s="4"/>
      <c r="B3338" s="1"/>
      <c r="C3338" s="6" t="str">
        <f>IFERROR(IF(B3338="","",VLOOKUP(B3338,tabela_produto,2,0)),"")</f>
        <v/>
      </c>
      <c r="D3338" s="1"/>
      <c r="E3338" s="7" t="str">
        <f t="shared" si="52"/>
        <v/>
      </c>
      <c r="F3338" s="133"/>
      <c r="G3338" s="37"/>
      <c r="H3338" s="36"/>
    </row>
    <row r="3339" spans="1:8" x14ac:dyDescent="0.3">
      <c r="A3339" s="4"/>
      <c r="B3339" s="1"/>
      <c r="C3339" s="6" t="str">
        <f>IFERROR(IF(B3339="","",VLOOKUP(B3339,tabela_produto,2,0)),"")</f>
        <v/>
      </c>
      <c r="D3339" s="1"/>
      <c r="E3339" s="7" t="str">
        <f t="shared" si="52"/>
        <v/>
      </c>
      <c r="F3339" s="133"/>
      <c r="G3339" s="37"/>
      <c r="H3339" s="36"/>
    </row>
    <row r="3340" spans="1:8" x14ac:dyDescent="0.3">
      <c r="A3340" s="4"/>
      <c r="B3340" s="1"/>
      <c r="C3340" s="6" t="str">
        <f>IFERROR(IF(B3340="","",VLOOKUP(B3340,tabela_produto,2,0)),"")</f>
        <v/>
      </c>
      <c r="D3340" s="1"/>
      <c r="E3340" s="7" t="str">
        <f t="shared" si="52"/>
        <v/>
      </c>
      <c r="F3340" s="133"/>
      <c r="G3340" s="37"/>
      <c r="H3340" s="36"/>
    </row>
    <row r="3341" spans="1:8" x14ac:dyDescent="0.3">
      <c r="A3341" s="4"/>
      <c r="B3341" s="1"/>
      <c r="C3341" s="6" t="str">
        <f>IFERROR(IF(B3341="","",VLOOKUP(B3341,tabela_produto,2,0)),"")</f>
        <v/>
      </c>
      <c r="D3341" s="1"/>
      <c r="E3341" s="7" t="str">
        <f t="shared" si="52"/>
        <v/>
      </c>
      <c r="F3341" s="133"/>
      <c r="G3341" s="37"/>
      <c r="H3341" s="36"/>
    </row>
    <row r="3342" spans="1:8" x14ac:dyDescent="0.3">
      <c r="A3342" s="4"/>
      <c r="B3342" s="1"/>
      <c r="C3342" s="6" t="str">
        <f>IFERROR(IF(B3342="","",VLOOKUP(B3342,tabela_produto,2,0)),"")</f>
        <v/>
      </c>
      <c r="D3342" s="1"/>
      <c r="E3342" s="7" t="str">
        <f t="shared" si="52"/>
        <v/>
      </c>
      <c r="F3342" s="133"/>
      <c r="G3342" s="37"/>
      <c r="H3342" s="36"/>
    </row>
    <row r="3343" spans="1:8" x14ac:dyDescent="0.3">
      <c r="A3343" s="4"/>
      <c r="B3343" s="1"/>
      <c r="C3343" s="6" t="str">
        <f>IFERROR(IF(B3343="","",VLOOKUP(B3343,tabela_produto,2,0)),"")</f>
        <v/>
      </c>
      <c r="D3343" s="1"/>
      <c r="E3343" s="7" t="str">
        <f t="shared" si="52"/>
        <v/>
      </c>
      <c r="F3343" s="133"/>
      <c r="G3343" s="37"/>
      <c r="H3343" s="36"/>
    </row>
    <row r="3344" spans="1:8" x14ac:dyDescent="0.3">
      <c r="A3344" s="4"/>
      <c r="B3344" s="1"/>
      <c r="C3344" s="6" t="str">
        <f>IFERROR(IF(B3344="","",VLOOKUP(B3344,tabela_produto,2,0)),"")</f>
        <v/>
      </c>
      <c r="D3344" s="1"/>
      <c r="E3344" s="7" t="str">
        <f t="shared" si="52"/>
        <v/>
      </c>
      <c r="F3344" s="133"/>
      <c r="G3344" s="37"/>
      <c r="H3344" s="36"/>
    </row>
    <row r="3345" spans="1:8" x14ac:dyDescent="0.3">
      <c r="A3345" s="4"/>
      <c r="B3345" s="1"/>
      <c r="C3345" s="6" t="str">
        <f>IFERROR(IF(B3345="","",VLOOKUP(B3345,tabela_produto,2,0)),"")</f>
        <v/>
      </c>
      <c r="D3345" s="1"/>
      <c r="E3345" s="7" t="str">
        <f t="shared" si="52"/>
        <v/>
      </c>
      <c r="F3345" s="133"/>
      <c r="G3345" s="37"/>
      <c r="H3345" s="36"/>
    </row>
    <row r="3346" spans="1:8" x14ac:dyDescent="0.3">
      <c r="A3346" s="4"/>
      <c r="B3346" s="1"/>
      <c r="C3346" s="6" t="str">
        <f>IFERROR(IF(B3346="","",VLOOKUP(B3346,tabela_produto,2,0)),"")</f>
        <v/>
      </c>
      <c r="D3346" s="1"/>
      <c r="E3346" s="7" t="str">
        <f t="shared" si="52"/>
        <v/>
      </c>
      <c r="F3346" s="133"/>
      <c r="G3346" s="37"/>
      <c r="H3346" s="36"/>
    </row>
    <row r="3347" spans="1:8" x14ac:dyDescent="0.3">
      <c r="A3347" s="4"/>
      <c r="B3347" s="1"/>
      <c r="C3347" s="6" t="str">
        <f>IFERROR(IF(B3347="","",VLOOKUP(B3347,tabela_produto,2,0)),"")</f>
        <v/>
      </c>
      <c r="D3347" s="1"/>
      <c r="E3347" s="7" t="str">
        <f t="shared" si="52"/>
        <v/>
      </c>
      <c r="F3347" s="133"/>
      <c r="G3347" s="37"/>
      <c r="H3347" s="36"/>
    </row>
    <row r="3348" spans="1:8" x14ac:dyDescent="0.3">
      <c r="A3348" s="4"/>
      <c r="B3348" s="1"/>
      <c r="C3348" s="6" t="str">
        <f>IFERROR(IF(B3348="","",VLOOKUP(B3348,tabela_produto,2,0)),"")</f>
        <v/>
      </c>
      <c r="D3348" s="1"/>
      <c r="E3348" s="7" t="str">
        <f t="shared" si="52"/>
        <v/>
      </c>
      <c r="F3348" s="133"/>
      <c r="G3348" s="37"/>
      <c r="H3348" s="36"/>
    </row>
    <row r="3349" spans="1:8" x14ac:dyDescent="0.3">
      <c r="A3349" s="4"/>
      <c r="B3349" s="1"/>
      <c r="C3349" s="6" t="str">
        <f>IFERROR(IF(B3349="","",VLOOKUP(B3349,tabela_produto,2,0)),"")</f>
        <v/>
      </c>
      <c r="D3349" s="1"/>
      <c r="E3349" s="7" t="str">
        <f t="shared" si="52"/>
        <v/>
      </c>
      <c r="F3349" s="133"/>
      <c r="G3349" s="37"/>
      <c r="H3349" s="36"/>
    </row>
    <row r="3350" spans="1:8" x14ac:dyDescent="0.3">
      <c r="A3350" s="4"/>
      <c r="B3350" s="1"/>
      <c r="C3350" s="6" t="str">
        <f>IFERROR(IF(B3350="","",VLOOKUP(B3350,tabela_produto,2,0)),"")</f>
        <v/>
      </c>
      <c r="D3350" s="1"/>
      <c r="E3350" s="7" t="str">
        <f t="shared" si="52"/>
        <v/>
      </c>
      <c r="F3350" s="133"/>
      <c r="G3350" s="37"/>
      <c r="H3350" s="36"/>
    </row>
    <row r="3351" spans="1:8" x14ac:dyDescent="0.3">
      <c r="A3351" s="4"/>
      <c r="B3351" s="1"/>
      <c r="C3351" s="6" t="str">
        <f>IFERROR(IF(B3351="","",VLOOKUP(B3351,tabela_produto,2,0)),"")</f>
        <v/>
      </c>
      <c r="D3351" s="1"/>
      <c r="E3351" s="7" t="str">
        <f t="shared" si="52"/>
        <v/>
      </c>
      <c r="F3351" s="133"/>
      <c r="G3351" s="37"/>
      <c r="H3351" s="36"/>
    </row>
    <row r="3352" spans="1:8" x14ac:dyDescent="0.3">
      <c r="A3352" s="4"/>
      <c r="B3352" s="1"/>
      <c r="C3352" s="6" t="str">
        <f>IFERROR(IF(B3352="","",VLOOKUP(B3352,tabela_produto,2,0)),"")</f>
        <v/>
      </c>
      <c r="D3352" s="1"/>
      <c r="E3352" s="7" t="str">
        <f t="shared" si="52"/>
        <v/>
      </c>
      <c r="F3352" s="133"/>
      <c r="G3352" s="37"/>
      <c r="H3352" s="36"/>
    </row>
    <row r="3353" spans="1:8" x14ac:dyDescent="0.3">
      <c r="A3353" s="4"/>
      <c r="B3353" s="1"/>
      <c r="C3353" s="6" t="str">
        <f>IFERROR(IF(B3353="","",VLOOKUP(B3353,tabela_produto,2,0)),"")</f>
        <v/>
      </c>
      <c r="D3353" s="1"/>
      <c r="E3353" s="7" t="str">
        <f t="shared" si="52"/>
        <v/>
      </c>
      <c r="F3353" s="133"/>
      <c r="G3353" s="37"/>
      <c r="H3353" s="36"/>
    </row>
    <row r="3354" spans="1:8" x14ac:dyDescent="0.3">
      <c r="A3354" s="4"/>
      <c r="B3354" s="1"/>
      <c r="C3354" s="6" t="str">
        <f>IFERROR(IF(B3354="","",VLOOKUP(B3354,tabela_produto,2,0)),"")</f>
        <v/>
      </c>
      <c r="D3354" s="1"/>
      <c r="E3354" s="7" t="str">
        <f t="shared" si="52"/>
        <v/>
      </c>
      <c r="F3354" s="133"/>
      <c r="G3354" s="37"/>
      <c r="H3354" s="36"/>
    </row>
    <row r="3355" spans="1:8" x14ac:dyDescent="0.3">
      <c r="A3355" s="4"/>
      <c r="B3355" s="1"/>
      <c r="C3355" s="6" t="str">
        <f>IFERROR(IF(B3355="","",VLOOKUP(B3355,tabela_produto,2,0)),"")</f>
        <v/>
      </c>
      <c r="D3355" s="1"/>
      <c r="E3355" s="7" t="str">
        <f t="shared" si="52"/>
        <v/>
      </c>
      <c r="F3355" s="133"/>
      <c r="G3355" s="37"/>
      <c r="H3355" s="36"/>
    </row>
    <row r="3356" spans="1:8" x14ac:dyDescent="0.3">
      <c r="A3356" s="4"/>
      <c r="B3356" s="1"/>
      <c r="C3356" s="6" t="str">
        <f>IFERROR(IF(B3356="","",VLOOKUP(B3356,tabela_produto,2,0)),"")</f>
        <v/>
      </c>
      <c r="D3356" s="1"/>
      <c r="E3356" s="7" t="str">
        <f t="shared" si="52"/>
        <v/>
      </c>
      <c r="F3356" s="133"/>
      <c r="G3356" s="37"/>
      <c r="H3356" s="36"/>
    </row>
    <row r="3357" spans="1:8" x14ac:dyDescent="0.3">
      <c r="A3357" s="4"/>
      <c r="B3357" s="1"/>
      <c r="C3357" s="6" t="str">
        <f>IFERROR(IF(B3357="","",VLOOKUP(B3357,tabela_produto,2,0)),"")</f>
        <v/>
      </c>
      <c r="D3357" s="1"/>
      <c r="E3357" s="7" t="str">
        <f t="shared" si="52"/>
        <v/>
      </c>
      <c r="F3357" s="133"/>
      <c r="G3357" s="37"/>
      <c r="H3357" s="36"/>
    </row>
    <row r="3358" spans="1:8" x14ac:dyDescent="0.3">
      <c r="A3358" s="4"/>
      <c r="B3358" s="1"/>
      <c r="C3358" s="6" t="str">
        <f>IFERROR(IF(B3358="","",VLOOKUP(B3358,tabela_produto,2,0)),"")</f>
        <v/>
      </c>
      <c r="D3358" s="1"/>
      <c r="E3358" s="7" t="str">
        <f t="shared" si="52"/>
        <v/>
      </c>
      <c r="F3358" s="133"/>
      <c r="G3358" s="37"/>
      <c r="H3358" s="36"/>
    </row>
    <row r="3359" spans="1:8" x14ac:dyDescent="0.3">
      <c r="A3359" s="4"/>
      <c r="B3359" s="1"/>
      <c r="C3359" s="6" t="str">
        <f>IFERROR(IF(B3359="","",VLOOKUP(B3359,tabela_produto,2,0)),"")</f>
        <v/>
      </c>
      <c r="D3359" s="1"/>
      <c r="E3359" s="7" t="str">
        <f t="shared" si="52"/>
        <v/>
      </c>
      <c r="F3359" s="133"/>
      <c r="G3359" s="37"/>
      <c r="H3359" s="36"/>
    </row>
    <row r="3360" spans="1:8" x14ac:dyDescent="0.3">
      <c r="A3360" s="4"/>
      <c r="B3360" s="1"/>
      <c r="C3360" s="6" t="str">
        <f>IFERROR(IF(B3360="","",VLOOKUP(B3360,tabela_produto,2,0)),"")</f>
        <v/>
      </c>
      <c r="D3360" s="1"/>
      <c r="E3360" s="7" t="str">
        <f t="shared" si="52"/>
        <v/>
      </c>
      <c r="F3360" s="133"/>
      <c r="G3360" s="37"/>
      <c r="H3360" s="36"/>
    </row>
    <row r="3361" spans="1:8" x14ac:dyDescent="0.3">
      <c r="A3361" s="4"/>
      <c r="B3361" s="1"/>
      <c r="C3361" s="6" t="str">
        <f>IFERROR(IF(B3361="","",VLOOKUP(B3361,tabela_produto,2,0)),"")</f>
        <v/>
      </c>
      <c r="D3361" s="1"/>
      <c r="E3361" s="7" t="str">
        <f t="shared" si="52"/>
        <v/>
      </c>
      <c r="F3361" s="133"/>
      <c r="G3361" s="37"/>
      <c r="H3361" s="36"/>
    </row>
    <row r="3362" spans="1:8" x14ac:dyDescent="0.3">
      <c r="A3362" s="4"/>
      <c r="B3362" s="1"/>
      <c r="C3362" s="6" t="str">
        <f>IFERROR(IF(B3362="","",VLOOKUP(B3362,tabela_produto,2,0)),"")</f>
        <v/>
      </c>
      <c r="D3362" s="1"/>
      <c r="E3362" s="7" t="str">
        <f t="shared" si="52"/>
        <v/>
      </c>
      <c r="F3362" s="133"/>
      <c r="G3362" s="37"/>
      <c r="H3362" s="36"/>
    </row>
    <row r="3363" spans="1:8" x14ac:dyDescent="0.3">
      <c r="A3363" s="4"/>
      <c r="B3363" s="1"/>
      <c r="C3363" s="6" t="str">
        <f>IFERROR(IF(B3363="","",VLOOKUP(B3363,tabela_produto,2,0)),"")</f>
        <v/>
      </c>
      <c r="D3363" s="1"/>
      <c r="E3363" s="7" t="str">
        <f t="shared" si="52"/>
        <v/>
      </c>
      <c r="F3363" s="133"/>
      <c r="G3363" s="37"/>
      <c r="H3363" s="36"/>
    </row>
    <row r="3364" spans="1:8" x14ac:dyDescent="0.3">
      <c r="A3364" s="4"/>
      <c r="B3364" s="1"/>
      <c r="C3364" s="6" t="str">
        <f>IFERROR(IF(B3364="","",VLOOKUP(B3364,tabela_produto,2,0)),"")</f>
        <v/>
      </c>
      <c r="D3364" s="1"/>
      <c r="E3364" s="7" t="str">
        <f t="shared" si="52"/>
        <v/>
      </c>
      <c r="F3364" s="133"/>
      <c r="G3364" s="37"/>
      <c r="H3364" s="36"/>
    </row>
    <row r="3365" spans="1:8" x14ac:dyDescent="0.3">
      <c r="A3365" s="4"/>
      <c r="B3365" s="1"/>
      <c r="C3365" s="6" t="str">
        <f>IFERROR(IF(B3365="","",VLOOKUP(B3365,tabela_produto,2,0)),"")</f>
        <v/>
      </c>
      <c r="D3365" s="1"/>
      <c r="E3365" s="7" t="str">
        <f t="shared" si="52"/>
        <v/>
      </c>
      <c r="F3365" s="133"/>
      <c r="G3365" s="37"/>
      <c r="H3365" s="36"/>
    </row>
    <row r="3366" spans="1:8" x14ac:dyDescent="0.3">
      <c r="A3366" s="4"/>
      <c r="B3366" s="1"/>
      <c r="C3366" s="6" t="str">
        <f>IFERROR(IF(B3366="","",VLOOKUP(B3366,tabela_produto,2,0)),"")</f>
        <v/>
      </c>
      <c r="D3366" s="1"/>
      <c r="E3366" s="7" t="str">
        <f t="shared" si="52"/>
        <v/>
      </c>
      <c r="F3366" s="133"/>
      <c r="G3366" s="37"/>
      <c r="H3366" s="36"/>
    </row>
    <row r="3367" spans="1:8" x14ac:dyDescent="0.3">
      <c r="A3367" s="4"/>
      <c r="B3367" s="1"/>
      <c r="C3367" s="6" t="str">
        <f>IFERROR(IF(B3367="","",VLOOKUP(B3367,tabela_produto,2,0)),"")</f>
        <v/>
      </c>
      <c r="D3367" s="1"/>
      <c r="E3367" s="7" t="str">
        <f t="shared" si="52"/>
        <v/>
      </c>
      <c r="F3367" s="133"/>
      <c r="G3367" s="37"/>
      <c r="H3367" s="36"/>
    </row>
    <row r="3368" spans="1:8" x14ac:dyDescent="0.3">
      <c r="A3368" s="4"/>
      <c r="B3368" s="1"/>
      <c r="C3368" s="6" t="str">
        <f>IFERROR(IF(B3368="","",VLOOKUP(B3368,tabela_produto,2,0)),"")</f>
        <v/>
      </c>
      <c r="D3368" s="1"/>
      <c r="E3368" s="7" t="str">
        <f t="shared" si="52"/>
        <v/>
      </c>
      <c r="F3368" s="133"/>
      <c r="G3368" s="37"/>
      <c r="H3368" s="36"/>
    </row>
    <row r="3369" spans="1:8" x14ac:dyDescent="0.3">
      <c r="A3369" s="4"/>
      <c r="B3369" s="1"/>
      <c r="C3369" s="6" t="str">
        <f>IFERROR(IF(B3369="","",VLOOKUP(B3369,tabela_produto,2,0)),"")</f>
        <v/>
      </c>
      <c r="D3369" s="1"/>
      <c r="E3369" s="7" t="str">
        <f t="shared" si="52"/>
        <v/>
      </c>
      <c r="F3369" s="133"/>
      <c r="G3369" s="37"/>
      <c r="H3369" s="36"/>
    </row>
    <row r="3370" spans="1:8" x14ac:dyDescent="0.3">
      <c r="A3370" s="4"/>
      <c r="B3370" s="1"/>
      <c r="C3370" s="6" t="str">
        <f>IFERROR(IF(B3370="","",VLOOKUP(B3370,tabela_produto,2,0)),"")</f>
        <v/>
      </c>
      <c r="D3370" s="1"/>
      <c r="E3370" s="7" t="str">
        <f t="shared" si="52"/>
        <v/>
      </c>
      <c r="F3370" s="133"/>
      <c r="G3370" s="37"/>
      <c r="H3370" s="36"/>
    </row>
    <row r="3371" spans="1:8" x14ac:dyDescent="0.3">
      <c r="A3371" s="4"/>
      <c r="B3371" s="1"/>
      <c r="C3371" s="6" t="str">
        <f>IFERROR(IF(B3371="","",VLOOKUP(B3371,tabela_produto,2,0)),"")</f>
        <v/>
      </c>
      <c r="D3371" s="1"/>
      <c r="E3371" s="7" t="str">
        <f t="shared" si="52"/>
        <v/>
      </c>
      <c r="F3371" s="133"/>
      <c r="G3371" s="37"/>
      <c r="H3371" s="36"/>
    </row>
    <row r="3372" spans="1:8" x14ac:dyDescent="0.3">
      <c r="A3372" s="4"/>
      <c r="B3372" s="1"/>
      <c r="C3372" s="6" t="str">
        <f>IFERROR(IF(B3372="","",VLOOKUP(B3372,tabela_produto,2,0)),"")</f>
        <v/>
      </c>
      <c r="D3372" s="1"/>
      <c r="E3372" s="7" t="str">
        <f t="shared" si="52"/>
        <v/>
      </c>
      <c r="F3372" s="133"/>
      <c r="G3372" s="37"/>
      <c r="H3372" s="36"/>
    </row>
    <row r="3373" spans="1:8" x14ac:dyDescent="0.3">
      <c r="A3373" s="4"/>
      <c r="B3373" s="1"/>
      <c r="C3373" s="6" t="str">
        <f>IFERROR(IF(B3373="","",VLOOKUP(B3373,tabela_produto,2,0)),"")</f>
        <v/>
      </c>
      <c r="D3373" s="1"/>
      <c r="E3373" s="7" t="str">
        <f t="shared" si="52"/>
        <v/>
      </c>
      <c r="F3373" s="133"/>
      <c r="G3373" s="37"/>
      <c r="H3373" s="36"/>
    </row>
    <row r="3374" spans="1:8" x14ac:dyDescent="0.3">
      <c r="A3374" s="4"/>
      <c r="B3374" s="1"/>
      <c r="C3374" s="6" t="str">
        <f>IFERROR(IF(B3374="","",VLOOKUP(B3374,tabela_produto,2,0)),"")</f>
        <v/>
      </c>
      <c r="D3374" s="1"/>
      <c r="E3374" s="7" t="str">
        <f t="shared" si="52"/>
        <v/>
      </c>
      <c r="F3374" s="133"/>
      <c r="G3374" s="37"/>
      <c r="H3374" s="36"/>
    </row>
    <row r="3375" spans="1:8" x14ac:dyDescent="0.3">
      <c r="A3375" s="4"/>
      <c r="B3375" s="1"/>
      <c r="C3375" s="6" t="str">
        <f>IFERROR(IF(B3375="","",VLOOKUP(B3375,tabela_produto,2,0)),"")</f>
        <v/>
      </c>
      <c r="D3375" s="1"/>
      <c r="E3375" s="7" t="str">
        <f t="shared" si="52"/>
        <v/>
      </c>
      <c r="F3375" s="133"/>
      <c r="G3375" s="37"/>
      <c r="H3375" s="36"/>
    </row>
    <row r="3376" spans="1:8" x14ac:dyDescent="0.3">
      <c r="A3376" s="4"/>
      <c r="B3376" s="1"/>
      <c r="C3376" s="6" t="str">
        <f>IFERROR(IF(B3376="","",VLOOKUP(B3376,tabela_produto,2,0)),"")</f>
        <v/>
      </c>
      <c r="D3376" s="1"/>
      <c r="E3376" s="7" t="str">
        <f t="shared" si="52"/>
        <v/>
      </c>
      <c r="F3376" s="133"/>
      <c r="G3376" s="37"/>
      <c r="H3376" s="36"/>
    </row>
    <row r="3377" spans="1:8" x14ac:dyDescent="0.3">
      <c r="A3377" s="4"/>
      <c r="B3377" s="1"/>
      <c r="C3377" s="6" t="str">
        <f>IFERROR(IF(B3377="","",VLOOKUP(B3377,tabela_produto,2,0)),"")</f>
        <v/>
      </c>
      <c r="D3377" s="1"/>
      <c r="E3377" s="7" t="str">
        <f t="shared" si="52"/>
        <v/>
      </c>
      <c r="F3377" s="133"/>
      <c r="G3377" s="37"/>
      <c r="H3377" s="36"/>
    </row>
    <row r="3378" spans="1:8" x14ac:dyDescent="0.3">
      <c r="A3378" s="4"/>
      <c r="B3378" s="1"/>
      <c r="C3378" s="6" t="str">
        <f>IFERROR(IF(B3378="","",VLOOKUP(B3378,tabela_produto,2,0)),"")</f>
        <v/>
      </c>
      <c r="D3378" s="1"/>
      <c r="E3378" s="7" t="str">
        <f t="shared" si="52"/>
        <v/>
      </c>
      <c r="F3378" s="133"/>
      <c r="G3378" s="37"/>
      <c r="H3378" s="36"/>
    </row>
    <row r="3379" spans="1:8" x14ac:dyDescent="0.3">
      <c r="A3379" s="4"/>
      <c r="B3379" s="1"/>
      <c r="C3379" s="6" t="str">
        <f>IFERROR(IF(B3379="","",VLOOKUP(B3379,tabela_produto,2,0)),"")</f>
        <v/>
      </c>
      <c r="D3379" s="1"/>
      <c r="E3379" s="7" t="str">
        <f t="shared" si="52"/>
        <v/>
      </c>
      <c r="F3379" s="133"/>
      <c r="G3379" s="37"/>
      <c r="H3379" s="36"/>
    </row>
    <row r="3380" spans="1:8" x14ac:dyDescent="0.3">
      <c r="A3380" s="4"/>
      <c r="B3380" s="1"/>
      <c r="C3380" s="6" t="str">
        <f>IFERROR(IF(B3380="","",VLOOKUP(B3380,tabela_produto,2,0)),"")</f>
        <v/>
      </c>
      <c r="D3380" s="1"/>
      <c r="E3380" s="7" t="str">
        <f t="shared" si="52"/>
        <v/>
      </c>
      <c r="F3380" s="133"/>
      <c r="G3380" s="37"/>
      <c r="H3380" s="36"/>
    </row>
    <row r="3381" spans="1:8" x14ac:dyDescent="0.3">
      <c r="A3381" s="4"/>
      <c r="B3381" s="1"/>
      <c r="C3381" s="6" t="str">
        <f>IFERROR(IF(B3381="","",VLOOKUP(B3381,tabela_produto,2,0)),"")</f>
        <v/>
      </c>
      <c r="D3381" s="1"/>
      <c r="E3381" s="7" t="str">
        <f t="shared" si="52"/>
        <v/>
      </c>
      <c r="F3381" s="133"/>
      <c r="G3381" s="37"/>
      <c r="H3381" s="36"/>
    </row>
    <row r="3382" spans="1:8" x14ac:dyDescent="0.3">
      <c r="A3382" s="4"/>
      <c r="B3382" s="1"/>
      <c r="C3382" s="6" t="str">
        <f>IFERROR(IF(B3382="","",VLOOKUP(B3382,tabela_produto,2,0)),"")</f>
        <v/>
      </c>
      <c r="D3382" s="1"/>
      <c r="E3382" s="7" t="str">
        <f t="shared" si="52"/>
        <v/>
      </c>
      <c r="F3382" s="133"/>
      <c r="G3382" s="37"/>
      <c r="H3382" s="36"/>
    </row>
    <row r="3383" spans="1:8" x14ac:dyDescent="0.3">
      <c r="A3383" s="4"/>
      <c r="B3383" s="1"/>
      <c r="C3383" s="6" t="str">
        <f>IFERROR(IF(B3383="","",VLOOKUP(B3383,tabela_produto,2,0)),"")</f>
        <v/>
      </c>
      <c r="D3383" s="1"/>
      <c r="E3383" s="7" t="str">
        <f t="shared" si="52"/>
        <v/>
      </c>
      <c r="F3383" s="133"/>
      <c r="G3383" s="37"/>
      <c r="H3383" s="36"/>
    </row>
    <row r="3384" spans="1:8" x14ac:dyDescent="0.3">
      <c r="A3384" s="4"/>
      <c r="B3384" s="1"/>
      <c r="C3384" s="6" t="str">
        <f>IFERROR(IF(B3384="","",VLOOKUP(B3384,tabela_produto,2,0)),"")</f>
        <v/>
      </c>
      <c r="D3384" s="1"/>
      <c r="E3384" s="7" t="str">
        <f t="shared" si="52"/>
        <v/>
      </c>
      <c r="F3384" s="133"/>
      <c r="G3384" s="37"/>
      <c r="H3384" s="36"/>
    </row>
    <row r="3385" spans="1:8" x14ac:dyDescent="0.3">
      <c r="A3385" s="4"/>
      <c r="B3385" s="1"/>
      <c r="C3385" s="6" t="str">
        <f>IFERROR(IF(B3385="","",VLOOKUP(B3385,tabela_produto,2,0)),"")</f>
        <v/>
      </c>
      <c r="D3385" s="1"/>
      <c r="E3385" s="7" t="str">
        <f t="shared" si="52"/>
        <v/>
      </c>
      <c r="F3385" s="133"/>
      <c r="G3385" s="37"/>
      <c r="H3385" s="36"/>
    </row>
    <row r="3386" spans="1:8" x14ac:dyDescent="0.3">
      <c r="A3386" s="4"/>
      <c r="B3386" s="1"/>
      <c r="C3386" s="6" t="str">
        <f>IFERROR(IF(B3386="","",VLOOKUP(B3386,tabela_produto,2,0)),"")</f>
        <v/>
      </c>
      <c r="D3386" s="1"/>
      <c r="E3386" s="7" t="str">
        <f t="shared" si="52"/>
        <v/>
      </c>
      <c r="F3386" s="133"/>
      <c r="G3386" s="37"/>
      <c r="H3386" s="36"/>
    </row>
    <row r="3387" spans="1:8" x14ac:dyDescent="0.3">
      <c r="A3387" s="4"/>
      <c r="B3387" s="1"/>
      <c r="C3387" s="6" t="str">
        <f>IFERROR(IF(B3387="","",VLOOKUP(B3387,tabela_produto,2,0)),"")</f>
        <v/>
      </c>
      <c r="D3387" s="1"/>
      <c r="E3387" s="7" t="str">
        <f t="shared" si="52"/>
        <v/>
      </c>
      <c r="F3387" s="133"/>
      <c r="G3387" s="37"/>
      <c r="H3387" s="36"/>
    </row>
    <row r="3388" spans="1:8" x14ac:dyDescent="0.3">
      <c r="A3388" s="4"/>
      <c r="B3388" s="1"/>
      <c r="C3388" s="6" t="str">
        <f>IFERROR(IF(B3388="","",VLOOKUP(B3388,tabela_produto,2,0)),"")</f>
        <v/>
      </c>
      <c r="D3388" s="1"/>
      <c r="E3388" s="7" t="str">
        <f t="shared" si="52"/>
        <v/>
      </c>
      <c r="F3388" s="133"/>
      <c r="G3388" s="37"/>
      <c r="H3388" s="36"/>
    </row>
    <row r="3389" spans="1:8" x14ac:dyDescent="0.3">
      <c r="A3389" s="4"/>
      <c r="B3389" s="1"/>
      <c r="C3389" s="6" t="str">
        <f>IFERROR(IF(B3389="","",VLOOKUP(B3389,tabela_produto,2,0)),"")</f>
        <v/>
      </c>
      <c r="D3389" s="1"/>
      <c r="E3389" s="7" t="str">
        <f t="shared" si="52"/>
        <v/>
      </c>
      <c r="F3389" s="133"/>
      <c r="G3389" s="37"/>
      <c r="H3389" s="36"/>
    </row>
    <row r="3390" spans="1:8" x14ac:dyDescent="0.3">
      <c r="A3390" s="4"/>
      <c r="B3390" s="1"/>
      <c r="C3390" s="6" t="str">
        <f>IFERROR(IF(B3390="","",VLOOKUP(B3390,tabela_produto,2,0)),"")</f>
        <v/>
      </c>
      <c r="D3390" s="1"/>
      <c r="E3390" s="7" t="str">
        <f t="shared" si="52"/>
        <v/>
      </c>
      <c r="F3390" s="133"/>
      <c r="G3390" s="37"/>
      <c r="H3390" s="36"/>
    </row>
    <row r="3391" spans="1:8" x14ac:dyDescent="0.3">
      <c r="A3391" s="4"/>
      <c r="B3391" s="1"/>
      <c r="C3391" s="6" t="str">
        <f>IFERROR(IF(B3391="","",VLOOKUP(B3391,tabela_produto,2,0)),"")</f>
        <v/>
      </c>
      <c r="D3391" s="1"/>
      <c r="E3391" s="7" t="str">
        <f t="shared" si="52"/>
        <v/>
      </c>
      <c r="F3391" s="133"/>
      <c r="G3391" s="37"/>
      <c r="H3391" s="36"/>
    </row>
    <row r="3392" spans="1:8" x14ac:dyDescent="0.3">
      <c r="A3392" s="4"/>
      <c r="B3392" s="1"/>
      <c r="C3392" s="6" t="str">
        <f>IFERROR(IF(B3392="","",VLOOKUP(B3392,tabela_produto,2,0)),"")</f>
        <v/>
      </c>
      <c r="D3392" s="1"/>
      <c r="E3392" s="7" t="str">
        <f t="shared" si="52"/>
        <v/>
      </c>
      <c r="F3392" s="133"/>
      <c r="G3392" s="37"/>
      <c r="H3392" s="36"/>
    </row>
    <row r="3393" spans="1:8" x14ac:dyDescent="0.3">
      <c r="A3393" s="4"/>
      <c r="B3393" s="1"/>
      <c r="C3393" s="6" t="str">
        <f>IFERROR(IF(B3393="","",VLOOKUP(B3393,tabela_produto,2,0)),"")</f>
        <v/>
      </c>
      <c r="D3393" s="1"/>
      <c r="E3393" s="7" t="str">
        <f t="shared" si="52"/>
        <v/>
      </c>
      <c r="F3393" s="133"/>
      <c r="G3393" s="37"/>
      <c r="H3393" s="36"/>
    </row>
    <row r="3394" spans="1:8" x14ac:dyDescent="0.3">
      <c r="A3394" s="4"/>
      <c r="B3394" s="1"/>
      <c r="C3394" s="6" t="str">
        <f>IFERROR(IF(B3394="","",VLOOKUP(B3394,tabela_produto,2,0)),"")</f>
        <v/>
      </c>
      <c r="D3394" s="1"/>
      <c r="E3394" s="7" t="str">
        <f t="shared" si="52"/>
        <v/>
      </c>
      <c r="F3394" s="133"/>
      <c r="G3394" s="37"/>
      <c r="H3394" s="36"/>
    </row>
    <row r="3395" spans="1:8" x14ac:dyDescent="0.3">
      <c r="A3395" s="4"/>
      <c r="B3395" s="1"/>
      <c r="C3395" s="6" t="str">
        <f>IFERROR(IF(B3395="","",VLOOKUP(B3395,tabela_produto,2,0)),"")</f>
        <v/>
      </c>
      <c r="D3395" s="1"/>
      <c r="E3395" s="7" t="str">
        <f t="shared" ref="E3395:E3458" si="53">IF(B3395="","",VLOOKUP(B3395,tabela_produto,3,0))</f>
        <v/>
      </c>
      <c r="F3395" s="133"/>
      <c r="G3395" s="37"/>
      <c r="H3395" s="36"/>
    </row>
    <row r="3396" spans="1:8" x14ac:dyDescent="0.3">
      <c r="A3396" s="4"/>
      <c r="B3396" s="1"/>
      <c r="C3396" s="6" t="str">
        <f>IFERROR(IF(B3396="","",VLOOKUP(B3396,tabela_produto,2,0)),"")</f>
        <v/>
      </c>
      <c r="D3396" s="1"/>
      <c r="E3396" s="7" t="str">
        <f t="shared" si="53"/>
        <v/>
      </c>
      <c r="F3396" s="133"/>
      <c r="G3396" s="37"/>
      <c r="H3396" s="36"/>
    </row>
    <row r="3397" spans="1:8" x14ac:dyDescent="0.3">
      <c r="A3397" s="4"/>
      <c r="B3397" s="1"/>
      <c r="C3397" s="6" t="str">
        <f>IFERROR(IF(B3397="","",VLOOKUP(B3397,tabela_produto,2,0)),"")</f>
        <v/>
      </c>
      <c r="D3397" s="1"/>
      <c r="E3397" s="7" t="str">
        <f t="shared" si="53"/>
        <v/>
      </c>
      <c r="F3397" s="133"/>
      <c r="G3397" s="37"/>
      <c r="H3397" s="36"/>
    </row>
    <row r="3398" spans="1:8" x14ac:dyDescent="0.3">
      <c r="A3398" s="4"/>
      <c r="B3398" s="1"/>
      <c r="C3398" s="6" t="str">
        <f>IFERROR(IF(B3398="","",VLOOKUP(B3398,tabela_produto,2,0)),"")</f>
        <v/>
      </c>
      <c r="D3398" s="1"/>
      <c r="E3398" s="7" t="str">
        <f t="shared" si="53"/>
        <v/>
      </c>
      <c r="F3398" s="133"/>
      <c r="G3398" s="37"/>
      <c r="H3398" s="36"/>
    </row>
    <row r="3399" spans="1:8" x14ac:dyDescent="0.3">
      <c r="A3399" s="4"/>
      <c r="B3399" s="1"/>
      <c r="C3399" s="6" t="str">
        <f>IFERROR(IF(B3399="","",VLOOKUP(B3399,tabela_produto,2,0)),"")</f>
        <v/>
      </c>
      <c r="D3399" s="1"/>
      <c r="E3399" s="7" t="str">
        <f t="shared" si="53"/>
        <v/>
      </c>
      <c r="F3399" s="133"/>
      <c r="G3399" s="37"/>
      <c r="H3399" s="36"/>
    </row>
    <row r="3400" spans="1:8" x14ac:dyDescent="0.3">
      <c r="A3400" s="4"/>
      <c r="B3400" s="1"/>
      <c r="C3400" s="6" t="str">
        <f>IFERROR(IF(B3400="","",VLOOKUP(B3400,tabela_produto,2,0)),"")</f>
        <v/>
      </c>
      <c r="D3400" s="1"/>
      <c r="E3400" s="7" t="str">
        <f t="shared" si="53"/>
        <v/>
      </c>
      <c r="F3400" s="133"/>
      <c r="G3400" s="37"/>
      <c r="H3400" s="36"/>
    </row>
    <row r="3401" spans="1:8" x14ac:dyDescent="0.3">
      <c r="A3401" s="4"/>
      <c r="B3401" s="1"/>
      <c r="C3401" s="6" t="str">
        <f>IFERROR(IF(B3401="","",VLOOKUP(B3401,tabela_produto,2,0)),"")</f>
        <v/>
      </c>
      <c r="D3401" s="1"/>
      <c r="E3401" s="7" t="str">
        <f t="shared" si="53"/>
        <v/>
      </c>
      <c r="F3401" s="133"/>
      <c r="G3401" s="37"/>
      <c r="H3401" s="36"/>
    </row>
    <row r="3402" spans="1:8" x14ac:dyDescent="0.3">
      <c r="A3402" s="4"/>
      <c r="B3402" s="1"/>
      <c r="C3402" s="6" t="str">
        <f>IFERROR(IF(B3402="","",VLOOKUP(B3402,tabela_produto,2,0)),"")</f>
        <v/>
      </c>
      <c r="D3402" s="1"/>
      <c r="E3402" s="7" t="str">
        <f t="shared" si="53"/>
        <v/>
      </c>
      <c r="F3402" s="133"/>
      <c r="G3402" s="37"/>
      <c r="H3402" s="36"/>
    </row>
    <row r="3403" spans="1:8" x14ac:dyDescent="0.3">
      <c r="A3403" s="4"/>
      <c r="B3403" s="1"/>
      <c r="C3403" s="6" t="str">
        <f>IFERROR(IF(B3403="","",VLOOKUP(B3403,tabela_produto,2,0)),"")</f>
        <v/>
      </c>
      <c r="D3403" s="1"/>
      <c r="E3403" s="7" t="str">
        <f t="shared" si="53"/>
        <v/>
      </c>
      <c r="F3403" s="133"/>
      <c r="G3403" s="37"/>
      <c r="H3403" s="36"/>
    </row>
    <row r="3404" spans="1:8" x14ac:dyDescent="0.3">
      <c r="A3404" s="4"/>
      <c r="B3404" s="1"/>
      <c r="C3404" s="6" t="str">
        <f>IFERROR(IF(B3404="","",VLOOKUP(B3404,tabela_produto,2,0)),"")</f>
        <v/>
      </c>
      <c r="D3404" s="1"/>
      <c r="E3404" s="7" t="str">
        <f t="shared" si="53"/>
        <v/>
      </c>
      <c r="F3404" s="133"/>
      <c r="G3404" s="37"/>
      <c r="H3404" s="36"/>
    </row>
    <row r="3405" spans="1:8" x14ac:dyDescent="0.3">
      <c r="A3405" s="4"/>
      <c r="B3405" s="1"/>
      <c r="C3405" s="6" t="str">
        <f>IFERROR(IF(B3405="","",VLOOKUP(B3405,tabela_produto,2,0)),"")</f>
        <v/>
      </c>
      <c r="D3405" s="1"/>
      <c r="E3405" s="7" t="str">
        <f t="shared" si="53"/>
        <v/>
      </c>
      <c r="F3405" s="133"/>
      <c r="G3405" s="37"/>
      <c r="H3405" s="36"/>
    </row>
    <row r="3406" spans="1:8" x14ac:dyDescent="0.3">
      <c r="A3406" s="4"/>
      <c r="B3406" s="1"/>
      <c r="C3406" s="6" t="str">
        <f>IFERROR(IF(B3406="","",VLOOKUP(B3406,tabela_produto,2,0)),"")</f>
        <v/>
      </c>
      <c r="D3406" s="1"/>
      <c r="E3406" s="7" t="str">
        <f t="shared" si="53"/>
        <v/>
      </c>
      <c r="F3406" s="133"/>
      <c r="G3406" s="37"/>
      <c r="H3406" s="36"/>
    </row>
    <row r="3407" spans="1:8" x14ac:dyDescent="0.3">
      <c r="A3407" s="4"/>
      <c r="B3407" s="1"/>
      <c r="C3407" s="6" t="str">
        <f>IFERROR(IF(B3407="","",VLOOKUP(B3407,tabela_produto,2,0)),"")</f>
        <v/>
      </c>
      <c r="D3407" s="1"/>
      <c r="E3407" s="7" t="str">
        <f t="shared" si="53"/>
        <v/>
      </c>
      <c r="F3407" s="133"/>
      <c r="G3407" s="37"/>
      <c r="H3407" s="36"/>
    </row>
    <row r="3408" spans="1:8" x14ac:dyDescent="0.3">
      <c r="A3408" s="4"/>
      <c r="B3408" s="1"/>
      <c r="C3408" s="6" t="str">
        <f>IFERROR(IF(B3408="","",VLOOKUP(B3408,tabela_produto,2,0)),"")</f>
        <v/>
      </c>
      <c r="D3408" s="1"/>
      <c r="E3408" s="7" t="str">
        <f t="shared" si="53"/>
        <v/>
      </c>
      <c r="F3408" s="133"/>
      <c r="G3408" s="37"/>
      <c r="H3408" s="36"/>
    </row>
    <row r="3409" spans="1:8" x14ac:dyDescent="0.3">
      <c r="A3409" s="4"/>
      <c r="B3409" s="1"/>
      <c r="C3409" s="6" t="str">
        <f>IFERROR(IF(B3409="","",VLOOKUP(B3409,tabela_produto,2,0)),"")</f>
        <v/>
      </c>
      <c r="D3409" s="1"/>
      <c r="E3409" s="7" t="str">
        <f t="shared" si="53"/>
        <v/>
      </c>
      <c r="F3409" s="133"/>
      <c r="G3409" s="37"/>
      <c r="H3409" s="36"/>
    </row>
    <row r="3410" spans="1:8" x14ac:dyDescent="0.3">
      <c r="A3410" s="4"/>
      <c r="B3410" s="1"/>
      <c r="C3410" s="6" t="str">
        <f>IFERROR(IF(B3410="","",VLOOKUP(B3410,tabela_produto,2,0)),"")</f>
        <v/>
      </c>
      <c r="D3410" s="1"/>
      <c r="E3410" s="7" t="str">
        <f t="shared" si="53"/>
        <v/>
      </c>
      <c r="F3410" s="133"/>
      <c r="G3410" s="37"/>
      <c r="H3410" s="36"/>
    </row>
    <row r="3411" spans="1:8" x14ac:dyDescent="0.3">
      <c r="A3411" s="4"/>
      <c r="B3411" s="1"/>
      <c r="C3411" s="6" t="str">
        <f>IFERROR(IF(B3411="","",VLOOKUP(B3411,tabela_produto,2,0)),"")</f>
        <v/>
      </c>
      <c r="D3411" s="1"/>
      <c r="E3411" s="7" t="str">
        <f t="shared" si="53"/>
        <v/>
      </c>
      <c r="F3411" s="133"/>
      <c r="G3411" s="37"/>
      <c r="H3411" s="36"/>
    </row>
    <row r="3412" spans="1:8" x14ac:dyDescent="0.3">
      <c r="A3412" s="4"/>
      <c r="B3412" s="1"/>
      <c r="C3412" s="6" t="str">
        <f>IFERROR(IF(B3412="","",VLOOKUP(B3412,tabela_produto,2,0)),"")</f>
        <v/>
      </c>
      <c r="D3412" s="1"/>
      <c r="E3412" s="7" t="str">
        <f t="shared" si="53"/>
        <v/>
      </c>
      <c r="F3412" s="133"/>
      <c r="G3412" s="37"/>
      <c r="H3412" s="36"/>
    </row>
    <row r="3413" spans="1:8" x14ac:dyDescent="0.3">
      <c r="A3413" s="4"/>
      <c r="B3413" s="1"/>
      <c r="C3413" s="6" t="str">
        <f>IFERROR(IF(B3413="","",VLOOKUP(B3413,tabela_produto,2,0)),"")</f>
        <v/>
      </c>
      <c r="D3413" s="1"/>
      <c r="E3413" s="7" t="str">
        <f t="shared" si="53"/>
        <v/>
      </c>
      <c r="F3413" s="133"/>
      <c r="G3413" s="37"/>
      <c r="H3413" s="36"/>
    </row>
    <row r="3414" spans="1:8" x14ac:dyDescent="0.3">
      <c r="A3414" s="4"/>
      <c r="B3414" s="1"/>
      <c r="C3414" s="6" t="str">
        <f>IFERROR(IF(B3414="","",VLOOKUP(B3414,tabela_produto,2,0)),"")</f>
        <v/>
      </c>
      <c r="D3414" s="1"/>
      <c r="E3414" s="7" t="str">
        <f t="shared" si="53"/>
        <v/>
      </c>
      <c r="F3414" s="133"/>
      <c r="G3414" s="37"/>
      <c r="H3414" s="36"/>
    </row>
    <row r="3415" spans="1:8" x14ac:dyDescent="0.3">
      <c r="A3415" s="4"/>
      <c r="B3415" s="1"/>
      <c r="C3415" s="6" t="str">
        <f>IFERROR(IF(B3415="","",VLOOKUP(B3415,tabela_produto,2,0)),"")</f>
        <v/>
      </c>
      <c r="D3415" s="1"/>
      <c r="E3415" s="7" t="str">
        <f t="shared" si="53"/>
        <v/>
      </c>
      <c r="F3415" s="133"/>
      <c r="G3415" s="37"/>
      <c r="H3415" s="36"/>
    </row>
    <row r="3416" spans="1:8" x14ac:dyDescent="0.3">
      <c r="A3416" s="4"/>
      <c r="B3416" s="1"/>
      <c r="C3416" s="6" t="str">
        <f>IFERROR(IF(B3416="","",VLOOKUP(B3416,tabela_produto,2,0)),"")</f>
        <v/>
      </c>
      <c r="D3416" s="1"/>
      <c r="E3416" s="7" t="str">
        <f t="shared" si="53"/>
        <v/>
      </c>
      <c r="F3416" s="133"/>
      <c r="G3416" s="37"/>
      <c r="H3416" s="36"/>
    </row>
    <row r="3417" spans="1:8" x14ac:dyDescent="0.3">
      <c r="A3417" s="4"/>
      <c r="B3417" s="1"/>
      <c r="C3417" s="6" t="str">
        <f>IFERROR(IF(B3417="","",VLOOKUP(B3417,tabela_produto,2,0)),"")</f>
        <v/>
      </c>
      <c r="D3417" s="1"/>
      <c r="E3417" s="7" t="str">
        <f t="shared" si="53"/>
        <v/>
      </c>
      <c r="F3417" s="133"/>
      <c r="G3417" s="37"/>
      <c r="H3417" s="36"/>
    </row>
    <row r="3418" spans="1:8" x14ac:dyDescent="0.3">
      <c r="A3418" s="4"/>
      <c r="B3418" s="1"/>
      <c r="C3418" s="6" t="str">
        <f>IFERROR(IF(B3418="","",VLOOKUP(B3418,tabela_produto,2,0)),"")</f>
        <v/>
      </c>
      <c r="D3418" s="1"/>
      <c r="E3418" s="7" t="str">
        <f t="shared" si="53"/>
        <v/>
      </c>
      <c r="F3418" s="133"/>
      <c r="G3418" s="37"/>
      <c r="H3418" s="36"/>
    </row>
    <row r="3419" spans="1:8" x14ac:dyDescent="0.3">
      <c r="A3419" s="4"/>
      <c r="B3419" s="1"/>
      <c r="C3419" s="6" t="str">
        <f>IFERROR(IF(B3419="","",VLOOKUP(B3419,tabela_produto,2,0)),"")</f>
        <v/>
      </c>
      <c r="D3419" s="1"/>
      <c r="E3419" s="7" t="str">
        <f t="shared" si="53"/>
        <v/>
      </c>
      <c r="F3419" s="133"/>
      <c r="G3419" s="37"/>
      <c r="H3419" s="36"/>
    </row>
    <row r="3420" spans="1:8" x14ac:dyDescent="0.3">
      <c r="A3420" s="4"/>
      <c r="B3420" s="1"/>
      <c r="C3420" s="6" t="str">
        <f>IFERROR(IF(B3420="","",VLOOKUP(B3420,tabela_produto,2,0)),"")</f>
        <v/>
      </c>
      <c r="D3420" s="1"/>
      <c r="E3420" s="7" t="str">
        <f t="shared" si="53"/>
        <v/>
      </c>
      <c r="F3420" s="133"/>
      <c r="G3420" s="37"/>
      <c r="H3420" s="36"/>
    </row>
    <row r="3421" spans="1:8" x14ac:dyDescent="0.3">
      <c r="A3421" s="4"/>
      <c r="B3421" s="1"/>
      <c r="C3421" s="6" t="str">
        <f>IFERROR(IF(B3421="","",VLOOKUP(B3421,tabela_produto,2,0)),"")</f>
        <v/>
      </c>
      <c r="D3421" s="1"/>
      <c r="E3421" s="7" t="str">
        <f t="shared" si="53"/>
        <v/>
      </c>
      <c r="F3421" s="133"/>
      <c r="G3421" s="37"/>
      <c r="H3421" s="36"/>
    </row>
    <row r="3422" spans="1:8" x14ac:dyDescent="0.3">
      <c r="A3422" s="4"/>
      <c r="B3422" s="1"/>
      <c r="C3422" s="6" t="str">
        <f>IFERROR(IF(B3422="","",VLOOKUP(B3422,tabela_produto,2,0)),"")</f>
        <v/>
      </c>
      <c r="D3422" s="1"/>
      <c r="E3422" s="7" t="str">
        <f t="shared" si="53"/>
        <v/>
      </c>
      <c r="F3422" s="133"/>
      <c r="G3422" s="37"/>
      <c r="H3422" s="36"/>
    </row>
    <row r="3423" spans="1:8" x14ac:dyDescent="0.3">
      <c r="A3423" s="4"/>
      <c r="B3423" s="1"/>
      <c r="C3423" s="6" t="str">
        <f>IFERROR(IF(B3423="","",VLOOKUP(B3423,tabela_produto,2,0)),"")</f>
        <v/>
      </c>
      <c r="D3423" s="1"/>
      <c r="E3423" s="7" t="str">
        <f t="shared" si="53"/>
        <v/>
      </c>
      <c r="F3423" s="133"/>
      <c r="G3423" s="37"/>
      <c r="H3423" s="36"/>
    </row>
    <row r="3424" spans="1:8" x14ac:dyDescent="0.3">
      <c r="A3424" s="4"/>
      <c r="B3424" s="1"/>
      <c r="C3424" s="6" t="str">
        <f>IFERROR(IF(B3424="","",VLOOKUP(B3424,tabela_produto,2,0)),"")</f>
        <v/>
      </c>
      <c r="D3424" s="1"/>
      <c r="E3424" s="7" t="str">
        <f t="shared" si="53"/>
        <v/>
      </c>
      <c r="F3424" s="133"/>
      <c r="G3424" s="37"/>
      <c r="H3424" s="36"/>
    </row>
    <row r="3425" spans="1:8" x14ac:dyDescent="0.3">
      <c r="A3425" s="4"/>
      <c r="B3425" s="1"/>
      <c r="C3425" s="6" t="str">
        <f>IFERROR(IF(B3425="","",VLOOKUP(B3425,tabela_produto,2,0)),"")</f>
        <v/>
      </c>
      <c r="D3425" s="1"/>
      <c r="E3425" s="7" t="str">
        <f t="shared" si="53"/>
        <v/>
      </c>
      <c r="F3425" s="133"/>
      <c r="G3425" s="37"/>
      <c r="H3425" s="36"/>
    </row>
    <row r="3426" spans="1:8" x14ac:dyDescent="0.3">
      <c r="A3426" s="4"/>
      <c r="B3426" s="1"/>
      <c r="C3426" s="6" t="str">
        <f>IFERROR(IF(B3426="","",VLOOKUP(B3426,tabela_produto,2,0)),"")</f>
        <v/>
      </c>
      <c r="D3426" s="1"/>
      <c r="E3426" s="7" t="str">
        <f t="shared" si="53"/>
        <v/>
      </c>
      <c r="F3426" s="133"/>
      <c r="G3426" s="37"/>
      <c r="H3426" s="36"/>
    </row>
    <row r="3427" spans="1:8" x14ac:dyDescent="0.3">
      <c r="A3427" s="4"/>
      <c r="B3427" s="1"/>
      <c r="C3427" s="6" t="str">
        <f>IFERROR(IF(B3427="","",VLOOKUP(B3427,tabela_produto,2,0)),"")</f>
        <v/>
      </c>
      <c r="D3427" s="1"/>
      <c r="E3427" s="7" t="str">
        <f t="shared" si="53"/>
        <v/>
      </c>
      <c r="F3427" s="133"/>
      <c r="G3427" s="37"/>
      <c r="H3427" s="36"/>
    </row>
    <row r="3428" spans="1:8" x14ac:dyDescent="0.3">
      <c r="A3428" s="4"/>
      <c r="B3428" s="1"/>
      <c r="C3428" s="6" t="str">
        <f>IFERROR(IF(B3428="","",VLOOKUP(B3428,tabela_produto,2,0)),"")</f>
        <v/>
      </c>
      <c r="D3428" s="1"/>
      <c r="E3428" s="7" t="str">
        <f t="shared" si="53"/>
        <v/>
      </c>
      <c r="F3428" s="133"/>
      <c r="G3428" s="37"/>
      <c r="H3428" s="36"/>
    </row>
    <row r="3429" spans="1:8" x14ac:dyDescent="0.3">
      <c r="A3429" s="4"/>
      <c r="B3429" s="1"/>
      <c r="C3429" s="6" t="str">
        <f>IFERROR(IF(B3429="","",VLOOKUP(B3429,tabela_produto,2,0)),"")</f>
        <v/>
      </c>
      <c r="D3429" s="1"/>
      <c r="E3429" s="7" t="str">
        <f t="shared" si="53"/>
        <v/>
      </c>
      <c r="F3429" s="133"/>
      <c r="G3429" s="37"/>
      <c r="H3429" s="36"/>
    </row>
    <row r="3430" spans="1:8" x14ac:dyDescent="0.3">
      <c r="A3430" s="4"/>
      <c r="B3430" s="1"/>
      <c r="C3430" s="6" t="str">
        <f>IFERROR(IF(B3430="","",VLOOKUP(B3430,tabela_produto,2,0)),"")</f>
        <v/>
      </c>
      <c r="D3430" s="1"/>
      <c r="E3430" s="7" t="str">
        <f t="shared" si="53"/>
        <v/>
      </c>
      <c r="F3430" s="133"/>
      <c r="G3430" s="37"/>
      <c r="H3430" s="36"/>
    </row>
    <row r="3431" spans="1:8" x14ac:dyDescent="0.3">
      <c r="A3431" s="4"/>
      <c r="B3431" s="1"/>
      <c r="C3431" s="6" t="str">
        <f>IFERROR(IF(B3431="","",VLOOKUP(B3431,tabela_produto,2,0)),"")</f>
        <v/>
      </c>
      <c r="D3431" s="1"/>
      <c r="E3431" s="7" t="str">
        <f t="shared" si="53"/>
        <v/>
      </c>
      <c r="F3431" s="133"/>
      <c r="G3431" s="37"/>
      <c r="H3431" s="36"/>
    </row>
    <row r="3432" spans="1:8" x14ac:dyDescent="0.3">
      <c r="A3432" s="4"/>
      <c r="B3432" s="1"/>
      <c r="C3432" s="6" t="str">
        <f>IFERROR(IF(B3432="","",VLOOKUP(B3432,tabela_produto,2,0)),"")</f>
        <v/>
      </c>
      <c r="D3432" s="1"/>
      <c r="E3432" s="7" t="str">
        <f t="shared" si="53"/>
        <v/>
      </c>
      <c r="F3432" s="133"/>
      <c r="G3432" s="37"/>
      <c r="H3432" s="36"/>
    </row>
    <row r="3433" spans="1:8" x14ac:dyDescent="0.3">
      <c r="A3433" s="4"/>
      <c r="B3433" s="1"/>
      <c r="C3433" s="6" t="str">
        <f>IFERROR(IF(B3433="","",VLOOKUP(B3433,tabela_produto,2,0)),"")</f>
        <v/>
      </c>
      <c r="D3433" s="1"/>
      <c r="E3433" s="7" t="str">
        <f t="shared" si="53"/>
        <v/>
      </c>
      <c r="F3433" s="133"/>
      <c r="G3433" s="37"/>
      <c r="H3433" s="36"/>
    </row>
    <row r="3434" spans="1:8" x14ac:dyDescent="0.3">
      <c r="A3434" s="4"/>
      <c r="B3434" s="1"/>
      <c r="C3434" s="6" t="str">
        <f>IFERROR(IF(B3434="","",VLOOKUP(B3434,tabela_produto,2,0)),"")</f>
        <v/>
      </c>
      <c r="D3434" s="1"/>
      <c r="E3434" s="7" t="str">
        <f t="shared" si="53"/>
        <v/>
      </c>
      <c r="F3434" s="133"/>
      <c r="G3434" s="37"/>
      <c r="H3434" s="36"/>
    </row>
    <row r="3435" spans="1:8" x14ac:dyDescent="0.3">
      <c r="A3435" s="4"/>
      <c r="B3435" s="1"/>
      <c r="C3435" s="6" t="str">
        <f>IFERROR(IF(B3435="","",VLOOKUP(B3435,tabela_produto,2,0)),"")</f>
        <v/>
      </c>
      <c r="D3435" s="1"/>
      <c r="E3435" s="7" t="str">
        <f t="shared" si="53"/>
        <v/>
      </c>
      <c r="F3435" s="133"/>
      <c r="G3435" s="37"/>
      <c r="H3435" s="36"/>
    </row>
    <row r="3436" spans="1:8" x14ac:dyDescent="0.3">
      <c r="A3436" s="4"/>
      <c r="B3436" s="1"/>
      <c r="C3436" s="6" t="str">
        <f>IFERROR(IF(B3436="","",VLOOKUP(B3436,tabela_produto,2,0)),"")</f>
        <v/>
      </c>
      <c r="D3436" s="1"/>
      <c r="E3436" s="7" t="str">
        <f t="shared" si="53"/>
        <v/>
      </c>
      <c r="F3436" s="133"/>
      <c r="G3436" s="37"/>
      <c r="H3436" s="36"/>
    </row>
    <row r="3437" spans="1:8" x14ac:dyDescent="0.3">
      <c r="A3437" s="4"/>
      <c r="B3437" s="1"/>
      <c r="C3437" s="6" t="str">
        <f>IFERROR(IF(B3437="","",VLOOKUP(B3437,tabela_produto,2,0)),"")</f>
        <v/>
      </c>
      <c r="D3437" s="1"/>
      <c r="E3437" s="7" t="str">
        <f t="shared" si="53"/>
        <v/>
      </c>
      <c r="F3437" s="133"/>
      <c r="G3437" s="37"/>
      <c r="H3437" s="36"/>
    </row>
    <row r="3438" spans="1:8" x14ac:dyDescent="0.3">
      <c r="A3438" s="4"/>
      <c r="B3438" s="1"/>
      <c r="C3438" s="6" t="str">
        <f>IFERROR(IF(B3438="","",VLOOKUP(B3438,tabela_produto,2,0)),"")</f>
        <v/>
      </c>
      <c r="D3438" s="1"/>
      <c r="E3438" s="7" t="str">
        <f t="shared" si="53"/>
        <v/>
      </c>
      <c r="F3438" s="133"/>
      <c r="G3438" s="37"/>
      <c r="H3438" s="36"/>
    </row>
    <row r="3439" spans="1:8" x14ac:dyDescent="0.3">
      <c r="A3439" s="4"/>
      <c r="B3439" s="1"/>
      <c r="C3439" s="6" t="str">
        <f>IFERROR(IF(B3439="","",VLOOKUP(B3439,tabela_produto,2,0)),"")</f>
        <v/>
      </c>
      <c r="D3439" s="1"/>
      <c r="E3439" s="7" t="str">
        <f t="shared" si="53"/>
        <v/>
      </c>
      <c r="F3439" s="133"/>
      <c r="G3439" s="37"/>
      <c r="H3439" s="36"/>
    </row>
    <row r="3440" spans="1:8" x14ac:dyDescent="0.3">
      <c r="A3440" s="4"/>
      <c r="B3440" s="1"/>
      <c r="C3440" s="6" t="str">
        <f>IFERROR(IF(B3440="","",VLOOKUP(B3440,tabela_produto,2,0)),"")</f>
        <v/>
      </c>
      <c r="D3440" s="1"/>
      <c r="E3440" s="7" t="str">
        <f t="shared" si="53"/>
        <v/>
      </c>
      <c r="F3440" s="133"/>
      <c r="G3440" s="37"/>
      <c r="H3440" s="36"/>
    </row>
    <row r="3441" spans="1:8" x14ac:dyDescent="0.3">
      <c r="A3441" s="4"/>
      <c r="B3441" s="1"/>
      <c r="C3441" s="6" t="str">
        <f>IFERROR(IF(B3441="","",VLOOKUP(B3441,tabela_produto,2,0)),"")</f>
        <v/>
      </c>
      <c r="D3441" s="1"/>
      <c r="E3441" s="7" t="str">
        <f t="shared" si="53"/>
        <v/>
      </c>
      <c r="F3441" s="133"/>
      <c r="G3441" s="37"/>
      <c r="H3441" s="36"/>
    </row>
    <row r="3442" spans="1:8" x14ac:dyDescent="0.3">
      <c r="A3442" s="4"/>
      <c r="B3442" s="1"/>
      <c r="C3442" s="6" t="str">
        <f>IFERROR(IF(B3442="","",VLOOKUP(B3442,tabela_produto,2,0)),"")</f>
        <v/>
      </c>
      <c r="D3442" s="1"/>
      <c r="E3442" s="7" t="str">
        <f t="shared" si="53"/>
        <v/>
      </c>
      <c r="F3442" s="133"/>
      <c r="G3442" s="37"/>
      <c r="H3442" s="36"/>
    </row>
    <row r="3443" spans="1:8" x14ac:dyDescent="0.3">
      <c r="A3443" s="4"/>
      <c r="B3443" s="1"/>
      <c r="C3443" s="6" t="str">
        <f>IFERROR(IF(B3443="","",VLOOKUP(B3443,tabela_produto,2,0)),"")</f>
        <v/>
      </c>
      <c r="D3443" s="1"/>
      <c r="E3443" s="7" t="str">
        <f t="shared" si="53"/>
        <v/>
      </c>
      <c r="F3443" s="133"/>
      <c r="G3443" s="37"/>
      <c r="H3443" s="36"/>
    </row>
    <row r="3444" spans="1:8" x14ac:dyDescent="0.3">
      <c r="A3444" s="4"/>
      <c r="B3444" s="1"/>
      <c r="C3444" s="6" t="str">
        <f>IFERROR(IF(B3444="","",VLOOKUP(B3444,tabela_produto,2,0)),"")</f>
        <v/>
      </c>
      <c r="D3444" s="1"/>
      <c r="E3444" s="7" t="str">
        <f t="shared" si="53"/>
        <v/>
      </c>
      <c r="F3444" s="133"/>
      <c r="G3444" s="37"/>
      <c r="H3444" s="36"/>
    </row>
    <row r="3445" spans="1:8" x14ac:dyDescent="0.3">
      <c r="A3445" s="4"/>
      <c r="B3445" s="1"/>
      <c r="C3445" s="6" t="str">
        <f>IFERROR(IF(B3445="","",VLOOKUP(B3445,tabela_produto,2,0)),"")</f>
        <v/>
      </c>
      <c r="D3445" s="1"/>
      <c r="E3445" s="7" t="str">
        <f t="shared" si="53"/>
        <v/>
      </c>
      <c r="F3445" s="133"/>
      <c r="G3445" s="37"/>
      <c r="H3445" s="36"/>
    </row>
    <row r="3446" spans="1:8" x14ac:dyDescent="0.3">
      <c r="A3446" s="4"/>
      <c r="B3446" s="1"/>
      <c r="C3446" s="6" t="str">
        <f>IFERROR(IF(B3446="","",VLOOKUP(B3446,tabela_produto,2,0)),"")</f>
        <v/>
      </c>
      <c r="D3446" s="1"/>
      <c r="E3446" s="7" t="str">
        <f t="shared" si="53"/>
        <v/>
      </c>
      <c r="F3446" s="133"/>
      <c r="G3446" s="37"/>
      <c r="H3446" s="36"/>
    </row>
    <row r="3447" spans="1:8" x14ac:dyDescent="0.3">
      <c r="A3447" s="4"/>
      <c r="B3447" s="1"/>
      <c r="C3447" s="6" t="str">
        <f>IFERROR(IF(B3447="","",VLOOKUP(B3447,tabela_produto,2,0)),"")</f>
        <v/>
      </c>
      <c r="D3447" s="1"/>
      <c r="E3447" s="7" t="str">
        <f t="shared" si="53"/>
        <v/>
      </c>
      <c r="F3447" s="133"/>
      <c r="G3447" s="37"/>
      <c r="H3447" s="36"/>
    </row>
    <row r="3448" spans="1:8" x14ac:dyDescent="0.3">
      <c r="A3448" s="4"/>
      <c r="B3448" s="1"/>
      <c r="C3448" s="6" t="str">
        <f>IFERROR(IF(B3448="","",VLOOKUP(B3448,tabela_produto,2,0)),"")</f>
        <v/>
      </c>
      <c r="D3448" s="1"/>
      <c r="E3448" s="7" t="str">
        <f t="shared" si="53"/>
        <v/>
      </c>
      <c r="F3448" s="133"/>
      <c r="G3448" s="37"/>
      <c r="H3448" s="36"/>
    </row>
    <row r="3449" spans="1:8" x14ac:dyDescent="0.3">
      <c r="A3449" s="4"/>
      <c r="B3449" s="1"/>
      <c r="C3449" s="6" t="str">
        <f>IFERROR(IF(B3449="","",VLOOKUP(B3449,tabela_produto,2,0)),"")</f>
        <v/>
      </c>
      <c r="D3449" s="1"/>
      <c r="E3449" s="7" t="str">
        <f t="shared" si="53"/>
        <v/>
      </c>
      <c r="F3449" s="133"/>
      <c r="G3449" s="37"/>
      <c r="H3449" s="36"/>
    </row>
    <row r="3450" spans="1:8" x14ac:dyDescent="0.3">
      <c r="A3450" s="4"/>
      <c r="B3450" s="1"/>
      <c r="C3450" s="6" t="str">
        <f>IFERROR(IF(B3450="","",VLOOKUP(B3450,tabela_produto,2,0)),"")</f>
        <v/>
      </c>
      <c r="D3450" s="1"/>
      <c r="E3450" s="7" t="str">
        <f t="shared" si="53"/>
        <v/>
      </c>
      <c r="F3450" s="133"/>
      <c r="G3450" s="37"/>
      <c r="H3450" s="36"/>
    </row>
    <row r="3451" spans="1:8" x14ac:dyDescent="0.3">
      <c r="A3451" s="4"/>
      <c r="B3451" s="1"/>
      <c r="C3451" s="6" t="str">
        <f>IFERROR(IF(B3451="","",VLOOKUP(B3451,tabela_produto,2,0)),"")</f>
        <v/>
      </c>
      <c r="D3451" s="1"/>
      <c r="E3451" s="7" t="str">
        <f t="shared" si="53"/>
        <v/>
      </c>
      <c r="F3451" s="133"/>
      <c r="G3451" s="37"/>
      <c r="H3451" s="36"/>
    </row>
    <row r="3452" spans="1:8" x14ac:dyDescent="0.3">
      <c r="A3452" s="4"/>
      <c r="B3452" s="1"/>
      <c r="C3452" s="6" t="str">
        <f>IFERROR(IF(B3452="","",VLOOKUP(B3452,tabela_produto,2,0)),"")</f>
        <v/>
      </c>
      <c r="D3452" s="1"/>
      <c r="E3452" s="7" t="str">
        <f t="shared" si="53"/>
        <v/>
      </c>
      <c r="F3452" s="133"/>
      <c r="G3452" s="37"/>
      <c r="H3452" s="36"/>
    </row>
    <row r="3453" spans="1:8" x14ac:dyDescent="0.3">
      <c r="A3453" s="4"/>
      <c r="B3453" s="1"/>
      <c r="C3453" s="6" t="str">
        <f>IFERROR(IF(B3453="","",VLOOKUP(B3453,tabela_produto,2,0)),"")</f>
        <v/>
      </c>
      <c r="D3453" s="1"/>
      <c r="E3453" s="7" t="str">
        <f t="shared" si="53"/>
        <v/>
      </c>
      <c r="F3453" s="133"/>
      <c r="G3453" s="37"/>
      <c r="H3453" s="36"/>
    </row>
    <row r="3454" spans="1:8" x14ac:dyDescent="0.3">
      <c r="A3454" s="4"/>
      <c r="B3454" s="1"/>
      <c r="C3454" s="6" t="str">
        <f>IFERROR(IF(B3454="","",VLOOKUP(B3454,tabela_produto,2,0)),"")</f>
        <v/>
      </c>
      <c r="D3454" s="1"/>
      <c r="E3454" s="7" t="str">
        <f t="shared" si="53"/>
        <v/>
      </c>
      <c r="F3454" s="133"/>
      <c r="G3454" s="37"/>
      <c r="H3454" s="36"/>
    </row>
    <row r="3455" spans="1:8" x14ac:dyDescent="0.3">
      <c r="A3455" s="4"/>
      <c r="B3455" s="1"/>
      <c r="C3455" s="6" t="str">
        <f>IFERROR(IF(B3455="","",VLOOKUP(B3455,tabela_produto,2,0)),"")</f>
        <v/>
      </c>
      <c r="D3455" s="1"/>
      <c r="E3455" s="7" t="str">
        <f t="shared" si="53"/>
        <v/>
      </c>
      <c r="F3455" s="133"/>
      <c r="G3455" s="37"/>
      <c r="H3455" s="36"/>
    </row>
    <row r="3456" spans="1:8" x14ac:dyDescent="0.3">
      <c r="A3456" s="4"/>
      <c r="B3456" s="1"/>
      <c r="C3456" s="6" t="str">
        <f>IFERROR(IF(B3456="","",VLOOKUP(B3456,tabela_produto,2,0)),"")</f>
        <v/>
      </c>
      <c r="D3456" s="1"/>
      <c r="E3456" s="7" t="str">
        <f t="shared" si="53"/>
        <v/>
      </c>
      <c r="F3456" s="133"/>
      <c r="G3456" s="37"/>
      <c r="H3456" s="36"/>
    </row>
    <row r="3457" spans="1:8" x14ac:dyDescent="0.3">
      <c r="A3457" s="4"/>
      <c r="B3457" s="1"/>
      <c r="C3457" s="6" t="str">
        <f>IFERROR(IF(B3457="","",VLOOKUP(B3457,tabela_produto,2,0)),"")</f>
        <v/>
      </c>
      <c r="D3457" s="1"/>
      <c r="E3457" s="7" t="str">
        <f t="shared" si="53"/>
        <v/>
      </c>
      <c r="F3457" s="133"/>
      <c r="G3457" s="37"/>
      <c r="H3457" s="36"/>
    </row>
    <row r="3458" spans="1:8" x14ac:dyDescent="0.3">
      <c r="A3458" s="4"/>
      <c r="B3458" s="1"/>
      <c r="C3458" s="6" t="str">
        <f>IFERROR(IF(B3458="","",VLOOKUP(B3458,tabela_produto,2,0)),"")</f>
        <v/>
      </c>
      <c r="D3458" s="1"/>
      <c r="E3458" s="7" t="str">
        <f t="shared" si="53"/>
        <v/>
      </c>
      <c r="F3458" s="133"/>
      <c r="G3458" s="37"/>
      <c r="H3458" s="36"/>
    </row>
    <row r="3459" spans="1:8" x14ac:dyDescent="0.3">
      <c r="A3459" s="4"/>
      <c r="B3459" s="1"/>
      <c r="C3459" s="6" t="str">
        <f>IFERROR(IF(B3459="","",VLOOKUP(B3459,tabela_produto,2,0)),"")</f>
        <v/>
      </c>
      <c r="D3459" s="1"/>
      <c r="E3459" s="7" t="str">
        <f t="shared" ref="E3459:E3522" si="54">IF(B3459="","",VLOOKUP(B3459,tabela_produto,3,0))</f>
        <v/>
      </c>
      <c r="F3459" s="133"/>
      <c r="G3459" s="37"/>
      <c r="H3459" s="36"/>
    </row>
    <row r="3460" spans="1:8" x14ac:dyDescent="0.3">
      <c r="A3460" s="4"/>
      <c r="B3460" s="1"/>
      <c r="C3460" s="6" t="str">
        <f>IFERROR(IF(B3460="","",VLOOKUP(B3460,tabela_produto,2,0)),"")</f>
        <v/>
      </c>
      <c r="D3460" s="1"/>
      <c r="E3460" s="7" t="str">
        <f t="shared" si="54"/>
        <v/>
      </c>
      <c r="F3460" s="133"/>
      <c r="G3460" s="37"/>
      <c r="H3460" s="36"/>
    </row>
    <row r="3461" spans="1:8" x14ac:dyDescent="0.3">
      <c r="A3461" s="4"/>
      <c r="B3461" s="1"/>
      <c r="C3461" s="6" t="str">
        <f>IFERROR(IF(B3461="","",VLOOKUP(B3461,tabela_produto,2,0)),"")</f>
        <v/>
      </c>
      <c r="D3461" s="1"/>
      <c r="E3461" s="7" t="str">
        <f t="shared" si="54"/>
        <v/>
      </c>
      <c r="F3461" s="133"/>
      <c r="G3461" s="37"/>
      <c r="H3461" s="36"/>
    </row>
    <row r="3462" spans="1:8" x14ac:dyDescent="0.3">
      <c r="A3462" s="4"/>
      <c r="B3462" s="1"/>
      <c r="C3462" s="6" t="str">
        <f>IFERROR(IF(B3462="","",VLOOKUP(B3462,tabela_produto,2,0)),"")</f>
        <v/>
      </c>
      <c r="D3462" s="1"/>
      <c r="E3462" s="7" t="str">
        <f t="shared" si="54"/>
        <v/>
      </c>
      <c r="F3462" s="133"/>
      <c r="G3462" s="37"/>
      <c r="H3462" s="36"/>
    </row>
    <row r="3463" spans="1:8" x14ac:dyDescent="0.3">
      <c r="A3463" s="4"/>
      <c r="B3463" s="1"/>
      <c r="C3463" s="6" t="str">
        <f>IFERROR(IF(B3463="","",VLOOKUP(B3463,tabela_produto,2,0)),"")</f>
        <v/>
      </c>
      <c r="D3463" s="1"/>
      <c r="E3463" s="7" t="str">
        <f t="shared" si="54"/>
        <v/>
      </c>
      <c r="F3463" s="133"/>
      <c r="G3463" s="37"/>
      <c r="H3463" s="36"/>
    </row>
    <row r="3464" spans="1:8" x14ac:dyDescent="0.3">
      <c r="A3464" s="4"/>
      <c r="B3464" s="1"/>
      <c r="C3464" s="6" t="str">
        <f>IFERROR(IF(B3464="","",VLOOKUP(B3464,tabela_produto,2,0)),"")</f>
        <v/>
      </c>
      <c r="D3464" s="1"/>
      <c r="E3464" s="7" t="str">
        <f t="shared" si="54"/>
        <v/>
      </c>
      <c r="F3464" s="133"/>
      <c r="G3464" s="37"/>
      <c r="H3464" s="36"/>
    </row>
    <row r="3465" spans="1:8" x14ac:dyDescent="0.3">
      <c r="A3465" s="4"/>
      <c r="B3465" s="1"/>
      <c r="C3465" s="6" t="str">
        <f>IFERROR(IF(B3465="","",VLOOKUP(B3465,tabela_produto,2,0)),"")</f>
        <v/>
      </c>
      <c r="D3465" s="1"/>
      <c r="E3465" s="7" t="str">
        <f t="shared" si="54"/>
        <v/>
      </c>
      <c r="F3465" s="133"/>
      <c r="G3465" s="37"/>
      <c r="H3465" s="36"/>
    </row>
    <row r="3466" spans="1:8" x14ac:dyDescent="0.3">
      <c r="A3466" s="4"/>
      <c r="B3466" s="1"/>
      <c r="C3466" s="6" t="str">
        <f>IFERROR(IF(B3466="","",VLOOKUP(B3466,tabela_produto,2,0)),"")</f>
        <v/>
      </c>
      <c r="D3466" s="1"/>
      <c r="E3466" s="7" t="str">
        <f t="shared" si="54"/>
        <v/>
      </c>
      <c r="F3466" s="133"/>
      <c r="G3466" s="37"/>
      <c r="H3466" s="36"/>
    </row>
    <row r="3467" spans="1:8" x14ac:dyDescent="0.3">
      <c r="A3467" s="4"/>
      <c r="B3467" s="1"/>
      <c r="C3467" s="6" t="str">
        <f>IFERROR(IF(B3467="","",VLOOKUP(B3467,tabela_produto,2,0)),"")</f>
        <v/>
      </c>
      <c r="D3467" s="1"/>
      <c r="E3467" s="7" t="str">
        <f t="shared" si="54"/>
        <v/>
      </c>
      <c r="F3467" s="133"/>
      <c r="G3467" s="37"/>
      <c r="H3467" s="36"/>
    </row>
    <row r="3468" spans="1:8" x14ac:dyDescent="0.3">
      <c r="A3468" s="4"/>
      <c r="B3468" s="1"/>
      <c r="C3468" s="6" t="str">
        <f>IFERROR(IF(B3468="","",VLOOKUP(B3468,tabela_produto,2,0)),"")</f>
        <v/>
      </c>
      <c r="D3468" s="1"/>
      <c r="E3468" s="7" t="str">
        <f t="shared" si="54"/>
        <v/>
      </c>
      <c r="F3468" s="133"/>
      <c r="G3468" s="37"/>
      <c r="H3468" s="36"/>
    </row>
    <row r="3469" spans="1:8" x14ac:dyDescent="0.3">
      <c r="A3469" s="4"/>
      <c r="B3469" s="1"/>
      <c r="C3469" s="6" t="str">
        <f>IFERROR(IF(B3469="","",VLOOKUP(B3469,tabela_produto,2,0)),"")</f>
        <v/>
      </c>
      <c r="D3469" s="1"/>
      <c r="E3469" s="7" t="str">
        <f t="shared" si="54"/>
        <v/>
      </c>
      <c r="F3469" s="133"/>
      <c r="G3469" s="37"/>
      <c r="H3469" s="36"/>
    </row>
    <row r="3470" spans="1:8" x14ac:dyDescent="0.3">
      <c r="A3470" s="4"/>
      <c r="B3470" s="1"/>
      <c r="C3470" s="6" t="str">
        <f>IFERROR(IF(B3470="","",VLOOKUP(B3470,tabela_produto,2,0)),"")</f>
        <v/>
      </c>
      <c r="D3470" s="1"/>
      <c r="E3470" s="7" t="str">
        <f t="shared" si="54"/>
        <v/>
      </c>
      <c r="F3470" s="133"/>
      <c r="G3470" s="37"/>
      <c r="H3470" s="36"/>
    </row>
    <row r="3471" spans="1:8" x14ac:dyDescent="0.3">
      <c r="A3471" s="4"/>
      <c r="B3471" s="1"/>
      <c r="C3471" s="6" t="str">
        <f>IFERROR(IF(B3471="","",VLOOKUP(B3471,tabela_produto,2,0)),"")</f>
        <v/>
      </c>
      <c r="D3471" s="1"/>
      <c r="E3471" s="7" t="str">
        <f t="shared" si="54"/>
        <v/>
      </c>
      <c r="F3471" s="133"/>
      <c r="G3471" s="37"/>
      <c r="H3471" s="36"/>
    </row>
    <row r="3472" spans="1:8" x14ac:dyDescent="0.3">
      <c r="A3472" s="4"/>
      <c r="B3472" s="1"/>
      <c r="C3472" s="6" t="str">
        <f>IFERROR(IF(B3472="","",VLOOKUP(B3472,tabela_produto,2,0)),"")</f>
        <v/>
      </c>
      <c r="D3472" s="1"/>
      <c r="E3472" s="7" t="str">
        <f t="shared" si="54"/>
        <v/>
      </c>
      <c r="F3472" s="133"/>
      <c r="G3472" s="37"/>
      <c r="H3472" s="36"/>
    </row>
    <row r="3473" spans="1:8" x14ac:dyDescent="0.3">
      <c r="A3473" s="4"/>
      <c r="B3473" s="1"/>
      <c r="C3473" s="6" t="str">
        <f>IFERROR(IF(B3473="","",VLOOKUP(B3473,tabela_produto,2,0)),"")</f>
        <v/>
      </c>
      <c r="D3473" s="1"/>
      <c r="E3473" s="7" t="str">
        <f t="shared" si="54"/>
        <v/>
      </c>
      <c r="F3473" s="133"/>
      <c r="G3473" s="37"/>
      <c r="H3473" s="36"/>
    </row>
    <row r="3474" spans="1:8" x14ac:dyDescent="0.3">
      <c r="A3474" s="4"/>
      <c r="B3474" s="1"/>
      <c r="C3474" s="6" t="str">
        <f>IFERROR(IF(B3474="","",VLOOKUP(B3474,tabela_produto,2,0)),"")</f>
        <v/>
      </c>
      <c r="D3474" s="1"/>
      <c r="E3474" s="7" t="str">
        <f t="shared" si="54"/>
        <v/>
      </c>
      <c r="F3474" s="133"/>
      <c r="G3474" s="37"/>
      <c r="H3474" s="36"/>
    </row>
    <row r="3475" spans="1:8" x14ac:dyDescent="0.3">
      <c r="A3475" s="4"/>
      <c r="B3475" s="1"/>
      <c r="C3475" s="6" t="str">
        <f>IFERROR(IF(B3475="","",VLOOKUP(B3475,tabela_produto,2,0)),"")</f>
        <v/>
      </c>
      <c r="D3475" s="1"/>
      <c r="E3475" s="7" t="str">
        <f t="shared" si="54"/>
        <v/>
      </c>
      <c r="F3475" s="133"/>
      <c r="G3475" s="37"/>
      <c r="H3475" s="36"/>
    </row>
    <row r="3476" spans="1:8" x14ac:dyDescent="0.3">
      <c r="A3476" s="4"/>
      <c r="B3476" s="1"/>
      <c r="C3476" s="6" t="str">
        <f>IFERROR(IF(B3476="","",VLOOKUP(B3476,tabela_produto,2,0)),"")</f>
        <v/>
      </c>
      <c r="D3476" s="1"/>
      <c r="E3476" s="7" t="str">
        <f t="shared" si="54"/>
        <v/>
      </c>
      <c r="F3476" s="133"/>
      <c r="G3476" s="37"/>
      <c r="H3476" s="36"/>
    </row>
    <row r="3477" spans="1:8" x14ac:dyDescent="0.3">
      <c r="A3477" s="4"/>
      <c r="B3477" s="1"/>
      <c r="C3477" s="6" t="str">
        <f>IFERROR(IF(B3477="","",VLOOKUP(B3477,tabela_produto,2,0)),"")</f>
        <v/>
      </c>
      <c r="D3477" s="1"/>
      <c r="E3477" s="7" t="str">
        <f t="shared" si="54"/>
        <v/>
      </c>
      <c r="F3477" s="133"/>
      <c r="G3477" s="37"/>
      <c r="H3477" s="36"/>
    </row>
    <row r="3478" spans="1:8" x14ac:dyDescent="0.3">
      <c r="A3478" s="4"/>
      <c r="B3478" s="1"/>
      <c r="C3478" s="6" t="str">
        <f>IFERROR(IF(B3478="","",VLOOKUP(B3478,tabela_produto,2,0)),"")</f>
        <v/>
      </c>
      <c r="D3478" s="1"/>
      <c r="E3478" s="7" t="str">
        <f t="shared" si="54"/>
        <v/>
      </c>
      <c r="F3478" s="133"/>
      <c r="G3478" s="37"/>
      <c r="H3478" s="36"/>
    </row>
    <row r="3479" spans="1:8" x14ac:dyDescent="0.3">
      <c r="A3479" s="4"/>
      <c r="B3479" s="1"/>
      <c r="C3479" s="6" t="str">
        <f>IFERROR(IF(B3479="","",VLOOKUP(B3479,tabela_produto,2,0)),"")</f>
        <v/>
      </c>
      <c r="D3479" s="1"/>
      <c r="E3479" s="7" t="str">
        <f t="shared" si="54"/>
        <v/>
      </c>
      <c r="F3479" s="133"/>
      <c r="G3479" s="37"/>
      <c r="H3479" s="36"/>
    </row>
    <row r="3480" spans="1:8" x14ac:dyDescent="0.3">
      <c r="A3480" s="4"/>
      <c r="B3480" s="1"/>
      <c r="C3480" s="6" t="str">
        <f>IFERROR(IF(B3480="","",VLOOKUP(B3480,tabela_produto,2,0)),"")</f>
        <v/>
      </c>
      <c r="D3480" s="1"/>
      <c r="E3480" s="7" t="str">
        <f t="shared" si="54"/>
        <v/>
      </c>
      <c r="F3480" s="133"/>
      <c r="G3480" s="37"/>
      <c r="H3480" s="36"/>
    </row>
    <row r="3481" spans="1:8" x14ac:dyDescent="0.3">
      <c r="A3481" s="4"/>
      <c r="B3481" s="1"/>
      <c r="C3481" s="6" t="str">
        <f>IFERROR(IF(B3481="","",VLOOKUP(B3481,tabela_produto,2,0)),"")</f>
        <v/>
      </c>
      <c r="D3481" s="1"/>
      <c r="E3481" s="7" t="str">
        <f t="shared" si="54"/>
        <v/>
      </c>
      <c r="F3481" s="133"/>
      <c r="G3481" s="37"/>
      <c r="H3481" s="36"/>
    </row>
    <row r="3482" spans="1:8" x14ac:dyDescent="0.3">
      <c r="A3482" s="4"/>
      <c r="B3482" s="1"/>
      <c r="C3482" s="6" t="str">
        <f>IFERROR(IF(B3482="","",VLOOKUP(B3482,tabela_produto,2,0)),"")</f>
        <v/>
      </c>
      <c r="D3482" s="1"/>
      <c r="E3482" s="7" t="str">
        <f t="shared" si="54"/>
        <v/>
      </c>
      <c r="F3482" s="133"/>
      <c r="G3482" s="37"/>
      <c r="H3482" s="36"/>
    </row>
    <row r="3483" spans="1:8" x14ac:dyDescent="0.3">
      <c r="A3483" s="4"/>
      <c r="B3483" s="1"/>
      <c r="C3483" s="6" t="str">
        <f>IFERROR(IF(B3483="","",VLOOKUP(B3483,tabela_produto,2,0)),"")</f>
        <v/>
      </c>
      <c r="D3483" s="1"/>
      <c r="E3483" s="7" t="str">
        <f t="shared" si="54"/>
        <v/>
      </c>
      <c r="F3483" s="133"/>
      <c r="G3483" s="37"/>
      <c r="H3483" s="36"/>
    </row>
    <row r="3484" spans="1:8" x14ac:dyDescent="0.3">
      <c r="A3484" s="4"/>
      <c r="B3484" s="1"/>
      <c r="C3484" s="6" t="str">
        <f>IFERROR(IF(B3484="","",VLOOKUP(B3484,tabela_produto,2,0)),"")</f>
        <v/>
      </c>
      <c r="D3484" s="1"/>
      <c r="E3484" s="7" t="str">
        <f t="shared" si="54"/>
        <v/>
      </c>
      <c r="F3484" s="133"/>
      <c r="G3484" s="37"/>
      <c r="H3484" s="36"/>
    </row>
    <row r="3485" spans="1:8" x14ac:dyDescent="0.3">
      <c r="A3485" s="4"/>
      <c r="B3485" s="1"/>
      <c r="C3485" s="6" t="str">
        <f>IFERROR(IF(B3485="","",VLOOKUP(B3485,tabela_produto,2,0)),"")</f>
        <v/>
      </c>
      <c r="D3485" s="1"/>
      <c r="E3485" s="7" t="str">
        <f t="shared" si="54"/>
        <v/>
      </c>
      <c r="F3485" s="133"/>
      <c r="G3485" s="37"/>
      <c r="H3485" s="36"/>
    </row>
    <row r="3486" spans="1:8" x14ac:dyDescent="0.3">
      <c r="A3486" s="4"/>
      <c r="B3486" s="1"/>
      <c r="C3486" s="6" t="str">
        <f>IFERROR(IF(B3486="","",VLOOKUP(B3486,tabela_produto,2,0)),"")</f>
        <v/>
      </c>
      <c r="D3486" s="1"/>
      <c r="E3486" s="7" t="str">
        <f t="shared" si="54"/>
        <v/>
      </c>
      <c r="F3486" s="133"/>
      <c r="G3486" s="37"/>
      <c r="H3486" s="36"/>
    </row>
    <row r="3487" spans="1:8" x14ac:dyDescent="0.3">
      <c r="A3487" s="4"/>
      <c r="B3487" s="1"/>
      <c r="C3487" s="6" t="str">
        <f>IFERROR(IF(B3487="","",VLOOKUP(B3487,tabela_produto,2,0)),"")</f>
        <v/>
      </c>
      <c r="D3487" s="1"/>
      <c r="E3487" s="7" t="str">
        <f t="shared" si="54"/>
        <v/>
      </c>
      <c r="F3487" s="133"/>
      <c r="G3487" s="37"/>
      <c r="H3487" s="36"/>
    </row>
    <row r="3488" spans="1:8" x14ac:dyDescent="0.3">
      <c r="A3488" s="4"/>
      <c r="B3488" s="1"/>
      <c r="C3488" s="6" t="str">
        <f>IFERROR(IF(B3488="","",VLOOKUP(B3488,tabela_produto,2,0)),"")</f>
        <v/>
      </c>
      <c r="D3488" s="1"/>
      <c r="E3488" s="7" t="str">
        <f t="shared" si="54"/>
        <v/>
      </c>
      <c r="F3488" s="133"/>
      <c r="G3488" s="37"/>
      <c r="H3488" s="36"/>
    </row>
    <row r="3489" spans="1:8" x14ac:dyDescent="0.3">
      <c r="A3489" s="4"/>
      <c r="B3489" s="1"/>
      <c r="C3489" s="6" t="str">
        <f>IFERROR(IF(B3489="","",VLOOKUP(B3489,tabela_produto,2,0)),"")</f>
        <v/>
      </c>
      <c r="D3489" s="1"/>
      <c r="E3489" s="7" t="str">
        <f t="shared" si="54"/>
        <v/>
      </c>
      <c r="F3489" s="133"/>
      <c r="G3489" s="37"/>
      <c r="H3489" s="36"/>
    </row>
    <row r="3490" spans="1:8" x14ac:dyDescent="0.3">
      <c r="A3490" s="4"/>
      <c r="B3490" s="1"/>
      <c r="C3490" s="6" t="str">
        <f>IFERROR(IF(B3490="","",VLOOKUP(B3490,tabela_produto,2,0)),"")</f>
        <v/>
      </c>
      <c r="D3490" s="1"/>
      <c r="E3490" s="7" t="str">
        <f t="shared" si="54"/>
        <v/>
      </c>
      <c r="F3490" s="133"/>
      <c r="G3490" s="37"/>
      <c r="H3490" s="36"/>
    </row>
    <row r="3491" spans="1:8" x14ac:dyDescent="0.3">
      <c r="A3491" s="4"/>
      <c r="B3491" s="1"/>
      <c r="C3491" s="6" t="str">
        <f>IFERROR(IF(B3491="","",VLOOKUP(B3491,tabela_produto,2,0)),"")</f>
        <v/>
      </c>
      <c r="D3491" s="1"/>
      <c r="E3491" s="7" t="str">
        <f t="shared" si="54"/>
        <v/>
      </c>
      <c r="F3491" s="133"/>
      <c r="G3491" s="37"/>
      <c r="H3491" s="36"/>
    </row>
    <row r="3492" spans="1:8" x14ac:dyDescent="0.3">
      <c r="A3492" s="4"/>
      <c r="B3492" s="1"/>
      <c r="C3492" s="6" t="str">
        <f>IFERROR(IF(B3492="","",VLOOKUP(B3492,tabela_produto,2,0)),"")</f>
        <v/>
      </c>
      <c r="D3492" s="1"/>
      <c r="E3492" s="7" t="str">
        <f t="shared" si="54"/>
        <v/>
      </c>
      <c r="F3492" s="133"/>
      <c r="G3492" s="37"/>
      <c r="H3492" s="36"/>
    </row>
    <row r="3493" spans="1:8" x14ac:dyDescent="0.3">
      <c r="A3493" s="4"/>
      <c r="B3493" s="1"/>
      <c r="C3493" s="6" t="str">
        <f>IFERROR(IF(B3493="","",VLOOKUP(B3493,tabela_produto,2,0)),"")</f>
        <v/>
      </c>
      <c r="D3493" s="1"/>
      <c r="E3493" s="7" t="str">
        <f t="shared" si="54"/>
        <v/>
      </c>
      <c r="F3493" s="133"/>
      <c r="G3493" s="37"/>
      <c r="H3493" s="36"/>
    </row>
    <row r="3494" spans="1:8" x14ac:dyDescent="0.3">
      <c r="A3494" s="4"/>
      <c r="B3494" s="1"/>
      <c r="C3494" s="6" t="str">
        <f>IFERROR(IF(B3494="","",VLOOKUP(B3494,tabela_produto,2,0)),"")</f>
        <v/>
      </c>
      <c r="D3494" s="1"/>
      <c r="E3494" s="7" t="str">
        <f t="shared" si="54"/>
        <v/>
      </c>
      <c r="F3494" s="133"/>
      <c r="G3494" s="37"/>
      <c r="H3494" s="36"/>
    </row>
    <row r="3495" spans="1:8" x14ac:dyDescent="0.3">
      <c r="A3495" s="4"/>
      <c r="B3495" s="1"/>
      <c r="C3495" s="6" t="str">
        <f>IFERROR(IF(B3495="","",VLOOKUP(B3495,tabela_produto,2,0)),"")</f>
        <v/>
      </c>
      <c r="D3495" s="1"/>
      <c r="E3495" s="7" t="str">
        <f t="shared" si="54"/>
        <v/>
      </c>
      <c r="F3495" s="133"/>
      <c r="G3495" s="37"/>
      <c r="H3495" s="36"/>
    </row>
    <row r="3496" spans="1:8" x14ac:dyDescent="0.3">
      <c r="A3496" s="4"/>
      <c r="B3496" s="1"/>
      <c r="C3496" s="6" t="str">
        <f>IFERROR(IF(B3496="","",VLOOKUP(B3496,tabela_produto,2,0)),"")</f>
        <v/>
      </c>
      <c r="D3496" s="1"/>
      <c r="E3496" s="7" t="str">
        <f t="shared" si="54"/>
        <v/>
      </c>
      <c r="F3496" s="133"/>
      <c r="G3496" s="37"/>
      <c r="H3496" s="36"/>
    </row>
    <row r="3497" spans="1:8" x14ac:dyDescent="0.3">
      <c r="A3497" s="4"/>
      <c r="B3497" s="1"/>
      <c r="C3497" s="6" t="str">
        <f>IFERROR(IF(B3497="","",VLOOKUP(B3497,tabela_produto,2,0)),"")</f>
        <v/>
      </c>
      <c r="D3497" s="1"/>
      <c r="E3497" s="7" t="str">
        <f t="shared" si="54"/>
        <v/>
      </c>
      <c r="F3497" s="133"/>
      <c r="G3497" s="37"/>
      <c r="H3497" s="36"/>
    </row>
    <row r="3498" spans="1:8" x14ac:dyDescent="0.3">
      <c r="A3498" s="4"/>
      <c r="B3498" s="1"/>
      <c r="C3498" s="6" t="str">
        <f>IFERROR(IF(B3498="","",VLOOKUP(B3498,tabela_produto,2,0)),"")</f>
        <v/>
      </c>
      <c r="D3498" s="1"/>
      <c r="E3498" s="7" t="str">
        <f t="shared" si="54"/>
        <v/>
      </c>
      <c r="F3498" s="133"/>
      <c r="G3498" s="37"/>
      <c r="H3498" s="36"/>
    </row>
    <row r="3499" spans="1:8" x14ac:dyDescent="0.3">
      <c r="A3499" s="4"/>
      <c r="B3499" s="1"/>
      <c r="C3499" s="6" t="str">
        <f>IFERROR(IF(B3499="","",VLOOKUP(B3499,tabela_produto,2,0)),"")</f>
        <v/>
      </c>
      <c r="D3499" s="1"/>
      <c r="E3499" s="7" t="str">
        <f t="shared" si="54"/>
        <v/>
      </c>
      <c r="F3499" s="133"/>
      <c r="G3499" s="37"/>
      <c r="H3499" s="36"/>
    </row>
    <row r="3500" spans="1:8" x14ac:dyDescent="0.3">
      <c r="A3500" s="4"/>
      <c r="B3500" s="1"/>
      <c r="C3500" s="6" t="str">
        <f>IFERROR(IF(B3500="","",VLOOKUP(B3500,tabela_produto,2,0)),"")</f>
        <v/>
      </c>
      <c r="D3500" s="1"/>
      <c r="E3500" s="7" t="str">
        <f t="shared" si="54"/>
        <v/>
      </c>
      <c r="F3500" s="133"/>
      <c r="G3500" s="37"/>
      <c r="H3500" s="36"/>
    </row>
    <row r="3501" spans="1:8" x14ac:dyDescent="0.3">
      <c r="A3501" s="4"/>
      <c r="B3501" s="1"/>
      <c r="C3501" s="6" t="str">
        <f>IFERROR(IF(B3501="","",VLOOKUP(B3501,tabela_produto,2,0)),"")</f>
        <v/>
      </c>
      <c r="D3501" s="1"/>
      <c r="E3501" s="7" t="str">
        <f t="shared" si="54"/>
        <v/>
      </c>
      <c r="F3501" s="133"/>
      <c r="G3501" s="37"/>
      <c r="H3501" s="36"/>
    </row>
    <row r="3502" spans="1:8" x14ac:dyDescent="0.3">
      <c r="A3502" s="4"/>
      <c r="B3502" s="1"/>
      <c r="C3502" s="6" t="str">
        <f>IFERROR(IF(B3502="","",VLOOKUP(B3502,tabela_produto,2,0)),"")</f>
        <v/>
      </c>
      <c r="D3502" s="1"/>
      <c r="E3502" s="7" t="str">
        <f t="shared" si="54"/>
        <v/>
      </c>
      <c r="F3502" s="133"/>
      <c r="G3502" s="37"/>
      <c r="H3502" s="36"/>
    </row>
    <row r="3503" spans="1:8" x14ac:dyDescent="0.3">
      <c r="A3503" s="4"/>
      <c r="B3503" s="1"/>
      <c r="C3503" s="6" t="str">
        <f>IFERROR(IF(B3503="","",VLOOKUP(B3503,tabela_produto,2,0)),"")</f>
        <v/>
      </c>
      <c r="D3503" s="1"/>
      <c r="E3503" s="7" t="str">
        <f t="shared" si="54"/>
        <v/>
      </c>
      <c r="F3503" s="133"/>
      <c r="G3503" s="37"/>
      <c r="H3503" s="36"/>
    </row>
    <row r="3504" spans="1:8" x14ac:dyDescent="0.3">
      <c r="A3504" s="4"/>
      <c r="B3504" s="1"/>
      <c r="C3504" s="6" t="str">
        <f>IFERROR(IF(B3504="","",VLOOKUP(B3504,tabela_produto,2,0)),"")</f>
        <v/>
      </c>
      <c r="D3504" s="1"/>
      <c r="E3504" s="7" t="str">
        <f t="shared" si="54"/>
        <v/>
      </c>
      <c r="F3504" s="133"/>
      <c r="G3504" s="37"/>
      <c r="H3504" s="36"/>
    </row>
    <row r="3505" spans="1:8" x14ac:dyDescent="0.3">
      <c r="A3505" s="4"/>
      <c r="B3505" s="1"/>
      <c r="C3505" s="6" t="str">
        <f>IFERROR(IF(B3505="","",VLOOKUP(B3505,tabela_produto,2,0)),"")</f>
        <v/>
      </c>
      <c r="D3505" s="1"/>
      <c r="E3505" s="7" t="str">
        <f t="shared" si="54"/>
        <v/>
      </c>
      <c r="F3505" s="133"/>
      <c r="G3505" s="37"/>
      <c r="H3505" s="36"/>
    </row>
    <row r="3506" spans="1:8" x14ac:dyDescent="0.3">
      <c r="A3506" s="4"/>
      <c r="B3506" s="1"/>
      <c r="C3506" s="6" t="str">
        <f>IFERROR(IF(B3506="","",VLOOKUP(B3506,tabela_produto,2,0)),"")</f>
        <v/>
      </c>
      <c r="D3506" s="1"/>
      <c r="E3506" s="7" t="str">
        <f t="shared" si="54"/>
        <v/>
      </c>
      <c r="F3506" s="133"/>
      <c r="G3506" s="37"/>
      <c r="H3506" s="36"/>
    </row>
    <row r="3507" spans="1:8" x14ac:dyDescent="0.3">
      <c r="A3507" s="4"/>
      <c r="B3507" s="1"/>
      <c r="C3507" s="6" t="str">
        <f>IFERROR(IF(B3507="","",VLOOKUP(B3507,tabela_produto,2,0)),"")</f>
        <v/>
      </c>
      <c r="D3507" s="1"/>
      <c r="E3507" s="7" t="str">
        <f t="shared" si="54"/>
        <v/>
      </c>
      <c r="F3507" s="133"/>
      <c r="G3507" s="37"/>
      <c r="H3507" s="36"/>
    </row>
    <row r="3508" spans="1:8" x14ac:dyDescent="0.3">
      <c r="A3508" s="4"/>
      <c r="B3508" s="1"/>
      <c r="C3508" s="6" t="str">
        <f>IFERROR(IF(B3508="","",VLOOKUP(B3508,tabela_produto,2,0)),"")</f>
        <v/>
      </c>
      <c r="D3508" s="1"/>
      <c r="E3508" s="7" t="str">
        <f t="shared" si="54"/>
        <v/>
      </c>
      <c r="F3508" s="133"/>
      <c r="G3508" s="37"/>
      <c r="H3508" s="36"/>
    </row>
    <row r="3509" spans="1:8" x14ac:dyDescent="0.3">
      <c r="A3509" s="4"/>
      <c r="B3509" s="1"/>
      <c r="C3509" s="6" t="str">
        <f>IFERROR(IF(B3509="","",VLOOKUP(B3509,tabela_produto,2,0)),"")</f>
        <v/>
      </c>
      <c r="D3509" s="1"/>
      <c r="E3509" s="7" t="str">
        <f t="shared" si="54"/>
        <v/>
      </c>
      <c r="F3509" s="133"/>
      <c r="G3509" s="37"/>
      <c r="H3509" s="36"/>
    </row>
    <row r="3510" spans="1:8" x14ac:dyDescent="0.3">
      <c r="A3510" s="4"/>
      <c r="B3510" s="1"/>
      <c r="C3510" s="6" t="str">
        <f>IFERROR(IF(B3510="","",VLOOKUP(B3510,tabela_produto,2,0)),"")</f>
        <v/>
      </c>
      <c r="D3510" s="1"/>
      <c r="E3510" s="7" t="str">
        <f t="shared" si="54"/>
        <v/>
      </c>
      <c r="F3510" s="133"/>
      <c r="G3510" s="37"/>
      <c r="H3510" s="36"/>
    </row>
    <row r="3511" spans="1:8" x14ac:dyDescent="0.3">
      <c r="A3511" s="4"/>
      <c r="B3511" s="1"/>
      <c r="C3511" s="6" t="str">
        <f>IFERROR(IF(B3511="","",VLOOKUP(B3511,tabela_produto,2,0)),"")</f>
        <v/>
      </c>
      <c r="D3511" s="1"/>
      <c r="E3511" s="7" t="str">
        <f t="shared" si="54"/>
        <v/>
      </c>
      <c r="F3511" s="133"/>
      <c r="G3511" s="37"/>
      <c r="H3511" s="36"/>
    </row>
    <row r="3512" spans="1:8" x14ac:dyDescent="0.3">
      <c r="A3512" s="4"/>
      <c r="B3512" s="1"/>
      <c r="C3512" s="6" t="str">
        <f>IFERROR(IF(B3512="","",VLOOKUP(B3512,tabela_produto,2,0)),"")</f>
        <v/>
      </c>
      <c r="D3512" s="1"/>
      <c r="E3512" s="7" t="str">
        <f t="shared" si="54"/>
        <v/>
      </c>
      <c r="F3512" s="133"/>
      <c r="G3512" s="37"/>
      <c r="H3512" s="36"/>
    </row>
    <row r="3513" spans="1:8" x14ac:dyDescent="0.3">
      <c r="A3513" s="4"/>
      <c r="B3513" s="1"/>
      <c r="C3513" s="6" t="str">
        <f>IFERROR(IF(B3513="","",VLOOKUP(B3513,tabela_produto,2,0)),"")</f>
        <v/>
      </c>
      <c r="D3513" s="1"/>
      <c r="E3513" s="7" t="str">
        <f t="shared" si="54"/>
        <v/>
      </c>
      <c r="F3513" s="133"/>
      <c r="G3513" s="37"/>
      <c r="H3513" s="36"/>
    </row>
    <row r="3514" spans="1:8" x14ac:dyDescent="0.3">
      <c r="A3514" s="4"/>
      <c r="B3514" s="1"/>
      <c r="C3514" s="6" t="str">
        <f>IFERROR(IF(B3514="","",VLOOKUP(B3514,tabela_produto,2,0)),"")</f>
        <v/>
      </c>
      <c r="D3514" s="1"/>
      <c r="E3514" s="7" t="str">
        <f t="shared" si="54"/>
        <v/>
      </c>
      <c r="F3514" s="133"/>
      <c r="G3514" s="37"/>
      <c r="H3514" s="36"/>
    </row>
    <row r="3515" spans="1:8" x14ac:dyDescent="0.3">
      <c r="A3515" s="4"/>
      <c r="B3515" s="1"/>
      <c r="C3515" s="6" t="str">
        <f>IFERROR(IF(B3515="","",VLOOKUP(B3515,tabela_produto,2,0)),"")</f>
        <v/>
      </c>
      <c r="D3515" s="1"/>
      <c r="E3515" s="7" t="str">
        <f t="shared" si="54"/>
        <v/>
      </c>
      <c r="F3515" s="133"/>
      <c r="G3515" s="37"/>
      <c r="H3515" s="36"/>
    </row>
    <row r="3516" spans="1:8" x14ac:dyDescent="0.3">
      <c r="A3516" s="4"/>
      <c r="B3516" s="1"/>
      <c r="C3516" s="6" t="str">
        <f>IFERROR(IF(B3516="","",VLOOKUP(B3516,tabela_produto,2,0)),"")</f>
        <v/>
      </c>
      <c r="D3516" s="1"/>
      <c r="E3516" s="7" t="str">
        <f t="shared" si="54"/>
        <v/>
      </c>
      <c r="F3516" s="133"/>
      <c r="G3516" s="37"/>
      <c r="H3516" s="36"/>
    </row>
    <row r="3517" spans="1:8" x14ac:dyDescent="0.3">
      <c r="A3517" s="4"/>
      <c r="B3517" s="1"/>
      <c r="C3517" s="6" t="str">
        <f>IFERROR(IF(B3517="","",VLOOKUP(B3517,tabela_produto,2,0)),"")</f>
        <v/>
      </c>
      <c r="D3517" s="1"/>
      <c r="E3517" s="7" t="str">
        <f t="shared" si="54"/>
        <v/>
      </c>
      <c r="F3517" s="133"/>
      <c r="G3517" s="37"/>
      <c r="H3517" s="36"/>
    </row>
    <row r="3518" spans="1:8" x14ac:dyDescent="0.3">
      <c r="A3518" s="4"/>
      <c r="B3518" s="1"/>
      <c r="C3518" s="6" t="str">
        <f>IFERROR(IF(B3518="","",VLOOKUP(B3518,tabela_produto,2,0)),"")</f>
        <v/>
      </c>
      <c r="D3518" s="1"/>
      <c r="E3518" s="7" t="str">
        <f t="shared" si="54"/>
        <v/>
      </c>
      <c r="F3518" s="133"/>
      <c r="G3518" s="37"/>
      <c r="H3518" s="36"/>
    </row>
    <row r="3519" spans="1:8" x14ac:dyDescent="0.3">
      <c r="A3519" s="4"/>
      <c r="B3519" s="1"/>
      <c r="C3519" s="6" t="str">
        <f>IFERROR(IF(B3519="","",VLOOKUP(B3519,tabela_produto,2,0)),"")</f>
        <v/>
      </c>
      <c r="D3519" s="1"/>
      <c r="E3519" s="7" t="str">
        <f t="shared" si="54"/>
        <v/>
      </c>
      <c r="F3519" s="133"/>
      <c r="G3519" s="37"/>
      <c r="H3519" s="36"/>
    </row>
    <row r="3520" spans="1:8" x14ac:dyDescent="0.3">
      <c r="A3520" s="4"/>
      <c r="B3520" s="1"/>
      <c r="C3520" s="6" t="str">
        <f>IFERROR(IF(B3520="","",VLOOKUP(B3520,tabela_produto,2,0)),"")</f>
        <v/>
      </c>
      <c r="D3520" s="1"/>
      <c r="E3520" s="7" t="str">
        <f t="shared" si="54"/>
        <v/>
      </c>
      <c r="F3520" s="133"/>
      <c r="G3520" s="37"/>
      <c r="H3520" s="36"/>
    </row>
    <row r="3521" spans="1:8" x14ac:dyDescent="0.3">
      <c r="A3521" s="4"/>
      <c r="B3521" s="1"/>
      <c r="C3521" s="6" t="str">
        <f>IFERROR(IF(B3521="","",VLOOKUP(B3521,tabela_produto,2,0)),"")</f>
        <v/>
      </c>
      <c r="D3521" s="1"/>
      <c r="E3521" s="7" t="str">
        <f t="shared" si="54"/>
        <v/>
      </c>
      <c r="F3521" s="133"/>
      <c r="G3521" s="37"/>
      <c r="H3521" s="36"/>
    </row>
    <row r="3522" spans="1:8" x14ac:dyDescent="0.3">
      <c r="A3522" s="4"/>
      <c r="B3522" s="1"/>
      <c r="C3522" s="6" t="str">
        <f>IFERROR(IF(B3522="","",VLOOKUP(B3522,tabela_produto,2,0)),"")</f>
        <v/>
      </c>
      <c r="D3522" s="1"/>
      <c r="E3522" s="7" t="str">
        <f t="shared" si="54"/>
        <v/>
      </c>
      <c r="F3522" s="133"/>
      <c r="G3522" s="37"/>
      <c r="H3522" s="36"/>
    </row>
    <row r="3523" spans="1:8" x14ac:dyDescent="0.3">
      <c r="A3523" s="4"/>
      <c r="B3523" s="1"/>
      <c r="C3523" s="6" t="str">
        <f>IFERROR(IF(B3523="","",VLOOKUP(B3523,tabela_produto,2,0)),"")</f>
        <v/>
      </c>
      <c r="D3523" s="1"/>
      <c r="E3523" s="7" t="str">
        <f t="shared" ref="E3523:E3586" si="55">IF(B3523="","",VLOOKUP(B3523,tabela_produto,3,0))</f>
        <v/>
      </c>
      <c r="F3523" s="133"/>
      <c r="G3523" s="37"/>
      <c r="H3523" s="36"/>
    </row>
    <row r="3524" spans="1:8" x14ac:dyDescent="0.3">
      <c r="A3524" s="4"/>
      <c r="B3524" s="1"/>
      <c r="C3524" s="6" t="str">
        <f>IFERROR(IF(B3524="","",VLOOKUP(B3524,tabela_produto,2,0)),"")</f>
        <v/>
      </c>
      <c r="D3524" s="1"/>
      <c r="E3524" s="7" t="str">
        <f t="shared" si="55"/>
        <v/>
      </c>
      <c r="F3524" s="133"/>
      <c r="G3524" s="37"/>
      <c r="H3524" s="36"/>
    </row>
    <row r="3525" spans="1:8" x14ac:dyDescent="0.3">
      <c r="A3525" s="4"/>
      <c r="B3525" s="1"/>
      <c r="C3525" s="6" t="str">
        <f>IFERROR(IF(B3525="","",VLOOKUP(B3525,tabela_produto,2,0)),"")</f>
        <v/>
      </c>
      <c r="D3525" s="1"/>
      <c r="E3525" s="7" t="str">
        <f t="shared" si="55"/>
        <v/>
      </c>
      <c r="F3525" s="133"/>
      <c r="G3525" s="37"/>
      <c r="H3525" s="36"/>
    </row>
    <row r="3526" spans="1:8" x14ac:dyDescent="0.3">
      <c r="A3526" s="4"/>
      <c r="B3526" s="1"/>
      <c r="C3526" s="6" t="str">
        <f>IFERROR(IF(B3526="","",VLOOKUP(B3526,tabela_produto,2,0)),"")</f>
        <v/>
      </c>
      <c r="D3526" s="1"/>
      <c r="E3526" s="7" t="str">
        <f t="shared" si="55"/>
        <v/>
      </c>
      <c r="F3526" s="133"/>
      <c r="G3526" s="37"/>
      <c r="H3526" s="36"/>
    </row>
    <row r="3527" spans="1:8" x14ac:dyDescent="0.3">
      <c r="A3527" s="4"/>
      <c r="B3527" s="1"/>
      <c r="C3527" s="6" t="str">
        <f>IFERROR(IF(B3527="","",VLOOKUP(B3527,tabela_produto,2,0)),"")</f>
        <v/>
      </c>
      <c r="D3527" s="1"/>
      <c r="E3527" s="7" t="str">
        <f t="shared" si="55"/>
        <v/>
      </c>
      <c r="F3527" s="133"/>
      <c r="G3527" s="37"/>
      <c r="H3527" s="36"/>
    </row>
    <row r="3528" spans="1:8" x14ac:dyDescent="0.3">
      <c r="A3528" s="4"/>
      <c r="B3528" s="1"/>
      <c r="C3528" s="6" t="str">
        <f>IFERROR(IF(B3528="","",VLOOKUP(B3528,tabela_produto,2,0)),"")</f>
        <v/>
      </c>
      <c r="D3528" s="1"/>
      <c r="E3528" s="7" t="str">
        <f t="shared" si="55"/>
        <v/>
      </c>
      <c r="F3528" s="133"/>
      <c r="G3528" s="37"/>
      <c r="H3528" s="36"/>
    </row>
    <row r="3529" spans="1:8" x14ac:dyDescent="0.3">
      <c r="A3529" s="4"/>
      <c r="B3529" s="1"/>
      <c r="C3529" s="6" t="str">
        <f>IFERROR(IF(B3529="","",VLOOKUP(B3529,tabela_produto,2,0)),"")</f>
        <v/>
      </c>
      <c r="D3529" s="1"/>
      <c r="E3529" s="7" t="str">
        <f t="shared" si="55"/>
        <v/>
      </c>
      <c r="F3529" s="133"/>
      <c r="G3529" s="37"/>
      <c r="H3529" s="36"/>
    </row>
    <row r="3530" spans="1:8" x14ac:dyDescent="0.3">
      <c r="A3530" s="4"/>
      <c r="B3530" s="1"/>
      <c r="C3530" s="6" t="str">
        <f>IFERROR(IF(B3530="","",VLOOKUP(B3530,tabela_produto,2,0)),"")</f>
        <v/>
      </c>
      <c r="D3530" s="1"/>
      <c r="E3530" s="7" t="str">
        <f t="shared" si="55"/>
        <v/>
      </c>
      <c r="F3530" s="133"/>
      <c r="G3530" s="37"/>
      <c r="H3530" s="36"/>
    </row>
    <row r="3531" spans="1:8" x14ac:dyDescent="0.3">
      <c r="A3531" s="4"/>
      <c r="B3531" s="1"/>
      <c r="C3531" s="6" t="str">
        <f>IFERROR(IF(B3531="","",VLOOKUP(B3531,tabela_produto,2,0)),"")</f>
        <v/>
      </c>
      <c r="D3531" s="1"/>
      <c r="E3531" s="7" t="str">
        <f t="shared" si="55"/>
        <v/>
      </c>
      <c r="F3531" s="133"/>
      <c r="G3531" s="37"/>
      <c r="H3531" s="36"/>
    </row>
    <row r="3532" spans="1:8" x14ac:dyDescent="0.3">
      <c r="A3532" s="4"/>
      <c r="B3532" s="1"/>
      <c r="C3532" s="6" t="str">
        <f>IFERROR(IF(B3532="","",VLOOKUP(B3532,tabela_produto,2,0)),"")</f>
        <v/>
      </c>
      <c r="D3532" s="1"/>
      <c r="E3532" s="7" t="str">
        <f t="shared" si="55"/>
        <v/>
      </c>
      <c r="F3532" s="133"/>
      <c r="G3532" s="37"/>
      <c r="H3532" s="36"/>
    </row>
    <row r="3533" spans="1:8" x14ac:dyDescent="0.3">
      <c r="A3533" s="4"/>
      <c r="B3533" s="1"/>
      <c r="C3533" s="6" t="str">
        <f>IFERROR(IF(B3533="","",VLOOKUP(B3533,tabela_produto,2,0)),"")</f>
        <v/>
      </c>
      <c r="D3533" s="1"/>
      <c r="E3533" s="7" t="str">
        <f t="shared" si="55"/>
        <v/>
      </c>
      <c r="F3533" s="133"/>
      <c r="G3533" s="37"/>
      <c r="H3533" s="36"/>
    </row>
    <row r="3534" spans="1:8" x14ac:dyDescent="0.3">
      <c r="A3534" s="4"/>
      <c r="B3534" s="1"/>
      <c r="C3534" s="6" t="str">
        <f>IFERROR(IF(B3534="","",VLOOKUP(B3534,tabela_produto,2,0)),"")</f>
        <v/>
      </c>
      <c r="D3534" s="1"/>
      <c r="E3534" s="7" t="str">
        <f t="shared" si="55"/>
        <v/>
      </c>
      <c r="F3534" s="133"/>
      <c r="G3534" s="37"/>
      <c r="H3534" s="36"/>
    </row>
    <row r="3535" spans="1:8" x14ac:dyDescent="0.3">
      <c r="A3535" s="4"/>
      <c r="B3535" s="1"/>
      <c r="C3535" s="6" t="str">
        <f>IFERROR(IF(B3535="","",VLOOKUP(B3535,tabela_produto,2,0)),"")</f>
        <v/>
      </c>
      <c r="D3535" s="1"/>
      <c r="E3535" s="7" t="str">
        <f t="shared" si="55"/>
        <v/>
      </c>
      <c r="F3535" s="133"/>
      <c r="G3535" s="37"/>
      <c r="H3535" s="36"/>
    </row>
    <row r="3536" spans="1:8" x14ac:dyDescent="0.3">
      <c r="A3536" s="4"/>
      <c r="B3536" s="1"/>
      <c r="C3536" s="6" t="str">
        <f>IFERROR(IF(B3536="","",VLOOKUP(B3536,tabela_produto,2,0)),"")</f>
        <v/>
      </c>
      <c r="D3536" s="1"/>
      <c r="E3536" s="7" t="str">
        <f t="shared" si="55"/>
        <v/>
      </c>
      <c r="F3536" s="133"/>
      <c r="G3536" s="37"/>
      <c r="H3536" s="36"/>
    </row>
    <row r="3537" spans="1:8" x14ac:dyDescent="0.3">
      <c r="A3537" s="4"/>
      <c r="B3537" s="1"/>
      <c r="C3537" s="6" t="str">
        <f>IFERROR(IF(B3537="","",VLOOKUP(B3537,tabela_produto,2,0)),"")</f>
        <v/>
      </c>
      <c r="D3537" s="1"/>
      <c r="E3537" s="7" t="str">
        <f t="shared" si="55"/>
        <v/>
      </c>
      <c r="F3537" s="133"/>
      <c r="G3537" s="37"/>
      <c r="H3537" s="36"/>
    </row>
    <row r="3538" spans="1:8" x14ac:dyDescent="0.3">
      <c r="A3538" s="4"/>
      <c r="B3538" s="1"/>
      <c r="C3538" s="6" t="str">
        <f>IFERROR(IF(B3538="","",VLOOKUP(B3538,tabela_produto,2,0)),"")</f>
        <v/>
      </c>
      <c r="D3538" s="1"/>
      <c r="E3538" s="7" t="str">
        <f t="shared" si="55"/>
        <v/>
      </c>
      <c r="F3538" s="133"/>
      <c r="G3538" s="37"/>
      <c r="H3538" s="36"/>
    </row>
    <row r="3539" spans="1:8" x14ac:dyDescent="0.3">
      <c r="A3539" s="4"/>
      <c r="B3539" s="1"/>
      <c r="C3539" s="6" t="str">
        <f>IFERROR(IF(B3539="","",VLOOKUP(B3539,tabela_produto,2,0)),"")</f>
        <v/>
      </c>
      <c r="D3539" s="1"/>
      <c r="E3539" s="7" t="str">
        <f t="shared" si="55"/>
        <v/>
      </c>
      <c r="F3539" s="133"/>
      <c r="G3539" s="37"/>
      <c r="H3539" s="36"/>
    </row>
    <row r="3540" spans="1:8" x14ac:dyDescent="0.3">
      <c r="A3540" s="4"/>
      <c r="B3540" s="1"/>
      <c r="C3540" s="6" t="str">
        <f>IFERROR(IF(B3540="","",VLOOKUP(B3540,tabela_produto,2,0)),"")</f>
        <v/>
      </c>
      <c r="D3540" s="1"/>
      <c r="E3540" s="7" t="str">
        <f t="shared" si="55"/>
        <v/>
      </c>
      <c r="F3540" s="133"/>
      <c r="G3540" s="37"/>
      <c r="H3540" s="36"/>
    </row>
    <row r="3541" spans="1:8" x14ac:dyDescent="0.3">
      <c r="A3541" s="4"/>
      <c r="B3541" s="1"/>
      <c r="C3541" s="6" t="str">
        <f>IFERROR(IF(B3541="","",VLOOKUP(B3541,tabela_produto,2,0)),"")</f>
        <v/>
      </c>
      <c r="D3541" s="1"/>
      <c r="E3541" s="7" t="str">
        <f t="shared" si="55"/>
        <v/>
      </c>
      <c r="F3541" s="133"/>
      <c r="G3541" s="37"/>
      <c r="H3541" s="36"/>
    </row>
    <row r="3542" spans="1:8" x14ac:dyDescent="0.3">
      <c r="A3542" s="4"/>
      <c r="B3542" s="1"/>
      <c r="C3542" s="6" t="str">
        <f>IFERROR(IF(B3542="","",VLOOKUP(B3542,tabela_produto,2,0)),"")</f>
        <v/>
      </c>
      <c r="D3542" s="1"/>
      <c r="E3542" s="7" t="str">
        <f t="shared" si="55"/>
        <v/>
      </c>
      <c r="F3542" s="133"/>
      <c r="G3542" s="37"/>
      <c r="H3542" s="36"/>
    </row>
    <row r="3543" spans="1:8" x14ac:dyDescent="0.3">
      <c r="A3543" s="4"/>
      <c r="B3543" s="1"/>
      <c r="C3543" s="6" t="str">
        <f>IFERROR(IF(B3543="","",VLOOKUP(B3543,tabela_produto,2,0)),"")</f>
        <v/>
      </c>
      <c r="D3543" s="1"/>
      <c r="E3543" s="7" t="str">
        <f t="shared" si="55"/>
        <v/>
      </c>
      <c r="F3543" s="133"/>
      <c r="G3543" s="37"/>
      <c r="H3543" s="36"/>
    </row>
    <row r="3544" spans="1:8" x14ac:dyDescent="0.3">
      <c r="A3544" s="4"/>
      <c r="B3544" s="1"/>
      <c r="C3544" s="6" t="str">
        <f>IFERROR(IF(B3544="","",VLOOKUP(B3544,tabela_produto,2,0)),"")</f>
        <v/>
      </c>
      <c r="D3544" s="1"/>
      <c r="E3544" s="7" t="str">
        <f t="shared" si="55"/>
        <v/>
      </c>
      <c r="F3544" s="133"/>
      <c r="G3544" s="37"/>
      <c r="H3544" s="36"/>
    </row>
    <row r="3545" spans="1:8" x14ac:dyDescent="0.3">
      <c r="A3545" s="4"/>
      <c r="B3545" s="1"/>
      <c r="C3545" s="6" t="str">
        <f>IFERROR(IF(B3545="","",VLOOKUP(B3545,tabela_produto,2,0)),"")</f>
        <v/>
      </c>
      <c r="D3545" s="1"/>
      <c r="E3545" s="7" t="str">
        <f t="shared" si="55"/>
        <v/>
      </c>
      <c r="F3545" s="133"/>
      <c r="G3545" s="37"/>
      <c r="H3545" s="36"/>
    </row>
    <row r="3546" spans="1:8" x14ac:dyDescent="0.3">
      <c r="A3546" s="4"/>
      <c r="B3546" s="1"/>
      <c r="C3546" s="6" t="str">
        <f>IFERROR(IF(B3546="","",VLOOKUP(B3546,tabela_produto,2,0)),"")</f>
        <v/>
      </c>
      <c r="D3546" s="1"/>
      <c r="E3546" s="7" t="str">
        <f t="shared" si="55"/>
        <v/>
      </c>
      <c r="F3546" s="133"/>
      <c r="G3546" s="37"/>
      <c r="H3546" s="36"/>
    </row>
    <row r="3547" spans="1:8" x14ac:dyDescent="0.3">
      <c r="A3547" s="4"/>
      <c r="B3547" s="1"/>
      <c r="C3547" s="6" t="str">
        <f>IFERROR(IF(B3547="","",VLOOKUP(B3547,tabela_produto,2,0)),"")</f>
        <v/>
      </c>
      <c r="D3547" s="1"/>
      <c r="E3547" s="7" t="str">
        <f t="shared" si="55"/>
        <v/>
      </c>
      <c r="F3547" s="133"/>
      <c r="G3547" s="37"/>
      <c r="H3547" s="36"/>
    </row>
    <row r="3548" spans="1:8" x14ac:dyDescent="0.3">
      <c r="A3548" s="4"/>
      <c r="B3548" s="1"/>
      <c r="C3548" s="6" t="str">
        <f>IFERROR(IF(B3548="","",VLOOKUP(B3548,tabela_produto,2,0)),"")</f>
        <v/>
      </c>
      <c r="D3548" s="1"/>
      <c r="E3548" s="7" t="str">
        <f t="shared" si="55"/>
        <v/>
      </c>
      <c r="F3548" s="133"/>
      <c r="G3548" s="37"/>
      <c r="H3548" s="36"/>
    </row>
    <row r="3549" spans="1:8" x14ac:dyDescent="0.3">
      <c r="A3549" s="4"/>
      <c r="B3549" s="1"/>
      <c r="C3549" s="6" t="str">
        <f>IFERROR(IF(B3549="","",VLOOKUP(B3549,tabela_produto,2,0)),"")</f>
        <v/>
      </c>
      <c r="D3549" s="1"/>
      <c r="E3549" s="7" t="str">
        <f t="shared" si="55"/>
        <v/>
      </c>
      <c r="F3549" s="133"/>
      <c r="G3549" s="37"/>
      <c r="H3549" s="36"/>
    </row>
    <row r="3550" spans="1:8" x14ac:dyDescent="0.3">
      <c r="A3550" s="4"/>
      <c r="B3550" s="1"/>
      <c r="C3550" s="6" t="str">
        <f>IFERROR(IF(B3550="","",VLOOKUP(B3550,tabela_produto,2,0)),"")</f>
        <v/>
      </c>
      <c r="D3550" s="1"/>
      <c r="E3550" s="7" t="str">
        <f t="shared" si="55"/>
        <v/>
      </c>
      <c r="F3550" s="133"/>
      <c r="G3550" s="37"/>
      <c r="H3550" s="36"/>
    </row>
    <row r="3551" spans="1:8" x14ac:dyDescent="0.3">
      <c r="A3551" s="4"/>
      <c r="B3551" s="1"/>
      <c r="C3551" s="6" t="str">
        <f>IFERROR(IF(B3551="","",VLOOKUP(B3551,tabela_produto,2,0)),"")</f>
        <v/>
      </c>
      <c r="D3551" s="1"/>
      <c r="E3551" s="7" t="str">
        <f t="shared" si="55"/>
        <v/>
      </c>
      <c r="F3551" s="133"/>
      <c r="G3551" s="37"/>
      <c r="H3551" s="36"/>
    </row>
    <row r="3552" spans="1:8" x14ac:dyDescent="0.3">
      <c r="A3552" s="4"/>
      <c r="B3552" s="1"/>
      <c r="C3552" s="6" t="str">
        <f>IFERROR(IF(B3552="","",VLOOKUP(B3552,tabela_produto,2,0)),"")</f>
        <v/>
      </c>
      <c r="D3552" s="1"/>
      <c r="E3552" s="7" t="str">
        <f t="shared" si="55"/>
        <v/>
      </c>
      <c r="F3552" s="133"/>
      <c r="G3552" s="37"/>
      <c r="H3552" s="36"/>
    </row>
    <row r="3553" spans="1:8" x14ac:dyDescent="0.3">
      <c r="A3553" s="4"/>
      <c r="B3553" s="1"/>
      <c r="C3553" s="6" t="str">
        <f>IFERROR(IF(B3553="","",VLOOKUP(B3553,tabela_produto,2,0)),"")</f>
        <v/>
      </c>
      <c r="D3553" s="1"/>
      <c r="E3553" s="7" t="str">
        <f t="shared" si="55"/>
        <v/>
      </c>
      <c r="F3553" s="133"/>
      <c r="G3553" s="37"/>
      <c r="H3553" s="36"/>
    </row>
    <row r="3554" spans="1:8" x14ac:dyDescent="0.3">
      <c r="A3554" s="4"/>
      <c r="B3554" s="1"/>
      <c r="C3554" s="6" t="str">
        <f>IFERROR(IF(B3554="","",VLOOKUP(B3554,tabela_produto,2,0)),"")</f>
        <v/>
      </c>
      <c r="D3554" s="1"/>
      <c r="E3554" s="7" t="str">
        <f t="shared" si="55"/>
        <v/>
      </c>
      <c r="F3554" s="133"/>
      <c r="G3554" s="37"/>
      <c r="H3554" s="36"/>
    </row>
    <row r="3555" spans="1:8" x14ac:dyDescent="0.3">
      <c r="A3555" s="4"/>
      <c r="B3555" s="1"/>
      <c r="C3555" s="6" t="str">
        <f>IFERROR(IF(B3555="","",VLOOKUP(B3555,tabela_produto,2,0)),"")</f>
        <v/>
      </c>
      <c r="D3555" s="1"/>
      <c r="E3555" s="7" t="str">
        <f t="shared" si="55"/>
        <v/>
      </c>
      <c r="F3555" s="133"/>
      <c r="G3555" s="37"/>
      <c r="H3555" s="36"/>
    </row>
    <row r="3556" spans="1:8" x14ac:dyDescent="0.3">
      <c r="A3556" s="4"/>
      <c r="B3556" s="1"/>
      <c r="C3556" s="6" t="str">
        <f>IFERROR(IF(B3556="","",VLOOKUP(B3556,tabela_produto,2,0)),"")</f>
        <v/>
      </c>
      <c r="D3556" s="1"/>
      <c r="E3556" s="7" t="str">
        <f t="shared" si="55"/>
        <v/>
      </c>
      <c r="F3556" s="133"/>
      <c r="G3556" s="37"/>
      <c r="H3556" s="36"/>
    </row>
    <row r="3557" spans="1:8" x14ac:dyDescent="0.3">
      <c r="A3557" s="4"/>
      <c r="B3557" s="1"/>
      <c r="C3557" s="6" t="str">
        <f>IFERROR(IF(B3557="","",VLOOKUP(B3557,tabela_produto,2,0)),"")</f>
        <v/>
      </c>
      <c r="D3557" s="1"/>
      <c r="E3557" s="7" t="str">
        <f t="shared" si="55"/>
        <v/>
      </c>
      <c r="F3557" s="133"/>
      <c r="G3557" s="37"/>
      <c r="H3557" s="36"/>
    </row>
    <row r="3558" spans="1:8" x14ac:dyDescent="0.3">
      <c r="A3558" s="4"/>
      <c r="B3558" s="1"/>
      <c r="C3558" s="6" t="str">
        <f>IFERROR(IF(B3558="","",VLOOKUP(B3558,tabela_produto,2,0)),"")</f>
        <v/>
      </c>
      <c r="D3558" s="1"/>
      <c r="E3558" s="7" t="str">
        <f t="shared" si="55"/>
        <v/>
      </c>
      <c r="F3558" s="133"/>
      <c r="G3558" s="37"/>
      <c r="H3558" s="36"/>
    </row>
    <row r="3559" spans="1:8" x14ac:dyDescent="0.3">
      <c r="A3559" s="4"/>
      <c r="B3559" s="1"/>
      <c r="C3559" s="6" t="str">
        <f>IFERROR(IF(B3559="","",VLOOKUP(B3559,tabela_produto,2,0)),"")</f>
        <v/>
      </c>
      <c r="D3559" s="1"/>
      <c r="E3559" s="7" t="str">
        <f t="shared" si="55"/>
        <v/>
      </c>
      <c r="F3559" s="133"/>
      <c r="G3559" s="37"/>
      <c r="H3559" s="36"/>
    </row>
    <row r="3560" spans="1:8" x14ac:dyDescent="0.3">
      <c r="A3560" s="4"/>
      <c r="B3560" s="1"/>
      <c r="C3560" s="6" t="str">
        <f>IFERROR(IF(B3560="","",VLOOKUP(B3560,tabela_produto,2,0)),"")</f>
        <v/>
      </c>
      <c r="D3560" s="1"/>
      <c r="E3560" s="7" t="str">
        <f t="shared" si="55"/>
        <v/>
      </c>
      <c r="F3560" s="133"/>
      <c r="G3560" s="37"/>
      <c r="H3560" s="36"/>
    </row>
    <row r="3561" spans="1:8" x14ac:dyDescent="0.3">
      <c r="A3561" s="4"/>
      <c r="B3561" s="1"/>
      <c r="C3561" s="6" t="str">
        <f>IFERROR(IF(B3561="","",VLOOKUP(B3561,tabela_produto,2,0)),"")</f>
        <v/>
      </c>
      <c r="D3561" s="1"/>
      <c r="E3561" s="7" t="str">
        <f t="shared" si="55"/>
        <v/>
      </c>
      <c r="F3561" s="133"/>
      <c r="G3561" s="37"/>
      <c r="H3561" s="36"/>
    </row>
    <row r="3562" spans="1:8" x14ac:dyDescent="0.3">
      <c r="A3562" s="4"/>
      <c r="B3562" s="1"/>
      <c r="C3562" s="6" t="str">
        <f>IFERROR(IF(B3562="","",VLOOKUP(B3562,tabela_produto,2,0)),"")</f>
        <v/>
      </c>
      <c r="D3562" s="1"/>
      <c r="E3562" s="7" t="str">
        <f t="shared" si="55"/>
        <v/>
      </c>
      <c r="F3562" s="133"/>
      <c r="G3562" s="37"/>
      <c r="H3562" s="36"/>
    </row>
    <row r="3563" spans="1:8" x14ac:dyDescent="0.3">
      <c r="A3563" s="4"/>
      <c r="B3563" s="1"/>
      <c r="C3563" s="6" t="str">
        <f>IFERROR(IF(B3563="","",VLOOKUP(B3563,tabela_produto,2,0)),"")</f>
        <v/>
      </c>
      <c r="D3563" s="1"/>
      <c r="E3563" s="7" t="str">
        <f t="shared" si="55"/>
        <v/>
      </c>
      <c r="F3563" s="133"/>
      <c r="G3563" s="37"/>
      <c r="H3563" s="36"/>
    </row>
    <row r="3564" spans="1:8" x14ac:dyDescent="0.3">
      <c r="A3564" s="4"/>
      <c r="B3564" s="1"/>
      <c r="C3564" s="6" t="str">
        <f>IFERROR(IF(B3564="","",VLOOKUP(B3564,tabela_produto,2,0)),"")</f>
        <v/>
      </c>
      <c r="D3564" s="1"/>
      <c r="E3564" s="7" t="str">
        <f t="shared" si="55"/>
        <v/>
      </c>
      <c r="F3564" s="133"/>
      <c r="G3564" s="37"/>
      <c r="H3564" s="36"/>
    </row>
    <row r="3565" spans="1:8" x14ac:dyDescent="0.3">
      <c r="A3565" s="4"/>
      <c r="B3565" s="1"/>
      <c r="C3565" s="6" t="str">
        <f>IFERROR(IF(B3565="","",VLOOKUP(B3565,tabela_produto,2,0)),"")</f>
        <v/>
      </c>
      <c r="D3565" s="1"/>
      <c r="E3565" s="7" t="str">
        <f t="shared" si="55"/>
        <v/>
      </c>
      <c r="F3565" s="133"/>
      <c r="G3565" s="37"/>
      <c r="H3565" s="36"/>
    </row>
    <row r="3566" spans="1:8" x14ac:dyDescent="0.3">
      <c r="A3566" s="4"/>
      <c r="B3566" s="1"/>
      <c r="C3566" s="6" t="str">
        <f>IFERROR(IF(B3566="","",VLOOKUP(B3566,tabela_produto,2,0)),"")</f>
        <v/>
      </c>
      <c r="D3566" s="1"/>
      <c r="E3566" s="7" t="str">
        <f t="shared" si="55"/>
        <v/>
      </c>
      <c r="F3566" s="133"/>
      <c r="G3566" s="37"/>
      <c r="H3566" s="36"/>
    </row>
    <row r="3567" spans="1:8" x14ac:dyDescent="0.3">
      <c r="A3567" s="4"/>
      <c r="B3567" s="1"/>
      <c r="C3567" s="6" t="str">
        <f>IFERROR(IF(B3567="","",VLOOKUP(B3567,tabela_produto,2,0)),"")</f>
        <v/>
      </c>
      <c r="D3567" s="1"/>
      <c r="E3567" s="7" t="str">
        <f t="shared" si="55"/>
        <v/>
      </c>
      <c r="F3567" s="133"/>
      <c r="G3567" s="37"/>
      <c r="H3567" s="36"/>
    </row>
    <row r="3568" spans="1:8" x14ac:dyDescent="0.3">
      <c r="A3568" s="4"/>
      <c r="B3568" s="1"/>
      <c r="C3568" s="6" t="str">
        <f>IFERROR(IF(B3568="","",VLOOKUP(B3568,tabela_produto,2,0)),"")</f>
        <v/>
      </c>
      <c r="D3568" s="1"/>
      <c r="E3568" s="7" t="str">
        <f t="shared" si="55"/>
        <v/>
      </c>
      <c r="F3568" s="133"/>
      <c r="G3568" s="37"/>
      <c r="H3568" s="36"/>
    </row>
    <row r="3569" spans="1:8" x14ac:dyDescent="0.3">
      <c r="A3569" s="4"/>
      <c r="B3569" s="1"/>
      <c r="C3569" s="6" t="str">
        <f>IFERROR(IF(B3569="","",VLOOKUP(B3569,tabela_produto,2,0)),"")</f>
        <v/>
      </c>
      <c r="D3569" s="1"/>
      <c r="E3569" s="7" t="str">
        <f t="shared" si="55"/>
        <v/>
      </c>
      <c r="F3569" s="133"/>
      <c r="G3569" s="37"/>
      <c r="H3569" s="36"/>
    </row>
    <row r="3570" spans="1:8" x14ac:dyDescent="0.3">
      <c r="A3570" s="4"/>
      <c r="B3570" s="1"/>
      <c r="C3570" s="6" t="str">
        <f>IFERROR(IF(B3570="","",VLOOKUP(B3570,tabela_produto,2,0)),"")</f>
        <v/>
      </c>
      <c r="D3570" s="1"/>
      <c r="E3570" s="7" t="str">
        <f t="shared" si="55"/>
        <v/>
      </c>
      <c r="F3570" s="133"/>
      <c r="G3570" s="37"/>
      <c r="H3570" s="36"/>
    </row>
    <row r="3571" spans="1:8" x14ac:dyDescent="0.3">
      <c r="A3571" s="4"/>
      <c r="B3571" s="1"/>
      <c r="C3571" s="6" t="str">
        <f>IFERROR(IF(B3571="","",VLOOKUP(B3571,tabela_produto,2,0)),"")</f>
        <v/>
      </c>
      <c r="D3571" s="1"/>
      <c r="E3571" s="7" t="str">
        <f t="shared" si="55"/>
        <v/>
      </c>
      <c r="F3571" s="133"/>
      <c r="G3571" s="37"/>
      <c r="H3571" s="36"/>
    </row>
    <row r="3572" spans="1:8" x14ac:dyDescent="0.3">
      <c r="A3572" s="4"/>
      <c r="B3572" s="1"/>
      <c r="C3572" s="6" t="str">
        <f>IFERROR(IF(B3572="","",VLOOKUP(B3572,tabela_produto,2,0)),"")</f>
        <v/>
      </c>
      <c r="D3572" s="1"/>
      <c r="E3572" s="7" t="str">
        <f t="shared" si="55"/>
        <v/>
      </c>
      <c r="F3572" s="133"/>
      <c r="G3572" s="37"/>
      <c r="H3572" s="36"/>
    </row>
    <row r="3573" spans="1:8" x14ac:dyDescent="0.3">
      <c r="A3573" s="4"/>
      <c r="B3573" s="1"/>
      <c r="C3573" s="6" t="str">
        <f>IFERROR(IF(B3573="","",VLOOKUP(B3573,tabela_produto,2,0)),"")</f>
        <v/>
      </c>
      <c r="D3573" s="1"/>
      <c r="E3573" s="7" t="str">
        <f t="shared" si="55"/>
        <v/>
      </c>
      <c r="F3573" s="133"/>
      <c r="G3573" s="37"/>
      <c r="H3573" s="36"/>
    </row>
    <row r="3574" spans="1:8" x14ac:dyDescent="0.3">
      <c r="A3574" s="4"/>
      <c r="B3574" s="1"/>
      <c r="C3574" s="6" t="str">
        <f>IFERROR(IF(B3574="","",VLOOKUP(B3574,tabela_produto,2,0)),"")</f>
        <v/>
      </c>
      <c r="D3574" s="1"/>
      <c r="E3574" s="7" t="str">
        <f t="shared" si="55"/>
        <v/>
      </c>
      <c r="F3574" s="133"/>
      <c r="G3574" s="37"/>
      <c r="H3574" s="36"/>
    </row>
    <row r="3575" spans="1:8" x14ac:dyDescent="0.3">
      <c r="A3575" s="4"/>
      <c r="B3575" s="1"/>
      <c r="C3575" s="6" t="str">
        <f>IFERROR(IF(B3575="","",VLOOKUP(B3575,tabela_produto,2,0)),"")</f>
        <v/>
      </c>
      <c r="D3575" s="1"/>
      <c r="E3575" s="7" t="str">
        <f t="shared" si="55"/>
        <v/>
      </c>
      <c r="F3575" s="133"/>
      <c r="G3575" s="37"/>
      <c r="H3575" s="36"/>
    </row>
    <row r="3576" spans="1:8" x14ac:dyDescent="0.3">
      <c r="A3576" s="4"/>
      <c r="B3576" s="1"/>
      <c r="C3576" s="6" t="str">
        <f>IFERROR(IF(B3576="","",VLOOKUP(B3576,tabela_produto,2,0)),"")</f>
        <v/>
      </c>
      <c r="D3576" s="1"/>
      <c r="E3576" s="7" t="str">
        <f t="shared" si="55"/>
        <v/>
      </c>
      <c r="F3576" s="133"/>
      <c r="G3576" s="37"/>
      <c r="H3576" s="36"/>
    </row>
    <row r="3577" spans="1:8" x14ac:dyDescent="0.3">
      <c r="A3577" s="4"/>
      <c r="B3577" s="1"/>
      <c r="C3577" s="6" t="str">
        <f>IFERROR(IF(B3577="","",VLOOKUP(B3577,tabela_produto,2,0)),"")</f>
        <v/>
      </c>
      <c r="D3577" s="1"/>
      <c r="E3577" s="7" t="str">
        <f t="shared" si="55"/>
        <v/>
      </c>
      <c r="F3577" s="133"/>
      <c r="G3577" s="37"/>
      <c r="H3577" s="36"/>
    </row>
    <row r="3578" spans="1:8" x14ac:dyDescent="0.3">
      <c r="A3578" s="4"/>
      <c r="B3578" s="1"/>
      <c r="C3578" s="6" t="str">
        <f>IFERROR(IF(B3578="","",VLOOKUP(B3578,tabela_produto,2,0)),"")</f>
        <v/>
      </c>
      <c r="D3578" s="1"/>
      <c r="E3578" s="7" t="str">
        <f t="shared" si="55"/>
        <v/>
      </c>
      <c r="F3578" s="133"/>
      <c r="G3578" s="37"/>
      <c r="H3578" s="36"/>
    </row>
    <row r="3579" spans="1:8" x14ac:dyDescent="0.3">
      <c r="A3579" s="4"/>
      <c r="B3579" s="1"/>
      <c r="C3579" s="6" t="str">
        <f>IFERROR(IF(B3579="","",VLOOKUP(B3579,tabela_produto,2,0)),"")</f>
        <v/>
      </c>
      <c r="D3579" s="1"/>
      <c r="E3579" s="7" t="str">
        <f t="shared" si="55"/>
        <v/>
      </c>
      <c r="F3579" s="133"/>
      <c r="G3579" s="37"/>
      <c r="H3579" s="36"/>
    </row>
    <row r="3580" spans="1:8" x14ac:dyDescent="0.3">
      <c r="A3580" s="4"/>
      <c r="B3580" s="1"/>
      <c r="C3580" s="6" t="str">
        <f>IFERROR(IF(B3580="","",VLOOKUP(B3580,tabela_produto,2,0)),"")</f>
        <v/>
      </c>
      <c r="D3580" s="1"/>
      <c r="E3580" s="7" t="str">
        <f t="shared" si="55"/>
        <v/>
      </c>
      <c r="F3580" s="133"/>
      <c r="G3580" s="37"/>
      <c r="H3580" s="36"/>
    </row>
    <row r="3581" spans="1:8" x14ac:dyDescent="0.3">
      <c r="A3581" s="4"/>
      <c r="B3581" s="1"/>
      <c r="C3581" s="6" t="str">
        <f>IFERROR(IF(B3581="","",VLOOKUP(B3581,tabela_produto,2,0)),"")</f>
        <v/>
      </c>
      <c r="D3581" s="1"/>
      <c r="E3581" s="7" t="str">
        <f t="shared" si="55"/>
        <v/>
      </c>
      <c r="F3581" s="133"/>
      <c r="G3581" s="37"/>
      <c r="H3581" s="36"/>
    </row>
    <row r="3582" spans="1:8" x14ac:dyDescent="0.3">
      <c r="A3582" s="4"/>
      <c r="B3582" s="1"/>
      <c r="C3582" s="6" t="str">
        <f>IFERROR(IF(B3582="","",VLOOKUP(B3582,tabela_produto,2,0)),"")</f>
        <v/>
      </c>
      <c r="D3582" s="1"/>
      <c r="E3582" s="7" t="str">
        <f t="shared" si="55"/>
        <v/>
      </c>
      <c r="F3582" s="133"/>
      <c r="G3582" s="37"/>
      <c r="H3582" s="36"/>
    </row>
    <row r="3583" spans="1:8" x14ac:dyDescent="0.3">
      <c r="A3583" s="4"/>
      <c r="B3583" s="1"/>
      <c r="C3583" s="6" t="str">
        <f>IFERROR(IF(B3583="","",VLOOKUP(B3583,tabela_produto,2,0)),"")</f>
        <v/>
      </c>
      <c r="D3583" s="1"/>
      <c r="E3583" s="7" t="str">
        <f t="shared" si="55"/>
        <v/>
      </c>
      <c r="F3583" s="133"/>
      <c r="G3583" s="37"/>
      <c r="H3583" s="36"/>
    </row>
    <row r="3584" spans="1:8" x14ac:dyDescent="0.3">
      <c r="A3584" s="4"/>
      <c r="B3584" s="1"/>
      <c r="C3584" s="6" t="str">
        <f>IFERROR(IF(B3584="","",VLOOKUP(B3584,tabela_produto,2,0)),"")</f>
        <v/>
      </c>
      <c r="D3584" s="1"/>
      <c r="E3584" s="7" t="str">
        <f t="shared" si="55"/>
        <v/>
      </c>
      <c r="F3584" s="133"/>
      <c r="G3584" s="37"/>
      <c r="H3584" s="36"/>
    </row>
    <row r="3585" spans="1:8" x14ac:dyDescent="0.3">
      <c r="A3585" s="4"/>
      <c r="B3585" s="1"/>
      <c r="C3585" s="6" t="str">
        <f>IFERROR(IF(B3585="","",VLOOKUP(B3585,tabela_produto,2,0)),"")</f>
        <v/>
      </c>
      <c r="D3585" s="1"/>
      <c r="E3585" s="7" t="str">
        <f t="shared" si="55"/>
        <v/>
      </c>
      <c r="F3585" s="133"/>
      <c r="G3585" s="37"/>
      <c r="H3585" s="36"/>
    </row>
    <row r="3586" spans="1:8" x14ac:dyDescent="0.3">
      <c r="A3586" s="4"/>
      <c r="B3586" s="1"/>
      <c r="C3586" s="6" t="str">
        <f>IFERROR(IF(B3586="","",VLOOKUP(B3586,tabela_produto,2,0)),"")</f>
        <v/>
      </c>
      <c r="D3586" s="1"/>
      <c r="E3586" s="7" t="str">
        <f t="shared" si="55"/>
        <v/>
      </c>
      <c r="F3586" s="133"/>
      <c r="G3586" s="37"/>
      <c r="H3586" s="36"/>
    </row>
    <row r="3587" spans="1:8" x14ac:dyDescent="0.3">
      <c r="A3587" s="4"/>
      <c r="B3587" s="1"/>
      <c r="C3587" s="6" t="str">
        <f>IFERROR(IF(B3587="","",VLOOKUP(B3587,tabela_produto,2,0)),"")</f>
        <v/>
      </c>
      <c r="D3587" s="1"/>
      <c r="E3587" s="7" t="str">
        <f t="shared" ref="E3587:E3650" si="56">IF(B3587="","",VLOOKUP(B3587,tabela_produto,3,0))</f>
        <v/>
      </c>
      <c r="F3587" s="133"/>
      <c r="G3587" s="37"/>
      <c r="H3587" s="36"/>
    </row>
    <row r="3588" spans="1:8" x14ac:dyDescent="0.3">
      <c r="A3588" s="4"/>
      <c r="B3588" s="1"/>
      <c r="C3588" s="6" t="str">
        <f>IFERROR(IF(B3588="","",VLOOKUP(B3588,tabela_produto,2,0)),"")</f>
        <v/>
      </c>
      <c r="D3588" s="1"/>
      <c r="E3588" s="7" t="str">
        <f t="shared" si="56"/>
        <v/>
      </c>
      <c r="F3588" s="133"/>
      <c r="G3588" s="37"/>
      <c r="H3588" s="36"/>
    </row>
    <row r="3589" spans="1:8" x14ac:dyDescent="0.3">
      <c r="A3589" s="4"/>
      <c r="B3589" s="1"/>
      <c r="C3589" s="6" t="str">
        <f>IFERROR(IF(B3589="","",VLOOKUP(B3589,tabela_produto,2,0)),"")</f>
        <v/>
      </c>
      <c r="D3589" s="1"/>
      <c r="E3589" s="7" t="str">
        <f t="shared" si="56"/>
        <v/>
      </c>
      <c r="F3589" s="133"/>
      <c r="G3589" s="37"/>
      <c r="H3589" s="36"/>
    </row>
    <row r="3590" spans="1:8" x14ac:dyDescent="0.3">
      <c r="A3590" s="4"/>
      <c r="B3590" s="1"/>
      <c r="C3590" s="6" t="str">
        <f>IFERROR(IF(B3590="","",VLOOKUP(B3590,tabela_produto,2,0)),"")</f>
        <v/>
      </c>
      <c r="D3590" s="1"/>
      <c r="E3590" s="7" t="str">
        <f t="shared" si="56"/>
        <v/>
      </c>
      <c r="F3590" s="133"/>
      <c r="G3590" s="37"/>
      <c r="H3590" s="36"/>
    </row>
    <row r="3591" spans="1:8" x14ac:dyDescent="0.3">
      <c r="A3591" s="4"/>
      <c r="B3591" s="1"/>
      <c r="C3591" s="6" t="str">
        <f>IFERROR(IF(B3591="","",VLOOKUP(B3591,tabela_produto,2,0)),"")</f>
        <v/>
      </c>
      <c r="D3591" s="1"/>
      <c r="E3591" s="7" t="str">
        <f t="shared" si="56"/>
        <v/>
      </c>
      <c r="F3591" s="133"/>
      <c r="G3591" s="37"/>
      <c r="H3591" s="36"/>
    </row>
    <row r="3592" spans="1:8" x14ac:dyDescent="0.3">
      <c r="A3592" s="4"/>
      <c r="B3592" s="1"/>
      <c r="C3592" s="6" t="str">
        <f>IFERROR(IF(B3592="","",VLOOKUP(B3592,tabela_produto,2,0)),"")</f>
        <v/>
      </c>
      <c r="D3592" s="1"/>
      <c r="E3592" s="7" t="str">
        <f t="shared" si="56"/>
        <v/>
      </c>
      <c r="F3592" s="133"/>
      <c r="G3592" s="37"/>
      <c r="H3592" s="36"/>
    </row>
    <row r="3593" spans="1:8" x14ac:dyDescent="0.3">
      <c r="A3593" s="4"/>
      <c r="B3593" s="1"/>
      <c r="C3593" s="6" t="str">
        <f>IFERROR(IF(B3593="","",VLOOKUP(B3593,tabela_produto,2,0)),"")</f>
        <v/>
      </c>
      <c r="D3593" s="1"/>
      <c r="E3593" s="7" t="str">
        <f t="shared" si="56"/>
        <v/>
      </c>
      <c r="F3593" s="133"/>
      <c r="G3593" s="37"/>
      <c r="H3593" s="36"/>
    </row>
    <row r="3594" spans="1:8" x14ac:dyDescent="0.3">
      <c r="A3594" s="4"/>
      <c r="B3594" s="1"/>
      <c r="C3594" s="6" t="str">
        <f>IFERROR(IF(B3594="","",VLOOKUP(B3594,tabela_produto,2,0)),"")</f>
        <v/>
      </c>
      <c r="D3594" s="1"/>
      <c r="E3594" s="7" t="str">
        <f t="shared" si="56"/>
        <v/>
      </c>
      <c r="F3594" s="133"/>
      <c r="G3594" s="37"/>
      <c r="H3594" s="36"/>
    </row>
    <row r="3595" spans="1:8" x14ac:dyDescent="0.3">
      <c r="A3595" s="4"/>
      <c r="B3595" s="1"/>
      <c r="C3595" s="6" t="str">
        <f>IFERROR(IF(B3595="","",VLOOKUP(B3595,tabela_produto,2,0)),"")</f>
        <v/>
      </c>
      <c r="D3595" s="1"/>
      <c r="E3595" s="7" t="str">
        <f t="shared" si="56"/>
        <v/>
      </c>
      <c r="F3595" s="133"/>
      <c r="G3595" s="37"/>
      <c r="H3595" s="36"/>
    </row>
    <row r="3596" spans="1:8" x14ac:dyDescent="0.3">
      <c r="A3596" s="4"/>
      <c r="B3596" s="1"/>
      <c r="C3596" s="6" t="str">
        <f>IFERROR(IF(B3596="","",VLOOKUP(B3596,tabela_produto,2,0)),"")</f>
        <v/>
      </c>
      <c r="D3596" s="1"/>
      <c r="E3596" s="7" t="str">
        <f t="shared" si="56"/>
        <v/>
      </c>
      <c r="F3596" s="133"/>
      <c r="G3596" s="37"/>
      <c r="H3596" s="36"/>
    </row>
    <row r="3597" spans="1:8" x14ac:dyDescent="0.3">
      <c r="A3597" s="4"/>
      <c r="B3597" s="1"/>
      <c r="C3597" s="6" t="str">
        <f>IFERROR(IF(B3597="","",VLOOKUP(B3597,tabela_produto,2,0)),"")</f>
        <v/>
      </c>
      <c r="D3597" s="1"/>
      <c r="E3597" s="7" t="str">
        <f t="shared" si="56"/>
        <v/>
      </c>
      <c r="F3597" s="133"/>
      <c r="G3597" s="37"/>
      <c r="H3597" s="36"/>
    </row>
    <row r="3598" spans="1:8" x14ac:dyDescent="0.3">
      <c r="A3598" s="4"/>
      <c r="B3598" s="1"/>
      <c r="C3598" s="6" t="str">
        <f>IFERROR(IF(B3598="","",VLOOKUP(B3598,tabela_produto,2,0)),"")</f>
        <v/>
      </c>
      <c r="D3598" s="1"/>
      <c r="E3598" s="7" t="str">
        <f t="shared" si="56"/>
        <v/>
      </c>
      <c r="F3598" s="133"/>
      <c r="G3598" s="37"/>
      <c r="H3598" s="36"/>
    </row>
    <row r="3599" spans="1:8" x14ac:dyDescent="0.3">
      <c r="A3599" s="4"/>
      <c r="B3599" s="1"/>
      <c r="C3599" s="6" t="str">
        <f>IFERROR(IF(B3599="","",VLOOKUP(B3599,tabela_produto,2,0)),"")</f>
        <v/>
      </c>
      <c r="D3599" s="1"/>
      <c r="E3599" s="7" t="str">
        <f t="shared" si="56"/>
        <v/>
      </c>
      <c r="F3599" s="133"/>
      <c r="G3599" s="37"/>
      <c r="H3599" s="36"/>
    </row>
    <row r="3600" spans="1:8" x14ac:dyDescent="0.3">
      <c r="A3600" s="4"/>
      <c r="B3600" s="1"/>
      <c r="C3600" s="6" t="str">
        <f>IFERROR(IF(B3600="","",VLOOKUP(B3600,tabela_produto,2,0)),"")</f>
        <v/>
      </c>
      <c r="D3600" s="1"/>
      <c r="E3600" s="7" t="str">
        <f t="shared" si="56"/>
        <v/>
      </c>
      <c r="F3600" s="133"/>
      <c r="G3600" s="37"/>
      <c r="H3600" s="36"/>
    </row>
    <row r="3601" spans="1:8" x14ac:dyDescent="0.3">
      <c r="A3601" s="4"/>
      <c r="B3601" s="1"/>
      <c r="C3601" s="6" t="str">
        <f>IFERROR(IF(B3601="","",VLOOKUP(B3601,tabela_produto,2,0)),"")</f>
        <v/>
      </c>
      <c r="D3601" s="1"/>
      <c r="E3601" s="7" t="str">
        <f t="shared" si="56"/>
        <v/>
      </c>
      <c r="F3601" s="133"/>
      <c r="G3601" s="37"/>
      <c r="H3601" s="36"/>
    </row>
    <row r="3602" spans="1:8" x14ac:dyDescent="0.3">
      <c r="A3602" s="4"/>
      <c r="B3602" s="1"/>
      <c r="C3602" s="6" t="str">
        <f>IFERROR(IF(B3602="","",VLOOKUP(B3602,tabela_produto,2,0)),"")</f>
        <v/>
      </c>
      <c r="D3602" s="1"/>
      <c r="E3602" s="7" t="str">
        <f t="shared" si="56"/>
        <v/>
      </c>
      <c r="F3602" s="133"/>
      <c r="G3602" s="37"/>
      <c r="H3602" s="36"/>
    </row>
    <row r="3603" spans="1:8" x14ac:dyDescent="0.3">
      <c r="A3603" s="4"/>
      <c r="B3603" s="1"/>
      <c r="C3603" s="6" t="str">
        <f>IFERROR(IF(B3603="","",VLOOKUP(B3603,tabela_produto,2,0)),"")</f>
        <v/>
      </c>
      <c r="D3603" s="1"/>
      <c r="E3603" s="7" t="str">
        <f t="shared" si="56"/>
        <v/>
      </c>
      <c r="F3603" s="133"/>
      <c r="G3603" s="37"/>
      <c r="H3603" s="36"/>
    </row>
    <row r="3604" spans="1:8" x14ac:dyDescent="0.3">
      <c r="A3604" s="4"/>
      <c r="B3604" s="1"/>
      <c r="C3604" s="6" t="str">
        <f>IFERROR(IF(B3604="","",VLOOKUP(B3604,tabela_produto,2,0)),"")</f>
        <v/>
      </c>
      <c r="D3604" s="1"/>
      <c r="E3604" s="7" t="str">
        <f t="shared" si="56"/>
        <v/>
      </c>
      <c r="F3604" s="133"/>
      <c r="G3604" s="37"/>
      <c r="H3604" s="36"/>
    </row>
    <row r="3605" spans="1:8" x14ac:dyDescent="0.3">
      <c r="A3605" s="4"/>
      <c r="B3605" s="1"/>
      <c r="C3605" s="6" t="str">
        <f>IFERROR(IF(B3605="","",VLOOKUP(B3605,tabela_produto,2,0)),"")</f>
        <v/>
      </c>
      <c r="D3605" s="1"/>
      <c r="E3605" s="7" t="str">
        <f t="shared" si="56"/>
        <v/>
      </c>
      <c r="F3605" s="133"/>
      <c r="G3605" s="37"/>
      <c r="H3605" s="36"/>
    </row>
    <row r="3606" spans="1:8" x14ac:dyDescent="0.3">
      <c r="A3606" s="4"/>
      <c r="B3606" s="1"/>
      <c r="C3606" s="6" t="str">
        <f>IFERROR(IF(B3606="","",VLOOKUP(B3606,tabela_produto,2,0)),"")</f>
        <v/>
      </c>
      <c r="D3606" s="1"/>
      <c r="E3606" s="7" t="str">
        <f t="shared" si="56"/>
        <v/>
      </c>
      <c r="F3606" s="133"/>
      <c r="G3606" s="37"/>
      <c r="H3606" s="36"/>
    </row>
    <row r="3607" spans="1:8" x14ac:dyDescent="0.3">
      <c r="A3607" s="4"/>
      <c r="B3607" s="1"/>
      <c r="C3607" s="6" t="str">
        <f>IFERROR(IF(B3607="","",VLOOKUP(B3607,tabela_produto,2,0)),"")</f>
        <v/>
      </c>
      <c r="D3607" s="1"/>
      <c r="E3607" s="7" t="str">
        <f t="shared" si="56"/>
        <v/>
      </c>
      <c r="F3607" s="133"/>
      <c r="G3607" s="37"/>
      <c r="H3607" s="36"/>
    </row>
    <row r="3608" spans="1:8" x14ac:dyDescent="0.3">
      <c r="A3608" s="4"/>
      <c r="B3608" s="1"/>
      <c r="C3608" s="6" t="str">
        <f>IFERROR(IF(B3608="","",VLOOKUP(B3608,tabela_produto,2,0)),"")</f>
        <v/>
      </c>
      <c r="D3608" s="1"/>
      <c r="E3608" s="7" t="str">
        <f t="shared" si="56"/>
        <v/>
      </c>
      <c r="F3608" s="133"/>
      <c r="G3608" s="37"/>
      <c r="H3608" s="36"/>
    </row>
    <row r="3609" spans="1:8" x14ac:dyDescent="0.3">
      <c r="A3609" s="4"/>
      <c r="B3609" s="1"/>
      <c r="C3609" s="6" t="str">
        <f>IFERROR(IF(B3609="","",VLOOKUP(B3609,tabela_produto,2,0)),"")</f>
        <v/>
      </c>
      <c r="D3609" s="1"/>
      <c r="E3609" s="7" t="str">
        <f t="shared" si="56"/>
        <v/>
      </c>
      <c r="F3609" s="133"/>
      <c r="G3609" s="37"/>
      <c r="H3609" s="36"/>
    </row>
    <row r="3610" spans="1:8" x14ac:dyDescent="0.3">
      <c r="A3610" s="4"/>
      <c r="B3610" s="1"/>
      <c r="C3610" s="6" t="str">
        <f>IFERROR(IF(B3610="","",VLOOKUP(B3610,tabela_produto,2,0)),"")</f>
        <v/>
      </c>
      <c r="D3610" s="1"/>
      <c r="E3610" s="7" t="str">
        <f t="shared" si="56"/>
        <v/>
      </c>
      <c r="F3610" s="133"/>
      <c r="G3610" s="37"/>
      <c r="H3610" s="36"/>
    </row>
    <row r="3611" spans="1:8" x14ac:dyDescent="0.3">
      <c r="A3611" s="4"/>
      <c r="B3611" s="1"/>
      <c r="C3611" s="6" t="str">
        <f>IFERROR(IF(B3611="","",VLOOKUP(B3611,tabela_produto,2,0)),"")</f>
        <v/>
      </c>
      <c r="D3611" s="1"/>
      <c r="E3611" s="7" t="str">
        <f t="shared" si="56"/>
        <v/>
      </c>
      <c r="F3611" s="133"/>
      <c r="G3611" s="37"/>
      <c r="H3611" s="36"/>
    </row>
    <row r="3612" spans="1:8" x14ac:dyDescent="0.3">
      <c r="A3612" s="4"/>
      <c r="B3612" s="1"/>
      <c r="C3612" s="6" t="str">
        <f>IFERROR(IF(B3612="","",VLOOKUP(B3612,tabela_produto,2,0)),"")</f>
        <v/>
      </c>
      <c r="D3612" s="1"/>
      <c r="E3612" s="7" t="str">
        <f t="shared" si="56"/>
        <v/>
      </c>
      <c r="F3612" s="133"/>
      <c r="G3612" s="37"/>
      <c r="H3612" s="36"/>
    </row>
    <row r="3613" spans="1:8" x14ac:dyDescent="0.3">
      <c r="A3613" s="4"/>
      <c r="B3613" s="1"/>
      <c r="C3613" s="6" t="str">
        <f>IFERROR(IF(B3613="","",VLOOKUP(B3613,tabela_produto,2,0)),"")</f>
        <v/>
      </c>
      <c r="D3613" s="1"/>
      <c r="E3613" s="7" t="str">
        <f t="shared" si="56"/>
        <v/>
      </c>
      <c r="F3613" s="133"/>
      <c r="G3613" s="37"/>
      <c r="H3613" s="36"/>
    </row>
    <row r="3614" spans="1:8" x14ac:dyDescent="0.3">
      <c r="A3614" s="4"/>
      <c r="B3614" s="1"/>
      <c r="C3614" s="6" t="str">
        <f>IFERROR(IF(B3614="","",VLOOKUP(B3614,tabela_produto,2,0)),"")</f>
        <v/>
      </c>
      <c r="D3614" s="1"/>
      <c r="E3614" s="7" t="str">
        <f t="shared" si="56"/>
        <v/>
      </c>
      <c r="F3614" s="133"/>
      <c r="G3614" s="37"/>
      <c r="H3614" s="36"/>
    </row>
    <row r="3615" spans="1:8" x14ac:dyDescent="0.3">
      <c r="A3615" s="4"/>
      <c r="B3615" s="1"/>
      <c r="C3615" s="6" t="str">
        <f>IFERROR(IF(B3615="","",VLOOKUP(B3615,tabela_produto,2,0)),"")</f>
        <v/>
      </c>
      <c r="D3615" s="1"/>
      <c r="E3615" s="7" t="str">
        <f t="shared" si="56"/>
        <v/>
      </c>
      <c r="F3615" s="133"/>
      <c r="G3615" s="37"/>
      <c r="H3615" s="36"/>
    </row>
    <row r="3616" spans="1:8" x14ac:dyDescent="0.3">
      <c r="A3616" s="4"/>
      <c r="B3616" s="1"/>
      <c r="C3616" s="6" t="str">
        <f>IFERROR(IF(B3616="","",VLOOKUP(B3616,tabela_produto,2,0)),"")</f>
        <v/>
      </c>
      <c r="D3616" s="1"/>
      <c r="E3616" s="7" t="str">
        <f t="shared" si="56"/>
        <v/>
      </c>
      <c r="F3616" s="133"/>
      <c r="G3616" s="37"/>
      <c r="H3616" s="36"/>
    </row>
    <row r="3617" spans="1:8" x14ac:dyDescent="0.3">
      <c r="A3617" s="4"/>
      <c r="B3617" s="1"/>
      <c r="C3617" s="6" t="str">
        <f>IFERROR(IF(B3617="","",VLOOKUP(B3617,tabela_produto,2,0)),"")</f>
        <v/>
      </c>
      <c r="D3617" s="1"/>
      <c r="E3617" s="7" t="str">
        <f t="shared" si="56"/>
        <v/>
      </c>
      <c r="F3617" s="133"/>
      <c r="G3617" s="37"/>
      <c r="H3617" s="36"/>
    </row>
    <row r="3618" spans="1:8" x14ac:dyDescent="0.3">
      <c r="A3618" s="4"/>
      <c r="B3618" s="1"/>
      <c r="C3618" s="6" t="str">
        <f>IFERROR(IF(B3618="","",VLOOKUP(B3618,tabela_produto,2,0)),"")</f>
        <v/>
      </c>
      <c r="D3618" s="1"/>
      <c r="E3618" s="7" t="str">
        <f t="shared" si="56"/>
        <v/>
      </c>
      <c r="F3618" s="133"/>
      <c r="G3618" s="37"/>
      <c r="H3618" s="36"/>
    </row>
    <row r="3619" spans="1:8" x14ac:dyDescent="0.3">
      <c r="A3619" s="4"/>
      <c r="B3619" s="1"/>
      <c r="C3619" s="6" t="str">
        <f>IFERROR(IF(B3619="","",VLOOKUP(B3619,tabela_produto,2,0)),"")</f>
        <v/>
      </c>
      <c r="D3619" s="1"/>
      <c r="E3619" s="7" t="str">
        <f t="shared" si="56"/>
        <v/>
      </c>
      <c r="F3619" s="133"/>
      <c r="G3619" s="37"/>
      <c r="H3619" s="36"/>
    </row>
    <row r="3620" spans="1:8" x14ac:dyDescent="0.3">
      <c r="A3620" s="4"/>
      <c r="B3620" s="1"/>
      <c r="C3620" s="6" t="str">
        <f>IFERROR(IF(B3620="","",VLOOKUP(B3620,tabela_produto,2,0)),"")</f>
        <v/>
      </c>
      <c r="D3620" s="1"/>
      <c r="E3620" s="7" t="str">
        <f t="shared" si="56"/>
        <v/>
      </c>
      <c r="F3620" s="133"/>
      <c r="G3620" s="37"/>
      <c r="H3620" s="36"/>
    </row>
    <row r="3621" spans="1:8" x14ac:dyDescent="0.3">
      <c r="A3621" s="4"/>
      <c r="B3621" s="1"/>
      <c r="C3621" s="6" t="str">
        <f>IFERROR(IF(B3621="","",VLOOKUP(B3621,tabela_produto,2,0)),"")</f>
        <v/>
      </c>
      <c r="D3621" s="1"/>
      <c r="E3621" s="7" t="str">
        <f t="shared" si="56"/>
        <v/>
      </c>
      <c r="F3621" s="133"/>
      <c r="G3621" s="37"/>
      <c r="H3621" s="36"/>
    </row>
    <row r="3622" spans="1:8" x14ac:dyDescent="0.3">
      <c r="A3622" s="4"/>
      <c r="B3622" s="1"/>
      <c r="C3622" s="6" t="str">
        <f>IFERROR(IF(B3622="","",VLOOKUP(B3622,tabela_produto,2,0)),"")</f>
        <v/>
      </c>
      <c r="D3622" s="1"/>
      <c r="E3622" s="7" t="str">
        <f t="shared" si="56"/>
        <v/>
      </c>
      <c r="F3622" s="133"/>
      <c r="G3622" s="37"/>
      <c r="H3622" s="36"/>
    </row>
    <row r="3623" spans="1:8" x14ac:dyDescent="0.3">
      <c r="A3623" s="4"/>
      <c r="B3623" s="1"/>
      <c r="C3623" s="6" t="str">
        <f>IFERROR(IF(B3623="","",VLOOKUP(B3623,tabela_produto,2,0)),"")</f>
        <v/>
      </c>
      <c r="D3623" s="1"/>
      <c r="E3623" s="7" t="str">
        <f t="shared" si="56"/>
        <v/>
      </c>
      <c r="F3623" s="133"/>
      <c r="G3623" s="37"/>
      <c r="H3623" s="36"/>
    </row>
    <row r="3624" spans="1:8" x14ac:dyDescent="0.3">
      <c r="A3624" s="4"/>
      <c r="B3624" s="1"/>
      <c r="C3624" s="6" t="str">
        <f>IFERROR(IF(B3624="","",VLOOKUP(B3624,tabela_produto,2,0)),"")</f>
        <v/>
      </c>
      <c r="D3624" s="1"/>
      <c r="E3624" s="7" t="str">
        <f t="shared" si="56"/>
        <v/>
      </c>
      <c r="F3624" s="133"/>
      <c r="G3624" s="37"/>
      <c r="H3624" s="36"/>
    </row>
    <row r="3625" spans="1:8" x14ac:dyDescent="0.3">
      <c r="A3625" s="4"/>
      <c r="B3625" s="1"/>
      <c r="C3625" s="6" t="str">
        <f>IFERROR(IF(B3625="","",VLOOKUP(B3625,tabela_produto,2,0)),"")</f>
        <v/>
      </c>
      <c r="D3625" s="1"/>
      <c r="E3625" s="7" t="str">
        <f t="shared" si="56"/>
        <v/>
      </c>
      <c r="F3625" s="133"/>
      <c r="G3625" s="37"/>
      <c r="H3625" s="36"/>
    </row>
    <row r="3626" spans="1:8" x14ac:dyDescent="0.3">
      <c r="A3626" s="4"/>
      <c r="B3626" s="1"/>
      <c r="C3626" s="6" t="str">
        <f>IFERROR(IF(B3626="","",VLOOKUP(B3626,tabela_produto,2,0)),"")</f>
        <v/>
      </c>
      <c r="D3626" s="1"/>
      <c r="E3626" s="7" t="str">
        <f t="shared" si="56"/>
        <v/>
      </c>
      <c r="F3626" s="133"/>
      <c r="G3626" s="37"/>
      <c r="H3626" s="36"/>
    </row>
    <row r="3627" spans="1:8" x14ac:dyDescent="0.3">
      <c r="A3627" s="4"/>
      <c r="B3627" s="1"/>
      <c r="C3627" s="6" t="str">
        <f>IFERROR(IF(B3627="","",VLOOKUP(B3627,tabela_produto,2,0)),"")</f>
        <v/>
      </c>
      <c r="D3627" s="1"/>
      <c r="E3627" s="7" t="str">
        <f t="shared" si="56"/>
        <v/>
      </c>
      <c r="F3627" s="133"/>
      <c r="G3627" s="37"/>
      <c r="H3627" s="36"/>
    </row>
    <row r="3628" spans="1:8" x14ac:dyDescent="0.3">
      <c r="A3628" s="4"/>
      <c r="B3628" s="1"/>
      <c r="C3628" s="6" t="str">
        <f>IFERROR(IF(B3628="","",VLOOKUP(B3628,tabela_produto,2,0)),"")</f>
        <v/>
      </c>
      <c r="D3628" s="1"/>
      <c r="E3628" s="7" t="str">
        <f t="shared" si="56"/>
        <v/>
      </c>
      <c r="F3628" s="133"/>
      <c r="G3628" s="37"/>
      <c r="H3628" s="36"/>
    </row>
    <row r="3629" spans="1:8" x14ac:dyDescent="0.3">
      <c r="A3629" s="4"/>
      <c r="B3629" s="1"/>
      <c r="C3629" s="6" t="str">
        <f>IFERROR(IF(B3629="","",VLOOKUP(B3629,tabela_produto,2,0)),"")</f>
        <v/>
      </c>
      <c r="D3629" s="1"/>
      <c r="E3629" s="7" t="str">
        <f t="shared" si="56"/>
        <v/>
      </c>
      <c r="F3629" s="133"/>
      <c r="G3629" s="37"/>
      <c r="H3629" s="36"/>
    </row>
    <row r="3630" spans="1:8" x14ac:dyDescent="0.3">
      <c r="A3630" s="4"/>
      <c r="B3630" s="1"/>
      <c r="C3630" s="6" t="str">
        <f>IFERROR(IF(B3630="","",VLOOKUP(B3630,tabela_produto,2,0)),"")</f>
        <v/>
      </c>
      <c r="D3630" s="1"/>
      <c r="E3630" s="7" t="str">
        <f t="shared" si="56"/>
        <v/>
      </c>
      <c r="F3630" s="133"/>
      <c r="G3630" s="37"/>
      <c r="H3630" s="36"/>
    </row>
    <row r="3631" spans="1:8" x14ac:dyDescent="0.3">
      <c r="A3631" s="4"/>
      <c r="B3631" s="1"/>
      <c r="C3631" s="6" t="str">
        <f>IFERROR(IF(B3631="","",VLOOKUP(B3631,tabela_produto,2,0)),"")</f>
        <v/>
      </c>
      <c r="D3631" s="1"/>
      <c r="E3631" s="7" t="str">
        <f t="shared" si="56"/>
        <v/>
      </c>
      <c r="F3631" s="133"/>
      <c r="G3631" s="37"/>
      <c r="H3631" s="36"/>
    </row>
    <row r="3632" spans="1:8" x14ac:dyDescent="0.3">
      <c r="A3632" s="4"/>
      <c r="B3632" s="1"/>
      <c r="C3632" s="6" t="str">
        <f>IFERROR(IF(B3632="","",VLOOKUP(B3632,tabela_produto,2,0)),"")</f>
        <v/>
      </c>
      <c r="D3632" s="1"/>
      <c r="E3632" s="7" t="str">
        <f t="shared" si="56"/>
        <v/>
      </c>
      <c r="F3632" s="133"/>
      <c r="G3632" s="37"/>
      <c r="H3632" s="36"/>
    </row>
    <row r="3633" spans="1:8" x14ac:dyDescent="0.3">
      <c r="A3633" s="4"/>
      <c r="B3633" s="1"/>
      <c r="C3633" s="6" t="str">
        <f>IFERROR(IF(B3633="","",VLOOKUP(B3633,tabela_produto,2,0)),"")</f>
        <v/>
      </c>
      <c r="D3633" s="1"/>
      <c r="E3633" s="7" t="str">
        <f t="shared" si="56"/>
        <v/>
      </c>
      <c r="F3633" s="133"/>
      <c r="G3633" s="37"/>
      <c r="H3633" s="36"/>
    </row>
    <row r="3634" spans="1:8" x14ac:dyDescent="0.3">
      <c r="A3634" s="4"/>
      <c r="B3634" s="1"/>
      <c r="C3634" s="6" t="str">
        <f>IFERROR(IF(B3634="","",VLOOKUP(B3634,tabela_produto,2,0)),"")</f>
        <v/>
      </c>
      <c r="D3634" s="1"/>
      <c r="E3634" s="7" t="str">
        <f t="shared" si="56"/>
        <v/>
      </c>
      <c r="F3634" s="133"/>
      <c r="G3634" s="37"/>
      <c r="H3634" s="36"/>
    </row>
    <row r="3635" spans="1:8" x14ac:dyDescent="0.3">
      <c r="A3635" s="4"/>
      <c r="B3635" s="1"/>
      <c r="C3635" s="6" t="str">
        <f>IFERROR(IF(B3635="","",VLOOKUP(B3635,tabela_produto,2,0)),"")</f>
        <v/>
      </c>
      <c r="D3635" s="1"/>
      <c r="E3635" s="7" t="str">
        <f t="shared" si="56"/>
        <v/>
      </c>
      <c r="F3635" s="133"/>
      <c r="G3635" s="37"/>
      <c r="H3635" s="36"/>
    </row>
    <row r="3636" spans="1:8" x14ac:dyDescent="0.3">
      <c r="A3636" s="4"/>
      <c r="B3636" s="1"/>
      <c r="C3636" s="6" t="str">
        <f>IFERROR(IF(B3636="","",VLOOKUP(B3636,tabela_produto,2,0)),"")</f>
        <v/>
      </c>
      <c r="D3636" s="1"/>
      <c r="E3636" s="7" t="str">
        <f t="shared" si="56"/>
        <v/>
      </c>
      <c r="F3636" s="133"/>
      <c r="G3636" s="37"/>
      <c r="H3636" s="36"/>
    </row>
    <row r="3637" spans="1:8" x14ac:dyDescent="0.3">
      <c r="A3637" s="4"/>
      <c r="B3637" s="1"/>
      <c r="C3637" s="6" t="str">
        <f>IFERROR(IF(B3637="","",VLOOKUP(B3637,tabela_produto,2,0)),"")</f>
        <v/>
      </c>
      <c r="D3637" s="1"/>
      <c r="E3637" s="7" t="str">
        <f t="shared" si="56"/>
        <v/>
      </c>
      <c r="F3637" s="133"/>
      <c r="G3637" s="37"/>
      <c r="H3637" s="36"/>
    </row>
    <row r="3638" spans="1:8" x14ac:dyDescent="0.3">
      <c r="A3638" s="4"/>
      <c r="B3638" s="1"/>
      <c r="C3638" s="6" t="str">
        <f>IFERROR(IF(B3638="","",VLOOKUP(B3638,tabela_produto,2,0)),"")</f>
        <v/>
      </c>
      <c r="D3638" s="1"/>
      <c r="E3638" s="7" t="str">
        <f t="shared" si="56"/>
        <v/>
      </c>
      <c r="F3638" s="133"/>
      <c r="G3638" s="37"/>
      <c r="H3638" s="36"/>
    </row>
    <row r="3639" spans="1:8" x14ac:dyDescent="0.3">
      <c r="A3639" s="4"/>
      <c r="B3639" s="1"/>
      <c r="C3639" s="6" t="str">
        <f>IFERROR(IF(B3639="","",VLOOKUP(B3639,tabela_produto,2,0)),"")</f>
        <v/>
      </c>
      <c r="D3639" s="1"/>
      <c r="E3639" s="7" t="str">
        <f t="shared" si="56"/>
        <v/>
      </c>
      <c r="F3639" s="133"/>
      <c r="G3639" s="37"/>
      <c r="H3639" s="36"/>
    </row>
    <row r="3640" spans="1:8" x14ac:dyDescent="0.3">
      <c r="A3640" s="4"/>
      <c r="B3640" s="1"/>
      <c r="C3640" s="6" t="str">
        <f>IFERROR(IF(B3640="","",VLOOKUP(B3640,tabela_produto,2,0)),"")</f>
        <v/>
      </c>
      <c r="D3640" s="1"/>
      <c r="E3640" s="7" t="str">
        <f t="shared" si="56"/>
        <v/>
      </c>
      <c r="F3640" s="133"/>
      <c r="G3640" s="37"/>
      <c r="H3640" s="36"/>
    </row>
    <row r="3641" spans="1:8" x14ac:dyDescent="0.3">
      <c r="A3641" s="4"/>
      <c r="B3641" s="1"/>
      <c r="C3641" s="6" t="str">
        <f>IFERROR(IF(B3641="","",VLOOKUP(B3641,tabela_produto,2,0)),"")</f>
        <v/>
      </c>
      <c r="D3641" s="1"/>
      <c r="E3641" s="7" t="str">
        <f t="shared" si="56"/>
        <v/>
      </c>
      <c r="F3641" s="133"/>
      <c r="G3641" s="37"/>
      <c r="H3641" s="36"/>
    </row>
    <row r="3642" spans="1:8" x14ac:dyDescent="0.3">
      <c r="A3642" s="4"/>
      <c r="B3642" s="1"/>
      <c r="C3642" s="6" t="str">
        <f>IFERROR(IF(B3642="","",VLOOKUP(B3642,tabela_produto,2,0)),"")</f>
        <v/>
      </c>
      <c r="D3642" s="1"/>
      <c r="E3642" s="7" t="str">
        <f t="shared" si="56"/>
        <v/>
      </c>
      <c r="F3642" s="133"/>
      <c r="G3642" s="37"/>
      <c r="H3642" s="36"/>
    </row>
    <row r="3643" spans="1:8" x14ac:dyDescent="0.3">
      <c r="A3643" s="4"/>
      <c r="B3643" s="1"/>
      <c r="C3643" s="6" t="str">
        <f>IFERROR(IF(B3643="","",VLOOKUP(B3643,tabela_produto,2,0)),"")</f>
        <v/>
      </c>
      <c r="D3643" s="1"/>
      <c r="E3643" s="7" t="str">
        <f t="shared" si="56"/>
        <v/>
      </c>
      <c r="F3643" s="133"/>
      <c r="G3643" s="37"/>
      <c r="H3643" s="36"/>
    </row>
    <row r="3644" spans="1:8" x14ac:dyDescent="0.3">
      <c r="A3644" s="4"/>
      <c r="B3644" s="1"/>
      <c r="C3644" s="6" t="str">
        <f>IFERROR(IF(B3644="","",VLOOKUP(B3644,tabela_produto,2,0)),"")</f>
        <v/>
      </c>
      <c r="D3644" s="1"/>
      <c r="E3644" s="7" t="str">
        <f t="shared" si="56"/>
        <v/>
      </c>
      <c r="F3644" s="133"/>
      <c r="G3644" s="37"/>
      <c r="H3644" s="36"/>
    </row>
    <row r="3645" spans="1:8" x14ac:dyDescent="0.3">
      <c r="A3645" s="4"/>
      <c r="B3645" s="1"/>
      <c r="C3645" s="6" t="str">
        <f>IFERROR(IF(B3645="","",VLOOKUP(B3645,tabela_produto,2,0)),"")</f>
        <v/>
      </c>
      <c r="D3645" s="1"/>
      <c r="E3645" s="7" t="str">
        <f t="shared" si="56"/>
        <v/>
      </c>
      <c r="F3645" s="133"/>
      <c r="G3645" s="37"/>
      <c r="H3645" s="36"/>
    </row>
    <row r="3646" spans="1:8" x14ac:dyDescent="0.3">
      <c r="A3646" s="4"/>
      <c r="B3646" s="1"/>
      <c r="C3646" s="6" t="str">
        <f>IFERROR(IF(B3646="","",VLOOKUP(B3646,tabela_produto,2,0)),"")</f>
        <v/>
      </c>
      <c r="D3646" s="1"/>
      <c r="E3646" s="7" t="str">
        <f t="shared" si="56"/>
        <v/>
      </c>
      <c r="F3646" s="133"/>
      <c r="G3646" s="37"/>
      <c r="H3646" s="36"/>
    </row>
    <row r="3647" spans="1:8" x14ac:dyDescent="0.3">
      <c r="A3647" s="4"/>
      <c r="B3647" s="1"/>
      <c r="C3647" s="6" t="str">
        <f>IFERROR(IF(B3647="","",VLOOKUP(B3647,tabela_produto,2,0)),"")</f>
        <v/>
      </c>
      <c r="D3647" s="1"/>
      <c r="E3647" s="7" t="str">
        <f t="shared" si="56"/>
        <v/>
      </c>
      <c r="F3647" s="133"/>
      <c r="G3647" s="37"/>
      <c r="H3647" s="36"/>
    </row>
    <row r="3648" spans="1:8" x14ac:dyDescent="0.3">
      <c r="A3648" s="4"/>
      <c r="B3648" s="1"/>
      <c r="C3648" s="6" t="str">
        <f>IFERROR(IF(B3648="","",VLOOKUP(B3648,tabela_produto,2,0)),"")</f>
        <v/>
      </c>
      <c r="D3648" s="1"/>
      <c r="E3648" s="7" t="str">
        <f t="shared" si="56"/>
        <v/>
      </c>
      <c r="F3648" s="133"/>
      <c r="G3648" s="37"/>
      <c r="H3648" s="36"/>
    </row>
    <row r="3649" spans="1:8" x14ac:dyDescent="0.3">
      <c r="A3649" s="4"/>
      <c r="B3649" s="1"/>
      <c r="C3649" s="6" t="str">
        <f>IFERROR(IF(B3649="","",VLOOKUP(B3649,tabela_produto,2,0)),"")</f>
        <v/>
      </c>
      <c r="D3649" s="1"/>
      <c r="E3649" s="7" t="str">
        <f t="shared" si="56"/>
        <v/>
      </c>
      <c r="F3649" s="133"/>
      <c r="G3649" s="37"/>
      <c r="H3649" s="36"/>
    </row>
    <row r="3650" spans="1:8" x14ac:dyDescent="0.3">
      <c r="A3650" s="4"/>
      <c r="B3650" s="1"/>
      <c r="C3650" s="6" t="str">
        <f>IFERROR(IF(B3650="","",VLOOKUP(B3650,tabela_produto,2,0)),"")</f>
        <v/>
      </c>
      <c r="D3650" s="1"/>
      <c r="E3650" s="7" t="str">
        <f t="shared" si="56"/>
        <v/>
      </c>
      <c r="F3650" s="133"/>
      <c r="G3650" s="37"/>
      <c r="H3650" s="36"/>
    </row>
    <row r="3651" spans="1:8" x14ac:dyDescent="0.3">
      <c r="A3651" s="4"/>
      <c r="B3651" s="1"/>
      <c r="C3651" s="6" t="str">
        <f>IFERROR(IF(B3651="","",VLOOKUP(B3651,tabela_produto,2,0)),"")</f>
        <v/>
      </c>
      <c r="D3651" s="1"/>
      <c r="E3651" s="7" t="str">
        <f t="shared" ref="E3651:E3714" si="57">IF(B3651="","",VLOOKUP(B3651,tabela_produto,3,0))</f>
        <v/>
      </c>
      <c r="F3651" s="133"/>
      <c r="G3651" s="37"/>
      <c r="H3651" s="36"/>
    </row>
    <row r="3652" spans="1:8" x14ac:dyDescent="0.3">
      <c r="A3652" s="4"/>
      <c r="B3652" s="1"/>
      <c r="C3652" s="6" t="str">
        <f>IFERROR(IF(B3652="","",VLOOKUP(B3652,tabela_produto,2,0)),"")</f>
        <v/>
      </c>
      <c r="D3652" s="1"/>
      <c r="E3652" s="7" t="str">
        <f t="shared" si="57"/>
        <v/>
      </c>
      <c r="F3652" s="133"/>
      <c r="G3652" s="37"/>
      <c r="H3652" s="36"/>
    </row>
    <row r="3653" spans="1:8" x14ac:dyDescent="0.3">
      <c r="A3653" s="4"/>
      <c r="B3653" s="1"/>
      <c r="C3653" s="6" t="str">
        <f>IFERROR(IF(B3653="","",VLOOKUP(B3653,tabela_produto,2,0)),"")</f>
        <v/>
      </c>
      <c r="D3653" s="1"/>
      <c r="E3653" s="7" t="str">
        <f t="shared" si="57"/>
        <v/>
      </c>
      <c r="F3653" s="133"/>
      <c r="G3653" s="37"/>
      <c r="H3653" s="36"/>
    </row>
    <row r="3654" spans="1:8" x14ac:dyDescent="0.3">
      <c r="A3654" s="4"/>
      <c r="B3654" s="1"/>
      <c r="C3654" s="6" t="str">
        <f>IFERROR(IF(B3654="","",VLOOKUP(B3654,tabela_produto,2,0)),"")</f>
        <v/>
      </c>
      <c r="D3654" s="1"/>
      <c r="E3654" s="7" t="str">
        <f t="shared" si="57"/>
        <v/>
      </c>
      <c r="F3654" s="133"/>
      <c r="G3654" s="37"/>
      <c r="H3654" s="36"/>
    </row>
    <row r="3655" spans="1:8" x14ac:dyDescent="0.3">
      <c r="A3655" s="4"/>
      <c r="B3655" s="1"/>
      <c r="C3655" s="6" t="str">
        <f>IFERROR(IF(B3655="","",VLOOKUP(B3655,tabela_produto,2,0)),"")</f>
        <v/>
      </c>
      <c r="D3655" s="1"/>
      <c r="E3655" s="7" t="str">
        <f t="shared" si="57"/>
        <v/>
      </c>
      <c r="F3655" s="133"/>
      <c r="G3655" s="37"/>
      <c r="H3655" s="36"/>
    </row>
    <row r="3656" spans="1:8" x14ac:dyDescent="0.3">
      <c r="A3656" s="4"/>
      <c r="B3656" s="1"/>
      <c r="C3656" s="6" t="str">
        <f>IFERROR(IF(B3656="","",VLOOKUP(B3656,tabela_produto,2,0)),"")</f>
        <v/>
      </c>
      <c r="D3656" s="1"/>
      <c r="E3656" s="7" t="str">
        <f t="shared" si="57"/>
        <v/>
      </c>
      <c r="F3656" s="133"/>
      <c r="G3656" s="37"/>
      <c r="H3656" s="36"/>
    </row>
    <row r="3657" spans="1:8" x14ac:dyDescent="0.3">
      <c r="A3657" s="4"/>
      <c r="B3657" s="1"/>
      <c r="C3657" s="6" t="str">
        <f>IFERROR(IF(B3657="","",VLOOKUP(B3657,tabela_produto,2,0)),"")</f>
        <v/>
      </c>
      <c r="D3657" s="1"/>
      <c r="E3657" s="7" t="str">
        <f t="shared" si="57"/>
        <v/>
      </c>
      <c r="F3657" s="133"/>
      <c r="G3657" s="37"/>
      <c r="H3657" s="36"/>
    </row>
    <row r="3658" spans="1:8" x14ac:dyDescent="0.3">
      <c r="A3658" s="4"/>
      <c r="B3658" s="1"/>
      <c r="C3658" s="6" t="str">
        <f>IFERROR(IF(B3658="","",VLOOKUP(B3658,tabela_produto,2,0)),"")</f>
        <v/>
      </c>
      <c r="D3658" s="1"/>
      <c r="E3658" s="7" t="str">
        <f t="shared" si="57"/>
        <v/>
      </c>
      <c r="F3658" s="133"/>
      <c r="G3658" s="37"/>
      <c r="H3658" s="36"/>
    </row>
    <row r="3659" spans="1:8" x14ac:dyDescent="0.3">
      <c r="A3659" s="4"/>
      <c r="B3659" s="1"/>
      <c r="C3659" s="6" t="str">
        <f>IFERROR(IF(B3659="","",VLOOKUP(B3659,tabela_produto,2,0)),"")</f>
        <v/>
      </c>
      <c r="D3659" s="1"/>
      <c r="E3659" s="7" t="str">
        <f t="shared" si="57"/>
        <v/>
      </c>
      <c r="F3659" s="133"/>
      <c r="G3659" s="37"/>
      <c r="H3659" s="36"/>
    </row>
    <row r="3660" spans="1:8" x14ac:dyDescent="0.3">
      <c r="A3660" s="4"/>
      <c r="B3660" s="1"/>
      <c r="C3660" s="6" t="str">
        <f>IFERROR(IF(B3660="","",VLOOKUP(B3660,tabela_produto,2,0)),"")</f>
        <v/>
      </c>
      <c r="D3660" s="1"/>
      <c r="E3660" s="7" t="str">
        <f t="shared" si="57"/>
        <v/>
      </c>
      <c r="F3660" s="133"/>
      <c r="G3660" s="37"/>
      <c r="H3660" s="36"/>
    </row>
    <row r="3661" spans="1:8" x14ac:dyDescent="0.3">
      <c r="A3661" s="4"/>
      <c r="B3661" s="1"/>
      <c r="C3661" s="6" t="str">
        <f>IFERROR(IF(B3661="","",VLOOKUP(B3661,tabela_produto,2,0)),"")</f>
        <v/>
      </c>
      <c r="D3661" s="1"/>
      <c r="E3661" s="7" t="str">
        <f t="shared" si="57"/>
        <v/>
      </c>
      <c r="F3661" s="133"/>
      <c r="G3661" s="37"/>
      <c r="H3661" s="36"/>
    </row>
    <row r="3662" spans="1:8" x14ac:dyDescent="0.3">
      <c r="A3662" s="4"/>
      <c r="B3662" s="1"/>
      <c r="C3662" s="6" t="str">
        <f>IFERROR(IF(B3662="","",VLOOKUP(B3662,tabela_produto,2,0)),"")</f>
        <v/>
      </c>
      <c r="D3662" s="1"/>
      <c r="E3662" s="7" t="str">
        <f t="shared" si="57"/>
        <v/>
      </c>
      <c r="F3662" s="133"/>
      <c r="G3662" s="37"/>
      <c r="H3662" s="36"/>
    </row>
    <row r="3663" spans="1:8" x14ac:dyDescent="0.3">
      <c r="A3663" s="4"/>
      <c r="B3663" s="1"/>
      <c r="C3663" s="6" t="str">
        <f>IFERROR(IF(B3663="","",VLOOKUP(B3663,tabela_produto,2,0)),"")</f>
        <v/>
      </c>
      <c r="D3663" s="1"/>
      <c r="E3663" s="7" t="str">
        <f t="shared" si="57"/>
        <v/>
      </c>
      <c r="F3663" s="133"/>
      <c r="G3663" s="37"/>
      <c r="H3663" s="36"/>
    </row>
    <row r="3664" spans="1:8" x14ac:dyDescent="0.3">
      <c r="A3664" s="4"/>
      <c r="B3664" s="1"/>
      <c r="C3664" s="6" t="str">
        <f>IFERROR(IF(B3664="","",VLOOKUP(B3664,tabela_produto,2,0)),"")</f>
        <v/>
      </c>
      <c r="D3664" s="1"/>
      <c r="E3664" s="7" t="str">
        <f t="shared" si="57"/>
        <v/>
      </c>
      <c r="F3664" s="133"/>
      <c r="G3664" s="37"/>
      <c r="H3664" s="36"/>
    </row>
    <row r="3665" spans="1:8" x14ac:dyDescent="0.3">
      <c r="A3665" s="4"/>
      <c r="B3665" s="1"/>
      <c r="C3665" s="6" t="str">
        <f>IFERROR(IF(B3665="","",VLOOKUP(B3665,tabela_produto,2,0)),"")</f>
        <v/>
      </c>
      <c r="D3665" s="1"/>
      <c r="E3665" s="7" t="str">
        <f t="shared" si="57"/>
        <v/>
      </c>
      <c r="F3665" s="133"/>
      <c r="G3665" s="37"/>
      <c r="H3665" s="36"/>
    </row>
    <row r="3666" spans="1:8" x14ac:dyDescent="0.3">
      <c r="A3666" s="4"/>
      <c r="B3666" s="1"/>
      <c r="C3666" s="6" t="str">
        <f>IFERROR(IF(B3666="","",VLOOKUP(B3666,tabela_produto,2,0)),"")</f>
        <v/>
      </c>
      <c r="D3666" s="1"/>
      <c r="E3666" s="7" t="str">
        <f t="shared" si="57"/>
        <v/>
      </c>
      <c r="F3666" s="133"/>
      <c r="G3666" s="37"/>
      <c r="H3666" s="36"/>
    </row>
    <row r="3667" spans="1:8" x14ac:dyDescent="0.3">
      <c r="A3667" s="4"/>
      <c r="B3667" s="1"/>
      <c r="C3667" s="6" t="str">
        <f>IFERROR(IF(B3667="","",VLOOKUP(B3667,tabela_produto,2,0)),"")</f>
        <v/>
      </c>
      <c r="D3667" s="1"/>
      <c r="E3667" s="7" t="str">
        <f t="shared" si="57"/>
        <v/>
      </c>
      <c r="F3667" s="133"/>
      <c r="G3667" s="37"/>
      <c r="H3667" s="36"/>
    </row>
    <row r="3668" spans="1:8" x14ac:dyDescent="0.3">
      <c r="A3668" s="4"/>
      <c r="B3668" s="1"/>
      <c r="C3668" s="6" t="str">
        <f>IFERROR(IF(B3668="","",VLOOKUP(B3668,tabela_produto,2,0)),"")</f>
        <v/>
      </c>
      <c r="D3668" s="1"/>
      <c r="E3668" s="7" t="str">
        <f t="shared" si="57"/>
        <v/>
      </c>
      <c r="F3668" s="133"/>
      <c r="G3668" s="37"/>
      <c r="H3668" s="36"/>
    </row>
    <row r="3669" spans="1:8" x14ac:dyDescent="0.3">
      <c r="A3669" s="4"/>
      <c r="B3669" s="1"/>
      <c r="C3669" s="6" t="str">
        <f>IFERROR(IF(B3669="","",VLOOKUP(B3669,tabela_produto,2,0)),"")</f>
        <v/>
      </c>
      <c r="D3669" s="1"/>
      <c r="E3669" s="7" t="str">
        <f t="shared" si="57"/>
        <v/>
      </c>
      <c r="F3669" s="133"/>
      <c r="G3669" s="37"/>
      <c r="H3669" s="36"/>
    </row>
    <row r="3670" spans="1:8" x14ac:dyDescent="0.3">
      <c r="A3670" s="4"/>
      <c r="B3670" s="1"/>
      <c r="C3670" s="6" t="str">
        <f>IFERROR(IF(B3670="","",VLOOKUP(B3670,tabela_produto,2,0)),"")</f>
        <v/>
      </c>
      <c r="D3670" s="1"/>
      <c r="E3670" s="7" t="str">
        <f t="shared" si="57"/>
        <v/>
      </c>
      <c r="F3670" s="133"/>
      <c r="G3670" s="37"/>
      <c r="H3670" s="36"/>
    </row>
    <row r="3671" spans="1:8" x14ac:dyDescent="0.3">
      <c r="A3671" s="4"/>
      <c r="B3671" s="1"/>
      <c r="C3671" s="6" t="str">
        <f>IFERROR(IF(B3671="","",VLOOKUP(B3671,tabela_produto,2,0)),"")</f>
        <v/>
      </c>
      <c r="D3671" s="1"/>
      <c r="E3671" s="7" t="str">
        <f t="shared" si="57"/>
        <v/>
      </c>
      <c r="F3671" s="133"/>
      <c r="G3671" s="37"/>
      <c r="H3671" s="36"/>
    </row>
    <row r="3672" spans="1:8" x14ac:dyDescent="0.3">
      <c r="A3672" s="4"/>
      <c r="B3672" s="1"/>
      <c r="C3672" s="6" t="str">
        <f>IFERROR(IF(B3672="","",VLOOKUP(B3672,tabela_produto,2,0)),"")</f>
        <v/>
      </c>
      <c r="D3672" s="1"/>
      <c r="E3672" s="7" t="str">
        <f t="shared" si="57"/>
        <v/>
      </c>
      <c r="F3672" s="133"/>
      <c r="G3672" s="37"/>
      <c r="H3672" s="36"/>
    </row>
    <row r="3673" spans="1:8" x14ac:dyDescent="0.3">
      <c r="A3673" s="4"/>
      <c r="B3673" s="1"/>
      <c r="C3673" s="6" t="str">
        <f>IFERROR(IF(B3673="","",VLOOKUP(B3673,tabela_produto,2,0)),"")</f>
        <v/>
      </c>
      <c r="D3673" s="1"/>
      <c r="E3673" s="7" t="str">
        <f t="shared" si="57"/>
        <v/>
      </c>
      <c r="F3673" s="133"/>
      <c r="G3673" s="37"/>
      <c r="H3673" s="36"/>
    </row>
    <row r="3674" spans="1:8" x14ac:dyDescent="0.3">
      <c r="A3674" s="4"/>
      <c r="B3674" s="1"/>
      <c r="C3674" s="6" t="str">
        <f>IFERROR(IF(B3674="","",VLOOKUP(B3674,tabela_produto,2,0)),"")</f>
        <v/>
      </c>
      <c r="D3674" s="1"/>
      <c r="E3674" s="7" t="str">
        <f t="shared" si="57"/>
        <v/>
      </c>
      <c r="F3674" s="133"/>
      <c r="G3674" s="37"/>
      <c r="H3674" s="36"/>
    </row>
    <row r="3675" spans="1:8" x14ac:dyDescent="0.3">
      <c r="A3675" s="4"/>
      <c r="B3675" s="1"/>
      <c r="C3675" s="6" t="str">
        <f>IFERROR(IF(B3675="","",VLOOKUP(B3675,tabela_produto,2,0)),"")</f>
        <v/>
      </c>
      <c r="D3675" s="1"/>
      <c r="E3675" s="7" t="str">
        <f t="shared" si="57"/>
        <v/>
      </c>
      <c r="F3675" s="133"/>
      <c r="G3675" s="37"/>
      <c r="H3675" s="36"/>
    </row>
    <row r="3676" spans="1:8" x14ac:dyDescent="0.3">
      <c r="A3676" s="4"/>
      <c r="B3676" s="1"/>
      <c r="C3676" s="6" t="str">
        <f>IFERROR(IF(B3676="","",VLOOKUP(B3676,tabela_produto,2,0)),"")</f>
        <v/>
      </c>
      <c r="D3676" s="1"/>
      <c r="E3676" s="7" t="str">
        <f t="shared" si="57"/>
        <v/>
      </c>
      <c r="F3676" s="133"/>
      <c r="G3676" s="37"/>
      <c r="H3676" s="36"/>
    </row>
    <row r="3677" spans="1:8" x14ac:dyDescent="0.3">
      <c r="A3677" s="4"/>
      <c r="B3677" s="1"/>
      <c r="C3677" s="6" t="str">
        <f>IFERROR(IF(B3677="","",VLOOKUP(B3677,tabela_produto,2,0)),"")</f>
        <v/>
      </c>
      <c r="D3677" s="1"/>
      <c r="E3677" s="7" t="str">
        <f t="shared" si="57"/>
        <v/>
      </c>
      <c r="F3677" s="133"/>
      <c r="G3677" s="37"/>
      <c r="H3677" s="36"/>
    </row>
    <row r="3678" spans="1:8" x14ac:dyDescent="0.3">
      <c r="A3678" s="4"/>
      <c r="B3678" s="1"/>
      <c r="C3678" s="6" t="str">
        <f>IFERROR(IF(B3678="","",VLOOKUP(B3678,tabela_produto,2,0)),"")</f>
        <v/>
      </c>
      <c r="D3678" s="1"/>
      <c r="E3678" s="7" t="str">
        <f t="shared" si="57"/>
        <v/>
      </c>
      <c r="F3678" s="133"/>
      <c r="G3678" s="37"/>
      <c r="H3678" s="36"/>
    </row>
    <row r="3679" spans="1:8" x14ac:dyDescent="0.3">
      <c r="A3679" s="4"/>
      <c r="B3679" s="1"/>
      <c r="C3679" s="6" t="str">
        <f>IFERROR(IF(B3679="","",VLOOKUP(B3679,tabela_produto,2,0)),"")</f>
        <v/>
      </c>
      <c r="D3679" s="1"/>
      <c r="E3679" s="7" t="str">
        <f t="shared" si="57"/>
        <v/>
      </c>
      <c r="F3679" s="133"/>
      <c r="G3679" s="37"/>
      <c r="H3679" s="36"/>
    </row>
    <row r="3680" spans="1:8" x14ac:dyDescent="0.3">
      <c r="A3680" s="4"/>
      <c r="B3680" s="1"/>
      <c r="C3680" s="6" t="str">
        <f>IFERROR(IF(B3680="","",VLOOKUP(B3680,tabela_produto,2,0)),"")</f>
        <v/>
      </c>
      <c r="D3680" s="1"/>
      <c r="E3680" s="7" t="str">
        <f t="shared" si="57"/>
        <v/>
      </c>
      <c r="F3680" s="133"/>
      <c r="G3680" s="37"/>
      <c r="H3680" s="36"/>
    </row>
    <row r="3681" spans="1:8" x14ac:dyDescent="0.3">
      <c r="A3681" s="4"/>
      <c r="B3681" s="1"/>
      <c r="C3681" s="6" t="str">
        <f>IFERROR(IF(B3681="","",VLOOKUP(B3681,tabela_produto,2,0)),"")</f>
        <v/>
      </c>
      <c r="D3681" s="1"/>
      <c r="E3681" s="7" t="str">
        <f t="shared" si="57"/>
        <v/>
      </c>
      <c r="F3681" s="133"/>
      <c r="G3681" s="37"/>
      <c r="H3681" s="36"/>
    </row>
    <row r="3682" spans="1:8" x14ac:dyDescent="0.3">
      <c r="A3682" s="4"/>
      <c r="B3682" s="1"/>
      <c r="C3682" s="6" t="str">
        <f>IFERROR(IF(B3682="","",VLOOKUP(B3682,tabela_produto,2,0)),"")</f>
        <v/>
      </c>
      <c r="D3682" s="1"/>
      <c r="E3682" s="7" t="str">
        <f t="shared" si="57"/>
        <v/>
      </c>
      <c r="F3682" s="133"/>
      <c r="G3682" s="37"/>
      <c r="H3682" s="36"/>
    </row>
    <row r="3683" spans="1:8" x14ac:dyDescent="0.3">
      <c r="A3683" s="4"/>
      <c r="B3683" s="1"/>
      <c r="C3683" s="6" t="str">
        <f>IFERROR(IF(B3683="","",VLOOKUP(B3683,tabela_produto,2,0)),"")</f>
        <v/>
      </c>
      <c r="D3683" s="1"/>
      <c r="E3683" s="7" t="str">
        <f t="shared" si="57"/>
        <v/>
      </c>
      <c r="F3683" s="133"/>
      <c r="G3683" s="37"/>
      <c r="H3683" s="36"/>
    </row>
    <row r="3684" spans="1:8" x14ac:dyDescent="0.3">
      <c r="A3684" s="4"/>
      <c r="B3684" s="1"/>
      <c r="C3684" s="6" t="str">
        <f>IFERROR(IF(B3684="","",VLOOKUP(B3684,tabela_produto,2,0)),"")</f>
        <v/>
      </c>
      <c r="D3684" s="1"/>
      <c r="E3684" s="7" t="str">
        <f t="shared" si="57"/>
        <v/>
      </c>
      <c r="F3684" s="133"/>
      <c r="G3684" s="37"/>
      <c r="H3684" s="36"/>
    </row>
    <row r="3685" spans="1:8" x14ac:dyDescent="0.3">
      <c r="A3685" s="4"/>
      <c r="B3685" s="1"/>
      <c r="C3685" s="6" t="str">
        <f>IFERROR(IF(B3685="","",VLOOKUP(B3685,tabela_produto,2,0)),"")</f>
        <v/>
      </c>
      <c r="D3685" s="1"/>
      <c r="E3685" s="7" t="str">
        <f t="shared" si="57"/>
        <v/>
      </c>
      <c r="F3685" s="133"/>
      <c r="G3685" s="37"/>
      <c r="H3685" s="36"/>
    </row>
    <row r="3686" spans="1:8" x14ac:dyDescent="0.3">
      <c r="A3686" s="4"/>
      <c r="B3686" s="1"/>
      <c r="C3686" s="6" t="str">
        <f>IFERROR(IF(B3686="","",VLOOKUP(B3686,tabela_produto,2,0)),"")</f>
        <v/>
      </c>
      <c r="D3686" s="1"/>
      <c r="E3686" s="7" t="str">
        <f t="shared" si="57"/>
        <v/>
      </c>
      <c r="F3686" s="133"/>
      <c r="G3686" s="37"/>
      <c r="H3686" s="36"/>
    </row>
    <row r="3687" spans="1:8" x14ac:dyDescent="0.3">
      <c r="A3687" s="4"/>
      <c r="B3687" s="1"/>
      <c r="C3687" s="6" t="str">
        <f>IFERROR(IF(B3687="","",VLOOKUP(B3687,tabela_produto,2,0)),"")</f>
        <v/>
      </c>
      <c r="D3687" s="1"/>
      <c r="E3687" s="7" t="str">
        <f t="shared" si="57"/>
        <v/>
      </c>
      <c r="F3687" s="133"/>
      <c r="G3687" s="37"/>
      <c r="H3687" s="36"/>
    </row>
    <row r="3688" spans="1:8" x14ac:dyDescent="0.3">
      <c r="A3688" s="4"/>
      <c r="B3688" s="1"/>
      <c r="C3688" s="6" t="str">
        <f>IFERROR(IF(B3688="","",VLOOKUP(B3688,tabela_produto,2,0)),"")</f>
        <v/>
      </c>
      <c r="D3688" s="1"/>
      <c r="E3688" s="7" t="str">
        <f t="shared" si="57"/>
        <v/>
      </c>
      <c r="F3688" s="133"/>
      <c r="G3688" s="37"/>
      <c r="H3688" s="36"/>
    </row>
    <row r="3689" spans="1:8" x14ac:dyDescent="0.3">
      <c r="A3689" s="4"/>
      <c r="B3689" s="1"/>
      <c r="C3689" s="6" t="str">
        <f>IFERROR(IF(B3689="","",VLOOKUP(B3689,tabela_produto,2,0)),"")</f>
        <v/>
      </c>
      <c r="D3689" s="1"/>
      <c r="E3689" s="7" t="str">
        <f t="shared" si="57"/>
        <v/>
      </c>
      <c r="F3689" s="133"/>
      <c r="G3689" s="37"/>
      <c r="H3689" s="36"/>
    </row>
    <row r="3690" spans="1:8" x14ac:dyDescent="0.3">
      <c r="A3690" s="4"/>
      <c r="B3690" s="1"/>
      <c r="C3690" s="6" t="str">
        <f>IFERROR(IF(B3690="","",VLOOKUP(B3690,tabela_produto,2,0)),"")</f>
        <v/>
      </c>
      <c r="D3690" s="1"/>
      <c r="E3690" s="7" t="str">
        <f t="shared" si="57"/>
        <v/>
      </c>
      <c r="F3690" s="133"/>
      <c r="G3690" s="37"/>
      <c r="H3690" s="36"/>
    </row>
    <row r="3691" spans="1:8" x14ac:dyDescent="0.3">
      <c r="A3691" s="4"/>
      <c r="B3691" s="1"/>
      <c r="C3691" s="6" t="str">
        <f>IFERROR(IF(B3691="","",VLOOKUP(B3691,tabela_produto,2,0)),"")</f>
        <v/>
      </c>
      <c r="D3691" s="1"/>
      <c r="E3691" s="7" t="str">
        <f t="shared" si="57"/>
        <v/>
      </c>
      <c r="F3691" s="133"/>
      <c r="G3691" s="37"/>
      <c r="H3691" s="36"/>
    </row>
    <row r="3692" spans="1:8" x14ac:dyDescent="0.3">
      <c r="A3692" s="4"/>
      <c r="B3692" s="1"/>
      <c r="C3692" s="6" t="str">
        <f>IFERROR(IF(B3692="","",VLOOKUP(B3692,tabela_produto,2,0)),"")</f>
        <v/>
      </c>
      <c r="D3692" s="1"/>
      <c r="E3692" s="7" t="str">
        <f t="shared" si="57"/>
        <v/>
      </c>
      <c r="F3692" s="133"/>
      <c r="G3692" s="37"/>
      <c r="H3692" s="36"/>
    </row>
    <row r="3693" spans="1:8" x14ac:dyDescent="0.3">
      <c r="A3693" s="4"/>
      <c r="B3693" s="1"/>
      <c r="C3693" s="6" t="str">
        <f>IFERROR(IF(B3693="","",VLOOKUP(B3693,tabela_produto,2,0)),"")</f>
        <v/>
      </c>
      <c r="D3693" s="1"/>
      <c r="E3693" s="7" t="str">
        <f t="shared" si="57"/>
        <v/>
      </c>
      <c r="F3693" s="133"/>
      <c r="G3693" s="37"/>
      <c r="H3693" s="36"/>
    </row>
    <row r="3694" spans="1:8" x14ac:dyDescent="0.3">
      <c r="A3694" s="4"/>
      <c r="B3694" s="1"/>
      <c r="C3694" s="6" t="str">
        <f>IFERROR(IF(B3694="","",VLOOKUP(B3694,tabela_produto,2,0)),"")</f>
        <v/>
      </c>
      <c r="D3694" s="1"/>
      <c r="E3694" s="7" t="str">
        <f t="shared" si="57"/>
        <v/>
      </c>
      <c r="F3694" s="133"/>
      <c r="G3694" s="37"/>
      <c r="H3694" s="36"/>
    </row>
    <row r="3695" spans="1:8" x14ac:dyDescent="0.3">
      <c r="A3695" s="4"/>
      <c r="B3695" s="1"/>
      <c r="C3695" s="6" t="str">
        <f>IFERROR(IF(B3695="","",VLOOKUP(B3695,tabela_produto,2,0)),"")</f>
        <v/>
      </c>
      <c r="D3695" s="1"/>
      <c r="E3695" s="7" t="str">
        <f t="shared" si="57"/>
        <v/>
      </c>
      <c r="F3695" s="133"/>
      <c r="G3695" s="37"/>
      <c r="H3695" s="36"/>
    </row>
    <row r="3696" spans="1:8" x14ac:dyDescent="0.3">
      <c r="A3696" s="4"/>
      <c r="B3696" s="1"/>
      <c r="C3696" s="6" t="str">
        <f>IFERROR(IF(B3696="","",VLOOKUP(B3696,tabela_produto,2,0)),"")</f>
        <v/>
      </c>
      <c r="D3696" s="1"/>
      <c r="E3696" s="7" t="str">
        <f t="shared" si="57"/>
        <v/>
      </c>
      <c r="F3696" s="133"/>
      <c r="G3696" s="37"/>
      <c r="H3696" s="36"/>
    </row>
    <row r="3697" spans="1:8" x14ac:dyDescent="0.3">
      <c r="A3697" s="4"/>
      <c r="B3697" s="1"/>
      <c r="C3697" s="6" t="str">
        <f>IFERROR(IF(B3697="","",VLOOKUP(B3697,tabela_produto,2,0)),"")</f>
        <v/>
      </c>
      <c r="D3697" s="1"/>
      <c r="E3697" s="7" t="str">
        <f t="shared" si="57"/>
        <v/>
      </c>
      <c r="F3697" s="133"/>
      <c r="G3697" s="37"/>
      <c r="H3697" s="36"/>
    </row>
    <row r="3698" spans="1:8" x14ac:dyDescent="0.3">
      <c r="A3698" s="4"/>
      <c r="B3698" s="1"/>
      <c r="C3698" s="6" t="str">
        <f>IFERROR(IF(B3698="","",VLOOKUP(B3698,tabela_produto,2,0)),"")</f>
        <v/>
      </c>
      <c r="D3698" s="1"/>
      <c r="E3698" s="7" t="str">
        <f t="shared" si="57"/>
        <v/>
      </c>
      <c r="F3698" s="133"/>
      <c r="G3698" s="37"/>
      <c r="H3698" s="36"/>
    </row>
    <row r="3699" spans="1:8" x14ac:dyDescent="0.3">
      <c r="A3699" s="4"/>
      <c r="B3699" s="1"/>
      <c r="C3699" s="6" t="str">
        <f>IFERROR(IF(B3699="","",VLOOKUP(B3699,tabela_produto,2,0)),"")</f>
        <v/>
      </c>
      <c r="D3699" s="1"/>
      <c r="E3699" s="7" t="str">
        <f t="shared" si="57"/>
        <v/>
      </c>
      <c r="F3699" s="133"/>
      <c r="G3699" s="37"/>
      <c r="H3699" s="36"/>
    </row>
    <row r="3700" spans="1:8" x14ac:dyDescent="0.3">
      <c r="A3700" s="4"/>
      <c r="B3700" s="1"/>
      <c r="C3700" s="6" t="str">
        <f>IFERROR(IF(B3700="","",VLOOKUP(B3700,tabela_produto,2,0)),"")</f>
        <v/>
      </c>
      <c r="D3700" s="1"/>
      <c r="E3700" s="7" t="str">
        <f t="shared" si="57"/>
        <v/>
      </c>
      <c r="F3700" s="133"/>
      <c r="G3700" s="37"/>
      <c r="H3700" s="36"/>
    </row>
    <row r="3701" spans="1:8" x14ac:dyDescent="0.3">
      <c r="A3701" s="4"/>
      <c r="B3701" s="1"/>
      <c r="C3701" s="6" t="str">
        <f>IFERROR(IF(B3701="","",VLOOKUP(B3701,tabela_produto,2,0)),"")</f>
        <v/>
      </c>
      <c r="D3701" s="1"/>
      <c r="E3701" s="7" t="str">
        <f t="shared" si="57"/>
        <v/>
      </c>
      <c r="F3701" s="133"/>
      <c r="G3701" s="37"/>
      <c r="H3701" s="36"/>
    </row>
    <row r="3702" spans="1:8" x14ac:dyDescent="0.3">
      <c r="A3702" s="4"/>
      <c r="B3702" s="1"/>
      <c r="C3702" s="6" t="str">
        <f>IFERROR(IF(B3702="","",VLOOKUP(B3702,tabela_produto,2,0)),"")</f>
        <v/>
      </c>
      <c r="D3702" s="1"/>
      <c r="E3702" s="7" t="str">
        <f t="shared" si="57"/>
        <v/>
      </c>
      <c r="F3702" s="133"/>
      <c r="G3702" s="37"/>
      <c r="H3702" s="36"/>
    </row>
    <row r="3703" spans="1:8" x14ac:dyDescent="0.3">
      <c r="A3703" s="4"/>
      <c r="B3703" s="1"/>
      <c r="C3703" s="6" t="str">
        <f>IFERROR(IF(B3703="","",VLOOKUP(B3703,tabela_produto,2,0)),"")</f>
        <v/>
      </c>
      <c r="D3703" s="1"/>
      <c r="E3703" s="7" t="str">
        <f t="shared" si="57"/>
        <v/>
      </c>
      <c r="F3703" s="133"/>
      <c r="G3703" s="37"/>
      <c r="H3703" s="36"/>
    </row>
    <row r="3704" spans="1:8" x14ac:dyDescent="0.3">
      <c r="A3704" s="4"/>
      <c r="B3704" s="1"/>
      <c r="C3704" s="6" t="str">
        <f>IFERROR(IF(B3704="","",VLOOKUP(B3704,tabela_produto,2,0)),"")</f>
        <v/>
      </c>
      <c r="D3704" s="1"/>
      <c r="E3704" s="7" t="str">
        <f t="shared" si="57"/>
        <v/>
      </c>
      <c r="F3704" s="133"/>
      <c r="G3704" s="37"/>
      <c r="H3704" s="36"/>
    </row>
    <row r="3705" spans="1:8" x14ac:dyDescent="0.3">
      <c r="A3705" s="4"/>
      <c r="B3705" s="1"/>
      <c r="C3705" s="6" t="str">
        <f>IFERROR(IF(B3705="","",VLOOKUP(B3705,tabela_produto,2,0)),"")</f>
        <v/>
      </c>
      <c r="D3705" s="1"/>
      <c r="E3705" s="7" t="str">
        <f t="shared" si="57"/>
        <v/>
      </c>
      <c r="F3705" s="133"/>
      <c r="G3705" s="37"/>
      <c r="H3705" s="36"/>
    </row>
    <row r="3706" spans="1:8" x14ac:dyDescent="0.3">
      <c r="A3706" s="4"/>
      <c r="B3706" s="1"/>
      <c r="C3706" s="6" t="str">
        <f>IFERROR(IF(B3706="","",VLOOKUP(B3706,tabela_produto,2,0)),"")</f>
        <v/>
      </c>
      <c r="D3706" s="1"/>
      <c r="E3706" s="7" t="str">
        <f t="shared" si="57"/>
        <v/>
      </c>
      <c r="F3706" s="133"/>
      <c r="G3706" s="37"/>
      <c r="H3706" s="36"/>
    </row>
    <row r="3707" spans="1:8" x14ac:dyDescent="0.3">
      <c r="A3707" s="4"/>
      <c r="B3707" s="1"/>
      <c r="C3707" s="6" t="str">
        <f>IFERROR(IF(B3707="","",VLOOKUP(B3707,tabela_produto,2,0)),"")</f>
        <v/>
      </c>
      <c r="D3707" s="1"/>
      <c r="E3707" s="7" t="str">
        <f t="shared" si="57"/>
        <v/>
      </c>
      <c r="F3707" s="133"/>
      <c r="G3707" s="37"/>
      <c r="H3707" s="36"/>
    </row>
    <row r="3708" spans="1:8" x14ac:dyDescent="0.3">
      <c r="A3708" s="4"/>
      <c r="B3708" s="1"/>
      <c r="C3708" s="6" t="str">
        <f>IFERROR(IF(B3708="","",VLOOKUP(B3708,tabela_produto,2,0)),"")</f>
        <v/>
      </c>
      <c r="D3708" s="1"/>
      <c r="E3708" s="7" t="str">
        <f t="shared" si="57"/>
        <v/>
      </c>
      <c r="F3708" s="133"/>
      <c r="G3708" s="37"/>
      <c r="H3708" s="36"/>
    </row>
    <row r="3709" spans="1:8" x14ac:dyDescent="0.3">
      <c r="A3709" s="4"/>
      <c r="B3709" s="1"/>
      <c r="C3709" s="6" t="str">
        <f>IFERROR(IF(B3709="","",VLOOKUP(B3709,tabela_produto,2,0)),"")</f>
        <v/>
      </c>
      <c r="D3709" s="1"/>
      <c r="E3709" s="7" t="str">
        <f t="shared" si="57"/>
        <v/>
      </c>
      <c r="F3709" s="133"/>
      <c r="G3709" s="37"/>
      <c r="H3709" s="36"/>
    </row>
    <row r="3710" spans="1:8" x14ac:dyDescent="0.3">
      <c r="A3710" s="4"/>
      <c r="B3710" s="1"/>
      <c r="C3710" s="6" t="str">
        <f>IFERROR(IF(B3710="","",VLOOKUP(B3710,tabela_produto,2,0)),"")</f>
        <v/>
      </c>
      <c r="D3710" s="1"/>
      <c r="E3710" s="7" t="str">
        <f t="shared" si="57"/>
        <v/>
      </c>
      <c r="F3710" s="133"/>
      <c r="G3710" s="37"/>
      <c r="H3710" s="36"/>
    </row>
    <row r="3711" spans="1:8" x14ac:dyDescent="0.3">
      <c r="A3711" s="4"/>
      <c r="B3711" s="1"/>
      <c r="C3711" s="6" t="str">
        <f>IFERROR(IF(B3711="","",VLOOKUP(B3711,tabela_produto,2,0)),"")</f>
        <v/>
      </c>
      <c r="D3711" s="1"/>
      <c r="E3711" s="7" t="str">
        <f t="shared" si="57"/>
        <v/>
      </c>
      <c r="F3711" s="133"/>
      <c r="G3711" s="37"/>
      <c r="H3711" s="36"/>
    </row>
    <row r="3712" spans="1:8" x14ac:dyDescent="0.3">
      <c r="A3712" s="4"/>
      <c r="B3712" s="1"/>
      <c r="C3712" s="6" t="str">
        <f>IFERROR(IF(B3712="","",VLOOKUP(B3712,tabela_produto,2,0)),"")</f>
        <v/>
      </c>
      <c r="D3712" s="1"/>
      <c r="E3712" s="7" t="str">
        <f t="shared" si="57"/>
        <v/>
      </c>
      <c r="F3712" s="133"/>
      <c r="G3712" s="37"/>
      <c r="H3712" s="36"/>
    </row>
    <row r="3713" spans="1:8" x14ac:dyDescent="0.3">
      <c r="A3713" s="4"/>
      <c r="B3713" s="1"/>
      <c r="C3713" s="6" t="str">
        <f>IFERROR(IF(B3713="","",VLOOKUP(B3713,tabela_produto,2,0)),"")</f>
        <v/>
      </c>
      <c r="D3713" s="1"/>
      <c r="E3713" s="7" t="str">
        <f t="shared" si="57"/>
        <v/>
      </c>
      <c r="F3713" s="133"/>
      <c r="G3713" s="37"/>
      <c r="H3713" s="36"/>
    </row>
    <row r="3714" spans="1:8" x14ac:dyDescent="0.3">
      <c r="A3714" s="4"/>
      <c r="B3714" s="1"/>
      <c r="C3714" s="6" t="str">
        <f>IFERROR(IF(B3714="","",VLOOKUP(B3714,tabela_produto,2,0)),"")</f>
        <v/>
      </c>
      <c r="D3714" s="1"/>
      <c r="E3714" s="7" t="str">
        <f t="shared" si="57"/>
        <v/>
      </c>
      <c r="F3714" s="133"/>
      <c r="G3714" s="37"/>
      <c r="H3714" s="36"/>
    </row>
    <row r="3715" spans="1:8" x14ac:dyDescent="0.3">
      <c r="A3715" s="4"/>
      <c r="B3715" s="1"/>
      <c r="C3715" s="6" t="str">
        <f>IFERROR(IF(B3715="","",VLOOKUP(B3715,tabela_produto,2,0)),"")</f>
        <v/>
      </c>
      <c r="D3715" s="1"/>
      <c r="E3715" s="7" t="str">
        <f t="shared" ref="E3715:E3778" si="58">IF(B3715="","",VLOOKUP(B3715,tabela_produto,3,0))</f>
        <v/>
      </c>
      <c r="F3715" s="133"/>
      <c r="G3715" s="37"/>
      <c r="H3715" s="36"/>
    </row>
    <row r="3716" spans="1:8" x14ac:dyDescent="0.3">
      <c r="A3716" s="4"/>
      <c r="B3716" s="1"/>
      <c r="C3716" s="6" t="str">
        <f>IFERROR(IF(B3716="","",VLOOKUP(B3716,tabela_produto,2,0)),"")</f>
        <v/>
      </c>
      <c r="D3716" s="1"/>
      <c r="E3716" s="7" t="str">
        <f t="shared" si="58"/>
        <v/>
      </c>
      <c r="F3716" s="133"/>
      <c r="G3716" s="37"/>
      <c r="H3716" s="36"/>
    </row>
    <row r="3717" spans="1:8" x14ac:dyDescent="0.3">
      <c r="A3717" s="4"/>
      <c r="B3717" s="1"/>
      <c r="C3717" s="6" t="str">
        <f>IFERROR(IF(B3717="","",VLOOKUP(B3717,tabela_produto,2,0)),"")</f>
        <v/>
      </c>
      <c r="D3717" s="1"/>
      <c r="E3717" s="7" t="str">
        <f t="shared" si="58"/>
        <v/>
      </c>
      <c r="F3717" s="133"/>
      <c r="G3717" s="37"/>
      <c r="H3717" s="36"/>
    </row>
    <row r="3718" spans="1:8" x14ac:dyDescent="0.3">
      <c r="A3718" s="4"/>
      <c r="B3718" s="1"/>
      <c r="C3718" s="6" t="str">
        <f>IFERROR(IF(B3718="","",VLOOKUP(B3718,tabela_produto,2,0)),"")</f>
        <v/>
      </c>
      <c r="D3718" s="1"/>
      <c r="E3718" s="7" t="str">
        <f t="shared" si="58"/>
        <v/>
      </c>
      <c r="F3718" s="133"/>
      <c r="G3718" s="37"/>
      <c r="H3718" s="36"/>
    </row>
    <row r="3719" spans="1:8" x14ac:dyDescent="0.3">
      <c r="A3719" s="4"/>
      <c r="B3719" s="1"/>
      <c r="C3719" s="6" t="str">
        <f>IFERROR(IF(B3719="","",VLOOKUP(B3719,tabela_produto,2,0)),"")</f>
        <v/>
      </c>
      <c r="D3719" s="1"/>
      <c r="E3719" s="7" t="str">
        <f t="shared" si="58"/>
        <v/>
      </c>
      <c r="F3719" s="133"/>
      <c r="G3719" s="37"/>
      <c r="H3719" s="36"/>
    </row>
    <row r="3720" spans="1:8" x14ac:dyDescent="0.3">
      <c r="A3720" s="4"/>
      <c r="B3720" s="1"/>
      <c r="C3720" s="6" t="str">
        <f>IFERROR(IF(B3720="","",VLOOKUP(B3720,tabela_produto,2,0)),"")</f>
        <v/>
      </c>
      <c r="D3720" s="1"/>
      <c r="E3720" s="7" t="str">
        <f t="shared" si="58"/>
        <v/>
      </c>
      <c r="F3720" s="133"/>
      <c r="G3720" s="37"/>
      <c r="H3720" s="36"/>
    </row>
    <row r="3721" spans="1:8" x14ac:dyDescent="0.3">
      <c r="A3721" s="4"/>
      <c r="B3721" s="1"/>
      <c r="C3721" s="6" t="str">
        <f>IFERROR(IF(B3721="","",VLOOKUP(B3721,tabela_produto,2,0)),"")</f>
        <v/>
      </c>
      <c r="D3721" s="1"/>
      <c r="E3721" s="7" t="str">
        <f t="shared" si="58"/>
        <v/>
      </c>
      <c r="F3721" s="133"/>
      <c r="G3721" s="37"/>
      <c r="H3721" s="36"/>
    </row>
    <row r="3722" spans="1:8" x14ac:dyDescent="0.3">
      <c r="A3722" s="4"/>
      <c r="B3722" s="1"/>
      <c r="C3722" s="6" t="str">
        <f>IFERROR(IF(B3722="","",VLOOKUP(B3722,tabela_produto,2,0)),"")</f>
        <v/>
      </c>
      <c r="D3722" s="1"/>
      <c r="E3722" s="7" t="str">
        <f t="shared" si="58"/>
        <v/>
      </c>
      <c r="F3722" s="133"/>
      <c r="G3722" s="37"/>
      <c r="H3722" s="36"/>
    </row>
    <row r="3723" spans="1:8" x14ac:dyDescent="0.3">
      <c r="A3723" s="4"/>
      <c r="B3723" s="1"/>
      <c r="C3723" s="6" t="str">
        <f>IFERROR(IF(B3723="","",VLOOKUP(B3723,tabela_produto,2,0)),"")</f>
        <v/>
      </c>
      <c r="D3723" s="1"/>
      <c r="E3723" s="7" t="str">
        <f t="shared" si="58"/>
        <v/>
      </c>
      <c r="F3723" s="133"/>
      <c r="G3723" s="37"/>
      <c r="H3723" s="36"/>
    </row>
    <row r="3724" spans="1:8" x14ac:dyDescent="0.3">
      <c r="A3724" s="4"/>
      <c r="B3724" s="1"/>
      <c r="C3724" s="6" t="str">
        <f>IFERROR(IF(B3724="","",VLOOKUP(B3724,tabela_produto,2,0)),"")</f>
        <v/>
      </c>
      <c r="D3724" s="1"/>
      <c r="E3724" s="7" t="str">
        <f t="shared" si="58"/>
        <v/>
      </c>
      <c r="F3724" s="133"/>
      <c r="G3724" s="37"/>
      <c r="H3724" s="36"/>
    </row>
    <row r="3725" spans="1:8" x14ac:dyDescent="0.3">
      <c r="A3725" s="4"/>
      <c r="B3725" s="1"/>
      <c r="C3725" s="6" t="str">
        <f>IFERROR(IF(B3725="","",VLOOKUP(B3725,tabela_produto,2,0)),"")</f>
        <v/>
      </c>
      <c r="D3725" s="1"/>
      <c r="E3725" s="7" t="str">
        <f t="shared" si="58"/>
        <v/>
      </c>
      <c r="F3725" s="133"/>
      <c r="G3725" s="37"/>
      <c r="H3725" s="36"/>
    </row>
    <row r="3726" spans="1:8" x14ac:dyDescent="0.3">
      <c r="A3726" s="4"/>
      <c r="B3726" s="1"/>
      <c r="C3726" s="6" t="str">
        <f>IFERROR(IF(B3726="","",VLOOKUP(B3726,tabela_produto,2,0)),"")</f>
        <v/>
      </c>
      <c r="D3726" s="1"/>
      <c r="E3726" s="7" t="str">
        <f t="shared" si="58"/>
        <v/>
      </c>
      <c r="F3726" s="133"/>
      <c r="G3726" s="37"/>
      <c r="H3726" s="36"/>
    </row>
    <row r="3727" spans="1:8" x14ac:dyDescent="0.3">
      <c r="A3727" s="4"/>
      <c r="B3727" s="1"/>
      <c r="C3727" s="6" t="str">
        <f>IFERROR(IF(B3727="","",VLOOKUP(B3727,tabela_produto,2,0)),"")</f>
        <v/>
      </c>
      <c r="D3727" s="1"/>
      <c r="E3727" s="7" t="str">
        <f t="shared" si="58"/>
        <v/>
      </c>
      <c r="F3727" s="133"/>
      <c r="G3727" s="37"/>
      <c r="H3727" s="36"/>
    </row>
    <row r="3728" spans="1:8" x14ac:dyDescent="0.3">
      <c r="A3728" s="4"/>
      <c r="B3728" s="1"/>
      <c r="C3728" s="6" t="str">
        <f>IFERROR(IF(B3728="","",VLOOKUP(B3728,tabela_produto,2,0)),"")</f>
        <v/>
      </c>
      <c r="D3728" s="1"/>
      <c r="E3728" s="7" t="str">
        <f t="shared" si="58"/>
        <v/>
      </c>
      <c r="F3728" s="133"/>
      <c r="G3728" s="37"/>
      <c r="H3728" s="36"/>
    </row>
    <row r="3729" spans="1:8" x14ac:dyDescent="0.3">
      <c r="A3729" s="4"/>
      <c r="B3729" s="1"/>
      <c r="C3729" s="6" t="str">
        <f>IFERROR(IF(B3729="","",VLOOKUP(B3729,tabela_produto,2,0)),"")</f>
        <v/>
      </c>
      <c r="D3729" s="1"/>
      <c r="E3729" s="7" t="str">
        <f t="shared" si="58"/>
        <v/>
      </c>
      <c r="F3729" s="133"/>
      <c r="G3729" s="37"/>
      <c r="H3729" s="36"/>
    </row>
    <row r="3730" spans="1:8" x14ac:dyDescent="0.3">
      <c r="A3730" s="4"/>
      <c r="B3730" s="1"/>
      <c r="C3730" s="6" t="str">
        <f>IFERROR(IF(B3730="","",VLOOKUP(B3730,tabela_produto,2,0)),"")</f>
        <v/>
      </c>
      <c r="D3730" s="1"/>
      <c r="E3730" s="7" t="str">
        <f t="shared" si="58"/>
        <v/>
      </c>
      <c r="F3730" s="133"/>
      <c r="G3730" s="37"/>
      <c r="H3730" s="36"/>
    </row>
    <row r="3731" spans="1:8" x14ac:dyDescent="0.3">
      <c r="A3731" s="4"/>
      <c r="B3731" s="1"/>
      <c r="C3731" s="6" t="str">
        <f>IFERROR(IF(B3731="","",VLOOKUP(B3731,tabela_produto,2,0)),"")</f>
        <v/>
      </c>
      <c r="D3731" s="1"/>
      <c r="E3731" s="7" t="str">
        <f t="shared" si="58"/>
        <v/>
      </c>
      <c r="F3731" s="133"/>
      <c r="G3731" s="37"/>
      <c r="H3731" s="36"/>
    </row>
    <row r="3732" spans="1:8" x14ac:dyDescent="0.3">
      <c r="A3732" s="4"/>
      <c r="B3732" s="1"/>
      <c r="C3732" s="6" t="str">
        <f>IFERROR(IF(B3732="","",VLOOKUP(B3732,tabela_produto,2,0)),"")</f>
        <v/>
      </c>
      <c r="D3732" s="1"/>
      <c r="E3732" s="7" t="str">
        <f t="shared" si="58"/>
        <v/>
      </c>
      <c r="F3732" s="133"/>
      <c r="G3732" s="37"/>
      <c r="H3732" s="36"/>
    </row>
    <row r="3733" spans="1:8" x14ac:dyDescent="0.3">
      <c r="A3733" s="4"/>
      <c r="B3733" s="1"/>
      <c r="C3733" s="6" t="str">
        <f>IFERROR(IF(B3733="","",VLOOKUP(B3733,tabela_produto,2,0)),"")</f>
        <v/>
      </c>
      <c r="D3733" s="1"/>
      <c r="E3733" s="7" t="str">
        <f t="shared" si="58"/>
        <v/>
      </c>
      <c r="F3733" s="133"/>
      <c r="G3733" s="37"/>
      <c r="H3733" s="36"/>
    </row>
    <row r="3734" spans="1:8" x14ac:dyDescent="0.3">
      <c r="A3734" s="4"/>
      <c r="B3734" s="1"/>
      <c r="C3734" s="6" t="str">
        <f>IFERROR(IF(B3734="","",VLOOKUP(B3734,tabela_produto,2,0)),"")</f>
        <v/>
      </c>
      <c r="D3734" s="1"/>
      <c r="E3734" s="7" t="str">
        <f t="shared" si="58"/>
        <v/>
      </c>
      <c r="F3734" s="133"/>
      <c r="G3734" s="37"/>
      <c r="H3734" s="36"/>
    </row>
    <row r="3735" spans="1:8" x14ac:dyDescent="0.3">
      <c r="A3735" s="4"/>
      <c r="B3735" s="1"/>
      <c r="C3735" s="6" t="str">
        <f>IFERROR(IF(B3735="","",VLOOKUP(B3735,tabela_produto,2,0)),"")</f>
        <v/>
      </c>
      <c r="D3735" s="1"/>
      <c r="E3735" s="7" t="str">
        <f t="shared" si="58"/>
        <v/>
      </c>
      <c r="F3735" s="133"/>
      <c r="G3735" s="37"/>
      <c r="H3735" s="36"/>
    </row>
    <row r="3736" spans="1:8" x14ac:dyDescent="0.3">
      <c r="A3736" s="4"/>
      <c r="B3736" s="1"/>
      <c r="C3736" s="6" t="str">
        <f>IFERROR(IF(B3736="","",VLOOKUP(B3736,tabela_produto,2,0)),"")</f>
        <v/>
      </c>
      <c r="D3736" s="1"/>
      <c r="E3736" s="7" t="str">
        <f t="shared" si="58"/>
        <v/>
      </c>
      <c r="F3736" s="133"/>
      <c r="G3736" s="37"/>
      <c r="H3736" s="36"/>
    </row>
    <row r="3737" spans="1:8" x14ac:dyDescent="0.3">
      <c r="A3737" s="4"/>
      <c r="B3737" s="1"/>
      <c r="C3737" s="6" t="str">
        <f>IFERROR(IF(B3737="","",VLOOKUP(B3737,tabela_produto,2,0)),"")</f>
        <v/>
      </c>
      <c r="D3737" s="1"/>
      <c r="E3737" s="7" t="str">
        <f t="shared" si="58"/>
        <v/>
      </c>
      <c r="F3737" s="133"/>
      <c r="G3737" s="37"/>
      <c r="H3737" s="36"/>
    </row>
    <row r="3738" spans="1:8" x14ac:dyDescent="0.3">
      <c r="A3738" s="4"/>
      <c r="B3738" s="1"/>
      <c r="C3738" s="6" t="str">
        <f>IFERROR(IF(B3738="","",VLOOKUP(B3738,tabela_produto,2,0)),"")</f>
        <v/>
      </c>
      <c r="D3738" s="1"/>
      <c r="E3738" s="7" t="str">
        <f t="shared" si="58"/>
        <v/>
      </c>
      <c r="F3738" s="133"/>
      <c r="G3738" s="37"/>
      <c r="H3738" s="36"/>
    </row>
    <row r="3739" spans="1:8" x14ac:dyDescent="0.3">
      <c r="A3739" s="4"/>
      <c r="B3739" s="1"/>
      <c r="C3739" s="6" t="str">
        <f>IFERROR(IF(B3739="","",VLOOKUP(B3739,tabela_produto,2,0)),"")</f>
        <v/>
      </c>
      <c r="D3739" s="1"/>
      <c r="E3739" s="7" t="str">
        <f t="shared" si="58"/>
        <v/>
      </c>
      <c r="F3739" s="133"/>
      <c r="G3739" s="37"/>
      <c r="H3739" s="36"/>
    </row>
    <row r="3740" spans="1:8" x14ac:dyDescent="0.3">
      <c r="A3740" s="4"/>
      <c r="B3740" s="1"/>
      <c r="C3740" s="6" t="str">
        <f>IFERROR(IF(B3740="","",VLOOKUP(B3740,tabela_produto,2,0)),"")</f>
        <v/>
      </c>
      <c r="D3740" s="1"/>
      <c r="E3740" s="7" t="str">
        <f t="shared" si="58"/>
        <v/>
      </c>
      <c r="F3740" s="133"/>
      <c r="G3740" s="37"/>
      <c r="H3740" s="36"/>
    </row>
    <row r="3741" spans="1:8" x14ac:dyDescent="0.3">
      <c r="A3741" s="4"/>
      <c r="B3741" s="1"/>
      <c r="C3741" s="6" t="str">
        <f>IFERROR(IF(B3741="","",VLOOKUP(B3741,tabela_produto,2,0)),"")</f>
        <v/>
      </c>
      <c r="D3741" s="1"/>
      <c r="E3741" s="7" t="str">
        <f t="shared" si="58"/>
        <v/>
      </c>
      <c r="F3741" s="133"/>
      <c r="G3741" s="37"/>
      <c r="H3741" s="36"/>
    </row>
    <row r="3742" spans="1:8" x14ac:dyDescent="0.3">
      <c r="A3742" s="4"/>
      <c r="B3742" s="1"/>
      <c r="C3742" s="6" t="str">
        <f>IFERROR(IF(B3742="","",VLOOKUP(B3742,tabela_produto,2,0)),"")</f>
        <v/>
      </c>
      <c r="D3742" s="1"/>
      <c r="E3742" s="7" t="str">
        <f t="shared" si="58"/>
        <v/>
      </c>
      <c r="F3742" s="133"/>
      <c r="G3742" s="37"/>
      <c r="H3742" s="36"/>
    </row>
    <row r="3743" spans="1:8" x14ac:dyDescent="0.3">
      <c r="A3743" s="4"/>
      <c r="B3743" s="1"/>
      <c r="C3743" s="6" t="str">
        <f>IFERROR(IF(B3743="","",VLOOKUP(B3743,tabela_produto,2,0)),"")</f>
        <v/>
      </c>
      <c r="D3743" s="1"/>
      <c r="E3743" s="7" t="str">
        <f t="shared" si="58"/>
        <v/>
      </c>
      <c r="F3743" s="133"/>
      <c r="G3743" s="37"/>
      <c r="H3743" s="36"/>
    </row>
    <row r="3744" spans="1:8" x14ac:dyDescent="0.3">
      <c r="A3744" s="4"/>
      <c r="B3744" s="1"/>
      <c r="C3744" s="6" t="str">
        <f>IFERROR(IF(B3744="","",VLOOKUP(B3744,tabela_produto,2,0)),"")</f>
        <v/>
      </c>
      <c r="D3744" s="1"/>
      <c r="E3744" s="7" t="str">
        <f t="shared" si="58"/>
        <v/>
      </c>
      <c r="F3744" s="133"/>
      <c r="G3744" s="37"/>
      <c r="H3744" s="36"/>
    </row>
    <row r="3745" spans="1:8" x14ac:dyDescent="0.3">
      <c r="A3745" s="4"/>
      <c r="B3745" s="1"/>
      <c r="C3745" s="6" t="str">
        <f>IFERROR(IF(B3745="","",VLOOKUP(B3745,tabela_produto,2,0)),"")</f>
        <v/>
      </c>
      <c r="D3745" s="1"/>
      <c r="E3745" s="7" t="str">
        <f t="shared" si="58"/>
        <v/>
      </c>
      <c r="F3745" s="133"/>
      <c r="G3745" s="37"/>
      <c r="H3745" s="36"/>
    </row>
    <row r="3746" spans="1:8" x14ac:dyDescent="0.3">
      <c r="A3746" s="4"/>
      <c r="B3746" s="1"/>
      <c r="C3746" s="6" t="str">
        <f>IFERROR(IF(B3746="","",VLOOKUP(B3746,tabela_produto,2,0)),"")</f>
        <v/>
      </c>
      <c r="D3746" s="1"/>
      <c r="E3746" s="7" t="str">
        <f t="shared" si="58"/>
        <v/>
      </c>
      <c r="F3746" s="133"/>
      <c r="G3746" s="37"/>
      <c r="H3746" s="36"/>
    </row>
    <row r="3747" spans="1:8" x14ac:dyDescent="0.3">
      <c r="A3747" s="4"/>
      <c r="B3747" s="1"/>
      <c r="C3747" s="6" t="str">
        <f>IFERROR(IF(B3747="","",VLOOKUP(B3747,tabela_produto,2,0)),"")</f>
        <v/>
      </c>
      <c r="D3747" s="1"/>
      <c r="E3747" s="7" t="str">
        <f t="shared" si="58"/>
        <v/>
      </c>
      <c r="F3747" s="133"/>
      <c r="G3747" s="37"/>
      <c r="H3747" s="36"/>
    </row>
    <row r="3748" spans="1:8" x14ac:dyDescent="0.3">
      <c r="A3748" s="4"/>
      <c r="B3748" s="1"/>
      <c r="C3748" s="6" t="str">
        <f>IFERROR(IF(B3748="","",VLOOKUP(B3748,tabela_produto,2,0)),"")</f>
        <v/>
      </c>
      <c r="D3748" s="1"/>
      <c r="E3748" s="7" t="str">
        <f t="shared" si="58"/>
        <v/>
      </c>
      <c r="F3748" s="133"/>
      <c r="G3748" s="37"/>
      <c r="H3748" s="36"/>
    </row>
    <row r="3749" spans="1:8" x14ac:dyDescent="0.3">
      <c r="A3749" s="4"/>
      <c r="B3749" s="1"/>
      <c r="C3749" s="6" t="str">
        <f>IFERROR(IF(B3749="","",VLOOKUP(B3749,tabela_produto,2,0)),"")</f>
        <v/>
      </c>
      <c r="D3749" s="1"/>
      <c r="E3749" s="7" t="str">
        <f t="shared" si="58"/>
        <v/>
      </c>
      <c r="F3749" s="133"/>
      <c r="G3749" s="37"/>
      <c r="H3749" s="36"/>
    </row>
    <row r="3750" spans="1:8" x14ac:dyDescent="0.3">
      <c r="A3750" s="4"/>
      <c r="B3750" s="1"/>
      <c r="C3750" s="6" t="str">
        <f>IFERROR(IF(B3750="","",VLOOKUP(B3750,tabela_produto,2,0)),"")</f>
        <v/>
      </c>
      <c r="D3750" s="1"/>
      <c r="E3750" s="7" t="str">
        <f t="shared" si="58"/>
        <v/>
      </c>
      <c r="F3750" s="133"/>
      <c r="G3750" s="37"/>
      <c r="H3750" s="36"/>
    </row>
    <row r="3751" spans="1:8" x14ac:dyDescent="0.3">
      <c r="A3751" s="4"/>
      <c r="B3751" s="1"/>
      <c r="C3751" s="6" t="str">
        <f>IFERROR(IF(B3751="","",VLOOKUP(B3751,tabela_produto,2,0)),"")</f>
        <v/>
      </c>
      <c r="D3751" s="1"/>
      <c r="E3751" s="7" t="str">
        <f t="shared" si="58"/>
        <v/>
      </c>
      <c r="F3751" s="133"/>
      <c r="G3751" s="37"/>
      <c r="H3751" s="36"/>
    </row>
    <row r="3752" spans="1:8" x14ac:dyDescent="0.3">
      <c r="A3752" s="4"/>
      <c r="B3752" s="1"/>
      <c r="C3752" s="6" t="str">
        <f>IFERROR(IF(B3752="","",VLOOKUP(B3752,tabela_produto,2,0)),"")</f>
        <v/>
      </c>
      <c r="D3752" s="1"/>
      <c r="E3752" s="7" t="str">
        <f t="shared" si="58"/>
        <v/>
      </c>
      <c r="F3752" s="133"/>
      <c r="G3752" s="37"/>
      <c r="H3752" s="36"/>
    </row>
    <row r="3753" spans="1:8" x14ac:dyDescent="0.3">
      <c r="A3753" s="4"/>
      <c r="B3753" s="1"/>
      <c r="C3753" s="6" t="str">
        <f>IFERROR(IF(B3753="","",VLOOKUP(B3753,tabela_produto,2,0)),"")</f>
        <v/>
      </c>
      <c r="D3753" s="1"/>
      <c r="E3753" s="7" t="str">
        <f t="shared" si="58"/>
        <v/>
      </c>
      <c r="F3753" s="133"/>
      <c r="G3753" s="37"/>
      <c r="H3753" s="36"/>
    </row>
    <row r="3754" spans="1:8" x14ac:dyDescent="0.3">
      <c r="A3754" s="4"/>
      <c r="B3754" s="1"/>
      <c r="C3754" s="6" t="str">
        <f>IFERROR(IF(B3754="","",VLOOKUP(B3754,tabela_produto,2,0)),"")</f>
        <v/>
      </c>
      <c r="D3754" s="1"/>
      <c r="E3754" s="7" t="str">
        <f t="shared" si="58"/>
        <v/>
      </c>
      <c r="F3754" s="133"/>
      <c r="G3754" s="37"/>
      <c r="H3754" s="36"/>
    </row>
    <row r="3755" spans="1:8" x14ac:dyDescent="0.3">
      <c r="A3755" s="4"/>
      <c r="B3755" s="1"/>
      <c r="C3755" s="6" t="str">
        <f>IFERROR(IF(B3755="","",VLOOKUP(B3755,tabela_produto,2,0)),"")</f>
        <v/>
      </c>
      <c r="D3755" s="1"/>
      <c r="E3755" s="7" t="str">
        <f t="shared" si="58"/>
        <v/>
      </c>
      <c r="F3755" s="133"/>
      <c r="G3755" s="37"/>
      <c r="H3755" s="36"/>
    </row>
    <row r="3756" spans="1:8" x14ac:dyDescent="0.3">
      <c r="A3756" s="4"/>
      <c r="B3756" s="1"/>
      <c r="C3756" s="6" t="str">
        <f>IFERROR(IF(B3756="","",VLOOKUP(B3756,tabela_produto,2,0)),"")</f>
        <v/>
      </c>
      <c r="D3756" s="1"/>
      <c r="E3756" s="7" t="str">
        <f t="shared" si="58"/>
        <v/>
      </c>
      <c r="F3756" s="133"/>
      <c r="G3756" s="37"/>
      <c r="H3756" s="36"/>
    </row>
    <row r="3757" spans="1:8" x14ac:dyDescent="0.3">
      <c r="A3757" s="4"/>
      <c r="B3757" s="1"/>
      <c r="C3757" s="6" t="str">
        <f>IFERROR(IF(B3757="","",VLOOKUP(B3757,tabela_produto,2,0)),"")</f>
        <v/>
      </c>
      <c r="D3757" s="1"/>
      <c r="E3757" s="7" t="str">
        <f t="shared" si="58"/>
        <v/>
      </c>
      <c r="F3757" s="133"/>
      <c r="G3757" s="37"/>
      <c r="H3757" s="36"/>
    </row>
    <row r="3758" spans="1:8" x14ac:dyDescent="0.3">
      <c r="A3758" s="4"/>
      <c r="B3758" s="1"/>
      <c r="C3758" s="6" t="str">
        <f>IFERROR(IF(B3758="","",VLOOKUP(B3758,tabela_produto,2,0)),"")</f>
        <v/>
      </c>
      <c r="D3758" s="1"/>
      <c r="E3758" s="7" t="str">
        <f t="shared" si="58"/>
        <v/>
      </c>
      <c r="F3758" s="133"/>
      <c r="G3758" s="37"/>
      <c r="H3758" s="36"/>
    </row>
    <row r="3759" spans="1:8" x14ac:dyDescent="0.3">
      <c r="A3759" s="4"/>
      <c r="B3759" s="1"/>
      <c r="C3759" s="6" t="str">
        <f>IFERROR(IF(B3759="","",VLOOKUP(B3759,tabela_produto,2,0)),"")</f>
        <v/>
      </c>
      <c r="D3759" s="1"/>
      <c r="E3759" s="7" t="str">
        <f t="shared" si="58"/>
        <v/>
      </c>
      <c r="F3759" s="133"/>
      <c r="G3759" s="37"/>
      <c r="H3759" s="36"/>
    </row>
    <row r="3760" spans="1:8" x14ac:dyDescent="0.3">
      <c r="A3760" s="4"/>
      <c r="B3760" s="1"/>
      <c r="C3760" s="6" t="str">
        <f>IFERROR(IF(B3760="","",VLOOKUP(B3760,tabela_produto,2,0)),"")</f>
        <v/>
      </c>
      <c r="D3760" s="1"/>
      <c r="E3760" s="7" t="str">
        <f t="shared" si="58"/>
        <v/>
      </c>
      <c r="F3760" s="133"/>
      <c r="G3760" s="37"/>
      <c r="H3760" s="36"/>
    </row>
    <row r="3761" spans="1:8" x14ac:dyDescent="0.3">
      <c r="A3761" s="4"/>
      <c r="B3761" s="1"/>
      <c r="C3761" s="6" t="str">
        <f>IFERROR(IF(B3761="","",VLOOKUP(B3761,tabela_produto,2,0)),"")</f>
        <v/>
      </c>
      <c r="D3761" s="1"/>
      <c r="E3761" s="7" t="str">
        <f t="shared" si="58"/>
        <v/>
      </c>
      <c r="F3761" s="133"/>
      <c r="G3761" s="37"/>
      <c r="H3761" s="36"/>
    </row>
    <row r="3762" spans="1:8" x14ac:dyDescent="0.3">
      <c r="A3762" s="4"/>
      <c r="B3762" s="1"/>
      <c r="C3762" s="6" t="str">
        <f>IFERROR(IF(B3762="","",VLOOKUP(B3762,tabela_produto,2,0)),"")</f>
        <v/>
      </c>
      <c r="D3762" s="1"/>
      <c r="E3762" s="7" t="str">
        <f t="shared" si="58"/>
        <v/>
      </c>
      <c r="F3762" s="133"/>
      <c r="G3762" s="37"/>
      <c r="H3762" s="36"/>
    </row>
    <row r="3763" spans="1:8" x14ac:dyDescent="0.3">
      <c r="A3763" s="4"/>
      <c r="B3763" s="1"/>
      <c r="C3763" s="6" t="str">
        <f>IFERROR(IF(B3763="","",VLOOKUP(B3763,tabela_produto,2,0)),"")</f>
        <v/>
      </c>
      <c r="D3763" s="1"/>
      <c r="E3763" s="7" t="str">
        <f t="shared" si="58"/>
        <v/>
      </c>
      <c r="F3763" s="133"/>
      <c r="G3763" s="37"/>
      <c r="H3763" s="36"/>
    </row>
    <row r="3764" spans="1:8" x14ac:dyDescent="0.3">
      <c r="A3764" s="4"/>
      <c r="B3764" s="1"/>
      <c r="C3764" s="6" t="str">
        <f>IFERROR(IF(B3764="","",VLOOKUP(B3764,tabela_produto,2,0)),"")</f>
        <v/>
      </c>
      <c r="D3764" s="1"/>
      <c r="E3764" s="7" t="str">
        <f t="shared" si="58"/>
        <v/>
      </c>
      <c r="F3764" s="133"/>
      <c r="G3764" s="37"/>
      <c r="H3764" s="36"/>
    </row>
    <row r="3765" spans="1:8" x14ac:dyDescent="0.3">
      <c r="A3765" s="4"/>
      <c r="B3765" s="1"/>
      <c r="C3765" s="6" t="str">
        <f>IFERROR(IF(B3765="","",VLOOKUP(B3765,tabela_produto,2,0)),"")</f>
        <v/>
      </c>
      <c r="D3765" s="1"/>
      <c r="E3765" s="7" t="str">
        <f t="shared" si="58"/>
        <v/>
      </c>
      <c r="F3765" s="133"/>
      <c r="G3765" s="37"/>
      <c r="H3765" s="36"/>
    </row>
    <row r="3766" spans="1:8" x14ac:dyDescent="0.3">
      <c r="A3766" s="4"/>
      <c r="B3766" s="1"/>
      <c r="C3766" s="6" t="str">
        <f>IFERROR(IF(B3766="","",VLOOKUP(B3766,tabela_produto,2,0)),"")</f>
        <v/>
      </c>
      <c r="D3766" s="1"/>
      <c r="E3766" s="7" t="str">
        <f t="shared" si="58"/>
        <v/>
      </c>
      <c r="F3766" s="133"/>
      <c r="G3766" s="37"/>
      <c r="H3766" s="36"/>
    </row>
    <row r="3767" spans="1:8" x14ac:dyDescent="0.3">
      <c r="A3767" s="4"/>
      <c r="B3767" s="1"/>
      <c r="C3767" s="6" t="str">
        <f>IFERROR(IF(B3767="","",VLOOKUP(B3767,tabela_produto,2,0)),"")</f>
        <v/>
      </c>
      <c r="D3767" s="1"/>
      <c r="E3767" s="7" t="str">
        <f t="shared" si="58"/>
        <v/>
      </c>
      <c r="F3767" s="133"/>
      <c r="G3767" s="37"/>
      <c r="H3767" s="36"/>
    </row>
    <row r="3768" spans="1:8" x14ac:dyDescent="0.3">
      <c r="A3768" s="4"/>
      <c r="B3768" s="1"/>
      <c r="C3768" s="6" t="str">
        <f>IFERROR(IF(B3768="","",VLOOKUP(B3768,tabela_produto,2,0)),"")</f>
        <v/>
      </c>
      <c r="D3768" s="1"/>
      <c r="E3768" s="7" t="str">
        <f t="shared" si="58"/>
        <v/>
      </c>
      <c r="F3768" s="133"/>
      <c r="G3768" s="37"/>
      <c r="H3768" s="36"/>
    </row>
    <row r="3769" spans="1:8" x14ac:dyDescent="0.3">
      <c r="A3769" s="4"/>
      <c r="B3769" s="1"/>
      <c r="C3769" s="6" t="str">
        <f>IFERROR(IF(B3769="","",VLOOKUP(B3769,tabela_produto,2,0)),"")</f>
        <v/>
      </c>
      <c r="D3769" s="1"/>
      <c r="E3769" s="7" t="str">
        <f t="shared" si="58"/>
        <v/>
      </c>
      <c r="F3769" s="133"/>
      <c r="G3769" s="37"/>
      <c r="H3769" s="36"/>
    </row>
    <row r="3770" spans="1:8" x14ac:dyDescent="0.3">
      <c r="A3770" s="4"/>
      <c r="B3770" s="1"/>
      <c r="C3770" s="6" t="str">
        <f>IFERROR(IF(B3770="","",VLOOKUP(B3770,tabela_produto,2,0)),"")</f>
        <v/>
      </c>
      <c r="D3770" s="1"/>
      <c r="E3770" s="7" t="str">
        <f t="shared" si="58"/>
        <v/>
      </c>
      <c r="F3770" s="133"/>
      <c r="G3770" s="37"/>
      <c r="H3770" s="36"/>
    </row>
    <row r="3771" spans="1:8" x14ac:dyDescent="0.3">
      <c r="A3771" s="4"/>
      <c r="B3771" s="1"/>
      <c r="C3771" s="6" t="str">
        <f>IFERROR(IF(B3771="","",VLOOKUP(B3771,tabela_produto,2,0)),"")</f>
        <v/>
      </c>
      <c r="D3771" s="1"/>
      <c r="E3771" s="7" t="str">
        <f t="shared" si="58"/>
        <v/>
      </c>
      <c r="F3771" s="133"/>
      <c r="G3771" s="37"/>
      <c r="H3771" s="36"/>
    </row>
    <row r="3772" spans="1:8" x14ac:dyDescent="0.3">
      <c r="A3772" s="4"/>
      <c r="B3772" s="1"/>
      <c r="C3772" s="6" t="str">
        <f>IFERROR(IF(B3772="","",VLOOKUP(B3772,tabela_produto,2,0)),"")</f>
        <v/>
      </c>
      <c r="D3772" s="1"/>
      <c r="E3772" s="7" t="str">
        <f t="shared" si="58"/>
        <v/>
      </c>
      <c r="F3772" s="133"/>
      <c r="G3772" s="37"/>
      <c r="H3772" s="36"/>
    </row>
    <row r="3773" spans="1:8" x14ac:dyDescent="0.3">
      <c r="A3773" s="4"/>
      <c r="B3773" s="1"/>
      <c r="C3773" s="6" t="str">
        <f>IFERROR(IF(B3773="","",VLOOKUP(B3773,tabela_produto,2,0)),"")</f>
        <v/>
      </c>
      <c r="D3773" s="1"/>
      <c r="E3773" s="7" t="str">
        <f t="shared" si="58"/>
        <v/>
      </c>
      <c r="F3773" s="133"/>
      <c r="G3773" s="37"/>
      <c r="H3773" s="36"/>
    </row>
    <row r="3774" spans="1:8" x14ac:dyDescent="0.3">
      <c r="A3774" s="4"/>
      <c r="B3774" s="1"/>
      <c r="C3774" s="6" t="str">
        <f>IFERROR(IF(B3774="","",VLOOKUP(B3774,tabela_produto,2,0)),"")</f>
        <v/>
      </c>
      <c r="D3774" s="1"/>
      <c r="E3774" s="7" t="str">
        <f t="shared" si="58"/>
        <v/>
      </c>
      <c r="F3774" s="133"/>
      <c r="G3774" s="37"/>
      <c r="H3774" s="36"/>
    </row>
    <row r="3775" spans="1:8" x14ac:dyDescent="0.3">
      <c r="A3775" s="4"/>
      <c r="B3775" s="1"/>
      <c r="C3775" s="6" t="str">
        <f>IFERROR(IF(B3775="","",VLOOKUP(B3775,tabela_produto,2,0)),"")</f>
        <v/>
      </c>
      <c r="D3775" s="1"/>
      <c r="E3775" s="7" t="str">
        <f t="shared" si="58"/>
        <v/>
      </c>
      <c r="F3775" s="133"/>
      <c r="G3775" s="37"/>
      <c r="H3775" s="36"/>
    </row>
    <row r="3776" spans="1:8" x14ac:dyDescent="0.3">
      <c r="A3776" s="4"/>
      <c r="B3776" s="1"/>
      <c r="C3776" s="6" t="str">
        <f>IFERROR(IF(B3776="","",VLOOKUP(B3776,tabela_produto,2,0)),"")</f>
        <v/>
      </c>
      <c r="D3776" s="1"/>
      <c r="E3776" s="7" t="str">
        <f t="shared" si="58"/>
        <v/>
      </c>
      <c r="F3776" s="133"/>
      <c r="G3776" s="37"/>
      <c r="H3776" s="36"/>
    </row>
    <row r="3777" spans="1:8" x14ac:dyDescent="0.3">
      <c r="A3777" s="4"/>
      <c r="B3777" s="1"/>
      <c r="C3777" s="6" t="str">
        <f>IFERROR(IF(B3777="","",VLOOKUP(B3777,tabela_produto,2,0)),"")</f>
        <v/>
      </c>
      <c r="D3777" s="1"/>
      <c r="E3777" s="7" t="str">
        <f t="shared" si="58"/>
        <v/>
      </c>
      <c r="F3777" s="133"/>
      <c r="G3777" s="37"/>
      <c r="H3777" s="36"/>
    </row>
    <row r="3778" spans="1:8" x14ac:dyDescent="0.3">
      <c r="A3778" s="4"/>
      <c r="B3778" s="1"/>
      <c r="C3778" s="6" t="str">
        <f>IFERROR(IF(B3778="","",VLOOKUP(B3778,tabela_produto,2,0)),"")</f>
        <v/>
      </c>
      <c r="D3778" s="1"/>
      <c r="E3778" s="7" t="str">
        <f t="shared" si="58"/>
        <v/>
      </c>
      <c r="F3778" s="133"/>
      <c r="G3778" s="37"/>
      <c r="H3778" s="36"/>
    </row>
    <row r="3779" spans="1:8" x14ac:dyDescent="0.3">
      <c r="A3779" s="4"/>
      <c r="B3779" s="1"/>
      <c r="C3779" s="6" t="str">
        <f>IFERROR(IF(B3779="","",VLOOKUP(B3779,tabela_produto,2,0)),"")</f>
        <v/>
      </c>
      <c r="D3779" s="1"/>
      <c r="E3779" s="7" t="str">
        <f t="shared" ref="E3779:E3842" si="59">IF(B3779="","",VLOOKUP(B3779,tabela_produto,3,0))</f>
        <v/>
      </c>
      <c r="F3779" s="133"/>
      <c r="G3779" s="37"/>
      <c r="H3779" s="36"/>
    </row>
    <row r="3780" spans="1:8" x14ac:dyDescent="0.3">
      <c r="A3780" s="4"/>
      <c r="B3780" s="1"/>
      <c r="C3780" s="6" t="str">
        <f>IFERROR(IF(B3780="","",VLOOKUP(B3780,tabela_produto,2,0)),"")</f>
        <v/>
      </c>
      <c r="D3780" s="1"/>
      <c r="E3780" s="7" t="str">
        <f t="shared" si="59"/>
        <v/>
      </c>
      <c r="F3780" s="133"/>
      <c r="G3780" s="37"/>
      <c r="H3780" s="36"/>
    </row>
    <row r="3781" spans="1:8" x14ac:dyDescent="0.3">
      <c r="A3781" s="4"/>
      <c r="B3781" s="1"/>
      <c r="C3781" s="6" t="str">
        <f>IFERROR(IF(B3781="","",VLOOKUP(B3781,tabela_produto,2,0)),"")</f>
        <v/>
      </c>
      <c r="D3781" s="1"/>
      <c r="E3781" s="7" t="str">
        <f t="shared" si="59"/>
        <v/>
      </c>
      <c r="F3781" s="133"/>
      <c r="G3781" s="37"/>
      <c r="H3781" s="36"/>
    </row>
    <row r="3782" spans="1:8" x14ac:dyDescent="0.3">
      <c r="A3782" s="4"/>
      <c r="B3782" s="1"/>
      <c r="C3782" s="6" t="str">
        <f>IFERROR(IF(B3782="","",VLOOKUP(B3782,tabela_produto,2,0)),"")</f>
        <v/>
      </c>
      <c r="D3782" s="1"/>
      <c r="E3782" s="7" t="str">
        <f t="shared" si="59"/>
        <v/>
      </c>
      <c r="F3782" s="133"/>
      <c r="G3782" s="37"/>
      <c r="H3782" s="36"/>
    </row>
    <row r="3783" spans="1:8" x14ac:dyDescent="0.3">
      <c r="A3783" s="4"/>
      <c r="B3783" s="1"/>
      <c r="C3783" s="6" t="str">
        <f>IFERROR(IF(B3783="","",VLOOKUP(B3783,tabela_produto,2,0)),"")</f>
        <v/>
      </c>
      <c r="D3783" s="1"/>
      <c r="E3783" s="7" t="str">
        <f t="shared" si="59"/>
        <v/>
      </c>
      <c r="F3783" s="133"/>
      <c r="G3783" s="37"/>
      <c r="H3783" s="36"/>
    </row>
    <row r="3784" spans="1:8" x14ac:dyDescent="0.3">
      <c r="A3784" s="4"/>
      <c r="B3784" s="1"/>
      <c r="C3784" s="6" t="str">
        <f>IFERROR(IF(B3784="","",VLOOKUP(B3784,tabela_produto,2,0)),"")</f>
        <v/>
      </c>
      <c r="D3784" s="1"/>
      <c r="E3784" s="7" t="str">
        <f t="shared" si="59"/>
        <v/>
      </c>
      <c r="F3784" s="133"/>
      <c r="G3784" s="37"/>
      <c r="H3784" s="36"/>
    </row>
    <row r="3785" spans="1:8" x14ac:dyDescent="0.3">
      <c r="A3785" s="4"/>
      <c r="B3785" s="1"/>
      <c r="C3785" s="6" t="str">
        <f>IFERROR(IF(B3785="","",VLOOKUP(B3785,tabela_produto,2,0)),"")</f>
        <v/>
      </c>
      <c r="D3785" s="1"/>
      <c r="E3785" s="7" t="str">
        <f t="shared" si="59"/>
        <v/>
      </c>
      <c r="F3785" s="133"/>
      <c r="G3785" s="37"/>
      <c r="H3785" s="36"/>
    </row>
    <row r="3786" spans="1:8" x14ac:dyDescent="0.3">
      <c r="A3786" s="4"/>
      <c r="B3786" s="1"/>
      <c r="C3786" s="6" t="str">
        <f>IFERROR(IF(B3786="","",VLOOKUP(B3786,tabela_produto,2,0)),"")</f>
        <v/>
      </c>
      <c r="D3786" s="1"/>
      <c r="E3786" s="7" t="str">
        <f t="shared" si="59"/>
        <v/>
      </c>
      <c r="F3786" s="133"/>
      <c r="G3786" s="37"/>
      <c r="H3786" s="36"/>
    </row>
    <row r="3787" spans="1:8" x14ac:dyDescent="0.3">
      <c r="A3787" s="4"/>
      <c r="B3787" s="1"/>
      <c r="C3787" s="6" t="str">
        <f>IFERROR(IF(B3787="","",VLOOKUP(B3787,tabela_produto,2,0)),"")</f>
        <v/>
      </c>
      <c r="D3787" s="1"/>
      <c r="E3787" s="7" t="str">
        <f t="shared" si="59"/>
        <v/>
      </c>
      <c r="F3787" s="133"/>
      <c r="G3787" s="37"/>
      <c r="H3787" s="36"/>
    </row>
    <row r="3788" spans="1:8" x14ac:dyDescent="0.3">
      <c r="A3788" s="4"/>
      <c r="B3788" s="1"/>
      <c r="C3788" s="6" t="str">
        <f>IFERROR(IF(B3788="","",VLOOKUP(B3788,tabela_produto,2,0)),"")</f>
        <v/>
      </c>
      <c r="D3788" s="1"/>
      <c r="E3788" s="7" t="str">
        <f t="shared" si="59"/>
        <v/>
      </c>
      <c r="F3788" s="133"/>
      <c r="G3788" s="37"/>
      <c r="H3788" s="36"/>
    </row>
    <row r="3789" spans="1:8" x14ac:dyDescent="0.3">
      <c r="A3789" s="4"/>
      <c r="B3789" s="1"/>
      <c r="C3789" s="6" t="str">
        <f>IFERROR(IF(B3789="","",VLOOKUP(B3789,tabela_produto,2,0)),"")</f>
        <v/>
      </c>
      <c r="D3789" s="1"/>
      <c r="E3789" s="7" t="str">
        <f t="shared" si="59"/>
        <v/>
      </c>
      <c r="F3789" s="133"/>
      <c r="G3789" s="37"/>
      <c r="H3789" s="36"/>
    </row>
    <row r="3790" spans="1:8" x14ac:dyDescent="0.3">
      <c r="A3790" s="4"/>
      <c r="B3790" s="1"/>
      <c r="C3790" s="6" t="str">
        <f>IFERROR(IF(B3790="","",VLOOKUP(B3790,tabela_produto,2,0)),"")</f>
        <v/>
      </c>
      <c r="D3790" s="1"/>
      <c r="E3790" s="7" t="str">
        <f t="shared" si="59"/>
        <v/>
      </c>
      <c r="F3790" s="133"/>
      <c r="G3790" s="37"/>
      <c r="H3790" s="36"/>
    </row>
    <row r="3791" spans="1:8" x14ac:dyDescent="0.3">
      <c r="A3791" s="4"/>
      <c r="B3791" s="1"/>
      <c r="C3791" s="6" t="str">
        <f>IFERROR(IF(B3791="","",VLOOKUP(B3791,tabela_produto,2,0)),"")</f>
        <v/>
      </c>
      <c r="D3791" s="1"/>
      <c r="E3791" s="7" t="str">
        <f t="shared" si="59"/>
        <v/>
      </c>
      <c r="F3791" s="133"/>
      <c r="G3791" s="37"/>
      <c r="H3791" s="36"/>
    </row>
    <row r="3792" spans="1:8" x14ac:dyDescent="0.3">
      <c r="A3792" s="4"/>
      <c r="B3792" s="1"/>
      <c r="C3792" s="6" t="str">
        <f>IFERROR(IF(B3792="","",VLOOKUP(B3792,tabela_produto,2,0)),"")</f>
        <v/>
      </c>
      <c r="D3792" s="1"/>
      <c r="E3792" s="7" t="str">
        <f t="shared" si="59"/>
        <v/>
      </c>
      <c r="F3792" s="133"/>
      <c r="G3792" s="37"/>
      <c r="H3792" s="36"/>
    </row>
    <row r="3793" spans="1:8" x14ac:dyDescent="0.3">
      <c r="A3793" s="4"/>
      <c r="B3793" s="1"/>
      <c r="C3793" s="6" t="str">
        <f>IFERROR(IF(B3793="","",VLOOKUP(B3793,tabela_produto,2,0)),"")</f>
        <v/>
      </c>
      <c r="D3793" s="1"/>
      <c r="E3793" s="7" t="str">
        <f t="shared" si="59"/>
        <v/>
      </c>
      <c r="F3793" s="133"/>
      <c r="G3793" s="37"/>
      <c r="H3793" s="36"/>
    </row>
    <row r="3794" spans="1:8" x14ac:dyDescent="0.3">
      <c r="A3794" s="4"/>
      <c r="B3794" s="1"/>
      <c r="C3794" s="6" t="str">
        <f>IFERROR(IF(B3794="","",VLOOKUP(B3794,tabela_produto,2,0)),"")</f>
        <v/>
      </c>
      <c r="D3794" s="1"/>
      <c r="E3794" s="7" t="str">
        <f t="shared" si="59"/>
        <v/>
      </c>
      <c r="F3794" s="133"/>
      <c r="G3794" s="37"/>
      <c r="H3794" s="36"/>
    </row>
    <row r="3795" spans="1:8" x14ac:dyDescent="0.3">
      <c r="A3795" s="4"/>
      <c r="B3795" s="1"/>
      <c r="C3795" s="6" t="str">
        <f>IFERROR(IF(B3795="","",VLOOKUP(B3795,tabela_produto,2,0)),"")</f>
        <v/>
      </c>
      <c r="D3795" s="1"/>
      <c r="E3795" s="7" t="str">
        <f t="shared" si="59"/>
        <v/>
      </c>
      <c r="F3795" s="133"/>
      <c r="G3795" s="37"/>
      <c r="H3795" s="36"/>
    </row>
    <row r="3796" spans="1:8" x14ac:dyDescent="0.3">
      <c r="A3796" s="4"/>
      <c r="B3796" s="1"/>
      <c r="C3796" s="6" t="str">
        <f>IFERROR(IF(B3796="","",VLOOKUP(B3796,tabela_produto,2,0)),"")</f>
        <v/>
      </c>
      <c r="D3796" s="1"/>
      <c r="E3796" s="7" t="str">
        <f t="shared" si="59"/>
        <v/>
      </c>
      <c r="F3796" s="133"/>
      <c r="G3796" s="37"/>
      <c r="H3796" s="36"/>
    </row>
    <row r="3797" spans="1:8" x14ac:dyDescent="0.3">
      <c r="A3797" s="4"/>
      <c r="B3797" s="1"/>
      <c r="C3797" s="6" t="str">
        <f>IFERROR(IF(B3797="","",VLOOKUP(B3797,tabela_produto,2,0)),"")</f>
        <v/>
      </c>
      <c r="D3797" s="1"/>
      <c r="E3797" s="7" t="str">
        <f t="shared" si="59"/>
        <v/>
      </c>
      <c r="F3797" s="133"/>
      <c r="G3797" s="37"/>
      <c r="H3797" s="36"/>
    </row>
    <row r="3798" spans="1:8" x14ac:dyDescent="0.3">
      <c r="A3798" s="4"/>
      <c r="B3798" s="1"/>
      <c r="C3798" s="6" t="str">
        <f>IFERROR(IF(B3798="","",VLOOKUP(B3798,tabela_produto,2,0)),"")</f>
        <v/>
      </c>
      <c r="D3798" s="1"/>
      <c r="E3798" s="7" t="str">
        <f t="shared" si="59"/>
        <v/>
      </c>
      <c r="F3798" s="133"/>
      <c r="G3798" s="37"/>
      <c r="H3798" s="36"/>
    </row>
    <row r="3799" spans="1:8" x14ac:dyDescent="0.3">
      <c r="A3799" s="4"/>
      <c r="B3799" s="1"/>
      <c r="C3799" s="6" t="str">
        <f>IFERROR(IF(B3799="","",VLOOKUP(B3799,tabela_produto,2,0)),"")</f>
        <v/>
      </c>
      <c r="D3799" s="1"/>
      <c r="E3799" s="7" t="str">
        <f t="shared" si="59"/>
        <v/>
      </c>
      <c r="F3799" s="133"/>
      <c r="G3799" s="37"/>
      <c r="H3799" s="36"/>
    </row>
    <row r="3800" spans="1:8" x14ac:dyDescent="0.3">
      <c r="A3800" s="4"/>
      <c r="B3800" s="1"/>
      <c r="C3800" s="6" t="str">
        <f>IFERROR(IF(B3800="","",VLOOKUP(B3800,tabela_produto,2,0)),"")</f>
        <v/>
      </c>
      <c r="D3800" s="1"/>
      <c r="E3800" s="7" t="str">
        <f t="shared" si="59"/>
        <v/>
      </c>
      <c r="F3800" s="133"/>
      <c r="G3800" s="37"/>
      <c r="H3800" s="36"/>
    </row>
    <row r="3801" spans="1:8" x14ac:dyDescent="0.3">
      <c r="A3801" s="4"/>
      <c r="B3801" s="1"/>
      <c r="C3801" s="6" t="str">
        <f>IFERROR(IF(B3801="","",VLOOKUP(B3801,tabela_produto,2,0)),"")</f>
        <v/>
      </c>
      <c r="D3801" s="1"/>
      <c r="E3801" s="7" t="str">
        <f t="shared" si="59"/>
        <v/>
      </c>
      <c r="F3801" s="133"/>
      <c r="G3801" s="37"/>
      <c r="H3801" s="36"/>
    </row>
    <row r="3802" spans="1:8" x14ac:dyDescent="0.3">
      <c r="A3802" s="4"/>
      <c r="B3802" s="1"/>
      <c r="C3802" s="6" t="str">
        <f>IFERROR(IF(B3802="","",VLOOKUP(B3802,tabela_produto,2,0)),"")</f>
        <v/>
      </c>
      <c r="D3802" s="1"/>
      <c r="E3802" s="7" t="str">
        <f t="shared" si="59"/>
        <v/>
      </c>
      <c r="F3802" s="133"/>
      <c r="G3802" s="37"/>
      <c r="H3802" s="36"/>
    </row>
    <row r="3803" spans="1:8" x14ac:dyDescent="0.3">
      <c r="A3803" s="4"/>
      <c r="B3803" s="1"/>
      <c r="C3803" s="6" t="str">
        <f>IFERROR(IF(B3803="","",VLOOKUP(B3803,tabela_produto,2,0)),"")</f>
        <v/>
      </c>
      <c r="D3803" s="1"/>
      <c r="E3803" s="7" t="str">
        <f t="shared" si="59"/>
        <v/>
      </c>
      <c r="F3803" s="133"/>
      <c r="G3803" s="37"/>
      <c r="H3803" s="36"/>
    </row>
    <row r="3804" spans="1:8" x14ac:dyDescent="0.3">
      <c r="A3804" s="4"/>
      <c r="B3804" s="1"/>
      <c r="C3804" s="6" t="str">
        <f>IFERROR(IF(B3804="","",VLOOKUP(B3804,tabela_produto,2,0)),"")</f>
        <v/>
      </c>
      <c r="D3804" s="1"/>
      <c r="E3804" s="7" t="str">
        <f t="shared" si="59"/>
        <v/>
      </c>
      <c r="F3804" s="133"/>
      <c r="G3804" s="37"/>
      <c r="H3804" s="36"/>
    </row>
    <row r="3805" spans="1:8" x14ac:dyDescent="0.3">
      <c r="A3805" s="4"/>
      <c r="B3805" s="1"/>
      <c r="C3805" s="6" t="str">
        <f>IFERROR(IF(B3805="","",VLOOKUP(B3805,tabela_produto,2,0)),"")</f>
        <v/>
      </c>
      <c r="D3805" s="1"/>
      <c r="E3805" s="7" t="str">
        <f t="shared" si="59"/>
        <v/>
      </c>
      <c r="F3805" s="133"/>
      <c r="G3805" s="37"/>
      <c r="H3805" s="36"/>
    </row>
    <row r="3806" spans="1:8" x14ac:dyDescent="0.3">
      <c r="A3806" s="4"/>
      <c r="B3806" s="1"/>
      <c r="C3806" s="6" t="str">
        <f>IFERROR(IF(B3806="","",VLOOKUP(B3806,tabela_produto,2,0)),"")</f>
        <v/>
      </c>
      <c r="D3806" s="1"/>
      <c r="E3806" s="7" t="str">
        <f t="shared" si="59"/>
        <v/>
      </c>
      <c r="F3806" s="133"/>
      <c r="G3806" s="37"/>
      <c r="H3806" s="36"/>
    </row>
    <row r="3807" spans="1:8" x14ac:dyDescent="0.3">
      <c r="A3807" s="4"/>
      <c r="B3807" s="1"/>
      <c r="C3807" s="6" t="str">
        <f>IFERROR(IF(B3807="","",VLOOKUP(B3807,tabela_produto,2,0)),"")</f>
        <v/>
      </c>
      <c r="D3807" s="1"/>
      <c r="E3807" s="7" t="str">
        <f t="shared" si="59"/>
        <v/>
      </c>
      <c r="F3807" s="133"/>
      <c r="G3807" s="37"/>
      <c r="H3807" s="36"/>
    </row>
    <row r="3808" spans="1:8" x14ac:dyDescent="0.3">
      <c r="A3808" s="4"/>
      <c r="B3808" s="1"/>
      <c r="C3808" s="6" t="str">
        <f>IFERROR(IF(B3808="","",VLOOKUP(B3808,tabela_produto,2,0)),"")</f>
        <v/>
      </c>
      <c r="D3808" s="1"/>
      <c r="E3808" s="7" t="str">
        <f t="shared" si="59"/>
        <v/>
      </c>
      <c r="F3808" s="133"/>
      <c r="G3808" s="37"/>
      <c r="H3808" s="36"/>
    </row>
    <row r="3809" spans="1:8" x14ac:dyDescent="0.3">
      <c r="A3809" s="4"/>
      <c r="B3809" s="1"/>
      <c r="C3809" s="6" t="str">
        <f>IFERROR(IF(B3809="","",VLOOKUP(B3809,tabela_produto,2,0)),"")</f>
        <v/>
      </c>
      <c r="D3809" s="1"/>
      <c r="E3809" s="7" t="str">
        <f t="shared" si="59"/>
        <v/>
      </c>
      <c r="F3809" s="133"/>
      <c r="G3809" s="37"/>
      <c r="H3809" s="36"/>
    </row>
    <row r="3810" spans="1:8" x14ac:dyDescent="0.3">
      <c r="A3810" s="4"/>
      <c r="B3810" s="1"/>
      <c r="C3810" s="6" t="str">
        <f>IFERROR(IF(B3810="","",VLOOKUP(B3810,tabela_produto,2,0)),"")</f>
        <v/>
      </c>
      <c r="D3810" s="1"/>
      <c r="E3810" s="7" t="str">
        <f t="shared" si="59"/>
        <v/>
      </c>
      <c r="F3810" s="133"/>
      <c r="G3810" s="37"/>
      <c r="H3810" s="36"/>
    </row>
    <row r="3811" spans="1:8" x14ac:dyDescent="0.3">
      <c r="A3811" s="4"/>
      <c r="B3811" s="1"/>
      <c r="C3811" s="6" t="str">
        <f>IFERROR(IF(B3811="","",VLOOKUP(B3811,tabela_produto,2,0)),"")</f>
        <v/>
      </c>
      <c r="D3811" s="1"/>
      <c r="E3811" s="7" t="str">
        <f t="shared" si="59"/>
        <v/>
      </c>
      <c r="F3811" s="133"/>
      <c r="G3811" s="37"/>
      <c r="H3811" s="36"/>
    </row>
    <row r="3812" spans="1:8" x14ac:dyDescent="0.3">
      <c r="A3812" s="4"/>
      <c r="B3812" s="1"/>
      <c r="C3812" s="6" t="str">
        <f>IFERROR(IF(B3812="","",VLOOKUP(B3812,tabela_produto,2,0)),"")</f>
        <v/>
      </c>
      <c r="D3812" s="1"/>
      <c r="E3812" s="7" t="str">
        <f t="shared" si="59"/>
        <v/>
      </c>
      <c r="F3812" s="133"/>
      <c r="G3812" s="37"/>
      <c r="H3812" s="36"/>
    </row>
    <row r="3813" spans="1:8" x14ac:dyDescent="0.3">
      <c r="A3813" s="4"/>
      <c r="B3813" s="1"/>
      <c r="C3813" s="6" t="str">
        <f>IFERROR(IF(B3813="","",VLOOKUP(B3813,tabela_produto,2,0)),"")</f>
        <v/>
      </c>
      <c r="D3813" s="1"/>
      <c r="E3813" s="7" t="str">
        <f t="shared" si="59"/>
        <v/>
      </c>
      <c r="F3813" s="133"/>
      <c r="G3813" s="37"/>
      <c r="H3813" s="36"/>
    </row>
    <row r="3814" spans="1:8" x14ac:dyDescent="0.3">
      <c r="A3814" s="4"/>
      <c r="B3814" s="1"/>
      <c r="C3814" s="6" t="str">
        <f>IFERROR(IF(B3814="","",VLOOKUP(B3814,tabela_produto,2,0)),"")</f>
        <v/>
      </c>
      <c r="D3814" s="1"/>
      <c r="E3814" s="7" t="str">
        <f t="shared" si="59"/>
        <v/>
      </c>
      <c r="F3814" s="133"/>
      <c r="G3814" s="37"/>
      <c r="H3814" s="36"/>
    </row>
    <row r="3815" spans="1:8" x14ac:dyDescent="0.3">
      <c r="A3815" s="4"/>
      <c r="B3815" s="1"/>
      <c r="C3815" s="6" t="str">
        <f>IFERROR(IF(B3815="","",VLOOKUP(B3815,tabela_produto,2,0)),"")</f>
        <v/>
      </c>
      <c r="D3815" s="1"/>
      <c r="E3815" s="7" t="str">
        <f t="shared" si="59"/>
        <v/>
      </c>
      <c r="F3815" s="133"/>
      <c r="G3815" s="37"/>
      <c r="H3815" s="36"/>
    </row>
    <row r="3816" spans="1:8" x14ac:dyDescent="0.3">
      <c r="A3816" s="4"/>
      <c r="B3816" s="1"/>
      <c r="C3816" s="6" t="str">
        <f>IFERROR(IF(B3816="","",VLOOKUP(B3816,tabela_produto,2,0)),"")</f>
        <v/>
      </c>
      <c r="D3816" s="1"/>
      <c r="E3816" s="7" t="str">
        <f t="shared" si="59"/>
        <v/>
      </c>
      <c r="F3816" s="133"/>
      <c r="G3816" s="37"/>
      <c r="H3816" s="36"/>
    </row>
    <row r="3817" spans="1:8" x14ac:dyDescent="0.3">
      <c r="A3817" s="4"/>
      <c r="B3817" s="1"/>
      <c r="C3817" s="6" t="str">
        <f>IFERROR(IF(B3817="","",VLOOKUP(B3817,tabela_produto,2,0)),"")</f>
        <v/>
      </c>
      <c r="D3817" s="1"/>
      <c r="E3817" s="7" t="str">
        <f t="shared" si="59"/>
        <v/>
      </c>
      <c r="F3817" s="133"/>
      <c r="G3817" s="37"/>
      <c r="H3817" s="36"/>
    </row>
    <row r="3818" spans="1:8" x14ac:dyDescent="0.3">
      <c r="A3818" s="4"/>
      <c r="B3818" s="1"/>
      <c r="C3818" s="6" t="str">
        <f>IFERROR(IF(B3818="","",VLOOKUP(B3818,tabela_produto,2,0)),"")</f>
        <v/>
      </c>
      <c r="D3818" s="1"/>
      <c r="E3818" s="7" t="str">
        <f t="shared" si="59"/>
        <v/>
      </c>
      <c r="F3818" s="133"/>
      <c r="G3818" s="37"/>
      <c r="H3818" s="36"/>
    </row>
    <row r="3819" spans="1:8" x14ac:dyDescent="0.3">
      <c r="A3819" s="4"/>
      <c r="B3819" s="1"/>
      <c r="C3819" s="6" t="str">
        <f>IFERROR(IF(B3819="","",VLOOKUP(B3819,tabela_produto,2,0)),"")</f>
        <v/>
      </c>
      <c r="D3819" s="1"/>
      <c r="E3819" s="7" t="str">
        <f t="shared" si="59"/>
        <v/>
      </c>
      <c r="F3819" s="133"/>
      <c r="G3819" s="37"/>
      <c r="H3819" s="36"/>
    </row>
    <row r="3820" spans="1:8" x14ac:dyDescent="0.3">
      <c r="A3820" s="4"/>
      <c r="B3820" s="1"/>
      <c r="C3820" s="6" t="str">
        <f>IFERROR(IF(B3820="","",VLOOKUP(B3820,tabela_produto,2,0)),"")</f>
        <v/>
      </c>
      <c r="D3820" s="1"/>
      <c r="E3820" s="7" t="str">
        <f t="shared" si="59"/>
        <v/>
      </c>
      <c r="F3820" s="133"/>
      <c r="G3820" s="37"/>
      <c r="H3820" s="36"/>
    </row>
    <row r="3821" spans="1:8" x14ac:dyDescent="0.3">
      <c r="A3821" s="4"/>
      <c r="B3821" s="1"/>
      <c r="C3821" s="6" t="str">
        <f>IFERROR(IF(B3821="","",VLOOKUP(B3821,tabela_produto,2,0)),"")</f>
        <v/>
      </c>
      <c r="D3821" s="1"/>
      <c r="E3821" s="7" t="str">
        <f t="shared" si="59"/>
        <v/>
      </c>
      <c r="F3821" s="133"/>
      <c r="G3821" s="37"/>
      <c r="H3821" s="36"/>
    </row>
    <row r="3822" spans="1:8" x14ac:dyDescent="0.3">
      <c r="A3822" s="4"/>
      <c r="B3822" s="1"/>
      <c r="C3822" s="6" t="str">
        <f>IFERROR(IF(B3822="","",VLOOKUP(B3822,tabela_produto,2,0)),"")</f>
        <v/>
      </c>
      <c r="D3822" s="1"/>
      <c r="E3822" s="7" t="str">
        <f t="shared" si="59"/>
        <v/>
      </c>
      <c r="F3822" s="133"/>
      <c r="G3822" s="37"/>
      <c r="H3822" s="36"/>
    </row>
    <row r="3823" spans="1:8" x14ac:dyDescent="0.3">
      <c r="A3823" s="4"/>
      <c r="B3823" s="1"/>
      <c r="C3823" s="6" t="str">
        <f>IFERROR(IF(B3823="","",VLOOKUP(B3823,tabela_produto,2,0)),"")</f>
        <v/>
      </c>
      <c r="D3823" s="1"/>
      <c r="E3823" s="7" t="str">
        <f t="shared" si="59"/>
        <v/>
      </c>
      <c r="F3823" s="133"/>
      <c r="G3823" s="37"/>
      <c r="H3823" s="36"/>
    </row>
    <row r="3824" spans="1:8" x14ac:dyDescent="0.3">
      <c r="A3824" s="4"/>
      <c r="B3824" s="1"/>
      <c r="C3824" s="6" t="str">
        <f>IFERROR(IF(B3824="","",VLOOKUP(B3824,tabela_produto,2,0)),"")</f>
        <v/>
      </c>
      <c r="D3824" s="1"/>
      <c r="E3824" s="7" t="str">
        <f t="shared" si="59"/>
        <v/>
      </c>
      <c r="F3824" s="133"/>
      <c r="G3824" s="37"/>
      <c r="H3824" s="36"/>
    </row>
    <row r="3825" spans="1:8" x14ac:dyDescent="0.3">
      <c r="A3825" s="4"/>
      <c r="B3825" s="1"/>
      <c r="C3825" s="6" t="str">
        <f>IFERROR(IF(B3825="","",VLOOKUP(B3825,tabela_produto,2,0)),"")</f>
        <v/>
      </c>
      <c r="D3825" s="1"/>
      <c r="E3825" s="7" t="str">
        <f t="shared" si="59"/>
        <v/>
      </c>
      <c r="F3825" s="133"/>
      <c r="G3825" s="37"/>
      <c r="H3825" s="36"/>
    </row>
    <row r="3826" spans="1:8" x14ac:dyDescent="0.3">
      <c r="A3826" s="4"/>
      <c r="B3826" s="1"/>
      <c r="C3826" s="6" t="str">
        <f>IFERROR(IF(B3826="","",VLOOKUP(B3826,tabela_produto,2,0)),"")</f>
        <v/>
      </c>
      <c r="D3826" s="1"/>
      <c r="E3826" s="7" t="str">
        <f t="shared" si="59"/>
        <v/>
      </c>
      <c r="F3826" s="133"/>
      <c r="G3826" s="37"/>
      <c r="H3826" s="36"/>
    </row>
    <row r="3827" spans="1:8" x14ac:dyDescent="0.3">
      <c r="A3827" s="4"/>
      <c r="B3827" s="1"/>
      <c r="C3827" s="6" t="str">
        <f>IFERROR(IF(B3827="","",VLOOKUP(B3827,tabela_produto,2,0)),"")</f>
        <v/>
      </c>
      <c r="D3827" s="1"/>
      <c r="E3827" s="7" t="str">
        <f t="shared" si="59"/>
        <v/>
      </c>
      <c r="F3827" s="133"/>
      <c r="G3827" s="37"/>
      <c r="H3827" s="36"/>
    </row>
    <row r="3828" spans="1:8" x14ac:dyDescent="0.3">
      <c r="A3828" s="4"/>
      <c r="B3828" s="1"/>
      <c r="C3828" s="6" t="str">
        <f>IFERROR(IF(B3828="","",VLOOKUP(B3828,tabela_produto,2,0)),"")</f>
        <v/>
      </c>
      <c r="D3828" s="1"/>
      <c r="E3828" s="7" t="str">
        <f t="shared" si="59"/>
        <v/>
      </c>
      <c r="F3828" s="133"/>
      <c r="G3828" s="37"/>
      <c r="H3828" s="36"/>
    </row>
    <row r="3829" spans="1:8" x14ac:dyDescent="0.3">
      <c r="A3829" s="4"/>
      <c r="B3829" s="1"/>
      <c r="C3829" s="6" t="str">
        <f>IFERROR(IF(B3829="","",VLOOKUP(B3829,tabela_produto,2,0)),"")</f>
        <v/>
      </c>
      <c r="D3829" s="1"/>
      <c r="E3829" s="7" t="str">
        <f t="shared" si="59"/>
        <v/>
      </c>
      <c r="F3829" s="133"/>
      <c r="G3829" s="37"/>
      <c r="H3829" s="36"/>
    </row>
    <row r="3830" spans="1:8" x14ac:dyDescent="0.3">
      <c r="A3830" s="4"/>
      <c r="B3830" s="1"/>
      <c r="C3830" s="6" t="str">
        <f>IFERROR(IF(B3830="","",VLOOKUP(B3830,tabela_produto,2,0)),"")</f>
        <v/>
      </c>
      <c r="D3830" s="1"/>
      <c r="E3830" s="7" t="str">
        <f t="shared" si="59"/>
        <v/>
      </c>
      <c r="F3830" s="133"/>
      <c r="G3830" s="37"/>
      <c r="H3830" s="36"/>
    </row>
    <row r="3831" spans="1:8" x14ac:dyDescent="0.3">
      <c r="A3831" s="4"/>
      <c r="B3831" s="1"/>
      <c r="C3831" s="6" t="str">
        <f>IFERROR(IF(B3831="","",VLOOKUP(B3831,tabela_produto,2,0)),"")</f>
        <v/>
      </c>
      <c r="D3831" s="1"/>
      <c r="E3831" s="7" t="str">
        <f t="shared" si="59"/>
        <v/>
      </c>
      <c r="F3831" s="133"/>
      <c r="G3831" s="37"/>
      <c r="H3831" s="36"/>
    </row>
    <row r="3832" spans="1:8" x14ac:dyDescent="0.3">
      <c r="A3832" s="4"/>
      <c r="B3832" s="1"/>
      <c r="C3832" s="6" t="str">
        <f>IFERROR(IF(B3832="","",VLOOKUP(B3832,tabela_produto,2,0)),"")</f>
        <v/>
      </c>
      <c r="D3832" s="1"/>
      <c r="E3832" s="7" t="str">
        <f t="shared" si="59"/>
        <v/>
      </c>
      <c r="F3832" s="133"/>
      <c r="G3832" s="37"/>
      <c r="H3832" s="36"/>
    </row>
    <row r="3833" spans="1:8" x14ac:dyDescent="0.3">
      <c r="A3833" s="4"/>
      <c r="B3833" s="1"/>
      <c r="C3833" s="6" t="str">
        <f>IFERROR(IF(B3833="","",VLOOKUP(B3833,tabela_produto,2,0)),"")</f>
        <v/>
      </c>
      <c r="D3833" s="1"/>
      <c r="E3833" s="7" t="str">
        <f t="shared" si="59"/>
        <v/>
      </c>
      <c r="F3833" s="133"/>
      <c r="G3833" s="37"/>
      <c r="H3833" s="36"/>
    </row>
    <row r="3834" spans="1:8" x14ac:dyDescent="0.3">
      <c r="A3834" s="4"/>
      <c r="B3834" s="1"/>
      <c r="C3834" s="6" t="str">
        <f>IFERROR(IF(B3834="","",VLOOKUP(B3834,tabela_produto,2,0)),"")</f>
        <v/>
      </c>
      <c r="D3834" s="1"/>
      <c r="E3834" s="7" t="str">
        <f t="shared" si="59"/>
        <v/>
      </c>
      <c r="F3834" s="133"/>
      <c r="G3834" s="37"/>
      <c r="H3834" s="36"/>
    </row>
    <row r="3835" spans="1:8" x14ac:dyDescent="0.3">
      <c r="A3835" s="4"/>
      <c r="B3835" s="1"/>
      <c r="C3835" s="6" t="str">
        <f>IFERROR(IF(B3835="","",VLOOKUP(B3835,tabela_produto,2,0)),"")</f>
        <v/>
      </c>
      <c r="D3835" s="1"/>
      <c r="E3835" s="7" t="str">
        <f t="shared" si="59"/>
        <v/>
      </c>
      <c r="F3835" s="133"/>
      <c r="G3835" s="37"/>
      <c r="H3835" s="36"/>
    </row>
    <row r="3836" spans="1:8" x14ac:dyDescent="0.3">
      <c r="A3836" s="4"/>
      <c r="B3836" s="1"/>
      <c r="C3836" s="6" t="str">
        <f>IFERROR(IF(B3836="","",VLOOKUP(B3836,tabela_produto,2,0)),"")</f>
        <v/>
      </c>
      <c r="D3836" s="1"/>
      <c r="E3836" s="7" t="str">
        <f t="shared" si="59"/>
        <v/>
      </c>
      <c r="F3836" s="133"/>
      <c r="G3836" s="37"/>
      <c r="H3836" s="36"/>
    </row>
    <row r="3837" spans="1:8" x14ac:dyDescent="0.3">
      <c r="A3837" s="4"/>
      <c r="B3837" s="1"/>
      <c r="C3837" s="6" t="str">
        <f>IFERROR(IF(B3837="","",VLOOKUP(B3837,tabela_produto,2,0)),"")</f>
        <v/>
      </c>
      <c r="D3837" s="1"/>
      <c r="E3837" s="7" t="str">
        <f t="shared" si="59"/>
        <v/>
      </c>
      <c r="F3837" s="133"/>
      <c r="G3837" s="37"/>
      <c r="H3837" s="36"/>
    </row>
    <row r="3838" spans="1:8" x14ac:dyDescent="0.3">
      <c r="A3838" s="4"/>
      <c r="B3838" s="1"/>
      <c r="C3838" s="6" t="str">
        <f>IFERROR(IF(B3838="","",VLOOKUP(B3838,tabela_produto,2,0)),"")</f>
        <v/>
      </c>
      <c r="D3838" s="1"/>
      <c r="E3838" s="7" t="str">
        <f t="shared" si="59"/>
        <v/>
      </c>
      <c r="F3838" s="133"/>
      <c r="G3838" s="37"/>
      <c r="H3838" s="36"/>
    </row>
    <row r="3839" spans="1:8" x14ac:dyDescent="0.3">
      <c r="A3839" s="4"/>
      <c r="B3839" s="1"/>
      <c r="C3839" s="6" t="str">
        <f>IFERROR(IF(B3839="","",VLOOKUP(B3839,tabela_produto,2,0)),"")</f>
        <v/>
      </c>
      <c r="D3839" s="1"/>
      <c r="E3839" s="7" t="str">
        <f t="shared" si="59"/>
        <v/>
      </c>
      <c r="F3839" s="133"/>
      <c r="G3839" s="37"/>
      <c r="H3839" s="36"/>
    </row>
    <row r="3840" spans="1:8" x14ac:dyDescent="0.3">
      <c r="A3840" s="4"/>
      <c r="B3840" s="1"/>
      <c r="C3840" s="6" t="str">
        <f>IFERROR(IF(B3840="","",VLOOKUP(B3840,tabela_produto,2,0)),"")</f>
        <v/>
      </c>
      <c r="D3840" s="1"/>
      <c r="E3840" s="7" t="str">
        <f t="shared" si="59"/>
        <v/>
      </c>
      <c r="F3840" s="133"/>
      <c r="G3840" s="37"/>
      <c r="H3840" s="36"/>
    </row>
    <row r="3841" spans="1:8" x14ac:dyDescent="0.3">
      <c r="A3841" s="4"/>
      <c r="B3841" s="1"/>
      <c r="C3841" s="6" t="str">
        <f>IFERROR(IF(B3841="","",VLOOKUP(B3841,tabela_produto,2,0)),"")</f>
        <v/>
      </c>
      <c r="D3841" s="1"/>
      <c r="E3841" s="7" t="str">
        <f t="shared" si="59"/>
        <v/>
      </c>
      <c r="F3841" s="133"/>
      <c r="G3841" s="37"/>
      <c r="H3841" s="36"/>
    </row>
    <row r="3842" spans="1:8" x14ac:dyDescent="0.3">
      <c r="A3842" s="4"/>
      <c r="B3842" s="1"/>
      <c r="C3842" s="6" t="str">
        <f>IFERROR(IF(B3842="","",VLOOKUP(B3842,tabela_produto,2,0)),"")</f>
        <v/>
      </c>
      <c r="D3842" s="1"/>
      <c r="E3842" s="7" t="str">
        <f t="shared" si="59"/>
        <v/>
      </c>
      <c r="F3842" s="133"/>
      <c r="G3842" s="37"/>
      <c r="H3842" s="36"/>
    </row>
    <row r="3843" spans="1:8" x14ac:dyDescent="0.3">
      <c r="A3843" s="4"/>
      <c r="B3843" s="1"/>
      <c r="C3843" s="6" t="str">
        <f>IFERROR(IF(B3843="","",VLOOKUP(B3843,tabela_produto,2,0)),"")</f>
        <v/>
      </c>
      <c r="D3843" s="1"/>
      <c r="E3843" s="7" t="str">
        <f t="shared" ref="E3843:E3906" si="60">IF(B3843="","",VLOOKUP(B3843,tabela_produto,3,0))</f>
        <v/>
      </c>
      <c r="F3843" s="133"/>
      <c r="G3843" s="37"/>
      <c r="H3843" s="36"/>
    </row>
    <row r="3844" spans="1:8" x14ac:dyDescent="0.3">
      <c r="A3844" s="4"/>
      <c r="B3844" s="1"/>
      <c r="C3844" s="6" t="str">
        <f>IFERROR(IF(B3844="","",VLOOKUP(B3844,tabela_produto,2,0)),"")</f>
        <v/>
      </c>
      <c r="D3844" s="1"/>
      <c r="E3844" s="7" t="str">
        <f t="shared" si="60"/>
        <v/>
      </c>
      <c r="F3844" s="133"/>
      <c r="G3844" s="37"/>
      <c r="H3844" s="36"/>
    </row>
    <row r="3845" spans="1:8" x14ac:dyDescent="0.3">
      <c r="A3845" s="4"/>
      <c r="B3845" s="1"/>
      <c r="C3845" s="6" t="str">
        <f>IFERROR(IF(B3845="","",VLOOKUP(B3845,tabela_produto,2,0)),"")</f>
        <v/>
      </c>
      <c r="D3845" s="1"/>
      <c r="E3845" s="7" t="str">
        <f t="shared" si="60"/>
        <v/>
      </c>
      <c r="F3845" s="133"/>
      <c r="G3845" s="37"/>
      <c r="H3845" s="36"/>
    </row>
    <row r="3846" spans="1:8" x14ac:dyDescent="0.3">
      <c r="A3846" s="4"/>
      <c r="B3846" s="1"/>
      <c r="C3846" s="6" t="str">
        <f>IFERROR(IF(B3846="","",VLOOKUP(B3846,tabela_produto,2,0)),"")</f>
        <v/>
      </c>
      <c r="D3846" s="1"/>
      <c r="E3846" s="7" t="str">
        <f t="shared" si="60"/>
        <v/>
      </c>
      <c r="F3846" s="133"/>
      <c r="G3846" s="37"/>
      <c r="H3846" s="36"/>
    </row>
    <row r="3847" spans="1:8" x14ac:dyDescent="0.3">
      <c r="A3847" s="4"/>
      <c r="B3847" s="1"/>
      <c r="C3847" s="6" t="str">
        <f>IFERROR(IF(B3847="","",VLOOKUP(B3847,tabela_produto,2,0)),"")</f>
        <v/>
      </c>
      <c r="D3847" s="1"/>
      <c r="E3847" s="7" t="str">
        <f t="shared" si="60"/>
        <v/>
      </c>
      <c r="F3847" s="133"/>
      <c r="G3847" s="37"/>
      <c r="H3847" s="36"/>
    </row>
    <row r="3848" spans="1:8" x14ac:dyDescent="0.3">
      <c r="A3848" s="4"/>
      <c r="B3848" s="1"/>
      <c r="C3848" s="6" t="str">
        <f>IFERROR(IF(B3848="","",VLOOKUP(B3848,tabela_produto,2,0)),"")</f>
        <v/>
      </c>
      <c r="D3848" s="1"/>
      <c r="E3848" s="7" t="str">
        <f t="shared" si="60"/>
        <v/>
      </c>
      <c r="F3848" s="133"/>
      <c r="G3848" s="37"/>
      <c r="H3848" s="36"/>
    </row>
    <row r="3849" spans="1:8" x14ac:dyDescent="0.3">
      <c r="A3849" s="4"/>
      <c r="B3849" s="1"/>
      <c r="C3849" s="6" t="str">
        <f>IFERROR(IF(B3849="","",VLOOKUP(B3849,tabela_produto,2,0)),"")</f>
        <v/>
      </c>
      <c r="D3849" s="1"/>
      <c r="E3849" s="7" t="str">
        <f t="shared" si="60"/>
        <v/>
      </c>
      <c r="F3849" s="133"/>
      <c r="G3849" s="37"/>
      <c r="H3849" s="36"/>
    </row>
    <row r="3850" spans="1:8" x14ac:dyDescent="0.3">
      <c r="A3850" s="4"/>
      <c r="B3850" s="1"/>
      <c r="C3850" s="6" t="str">
        <f>IFERROR(IF(B3850="","",VLOOKUP(B3850,tabela_produto,2,0)),"")</f>
        <v/>
      </c>
      <c r="D3850" s="1"/>
      <c r="E3850" s="7" t="str">
        <f t="shared" si="60"/>
        <v/>
      </c>
      <c r="F3850" s="133"/>
      <c r="G3850" s="37"/>
      <c r="H3850" s="36"/>
    </row>
    <row r="3851" spans="1:8" x14ac:dyDescent="0.3">
      <c r="A3851" s="4"/>
      <c r="B3851" s="1"/>
      <c r="C3851" s="6" t="str">
        <f>IFERROR(IF(B3851="","",VLOOKUP(B3851,tabela_produto,2,0)),"")</f>
        <v/>
      </c>
      <c r="D3851" s="1"/>
      <c r="E3851" s="7" t="str">
        <f t="shared" si="60"/>
        <v/>
      </c>
      <c r="F3851" s="133"/>
      <c r="G3851" s="37"/>
      <c r="H3851" s="36"/>
    </row>
    <row r="3852" spans="1:8" x14ac:dyDescent="0.3">
      <c r="A3852" s="4"/>
      <c r="B3852" s="1"/>
      <c r="C3852" s="6" t="str">
        <f>IFERROR(IF(B3852="","",VLOOKUP(B3852,tabela_produto,2,0)),"")</f>
        <v/>
      </c>
      <c r="D3852" s="1"/>
      <c r="E3852" s="7" t="str">
        <f t="shared" si="60"/>
        <v/>
      </c>
      <c r="F3852" s="133"/>
      <c r="G3852" s="37"/>
      <c r="H3852" s="36"/>
    </row>
    <row r="3853" spans="1:8" x14ac:dyDescent="0.3">
      <c r="A3853" s="4"/>
      <c r="B3853" s="1"/>
      <c r="C3853" s="6" t="str">
        <f>IFERROR(IF(B3853="","",VLOOKUP(B3853,tabela_produto,2,0)),"")</f>
        <v/>
      </c>
      <c r="D3853" s="1"/>
      <c r="E3853" s="7" t="str">
        <f t="shared" si="60"/>
        <v/>
      </c>
      <c r="F3853" s="133"/>
      <c r="G3853" s="37"/>
      <c r="H3853" s="36"/>
    </row>
    <row r="3854" spans="1:8" x14ac:dyDescent="0.3">
      <c r="A3854" s="4"/>
      <c r="B3854" s="1"/>
      <c r="C3854" s="6" t="str">
        <f>IFERROR(IF(B3854="","",VLOOKUP(B3854,tabela_produto,2,0)),"")</f>
        <v/>
      </c>
      <c r="D3854" s="1"/>
      <c r="E3854" s="7" t="str">
        <f t="shared" si="60"/>
        <v/>
      </c>
      <c r="F3854" s="133"/>
      <c r="G3854" s="37"/>
      <c r="H3854" s="36"/>
    </row>
    <row r="3855" spans="1:8" x14ac:dyDescent="0.3">
      <c r="A3855" s="4"/>
      <c r="B3855" s="1"/>
      <c r="C3855" s="6" t="str">
        <f>IFERROR(IF(B3855="","",VLOOKUP(B3855,tabela_produto,2,0)),"")</f>
        <v/>
      </c>
      <c r="D3855" s="1"/>
      <c r="E3855" s="7" t="str">
        <f t="shared" si="60"/>
        <v/>
      </c>
      <c r="F3855" s="133"/>
      <c r="G3855" s="37"/>
      <c r="H3855" s="36"/>
    </row>
    <row r="3856" spans="1:8" x14ac:dyDescent="0.3">
      <c r="A3856" s="4"/>
      <c r="B3856" s="1"/>
      <c r="C3856" s="6" t="str">
        <f>IFERROR(IF(B3856="","",VLOOKUP(B3856,tabela_produto,2,0)),"")</f>
        <v/>
      </c>
      <c r="D3856" s="1"/>
      <c r="E3856" s="7" t="str">
        <f t="shared" si="60"/>
        <v/>
      </c>
      <c r="F3856" s="133"/>
      <c r="G3856" s="37"/>
      <c r="H3856" s="36"/>
    </row>
    <row r="3857" spans="1:8" x14ac:dyDescent="0.3">
      <c r="A3857" s="4"/>
      <c r="B3857" s="1"/>
      <c r="C3857" s="6" t="str">
        <f>IFERROR(IF(B3857="","",VLOOKUP(B3857,tabela_produto,2,0)),"")</f>
        <v/>
      </c>
      <c r="D3857" s="1"/>
      <c r="E3857" s="7" t="str">
        <f t="shared" si="60"/>
        <v/>
      </c>
      <c r="F3857" s="133"/>
      <c r="G3857" s="37"/>
      <c r="H3857" s="36"/>
    </row>
    <row r="3858" spans="1:8" x14ac:dyDescent="0.3">
      <c r="A3858" s="4"/>
      <c r="B3858" s="1"/>
      <c r="C3858" s="6" t="str">
        <f>IFERROR(IF(B3858="","",VLOOKUP(B3858,tabela_produto,2,0)),"")</f>
        <v/>
      </c>
      <c r="D3858" s="1"/>
      <c r="E3858" s="7" t="str">
        <f t="shared" si="60"/>
        <v/>
      </c>
      <c r="F3858" s="133"/>
      <c r="G3858" s="37"/>
      <c r="H3858" s="36"/>
    </row>
    <row r="3859" spans="1:8" x14ac:dyDescent="0.3">
      <c r="A3859" s="4"/>
      <c r="B3859" s="1"/>
      <c r="C3859" s="6" t="str">
        <f>IFERROR(IF(B3859="","",VLOOKUP(B3859,tabela_produto,2,0)),"")</f>
        <v/>
      </c>
      <c r="D3859" s="1"/>
      <c r="E3859" s="7" t="str">
        <f t="shared" si="60"/>
        <v/>
      </c>
      <c r="F3859" s="133"/>
      <c r="G3859" s="37"/>
      <c r="H3859" s="36"/>
    </row>
    <row r="3860" spans="1:8" x14ac:dyDescent="0.3">
      <c r="A3860" s="4"/>
      <c r="B3860" s="1"/>
      <c r="C3860" s="6" t="str">
        <f>IFERROR(IF(B3860="","",VLOOKUP(B3860,tabela_produto,2,0)),"")</f>
        <v/>
      </c>
      <c r="D3860" s="1"/>
      <c r="E3860" s="7" t="str">
        <f t="shared" si="60"/>
        <v/>
      </c>
      <c r="F3860" s="133"/>
      <c r="G3860" s="37"/>
      <c r="H3860" s="36"/>
    </row>
    <row r="3861" spans="1:8" x14ac:dyDescent="0.3">
      <c r="A3861" s="4"/>
      <c r="B3861" s="1"/>
      <c r="C3861" s="6" t="str">
        <f>IFERROR(IF(B3861="","",VLOOKUP(B3861,tabela_produto,2,0)),"")</f>
        <v/>
      </c>
      <c r="D3861" s="1"/>
      <c r="E3861" s="7" t="str">
        <f t="shared" si="60"/>
        <v/>
      </c>
      <c r="F3861" s="133"/>
      <c r="G3861" s="37"/>
      <c r="H3861" s="36"/>
    </row>
    <row r="3862" spans="1:8" x14ac:dyDescent="0.3">
      <c r="A3862" s="4"/>
      <c r="B3862" s="1"/>
      <c r="C3862" s="6" t="str">
        <f>IFERROR(IF(B3862="","",VLOOKUP(B3862,tabela_produto,2,0)),"")</f>
        <v/>
      </c>
      <c r="D3862" s="1"/>
      <c r="E3862" s="7" t="str">
        <f t="shared" si="60"/>
        <v/>
      </c>
      <c r="F3862" s="133"/>
      <c r="G3862" s="37"/>
      <c r="H3862" s="36"/>
    </row>
    <row r="3863" spans="1:8" x14ac:dyDescent="0.3">
      <c r="A3863" s="4"/>
      <c r="B3863" s="1"/>
      <c r="C3863" s="6" t="str">
        <f>IFERROR(IF(B3863="","",VLOOKUP(B3863,tabela_produto,2,0)),"")</f>
        <v/>
      </c>
      <c r="D3863" s="1"/>
      <c r="E3863" s="7" t="str">
        <f t="shared" si="60"/>
        <v/>
      </c>
      <c r="F3863" s="133"/>
      <c r="G3863" s="37"/>
      <c r="H3863" s="36"/>
    </row>
    <row r="3864" spans="1:8" x14ac:dyDescent="0.3">
      <c r="A3864" s="4"/>
      <c r="B3864" s="1"/>
      <c r="C3864" s="6" t="str">
        <f>IFERROR(IF(B3864="","",VLOOKUP(B3864,tabela_produto,2,0)),"")</f>
        <v/>
      </c>
      <c r="D3864" s="1"/>
      <c r="E3864" s="7" t="str">
        <f t="shared" si="60"/>
        <v/>
      </c>
      <c r="F3864" s="133"/>
      <c r="G3864" s="37"/>
      <c r="H3864" s="36"/>
    </row>
    <row r="3865" spans="1:8" x14ac:dyDescent="0.3">
      <c r="A3865" s="4"/>
      <c r="B3865" s="1"/>
      <c r="C3865" s="6" t="str">
        <f>IFERROR(IF(B3865="","",VLOOKUP(B3865,tabela_produto,2,0)),"")</f>
        <v/>
      </c>
      <c r="D3865" s="1"/>
      <c r="E3865" s="7" t="str">
        <f t="shared" si="60"/>
        <v/>
      </c>
      <c r="F3865" s="133"/>
      <c r="G3865" s="37"/>
      <c r="H3865" s="36"/>
    </row>
    <row r="3866" spans="1:8" x14ac:dyDescent="0.3">
      <c r="A3866" s="4"/>
      <c r="B3866" s="1"/>
      <c r="C3866" s="6" t="str">
        <f>IFERROR(IF(B3866="","",VLOOKUP(B3866,tabela_produto,2,0)),"")</f>
        <v/>
      </c>
      <c r="D3866" s="1"/>
      <c r="E3866" s="7" t="str">
        <f t="shared" si="60"/>
        <v/>
      </c>
      <c r="F3866" s="133"/>
      <c r="G3866" s="37"/>
      <c r="H3866" s="36"/>
    </row>
    <row r="3867" spans="1:8" x14ac:dyDescent="0.3">
      <c r="A3867" s="4"/>
      <c r="B3867" s="1"/>
      <c r="C3867" s="6" t="str">
        <f>IFERROR(IF(B3867="","",VLOOKUP(B3867,tabela_produto,2,0)),"")</f>
        <v/>
      </c>
      <c r="D3867" s="1"/>
      <c r="E3867" s="7" t="str">
        <f t="shared" si="60"/>
        <v/>
      </c>
      <c r="F3867" s="133"/>
      <c r="G3867" s="37"/>
      <c r="H3867" s="36"/>
    </row>
    <row r="3868" spans="1:8" x14ac:dyDescent="0.3">
      <c r="A3868" s="4"/>
      <c r="B3868" s="1"/>
      <c r="C3868" s="6" t="str">
        <f>IFERROR(IF(B3868="","",VLOOKUP(B3868,tabela_produto,2,0)),"")</f>
        <v/>
      </c>
      <c r="D3868" s="1"/>
      <c r="E3868" s="7" t="str">
        <f t="shared" si="60"/>
        <v/>
      </c>
      <c r="F3868" s="133"/>
      <c r="G3868" s="37"/>
      <c r="H3868" s="36"/>
    </row>
    <row r="3869" spans="1:8" x14ac:dyDescent="0.3">
      <c r="A3869" s="4"/>
      <c r="B3869" s="1"/>
      <c r="C3869" s="6" t="str">
        <f>IFERROR(IF(B3869="","",VLOOKUP(B3869,tabela_produto,2,0)),"")</f>
        <v/>
      </c>
      <c r="D3869" s="1"/>
      <c r="E3869" s="7" t="str">
        <f t="shared" si="60"/>
        <v/>
      </c>
      <c r="F3869" s="133"/>
      <c r="G3869" s="37"/>
      <c r="H3869" s="36"/>
    </row>
    <row r="3870" spans="1:8" x14ac:dyDescent="0.3">
      <c r="A3870" s="4"/>
      <c r="B3870" s="1"/>
      <c r="C3870" s="6" t="str">
        <f>IFERROR(IF(B3870="","",VLOOKUP(B3870,tabela_produto,2,0)),"")</f>
        <v/>
      </c>
      <c r="D3870" s="1"/>
      <c r="E3870" s="7" t="str">
        <f t="shared" si="60"/>
        <v/>
      </c>
      <c r="F3870" s="133"/>
      <c r="G3870" s="37"/>
      <c r="H3870" s="36"/>
    </row>
    <row r="3871" spans="1:8" x14ac:dyDescent="0.3">
      <c r="A3871" s="4"/>
      <c r="B3871" s="1"/>
      <c r="C3871" s="6" t="str">
        <f>IFERROR(IF(B3871="","",VLOOKUP(B3871,tabela_produto,2,0)),"")</f>
        <v/>
      </c>
      <c r="D3871" s="1"/>
      <c r="E3871" s="7" t="str">
        <f t="shared" si="60"/>
        <v/>
      </c>
      <c r="F3871" s="133"/>
      <c r="G3871" s="37"/>
      <c r="H3871" s="36"/>
    </row>
    <row r="3872" spans="1:8" x14ac:dyDescent="0.3">
      <c r="A3872" s="4"/>
      <c r="B3872" s="1"/>
      <c r="C3872" s="6" t="str">
        <f>IFERROR(IF(B3872="","",VLOOKUP(B3872,tabela_produto,2,0)),"")</f>
        <v/>
      </c>
      <c r="D3872" s="1"/>
      <c r="E3872" s="7" t="str">
        <f t="shared" si="60"/>
        <v/>
      </c>
      <c r="F3872" s="133"/>
      <c r="G3872" s="37"/>
      <c r="H3872" s="36"/>
    </row>
    <row r="3873" spans="1:8" x14ac:dyDescent="0.3">
      <c r="A3873" s="4"/>
      <c r="B3873" s="1"/>
      <c r="C3873" s="6" t="str">
        <f>IFERROR(IF(B3873="","",VLOOKUP(B3873,tabela_produto,2,0)),"")</f>
        <v/>
      </c>
      <c r="D3873" s="1"/>
      <c r="E3873" s="7" t="str">
        <f t="shared" si="60"/>
        <v/>
      </c>
      <c r="F3873" s="133"/>
      <c r="G3873" s="37"/>
      <c r="H3873" s="36"/>
    </row>
    <row r="3874" spans="1:8" x14ac:dyDescent="0.3">
      <c r="A3874" s="4"/>
      <c r="B3874" s="1"/>
      <c r="C3874" s="6" t="str">
        <f>IFERROR(IF(B3874="","",VLOOKUP(B3874,tabela_produto,2,0)),"")</f>
        <v/>
      </c>
      <c r="D3874" s="1"/>
      <c r="E3874" s="7" t="str">
        <f t="shared" si="60"/>
        <v/>
      </c>
      <c r="F3874" s="133"/>
      <c r="G3874" s="37"/>
      <c r="H3874" s="36"/>
    </row>
    <row r="3875" spans="1:8" x14ac:dyDescent="0.3">
      <c r="A3875" s="4"/>
      <c r="B3875" s="1"/>
      <c r="C3875" s="6" t="str">
        <f>IFERROR(IF(B3875="","",VLOOKUP(B3875,tabela_produto,2,0)),"")</f>
        <v/>
      </c>
      <c r="D3875" s="1"/>
      <c r="E3875" s="7" t="str">
        <f t="shared" si="60"/>
        <v/>
      </c>
      <c r="F3875" s="133"/>
      <c r="G3875" s="37"/>
      <c r="H3875" s="36"/>
    </row>
    <row r="3876" spans="1:8" x14ac:dyDescent="0.3">
      <c r="A3876" s="4"/>
      <c r="B3876" s="1"/>
      <c r="C3876" s="6" t="str">
        <f>IFERROR(IF(B3876="","",VLOOKUP(B3876,tabela_produto,2,0)),"")</f>
        <v/>
      </c>
      <c r="D3876" s="1"/>
      <c r="E3876" s="7" t="str">
        <f t="shared" si="60"/>
        <v/>
      </c>
      <c r="F3876" s="133"/>
      <c r="G3876" s="37"/>
      <c r="H3876" s="36"/>
    </row>
    <row r="3877" spans="1:8" x14ac:dyDescent="0.3">
      <c r="A3877" s="4"/>
      <c r="B3877" s="1"/>
      <c r="C3877" s="6" t="str">
        <f>IFERROR(IF(B3877="","",VLOOKUP(B3877,tabela_produto,2,0)),"")</f>
        <v/>
      </c>
      <c r="D3877" s="1"/>
      <c r="E3877" s="7" t="str">
        <f t="shared" si="60"/>
        <v/>
      </c>
      <c r="F3877" s="133"/>
      <c r="G3877" s="37"/>
      <c r="H3877" s="36"/>
    </row>
    <row r="3878" spans="1:8" x14ac:dyDescent="0.3">
      <c r="A3878" s="4"/>
      <c r="B3878" s="1"/>
      <c r="C3878" s="6" t="str">
        <f>IFERROR(IF(B3878="","",VLOOKUP(B3878,tabela_produto,2,0)),"")</f>
        <v/>
      </c>
      <c r="D3878" s="1"/>
      <c r="E3878" s="7" t="str">
        <f t="shared" si="60"/>
        <v/>
      </c>
      <c r="F3878" s="133"/>
      <c r="G3878" s="37"/>
      <c r="H3878" s="36"/>
    </row>
    <row r="3879" spans="1:8" x14ac:dyDescent="0.3">
      <c r="A3879" s="4"/>
      <c r="B3879" s="1"/>
      <c r="C3879" s="6" t="str">
        <f>IFERROR(IF(B3879="","",VLOOKUP(B3879,tabela_produto,2,0)),"")</f>
        <v/>
      </c>
      <c r="D3879" s="1"/>
      <c r="E3879" s="7" t="str">
        <f t="shared" si="60"/>
        <v/>
      </c>
      <c r="F3879" s="133"/>
      <c r="G3879" s="37"/>
      <c r="H3879" s="36"/>
    </row>
    <row r="3880" spans="1:8" x14ac:dyDescent="0.3">
      <c r="A3880" s="4"/>
      <c r="B3880" s="1"/>
      <c r="C3880" s="6" t="str">
        <f>IFERROR(IF(B3880="","",VLOOKUP(B3880,tabela_produto,2,0)),"")</f>
        <v/>
      </c>
      <c r="D3880" s="1"/>
      <c r="E3880" s="7" t="str">
        <f t="shared" si="60"/>
        <v/>
      </c>
      <c r="F3880" s="133"/>
      <c r="G3880" s="37"/>
      <c r="H3880" s="36"/>
    </row>
    <row r="3881" spans="1:8" x14ac:dyDescent="0.3">
      <c r="A3881" s="4"/>
      <c r="B3881" s="1"/>
      <c r="C3881" s="6" t="str">
        <f>IFERROR(IF(B3881="","",VLOOKUP(B3881,tabela_produto,2,0)),"")</f>
        <v/>
      </c>
      <c r="D3881" s="1"/>
      <c r="E3881" s="7" t="str">
        <f t="shared" si="60"/>
        <v/>
      </c>
      <c r="F3881" s="133"/>
      <c r="G3881" s="37"/>
      <c r="H3881" s="36"/>
    </row>
    <row r="3882" spans="1:8" x14ac:dyDescent="0.3">
      <c r="A3882" s="4"/>
      <c r="B3882" s="1"/>
      <c r="C3882" s="6" t="str">
        <f>IFERROR(IF(B3882="","",VLOOKUP(B3882,tabela_produto,2,0)),"")</f>
        <v/>
      </c>
      <c r="D3882" s="1"/>
      <c r="E3882" s="7" t="str">
        <f t="shared" si="60"/>
        <v/>
      </c>
      <c r="F3882" s="133"/>
      <c r="G3882" s="37"/>
      <c r="H3882" s="36"/>
    </row>
    <row r="3883" spans="1:8" x14ac:dyDescent="0.3">
      <c r="A3883" s="4"/>
      <c r="B3883" s="1"/>
      <c r="C3883" s="6" t="str">
        <f>IFERROR(IF(B3883="","",VLOOKUP(B3883,tabela_produto,2,0)),"")</f>
        <v/>
      </c>
      <c r="D3883" s="1"/>
      <c r="E3883" s="7" t="str">
        <f t="shared" si="60"/>
        <v/>
      </c>
      <c r="F3883" s="133"/>
      <c r="G3883" s="37"/>
      <c r="H3883" s="36"/>
    </row>
    <row r="3884" spans="1:8" x14ac:dyDescent="0.3">
      <c r="A3884" s="4"/>
      <c r="B3884" s="1"/>
      <c r="C3884" s="6" t="str">
        <f>IFERROR(IF(B3884="","",VLOOKUP(B3884,tabela_produto,2,0)),"")</f>
        <v/>
      </c>
      <c r="D3884" s="1"/>
      <c r="E3884" s="7" t="str">
        <f t="shared" si="60"/>
        <v/>
      </c>
      <c r="F3884" s="133"/>
      <c r="G3884" s="37"/>
      <c r="H3884" s="36"/>
    </row>
    <row r="3885" spans="1:8" x14ac:dyDescent="0.3">
      <c r="A3885" s="4"/>
      <c r="B3885" s="1"/>
      <c r="C3885" s="6" t="str">
        <f>IFERROR(IF(B3885="","",VLOOKUP(B3885,tabela_produto,2,0)),"")</f>
        <v/>
      </c>
      <c r="D3885" s="1"/>
      <c r="E3885" s="7" t="str">
        <f t="shared" si="60"/>
        <v/>
      </c>
      <c r="F3885" s="133"/>
      <c r="G3885" s="37"/>
      <c r="H3885" s="36"/>
    </row>
    <row r="3886" spans="1:8" x14ac:dyDescent="0.3">
      <c r="A3886" s="4"/>
      <c r="B3886" s="1"/>
      <c r="C3886" s="6" t="str">
        <f>IFERROR(IF(B3886="","",VLOOKUP(B3886,tabela_produto,2,0)),"")</f>
        <v/>
      </c>
      <c r="D3886" s="1"/>
      <c r="E3886" s="7" t="str">
        <f t="shared" si="60"/>
        <v/>
      </c>
      <c r="F3886" s="133"/>
      <c r="G3886" s="37"/>
      <c r="H3886" s="36"/>
    </row>
    <row r="3887" spans="1:8" x14ac:dyDescent="0.3">
      <c r="A3887" s="4"/>
      <c r="B3887" s="1"/>
      <c r="C3887" s="6" t="str">
        <f>IFERROR(IF(B3887="","",VLOOKUP(B3887,tabela_produto,2,0)),"")</f>
        <v/>
      </c>
      <c r="D3887" s="1"/>
      <c r="E3887" s="7" t="str">
        <f t="shared" si="60"/>
        <v/>
      </c>
      <c r="F3887" s="133"/>
      <c r="G3887" s="37"/>
      <c r="H3887" s="36"/>
    </row>
    <row r="3888" spans="1:8" x14ac:dyDescent="0.3">
      <c r="A3888" s="4"/>
      <c r="B3888" s="1"/>
      <c r="C3888" s="6" t="str">
        <f>IFERROR(IF(B3888="","",VLOOKUP(B3888,tabela_produto,2,0)),"")</f>
        <v/>
      </c>
      <c r="D3888" s="1"/>
      <c r="E3888" s="7" t="str">
        <f t="shared" si="60"/>
        <v/>
      </c>
      <c r="F3888" s="133"/>
      <c r="G3888" s="37"/>
      <c r="H3888" s="36"/>
    </row>
    <row r="3889" spans="1:8" x14ac:dyDescent="0.3">
      <c r="A3889" s="4"/>
      <c r="B3889" s="1"/>
      <c r="C3889" s="6" t="str">
        <f>IFERROR(IF(B3889="","",VLOOKUP(B3889,tabela_produto,2,0)),"")</f>
        <v/>
      </c>
      <c r="D3889" s="1"/>
      <c r="E3889" s="7" t="str">
        <f t="shared" si="60"/>
        <v/>
      </c>
      <c r="F3889" s="133"/>
      <c r="G3889" s="37"/>
      <c r="H3889" s="36"/>
    </row>
    <row r="3890" spans="1:8" x14ac:dyDescent="0.3">
      <c r="A3890" s="4"/>
      <c r="B3890" s="1"/>
      <c r="C3890" s="6" t="str">
        <f>IFERROR(IF(B3890="","",VLOOKUP(B3890,tabela_produto,2,0)),"")</f>
        <v/>
      </c>
      <c r="D3890" s="1"/>
      <c r="E3890" s="7" t="str">
        <f t="shared" si="60"/>
        <v/>
      </c>
      <c r="F3890" s="133"/>
      <c r="G3890" s="37"/>
      <c r="H3890" s="36"/>
    </row>
    <row r="3891" spans="1:8" x14ac:dyDescent="0.3">
      <c r="A3891" s="4"/>
      <c r="B3891" s="1"/>
      <c r="C3891" s="6" t="str">
        <f>IFERROR(IF(B3891="","",VLOOKUP(B3891,tabela_produto,2,0)),"")</f>
        <v/>
      </c>
      <c r="D3891" s="1"/>
      <c r="E3891" s="7" t="str">
        <f t="shared" si="60"/>
        <v/>
      </c>
      <c r="F3891" s="133"/>
      <c r="G3891" s="37"/>
      <c r="H3891" s="36"/>
    </row>
    <row r="3892" spans="1:8" x14ac:dyDescent="0.3">
      <c r="A3892" s="4"/>
      <c r="B3892" s="1"/>
      <c r="C3892" s="6" t="str">
        <f>IFERROR(IF(B3892="","",VLOOKUP(B3892,tabela_produto,2,0)),"")</f>
        <v/>
      </c>
      <c r="D3892" s="1"/>
      <c r="E3892" s="7" t="str">
        <f t="shared" si="60"/>
        <v/>
      </c>
      <c r="F3892" s="133"/>
      <c r="G3892" s="37"/>
      <c r="H3892" s="36"/>
    </row>
    <row r="3893" spans="1:8" x14ac:dyDescent="0.3">
      <c r="A3893" s="4"/>
      <c r="B3893" s="1"/>
      <c r="C3893" s="6" t="str">
        <f>IFERROR(IF(B3893="","",VLOOKUP(B3893,tabela_produto,2,0)),"")</f>
        <v/>
      </c>
      <c r="D3893" s="1"/>
      <c r="E3893" s="7" t="str">
        <f t="shared" si="60"/>
        <v/>
      </c>
      <c r="F3893" s="133"/>
      <c r="G3893" s="37"/>
      <c r="H3893" s="36"/>
    </row>
    <row r="3894" spans="1:8" x14ac:dyDescent="0.3">
      <c r="A3894" s="4"/>
      <c r="B3894" s="1"/>
      <c r="C3894" s="6" t="str">
        <f>IFERROR(IF(B3894="","",VLOOKUP(B3894,tabela_produto,2,0)),"")</f>
        <v/>
      </c>
      <c r="D3894" s="1"/>
      <c r="E3894" s="7" t="str">
        <f t="shared" si="60"/>
        <v/>
      </c>
      <c r="F3894" s="133"/>
      <c r="G3894" s="37"/>
      <c r="H3894" s="36"/>
    </row>
    <row r="3895" spans="1:8" x14ac:dyDescent="0.3">
      <c r="A3895" s="4"/>
      <c r="B3895" s="1"/>
      <c r="C3895" s="6" t="str">
        <f>IFERROR(IF(B3895="","",VLOOKUP(B3895,tabela_produto,2,0)),"")</f>
        <v/>
      </c>
      <c r="D3895" s="1"/>
      <c r="E3895" s="7" t="str">
        <f t="shared" si="60"/>
        <v/>
      </c>
      <c r="F3895" s="133"/>
      <c r="G3895" s="37"/>
      <c r="H3895" s="36"/>
    </row>
    <row r="3896" spans="1:8" x14ac:dyDescent="0.3">
      <c r="A3896" s="4"/>
      <c r="B3896" s="1"/>
      <c r="C3896" s="6" t="str">
        <f>IFERROR(IF(B3896="","",VLOOKUP(B3896,tabela_produto,2,0)),"")</f>
        <v/>
      </c>
      <c r="D3896" s="1"/>
      <c r="E3896" s="7" t="str">
        <f t="shared" si="60"/>
        <v/>
      </c>
      <c r="F3896" s="133"/>
      <c r="G3896" s="37"/>
      <c r="H3896" s="36"/>
    </row>
    <row r="3897" spans="1:8" x14ac:dyDescent="0.3">
      <c r="A3897" s="4"/>
      <c r="B3897" s="1"/>
      <c r="C3897" s="6" t="str">
        <f>IFERROR(IF(B3897="","",VLOOKUP(B3897,tabela_produto,2,0)),"")</f>
        <v/>
      </c>
      <c r="D3897" s="1"/>
      <c r="E3897" s="7" t="str">
        <f t="shared" si="60"/>
        <v/>
      </c>
      <c r="F3897" s="133"/>
      <c r="G3897" s="37"/>
      <c r="H3897" s="36"/>
    </row>
    <row r="3898" spans="1:8" x14ac:dyDescent="0.3">
      <c r="A3898" s="4"/>
      <c r="B3898" s="1"/>
      <c r="C3898" s="6" t="str">
        <f>IFERROR(IF(B3898="","",VLOOKUP(B3898,tabela_produto,2,0)),"")</f>
        <v/>
      </c>
      <c r="D3898" s="1"/>
      <c r="E3898" s="7" t="str">
        <f t="shared" si="60"/>
        <v/>
      </c>
      <c r="F3898" s="133"/>
      <c r="G3898" s="37"/>
      <c r="H3898" s="36"/>
    </row>
    <row r="3899" spans="1:8" x14ac:dyDescent="0.3">
      <c r="A3899" s="4"/>
      <c r="B3899" s="1"/>
      <c r="C3899" s="6" t="str">
        <f>IFERROR(IF(B3899="","",VLOOKUP(B3899,tabela_produto,2,0)),"")</f>
        <v/>
      </c>
      <c r="D3899" s="1"/>
      <c r="E3899" s="7" t="str">
        <f t="shared" si="60"/>
        <v/>
      </c>
      <c r="F3899" s="133"/>
      <c r="G3899" s="37"/>
      <c r="H3899" s="36"/>
    </row>
    <row r="3900" spans="1:8" x14ac:dyDescent="0.3">
      <c r="A3900" s="4"/>
      <c r="B3900" s="1"/>
      <c r="C3900" s="6" t="str">
        <f>IFERROR(IF(B3900="","",VLOOKUP(B3900,tabela_produto,2,0)),"")</f>
        <v/>
      </c>
      <c r="D3900" s="1"/>
      <c r="E3900" s="7" t="str">
        <f t="shared" si="60"/>
        <v/>
      </c>
      <c r="F3900" s="133"/>
      <c r="G3900" s="37"/>
      <c r="H3900" s="36"/>
    </row>
    <row r="3901" spans="1:8" x14ac:dyDescent="0.3">
      <c r="A3901" s="4"/>
      <c r="B3901" s="1"/>
      <c r="C3901" s="6" t="str">
        <f>IFERROR(IF(B3901="","",VLOOKUP(B3901,tabela_produto,2,0)),"")</f>
        <v/>
      </c>
      <c r="D3901" s="1"/>
      <c r="E3901" s="7" t="str">
        <f t="shared" si="60"/>
        <v/>
      </c>
      <c r="F3901" s="133"/>
      <c r="G3901" s="37"/>
      <c r="H3901" s="36"/>
    </row>
    <row r="3902" spans="1:8" x14ac:dyDescent="0.3">
      <c r="A3902" s="4"/>
      <c r="B3902" s="1"/>
      <c r="C3902" s="6" t="str">
        <f>IFERROR(IF(B3902="","",VLOOKUP(B3902,tabela_produto,2,0)),"")</f>
        <v/>
      </c>
      <c r="D3902" s="1"/>
      <c r="E3902" s="7" t="str">
        <f t="shared" si="60"/>
        <v/>
      </c>
      <c r="F3902" s="133"/>
      <c r="G3902" s="37"/>
      <c r="H3902" s="36"/>
    </row>
    <row r="3903" spans="1:8" x14ac:dyDescent="0.3">
      <c r="A3903" s="4"/>
      <c r="B3903" s="1"/>
      <c r="C3903" s="6" t="str">
        <f>IFERROR(IF(B3903="","",VLOOKUP(B3903,tabela_produto,2,0)),"")</f>
        <v/>
      </c>
      <c r="D3903" s="1"/>
      <c r="E3903" s="7" t="str">
        <f t="shared" si="60"/>
        <v/>
      </c>
      <c r="F3903" s="133"/>
      <c r="G3903" s="37"/>
      <c r="H3903" s="36"/>
    </row>
    <row r="3904" spans="1:8" x14ac:dyDescent="0.3">
      <c r="A3904" s="4"/>
      <c r="B3904" s="1"/>
      <c r="C3904" s="6" t="str">
        <f>IFERROR(IF(B3904="","",VLOOKUP(B3904,tabela_produto,2,0)),"")</f>
        <v/>
      </c>
      <c r="D3904" s="1"/>
      <c r="E3904" s="7" t="str">
        <f t="shared" si="60"/>
        <v/>
      </c>
      <c r="F3904" s="133"/>
      <c r="G3904" s="37"/>
      <c r="H3904" s="36"/>
    </row>
    <row r="3905" spans="1:8" x14ac:dyDescent="0.3">
      <c r="A3905" s="4"/>
      <c r="B3905" s="1"/>
      <c r="C3905" s="6" t="str">
        <f>IFERROR(IF(B3905="","",VLOOKUP(B3905,tabela_produto,2,0)),"")</f>
        <v/>
      </c>
      <c r="D3905" s="1"/>
      <c r="E3905" s="7" t="str">
        <f t="shared" si="60"/>
        <v/>
      </c>
      <c r="F3905" s="133"/>
      <c r="G3905" s="37"/>
      <c r="H3905" s="36"/>
    </row>
    <row r="3906" spans="1:8" x14ac:dyDescent="0.3">
      <c r="A3906" s="4"/>
      <c r="B3906" s="1"/>
      <c r="C3906" s="6" t="str">
        <f>IFERROR(IF(B3906="","",VLOOKUP(B3906,tabela_produto,2,0)),"")</f>
        <v/>
      </c>
      <c r="D3906" s="1"/>
      <c r="E3906" s="7" t="str">
        <f t="shared" si="60"/>
        <v/>
      </c>
      <c r="F3906" s="133"/>
      <c r="G3906" s="37"/>
      <c r="H3906" s="36"/>
    </row>
    <row r="3907" spans="1:8" x14ac:dyDescent="0.3">
      <c r="A3907" s="4"/>
      <c r="B3907" s="1"/>
      <c r="C3907" s="6" t="str">
        <f>IFERROR(IF(B3907="","",VLOOKUP(B3907,tabela_produto,2,0)),"")</f>
        <v/>
      </c>
      <c r="D3907" s="1"/>
      <c r="E3907" s="7" t="str">
        <f t="shared" ref="E3907:E3970" si="61">IF(B3907="","",VLOOKUP(B3907,tabela_produto,3,0))</f>
        <v/>
      </c>
      <c r="F3907" s="133"/>
      <c r="G3907" s="37"/>
      <c r="H3907" s="36"/>
    </row>
    <row r="3908" spans="1:8" x14ac:dyDescent="0.3">
      <c r="A3908" s="4"/>
      <c r="B3908" s="1"/>
      <c r="C3908" s="6" t="str">
        <f>IFERROR(IF(B3908="","",VLOOKUP(B3908,tabela_produto,2,0)),"")</f>
        <v/>
      </c>
      <c r="D3908" s="1"/>
      <c r="E3908" s="7" t="str">
        <f t="shared" si="61"/>
        <v/>
      </c>
      <c r="F3908" s="133"/>
      <c r="G3908" s="37"/>
      <c r="H3908" s="36"/>
    </row>
    <row r="3909" spans="1:8" x14ac:dyDescent="0.3">
      <c r="A3909" s="4"/>
      <c r="B3909" s="1"/>
      <c r="C3909" s="6" t="str">
        <f>IFERROR(IF(B3909="","",VLOOKUP(B3909,tabela_produto,2,0)),"")</f>
        <v/>
      </c>
      <c r="D3909" s="1"/>
      <c r="E3909" s="7" t="str">
        <f t="shared" si="61"/>
        <v/>
      </c>
      <c r="F3909" s="133"/>
      <c r="G3909" s="37"/>
      <c r="H3909" s="36"/>
    </row>
    <row r="3910" spans="1:8" x14ac:dyDescent="0.3">
      <c r="A3910" s="4"/>
      <c r="B3910" s="1"/>
      <c r="C3910" s="6" t="str">
        <f>IFERROR(IF(B3910="","",VLOOKUP(B3910,tabela_produto,2,0)),"")</f>
        <v/>
      </c>
      <c r="D3910" s="1"/>
      <c r="E3910" s="7" t="str">
        <f t="shared" si="61"/>
        <v/>
      </c>
      <c r="F3910" s="133"/>
      <c r="G3910" s="37"/>
      <c r="H3910" s="36"/>
    </row>
    <row r="3911" spans="1:8" x14ac:dyDescent="0.3">
      <c r="A3911" s="4"/>
      <c r="B3911" s="1"/>
      <c r="C3911" s="6" t="str">
        <f>IFERROR(IF(B3911="","",VLOOKUP(B3911,tabela_produto,2,0)),"")</f>
        <v/>
      </c>
      <c r="D3911" s="1"/>
      <c r="E3911" s="7" t="str">
        <f t="shared" si="61"/>
        <v/>
      </c>
      <c r="F3911" s="133"/>
      <c r="G3911" s="37"/>
      <c r="H3911" s="36"/>
    </row>
    <row r="3912" spans="1:8" x14ac:dyDescent="0.3">
      <c r="A3912" s="4"/>
      <c r="B3912" s="1"/>
      <c r="C3912" s="6" t="str">
        <f>IFERROR(IF(B3912="","",VLOOKUP(B3912,tabela_produto,2,0)),"")</f>
        <v/>
      </c>
      <c r="D3912" s="1"/>
      <c r="E3912" s="7" t="str">
        <f t="shared" si="61"/>
        <v/>
      </c>
      <c r="F3912" s="133"/>
      <c r="G3912" s="37"/>
      <c r="H3912" s="36"/>
    </row>
    <row r="3913" spans="1:8" x14ac:dyDescent="0.3">
      <c r="A3913" s="4"/>
      <c r="B3913" s="1"/>
      <c r="C3913" s="6" t="str">
        <f>IFERROR(IF(B3913="","",VLOOKUP(B3913,tabela_produto,2,0)),"")</f>
        <v/>
      </c>
      <c r="D3913" s="1"/>
      <c r="E3913" s="7" t="str">
        <f t="shared" si="61"/>
        <v/>
      </c>
      <c r="F3913" s="133"/>
      <c r="G3913" s="37"/>
      <c r="H3913" s="36"/>
    </row>
    <row r="3914" spans="1:8" x14ac:dyDescent="0.3">
      <c r="A3914" s="4"/>
      <c r="B3914" s="1"/>
      <c r="C3914" s="6" t="str">
        <f>IFERROR(IF(B3914="","",VLOOKUP(B3914,tabela_produto,2,0)),"")</f>
        <v/>
      </c>
      <c r="D3914" s="1"/>
      <c r="E3914" s="7" t="str">
        <f t="shared" si="61"/>
        <v/>
      </c>
      <c r="F3914" s="133"/>
      <c r="G3914" s="37"/>
      <c r="H3914" s="36"/>
    </row>
    <row r="3915" spans="1:8" x14ac:dyDescent="0.3">
      <c r="A3915" s="4"/>
      <c r="B3915" s="1"/>
      <c r="C3915" s="6" t="str">
        <f>IFERROR(IF(B3915="","",VLOOKUP(B3915,tabela_produto,2,0)),"")</f>
        <v/>
      </c>
      <c r="D3915" s="1"/>
      <c r="E3915" s="7" t="str">
        <f t="shared" si="61"/>
        <v/>
      </c>
      <c r="F3915" s="133"/>
      <c r="G3915" s="37"/>
      <c r="H3915" s="36"/>
    </row>
    <row r="3916" spans="1:8" x14ac:dyDescent="0.3">
      <c r="A3916" s="4"/>
      <c r="B3916" s="1"/>
      <c r="C3916" s="6" t="str">
        <f>IFERROR(IF(B3916="","",VLOOKUP(B3916,tabela_produto,2,0)),"")</f>
        <v/>
      </c>
      <c r="D3916" s="1"/>
      <c r="E3916" s="7" t="str">
        <f t="shared" si="61"/>
        <v/>
      </c>
      <c r="F3916" s="133"/>
      <c r="G3916" s="37"/>
      <c r="H3916" s="36"/>
    </row>
    <row r="3917" spans="1:8" x14ac:dyDescent="0.3">
      <c r="A3917" s="4"/>
      <c r="B3917" s="1"/>
      <c r="C3917" s="6" t="str">
        <f>IFERROR(IF(B3917="","",VLOOKUP(B3917,tabela_produto,2,0)),"")</f>
        <v/>
      </c>
      <c r="D3917" s="1"/>
      <c r="E3917" s="7" t="str">
        <f t="shared" si="61"/>
        <v/>
      </c>
      <c r="F3917" s="133"/>
      <c r="G3917" s="37"/>
      <c r="H3917" s="36"/>
    </row>
    <row r="3918" spans="1:8" x14ac:dyDescent="0.3">
      <c r="A3918" s="4"/>
      <c r="B3918" s="1"/>
      <c r="C3918" s="6" t="str">
        <f>IFERROR(IF(B3918="","",VLOOKUP(B3918,tabela_produto,2,0)),"")</f>
        <v/>
      </c>
      <c r="D3918" s="1"/>
      <c r="E3918" s="7" t="str">
        <f t="shared" si="61"/>
        <v/>
      </c>
      <c r="F3918" s="133"/>
      <c r="G3918" s="37"/>
      <c r="H3918" s="36"/>
    </row>
    <row r="3919" spans="1:8" x14ac:dyDescent="0.3">
      <c r="A3919" s="4"/>
      <c r="B3919" s="1"/>
      <c r="C3919" s="6" t="str">
        <f>IFERROR(IF(B3919="","",VLOOKUP(B3919,tabela_produto,2,0)),"")</f>
        <v/>
      </c>
      <c r="D3919" s="1"/>
      <c r="E3919" s="7" t="str">
        <f t="shared" si="61"/>
        <v/>
      </c>
      <c r="F3919" s="133"/>
      <c r="G3919" s="37"/>
      <c r="H3919" s="36"/>
    </row>
    <row r="3920" spans="1:8" x14ac:dyDescent="0.3">
      <c r="A3920" s="4"/>
      <c r="B3920" s="1"/>
      <c r="C3920" s="6" t="str">
        <f>IFERROR(IF(B3920="","",VLOOKUP(B3920,tabela_produto,2,0)),"")</f>
        <v/>
      </c>
      <c r="D3920" s="1"/>
      <c r="E3920" s="7" t="str">
        <f t="shared" si="61"/>
        <v/>
      </c>
      <c r="F3920" s="133"/>
      <c r="G3920" s="37"/>
      <c r="H3920" s="36"/>
    </row>
    <row r="3921" spans="1:8" x14ac:dyDescent="0.3">
      <c r="A3921" s="4"/>
      <c r="B3921" s="1"/>
      <c r="C3921" s="6" t="str">
        <f>IFERROR(IF(B3921="","",VLOOKUP(B3921,tabela_produto,2,0)),"")</f>
        <v/>
      </c>
      <c r="D3921" s="1"/>
      <c r="E3921" s="7" t="str">
        <f t="shared" si="61"/>
        <v/>
      </c>
      <c r="F3921" s="133"/>
      <c r="G3921" s="37"/>
      <c r="H3921" s="36"/>
    </row>
    <row r="3922" spans="1:8" x14ac:dyDescent="0.3">
      <c r="A3922" s="4"/>
      <c r="B3922" s="1"/>
      <c r="C3922" s="6" t="str">
        <f>IFERROR(IF(B3922="","",VLOOKUP(B3922,tabela_produto,2,0)),"")</f>
        <v/>
      </c>
      <c r="D3922" s="1"/>
      <c r="E3922" s="7" t="str">
        <f t="shared" si="61"/>
        <v/>
      </c>
      <c r="F3922" s="133"/>
      <c r="G3922" s="37"/>
      <c r="H3922" s="36"/>
    </row>
    <row r="3923" spans="1:8" x14ac:dyDescent="0.3">
      <c r="A3923" s="4"/>
      <c r="B3923" s="1"/>
      <c r="C3923" s="6" t="str">
        <f>IFERROR(IF(B3923="","",VLOOKUP(B3923,tabela_produto,2,0)),"")</f>
        <v/>
      </c>
      <c r="D3923" s="1"/>
      <c r="E3923" s="7" t="str">
        <f t="shared" si="61"/>
        <v/>
      </c>
      <c r="F3923" s="133"/>
      <c r="G3923" s="37"/>
      <c r="H3923" s="36"/>
    </row>
    <row r="3924" spans="1:8" x14ac:dyDescent="0.3">
      <c r="A3924" s="4"/>
      <c r="B3924" s="1"/>
      <c r="C3924" s="6" t="str">
        <f>IFERROR(IF(B3924="","",VLOOKUP(B3924,tabela_produto,2,0)),"")</f>
        <v/>
      </c>
      <c r="D3924" s="1"/>
      <c r="E3924" s="7" t="str">
        <f t="shared" si="61"/>
        <v/>
      </c>
      <c r="F3924" s="133"/>
      <c r="G3924" s="37"/>
      <c r="H3924" s="36"/>
    </row>
    <row r="3925" spans="1:8" x14ac:dyDescent="0.3">
      <c r="A3925" s="4"/>
      <c r="B3925" s="1"/>
      <c r="C3925" s="6" t="str">
        <f>IFERROR(IF(B3925="","",VLOOKUP(B3925,tabela_produto,2,0)),"")</f>
        <v/>
      </c>
      <c r="D3925" s="1"/>
      <c r="E3925" s="7" t="str">
        <f t="shared" si="61"/>
        <v/>
      </c>
      <c r="F3925" s="133"/>
      <c r="G3925" s="37"/>
      <c r="H3925" s="36"/>
    </row>
    <row r="3926" spans="1:8" x14ac:dyDescent="0.3">
      <c r="A3926" s="4"/>
      <c r="B3926" s="1"/>
      <c r="C3926" s="6" t="str">
        <f>IFERROR(IF(B3926="","",VLOOKUP(B3926,tabela_produto,2,0)),"")</f>
        <v/>
      </c>
      <c r="D3926" s="1"/>
      <c r="E3926" s="7" t="str">
        <f t="shared" si="61"/>
        <v/>
      </c>
      <c r="F3926" s="133"/>
      <c r="G3926" s="37"/>
      <c r="H3926" s="36"/>
    </row>
    <row r="3927" spans="1:8" x14ac:dyDescent="0.3">
      <c r="A3927" s="4"/>
      <c r="B3927" s="1"/>
      <c r="C3927" s="6" t="str">
        <f>IFERROR(IF(B3927="","",VLOOKUP(B3927,tabela_produto,2,0)),"")</f>
        <v/>
      </c>
      <c r="D3927" s="1"/>
      <c r="E3927" s="7" t="str">
        <f t="shared" si="61"/>
        <v/>
      </c>
      <c r="F3927" s="133"/>
      <c r="G3927" s="37"/>
      <c r="H3927" s="36"/>
    </row>
    <row r="3928" spans="1:8" x14ac:dyDescent="0.3">
      <c r="A3928" s="4"/>
      <c r="B3928" s="1"/>
      <c r="C3928" s="6" t="str">
        <f>IFERROR(IF(B3928="","",VLOOKUP(B3928,tabela_produto,2,0)),"")</f>
        <v/>
      </c>
      <c r="D3928" s="1"/>
      <c r="E3928" s="7" t="str">
        <f t="shared" si="61"/>
        <v/>
      </c>
      <c r="F3928" s="133"/>
      <c r="G3928" s="37"/>
      <c r="H3928" s="36"/>
    </row>
    <row r="3929" spans="1:8" x14ac:dyDescent="0.3">
      <c r="A3929" s="4"/>
      <c r="B3929" s="1"/>
      <c r="C3929" s="6" t="str">
        <f>IFERROR(IF(B3929="","",VLOOKUP(B3929,tabela_produto,2,0)),"")</f>
        <v/>
      </c>
      <c r="D3929" s="1"/>
      <c r="E3929" s="7" t="str">
        <f t="shared" si="61"/>
        <v/>
      </c>
      <c r="F3929" s="133"/>
      <c r="G3929" s="37"/>
      <c r="H3929" s="36"/>
    </row>
    <row r="3930" spans="1:8" x14ac:dyDescent="0.3">
      <c r="A3930" s="4"/>
      <c r="B3930" s="1"/>
      <c r="C3930" s="6" t="str">
        <f>IFERROR(IF(B3930="","",VLOOKUP(B3930,tabela_produto,2,0)),"")</f>
        <v/>
      </c>
      <c r="D3930" s="1"/>
      <c r="E3930" s="7" t="str">
        <f t="shared" si="61"/>
        <v/>
      </c>
      <c r="F3930" s="133"/>
      <c r="G3930" s="37"/>
      <c r="H3930" s="36"/>
    </row>
    <row r="3931" spans="1:8" x14ac:dyDescent="0.3">
      <c r="A3931" s="4"/>
      <c r="B3931" s="1"/>
      <c r="C3931" s="6" t="str">
        <f>IFERROR(IF(B3931="","",VLOOKUP(B3931,tabela_produto,2,0)),"")</f>
        <v/>
      </c>
      <c r="D3931" s="1"/>
      <c r="E3931" s="7" t="str">
        <f t="shared" si="61"/>
        <v/>
      </c>
      <c r="F3931" s="133"/>
      <c r="G3931" s="37"/>
      <c r="H3931" s="36"/>
    </row>
    <row r="3932" spans="1:8" x14ac:dyDescent="0.3">
      <c r="A3932" s="4"/>
      <c r="B3932" s="1"/>
      <c r="C3932" s="6" t="str">
        <f>IFERROR(IF(B3932="","",VLOOKUP(B3932,tabela_produto,2,0)),"")</f>
        <v/>
      </c>
      <c r="D3932" s="1"/>
      <c r="E3932" s="7" t="str">
        <f t="shared" si="61"/>
        <v/>
      </c>
      <c r="F3932" s="133"/>
      <c r="G3932" s="37"/>
      <c r="H3932" s="36"/>
    </row>
    <row r="3933" spans="1:8" x14ac:dyDescent="0.3">
      <c r="A3933" s="4"/>
      <c r="B3933" s="1"/>
      <c r="C3933" s="6" t="str">
        <f>IFERROR(IF(B3933="","",VLOOKUP(B3933,tabela_produto,2,0)),"")</f>
        <v/>
      </c>
      <c r="D3933" s="1"/>
      <c r="E3933" s="7" t="str">
        <f t="shared" si="61"/>
        <v/>
      </c>
      <c r="F3933" s="133"/>
      <c r="G3933" s="37"/>
      <c r="H3933" s="36"/>
    </row>
    <row r="3934" spans="1:8" x14ac:dyDescent="0.3">
      <c r="A3934" s="4"/>
      <c r="B3934" s="1"/>
      <c r="C3934" s="6" t="str">
        <f>IFERROR(IF(B3934="","",VLOOKUP(B3934,tabela_produto,2,0)),"")</f>
        <v/>
      </c>
      <c r="D3934" s="1"/>
      <c r="E3934" s="7" t="str">
        <f t="shared" si="61"/>
        <v/>
      </c>
      <c r="F3934" s="133"/>
      <c r="G3934" s="37"/>
      <c r="H3934" s="36"/>
    </row>
    <row r="3935" spans="1:8" x14ac:dyDescent="0.3">
      <c r="A3935" s="4"/>
      <c r="B3935" s="1"/>
      <c r="C3935" s="6" t="str">
        <f>IFERROR(IF(B3935="","",VLOOKUP(B3935,tabela_produto,2,0)),"")</f>
        <v/>
      </c>
      <c r="D3935" s="1"/>
      <c r="E3935" s="7" t="str">
        <f t="shared" si="61"/>
        <v/>
      </c>
      <c r="F3935" s="133"/>
      <c r="G3935" s="37"/>
      <c r="H3935" s="36"/>
    </row>
    <row r="3936" spans="1:8" x14ac:dyDescent="0.3">
      <c r="A3936" s="4"/>
      <c r="B3936" s="1"/>
      <c r="C3936" s="6" t="str">
        <f>IFERROR(IF(B3936="","",VLOOKUP(B3936,tabela_produto,2,0)),"")</f>
        <v/>
      </c>
      <c r="D3936" s="1"/>
      <c r="E3936" s="7" t="str">
        <f t="shared" si="61"/>
        <v/>
      </c>
      <c r="F3936" s="133"/>
      <c r="G3936" s="37"/>
      <c r="H3936" s="36"/>
    </row>
    <row r="3937" spans="1:8" x14ac:dyDescent="0.3">
      <c r="A3937" s="4"/>
      <c r="B3937" s="1"/>
      <c r="C3937" s="6" t="str">
        <f>IFERROR(IF(B3937="","",VLOOKUP(B3937,tabela_produto,2,0)),"")</f>
        <v/>
      </c>
      <c r="D3937" s="1"/>
      <c r="E3937" s="7" t="str">
        <f t="shared" si="61"/>
        <v/>
      </c>
      <c r="F3937" s="133"/>
      <c r="G3937" s="37"/>
      <c r="H3937" s="36"/>
    </row>
    <row r="3938" spans="1:8" x14ac:dyDescent="0.3">
      <c r="A3938" s="4"/>
      <c r="B3938" s="1"/>
      <c r="C3938" s="6" t="str">
        <f>IFERROR(IF(B3938="","",VLOOKUP(B3938,tabela_produto,2,0)),"")</f>
        <v/>
      </c>
      <c r="D3938" s="1"/>
      <c r="E3938" s="7" t="str">
        <f t="shared" si="61"/>
        <v/>
      </c>
      <c r="F3938" s="133"/>
      <c r="G3938" s="37"/>
      <c r="H3938" s="36"/>
    </row>
    <row r="3939" spans="1:8" x14ac:dyDescent="0.3">
      <c r="A3939" s="4"/>
      <c r="B3939" s="1"/>
      <c r="C3939" s="6" t="str">
        <f>IFERROR(IF(B3939="","",VLOOKUP(B3939,tabela_produto,2,0)),"")</f>
        <v/>
      </c>
      <c r="D3939" s="1"/>
      <c r="E3939" s="7" t="str">
        <f t="shared" si="61"/>
        <v/>
      </c>
      <c r="F3939" s="133"/>
      <c r="G3939" s="37"/>
      <c r="H3939" s="36"/>
    </row>
    <row r="3940" spans="1:8" x14ac:dyDescent="0.3">
      <c r="A3940" s="4"/>
      <c r="B3940" s="1"/>
      <c r="C3940" s="6" t="str">
        <f>IFERROR(IF(B3940="","",VLOOKUP(B3940,tabela_produto,2,0)),"")</f>
        <v/>
      </c>
      <c r="D3940" s="1"/>
      <c r="E3940" s="7" t="str">
        <f t="shared" si="61"/>
        <v/>
      </c>
      <c r="F3940" s="133"/>
      <c r="G3940" s="37"/>
      <c r="H3940" s="36"/>
    </row>
    <row r="3941" spans="1:8" x14ac:dyDescent="0.3">
      <c r="A3941" s="4"/>
      <c r="B3941" s="1"/>
      <c r="C3941" s="6" t="str">
        <f>IFERROR(IF(B3941="","",VLOOKUP(B3941,tabela_produto,2,0)),"")</f>
        <v/>
      </c>
      <c r="D3941" s="1"/>
      <c r="E3941" s="7" t="str">
        <f t="shared" si="61"/>
        <v/>
      </c>
      <c r="F3941" s="133"/>
      <c r="G3941" s="37"/>
      <c r="H3941" s="36"/>
    </row>
    <row r="3942" spans="1:8" x14ac:dyDescent="0.3">
      <c r="A3942" s="4"/>
      <c r="B3942" s="1"/>
      <c r="C3942" s="6" t="str">
        <f>IFERROR(IF(B3942="","",VLOOKUP(B3942,tabela_produto,2,0)),"")</f>
        <v/>
      </c>
      <c r="D3942" s="1"/>
      <c r="E3942" s="7" t="str">
        <f t="shared" si="61"/>
        <v/>
      </c>
      <c r="F3942" s="133"/>
      <c r="G3942" s="37"/>
      <c r="H3942" s="36"/>
    </row>
    <row r="3943" spans="1:8" x14ac:dyDescent="0.3">
      <c r="A3943" s="4"/>
      <c r="B3943" s="1"/>
      <c r="C3943" s="6" t="str">
        <f>IFERROR(IF(B3943="","",VLOOKUP(B3943,tabela_produto,2,0)),"")</f>
        <v/>
      </c>
      <c r="D3943" s="1"/>
      <c r="E3943" s="7" t="str">
        <f t="shared" si="61"/>
        <v/>
      </c>
      <c r="F3943" s="133"/>
      <c r="G3943" s="37"/>
      <c r="H3943" s="36"/>
    </row>
    <row r="3944" spans="1:8" x14ac:dyDescent="0.3">
      <c r="A3944" s="4"/>
      <c r="B3944" s="1"/>
      <c r="C3944" s="6" t="str">
        <f>IFERROR(IF(B3944="","",VLOOKUP(B3944,tabela_produto,2,0)),"")</f>
        <v/>
      </c>
      <c r="D3944" s="1"/>
      <c r="E3944" s="7" t="str">
        <f t="shared" si="61"/>
        <v/>
      </c>
      <c r="F3944" s="133"/>
      <c r="G3944" s="37"/>
      <c r="H3944" s="36"/>
    </row>
    <row r="3945" spans="1:8" x14ac:dyDescent="0.3">
      <c r="A3945" s="4"/>
      <c r="B3945" s="1"/>
      <c r="C3945" s="6" t="str">
        <f>IFERROR(IF(B3945="","",VLOOKUP(B3945,tabela_produto,2,0)),"")</f>
        <v/>
      </c>
      <c r="D3945" s="1"/>
      <c r="E3945" s="7" t="str">
        <f t="shared" si="61"/>
        <v/>
      </c>
      <c r="F3945" s="133"/>
      <c r="G3945" s="37"/>
      <c r="H3945" s="36"/>
    </row>
    <row r="3946" spans="1:8" x14ac:dyDescent="0.3">
      <c r="A3946" s="4"/>
      <c r="B3946" s="1"/>
      <c r="C3946" s="6" t="str">
        <f>IFERROR(IF(B3946="","",VLOOKUP(B3946,tabela_produto,2,0)),"")</f>
        <v/>
      </c>
      <c r="D3946" s="1"/>
      <c r="E3946" s="7" t="str">
        <f t="shared" si="61"/>
        <v/>
      </c>
      <c r="F3946" s="133"/>
      <c r="G3946" s="37"/>
      <c r="H3946" s="36"/>
    </row>
    <row r="3947" spans="1:8" x14ac:dyDescent="0.3">
      <c r="A3947" s="4"/>
      <c r="B3947" s="1"/>
      <c r="C3947" s="6" t="str">
        <f>IFERROR(IF(B3947="","",VLOOKUP(B3947,tabela_produto,2,0)),"")</f>
        <v/>
      </c>
      <c r="D3947" s="1"/>
      <c r="E3947" s="7" t="str">
        <f t="shared" si="61"/>
        <v/>
      </c>
      <c r="F3947" s="133"/>
      <c r="G3947" s="37"/>
      <c r="H3947" s="36"/>
    </row>
    <row r="3948" spans="1:8" x14ac:dyDescent="0.3">
      <c r="A3948" s="4"/>
      <c r="B3948" s="1"/>
      <c r="C3948" s="6" t="str">
        <f>IFERROR(IF(B3948="","",VLOOKUP(B3948,tabela_produto,2,0)),"")</f>
        <v/>
      </c>
      <c r="D3948" s="1"/>
      <c r="E3948" s="7" t="str">
        <f t="shared" si="61"/>
        <v/>
      </c>
      <c r="F3948" s="133"/>
      <c r="G3948" s="37"/>
      <c r="H3948" s="36"/>
    </row>
    <row r="3949" spans="1:8" x14ac:dyDescent="0.3">
      <c r="A3949" s="4"/>
      <c r="B3949" s="1"/>
      <c r="C3949" s="6" t="str">
        <f>IFERROR(IF(B3949="","",VLOOKUP(B3949,tabela_produto,2,0)),"")</f>
        <v/>
      </c>
      <c r="D3949" s="1"/>
      <c r="E3949" s="7" t="str">
        <f t="shared" si="61"/>
        <v/>
      </c>
      <c r="F3949" s="133"/>
      <c r="G3949" s="37"/>
      <c r="H3949" s="36"/>
    </row>
    <row r="3950" spans="1:8" x14ac:dyDescent="0.3">
      <c r="A3950" s="4"/>
      <c r="B3950" s="1"/>
      <c r="C3950" s="6" t="str">
        <f>IFERROR(IF(B3950="","",VLOOKUP(B3950,tabela_produto,2,0)),"")</f>
        <v/>
      </c>
      <c r="D3950" s="1"/>
      <c r="E3950" s="7" t="str">
        <f t="shared" si="61"/>
        <v/>
      </c>
      <c r="F3950" s="133"/>
      <c r="G3950" s="37"/>
      <c r="H3950" s="36"/>
    </row>
    <row r="3951" spans="1:8" x14ac:dyDescent="0.3">
      <c r="A3951" s="4"/>
      <c r="B3951" s="1"/>
      <c r="C3951" s="6" t="str">
        <f>IFERROR(IF(B3951="","",VLOOKUP(B3951,tabela_produto,2,0)),"")</f>
        <v/>
      </c>
      <c r="D3951" s="1"/>
      <c r="E3951" s="7" t="str">
        <f t="shared" si="61"/>
        <v/>
      </c>
      <c r="F3951" s="133"/>
      <c r="G3951" s="37"/>
      <c r="H3951" s="36"/>
    </row>
    <row r="3952" spans="1:8" x14ac:dyDescent="0.3">
      <c r="A3952" s="4"/>
      <c r="B3952" s="1"/>
      <c r="C3952" s="6" t="str">
        <f>IFERROR(IF(B3952="","",VLOOKUP(B3952,tabela_produto,2,0)),"")</f>
        <v/>
      </c>
      <c r="D3952" s="1"/>
      <c r="E3952" s="7" t="str">
        <f t="shared" si="61"/>
        <v/>
      </c>
      <c r="F3952" s="133"/>
      <c r="G3952" s="37"/>
      <c r="H3952" s="36"/>
    </row>
    <row r="3953" spans="1:8" x14ac:dyDescent="0.3">
      <c r="A3953" s="4"/>
      <c r="B3953" s="1"/>
      <c r="C3953" s="6" t="str">
        <f>IFERROR(IF(B3953="","",VLOOKUP(B3953,tabela_produto,2,0)),"")</f>
        <v/>
      </c>
      <c r="D3953" s="1"/>
      <c r="E3953" s="7" t="str">
        <f t="shared" si="61"/>
        <v/>
      </c>
      <c r="F3953" s="133"/>
      <c r="G3953" s="37"/>
      <c r="H3953" s="36"/>
    </row>
    <row r="3954" spans="1:8" x14ac:dyDescent="0.3">
      <c r="A3954" s="4"/>
      <c r="B3954" s="1"/>
      <c r="C3954" s="6" t="str">
        <f>IFERROR(IF(B3954="","",VLOOKUP(B3954,tabela_produto,2,0)),"")</f>
        <v/>
      </c>
      <c r="D3954" s="1"/>
      <c r="E3954" s="7" t="str">
        <f t="shared" si="61"/>
        <v/>
      </c>
      <c r="F3954" s="133"/>
      <c r="G3954" s="37"/>
      <c r="H3954" s="36"/>
    </row>
    <row r="3955" spans="1:8" x14ac:dyDescent="0.3">
      <c r="A3955" s="4"/>
      <c r="B3955" s="1"/>
      <c r="C3955" s="6" t="str">
        <f>IFERROR(IF(B3955="","",VLOOKUP(B3955,tabela_produto,2,0)),"")</f>
        <v/>
      </c>
      <c r="D3955" s="1"/>
      <c r="E3955" s="7" t="str">
        <f t="shared" si="61"/>
        <v/>
      </c>
      <c r="F3955" s="133"/>
      <c r="G3955" s="37"/>
      <c r="H3955" s="36"/>
    </row>
    <row r="3956" spans="1:8" x14ac:dyDescent="0.3">
      <c r="A3956" s="4"/>
      <c r="B3956" s="1"/>
      <c r="C3956" s="6" t="str">
        <f>IFERROR(IF(B3956="","",VLOOKUP(B3956,tabela_produto,2,0)),"")</f>
        <v/>
      </c>
      <c r="D3956" s="1"/>
      <c r="E3956" s="7" t="str">
        <f t="shared" si="61"/>
        <v/>
      </c>
      <c r="F3956" s="133"/>
      <c r="G3956" s="37"/>
      <c r="H3956" s="36"/>
    </row>
    <row r="3957" spans="1:8" x14ac:dyDescent="0.3">
      <c r="A3957" s="4"/>
      <c r="B3957" s="1"/>
      <c r="C3957" s="6" t="str">
        <f>IFERROR(IF(B3957="","",VLOOKUP(B3957,tabela_produto,2,0)),"")</f>
        <v/>
      </c>
      <c r="D3957" s="1"/>
      <c r="E3957" s="7" t="str">
        <f t="shared" si="61"/>
        <v/>
      </c>
      <c r="F3957" s="133"/>
      <c r="G3957" s="37"/>
      <c r="H3957" s="36"/>
    </row>
    <row r="3958" spans="1:8" x14ac:dyDescent="0.3">
      <c r="A3958" s="4"/>
      <c r="B3958" s="1"/>
      <c r="C3958" s="6" t="str">
        <f>IFERROR(IF(B3958="","",VLOOKUP(B3958,tabela_produto,2,0)),"")</f>
        <v/>
      </c>
      <c r="D3958" s="1"/>
      <c r="E3958" s="7" t="str">
        <f t="shared" si="61"/>
        <v/>
      </c>
      <c r="F3958" s="133"/>
      <c r="G3958" s="37"/>
      <c r="H3958" s="36"/>
    </row>
    <row r="3959" spans="1:8" x14ac:dyDescent="0.3">
      <c r="A3959" s="4"/>
      <c r="B3959" s="1"/>
      <c r="C3959" s="6" t="str">
        <f>IFERROR(IF(B3959="","",VLOOKUP(B3959,tabela_produto,2,0)),"")</f>
        <v/>
      </c>
      <c r="D3959" s="1"/>
      <c r="E3959" s="7" t="str">
        <f t="shared" si="61"/>
        <v/>
      </c>
      <c r="F3959" s="133"/>
      <c r="G3959" s="37"/>
      <c r="H3959" s="36"/>
    </row>
    <row r="3960" spans="1:8" x14ac:dyDescent="0.3">
      <c r="A3960" s="4"/>
      <c r="B3960" s="1"/>
      <c r="C3960" s="6" t="str">
        <f>IFERROR(IF(B3960="","",VLOOKUP(B3960,tabela_produto,2,0)),"")</f>
        <v/>
      </c>
      <c r="D3960" s="1"/>
      <c r="E3960" s="7" t="str">
        <f t="shared" si="61"/>
        <v/>
      </c>
      <c r="F3960" s="133"/>
      <c r="G3960" s="37"/>
      <c r="H3960" s="36"/>
    </row>
    <row r="3961" spans="1:8" x14ac:dyDescent="0.3">
      <c r="A3961" s="4"/>
      <c r="B3961" s="1"/>
      <c r="C3961" s="6" t="str">
        <f>IFERROR(IF(B3961="","",VLOOKUP(B3961,tabela_produto,2,0)),"")</f>
        <v/>
      </c>
      <c r="D3961" s="1"/>
      <c r="E3961" s="7" t="str">
        <f t="shared" si="61"/>
        <v/>
      </c>
      <c r="F3961" s="133"/>
      <c r="G3961" s="37"/>
      <c r="H3961" s="36"/>
    </row>
    <row r="3962" spans="1:8" x14ac:dyDescent="0.3">
      <c r="A3962" s="4"/>
      <c r="B3962" s="1"/>
      <c r="C3962" s="6" t="str">
        <f>IFERROR(IF(B3962="","",VLOOKUP(B3962,tabela_produto,2,0)),"")</f>
        <v/>
      </c>
      <c r="D3962" s="1"/>
      <c r="E3962" s="7" t="str">
        <f t="shared" si="61"/>
        <v/>
      </c>
      <c r="F3962" s="133"/>
      <c r="G3962" s="37"/>
      <c r="H3962" s="36"/>
    </row>
    <row r="3963" spans="1:8" x14ac:dyDescent="0.3">
      <c r="A3963" s="4"/>
      <c r="B3963" s="1"/>
      <c r="C3963" s="6" t="str">
        <f>IFERROR(IF(B3963="","",VLOOKUP(B3963,tabela_produto,2,0)),"")</f>
        <v/>
      </c>
      <c r="D3963" s="1"/>
      <c r="E3963" s="7" t="str">
        <f t="shared" si="61"/>
        <v/>
      </c>
      <c r="F3963" s="133"/>
      <c r="G3963" s="37"/>
      <c r="H3963" s="36"/>
    </row>
    <row r="3964" spans="1:8" x14ac:dyDescent="0.3">
      <c r="A3964" s="4"/>
      <c r="B3964" s="1"/>
      <c r="C3964" s="6" t="str">
        <f>IFERROR(IF(B3964="","",VLOOKUP(B3964,tabela_produto,2,0)),"")</f>
        <v/>
      </c>
      <c r="D3964" s="1"/>
      <c r="E3964" s="7" t="str">
        <f t="shared" si="61"/>
        <v/>
      </c>
      <c r="F3964" s="133"/>
      <c r="G3964" s="37"/>
      <c r="H3964" s="36"/>
    </row>
    <row r="3965" spans="1:8" x14ac:dyDescent="0.3">
      <c r="A3965" s="4"/>
      <c r="B3965" s="1"/>
      <c r="C3965" s="6" t="str">
        <f>IFERROR(IF(B3965="","",VLOOKUP(B3965,tabela_produto,2,0)),"")</f>
        <v/>
      </c>
      <c r="D3965" s="1"/>
      <c r="E3965" s="7" t="str">
        <f t="shared" si="61"/>
        <v/>
      </c>
      <c r="F3965" s="133"/>
      <c r="G3965" s="37"/>
      <c r="H3965" s="36"/>
    </row>
    <row r="3966" spans="1:8" x14ac:dyDescent="0.3">
      <c r="A3966" s="4"/>
      <c r="B3966" s="1"/>
      <c r="C3966" s="6" t="str">
        <f>IFERROR(IF(B3966="","",VLOOKUP(B3966,tabela_produto,2,0)),"")</f>
        <v/>
      </c>
      <c r="D3966" s="1"/>
      <c r="E3966" s="7" t="str">
        <f t="shared" si="61"/>
        <v/>
      </c>
      <c r="F3966" s="133"/>
      <c r="G3966" s="37"/>
      <c r="H3966" s="36"/>
    </row>
    <row r="3967" spans="1:8" x14ac:dyDescent="0.3">
      <c r="A3967" s="4"/>
      <c r="B3967" s="1"/>
      <c r="C3967" s="6" t="str">
        <f>IFERROR(IF(B3967="","",VLOOKUP(B3967,tabela_produto,2,0)),"")</f>
        <v/>
      </c>
      <c r="D3967" s="1"/>
      <c r="E3967" s="7" t="str">
        <f t="shared" si="61"/>
        <v/>
      </c>
      <c r="F3967" s="133"/>
      <c r="G3967" s="37"/>
      <c r="H3967" s="36"/>
    </row>
    <row r="3968" spans="1:8" x14ac:dyDescent="0.3">
      <c r="A3968" s="4"/>
      <c r="B3968" s="1"/>
      <c r="C3968" s="6" t="str">
        <f>IFERROR(IF(B3968="","",VLOOKUP(B3968,tabela_produto,2,0)),"")</f>
        <v/>
      </c>
      <c r="D3968" s="1"/>
      <c r="E3968" s="7" t="str">
        <f t="shared" si="61"/>
        <v/>
      </c>
      <c r="F3968" s="133"/>
      <c r="G3968" s="37"/>
      <c r="H3968" s="36"/>
    </row>
    <row r="3969" spans="1:8" x14ac:dyDescent="0.3">
      <c r="A3969" s="4"/>
      <c r="B3969" s="1"/>
      <c r="C3969" s="6" t="str">
        <f>IFERROR(IF(B3969="","",VLOOKUP(B3969,tabela_produto,2,0)),"")</f>
        <v/>
      </c>
      <c r="D3969" s="1"/>
      <c r="E3969" s="7" t="str">
        <f t="shared" si="61"/>
        <v/>
      </c>
      <c r="F3969" s="133"/>
      <c r="G3969" s="37"/>
      <c r="H3969" s="36"/>
    </row>
    <row r="3970" spans="1:8" x14ac:dyDescent="0.3">
      <c r="A3970" s="4"/>
      <c r="B3970" s="1"/>
      <c r="C3970" s="6" t="str">
        <f>IFERROR(IF(B3970="","",VLOOKUP(B3970,tabela_produto,2,0)),"")</f>
        <v/>
      </c>
      <c r="D3970" s="1"/>
      <c r="E3970" s="7" t="str">
        <f t="shared" si="61"/>
        <v/>
      </c>
      <c r="F3970" s="133"/>
      <c r="G3970" s="37"/>
      <c r="H3970" s="36"/>
    </row>
    <row r="3971" spans="1:8" x14ac:dyDescent="0.3">
      <c r="A3971" s="4"/>
      <c r="B3971" s="1"/>
      <c r="C3971" s="6" t="str">
        <f>IFERROR(IF(B3971="","",VLOOKUP(B3971,tabela_produto,2,0)),"")</f>
        <v/>
      </c>
      <c r="D3971" s="1"/>
      <c r="E3971" s="7" t="str">
        <f t="shared" ref="E3971:E4034" si="62">IF(B3971="","",VLOOKUP(B3971,tabela_produto,3,0))</f>
        <v/>
      </c>
      <c r="F3971" s="133"/>
      <c r="G3971" s="37"/>
      <c r="H3971" s="36"/>
    </row>
    <row r="3972" spans="1:8" x14ac:dyDescent="0.3">
      <c r="A3972" s="4"/>
      <c r="B3972" s="1"/>
      <c r="C3972" s="6" t="str">
        <f>IFERROR(IF(B3972="","",VLOOKUP(B3972,tabela_produto,2,0)),"")</f>
        <v/>
      </c>
      <c r="D3972" s="1"/>
      <c r="E3972" s="7" t="str">
        <f t="shared" si="62"/>
        <v/>
      </c>
      <c r="F3972" s="133"/>
      <c r="G3972" s="37"/>
      <c r="H3972" s="36"/>
    </row>
    <row r="3973" spans="1:8" x14ac:dyDescent="0.3">
      <c r="A3973" s="4"/>
      <c r="B3973" s="1"/>
      <c r="C3973" s="6" t="str">
        <f>IFERROR(IF(B3973="","",VLOOKUP(B3973,tabela_produto,2,0)),"")</f>
        <v/>
      </c>
      <c r="D3973" s="1"/>
      <c r="E3973" s="7" t="str">
        <f t="shared" si="62"/>
        <v/>
      </c>
      <c r="F3973" s="133"/>
      <c r="G3973" s="37"/>
      <c r="H3973" s="36"/>
    </row>
    <row r="3974" spans="1:8" x14ac:dyDescent="0.3">
      <c r="A3974" s="4"/>
      <c r="B3974" s="1"/>
      <c r="C3974" s="6" t="str">
        <f>IFERROR(IF(B3974="","",VLOOKUP(B3974,tabela_produto,2,0)),"")</f>
        <v/>
      </c>
      <c r="D3974" s="1"/>
      <c r="E3974" s="7" t="str">
        <f t="shared" si="62"/>
        <v/>
      </c>
      <c r="F3974" s="133"/>
      <c r="G3974" s="37"/>
      <c r="H3974" s="36"/>
    </row>
    <row r="3975" spans="1:8" x14ac:dyDescent="0.3">
      <c r="A3975" s="4"/>
      <c r="B3975" s="1"/>
      <c r="C3975" s="6" t="str">
        <f>IFERROR(IF(B3975="","",VLOOKUP(B3975,tabela_produto,2,0)),"")</f>
        <v/>
      </c>
      <c r="D3975" s="1"/>
      <c r="E3975" s="7" t="str">
        <f t="shared" si="62"/>
        <v/>
      </c>
      <c r="F3975" s="133"/>
      <c r="G3975" s="37"/>
      <c r="H3975" s="36"/>
    </row>
    <row r="3976" spans="1:8" x14ac:dyDescent="0.3">
      <c r="A3976" s="4"/>
      <c r="B3976" s="1"/>
      <c r="C3976" s="6" t="str">
        <f>IFERROR(IF(B3976="","",VLOOKUP(B3976,tabela_produto,2,0)),"")</f>
        <v/>
      </c>
      <c r="D3976" s="1"/>
      <c r="E3976" s="7" t="str">
        <f t="shared" si="62"/>
        <v/>
      </c>
      <c r="F3976" s="133"/>
      <c r="G3976" s="37"/>
      <c r="H3976" s="36"/>
    </row>
    <row r="3977" spans="1:8" x14ac:dyDescent="0.3">
      <c r="A3977" s="4"/>
      <c r="B3977" s="1"/>
      <c r="C3977" s="6" t="str">
        <f>IFERROR(IF(B3977="","",VLOOKUP(B3977,tabela_produto,2,0)),"")</f>
        <v/>
      </c>
      <c r="D3977" s="1"/>
      <c r="E3977" s="7" t="str">
        <f t="shared" si="62"/>
        <v/>
      </c>
      <c r="F3977" s="133"/>
      <c r="G3977" s="37"/>
      <c r="H3977" s="36"/>
    </row>
    <row r="3978" spans="1:8" x14ac:dyDescent="0.3">
      <c r="A3978" s="4"/>
      <c r="B3978" s="1"/>
      <c r="C3978" s="6" t="str">
        <f>IFERROR(IF(B3978="","",VLOOKUP(B3978,tabela_produto,2,0)),"")</f>
        <v/>
      </c>
      <c r="D3978" s="1"/>
      <c r="E3978" s="7" t="str">
        <f t="shared" si="62"/>
        <v/>
      </c>
      <c r="F3978" s="133"/>
      <c r="G3978" s="37"/>
      <c r="H3978" s="36"/>
    </row>
    <row r="3979" spans="1:8" x14ac:dyDescent="0.3">
      <c r="A3979" s="4"/>
      <c r="B3979" s="1"/>
      <c r="C3979" s="6" t="str">
        <f>IFERROR(IF(B3979="","",VLOOKUP(B3979,tabela_produto,2,0)),"")</f>
        <v/>
      </c>
      <c r="D3979" s="1"/>
      <c r="E3979" s="7" t="str">
        <f t="shared" si="62"/>
        <v/>
      </c>
      <c r="F3979" s="133"/>
      <c r="G3979" s="37"/>
      <c r="H3979" s="36"/>
    </row>
    <row r="3980" spans="1:8" x14ac:dyDescent="0.3">
      <c r="A3980" s="4"/>
      <c r="B3980" s="1"/>
      <c r="C3980" s="6" t="str">
        <f>IFERROR(IF(B3980="","",VLOOKUP(B3980,tabela_produto,2,0)),"")</f>
        <v/>
      </c>
      <c r="D3980" s="1"/>
      <c r="E3980" s="7" t="str">
        <f t="shared" si="62"/>
        <v/>
      </c>
      <c r="F3980" s="133"/>
      <c r="G3980" s="37"/>
      <c r="H3980" s="36"/>
    </row>
    <row r="3981" spans="1:8" x14ac:dyDescent="0.3">
      <c r="A3981" s="4"/>
      <c r="B3981" s="1"/>
      <c r="C3981" s="6" t="str">
        <f>IFERROR(IF(B3981="","",VLOOKUP(B3981,tabela_produto,2,0)),"")</f>
        <v/>
      </c>
      <c r="D3981" s="1"/>
      <c r="E3981" s="7" t="str">
        <f t="shared" si="62"/>
        <v/>
      </c>
      <c r="F3981" s="133"/>
      <c r="G3981" s="37"/>
      <c r="H3981" s="36"/>
    </row>
    <row r="3982" spans="1:8" x14ac:dyDescent="0.3">
      <c r="A3982" s="4"/>
      <c r="B3982" s="1"/>
      <c r="C3982" s="6" t="str">
        <f>IFERROR(IF(B3982="","",VLOOKUP(B3982,tabela_produto,2,0)),"")</f>
        <v/>
      </c>
      <c r="D3982" s="1"/>
      <c r="E3982" s="7" t="str">
        <f t="shared" si="62"/>
        <v/>
      </c>
      <c r="F3982" s="133"/>
      <c r="G3982" s="37"/>
      <c r="H3982" s="36"/>
    </row>
    <row r="3983" spans="1:8" x14ac:dyDescent="0.3">
      <c r="A3983" s="4"/>
      <c r="B3983" s="1"/>
      <c r="C3983" s="6" t="str">
        <f>IFERROR(IF(B3983="","",VLOOKUP(B3983,tabela_produto,2,0)),"")</f>
        <v/>
      </c>
      <c r="D3983" s="1"/>
      <c r="E3983" s="7" t="str">
        <f t="shared" si="62"/>
        <v/>
      </c>
      <c r="F3983" s="133"/>
      <c r="G3983" s="37"/>
      <c r="H3983" s="36"/>
    </row>
    <row r="3984" spans="1:8" x14ac:dyDescent="0.3">
      <c r="A3984" s="4"/>
      <c r="B3984" s="1"/>
      <c r="C3984" s="6" t="str">
        <f>IFERROR(IF(B3984="","",VLOOKUP(B3984,tabela_produto,2,0)),"")</f>
        <v/>
      </c>
      <c r="D3984" s="1"/>
      <c r="E3984" s="7" t="str">
        <f t="shared" si="62"/>
        <v/>
      </c>
      <c r="F3984" s="133"/>
      <c r="G3984" s="37"/>
      <c r="H3984" s="36"/>
    </row>
    <row r="3985" spans="1:8" x14ac:dyDescent="0.3">
      <c r="A3985" s="4"/>
      <c r="B3985" s="1"/>
      <c r="C3985" s="6" t="str">
        <f>IFERROR(IF(B3985="","",VLOOKUP(B3985,tabela_produto,2,0)),"")</f>
        <v/>
      </c>
      <c r="D3985" s="1"/>
      <c r="E3985" s="7" t="str">
        <f t="shared" si="62"/>
        <v/>
      </c>
      <c r="F3985" s="133"/>
      <c r="G3985" s="37"/>
      <c r="H3985" s="36"/>
    </row>
    <row r="3986" spans="1:8" x14ac:dyDescent="0.3">
      <c r="A3986" s="4"/>
      <c r="B3986" s="1"/>
      <c r="C3986" s="6" t="str">
        <f>IFERROR(IF(B3986="","",VLOOKUP(B3986,tabela_produto,2,0)),"")</f>
        <v/>
      </c>
      <c r="D3986" s="1"/>
      <c r="E3986" s="7" t="str">
        <f t="shared" si="62"/>
        <v/>
      </c>
      <c r="F3986" s="133"/>
      <c r="G3986" s="37"/>
      <c r="H3986" s="36"/>
    </row>
    <row r="3987" spans="1:8" x14ac:dyDescent="0.3">
      <c r="A3987" s="4"/>
      <c r="B3987" s="1"/>
      <c r="C3987" s="6" t="str">
        <f>IFERROR(IF(B3987="","",VLOOKUP(B3987,tabela_produto,2,0)),"")</f>
        <v/>
      </c>
      <c r="D3987" s="1"/>
      <c r="E3987" s="7" t="str">
        <f t="shared" si="62"/>
        <v/>
      </c>
      <c r="F3987" s="133"/>
      <c r="G3987" s="37"/>
      <c r="H3987" s="36"/>
    </row>
    <row r="3988" spans="1:8" x14ac:dyDescent="0.3">
      <c r="A3988" s="4"/>
      <c r="B3988" s="1"/>
      <c r="C3988" s="6" t="str">
        <f>IFERROR(IF(B3988="","",VLOOKUP(B3988,tabela_produto,2,0)),"")</f>
        <v/>
      </c>
      <c r="D3988" s="1"/>
      <c r="E3988" s="7" t="str">
        <f t="shared" si="62"/>
        <v/>
      </c>
      <c r="F3988" s="133"/>
      <c r="G3988" s="37"/>
      <c r="H3988" s="36"/>
    </row>
    <row r="3989" spans="1:8" x14ac:dyDescent="0.3">
      <c r="A3989" s="4"/>
      <c r="B3989" s="1"/>
      <c r="C3989" s="6" t="str">
        <f>IFERROR(IF(B3989="","",VLOOKUP(B3989,tabela_produto,2,0)),"")</f>
        <v/>
      </c>
      <c r="D3989" s="1"/>
      <c r="E3989" s="7" t="str">
        <f t="shared" si="62"/>
        <v/>
      </c>
      <c r="F3989" s="133"/>
      <c r="G3989" s="37"/>
      <c r="H3989" s="36"/>
    </row>
    <row r="3990" spans="1:8" x14ac:dyDescent="0.3">
      <c r="A3990" s="4"/>
      <c r="B3990" s="1"/>
      <c r="C3990" s="6" t="str">
        <f>IFERROR(IF(B3990="","",VLOOKUP(B3990,tabela_produto,2,0)),"")</f>
        <v/>
      </c>
      <c r="D3990" s="1"/>
      <c r="E3990" s="7" t="str">
        <f t="shared" si="62"/>
        <v/>
      </c>
      <c r="F3990" s="133"/>
      <c r="G3990" s="37"/>
      <c r="H3990" s="36"/>
    </row>
    <row r="3991" spans="1:8" x14ac:dyDescent="0.3">
      <c r="A3991" s="4"/>
      <c r="B3991" s="1"/>
      <c r="C3991" s="6" t="str">
        <f>IFERROR(IF(B3991="","",VLOOKUP(B3991,tabela_produto,2,0)),"")</f>
        <v/>
      </c>
      <c r="D3991" s="1"/>
      <c r="E3991" s="7" t="str">
        <f t="shared" si="62"/>
        <v/>
      </c>
      <c r="F3991" s="133"/>
      <c r="G3991" s="37"/>
      <c r="H3991" s="36"/>
    </row>
    <row r="3992" spans="1:8" x14ac:dyDescent="0.3">
      <c r="A3992" s="4"/>
      <c r="B3992" s="1"/>
      <c r="C3992" s="6" t="str">
        <f>IFERROR(IF(B3992="","",VLOOKUP(B3992,tabela_produto,2,0)),"")</f>
        <v/>
      </c>
      <c r="D3992" s="1"/>
      <c r="E3992" s="7" t="str">
        <f t="shared" si="62"/>
        <v/>
      </c>
      <c r="F3992" s="133"/>
      <c r="G3992" s="37"/>
      <c r="H3992" s="36"/>
    </row>
    <row r="3993" spans="1:8" x14ac:dyDescent="0.3">
      <c r="A3993" s="4"/>
      <c r="B3993" s="1"/>
      <c r="C3993" s="6" t="str">
        <f>IFERROR(IF(B3993="","",VLOOKUP(B3993,tabela_produto,2,0)),"")</f>
        <v/>
      </c>
      <c r="D3993" s="1"/>
      <c r="E3993" s="7" t="str">
        <f t="shared" si="62"/>
        <v/>
      </c>
      <c r="F3993" s="133"/>
      <c r="G3993" s="37"/>
      <c r="H3993" s="36"/>
    </row>
    <row r="3994" spans="1:8" x14ac:dyDescent="0.3">
      <c r="A3994" s="4"/>
      <c r="B3994" s="1"/>
      <c r="C3994" s="6" t="str">
        <f>IFERROR(IF(B3994="","",VLOOKUP(B3994,tabela_produto,2,0)),"")</f>
        <v/>
      </c>
      <c r="D3994" s="1"/>
      <c r="E3994" s="7" t="str">
        <f t="shared" si="62"/>
        <v/>
      </c>
      <c r="F3994" s="133"/>
      <c r="G3994" s="37"/>
      <c r="H3994" s="36"/>
    </row>
    <row r="3995" spans="1:8" x14ac:dyDescent="0.3">
      <c r="A3995" s="4"/>
      <c r="B3995" s="1"/>
      <c r="C3995" s="6" t="str">
        <f>IFERROR(IF(B3995="","",VLOOKUP(B3995,tabela_produto,2,0)),"")</f>
        <v/>
      </c>
      <c r="D3995" s="1"/>
      <c r="E3995" s="7" t="str">
        <f t="shared" si="62"/>
        <v/>
      </c>
      <c r="F3995" s="133"/>
      <c r="G3995" s="37"/>
      <c r="H3995" s="36"/>
    </row>
    <row r="3996" spans="1:8" x14ac:dyDescent="0.3">
      <c r="A3996" s="4"/>
      <c r="B3996" s="1"/>
      <c r="C3996" s="6" t="str">
        <f>IFERROR(IF(B3996="","",VLOOKUP(B3996,tabela_produto,2,0)),"")</f>
        <v/>
      </c>
      <c r="D3996" s="1"/>
      <c r="E3996" s="7" t="str">
        <f t="shared" si="62"/>
        <v/>
      </c>
      <c r="F3996" s="133"/>
      <c r="G3996" s="37"/>
      <c r="H3996" s="36"/>
    </row>
    <row r="3997" spans="1:8" x14ac:dyDescent="0.3">
      <c r="A3997" s="4"/>
      <c r="B3997" s="1"/>
      <c r="C3997" s="6" t="str">
        <f>IFERROR(IF(B3997="","",VLOOKUP(B3997,tabela_produto,2,0)),"")</f>
        <v/>
      </c>
      <c r="D3997" s="1"/>
      <c r="E3997" s="7" t="str">
        <f t="shared" si="62"/>
        <v/>
      </c>
      <c r="F3997" s="133"/>
      <c r="G3997" s="37"/>
      <c r="H3997" s="36"/>
    </row>
    <row r="3998" spans="1:8" x14ac:dyDescent="0.3">
      <c r="A3998" s="4"/>
      <c r="B3998" s="1"/>
      <c r="C3998" s="6" t="str">
        <f>IFERROR(IF(B3998="","",VLOOKUP(B3998,tabela_produto,2,0)),"")</f>
        <v/>
      </c>
      <c r="D3998" s="1"/>
      <c r="E3998" s="7" t="str">
        <f t="shared" si="62"/>
        <v/>
      </c>
      <c r="F3998" s="133"/>
      <c r="G3998" s="37"/>
      <c r="H3998" s="36"/>
    </row>
    <row r="3999" spans="1:8" x14ac:dyDescent="0.3">
      <c r="A3999" s="4"/>
      <c r="B3999" s="1"/>
      <c r="C3999" s="6" t="str">
        <f>IFERROR(IF(B3999="","",VLOOKUP(B3999,tabela_produto,2,0)),"")</f>
        <v/>
      </c>
      <c r="D3999" s="1"/>
      <c r="E3999" s="7" t="str">
        <f t="shared" si="62"/>
        <v/>
      </c>
      <c r="F3999" s="133"/>
      <c r="G3999" s="37"/>
      <c r="H3999" s="36"/>
    </row>
    <row r="4000" spans="1:8" x14ac:dyDescent="0.3">
      <c r="A4000" s="4"/>
      <c r="B4000" s="1"/>
      <c r="C4000" s="6" t="str">
        <f>IFERROR(IF(B4000="","",VLOOKUP(B4000,tabela_produto,2,0)),"")</f>
        <v/>
      </c>
      <c r="D4000" s="1"/>
      <c r="E4000" s="7" t="str">
        <f t="shared" si="62"/>
        <v/>
      </c>
      <c r="F4000" s="133"/>
      <c r="G4000" s="37"/>
      <c r="H4000" s="36"/>
    </row>
    <row r="4001" spans="1:8" x14ac:dyDescent="0.3">
      <c r="A4001" s="4"/>
      <c r="B4001" s="1"/>
      <c r="C4001" s="6" t="str">
        <f>IFERROR(IF(B4001="","",VLOOKUP(B4001,tabela_produto,2,0)),"")</f>
        <v/>
      </c>
      <c r="D4001" s="1"/>
      <c r="E4001" s="7" t="str">
        <f t="shared" si="62"/>
        <v/>
      </c>
      <c r="F4001" s="133"/>
      <c r="G4001" s="37"/>
      <c r="H4001" s="36"/>
    </row>
    <row r="4002" spans="1:8" x14ac:dyDescent="0.3">
      <c r="A4002" s="4"/>
      <c r="B4002" s="1"/>
      <c r="C4002" s="6" t="str">
        <f>IFERROR(IF(B4002="","",VLOOKUP(B4002,tabela_produto,2,0)),"")</f>
        <v/>
      </c>
      <c r="D4002" s="1"/>
      <c r="E4002" s="7" t="str">
        <f t="shared" si="62"/>
        <v/>
      </c>
      <c r="F4002" s="133"/>
      <c r="G4002" s="37"/>
      <c r="H4002" s="36"/>
    </row>
    <row r="4003" spans="1:8" x14ac:dyDescent="0.3">
      <c r="A4003" s="4"/>
      <c r="B4003" s="1"/>
      <c r="C4003" s="6" t="str">
        <f>IFERROR(IF(B4003="","",VLOOKUP(B4003,tabela_produto,2,0)),"")</f>
        <v/>
      </c>
      <c r="D4003" s="1"/>
      <c r="E4003" s="7" t="str">
        <f t="shared" si="62"/>
        <v/>
      </c>
      <c r="F4003" s="133"/>
      <c r="G4003" s="37"/>
      <c r="H4003" s="36"/>
    </row>
    <row r="4004" spans="1:8" x14ac:dyDescent="0.3">
      <c r="A4004" s="4"/>
      <c r="B4004" s="1"/>
      <c r="C4004" s="6" t="str">
        <f>IFERROR(IF(B4004="","",VLOOKUP(B4004,tabela_produto,2,0)),"")</f>
        <v/>
      </c>
      <c r="D4004" s="1"/>
      <c r="E4004" s="7" t="str">
        <f t="shared" si="62"/>
        <v/>
      </c>
      <c r="F4004" s="133"/>
      <c r="G4004" s="37"/>
      <c r="H4004" s="36"/>
    </row>
    <row r="4005" spans="1:8" x14ac:dyDescent="0.3">
      <c r="A4005" s="4"/>
      <c r="B4005" s="1"/>
      <c r="C4005" s="6" t="str">
        <f>IFERROR(IF(B4005="","",VLOOKUP(B4005,tabela_produto,2,0)),"")</f>
        <v/>
      </c>
      <c r="D4005" s="1"/>
      <c r="E4005" s="7" t="str">
        <f t="shared" si="62"/>
        <v/>
      </c>
      <c r="F4005" s="133"/>
      <c r="G4005" s="37"/>
      <c r="H4005" s="36"/>
    </row>
    <row r="4006" spans="1:8" x14ac:dyDescent="0.3">
      <c r="A4006" s="4"/>
      <c r="B4006" s="1"/>
      <c r="C4006" s="6" t="str">
        <f>IFERROR(IF(B4006="","",VLOOKUP(B4006,tabela_produto,2,0)),"")</f>
        <v/>
      </c>
      <c r="D4006" s="1"/>
      <c r="E4006" s="7" t="str">
        <f t="shared" si="62"/>
        <v/>
      </c>
      <c r="F4006" s="133"/>
      <c r="G4006" s="37"/>
      <c r="H4006" s="36"/>
    </row>
    <row r="4007" spans="1:8" x14ac:dyDescent="0.3">
      <c r="A4007" s="4"/>
      <c r="B4007" s="1"/>
      <c r="C4007" s="6" t="str">
        <f>IFERROR(IF(B4007="","",VLOOKUP(B4007,tabela_produto,2,0)),"")</f>
        <v/>
      </c>
      <c r="D4007" s="1"/>
      <c r="E4007" s="7" t="str">
        <f t="shared" si="62"/>
        <v/>
      </c>
      <c r="F4007" s="133"/>
      <c r="G4007" s="37"/>
      <c r="H4007" s="36"/>
    </row>
    <row r="4008" spans="1:8" x14ac:dyDescent="0.3">
      <c r="A4008" s="4"/>
      <c r="B4008" s="1"/>
      <c r="C4008" s="6" t="str">
        <f>IFERROR(IF(B4008="","",VLOOKUP(B4008,tabela_produto,2,0)),"")</f>
        <v/>
      </c>
      <c r="D4008" s="1"/>
      <c r="E4008" s="7" t="str">
        <f t="shared" si="62"/>
        <v/>
      </c>
      <c r="F4008" s="133"/>
      <c r="G4008" s="37"/>
      <c r="H4008" s="36"/>
    </row>
    <row r="4009" spans="1:8" x14ac:dyDescent="0.3">
      <c r="A4009" s="4"/>
      <c r="B4009" s="1"/>
      <c r="C4009" s="6" t="str">
        <f>IFERROR(IF(B4009="","",VLOOKUP(B4009,tabela_produto,2,0)),"")</f>
        <v/>
      </c>
      <c r="D4009" s="1"/>
      <c r="E4009" s="7" t="str">
        <f t="shared" si="62"/>
        <v/>
      </c>
      <c r="F4009" s="133"/>
      <c r="G4009" s="37"/>
      <c r="H4009" s="36"/>
    </row>
    <row r="4010" spans="1:8" x14ac:dyDescent="0.3">
      <c r="A4010" s="4"/>
      <c r="B4010" s="1"/>
      <c r="C4010" s="6" t="str">
        <f>IFERROR(IF(B4010="","",VLOOKUP(B4010,tabela_produto,2,0)),"")</f>
        <v/>
      </c>
      <c r="D4010" s="1"/>
      <c r="E4010" s="7" t="str">
        <f t="shared" si="62"/>
        <v/>
      </c>
      <c r="F4010" s="133"/>
      <c r="G4010" s="37"/>
      <c r="H4010" s="36"/>
    </row>
    <row r="4011" spans="1:8" x14ac:dyDescent="0.3">
      <c r="A4011" s="4"/>
      <c r="B4011" s="1"/>
      <c r="C4011" s="6" t="str">
        <f>IFERROR(IF(B4011="","",VLOOKUP(B4011,tabela_produto,2,0)),"")</f>
        <v/>
      </c>
      <c r="D4011" s="1"/>
      <c r="E4011" s="7" t="str">
        <f t="shared" si="62"/>
        <v/>
      </c>
      <c r="F4011" s="133"/>
      <c r="G4011" s="37"/>
      <c r="H4011" s="36"/>
    </row>
    <row r="4012" spans="1:8" x14ac:dyDescent="0.3">
      <c r="A4012" s="4"/>
      <c r="B4012" s="1"/>
      <c r="C4012" s="6" t="str">
        <f>IFERROR(IF(B4012="","",VLOOKUP(B4012,tabela_produto,2,0)),"")</f>
        <v/>
      </c>
      <c r="D4012" s="1"/>
      <c r="E4012" s="7" t="str">
        <f t="shared" si="62"/>
        <v/>
      </c>
      <c r="F4012" s="133"/>
      <c r="G4012" s="37"/>
      <c r="H4012" s="36"/>
    </row>
    <row r="4013" spans="1:8" x14ac:dyDescent="0.3">
      <c r="A4013" s="4"/>
      <c r="B4013" s="1"/>
      <c r="C4013" s="6" t="str">
        <f>IFERROR(IF(B4013="","",VLOOKUP(B4013,tabela_produto,2,0)),"")</f>
        <v/>
      </c>
      <c r="D4013" s="1"/>
      <c r="E4013" s="7" t="str">
        <f t="shared" si="62"/>
        <v/>
      </c>
      <c r="F4013" s="133"/>
      <c r="G4013" s="37"/>
      <c r="H4013" s="36"/>
    </row>
    <row r="4014" spans="1:8" x14ac:dyDescent="0.3">
      <c r="A4014" s="4"/>
      <c r="B4014" s="1"/>
      <c r="C4014" s="6" t="str">
        <f>IFERROR(IF(B4014="","",VLOOKUP(B4014,tabela_produto,2,0)),"")</f>
        <v/>
      </c>
      <c r="D4014" s="1"/>
      <c r="E4014" s="7" t="str">
        <f t="shared" si="62"/>
        <v/>
      </c>
      <c r="F4014" s="133"/>
      <c r="G4014" s="37"/>
      <c r="H4014" s="36"/>
    </row>
    <row r="4015" spans="1:8" x14ac:dyDescent="0.3">
      <c r="A4015" s="4"/>
      <c r="B4015" s="1"/>
      <c r="C4015" s="6" t="str">
        <f>IFERROR(IF(B4015="","",VLOOKUP(B4015,tabela_produto,2,0)),"")</f>
        <v/>
      </c>
      <c r="D4015" s="1"/>
      <c r="E4015" s="7" t="str">
        <f t="shared" si="62"/>
        <v/>
      </c>
      <c r="F4015" s="133"/>
      <c r="G4015" s="37"/>
      <c r="H4015" s="36"/>
    </row>
    <row r="4016" spans="1:8" x14ac:dyDescent="0.3">
      <c r="A4016" s="4"/>
      <c r="B4016" s="1"/>
      <c r="C4016" s="6" t="str">
        <f>IFERROR(IF(B4016="","",VLOOKUP(B4016,tabela_produto,2,0)),"")</f>
        <v/>
      </c>
      <c r="D4016" s="1"/>
      <c r="E4016" s="7" t="str">
        <f t="shared" si="62"/>
        <v/>
      </c>
      <c r="F4016" s="133"/>
      <c r="G4016" s="37"/>
      <c r="H4016" s="36"/>
    </row>
    <row r="4017" spans="1:8" x14ac:dyDescent="0.3">
      <c r="A4017" s="4"/>
      <c r="B4017" s="1"/>
      <c r="C4017" s="6" t="str">
        <f>IFERROR(IF(B4017="","",VLOOKUP(B4017,tabela_produto,2,0)),"")</f>
        <v/>
      </c>
      <c r="D4017" s="1"/>
      <c r="E4017" s="7" t="str">
        <f t="shared" si="62"/>
        <v/>
      </c>
      <c r="F4017" s="133"/>
      <c r="G4017" s="37"/>
      <c r="H4017" s="36"/>
    </row>
    <row r="4018" spans="1:8" x14ac:dyDescent="0.3">
      <c r="A4018" s="4"/>
      <c r="B4018" s="1"/>
      <c r="C4018" s="6" t="str">
        <f>IFERROR(IF(B4018="","",VLOOKUP(B4018,tabela_produto,2,0)),"")</f>
        <v/>
      </c>
      <c r="D4018" s="1"/>
      <c r="E4018" s="7" t="str">
        <f t="shared" si="62"/>
        <v/>
      </c>
      <c r="F4018" s="133"/>
      <c r="G4018" s="37"/>
      <c r="H4018" s="36"/>
    </row>
    <row r="4019" spans="1:8" x14ac:dyDescent="0.3">
      <c r="A4019" s="4"/>
      <c r="B4019" s="1"/>
      <c r="C4019" s="6" t="str">
        <f>IFERROR(IF(B4019="","",VLOOKUP(B4019,tabela_produto,2,0)),"")</f>
        <v/>
      </c>
      <c r="D4019" s="1"/>
      <c r="E4019" s="7" t="str">
        <f t="shared" si="62"/>
        <v/>
      </c>
      <c r="F4019" s="133"/>
      <c r="G4019" s="37"/>
      <c r="H4019" s="36"/>
    </row>
    <row r="4020" spans="1:8" x14ac:dyDescent="0.3">
      <c r="A4020" s="4"/>
      <c r="B4020" s="1"/>
      <c r="C4020" s="6" t="str">
        <f>IFERROR(IF(B4020="","",VLOOKUP(B4020,tabela_produto,2,0)),"")</f>
        <v/>
      </c>
      <c r="D4020" s="1"/>
      <c r="E4020" s="7" t="str">
        <f t="shared" si="62"/>
        <v/>
      </c>
      <c r="F4020" s="133"/>
      <c r="G4020" s="37"/>
      <c r="H4020" s="36"/>
    </row>
    <row r="4021" spans="1:8" x14ac:dyDescent="0.3">
      <c r="A4021" s="4"/>
      <c r="B4021" s="1"/>
      <c r="C4021" s="6" t="str">
        <f>IFERROR(IF(B4021="","",VLOOKUP(B4021,tabela_produto,2,0)),"")</f>
        <v/>
      </c>
      <c r="D4021" s="1"/>
      <c r="E4021" s="7" t="str">
        <f t="shared" si="62"/>
        <v/>
      </c>
      <c r="F4021" s="133"/>
      <c r="G4021" s="37"/>
      <c r="H4021" s="36"/>
    </row>
    <row r="4022" spans="1:8" x14ac:dyDescent="0.3">
      <c r="A4022" s="4"/>
      <c r="B4022" s="1"/>
      <c r="C4022" s="6" t="str">
        <f>IFERROR(IF(B4022="","",VLOOKUP(B4022,tabela_produto,2,0)),"")</f>
        <v/>
      </c>
      <c r="D4022" s="1"/>
      <c r="E4022" s="7" t="str">
        <f t="shared" si="62"/>
        <v/>
      </c>
      <c r="F4022" s="133"/>
      <c r="G4022" s="37"/>
      <c r="H4022" s="36"/>
    </row>
    <row r="4023" spans="1:8" x14ac:dyDescent="0.3">
      <c r="A4023" s="4"/>
      <c r="B4023" s="1"/>
      <c r="C4023" s="6" t="str">
        <f>IFERROR(IF(B4023="","",VLOOKUP(B4023,tabela_produto,2,0)),"")</f>
        <v/>
      </c>
      <c r="D4023" s="1"/>
      <c r="E4023" s="7" t="str">
        <f t="shared" si="62"/>
        <v/>
      </c>
      <c r="F4023" s="133"/>
      <c r="G4023" s="37"/>
      <c r="H4023" s="36"/>
    </row>
    <row r="4024" spans="1:8" x14ac:dyDescent="0.3">
      <c r="A4024" s="4"/>
      <c r="B4024" s="1"/>
      <c r="C4024" s="6" t="str">
        <f>IFERROR(IF(B4024="","",VLOOKUP(B4024,tabela_produto,2,0)),"")</f>
        <v/>
      </c>
      <c r="D4024" s="1"/>
      <c r="E4024" s="7" t="str">
        <f t="shared" si="62"/>
        <v/>
      </c>
      <c r="F4024" s="133"/>
      <c r="G4024" s="37"/>
      <c r="H4024" s="36"/>
    </row>
    <row r="4025" spans="1:8" x14ac:dyDescent="0.3">
      <c r="A4025" s="4"/>
      <c r="B4025" s="1"/>
      <c r="C4025" s="6" t="str">
        <f>IFERROR(IF(B4025="","",VLOOKUP(B4025,tabela_produto,2,0)),"")</f>
        <v/>
      </c>
      <c r="D4025" s="1"/>
      <c r="E4025" s="7" t="str">
        <f t="shared" si="62"/>
        <v/>
      </c>
      <c r="F4025" s="133"/>
      <c r="G4025" s="37"/>
      <c r="H4025" s="36"/>
    </row>
    <row r="4026" spans="1:8" x14ac:dyDescent="0.3">
      <c r="A4026" s="4"/>
      <c r="B4026" s="1"/>
      <c r="C4026" s="6" t="str">
        <f>IFERROR(IF(B4026="","",VLOOKUP(B4026,tabela_produto,2,0)),"")</f>
        <v/>
      </c>
      <c r="D4026" s="1"/>
      <c r="E4026" s="7" t="str">
        <f t="shared" si="62"/>
        <v/>
      </c>
      <c r="F4026" s="133"/>
      <c r="G4026" s="37"/>
      <c r="H4026" s="36"/>
    </row>
    <row r="4027" spans="1:8" x14ac:dyDescent="0.3">
      <c r="A4027" s="4"/>
      <c r="B4027" s="1"/>
      <c r="C4027" s="6" t="str">
        <f>IFERROR(IF(B4027="","",VLOOKUP(B4027,tabela_produto,2,0)),"")</f>
        <v/>
      </c>
      <c r="D4027" s="1"/>
      <c r="E4027" s="7" t="str">
        <f t="shared" si="62"/>
        <v/>
      </c>
      <c r="F4027" s="133"/>
      <c r="G4027" s="37"/>
      <c r="H4027" s="36"/>
    </row>
    <row r="4028" spans="1:8" x14ac:dyDescent="0.3">
      <c r="A4028" s="4"/>
      <c r="B4028" s="1"/>
      <c r="C4028" s="6" t="str">
        <f>IFERROR(IF(B4028="","",VLOOKUP(B4028,tabela_produto,2,0)),"")</f>
        <v/>
      </c>
      <c r="D4028" s="1"/>
      <c r="E4028" s="7" t="str">
        <f t="shared" si="62"/>
        <v/>
      </c>
      <c r="F4028" s="133"/>
      <c r="G4028" s="37"/>
      <c r="H4028" s="36"/>
    </row>
    <row r="4029" spans="1:8" x14ac:dyDescent="0.3">
      <c r="A4029" s="4"/>
      <c r="B4029" s="1"/>
      <c r="C4029" s="6" t="str">
        <f>IFERROR(IF(B4029="","",VLOOKUP(B4029,tabela_produto,2,0)),"")</f>
        <v/>
      </c>
      <c r="D4029" s="1"/>
      <c r="E4029" s="7" t="str">
        <f t="shared" si="62"/>
        <v/>
      </c>
      <c r="F4029" s="133"/>
      <c r="G4029" s="37"/>
      <c r="H4029" s="36"/>
    </row>
    <row r="4030" spans="1:8" x14ac:dyDescent="0.3">
      <c r="A4030" s="4"/>
      <c r="B4030" s="1"/>
      <c r="C4030" s="6" t="str">
        <f>IFERROR(IF(B4030="","",VLOOKUP(B4030,tabela_produto,2,0)),"")</f>
        <v/>
      </c>
      <c r="D4030" s="1"/>
      <c r="E4030" s="7" t="str">
        <f t="shared" si="62"/>
        <v/>
      </c>
      <c r="F4030" s="133"/>
      <c r="G4030" s="37"/>
      <c r="H4030" s="36"/>
    </row>
    <row r="4031" spans="1:8" x14ac:dyDescent="0.3">
      <c r="A4031" s="4"/>
      <c r="B4031" s="1"/>
      <c r="C4031" s="6" t="str">
        <f>IFERROR(IF(B4031="","",VLOOKUP(B4031,tabela_produto,2,0)),"")</f>
        <v/>
      </c>
      <c r="D4031" s="1"/>
      <c r="E4031" s="7" t="str">
        <f t="shared" si="62"/>
        <v/>
      </c>
      <c r="F4031" s="133"/>
      <c r="G4031" s="37"/>
      <c r="H4031" s="36"/>
    </row>
    <row r="4032" spans="1:8" x14ac:dyDescent="0.3">
      <c r="A4032" s="4"/>
      <c r="B4032" s="1"/>
      <c r="C4032" s="6" t="str">
        <f>IFERROR(IF(B4032="","",VLOOKUP(B4032,tabela_produto,2,0)),"")</f>
        <v/>
      </c>
      <c r="D4032" s="1"/>
      <c r="E4032" s="7" t="str">
        <f t="shared" si="62"/>
        <v/>
      </c>
      <c r="F4032" s="133"/>
      <c r="G4032" s="37"/>
      <c r="H4032" s="36"/>
    </row>
    <row r="4033" spans="1:8" x14ac:dyDescent="0.3">
      <c r="A4033" s="4"/>
      <c r="B4033" s="1"/>
      <c r="C4033" s="6" t="str">
        <f>IFERROR(IF(B4033="","",VLOOKUP(B4033,tabela_produto,2,0)),"")</f>
        <v/>
      </c>
      <c r="D4033" s="1"/>
      <c r="E4033" s="7" t="str">
        <f t="shared" si="62"/>
        <v/>
      </c>
      <c r="F4033" s="133"/>
      <c r="G4033" s="37"/>
      <c r="H4033" s="36"/>
    </row>
    <row r="4034" spans="1:8" x14ac:dyDescent="0.3">
      <c r="A4034" s="4"/>
      <c r="B4034" s="1"/>
      <c r="C4034" s="6" t="str">
        <f>IFERROR(IF(B4034="","",VLOOKUP(B4034,tabela_produto,2,0)),"")</f>
        <v/>
      </c>
      <c r="D4034" s="1"/>
      <c r="E4034" s="7" t="str">
        <f t="shared" si="62"/>
        <v/>
      </c>
      <c r="F4034" s="133"/>
      <c r="G4034" s="37"/>
      <c r="H4034" s="36"/>
    </row>
    <row r="4035" spans="1:8" x14ac:dyDescent="0.3">
      <c r="A4035" s="4"/>
      <c r="B4035" s="1"/>
      <c r="C4035" s="6" t="str">
        <f>IFERROR(IF(B4035="","",VLOOKUP(B4035,tabela_produto,2,0)),"")</f>
        <v/>
      </c>
      <c r="D4035" s="1"/>
      <c r="E4035" s="7" t="str">
        <f t="shared" ref="E4035:E4098" si="63">IF(B4035="","",VLOOKUP(B4035,tabela_produto,3,0))</f>
        <v/>
      </c>
      <c r="F4035" s="133"/>
      <c r="G4035" s="37"/>
      <c r="H4035" s="36"/>
    </row>
    <row r="4036" spans="1:8" x14ac:dyDescent="0.3">
      <c r="A4036" s="4"/>
      <c r="B4036" s="1"/>
      <c r="C4036" s="6" t="str">
        <f>IFERROR(IF(B4036="","",VLOOKUP(B4036,tabela_produto,2,0)),"")</f>
        <v/>
      </c>
      <c r="D4036" s="1"/>
      <c r="E4036" s="7" t="str">
        <f t="shared" si="63"/>
        <v/>
      </c>
      <c r="F4036" s="133"/>
      <c r="G4036" s="37"/>
      <c r="H4036" s="36"/>
    </row>
    <row r="4037" spans="1:8" x14ac:dyDescent="0.3">
      <c r="A4037" s="4"/>
      <c r="B4037" s="1"/>
      <c r="C4037" s="6" t="str">
        <f>IFERROR(IF(B4037="","",VLOOKUP(B4037,tabela_produto,2,0)),"")</f>
        <v/>
      </c>
      <c r="D4037" s="1"/>
      <c r="E4037" s="7" t="str">
        <f t="shared" si="63"/>
        <v/>
      </c>
      <c r="F4037" s="133"/>
      <c r="G4037" s="37"/>
      <c r="H4037" s="36"/>
    </row>
    <row r="4038" spans="1:8" x14ac:dyDescent="0.3">
      <c r="A4038" s="4"/>
      <c r="B4038" s="1"/>
      <c r="C4038" s="6" t="str">
        <f>IFERROR(IF(B4038="","",VLOOKUP(B4038,tabela_produto,2,0)),"")</f>
        <v/>
      </c>
      <c r="D4038" s="1"/>
      <c r="E4038" s="7" t="str">
        <f t="shared" si="63"/>
        <v/>
      </c>
      <c r="F4038" s="133"/>
      <c r="G4038" s="37"/>
      <c r="H4038" s="36"/>
    </row>
    <row r="4039" spans="1:8" x14ac:dyDescent="0.3">
      <c r="A4039" s="4"/>
      <c r="B4039" s="1"/>
      <c r="C4039" s="6" t="str">
        <f>IFERROR(IF(B4039="","",VLOOKUP(B4039,tabela_produto,2,0)),"")</f>
        <v/>
      </c>
      <c r="D4039" s="1"/>
      <c r="E4039" s="7" t="str">
        <f t="shared" si="63"/>
        <v/>
      </c>
      <c r="F4039" s="133"/>
      <c r="G4039" s="37"/>
      <c r="H4039" s="36"/>
    </row>
    <row r="4040" spans="1:8" x14ac:dyDescent="0.3">
      <c r="A4040" s="4"/>
      <c r="B4040" s="1"/>
      <c r="C4040" s="6" t="str">
        <f>IFERROR(IF(B4040="","",VLOOKUP(B4040,tabela_produto,2,0)),"")</f>
        <v/>
      </c>
      <c r="D4040" s="1"/>
      <c r="E4040" s="7" t="str">
        <f t="shared" si="63"/>
        <v/>
      </c>
      <c r="F4040" s="133"/>
      <c r="G4040" s="37"/>
      <c r="H4040" s="36"/>
    </row>
    <row r="4041" spans="1:8" x14ac:dyDescent="0.3">
      <c r="A4041" s="4"/>
      <c r="B4041" s="1"/>
      <c r="C4041" s="6" t="str">
        <f>IFERROR(IF(B4041="","",VLOOKUP(B4041,tabela_produto,2,0)),"")</f>
        <v/>
      </c>
      <c r="D4041" s="1"/>
      <c r="E4041" s="7" t="str">
        <f t="shared" si="63"/>
        <v/>
      </c>
      <c r="F4041" s="133"/>
      <c r="G4041" s="37"/>
      <c r="H4041" s="36"/>
    </row>
    <row r="4042" spans="1:8" x14ac:dyDescent="0.3">
      <c r="A4042" s="4"/>
      <c r="B4042" s="1"/>
      <c r="C4042" s="6" t="str">
        <f>IFERROR(IF(B4042="","",VLOOKUP(B4042,tabela_produto,2,0)),"")</f>
        <v/>
      </c>
      <c r="D4042" s="1"/>
      <c r="E4042" s="7" t="str">
        <f t="shared" si="63"/>
        <v/>
      </c>
      <c r="F4042" s="133"/>
      <c r="G4042" s="37"/>
      <c r="H4042" s="36"/>
    </row>
    <row r="4043" spans="1:8" x14ac:dyDescent="0.3">
      <c r="A4043" s="4"/>
      <c r="B4043" s="1"/>
      <c r="C4043" s="6" t="str">
        <f>IFERROR(IF(B4043="","",VLOOKUP(B4043,tabela_produto,2,0)),"")</f>
        <v/>
      </c>
      <c r="D4043" s="1"/>
      <c r="E4043" s="7" t="str">
        <f t="shared" si="63"/>
        <v/>
      </c>
      <c r="F4043" s="133"/>
      <c r="G4043" s="37"/>
      <c r="H4043" s="36"/>
    </row>
    <row r="4044" spans="1:8" x14ac:dyDescent="0.3">
      <c r="A4044" s="4"/>
      <c r="B4044" s="1"/>
      <c r="C4044" s="6" t="str">
        <f>IFERROR(IF(B4044="","",VLOOKUP(B4044,tabela_produto,2,0)),"")</f>
        <v/>
      </c>
      <c r="D4044" s="1"/>
      <c r="E4044" s="7" t="str">
        <f t="shared" si="63"/>
        <v/>
      </c>
      <c r="F4044" s="133"/>
      <c r="G4044" s="37"/>
      <c r="H4044" s="36"/>
    </row>
    <row r="4045" spans="1:8" x14ac:dyDescent="0.3">
      <c r="A4045" s="4"/>
      <c r="B4045" s="1"/>
      <c r="C4045" s="6" t="str">
        <f>IFERROR(IF(B4045="","",VLOOKUP(B4045,tabela_produto,2,0)),"")</f>
        <v/>
      </c>
      <c r="D4045" s="1"/>
      <c r="E4045" s="7" t="str">
        <f t="shared" si="63"/>
        <v/>
      </c>
      <c r="F4045" s="133"/>
      <c r="G4045" s="37"/>
      <c r="H4045" s="36"/>
    </row>
    <row r="4046" spans="1:8" x14ac:dyDescent="0.3">
      <c r="A4046" s="4"/>
      <c r="B4046" s="1"/>
      <c r="C4046" s="6" t="str">
        <f>IFERROR(IF(B4046="","",VLOOKUP(B4046,tabela_produto,2,0)),"")</f>
        <v/>
      </c>
      <c r="D4046" s="1"/>
      <c r="E4046" s="7" t="str">
        <f t="shared" si="63"/>
        <v/>
      </c>
      <c r="F4046" s="133"/>
      <c r="G4046" s="37"/>
      <c r="H4046" s="36"/>
    </row>
    <row r="4047" spans="1:8" x14ac:dyDescent="0.3">
      <c r="A4047" s="4"/>
      <c r="B4047" s="1"/>
      <c r="C4047" s="6" t="str">
        <f>IFERROR(IF(B4047="","",VLOOKUP(B4047,tabela_produto,2,0)),"")</f>
        <v/>
      </c>
      <c r="D4047" s="1"/>
      <c r="E4047" s="7" t="str">
        <f t="shared" si="63"/>
        <v/>
      </c>
      <c r="F4047" s="133"/>
      <c r="G4047" s="37"/>
      <c r="H4047" s="36"/>
    </row>
    <row r="4048" spans="1:8" x14ac:dyDescent="0.3">
      <c r="A4048" s="4"/>
      <c r="B4048" s="1"/>
      <c r="C4048" s="6" t="str">
        <f>IFERROR(IF(B4048="","",VLOOKUP(B4048,tabela_produto,2,0)),"")</f>
        <v/>
      </c>
      <c r="D4048" s="1"/>
      <c r="E4048" s="7" t="str">
        <f t="shared" si="63"/>
        <v/>
      </c>
      <c r="F4048" s="133"/>
      <c r="G4048" s="37"/>
      <c r="H4048" s="36"/>
    </row>
    <row r="4049" spans="1:8" x14ac:dyDescent="0.3">
      <c r="A4049" s="4"/>
      <c r="B4049" s="1"/>
      <c r="C4049" s="6" t="str">
        <f>IFERROR(IF(B4049="","",VLOOKUP(B4049,tabela_produto,2,0)),"")</f>
        <v/>
      </c>
      <c r="D4049" s="1"/>
      <c r="E4049" s="7" t="str">
        <f t="shared" si="63"/>
        <v/>
      </c>
      <c r="F4049" s="133"/>
      <c r="G4049" s="37"/>
      <c r="H4049" s="36"/>
    </row>
    <row r="4050" spans="1:8" x14ac:dyDescent="0.3">
      <c r="A4050" s="4"/>
      <c r="B4050" s="1"/>
      <c r="C4050" s="6" t="str">
        <f>IFERROR(IF(B4050="","",VLOOKUP(B4050,tabela_produto,2,0)),"")</f>
        <v/>
      </c>
      <c r="D4050" s="1"/>
      <c r="E4050" s="7" t="str">
        <f t="shared" si="63"/>
        <v/>
      </c>
      <c r="F4050" s="133"/>
      <c r="G4050" s="37"/>
      <c r="H4050" s="36"/>
    </row>
    <row r="4051" spans="1:8" x14ac:dyDescent="0.3">
      <c r="A4051" s="4"/>
      <c r="B4051" s="1"/>
      <c r="C4051" s="6" t="str">
        <f>IFERROR(IF(B4051="","",VLOOKUP(B4051,tabela_produto,2,0)),"")</f>
        <v/>
      </c>
      <c r="D4051" s="1"/>
      <c r="E4051" s="7" t="str">
        <f t="shared" si="63"/>
        <v/>
      </c>
      <c r="F4051" s="133"/>
      <c r="G4051" s="37"/>
      <c r="H4051" s="36"/>
    </row>
    <row r="4052" spans="1:8" x14ac:dyDescent="0.3">
      <c r="A4052" s="4"/>
      <c r="B4052" s="1"/>
      <c r="C4052" s="6" t="str">
        <f>IFERROR(IF(B4052="","",VLOOKUP(B4052,tabela_produto,2,0)),"")</f>
        <v/>
      </c>
      <c r="D4052" s="1"/>
      <c r="E4052" s="7" t="str">
        <f t="shared" si="63"/>
        <v/>
      </c>
      <c r="F4052" s="133"/>
      <c r="G4052" s="37"/>
      <c r="H4052" s="36"/>
    </row>
    <row r="4053" spans="1:8" x14ac:dyDescent="0.3">
      <c r="A4053" s="4"/>
      <c r="B4053" s="1"/>
      <c r="C4053" s="6" t="str">
        <f>IFERROR(IF(B4053="","",VLOOKUP(B4053,tabela_produto,2,0)),"")</f>
        <v/>
      </c>
      <c r="D4053" s="1"/>
      <c r="E4053" s="7" t="str">
        <f t="shared" si="63"/>
        <v/>
      </c>
      <c r="F4053" s="133"/>
      <c r="G4053" s="37"/>
      <c r="H4053" s="36"/>
    </row>
    <row r="4054" spans="1:8" x14ac:dyDescent="0.3">
      <c r="A4054" s="4"/>
      <c r="B4054" s="1"/>
      <c r="C4054" s="6" t="str">
        <f>IFERROR(IF(B4054="","",VLOOKUP(B4054,tabela_produto,2,0)),"")</f>
        <v/>
      </c>
      <c r="D4054" s="1"/>
      <c r="E4054" s="7" t="str">
        <f t="shared" si="63"/>
        <v/>
      </c>
      <c r="F4054" s="133"/>
      <c r="G4054" s="37"/>
      <c r="H4054" s="36"/>
    </row>
    <row r="4055" spans="1:8" x14ac:dyDescent="0.3">
      <c r="A4055" s="4"/>
      <c r="B4055" s="1"/>
      <c r="C4055" s="6" t="str">
        <f>IFERROR(IF(B4055="","",VLOOKUP(B4055,tabela_produto,2,0)),"")</f>
        <v/>
      </c>
      <c r="D4055" s="1"/>
      <c r="E4055" s="7" t="str">
        <f t="shared" si="63"/>
        <v/>
      </c>
      <c r="F4055" s="133"/>
      <c r="G4055" s="37"/>
      <c r="H4055" s="36"/>
    </row>
    <row r="4056" spans="1:8" x14ac:dyDescent="0.3">
      <c r="A4056" s="4"/>
      <c r="B4056" s="1"/>
      <c r="C4056" s="6" t="str">
        <f>IFERROR(IF(B4056="","",VLOOKUP(B4056,tabela_produto,2,0)),"")</f>
        <v/>
      </c>
      <c r="D4056" s="1"/>
      <c r="E4056" s="7" t="str">
        <f t="shared" si="63"/>
        <v/>
      </c>
      <c r="F4056" s="133"/>
      <c r="G4056" s="37"/>
      <c r="H4056" s="36"/>
    </row>
    <row r="4057" spans="1:8" x14ac:dyDescent="0.3">
      <c r="A4057" s="4"/>
      <c r="B4057" s="1"/>
      <c r="C4057" s="6" t="str">
        <f>IFERROR(IF(B4057="","",VLOOKUP(B4057,tabela_produto,2,0)),"")</f>
        <v/>
      </c>
      <c r="D4057" s="1"/>
      <c r="E4057" s="7" t="str">
        <f t="shared" si="63"/>
        <v/>
      </c>
      <c r="F4057" s="133"/>
      <c r="G4057" s="37"/>
      <c r="H4057" s="36"/>
    </row>
    <row r="4058" spans="1:8" x14ac:dyDescent="0.3">
      <c r="A4058" s="4"/>
      <c r="B4058" s="1"/>
      <c r="C4058" s="6" t="str">
        <f>IFERROR(IF(B4058="","",VLOOKUP(B4058,tabela_produto,2,0)),"")</f>
        <v/>
      </c>
      <c r="D4058" s="1"/>
      <c r="E4058" s="7" t="str">
        <f t="shared" si="63"/>
        <v/>
      </c>
      <c r="F4058" s="133"/>
      <c r="G4058" s="37"/>
      <c r="H4058" s="36"/>
    </row>
    <row r="4059" spans="1:8" x14ac:dyDescent="0.3">
      <c r="A4059" s="4"/>
      <c r="B4059" s="1"/>
      <c r="C4059" s="6" t="str">
        <f>IFERROR(IF(B4059="","",VLOOKUP(B4059,tabela_produto,2,0)),"")</f>
        <v/>
      </c>
      <c r="D4059" s="1"/>
      <c r="E4059" s="7" t="str">
        <f t="shared" si="63"/>
        <v/>
      </c>
      <c r="F4059" s="133"/>
      <c r="G4059" s="37"/>
      <c r="H4059" s="36"/>
    </row>
    <row r="4060" spans="1:8" x14ac:dyDescent="0.3">
      <c r="A4060" s="4"/>
      <c r="B4060" s="1"/>
      <c r="C4060" s="6" t="str">
        <f>IFERROR(IF(B4060="","",VLOOKUP(B4060,tabela_produto,2,0)),"")</f>
        <v/>
      </c>
      <c r="D4060" s="1"/>
      <c r="E4060" s="7" t="str">
        <f t="shared" si="63"/>
        <v/>
      </c>
      <c r="F4060" s="133"/>
      <c r="G4060" s="37"/>
      <c r="H4060" s="36"/>
    </row>
    <row r="4061" spans="1:8" x14ac:dyDescent="0.3">
      <c r="A4061" s="4"/>
      <c r="B4061" s="1"/>
      <c r="C4061" s="6" t="str">
        <f>IFERROR(IF(B4061="","",VLOOKUP(B4061,tabela_produto,2,0)),"")</f>
        <v/>
      </c>
      <c r="D4061" s="1"/>
      <c r="E4061" s="7" t="str">
        <f t="shared" si="63"/>
        <v/>
      </c>
      <c r="F4061" s="133"/>
      <c r="G4061" s="37"/>
      <c r="H4061" s="36"/>
    </row>
    <row r="4062" spans="1:8" x14ac:dyDescent="0.3">
      <c r="A4062" s="4"/>
      <c r="B4062" s="1"/>
      <c r="C4062" s="6" t="str">
        <f>IFERROR(IF(B4062="","",VLOOKUP(B4062,tabela_produto,2,0)),"")</f>
        <v/>
      </c>
      <c r="D4062" s="1"/>
      <c r="E4062" s="7" t="str">
        <f t="shared" si="63"/>
        <v/>
      </c>
      <c r="F4062" s="133"/>
      <c r="G4062" s="37"/>
      <c r="H4062" s="36"/>
    </row>
    <row r="4063" spans="1:8" x14ac:dyDescent="0.3">
      <c r="A4063" s="4"/>
      <c r="B4063" s="1"/>
      <c r="C4063" s="6" t="str">
        <f>IFERROR(IF(B4063="","",VLOOKUP(B4063,tabela_produto,2,0)),"")</f>
        <v/>
      </c>
      <c r="D4063" s="1"/>
      <c r="E4063" s="7" t="str">
        <f t="shared" si="63"/>
        <v/>
      </c>
      <c r="F4063" s="133"/>
      <c r="G4063" s="37"/>
      <c r="H4063" s="36"/>
    </row>
    <row r="4064" spans="1:8" x14ac:dyDescent="0.3">
      <c r="A4064" s="4"/>
      <c r="B4064" s="1"/>
      <c r="C4064" s="6" t="str">
        <f>IFERROR(IF(B4064="","",VLOOKUP(B4064,tabela_produto,2,0)),"")</f>
        <v/>
      </c>
      <c r="D4064" s="1"/>
      <c r="E4064" s="7" t="str">
        <f t="shared" si="63"/>
        <v/>
      </c>
      <c r="F4064" s="133"/>
      <c r="G4064" s="37"/>
      <c r="H4064" s="36"/>
    </row>
    <row r="4065" spans="1:8" x14ac:dyDescent="0.3">
      <c r="A4065" s="4"/>
      <c r="B4065" s="1"/>
      <c r="C4065" s="6" t="str">
        <f>IFERROR(IF(B4065="","",VLOOKUP(B4065,tabela_produto,2,0)),"")</f>
        <v/>
      </c>
      <c r="D4065" s="1"/>
      <c r="E4065" s="7" t="str">
        <f t="shared" si="63"/>
        <v/>
      </c>
      <c r="F4065" s="133"/>
      <c r="G4065" s="37"/>
      <c r="H4065" s="36"/>
    </row>
    <row r="4066" spans="1:8" x14ac:dyDescent="0.3">
      <c r="A4066" s="4"/>
      <c r="B4066" s="1"/>
      <c r="C4066" s="6" t="str">
        <f>IFERROR(IF(B4066="","",VLOOKUP(B4066,tabela_produto,2,0)),"")</f>
        <v/>
      </c>
      <c r="D4066" s="1"/>
      <c r="E4066" s="7" t="str">
        <f t="shared" si="63"/>
        <v/>
      </c>
      <c r="F4066" s="133"/>
      <c r="G4066" s="37"/>
      <c r="H4066" s="36"/>
    </row>
    <row r="4067" spans="1:8" x14ac:dyDescent="0.3">
      <c r="A4067" s="4"/>
      <c r="B4067" s="1"/>
      <c r="C4067" s="6" t="str">
        <f>IFERROR(IF(B4067="","",VLOOKUP(B4067,tabela_produto,2,0)),"")</f>
        <v/>
      </c>
      <c r="D4067" s="1"/>
      <c r="E4067" s="7" t="str">
        <f t="shared" si="63"/>
        <v/>
      </c>
      <c r="F4067" s="133"/>
      <c r="G4067" s="37"/>
      <c r="H4067" s="36"/>
    </row>
    <row r="4068" spans="1:8" x14ac:dyDescent="0.3">
      <c r="A4068" s="4"/>
      <c r="B4068" s="1"/>
      <c r="C4068" s="6" t="str">
        <f>IFERROR(IF(B4068="","",VLOOKUP(B4068,tabela_produto,2,0)),"")</f>
        <v/>
      </c>
      <c r="D4068" s="1"/>
      <c r="E4068" s="7" t="str">
        <f t="shared" si="63"/>
        <v/>
      </c>
      <c r="F4068" s="133"/>
      <c r="G4068" s="37"/>
      <c r="H4068" s="36"/>
    </row>
    <row r="4069" spans="1:8" x14ac:dyDescent="0.3">
      <c r="A4069" s="4"/>
      <c r="B4069" s="1"/>
      <c r="C4069" s="6" t="str">
        <f>IFERROR(IF(B4069="","",VLOOKUP(B4069,tabela_produto,2,0)),"")</f>
        <v/>
      </c>
      <c r="D4069" s="1"/>
      <c r="E4069" s="7" t="str">
        <f t="shared" si="63"/>
        <v/>
      </c>
      <c r="F4069" s="133"/>
      <c r="G4069" s="37"/>
      <c r="H4069" s="36"/>
    </row>
    <row r="4070" spans="1:8" x14ac:dyDescent="0.3">
      <c r="A4070" s="4"/>
      <c r="B4070" s="1"/>
      <c r="C4070" s="6" t="str">
        <f>IFERROR(IF(B4070="","",VLOOKUP(B4070,tabela_produto,2,0)),"")</f>
        <v/>
      </c>
      <c r="D4070" s="1"/>
      <c r="E4070" s="7" t="str">
        <f t="shared" si="63"/>
        <v/>
      </c>
      <c r="F4070" s="133"/>
      <c r="G4070" s="37"/>
      <c r="H4070" s="36"/>
    </row>
    <row r="4071" spans="1:8" x14ac:dyDescent="0.3">
      <c r="A4071" s="4"/>
      <c r="B4071" s="1"/>
      <c r="C4071" s="6" t="str">
        <f>IFERROR(IF(B4071="","",VLOOKUP(B4071,tabela_produto,2,0)),"")</f>
        <v/>
      </c>
      <c r="D4071" s="1"/>
      <c r="E4071" s="7" t="str">
        <f t="shared" si="63"/>
        <v/>
      </c>
      <c r="F4071" s="133"/>
      <c r="G4071" s="37"/>
      <c r="H4071" s="36"/>
    </row>
    <row r="4072" spans="1:8" x14ac:dyDescent="0.3">
      <c r="A4072" s="4"/>
      <c r="B4072" s="1"/>
      <c r="C4072" s="6" t="str">
        <f>IFERROR(IF(B4072="","",VLOOKUP(B4072,tabela_produto,2,0)),"")</f>
        <v/>
      </c>
      <c r="D4072" s="1"/>
      <c r="E4072" s="7" t="str">
        <f t="shared" si="63"/>
        <v/>
      </c>
      <c r="F4072" s="133"/>
      <c r="G4072" s="37"/>
      <c r="H4072" s="36"/>
    </row>
    <row r="4073" spans="1:8" x14ac:dyDescent="0.3">
      <c r="A4073" s="4"/>
      <c r="B4073" s="1"/>
      <c r="C4073" s="6" t="str">
        <f>IFERROR(IF(B4073="","",VLOOKUP(B4073,tabela_produto,2,0)),"")</f>
        <v/>
      </c>
      <c r="D4073" s="1"/>
      <c r="E4073" s="7" t="str">
        <f t="shared" si="63"/>
        <v/>
      </c>
      <c r="F4073" s="133"/>
      <c r="G4073" s="37"/>
      <c r="H4073" s="36"/>
    </row>
    <row r="4074" spans="1:8" x14ac:dyDescent="0.3">
      <c r="A4074" s="4"/>
      <c r="B4074" s="1"/>
      <c r="C4074" s="6" t="str">
        <f>IFERROR(IF(B4074="","",VLOOKUP(B4074,tabela_produto,2,0)),"")</f>
        <v/>
      </c>
      <c r="D4074" s="1"/>
      <c r="E4074" s="7" t="str">
        <f t="shared" si="63"/>
        <v/>
      </c>
      <c r="F4074" s="133"/>
      <c r="G4074" s="37"/>
      <c r="H4074" s="36"/>
    </row>
    <row r="4075" spans="1:8" x14ac:dyDescent="0.3">
      <c r="A4075" s="4"/>
      <c r="B4075" s="1"/>
      <c r="C4075" s="6" t="str">
        <f>IFERROR(IF(B4075="","",VLOOKUP(B4075,tabela_produto,2,0)),"")</f>
        <v/>
      </c>
      <c r="D4075" s="1"/>
      <c r="E4075" s="7" t="str">
        <f t="shared" si="63"/>
        <v/>
      </c>
      <c r="F4075" s="133"/>
      <c r="G4075" s="37"/>
      <c r="H4075" s="36"/>
    </row>
    <row r="4076" spans="1:8" x14ac:dyDescent="0.3">
      <c r="A4076" s="4"/>
      <c r="B4076" s="1"/>
      <c r="C4076" s="6" t="str">
        <f>IFERROR(IF(B4076="","",VLOOKUP(B4076,tabela_produto,2,0)),"")</f>
        <v/>
      </c>
      <c r="D4076" s="1"/>
      <c r="E4076" s="7" t="str">
        <f t="shared" si="63"/>
        <v/>
      </c>
      <c r="F4076" s="133"/>
      <c r="G4076" s="37"/>
      <c r="H4076" s="36"/>
    </row>
    <row r="4077" spans="1:8" x14ac:dyDescent="0.3">
      <c r="A4077" s="4"/>
      <c r="B4077" s="1"/>
      <c r="C4077" s="6" t="str">
        <f>IFERROR(IF(B4077="","",VLOOKUP(B4077,tabela_produto,2,0)),"")</f>
        <v/>
      </c>
      <c r="D4077" s="1"/>
      <c r="E4077" s="7" t="str">
        <f t="shared" si="63"/>
        <v/>
      </c>
      <c r="F4077" s="133"/>
      <c r="G4077" s="37"/>
      <c r="H4077" s="36"/>
    </row>
    <row r="4078" spans="1:8" x14ac:dyDescent="0.3">
      <c r="A4078" s="4"/>
      <c r="B4078" s="1"/>
      <c r="C4078" s="6" t="str">
        <f>IFERROR(IF(B4078="","",VLOOKUP(B4078,tabela_produto,2,0)),"")</f>
        <v/>
      </c>
      <c r="D4078" s="1"/>
      <c r="E4078" s="7" t="str">
        <f t="shared" si="63"/>
        <v/>
      </c>
      <c r="F4078" s="133"/>
      <c r="G4078" s="37"/>
      <c r="H4078" s="36"/>
    </row>
    <row r="4079" spans="1:8" x14ac:dyDescent="0.3">
      <c r="A4079" s="4"/>
      <c r="B4079" s="1"/>
      <c r="C4079" s="6" t="str">
        <f>IFERROR(IF(B4079="","",VLOOKUP(B4079,tabela_produto,2,0)),"")</f>
        <v/>
      </c>
      <c r="D4079" s="1"/>
      <c r="E4079" s="7" t="str">
        <f t="shared" si="63"/>
        <v/>
      </c>
      <c r="F4079" s="133"/>
      <c r="G4079" s="37"/>
      <c r="H4079" s="36"/>
    </row>
    <row r="4080" spans="1:8" x14ac:dyDescent="0.3">
      <c r="A4080" s="4"/>
      <c r="B4080" s="1"/>
      <c r="C4080" s="6" t="str">
        <f>IFERROR(IF(B4080="","",VLOOKUP(B4080,tabela_produto,2,0)),"")</f>
        <v/>
      </c>
      <c r="D4080" s="1"/>
      <c r="E4080" s="7" t="str">
        <f t="shared" si="63"/>
        <v/>
      </c>
      <c r="F4080" s="133"/>
      <c r="G4080" s="37"/>
      <c r="H4080" s="36"/>
    </row>
    <row r="4081" spans="1:8" x14ac:dyDescent="0.3">
      <c r="A4081" s="4"/>
      <c r="B4081" s="1"/>
      <c r="C4081" s="6" t="str">
        <f>IFERROR(IF(B4081="","",VLOOKUP(B4081,tabela_produto,2,0)),"")</f>
        <v/>
      </c>
      <c r="D4081" s="1"/>
      <c r="E4081" s="7" t="str">
        <f t="shared" si="63"/>
        <v/>
      </c>
      <c r="F4081" s="133"/>
      <c r="G4081" s="37"/>
      <c r="H4081" s="36"/>
    </row>
    <row r="4082" spans="1:8" x14ac:dyDescent="0.3">
      <c r="A4082" s="4"/>
      <c r="B4082" s="1"/>
      <c r="C4082" s="6" t="str">
        <f>IFERROR(IF(B4082="","",VLOOKUP(B4082,tabela_produto,2,0)),"")</f>
        <v/>
      </c>
      <c r="D4082" s="1"/>
      <c r="E4082" s="7" t="str">
        <f t="shared" si="63"/>
        <v/>
      </c>
      <c r="F4082" s="133"/>
      <c r="G4082" s="37"/>
      <c r="H4082" s="36"/>
    </row>
    <row r="4083" spans="1:8" x14ac:dyDescent="0.3">
      <c r="A4083" s="4"/>
      <c r="B4083" s="1"/>
      <c r="C4083" s="6" t="str">
        <f>IFERROR(IF(B4083="","",VLOOKUP(B4083,tabela_produto,2,0)),"")</f>
        <v/>
      </c>
      <c r="D4083" s="1"/>
      <c r="E4083" s="7" t="str">
        <f t="shared" si="63"/>
        <v/>
      </c>
      <c r="F4083" s="133"/>
      <c r="G4083" s="37"/>
      <c r="H4083" s="36"/>
    </row>
    <row r="4084" spans="1:8" x14ac:dyDescent="0.3">
      <c r="A4084" s="4"/>
      <c r="B4084" s="1"/>
      <c r="C4084" s="6" t="str">
        <f>IFERROR(IF(B4084="","",VLOOKUP(B4084,tabela_produto,2,0)),"")</f>
        <v/>
      </c>
      <c r="D4084" s="1"/>
      <c r="E4084" s="7" t="str">
        <f t="shared" si="63"/>
        <v/>
      </c>
      <c r="F4084" s="133"/>
      <c r="G4084" s="37"/>
      <c r="H4084" s="36"/>
    </row>
    <row r="4085" spans="1:8" x14ac:dyDescent="0.3">
      <c r="A4085" s="4"/>
      <c r="B4085" s="1"/>
      <c r="C4085" s="6" t="str">
        <f>IFERROR(IF(B4085="","",VLOOKUP(B4085,tabela_produto,2,0)),"")</f>
        <v/>
      </c>
      <c r="D4085" s="1"/>
      <c r="E4085" s="7" t="str">
        <f t="shared" si="63"/>
        <v/>
      </c>
      <c r="F4085" s="133"/>
      <c r="G4085" s="37"/>
      <c r="H4085" s="36"/>
    </row>
    <row r="4086" spans="1:8" x14ac:dyDescent="0.3">
      <c r="A4086" s="4"/>
      <c r="B4086" s="1"/>
      <c r="C4086" s="6" t="str">
        <f>IFERROR(IF(B4086="","",VLOOKUP(B4086,tabela_produto,2,0)),"")</f>
        <v/>
      </c>
      <c r="D4086" s="1"/>
      <c r="E4086" s="7" t="str">
        <f t="shared" si="63"/>
        <v/>
      </c>
      <c r="F4086" s="133"/>
      <c r="G4086" s="37"/>
      <c r="H4086" s="36"/>
    </row>
    <row r="4087" spans="1:8" x14ac:dyDescent="0.3">
      <c r="A4087" s="4"/>
      <c r="B4087" s="1"/>
      <c r="C4087" s="6" t="str">
        <f>IFERROR(IF(B4087="","",VLOOKUP(B4087,tabela_produto,2,0)),"")</f>
        <v/>
      </c>
      <c r="D4087" s="1"/>
      <c r="E4087" s="7" t="str">
        <f t="shared" si="63"/>
        <v/>
      </c>
      <c r="F4087" s="133"/>
      <c r="G4087" s="37"/>
      <c r="H4087" s="36"/>
    </row>
    <row r="4088" spans="1:8" x14ac:dyDescent="0.3">
      <c r="A4088" s="4"/>
      <c r="B4088" s="1"/>
      <c r="C4088" s="6" t="str">
        <f>IFERROR(IF(B4088="","",VLOOKUP(B4088,tabela_produto,2,0)),"")</f>
        <v/>
      </c>
      <c r="D4088" s="1"/>
      <c r="E4088" s="7" t="str">
        <f t="shared" si="63"/>
        <v/>
      </c>
      <c r="F4088" s="133"/>
      <c r="G4088" s="37"/>
      <c r="H4088" s="36"/>
    </row>
    <row r="4089" spans="1:8" x14ac:dyDescent="0.3">
      <c r="A4089" s="4"/>
      <c r="B4089" s="1"/>
      <c r="C4089" s="6" t="str">
        <f>IFERROR(IF(B4089="","",VLOOKUP(B4089,tabela_produto,2,0)),"")</f>
        <v/>
      </c>
      <c r="D4089" s="1"/>
      <c r="E4089" s="7" t="str">
        <f t="shared" si="63"/>
        <v/>
      </c>
      <c r="F4089" s="133"/>
      <c r="G4089" s="37"/>
      <c r="H4089" s="36"/>
    </row>
    <row r="4090" spans="1:8" x14ac:dyDescent="0.3">
      <c r="A4090" s="4"/>
      <c r="B4090" s="1"/>
      <c r="C4090" s="6" t="str">
        <f>IFERROR(IF(B4090="","",VLOOKUP(B4090,tabela_produto,2,0)),"")</f>
        <v/>
      </c>
      <c r="D4090" s="1"/>
      <c r="E4090" s="7" t="str">
        <f t="shared" si="63"/>
        <v/>
      </c>
      <c r="F4090" s="133"/>
      <c r="G4090" s="37"/>
      <c r="H4090" s="36"/>
    </row>
    <row r="4091" spans="1:8" x14ac:dyDescent="0.3">
      <c r="A4091" s="4"/>
      <c r="B4091" s="1"/>
      <c r="C4091" s="6" t="str">
        <f>IFERROR(IF(B4091="","",VLOOKUP(B4091,tabela_produto,2,0)),"")</f>
        <v/>
      </c>
      <c r="D4091" s="1"/>
      <c r="E4091" s="7" t="str">
        <f t="shared" si="63"/>
        <v/>
      </c>
      <c r="F4091" s="133"/>
      <c r="G4091" s="37"/>
      <c r="H4091" s="36"/>
    </row>
    <row r="4092" spans="1:8" x14ac:dyDescent="0.3">
      <c r="A4092" s="4"/>
      <c r="B4092" s="1"/>
      <c r="C4092" s="6" t="str">
        <f>IFERROR(IF(B4092="","",VLOOKUP(B4092,tabela_produto,2,0)),"")</f>
        <v/>
      </c>
      <c r="D4092" s="1"/>
      <c r="E4092" s="7" t="str">
        <f t="shared" si="63"/>
        <v/>
      </c>
      <c r="F4092" s="133"/>
      <c r="G4092" s="37"/>
      <c r="H4092" s="36"/>
    </row>
    <row r="4093" spans="1:8" x14ac:dyDescent="0.3">
      <c r="A4093" s="4"/>
      <c r="B4093" s="1"/>
      <c r="C4093" s="6" t="str">
        <f>IFERROR(IF(B4093="","",VLOOKUP(B4093,tabela_produto,2,0)),"")</f>
        <v/>
      </c>
      <c r="D4093" s="1"/>
      <c r="E4093" s="7" t="str">
        <f t="shared" si="63"/>
        <v/>
      </c>
      <c r="F4093" s="133"/>
      <c r="G4093" s="37"/>
      <c r="H4093" s="36"/>
    </row>
    <row r="4094" spans="1:8" x14ac:dyDescent="0.3">
      <c r="A4094" s="4"/>
      <c r="B4094" s="1"/>
      <c r="C4094" s="6" t="str">
        <f>IFERROR(IF(B4094="","",VLOOKUP(B4094,tabela_produto,2,0)),"")</f>
        <v/>
      </c>
      <c r="D4094" s="1"/>
      <c r="E4094" s="7" t="str">
        <f t="shared" si="63"/>
        <v/>
      </c>
      <c r="F4094" s="133"/>
      <c r="G4094" s="37"/>
      <c r="H4094" s="36"/>
    </row>
    <row r="4095" spans="1:8" x14ac:dyDescent="0.3">
      <c r="A4095" s="4"/>
      <c r="B4095" s="1"/>
      <c r="C4095" s="6" t="str">
        <f>IFERROR(IF(B4095="","",VLOOKUP(B4095,tabela_produto,2,0)),"")</f>
        <v/>
      </c>
      <c r="D4095" s="1"/>
      <c r="E4095" s="7" t="str">
        <f t="shared" si="63"/>
        <v/>
      </c>
      <c r="F4095" s="133"/>
      <c r="G4095" s="37"/>
      <c r="H4095" s="36"/>
    </row>
    <row r="4096" spans="1:8" x14ac:dyDescent="0.3">
      <c r="A4096" s="4"/>
      <c r="B4096" s="1"/>
      <c r="C4096" s="6" t="str">
        <f>IFERROR(IF(B4096="","",VLOOKUP(B4096,tabela_produto,2,0)),"")</f>
        <v/>
      </c>
      <c r="D4096" s="1"/>
      <c r="E4096" s="7" t="str">
        <f t="shared" si="63"/>
        <v/>
      </c>
      <c r="F4096" s="133"/>
      <c r="G4096" s="37"/>
      <c r="H4096" s="36"/>
    </row>
    <row r="4097" spans="1:8" x14ac:dyDescent="0.3">
      <c r="A4097" s="4"/>
      <c r="B4097" s="1"/>
      <c r="C4097" s="6" t="str">
        <f>IFERROR(IF(B4097="","",VLOOKUP(B4097,tabela_produto,2,0)),"")</f>
        <v/>
      </c>
      <c r="D4097" s="1"/>
      <c r="E4097" s="7" t="str">
        <f t="shared" si="63"/>
        <v/>
      </c>
      <c r="F4097" s="133"/>
      <c r="G4097" s="37"/>
      <c r="H4097" s="36"/>
    </row>
    <row r="4098" spans="1:8" x14ac:dyDescent="0.3">
      <c r="A4098" s="4"/>
      <c r="B4098" s="1"/>
      <c r="C4098" s="6" t="str">
        <f>IFERROR(IF(B4098="","",VLOOKUP(B4098,tabela_produto,2,0)),"")</f>
        <v/>
      </c>
      <c r="D4098" s="1"/>
      <c r="E4098" s="7" t="str">
        <f t="shared" si="63"/>
        <v/>
      </c>
      <c r="F4098" s="133"/>
      <c r="G4098" s="37"/>
      <c r="H4098" s="36"/>
    </row>
    <row r="4099" spans="1:8" x14ac:dyDescent="0.3">
      <c r="A4099" s="4"/>
      <c r="B4099" s="1"/>
      <c r="C4099" s="6" t="str">
        <f>IFERROR(IF(B4099="","",VLOOKUP(B4099,tabela_produto,2,0)),"")</f>
        <v/>
      </c>
      <c r="D4099" s="1"/>
      <c r="E4099" s="7" t="str">
        <f t="shared" ref="E4099:E4162" si="64">IF(B4099="","",VLOOKUP(B4099,tabela_produto,3,0))</f>
        <v/>
      </c>
      <c r="F4099" s="133"/>
      <c r="G4099" s="37"/>
      <c r="H4099" s="36"/>
    </row>
    <row r="4100" spans="1:8" x14ac:dyDescent="0.3">
      <c r="A4100" s="4"/>
      <c r="B4100" s="1"/>
      <c r="C4100" s="6" t="str">
        <f>IFERROR(IF(B4100="","",VLOOKUP(B4100,tabela_produto,2,0)),"")</f>
        <v/>
      </c>
      <c r="D4100" s="1"/>
      <c r="E4100" s="7" t="str">
        <f t="shared" si="64"/>
        <v/>
      </c>
      <c r="F4100" s="133"/>
      <c r="G4100" s="37"/>
      <c r="H4100" s="36"/>
    </row>
    <row r="4101" spans="1:8" x14ac:dyDescent="0.3">
      <c r="A4101" s="4"/>
      <c r="B4101" s="1"/>
      <c r="C4101" s="6" t="str">
        <f>IFERROR(IF(B4101="","",VLOOKUP(B4101,tabela_produto,2,0)),"")</f>
        <v/>
      </c>
      <c r="D4101" s="1"/>
      <c r="E4101" s="7" t="str">
        <f t="shared" si="64"/>
        <v/>
      </c>
      <c r="F4101" s="133"/>
      <c r="G4101" s="37"/>
      <c r="H4101" s="36"/>
    </row>
    <row r="4102" spans="1:8" x14ac:dyDescent="0.3">
      <c r="A4102" s="4"/>
      <c r="B4102" s="1"/>
      <c r="C4102" s="6" t="str">
        <f>IFERROR(IF(B4102="","",VLOOKUP(B4102,tabela_produto,2,0)),"")</f>
        <v/>
      </c>
      <c r="D4102" s="1"/>
      <c r="E4102" s="7" t="str">
        <f t="shared" si="64"/>
        <v/>
      </c>
      <c r="F4102" s="133"/>
      <c r="G4102" s="37"/>
      <c r="H4102" s="36"/>
    </row>
    <row r="4103" spans="1:8" x14ac:dyDescent="0.3">
      <c r="A4103" s="4"/>
      <c r="B4103" s="1"/>
      <c r="C4103" s="6" t="str">
        <f>IFERROR(IF(B4103="","",VLOOKUP(B4103,tabela_produto,2,0)),"")</f>
        <v/>
      </c>
      <c r="D4103" s="1"/>
      <c r="E4103" s="7" t="str">
        <f t="shared" si="64"/>
        <v/>
      </c>
      <c r="F4103" s="133"/>
      <c r="G4103" s="37"/>
      <c r="H4103" s="36"/>
    </row>
    <row r="4104" spans="1:8" x14ac:dyDescent="0.3">
      <c r="A4104" s="4"/>
      <c r="B4104" s="1"/>
      <c r="C4104" s="6" t="str">
        <f>IFERROR(IF(B4104="","",VLOOKUP(B4104,tabela_produto,2,0)),"")</f>
        <v/>
      </c>
      <c r="D4104" s="1"/>
      <c r="E4104" s="7" t="str">
        <f t="shared" si="64"/>
        <v/>
      </c>
      <c r="F4104" s="133"/>
      <c r="G4104" s="37"/>
      <c r="H4104" s="36"/>
    </row>
    <row r="4105" spans="1:8" x14ac:dyDescent="0.3">
      <c r="A4105" s="4"/>
      <c r="B4105" s="1"/>
      <c r="C4105" s="6" t="str">
        <f>IFERROR(IF(B4105="","",VLOOKUP(B4105,tabela_produto,2,0)),"")</f>
        <v/>
      </c>
      <c r="D4105" s="1"/>
      <c r="E4105" s="7" t="str">
        <f t="shared" si="64"/>
        <v/>
      </c>
      <c r="F4105" s="133"/>
      <c r="G4105" s="37"/>
      <c r="H4105" s="36"/>
    </row>
    <row r="4106" spans="1:8" x14ac:dyDescent="0.3">
      <c r="A4106" s="4"/>
      <c r="B4106" s="1"/>
      <c r="C4106" s="6" t="str">
        <f>IFERROR(IF(B4106="","",VLOOKUP(B4106,tabela_produto,2,0)),"")</f>
        <v/>
      </c>
      <c r="D4106" s="1"/>
      <c r="E4106" s="7" t="str">
        <f t="shared" si="64"/>
        <v/>
      </c>
      <c r="F4106" s="133"/>
      <c r="G4106" s="37"/>
      <c r="H4106" s="36"/>
    </row>
    <row r="4107" spans="1:8" x14ac:dyDescent="0.3">
      <c r="A4107" s="4"/>
      <c r="B4107" s="1"/>
      <c r="C4107" s="6" t="str">
        <f>IFERROR(IF(B4107="","",VLOOKUP(B4107,tabela_produto,2,0)),"")</f>
        <v/>
      </c>
      <c r="D4107" s="1"/>
      <c r="E4107" s="7" t="str">
        <f t="shared" si="64"/>
        <v/>
      </c>
      <c r="F4107" s="133"/>
      <c r="G4107" s="37"/>
      <c r="H4107" s="36"/>
    </row>
    <row r="4108" spans="1:8" x14ac:dyDescent="0.3">
      <c r="A4108" s="4"/>
      <c r="B4108" s="1"/>
      <c r="C4108" s="6" t="str">
        <f>IFERROR(IF(B4108="","",VLOOKUP(B4108,tabela_produto,2,0)),"")</f>
        <v/>
      </c>
      <c r="D4108" s="1"/>
      <c r="E4108" s="7" t="str">
        <f t="shared" si="64"/>
        <v/>
      </c>
      <c r="F4108" s="133"/>
      <c r="G4108" s="37"/>
      <c r="H4108" s="36"/>
    </row>
    <row r="4109" spans="1:8" x14ac:dyDescent="0.3">
      <c r="A4109" s="4"/>
      <c r="B4109" s="1"/>
      <c r="C4109" s="6" t="str">
        <f>IFERROR(IF(B4109="","",VLOOKUP(B4109,tabela_produto,2,0)),"")</f>
        <v/>
      </c>
      <c r="D4109" s="1"/>
      <c r="E4109" s="7" t="str">
        <f t="shared" si="64"/>
        <v/>
      </c>
      <c r="F4109" s="133"/>
      <c r="G4109" s="37"/>
      <c r="H4109" s="36"/>
    </row>
    <row r="4110" spans="1:8" x14ac:dyDescent="0.3">
      <c r="A4110" s="4"/>
      <c r="B4110" s="1"/>
      <c r="C4110" s="6" t="str">
        <f>IFERROR(IF(B4110="","",VLOOKUP(B4110,tabela_produto,2,0)),"")</f>
        <v/>
      </c>
      <c r="D4110" s="1"/>
      <c r="E4110" s="7" t="str">
        <f t="shared" si="64"/>
        <v/>
      </c>
      <c r="F4110" s="133"/>
      <c r="G4110" s="37"/>
      <c r="H4110" s="36"/>
    </row>
    <row r="4111" spans="1:8" x14ac:dyDescent="0.3">
      <c r="A4111" s="4"/>
      <c r="B4111" s="1"/>
      <c r="C4111" s="6" t="str">
        <f>IFERROR(IF(B4111="","",VLOOKUP(B4111,tabela_produto,2,0)),"")</f>
        <v/>
      </c>
      <c r="D4111" s="1"/>
      <c r="E4111" s="7" t="str">
        <f t="shared" si="64"/>
        <v/>
      </c>
      <c r="F4111" s="133"/>
      <c r="G4111" s="37"/>
      <c r="H4111" s="36"/>
    </row>
    <row r="4112" spans="1:8" x14ac:dyDescent="0.3">
      <c r="A4112" s="4"/>
      <c r="B4112" s="1"/>
      <c r="C4112" s="6" t="str">
        <f>IFERROR(IF(B4112="","",VLOOKUP(B4112,tabela_produto,2,0)),"")</f>
        <v/>
      </c>
      <c r="D4112" s="1"/>
      <c r="E4112" s="7" t="str">
        <f t="shared" si="64"/>
        <v/>
      </c>
      <c r="F4112" s="133"/>
      <c r="G4112" s="37"/>
      <c r="H4112" s="36"/>
    </row>
    <row r="4113" spans="1:8" x14ac:dyDescent="0.3">
      <c r="A4113" s="4"/>
      <c r="B4113" s="1"/>
      <c r="C4113" s="6" t="str">
        <f>IFERROR(IF(B4113="","",VLOOKUP(B4113,tabela_produto,2,0)),"")</f>
        <v/>
      </c>
      <c r="D4113" s="1"/>
      <c r="E4113" s="7" t="str">
        <f t="shared" si="64"/>
        <v/>
      </c>
      <c r="F4113" s="133"/>
      <c r="G4113" s="37"/>
      <c r="H4113" s="36"/>
    </row>
    <row r="4114" spans="1:8" x14ac:dyDescent="0.3">
      <c r="A4114" s="4"/>
      <c r="B4114" s="1"/>
      <c r="C4114" s="6" t="str">
        <f>IFERROR(IF(B4114="","",VLOOKUP(B4114,tabela_produto,2,0)),"")</f>
        <v/>
      </c>
      <c r="D4114" s="1"/>
      <c r="E4114" s="7" t="str">
        <f t="shared" si="64"/>
        <v/>
      </c>
      <c r="F4114" s="133"/>
      <c r="G4114" s="37"/>
      <c r="H4114" s="36"/>
    </row>
    <row r="4115" spans="1:8" x14ac:dyDescent="0.3">
      <c r="A4115" s="4"/>
      <c r="B4115" s="1"/>
      <c r="C4115" s="6" t="str">
        <f>IFERROR(IF(B4115="","",VLOOKUP(B4115,tabela_produto,2,0)),"")</f>
        <v/>
      </c>
      <c r="D4115" s="1"/>
      <c r="E4115" s="7" t="str">
        <f t="shared" si="64"/>
        <v/>
      </c>
      <c r="F4115" s="133"/>
      <c r="G4115" s="37"/>
      <c r="H4115" s="36"/>
    </row>
    <row r="4116" spans="1:8" x14ac:dyDescent="0.3">
      <c r="A4116" s="4"/>
      <c r="B4116" s="1"/>
      <c r="C4116" s="6" t="str">
        <f>IFERROR(IF(B4116="","",VLOOKUP(B4116,tabela_produto,2,0)),"")</f>
        <v/>
      </c>
      <c r="D4116" s="1"/>
      <c r="E4116" s="7" t="str">
        <f t="shared" si="64"/>
        <v/>
      </c>
      <c r="F4116" s="133"/>
      <c r="G4116" s="37"/>
      <c r="H4116" s="36"/>
    </row>
    <row r="4117" spans="1:8" x14ac:dyDescent="0.3">
      <c r="A4117" s="4"/>
      <c r="B4117" s="1"/>
      <c r="C4117" s="6" t="str">
        <f>IFERROR(IF(B4117="","",VLOOKUP(B4117,tabela_produto,2,0)),"")</f>
        <v/>
      </c>
      <c r="D4117" s="1"/>
      <c r="E4117" s="7" t="str">
        <f t="shared" si="64"/>
        <v/>
      </c>
      <c r="F4117" s="133"/>
      <c r="G4117" s="37"/>
      <c r="H4117" s="36"/>
    </row>
    <row r="4118" spans="1:8" x14ac:dyDescent="0.3">
      <c r="A4118" s="4"/>
      <c r="B4118" s="1"/>
      <c r="C4118" s="6" t="str">
        <f>IFERROR(IF(B4118="","",VLOOKUP(B4118,tabela_produto,2,0)),"")</f>
        <v/>
      </c>
      <c r="D4118" s="1"/>
      <c r="E4118" s="7" t="str">
        <f t="shared" si="64"/>
        <v/>
      </c>
      <c r="F4118" s="133"/>
      <c r="G4118" s="37"/>
      <c r="H4118" s="36"/>
    </row>
    <row r="4119" spans="1:8" x14ac:dyDescent="0.3">
      <c r="A4119" s="4"/>
      <c r="B4119" s="1"/>
      <c r="C4119" s="6" t="str">
        <f>IFERROR(IF(B4119="","",VLOOKUP(B4119,tabela_produto,2,0)),"")</f>
        <v/>
      </c>
      <c r="D4119" s="1"/>
      <c r="E4119" s="7" t="str">
        <f t="shared" si="64"/>
        <v/>
      </c>
      <c r="F4119" s="133"/>
      <c r="G4119" s="37"/>
      <c r="H4119" s="36"/>
    </row>
    <row r="4120" spans="1:8" x14ac:dyDescent="0.3">
      <c r="A4120" s="4"/>
      <c r="B4120" s="1"/>
      <c r="C4120" s="6" t="str">
        <f>IFERROR(IF(B4120="","",VLOOKUP(B4120,tabela_produto,2,0)),"")</f>
        <v/>
      </c>
      <c r="D4120" s="1"/>
      <c r="E4120" s="7" t="str">
        <f t="shared" si="64"/>
        <v/>
      </c>
      <c r="F4120" s="133"/>
      <c r="G4120" s="37"/>
      <c r="H4120" s="36"/>
    </row>
    <row r="4121" spans="1:8" x14ac:dyDescent="0.3">
      <c r="A4121" s="4"/>
      <c r="B4121" s="1"/>
      <c r="C4121" s="6" t="str">
        <f>IFERROR(IF(B4121="","",VLOOKUP(B4121,tabela_produto,2,0)),"")</f>
        <v/>
      </c>
      <c r="D4121" s="1"/>
      <c r="E4121" s="7" t="str">
        <f t="shared" si="64"/>
        <v/>
      </c>
      <c r="F4121" s="133"/>
      <c r="G4121" s="37"/>
      <c r="H4121" s="36"/>
    </row>
    <row r="4122" spans="1:8" x14ac:dyDescent="0.3">
      <c r="A4122" s="4"/>
      <c r="B4122" s="1"/>
      <c r="C4122" s="6" t="str">
        <f>IFERROR(IF(B4122="","",VLOOKUP(B4122,tabela_produto,2,0)),"")</f>
        <v/>
      </c>
      <c r="D4122" s="1"/>
      <c r="E4122" s="7" t="str">
        <f t="shared" si="64"/>
        <v/>
      </c>
      <c r="F4122" s="133"/>
      <c r="G4122" s="37"/>
      <c r="H4122" s="36"/>
    </row>
    <row r="4123" spans="1:8" x14ac:dyDescent="0.3">
      <c r="A4123" s="4"/>
      <c r="B4123" s="1"/>
      <c r="C4123" s="6" t="str">
        <f>IFERROR(IF(B4123="","",VLOOKUP(B4123,tabela_produto,2,0)),"")</f>
        <v/>
      </c>
      <c r="D4123" s="1"/>
      <c r="E4123" s="7" t="str">
        <f t="shared" si="64"/>
        <v/>
      </c>
      <c r="F4123" s="133"/>
      <c r="G4123" s="37"/>
      <c r="H4123" s="36"/>
    </row>
    <row r="4124" spans="1:8" x14ac:dyDescent="0.3">
      <c r="A4124" s="4"/>
      <c r="B4124" s="1"/>
      <c r="C4124" s="6" t="str">
        <f>IFERROR(IF(B4124="","",VLOOKUP(B4124,tabela_produto,2,0)),"")</f>
        <v/>
      </c>
      <c r="D4124" s="1"/>
      <c r="E4124" s="7" t="str">
        <f t="shared" si="64"/>
        <v/>
      </c>
      <c r="F4124" s="133"/>
      <c r="G4124" s="37"/>
      <c r="H4124" s="36"/>
    </row>
    <row r="4125" spans="1:8" x14ac:dyDescent="0.3">
      <c r="A4125" s="4"/>
      <c r="B4125" s="1"/>
      <c r="C4125" s="6" t="str">
        <f>IFERROR(IF(B4125="","",VLOOKUP(B4125,tabela_produto,2,0)),"")</f>
        <v/>
      </c>
      <c r="D4125" s="1"/>
      <c r="E4125" s="7" t="str">
        <f t="shared" si="64"/>
        <v/>
      </c>
      <c r="F4125" s="133"/>
      <c r="G4125" s="37"/>
      <c r="H4125" s="36"/>
    </row>
    <row r="4126" spans="1:8" x14ac:dyDescent="0.3">
      <c r="A4126" s="4"/>
      <c r="B4126" s="1"/>
      <c r="C4126" s="6" t="str">
        <f>IFERROR(IF(B4126="","",VLOOKUP(B4126,tabela_produto,2,0)),"")</f>
        <v/>
      </c>
      <c r="D4126" s="1"/>
      <c r="E4126" s="7" t="str">
        <f t="shared" si="64"/>
        <v/>
      </c>
      <c r="F4126" s="133"/>
      <c r="G4126" s="37"/>
      <c r="H4126" s="36"/>
    </row>
    <row r="4127" spans="1:8" x14ac:dyDescent="0.3">
      <c r="A4127" s="4"/>
      <c r="B4127" s="1"/>
      <c r="C4127" s="6" t="str">
        <f>IFERROR(IF(B4127="","",VLOOKUP(B4127,tabela_produto,2,0)),"")</f>
        <v/>
      </c>
      <c r="D4127" s="1"/>
      <c r="E4127" s="7" t="str">
        <f t="shared" si="64"/>
        <v/>
      </c>
      <c r="F4127" s="133"/>
      <c r="G4127" s="37"/>
      <c r="H4127" s="36"/>
    </row>
    <row r="4128" spans="1:8" x14ac:dyDescent="0.3">
      <c r="A4128" s="4"/>
      <c r="B4128" s="1"/>
      <c r="C4128" s="6" t="str">
        <f>IFERROR(IF(B4128="","",VLOOKUP(B4128,tabela_produto,2,0)),"")</f>
        <v/>
      </c>
      <c r="D4128" s="1"/>
      <c r="E4128" s="7" t="str">
        <f t="shared" si="64"/>
        <v/>
      </c>
      <c r="F4128" s="133"/>
      <c r="G4128" s="37"/>
      <c r="H4128" s="36"/>
    </row>
    <row r="4129" spans="1:8" x14ac:dyDescent="0.3">
      <c r="A4129" s="4"/>
      <c r="B4129" s="1"/>
      <c r="C4129" s="6" t="str">
        <f>IFERROR(IF(B4129="","",VLOOKUP(B4129,tabela_produto,2,0)),"")</f>
        <v/>
      </c>
      <c r="D4129" s="1"/>
      <c r="E4129" s="7" t="str">
        <f t="shared" si="64"/>
        <v/>
      </c>
      <c r="F4129" s="133"/>
      <c r="G4129" s="37"/>
      <c r="H4129" s="36"/>
    </row>
    <row r="4130" spans="1:8" x14ac:dyDescent="0.3">
      <c r="A4130" s="4"/>
      <c r="B4130" s="1"/>
      <c r="C4130" s="6" t="str">
        <f>IFERROR(IF(B4130="","",VLOOKUP(B4130,tabela_produto,2,0)),"")</f>
        <v/>
      </c>
      <c r="D4130" s="1"/>
      <c r="E4130" s="7" t="str">
        <f t="shared" si="64"/>
        <v/>
      </c>
      <c r="F4130" s="133"/>
      <c r="G4130" s="37"/>
      <c r="H4130" s="36"/>
    </row>
    <row r="4131" spans="1:8" x14ac:dyDescent="0.3">
      <c r="A4131" s="4"/>
      <c r="B4131" s="1"/>
      <c r="C4131" s="6" t="str">
        <f>IFERROR(IF(B4131="","",VLOOKUP(B4131,tabela_produto,2,0)),"")</f>
        <v/>
      </c>
      <c r="D4131" s="1"/>
      <c r="E4131" s="7" t="str">
        <f t="shared" si="64"/>
        <v/>
      </c>
      <c r="F4131" s="133"/>
      <c r="G4131" s="37"/>
      <c r="H4131" s="36"/>
    </row>
    <row r="4132" spans="1:8" x14ac:dyDescent="0.3">
      <c r="A4132" s="4"/>
      <c r="B4132" s="1"/>
      <c r="C4132" s="6" t="str">
        <f>IFERROR(IF(B4132="","",VLOOKUP(B4132,tabela_produto,2,0)),"")</f>
        <v/>
      </c>
      <c r="D4132" s="1"/>
      <c r="E4132" s="7" t="str">
        <f t="shared" si="64"/>
        <v/>
      </c>
      <c r="F4132" s="133"/>
      <c r="G4132" s="37"/>
      <c r="H4132" s="36"/>
    </row>
    <row r="4133" spans="1:8" x14ac:dyDescent="0.3">
      <c r="A4133" s="4"/>
      <c r="B4133" s="1"/>
      <c r="C4133" s="6" t="str">
        <f>IFERROR(IF(B4133="","",VLOOKUP(B4133,tabela_produto,2,0)),"")</f>
        <v/>
      </c>
      <c r="D4133" s="1"/>
      <c r="E4133" s="7" t="str">
        <f t="shared" si="64"/>
        <v/>
      </c>
      <c r="F4133" s="133"/>
      <c r="G4133" s="37"/>
      <c r="H4133" s="36"/>
    </row>
    <row r="4134" spans="1:8" x14ac:dyDescent="0.3">
      <c r="A4134" s="4"/>
      <c r="B4134" s="1"/>
      <c r="C4134" s="6" t="str">
        <f>IFERROR(IF(B4134="","",VLOOKUP(B4134,tabela_produto,2,0)),"")</f>
        <v/>
      </c>
      <c r="D4134" s="1"/>
      <c r="E4134" s="7" t="str">
        <f t="shared" si="64"/>
        <v/>
      </c>
      <c r="F4134" s="133"/>
      <c r="G4134" s="37"/>
      <c r="H4134" s="36"/>
    </row>
    <row r="4135" spans="1:8" x14ac:dyDescent="0.3">
      <c r="A4135" s="4"/>
      <c r="B4135" s="1"/>
      <c r="C4135" s="6" t="str">
        <f>IFERROR(IF(B4135="","",VLOOKUP(B4135,tabela_produto,2,0)),"")</f>
        <v/>
      </c>
      <c r="D4135" s="1"/>
      <c r="E4135" s="7" t="str">
        <f t="shared" si="64"/>
        <v/>
      </c>
      <c r="F4135" s="133"/>
      <c r="G4135" s="37"/>
      <c r="H4135" s="36"/>
    </row>
    <row r="4136" spans="1:8" x14ac:dyDescent="0.3">
      <c r="A4136" s="4"/>
      <c r="B4136" s="1"/>
      <c r="C4136" s="6" t="str">
        <f>IFERROR(IF(B4136="","",VLOOKUP(B4136,tabela_produto,2,0)),"")</f>
        <v/>
      </c>
      <c r="D4136" s="1"/>
      <c r="E4136" s="7" t="str">
        <f t="shared" si="64"/>
        <v/>
      </c>
      <c r="F4136" s="133"/>
      <c r="G4136" s="37"/>
      <c r="H4136" s="36"/>
    </row>
    <row r="4137" spans="1:8" x14ac:dyDescent="0.3">
      <c r="A4137" s="4"/>
      <c r="B4137" s="1"/>
      <c r="C4137" s="6" t="str">
        <f>IFERROR(IF(B4137="","",VLOOKUP(B4137,tabela_produto,2,0)),"")</f>
        <v/>
      </c>
      <c r="D4137" s="1"/>
      <c r="E4137" s="7" t="str">
        <f t="shared" si="64"/>
        <v/>
      </c>
      <c r="F4137" s="133"/>
      <c r="G4137" s="37"/>
      <c r="H4137" s="36"/>
    </row>
    <row r="4138" spans="1:8" x14ac:dyDescent="0.3">
      <c r="A4138" s="4"/>
      <c r="B4138" s="1"/>
      <c r="C4138" s="6" t="str">
        <f>IFERROR(IF(B4138="","",VLOOKUP(B4138,tabela_produto,2,0)),"")</f>
        <v/>
      </c>
      <c r="D4138" s="1"/>
      <c r="E4138" s="7" t="str">
        <f t="shared" si="64"/>
        <v/>
      </c>
      <c r="F4138" s="133"/>
      <c r="G4138" s="37"/>
      <c r="H4138" s="36"/>
    </row>
    <row r="4139" spans="1:8" x14ac:dyDescent="0.3">
      <c r="A4139" s="4"/>
      <c r="B4139" s="1"/>
      <c r="C4139" s="6" t="str">
        <f>IFERROR(IF(B4139="","",VLOOKUP(B4139,tabela_produto,2,0)),"")</f>
        <v/>
      </c>
      <c r="D4139" s="1"/>
      <c r="E4139" s="7" t="str">
        <f t="shared" si="64"/>
        <v/>
      </c>
      <c r="F4139" s="133"/>
      <c r="G4139" s="37"/>
      <c r="H4139" s="36"/>
    </row>
    <row r="4140" spans="1:8" x14ac:dyDescent="0.3">
      <c r="A4140" s="4"/>
      <c r="B4140" s="1"/>
      <c r="C4140" s="6" t="str">
        <f>IFERROR(IF(B4140="","",VLOOKUP(B4140,tabela_produto,2,0)),"")</f>
        <v/>
      </c>
      <c r="D4140" s="1"/>
      <c r="E4140" s="7" t="str">
        <f t="shared" si="64"/>
        <v/>
      </c>
      <c r="F4140" s="133"/>
      <c r="G4140" s="37"/>
      <c r="H4140" s="36"/>
    </row>
    <row r="4141" spans="1:8" x14ac:dyDescent="0.3">
      <c r="A4141" s="4"/>
      <c r="B4141" s="1"/>
      <c r="C4141" s="6" t="str">
        <f>IFERROR(IF(B4141="","",VLOOKUP(B4141,tabela_produto,2,0)),"")</f>
        <v/>
      </c>
      <c r="D4141" s="1"/>
      <c r="E4141" s="7" t="str">
        <f t="shared" si="64"/>
        <v/>
      </c>
      <c r="F4141" s="133"/>
      <c r="G4141" s="37"/>
      <c r="H4141" s="36"/>
    </row>
    <row r="4142" spans="1:8" x14ac:dyDescent="0.3">
      <c r="A4142" s="4"/>
      <c r="B4142" s="1"/>
      <c r="C4142" s="6" t="str">
        <f>IFERROR(IF(B4142="","",VLOOKUP(B4142,tabela_produto,2,0)),"")</f>
        <v/>
      </c>
      <c r="D4142" s="1"/>
      <c r="E4142" s="7" t="str">
        <f t="shared" si="64"/>
        <v/>
      </c>
      <c r="F4142" s="133"/>
      <c r="G4142" s="37"/>
      <c r="H4142" s="36"/>
    </row>
    <row r="4143" spans="1:8" x14ac:dyDescent="0.3">
      <c r="A4143" s="4"/>
      <c r="B4143" s="1"/>
      <c r="C4143" s="6" t="str">
        <f>IFERROR(IF(B4143="","",VLOOKUP(B4143,tabela_produto,2,0)),"")</f>
        <v/>
      </c>
      <c r="D4143" s="1"/>
      <c r="E4143" s="7" t="str">
        <f t="shared" si="64"/>
        <v/>
      </c>
      <c r="F4143" s="133"/>
      <c r="G4143" s="37"/>
      <c r="H4143" s="36"/>
    </row>
    <row r="4144" spans="1:8" x14ac:dyDescent="0.3">
      <c r="A4144" s="4"/>
      <c r="B4144" s="1"/>
      <c r="C4144" s="6" t="str">
        <f>IFERROR(IF(B4144="","",VLOOKUP(B4144,tabela_produto,2,0)),"")</f>
        <v/>
      </c>
      <c r="D4144" s="1"/>
      <c r="E4144" s="7" t="str">
        <f t="shared" si="64"/>
        <v/>
      </c>
      <c r="F4144" s="133"/>
      <c r="G4144" s="37"/>
      <c r="H4144" s="36"/>
    </row>
    <row r="4145" spans="1:8" x14ac:dyDescent="0.3">
      <c r="A4145" s="4"/>
      <c r="B4145" s="1"/>
      <c r="C4145" s="6" t="str">
        <f>IFERROR(IF(B4145="","",VLOOKUP(B4145,tabela_produto,2,0)),"")</f>
        <v/>
      </c>
      <c r="D4145" s="1"/>
      <c r="E4145" s="7" t="str">
        <f t="shared" si="64"/>
        <v/>
      </c>
      <c r="F4145" s="133"/>
      <c r="G4145" s="37"/>
      <c r="H4145" s="36"/>
    </row>
    <row r="4146" spans="1:8" x14ac:dyDescent="0.3">
      <c r="A4146" s="4"/>
      <c r="B4146" s="1"/>
      <c r="C4146" s="6" t="str">
        <f>IFERROR(IF(B4146="","",VLOOKUP(B4146,tabela_produto,2,0)),"")</f>
        <v/>
      </c>
      <c r="D4146" s="1"/>
      <c r="E4146" s="7" t="str">
        <f t="shared" si="64"/>
        <v/>
      </c>
      <c r="F4146" s="133"/>
      <c r="G4146" s="37"/>
      <c r="H4146" s="36"/>
    </row>
    <row r="4147" spans="1:8" x14ac:dyDescent="0.3">
      <c r="A4147" s="4"/>
      <c r="B4147" s="1"/>
      <c r="C4147" s="6" t="str">
        <f>IFERROR(IF(B4147="","",VLOOKUP(B4147,tabela_produto,2,0)),"")</f>
        <v/>
      </c>
      <c r="D4147" s="1"/>
      <c r="E4147" s="7" t="str">
        <f t="shared" si="64"/>
        <v/>
      </c>
      <c r="F4147" s="133"/>
      <c r="G4147" s="37"/>
      <c r="H4147" s="36"/>
    </row>
    <row r="4148" spans="1:8" x14ac:dyDescent="0.3">
      <c r="A4148" s="4"/>
      <c r="B4148" s="1"/>
      <c r="C4148" s="6" t="str">
        <f>IFERROR(IF(B4148="","",VLOOKUP(B4148,tabela_produto,2,0)),"")</f>
        <v/>
      </c>
      <c r="D4148" s="1"/>
      <c r="E4148" s="7" t="str">
        <f t="shared" si="64"/>
        <v/>
      </c>
      <c r="F4148" s="133"/>
      <c r="G4148" s="37"/>
      <c r="H4148" s="36"/>
    </row>
    <row r="4149" spans="1:8" x14ac:dyDescent="0.3">
      <c r="A4149" s="4"/>
      <c r="B4149" s="1"/>
      <c r="C4149" s="6" t="str">
        <f>IFERROR(IF(B4149="","",VLOOKUP(B4149,tabela_produto,2,0)),"")</f>
        <v/>
      </c>
      <c r="D4149" s="1"/>
      <c r="E4149" s="7" t="str">
        <f t="shared" si="64"/>
        <v/>
      </c>
      <c r="F4149" s="133"/>
      <c r="G4149" s="37"/>
      <c r="H4149" s="36"/>
    </row>
    <row r="4150" spans="1:8" x14ac:dyDescent="0.3">
      <c r="A4150" s="4"/>
      <c r="B4150" s="1"/>
      <c r="C4150" s="6" t="str">
        <f>IFERROR(IF(B4150="","",VLOOKUP(B4150,tabela_produto,2,0)),"")</f>
        <v/>
      </c>
      <c r="D4150" s="1"/>
      <c r="E4150" s="7" t="str">
        <f t="shared" si="64"/>
        <v/>
      </c>
      <c r="F4150" s="133"/>
      <c r="G4150" s="37"/>
      <c r="H4150" s="36"/>
    </row>
    <row r="4151" spans="1:8" x14ac:dyDescent="0.3">
      <c r="A4151" s="4"/>
      <c r="B4151" s="1"/>
      <c r="C4151" s="6" t="str">
        <f>IFERROR(IF(B4151="","",VLOOKUP(B4151,tabela_produto,2,0)),"")</f>
        <v/>
      </c>
      <c r="D4151" s="1"/>
      <c r="E4151" s="7" t="str">
        <f t="shared" si="64"/>
        <v/>
      </c>
      <c r="F4151" s="133"/>
      <c r="G4151" s="37"/>
      <c r="H4151" s="36"/>
    </row>
    <row r="4152" spans="1:8" x14ac:dyDescent="0.3">
      <c r="A4152" s="4"/>
      <c r="B4152" s="1"/>
      <c r="C4152" s="6" t="str">
        <f>IFERROR(IF(B4152="","",VLOOKUP(B4152,tabela_produto,2,0)),"")</f>
        <v/>
      </c>
      <c r="D4152" s="1"/>
      <c r="E4152" s="7" t="str">
        <f t="shared" si="64"/>
        <v/>
      </c>
      <c r="F4152" s="133"/>
      <c r="G4152" s="37"/>
      <c r="H4152" s="36"/>
    </row>
    <row r="4153" spans="1:8" x14ac:dyDescent="0.3">
      <c r="A4153" s="4"/>
      <c r="B4153" s="1"/>
      <c r="C4153" s="6" t="str">
        <f>IFERROR(IF(B4153="","",VLOOKUP(B4153,tabela_produto,2,0)),"")</f>
        <v/>
      </c>
      <c r="D4153" s="1"/>
      <c r="E4153" s="7" t="str">
        <f t="shared" si="64"/>
        <v/>
      </c>
      <c r="F4153" s="133"/>
      <c r="G4153" s="37"/>
      <c r="H4153" s="36"/>
    </row>
    <row r="4154" spans="1:8" x14ac:dyDescent="0.3">
      <c r="A4154" s="4"/>
      <c r="B4154" s="1"/>
      <c r="C4154" s="6" t="str">
        <f>IFERROR(IF(B4154="","",VLOOKUP(B4154,tabela_produto,2,0)),"")</f>
        <v/>
      </c>
      <c r="D4154" s="1"/>
      <c r="E4154" s="7" t="str">
        <f t="shared" si="64"/>
        <v/>
      </c>
      <c r="F4154" s="133"/>
      <c r="G4154" s="37"/>
      <c r="H4154" s="36"/>
    </row>
    <row r="4155" spans="1:8" x14ac:dyDescent="0.3">
      <c r="A4155" s="4"/>
      <c r="B4155" s="1"/>
      <c r="C4155" s="6" t="str">
        <f>IFERROR(IF(B4155="","",VLOOKUP(B4155,tabela_produto,2,0)),"")</f>
        <v/>
      </c>
      <c r="D4155" s="1"/>
      <c r="E4155" s="7" t="str">
        <f t="shared" si="64"/>
        <v/>
      </c>
      <c r="F4155" s="133"/>
      <c r="G4155" s="37"/>
      <c r="H4155" s="36"/>
    </row>
    <row r="4156" spans="1:8" x14ac:dyDescent="0.3">
      <c r="A4156" s="4"/>
      <c r="B4156" s="1"/>
      <c r="C4156" s="6" t="str">
        <f>IFERROR(IF(B4156="","",VLOOKUP(B4156,tabela_produto,2,0)),"")</f>
        <v/>
      </c>
      <c r="D4156" s="1"/>
      <c r="E4156" s="7" t="str">
        <f t="shared" si="64"/>
        <v/>
      </c>
      <c r="F4156" s="133"/>
      <c r="G4156" s="37"/>
      <c r="H4156" s="36"/>
    </row>
    <row r="4157" spans="1:8" x14ac:dyDescent="0.3">
      <c r="A4157" s="4"/>
      <c r="B4157" s="1"/>
      <c r="C4157" s="6" t="str">
        <f>IFERROR(IF(B4157="","",VLOOKUP(B4157,tabela_produto,2,0)),"")</f>
        <v/>
      </c>
      <c r="D4157" s="1"/>
      <c r="E4157" s="7" t="str">
        <f t="shared" si="64"/>
        <v/>
      </c>
      <c r="F4157" s="133"/>
      <c r="G4157" s="37"/>
      <c r="H4157" s="36"/>
    </row>
    <row r="4158" spans="1:8" x14ac:dyDescent="0.3">
      <c r="A4158" s="4"/>
      <c r="B4158" s="1"/>
      <c r="C4158" s="6" t="str">
        <f>IFERROR(IF(B4158="","",VLOOKUP(B4158,tabela_produto,2,0)),"")</f>
        <v/>
      </c>
      <c r="D4158" s="1"/>
      <c r="E4158" s="7" t="str">
        <f t="shared" si="64"/>
        <v/>
      </c>
      <c r="F4158" s="133"/>
      <c r="G4158" s="37"/>
      <c r="H4158" s="36"/>
    </row>
    <row r="4159" spans="1:8" x14ac:dyDescent="0.3">
      <c r="A4159" s="4"/>
      <c r="B4159" s="1"/>
      <c r="C4159" s="6" t="str">
        <f>IFERROR(IF(B4159="","",VLOOKUP(B4159,tabela_produto,2,0)),"")</f>
        <v/>
      </c>
      <c r="D4159" s="1"/>
      <c r="E4159" s="7" t="str">
        <f t="shared" si="64"/>
        <v/>
      </c>
      <c r="F4159" s="133"/>
      <c r="G4159" s="37"/>
      <c r="H4159" s="36"/>
    </row>
    <row r="4160" spans="1:8" x14ac:dyDescent="0.3">
      <c r="A4160" s="4"/>
      <c r="B4160" s="1"/>
      <c r="C4160" s="6" t="str">
        <f>IFERROR(IF(B4160="","",VLOOKUP(B4160,tabela_produto,2,0)),"")</f>
        <v/>
      </c>
      <c r="D4160" s="1"/>
      <c r="E4160" s="7" t="str">
        <f t="shared" si="64"/>
        <v/>
      </c>
      <c r="F4160" s="133"/>
      <c r="G4160" s="37"/>
      <c r="H4160" s="36"/>
    </row>
    <row r="4161" spans="1:8" x14ac:dyDescent="0.3">
      <c r="A4161" s="4"/>
      <c r="B4161" s="1"/>
      <c r="C4161" s="6" t="str">
        <f>IFERROR(IF(B4161="","",VLOOKUP(B4161,tabela_produto,2,0)),"")</f>
        <v/>
      </c>
      <c r="D4161" s="1"/>
      <c r="E4161" s="7" t="str">
        <f t="shared" si="64"/>
        <v/>
      </c>
      <c r="F4161" s="133"/>
      <c r="G4161" s="37"/>
      <c r="H4161" s="36"/>
    </row>
    <row r="4162" spans="1:8" x14ac:dyDescent="0.3">
      <c r="A4162" s="4"/>
      <c r="B4162" s="1"/>
      <c r="C4162" s="6" t="str">
        <f>IFERROR(IF(B4162="","",VLOOKUP(B4162,tabela_produto,2,0)),"")</f>
        <v/>
      </c>
      <c r="D4162" s="1"/>
      <c r="E4162" s="7" t="str">
        <f t="shared" si="64"/>
        <v/>
      </c>
      <c r="F4162" s="133"/>
      <c r="G4162" s="37"/>
      <c r="H4162" s="36"/>
    </row>
    <row r="4163" spans="1:8" x14ac:dyDescent="0.3">
      <c r="A4163" s="4"/>
      <c r="B4163" s="1"/>
      <c r="C4163" s="6" t="str">
        <f>IFERROR(IF(B4163="","",VLOOKUP(B4163,tabela_produto,2,0)),"")</f>
        <v/>
      </c>
      <c r="D4163" s="1"/>
      <c r="E4163" s="7" t="str">
        <f t="shared" ref="E4163:E4226" si="65">IF(B4163="","",VLOOKUP(B4163,tabela_produto,3,0))</f>
        <v/>
      </c>
      <c r="F4163" s="133"/>
      <c r="G4163" s="37"/>
      <c r="H4163" s="36"/>
    </row>
    <row r="4164" spans="1:8" x14ac:dyDescent="0.3">
      <c r="A4164" s="4"/>
      <c r="B4164" s="1"/>
      <c r="C4164" s="6" t="str">
        <f>IFERROR(IF(B4164="","",VLOOKUP(B4164,tabela_produto,2,0)),"")</f>
        <v/>
      </c>
      <c r="D4164" s="1"/>
      <c r="E4164" s="7" t="str">
        <f t="shared" si="65"/>
        <v/>
      </c>
      <c r="F4164" s="133"/>
      <c r="G4164" s="37"/>
      <c r="H4164" s="36"/>
    </row>
    <row r="4165" spans="1:8" x14ac:dyDescent="0.3">
      <c r="A4165" s="4"/>
      <c r="B4165" s="1"/>
      <c r="C4165" s="6" t="str">
        <f>IFERROR(IF(B4165="","",VLOOKUP(B4165,tabela_produto,2,0)),"")</f>
        <v/>
      </c>
      <c r="D4165" s="1"/>
      <c r="E4165" s="7" t="str">
        <f t="shared" si="65"/>
        <v/>
      </c>
      <c r="F4165" s="133"/>
      <c r="G4165" s="37"/>
      <c r="H4165" s="36"/>
    </row>
    <row r="4166" spans="1:8" x14ac:dyDescent="0.3">
      <c r="A4166" s="4"/>
      <c r="B4166" s="1"/>
      <c r="C4166" s="6" t="str">
        <f>IFERROR(IF(B4166="","",VLOOKUP(B4166,tabela_produto,2,0)),"")</f>
        <v/>
      </c>
      <c r="D4166" s="1"/>
      <c r="E4166" s="7" t="str">
        <f t="shared" si="65"/>
        <v/>
      </c>
      <c r="F4166" s="133"/>
      <c r="G4166" s="37"/>
      <c r="H4166" s="36"/>
    </row>
    <row r="4167" spans="1:8" x14ac:dyDescent="0.3">
      <c r="A4167" s="4"/>
      <c r="B4167" s="1"/>
      <c r="C4167" s="6" t="str">
        <f>IFERROR(IF(B4167="","",VLOOKUP(B4167,tabela_produto,2,0)),"")</f>
        <v/>
      </c>
      <c r="D4167" s="1"/>
      <c r="E4167" s="7" t="str">
        <f t="shared" si="65"/>
        <v/>
      </c>
      <c r="F4167" s="133"/>
      <c r="G4167" s="37"/>
      <c r="H4167" s="36"/>
    </row>
    <row r="4168" spans="1:8" x14ac:dyDescent="0.3">
      <c r="A4168" s="4"/>
      <c r="B4168" s="1"/>
      <c r="C4168" s="6" t="str">
        <f>IFERROR(IF(B4168="","",VLOOKUP(B4168,tabela_produto,2,0)),"")</f>
        <v/>
      </c>
      <c r="D4168" s="1"/>
      <c r="E4168" s="7" t="str">
        <f t="shared" si="65"/>
        <v/>
      </c>
      <c r="F4168" s="133"/>
      <c r="G4168" s="37"/>
      <c r="H4168" s="36"/>
    </row>
    <row r="4169" spans="1:8" x14ac:dyDescent="0.3">
      <c r="A4169" s="4"/>
      <c r="B4169" s="1"/>
      <c r="C4169" s="6" t="str">
        <f>IFERROR(IF(B4169="","",VLOOKUP(B4169,tabela_produto,2,0)),"")</f>
        <v/>
      </c>
      <c r="D4169" s="1"/>
      <c r="E4169" s="7" t="str">
        <f t="shared" si="65"/>
        <v/>
      </c>
      <c r="F4169" s="133"/>
      <c r="G4169" s="37"/>
      <c r="H4169" s="36"/>
    </row>
    <row r="4170" spans="1:8" x14ac:dyDescent="0.3">
      <c r="A4170" s="4"/>
      <c r="B4170" s="1"/>
      <c r="C4170" s="6" t="str">
        <f>IFERROR(IF(B4170="","",VLOOKUP(B4170,tabela_produto,2,0)),"")</f>
        <v/>
      </c>
      <c r="D4170" s="1"/>
      <c r="E4170" s="7" t="str">
        <f t="shared" si="65"/>
        <v/>
      </c>
      <c r="F4170" s="133"/>
      <c r="G4170" s="37"/>
      <c r="H4170" s="36"/>
    </row>
    <row r="4171" spans="1:8" x14ac:dyDescent="0.3">
      <c r="A4171" s="4"/>
      <c r="B4171" s="1"/>
      <c r="C4171" s="6" t="str">
        <f>IFERROR(IF(B4171="","",VLOOKUP(B4171,tabela_produto,2,0)),"")</f>
        <v/>
      </c>
      <c r="D4171" s="1"/>
      <c r="E4171" s="7" t="str">
        <f t="shared" si="65"/>
        <v/>
      </c>
      <c r="F4171" s="133"/>
      <c r="G4171" s="37"/>
      <c r="H4171" s="36"/>
    </row>
    <row r="4172" spans="1:8" x14ac:dyDescent="0.3">
      <c r="A4172" s="4"/>
      <c r="B4172" s="1"/>
      <c r="C4172" s="6" t="str">
        <f>IFERROR(IF(B4172="","",VLOOKUP(B4172,tabela_produto,2,0)),"")</f>
        <v/>
      </c>
      <c r="D4172" s="1"/>
      <c r="E4172" s="7" t="str">
        <f t="shared" si="65"/>
        <v/>
      </c>
      <c r="F4172" s="133"/>
      <c r="G4172" s="37"/>
      <c r="H4172" s="36"/>
    </row>
    <row r="4173" spans="1:8" x14ac:dyDescent="0.3">
      <c r="A4173" s="4"/>
      <c r="B4173" s="1"/>
      <c r="C4173" s="6" t="str">
        <f>IFERROR(IF(B4173="","",VLOOKUP(B4173,tabela_produto,2,0)),"")</f>
        <v/>
      </c>
      <c r="D4173" s="1"/>
      <c r="E4173" s="7" t="str">
        <f t="shared" si="65"/>
        <v/>
      </c>
      <c r="F4173" s="133"/>
      <c r="G4173" s="37"/>
      <c r="H4173" s="36"/>
    </row>
    <row r="4174" spans="1:8" x14ac:dyDescent="0.3">
      <c r="A4174" s="4"/>
      <c r="B4174" s="1"/>
      <c r="C4174" s="6" t="str">
        <f>IFERROR(IF(B4174="","",VLOOKUP(B4174,tabela_produto,2,0)),"")</f>
        <v/>
      </c>
      <c r="D4174" s="1"/>
      <c r="E4174" s="7" t="str">
        <f t="shared" si="65"/>
        <v/>
      </c>
      <c r="F4174" s="133"/>
      <c r="G4174" s="37"/>
      <c r="H4174" s="36"/>
    </row>
    <row r="4175" spans="1:8" x14ac:dyDescent="0.3">
      <c r="A4175" s="4"/>
      <c r="B4175" s="1"/>
      <c r="C4175" s="6" t="str">
        <f>IFERROR(IF(B4175="","",VLOOKUP(B4175,tabela_produto,2,0)),"")</f>
        <v/>
      </c>
      <c r="D4175" s="1"/>
      <c r="E4175" s="7" t="str">
        <f t="shared" si="65"/>
        <v/>
      </c>
      <c r="F4175" s="133"/>
      <c r="G4175" s="37"/>
      <c r="H4175" s="36"/>
    </row>
    <row r="4176" spans="1:8" x14ac:dyDescent="0.3">
      <c r="A4176" s="4"/>
      <c r="B4176" s="1"/>
      <c r="C4176" s="6" t="str">
        <f>IFERROR(IF(B4176="","",VLOOKUP(B4176,tabela_produto,2,0)),"")</f>
        <v/>
      </c>
      <c r="D4176" s="1"/>
      <c r="E4176" s="7" t="str">
        <f t="shared" si="65"/>
        <v/>
      </c>
      <c r="F4176" s="133"/>
      <c r="G4176" s="37"/>
      <c r="H4176" s="36"/>
    </row>
    <row r="4177" spans="1:8" x14ac:dyDescent="0.3">
      <c r="A4177" s="4"/>
      <c r="B4177" s="1"/>
      <c r="C4177" s="6" t="str">
        <f>IFERROR(IF(B4177="","",VLOOKUP(B4177,tabela_produto,2,0)),"")</f>
        <v/>
      </c>
      <c r="D4177" s="1"/>
      <c r="E4177" s="7" t="str">
        <f t="shared" si="65"/>
        <v/>
      </c>
      <c r="F4177" s="133"/>
      <c r="G4177" s="37"/>
      <c r="H4177" s="36"/>
    </row>
    <row r="4178" spans="1:8" x14ac:dyDescent="0.3">
      <c r="A4178" s="4"/>
      <c r="B4178" s="1"/>
      <c r="C4178" s="6" t="str">
        <f>IFERROR(IF(B4178="","",VLOOKUP(B4178,tabela_produto,2,0)),"")</f>
        <v/>
      </c>
      <c r="D4178" s="1"/>
      <c r="E4178" s="7" t="str">
        <f t="shared" si="65"/>
        <v/>
      </c>
      <c r="F4178" s="133"/>
      <c r="G4178" s="37"/>
      <c r="H4178" s="36"/>
    </row>
    <row r="4179" spans="1:8" x14ac:dyDescent="0.3">
      <c r="A4179" s="4"/>
      <c r="B4179" s="1"/>
      <c r="C4179" s="6" t="str">
        <f>IFERROR(IF(B4179="","",VLOOKUP(B4179,tabela_produto,2,0)),"")</f>
        <v/>
      </c>
      <c r="D4179" s="1"/>
      <c r="E4179" s="7" t="str">
        <f t="shared" si="65"/>
        <v/>
      </c>
      <c r="F4179" s="133"/>
      <c r="G4179" s="37"/>
      <c r="H4179" s="36"/>
    </row>
    <row r="4180" spans="1:8" x14ac:dyDescent="0.3">
      <c r="A4180" s="4"/>
      <c r="B4180" s="1"/>
      <c r="C4180" s="6" t="str">
        <f>IFERROR(IF(B4180="","",VLOOKUP(B4180,tabela_produto,2,0)),"")</f>
        <v/>
      </c>
      <c r="D4180" s="1"/>
      <c r="E4180" s="7" t="str">
        <f t="shared" si="65"/>
        <v/>
      </c>
      <c r="F4180" s="133"/>
      <c r="G4180" s="37"/>
      <c r="H4180" s="36"/>
    </row>
    <row r="4181" spans="1:8" x14ac:dyDescent="0.3">
      <c r="A4181" s="4"/>
      <c r="B4181" s="1"/>
      <c r="C4181" s="6" t="str">
        <f>IFERROR(IF(B4181="","",VLOOKUP(B4181,tabela_produto,2,0)),"")</f>
        <v/>
      </c>
      <c r="D4181" s="1"/>
      <c r="E4181" s="7" t="str">
        <f t="shared" si="65"/>
        <v/>
      </c>
      <c r="F4181" s="133"/>
      <c r="G4181" s="37"/>
      <c r="H4181" s="36"/>
    </row>
    <row r="4182" spans="1:8" x14ac:dyDescent="0.3">
      <c r="A4182" s="4"/>
      <c r="B4182" s="1"/>
      <c r="C4182" s="6" t="str">
        <f>IFERROR(IF(B4182="","",VLOOKUP(B4182,tabela_produto,2,0)),"")</f>
        <v/>
      </c>
      <c r="D4182" s="1"/>
      <c r="E4182" s="7" t="str">
        <f t="shared" si="65"/>
        <v/>
      </c>
      <c r="F4182" s="133"/>
      <c r="G4182" s="37"/>
      <c r="H4182" s="36"/>
    </row>
    <row r="4183" spans="1:8" x14ac:dyDescent="0.3">
      <c r="A4183" s="4"/>
      <c r="B4183" s="1"/>
      <c r="C4183" s="6" t="str">
        <f>IFERROR(IF(B4183="","",VLOOKUP(B4183,tabela_produto,2,0)),"")</f>
        <v/>
      </c>
      <c r="D4183" s="1"/>
      <c r="E4183" s="7" t="str">
        <f t="shared" si="65"/>
        <v/>
      </c>
      <c r="F4183" s="133"/>
      <c r="G4183" s="37"/>
      <c r="H4183" s="36"/>
    </row>
    <row r="4184" spans="1:8" x14ac:dyDescent="0.3">
      <c r="A4184" s="4"/>
      <c r="B4184" s="1"/>
      <c r="C4184" s="6" t="str">
        <f>IFERROR(IF(B4184="","",VLOOKUP(B4184,tabela_produto,2,0)),"")</f>
        <v/>
      </c>
      <c r="D4184" s="1"/>
      <c r="E4184" s="7" t="str">
        <f t="shared" si="65"/>
        <v/>
      </c>
      <c r="F4184" s="133"/>
      <c r="G4184" s="37"/>
      <c r="H4184" s="36"/>
    </row>
    <row r="4185" spans="1:8" x14ac:dyDescent="0.3">
      <c r="A4185" s="4"/>
      <c r="B4185" s="1"/>
      <c r="C4185" s="6" t="str">
        <f>IFERROR(IF(B4185="","",VLOOKUP(B4185,tabela_produto,2,0)),"")</f>
        <v/>
      </c>
      <c r="D4185" s="1"/>
      <c r="E4185" s="7" t="str">
        <f t="shared" si="65"/>
        <v/>
      </c>
      <c r="F4185" s="133"/>
      <c r="G4185" s="37"/>
      <c r="H4185" s="36"/>
    </row>
    <row r="4186" spans="1:8" x14ac:dyDescent="0.3">
      <c r="A4186" s="4"/>
      <c r="B4186" s="1"/>
      <c r="C4186" s="6" t="str">
        <f>IFERROR(IF(B4186="","",VLOOKUP(B4186,tabela_produto,2,0)),"")</f>
        <v/>
      </c>
      <c r="D4186" s="1"/>
      <c r="E4186" s="7" t="str">
        <f t="shared" si="65"/>
        <v/>
      </c>
      <c r="F4186" s="133"/>
      <c r="G4186" s="37"/>
      <c r="H4186" s="36"/>
    </row>
    <row r="4187" spans="1:8" x14ac:dyDescent="0.3">
      <c r="A4187" s="4"/>
      <c r="B4187" s="1"/>
      <c r="C4187" s="6" t="str">
        <f>IFERROR(IF(B4187="","",VLOOKUP(B4187,tabela_produto,2,0)),"")</f>
        <v/>
      </c>
      <c r="D4187" s="1"/>
      <c r="E4187" s="7" t="str">
        <f t="shared" si="65"/>
        <v/>
      </c>
      <c r="F4187" s="133"/>
      <c r="G4187" s="37"/>
      <c r="H4187" s="36"/>
    </row>
    <row r="4188" spans="1:8" x14ac:dyDescent="0.3">
      <c r="A4188" s="4"/>
      <c r="B4188" s="1"/>
      <c r="C4188" s="6" t="str">
        <f>IFERROR(IF(B4188="","",VLOOKUP(B4188,tabela_produto,2,0)),"")</f>
        <v/>
      </c>
      <c r="D4188" s="1"/>
      <c r="E4188" s="7" t="str">
        <f t="shared" si="65"/>
        <v/>
      </c>
      <c r="F4188" s="133"/>
      <c r="G4188" s="37"/>
      <c r="H4188" s="36"/>
    </row>
    <row r="4189" spans="1:8" x14ac:dyDescent="0.3">
      <c r="A4189" s="4"/>
      <c r="B4189" s="1"/>
      <c r="C4189" s="6" t="str">
        <f>IFERROR(IF(B4189="","",VLOOKUP(B4189,tabela_produto,2,0)),"")</f>
        <v/>
      </c>
      <c r="D4189" s="1"/>
      <c r="E4189" s="7" t="str">
        <f t="shared" si="65"/>
        <v/>
      </c>
      <c r="F4189" s="133"/>
      <c r="G4189" s="37"/>
      <c r="H4189" s="36"/>
    </row>
    <row r="4190" spans="1:8" x14ac:dyDescent="0.3">
      <c r="A4190" s="4"/>
      <c r="B4190" s="1"/>
      <c r="C4190" s="6" t="str">
        <f>IFERROR(IF(B4190="","",VLOOKUP(B4190,tabela_produto,2,0)),"")</f>
        <v/>
      </c>
      <c r="D4190" s="1"/>
      <c r="E4190" s="7" t="str">
        <f t="shared" si="65"/>
        <v/>
      </c>
      <c r="F4190" s="133"/>
      <c r="G4190" s="37"/>
      <c r="H4190" s="36"/>
    </row>
    <row r="4191" spans="1:8" x14ac:dyDescent="0.3">
      <c r="A4191" s="4"/>
      <c r="B4191" s="1"/>
      <c r="C4191" s="6" t="str">
        <f>IFERROR(IF(B4191="","",VLOOKUP(B4191,tabela_produto,2,0)),"")</f>
        <v/>
      </c>
      <c r="D4191" s="1"/>
      <c r="E4191" s="7" t="str">
        <f t="shared" si="65"/>
        <v/>
      </c>
      <c r="F4191" s="133"/>
      <c r="G4191" s="37"/>
      <c r="H4191" s="36"/>
    </row>
    <row r="4192" spans="1:8" x14ac:dyDescent="0.3">
      <c r="A4192" s="4"/>
      <c r="B4192" s="1"/>
      <c r="C4192" s="6" t="str">
        <f>IFERROR(IF(B4192="","",VLOOKUP(B4192,tabela_produto,2,0)),"")</f>
        <v/>
      </c>
      <c r="D4192" s="1"/>
      <c r="E4192" s="7" t="str">
        <f t="shared" si="65"/>
        <v/>
      </c>
      <c r="F4192" s="133"/>
      <c r="G4192" s="37"/>
      <c r="H4192" s="36"/>
    </row>
    <row r="4193" spans="1:8" x14ac:dyDescent="0.3">
      <c r="A4193" s="4"/>
      <c r="B4193" s="1"/>
      <c r="C4193" s="6" t="str">
        <f>IFERROR(IF(B4193="","",VLOOKUP(B4193,tabela_produto,2,0)),"")</f>
        <v/>
      </c>
      <c r="D4193" s="1"/>
      <c r="E4193" s="7" t="str">
        <f t="shared" si="65"/>
        <v/>
      </c>
      <c r="F4193" s="133"/>
      <c r="G4193" s="37"/>
      <c r="H4193" s="36"/>
    </row>
    <row r="4194" spans="1:8" x14ac:dyDescent="0.3">
      <c r="A4194" s="4"/>
      <c r="B4194" s="1"/>
      <c r="C4194" s="6" t="str">
        <f>IFERROR(IF(B4194="","",VLOOKUP(B4194,tabela_produto,2,0)),"")</f>
        <v/>
      </c>
      <c r="D4194" s="1"/>
      <c r="E4194" s="7" t="str">
        <f t="shared" si="65"/>
        <v/>
      </c>
      <c r="F4194" s="133"/>
      <c r="G4194" s="37"/>
      <c r="H4194" s="36"/>
    </row>
    <row r="4195" spans="1:8" x14ac:dyDescent="0.3">
      <c r="A4195" s="4"/>
      <c r="B4195" s="1"/>
      <c r="C4195" s="6" t="str">
        <f>IFERROR(IF(B4195="","",VLOOKUP(B4195,tabela_produto,2,0)),"")</f>
        <v/>
      </c>
      <c r="D4195" s="1"/>
      <c r="E4195" s="7" t="str">
        <f t="shared" si="65"/>
        <v/>
      </c>
      <c r="F4195" s="133"/>
      <c r="G4195" s="37"/>
      <c r="H4195" s="36"/>
    </row>
    <row r="4196" spans="1:8" x14ac:dyDescent="0.3">
      <c r="A4196" s="4"/>
      <c r="B4196" s="1"/>
      <c r="C4196" s="6" t="str">
        <f>IFERROR(IF(B4196="","",VLOOKUP(B4196,tabela_produto,2,0)),"")</f>
        <v/>
      </c>
      <c r="D4196" s="1"/>
      <c r="E4196" s="7" t="str">
        <f t="shared" si="65"/>
        <v/>
      </c>
      <c r="F4196" s="133"/>
      <c r="G4196" s="37"/>
      <c r="H4196" s="36"/>
    </row>
    <row r="4197" spans="1:8" x14ac:dyDescent="0.3">
      <c r="A4197" s="4"/>
      <c r="B4197" s="1"/>
      <c r="C4197" s="6" t="str">
        <f>IFERROR(IF(B4197="","",VLOOKUP(B4197,tabela_produto,2,0)),"")</f>
        <v/>
      </c>
      <c r="D4197" s="1"/>
      <c r="E4197" s="7" t="str">
        <f t="shared" si="65"/>
        <v/>
      </c>
      <c r="F4197" s="133"/>
      <c r="G4197" s="37"/>
      <c r="H4197" s="36"/>
    </row>
    <row r="4198" spans="1:8" x14ac:dyDescent="0.3">
      <c r="A4198" s="4"/>
      <c r="B4198" s="1"/>
      <c r="C4198" s="6" t="str">
        <f>IFERROR(IF(B4198="","",VLOOKUP(B4198,tabela_produto,2,0)),"")</f>
        <v/>
      </c>
      <c r="D4198" s="1"/>
      <c r="E4198" s="7" t="str">
        <f t="shared" si="65"/>
        <v/>
      </c>
      <c r="F4198" s="133"/>
      <c r="G4198" s="37"/>
      <c r="H4198" s="36"/>
    </row>
    <row r="4199" spans="1:8" x14ac:dyDescent="0.3">
      <c r="A4199" s="4"/>
      <c r="B4199" s="1"/>
      <c r="C4199" s="6" t="str">
        <f>IFERROR(IF(B4199="","",VLOOKUP(B4199,tabela_produto,2,0)),"")</f>
        <v/>
      </c>
      <c r="D4199" s="1"/>
      <c r="E4199" s="7" t="str">
        <f t="shared" si="65"/>
        <v/>
      </c>
      <c r="F4199" s="133"/>
      <c r="G4199" s="37"/>
      <c r="H4199" s="36"/>
    </row>
    <row r="4200" spans="1:8" x14ac:dyDescent="0.3">
      <c r="A4200" s="4"/>
      <c r="B4200" s="1"/>
      <c r="C4200" s="6" t="str">
        <f>IFERROR(IF(B4200="","",VLOOKUP(B4200,tabela_produto,2,0)),"")</f>
        <v/>
      </c>
      <c r="D4200" s="1"/>
      <c r="E4200" s="7" t="str">
        <f t="shared" si="65"/>
        <v/>
      </c>
      <c r="F4200" s="133"/>
      <c r="G4200" s="37"/>
      <c r="H4200" s="36"/>
    </row>
    <row r="4201" spans="1:8" x14ac:dyDescent="0.3">
      <c r="A4201" s="4"/>
      <c r="B4201" s="1"/>
      <c r="C4201" s="6" t="str">
        <f>IFERROR(IF(B4201="","",VLOOKUP(B4201,tabela_produto,2,0)),"")</f>
        <v/>
      </c>
      <c r="D4201" s="1"/>
      <c r="E4201" s="7" t="str">
        <f t="shared" si="65"/>
        <v/>
      </c>
      <c r="F4201" s="133"/>
      <c r="G4201" s="37"/>
      <c r="H4201" s="36"/>
    </row>
    <row r="4202" spans="1:8" x14ac:dyDescent="0.3">
      <c r="A4202" s="4"/>
      <c r="B4202" s="1"/>
      <c r="C4202" s="6" t="str">
        <f>IFERROR(IF(B4202="","",VLOOKUP(B4202,tabela_produto,2,0)),"")</f>
        <v/>
      </c>
      <c r="D4202" s="1"/>
      <c r="E4202" s="7" t="str">
        <f t="shared" si="65"/>
        <v/>
      </c>
      <c r="F4202" s="133"/>
      <c r="G4202" s="37"/>
      <c r="H4202" s="36"/>
    </row>
    <row r="4203" spans="1:8" x14ac:dyDescent="0.3">
      <c r="A4203" s="4"/>
      <c r="B4203" s="1"/>
      <c r="C4203" s="6" t="str">
        <f>IFERROR(IF(B4203="","",VLOOKUP(B4203,tabela_produto,2,0)),"")</f>
        <v/>
      </c>
      <c r="D4203" s="1"/>
      <c r="E4203" s="7" t="str">
        <f t="shared" si="65"/>
        <v/>
      </c>
      <c r="F4203" s="133"/>
      <c r="G4203" s="37"/>
      <c r="H4203" s="36"/>
    </row>
    <row r="4204" spans="1:8" x14ac:dyDescent="0.3">
      <c r="A4204" s="4"/>
      <c r="B4204" s="1"/>
      <c r="C4204" s="6" t="str">
        <f>IFERROR(IF(B4204="","",VLOOKUP(B4204,tabela_produto,2,0)),"")</f>
        <v/>
      </c>
      <c r="D4204" s="1"/>
      <c r="E4204" s="7" t="str">
        <f t="shared" si="65"/>
        <v/>
      </c>
      <c r="F4204" s="133"/>
      <c r="G4204" s="37"/>
      <c r="H4204" s="36"/>
    </row>
    <row r="4205" spans="1:8" x14ac:dyDescent="0.3">
      <c r="A4205" s="4"/>
      <c r="B4205" s="1"/>
      <c r="C4205" s="6" t="str">
        <f>IFERROR(IF(B4205="","",VLOOKUP(B4205,tabela_produto,2,0)),"")</f>
        <v/>
      </c>
      <c r="D4205" s="1"/>
      <c r="E4205" s="7" t="str">
        <f t="shared" si="65"/>
        <v/>
      </c>
      <c r="F4205" s="133"/>
      <c r="G4205" s="37"/>
      <c r="H4205" s="36"/>
    </row>
    <row r="4206" spans="1:8" x14ac:dyDescent="0.3">
      <c r="A4206" s="4"/>
      <c r="B4206" s="1"/>
      <c r="C4206" s="6" t="str">
        <f>IFERROR(IF(B4206="","",VLOOKUP(B4206,tabela_produto,2,0)),"")</f>
        <v/>
      </c>
      <c r="D4206" s="1"/>
      <c r="E4206" s="7" t="str">
        <f t="shared" si="65"/>
        <v/>
      </c>
      <c r="F4206" s="133"/>
      <c r="G4206" s="37"/>
      <c r="H4206" s="36"/>
    </row>
    <row r="4207" spans="1:8" x14ac:dyDescent="0.3">
      <c r="A4207" s="4"/>
      <c r="B4207" s="1"/>
      <c r="C4207" s="6" t="str">
        <f>IFERROR(IF(B4207="","",VLOOKUP(B4207,tabela_produto,2,0)),"")</f>
        <v/>
      </c>
      <c r="D4207" s="1"/>
      <c r="E4207" s="7" t="str">
        <f t="shared" si="65"/>
        <v/>
      </c>
      <c r="F4207" s="133"/>
      <c r="G4207" s="37"/>
      <c r="H4207" s="36"/>
    </row>
    <row r="4208" spans="1:8" x14ac:dyDescent="0.3">
      <c r="A4208" s="4"/>
      <c r="B4208" s="1"/>
      <c r="C4208" s="6" t="str">
        <f>IFERROR(IF(B4208="","",VLOOKUP(B4208,tabela_produto,2,0)),"")</f>
        <v/>
      </c>
      <c r="D4208" s="1"/>
      <c r="E4208" s="7" t="str">
        <f t="shared" si="65"/>
        <v/>
      </c>
      <c r="F4208" s="133"/>
      <c r="G4208" s="37"/>
      <c r="H4208" s="36"/>
    </row>
    <row r="4209" spans="1:8" x14ac:dyDescent="0.3">
      <c r="A4209" s="4"/>
      <c r="B4209" s="1"/>
      <c r="C4209" s="6" t="str">
        <f>IFERROR(IF(B4209="","",VLOOKUP(B4209,tabela_produto,2,0)),"")</f>
        <v/>
      </c>
      <c r="D4209" s="1"/>
      <c r="E4209" s="7" t="str">
        <f t="shared" si="65"/>
        <v/>
      </c>
      <c r="F4209" s="133"/>
      <c r="G4209" s="37"/>
      <c r="H4209" s="36"/>
    </row>
    <row r="4210" spans="1:8" x14ac:dyDescent="0.3">
      <c r="A4210" s="4"/>
      <c r="B4210" s="1"/>
      <c r="C4210" s="6" t="str">
        <f>IFERROR(IF(B4210="","",VLOOKUP(B4210,tabela_produto,2,0)),"")</f>
        <v/>
      </c>
      <c r="D4210" s="1"/>
      <c r="E4210" s="7" t="str">
        <f t="shared" si="65"/>
        <v/>
      </c>
      <c r="F4210" s="133"/>
      <c r="G4210" s="37"/>
      <c r="H4210" s="36"/>
    </row>
    <row r="4211" spans="1:8" x14ac:dyDescent="0.3">
      <c r="A4211" s="4"/>
      <c r="B4211" s="1"/>
      <c r="C4211" s="6" t="str">
        <f>IFERROR(IF(B4211="","",VLOOKUP(B4211,tabela_produto,2,0)),"")</f>
        <v/>
      </c>
      <c r="D4211" s="1"/>
      <c r="E4211" s="7" t="str">
        <f t="shared" si="65"/>
        <v/>
      </c>
      <c r="F4211" s="133"/>
      <c r="G4211" s="37"/>
      <c r="H4211" s="36"/>
    </row>
    <row r="4212" spans="1:8" x14ac:dyDescent="0.3">
      <c r="A4212" s="4"/>
      <c r="B4212" s="1"/>
      <c r="C4212" s="6" t="str">
        <f>IFERROR(IF(B4212="","",VLOOKUP(B4212,tabela_produto,2,0)),"")</f>
        <v/>
      </c>
      <c r="D4212" s="1"/>
      <c r="E4212" s="7" t="str">
        <f t="shared" si="65"/>
        <v/>
      </c>
      <c r="F4212" s="133"/>
      <c r="G4212" s="37"/>
      <c r="H4212" s="36"/>
    </row>
    <row r="4213" spans="1:8" x14ac:dyDescent="0.3">
      <c r="A4213" s="4"/>
      <c r="B4213" s="1"/>
      <c r="C4213" s="6" t="str">
        <f>IFERROR(IF(B4213="","",VLOOKUP(B4213,tabela_produto,2,0)),"")</f>
        <v/>
      </c>
      <c r="D4213" s="1"/>
      <c r="E4213" s="7" t="str">
        <f t="shared" si="65"/>
        <v/>
      </c>
      <c r="F4213" s="133"/>
      <c r="G4213" s="37"/>
      <c r="H4213" s="36"/>
    </row>
    <row r="4214" spans="1:8" x14ac:dyDescent="0.3">
      <c r="A4214" s="4"/>
      <c r="B4214" s="1"/>
      <c r="C4214" s="6" t="str">
        <f>IFERROR(IF(B4214="","",VLOOKUP(B4214,tabela_produto,2,0)),"")</f>
        <v/>
      </c>
      <c r="D4214" s="1"/>
      <c r="E4214" s="7" t="str">
        <f t="shared" si="65"/>
        <v/>
      </c>
      <c r="F4214" s="133"/>
      <c r="G4214" s="37"/>
      <c r="H4214" s="36"/>
    </row>
    <row r="4215" spans="1:8" x14ac:dyDescent="0.3">
      <c r="A4215" s="4"/>
      <c r="B4215" s="1"/>
      <c r="C4215" s="6" t="str">
        <f>IFERROR(IF(B4215="","",VLOOKUP(B4215,tabela_produto,2,0)),"")</f>
        <v/>
      </c>
      <c r="D4215" s="1"/>
      <c r="E4215" s="7" t="str">
        <f t="shared" si="65"/>
        <v/>
      </c>
      <c r="F4215" s="133"/>
      <c r="G4215" s="37"/>
      <c r="H4215" s="36"/>
    </row>
    <row r="4216" spans="1:8" x14ac:dyDescent="0.3">
      <c r="A4216" s="4"/>
      <c r="B4216" s="1"/>
      <c r="C4216" s="6" t="str">
        <f>IFERROR(IF(B4216="","",VLOOKUP(B4216,tabela_produto,2,0)),"")</f>
        <v/>
      </c>
      <c r="D4216" s="1"/>
      <c r="E4216" s="7" t="str">
        <f t="shared" si="65"/>
        <v/>
      </c>
      <c r="F4216" s="133"/>
      <c r="G4216" s="37"/>
      <c r="H4216" s="36"/>
    </row>
    <row r="4217" spans="1:8" x14ac:dyDescent="0.3">
      <c r="A4217" s="4"/>
      <c r="B4217" s="1"/>
      <c r="C4217" s="6" t="str">
        <f>IFERROR(IF(B4217="","",VLOOKUP(B4217,tabela_produto,2,0)),"")</f>
        <v/>
      </c>
      <c r="D4217" s="1"/>
      <c r="E4217" s="7" t="str">
        <f t="shared" si="65"/>
        <v/>
      </c>
      <c r="F4217" s="133"/>
      <c r="G4217" s="37"/>
      <c r="H4217" s="36"/>
    </row>
    <row r="4218" spans="1:8" x14ac:dyDescent="0.3">
      <c r="A4218" s="4"/>
      <c r="B4218" s="1"/>
      <c r="C4218" s="6" t="str">
        <f>IFERROR(IF(B4218="","",VLOOKUP(B4218,tabela_produto,2,0)),"")</f>
        <v/>
      </c>
      <c r="D4218" s="1"/>
      <c r="E4218" s="7" t="str">
        <f t="shared" si="65"/>
        <v/>
      </c>
      <c r="F4218" s="133"/>
      <c r="G4218" s="37"/>
      <c r="H4218" s="36"/>
    </row>
    <row r="4219" spans="1:8" x14ac:dyDescent="0.3">
      <c r="A4219" s="4"/>
      <c r="B4219" s="1"/>
      <c r="C4219" s="6" t="str">
        <f>IFERROR(IF(B4219="","",VLOOKUP(B4219,tabela_produto,2,0)),"")</f>
        <v/>
      </c>
      <c r="D4219" s="1"/>
      <c r="E4219" s="7" t="str">
        <f t="shared" si="65"/>
        <v/>
      </c>
      <c r="F4219" s="133"/>
      <c r="G4219" s="37"/>
      <c r="H4219" s="36"/>
    </row>
    <row r="4220" spans="1:8" x14ac:dyDescent="0.3">
      <c r="A4220" s="4"/>
      <c r="B4220" s="1"/>
      <c r="C4220" s="6" t="str">
        <f>IFERROR(IF(B4220="","",VLOOKUP(B4220,tabela_produto,2,0)),"")</f>
        <v/>
      </c>
      <c r="D4220" s="1"/>
      <c r="E4220" s="7" t="str">
        <f t="shared" si="65"/>
        <v/>
      </c>
      <c r="F4220" s="133"/>
      <c r="G4220" s="37"/>
      <c r="H4220" s="36"/>
    </row>
    <row r="4221" spans="1:8" x14ac:dyDescent="0.3">
      <c r="A4221" s="4"/>
      <c r="B4221" s="1"/>
      <c r="C4221" s="6" t="str">
        <f>IFERROR(IF(B4221="","",VLOOKUP(B4221,tabela_produto,2,0)),"")</f>
        <v/>
      </c>
      <c r="D4221" s="1"/>
      <c r="E4221" s="7" t="str">
        <f t="shared" si="65"/>
        <v/>
      </c>
      <c r="F4221" s="133"/>
      <c r="G4221" s="37"/>
      <c r="H4221" s="36"/>
    </row>
    <row r="4222" spans="1:8" x14ac:dyDescent="0.3">
      <c r="A4222" s="4"/>
      <c r="B4222" s="1"/>
      <c r="C4222" s="6" t="str">
        <f>IFERROR(IF(B4222="","",VLOOKUP(B4222,tabela_produto,2,0)),"")</f>
        <v/>
      </c>
      <c r="D4222" s="1"/>
      <c r="E4222" s="7" t="str">
        <f t="shared" si="65"/>
        <v/>
      </c>
      <c r="F4222" s="133"/>
      <c r="G4222" s="37"/>
      <c r="H4222" s="36"/>
    </row>
    <row r="4223" spans="1:8" x14ac:dyDescent="0.3">
      <c r="A4223" s="4"/>
      <c r="B4223" s="1"/>
      <c r="C4223" s="6" t="str">
        <f>IFERROR(IF(B4223="","",VLOOKUP(B4223,tabela_produto,2,0)),"")</f>
        <v/>
      </c>
      <c r="D4223" s="1"/>
      <c r="E4223" s="7" t="str">
        <f t="shared" si="65"/>
        <v/>
      </c>
      <c r="F4223" s="133"/>
      <c r="G4223" s="37"/>
      <c r="H4223" s="36"/>
    </row>
    <row r="4224" spans="1:8" x14ac:dyDescent="0.3">
      <c r="A4224" s="4"/>
      <c r="B4224" s="1"/>
      <c r="C4224" s="6" t="str">
        <f>IFERROR(IF(B4224="","",VLOOKUP(B4224,tabela_produto,2,0)),"")</f>
        <v/>
      </c>
      <c r="D4224" s="1"/>
      <c r="E4224" s="7" t="str">
        <f t="shared" si="65"/>
        <v/>
      </c>
      <c r="F4224" s="133"/>
      <c r="G4224" s="37"/>
      <c r="H4224" s="36"/>
    </row>
    <row r="4225" spans="1:8" x14ac:dyDescent="0.3">
      <c r="A4225" s="4"/>
      <c r="B4225" s="1"/>
      <c r="C4225" s="6" t="str">
        <f>IFERROR(IF(B4225="","",VLOOKUP(B4225,tabela_produto,2,0)),"")</f>
        <v/>
      </c>
      <c r="D4225" s="1"/>
      <c r="E4225" s="7" t="str">
        <f t="shared" si="65"/>
        <v/>
      </c>
      <c r="F4225" s="133"/>
      <c r="G4225" s="37"/>
      <c r="H4225" s="36"/>
    </row>
    <row r="4226" spans="1:8" x14ac:dyDescent="0.3">
      <c r="A4226" s="4"/>
      <c r="B4226" s="1"/>
      <c r="C4226" s="6" t="str">
        <f>IFERROR(IF(B4226="","",VLOOKUP(B4226,tabela_produto,2,0)),"")</f>
        <v/>
      </c>
      <c r="D4226" s="1"/>
      <c r="E4226" s="7" t="str">
        <f t="shared" si="65"/>
        <v/>
      </c>
      <c r="F4226" s="133"/>
      <c r="G4226" s="37"/>
      <c r="H4226" s="36"/>
    </row>
    <row r="4227" spans="1:8" x14ac:dyDescent="0.3">
      <c r="A4227" s="4"/>
      <c r="B4227" s="1"/>
      <c r="C4227" s="6" t="str">
        <f>IFERROR(IF(B4227="","",VLOOKUP(B4227,tabela_produto,2,0)),"")</f>
        <v/>
      </c>
      <c r="D4227" s="1"/>
      <c r="E4227" s="7" t="str">
        <f t="shared" ref="E4227:E4290" si="66">IF(B4227="","",VLOOKUP(B4227,tabela_produto,3,0))</f>
        <v/>
      </c>
      <c r="F4227" s="133"/>
      <c r="G4227" s="37"/>
      <c r="H4227" s="36"/>
    </row>
    <row r="4228" spans="1:8" x14ac:dyDescent="0.3">
      <c r="A4228" s="4"/>
      <c r="B4228" s="1"/>
      <c r="C4228" s="6" t="str">
        <f>IFERROR(IF(B4228="","",VLOOKUP(B4228,tabela_produto,2,0)),"")</f>
        <v/>
      </c>
      <c r="D4228" s="1"/>
      <c r="E4228" s="7" t="str">
        <f t="shared" si="66"/>
        <v/>
      </c>
      <c r="F4228" s="133"/>
      <c r="G4228" s="37"/>
      <c r="H4228" s="36"/>
    </row>
    <row r="4229" spans="1:8" x14ac:dyDescent="0.3">
      <c r="A4229" s="4"/>
      <c r="B4229" s="1"/>
      <c r="C4229" s="6" t="str">
        <f>IFERROR(IF(B4229="","",VLOOKUP(B4229,tabela_produto,2,0)),"")</f>
        <v/>
      </c>
      <c r="D4229" s="1"/>
      <c r="E4229" s="7" t="str">
        <f t="shared" si="66"/>
        <v/>
      </c>
      <c r="F4229" s="133"/>
      <c r="G4229" s="37"/>
      <c r="H4229" s="36"/>
    </row>
    <row r="4230" spans="1:8" x14ac:dyDescent="0.3">
      <c r="A4230" s="4"/>
      <c r="B4230" s="1"/>
      <c r="C4230" s="6" t="str">
        <f>IFERROR(IF(B4230="","",VLOOKUP(B4230,tabela_produto,2,0)),"")</f>
        <v/>
      </c>
      <c r="D4230" s="1"/>
      <c r="E4230" s="7" t="str">
        <f t="shared" si="66"/>
        <v/>
      </c>
      <c r="F4230" s="133"/>
      <c r="G4230" s="37"/>
      <c r="H4230" s="36"/>
    </row>
    <row r="4231" spans="1:8" x14ac:dyDescent="0.3">
      <c r="A4231" s="4"/>
      <c r="B4231" s="1"/>
      <c r="C4231" s="6" t="str">
        <f>IFERROR(IF(B4231="","",VLOOKUP(B4231,tabela_produto,2,0)),"")</f>
        <v/>
      </c>
      <c r="D4231" s="1"/>
      <c r="E4231" s="7" t="str">
        <f t="shared" si="66"/>
        <v/>
      </c>
      <c r="F4231" s="133"/>
      <c r="G4231" s="37"/>
      <c r="H4231" s="36"/>
    </row>
    <row r="4232" spans="1:8" x14ac:dyDescent="0.3">
      <c r="A4232" s="4"/>
      <c r="B4232" s="1"/>
      <c r="C4232" s="6" t="str">
        <f>IFERROR(IF(B4232="","",VLOOKUP(B4232,tabela_produto,2,0)),"")</f>
        <v/>
      </c>
      <c r="D4232" s="1"/>
      <c r="E4232" s="7" t="str">
        <f t="shared" si="66"/>
        <v/>
      </c>
      <c r="F4232" s="133"/>
      <c r="G4232" s="37"/>
      <c r="H4232" s="36"/>
    </row>
    <row r="4233" spans="1:8" x14ac:dyDescent="0.3">
      <c r="A4233" s="4"/>
      <c r="B4233" s="1"/>
      <c r="C4233" s="6" t="str">
        <f>IFERROR(IF(B4233="","",VLOOKUP(B4233,tabela_produto,2,0)),"")</f>
        <v/>
      </c>
      <c r="D4233" s="1"/>
      <c r="E4233" s="7" t="str">
        <f t="shared" si="66"/>
        <v/>
      </c>
      <c r="F4233" s="133"/>
      <c r="G4233" s="37"/>
      <c r="H4233" s="36"/>
    </row>
    <row r="4234" spans="1:8" x14ac:dyDescent="0.3">
      <c r="A4234" s="4"/>
      <c r="B4234" s="1"/>
      <c r="C4234" s="6" t="str">
        <f>IFERROR(IF(B4234="","",VLOOKUP(B4234,tabela_produto,2,0)),"")</f>
        <v/>
      </c>
      <c r="D4234" s="1"/>
      <c r="E4234" s="7" t="str">
        <f t="shared" si="66"/>
        <v/>
      </c>
      <c r="F4234" s="133"/>
      <c r="G4234" s="37"/>
      <c r="H4234" s="36"/>
    </row>
    <row r="4235" spans="1:8" x14ac:dyDescent="0.3">
      <c r="A4235" s="4"/>
      <c r="B4235" s="1"/>
      <c r="C4235" s="6" t="str">
        <f>IFERROR(IF(B4235="","",VLOOKUP(B4235,tabela_produto,2,0)),"")</f>
        <v/>
      </c>
      <c r="D4235" s="1"/>
      <c r="E4235" s="7" t="str">
        <f t="shared" si="66"/>
        <v/>
      </c>
      <c r="F4235" s="133"/>
      <c r="G4235" s="37"/>
      <c r="H4235" s="36"/>
    </row>
    <row r="4236" spans="1:8" x14ac:dyDescent="0.3">
      <c r="A4236" s="4"/>
      <c r="B4236" s="1"/>
      <c r="C4236" s="6" t="str">
        <f>IFERROR(IF(B4236="","",VLOOKUP(B4236,tabela_produto,2,0)),"")</f>
        <v/>
      </c>
      <c r="D4236" s="1"/>
      <c r="E4236" s="7" t="str">
        <f t="shared" si="66"/>
        <v/>
      </c>
      <c r="F4236" s="133"/>
      <c r="G4236" s="37"/>
      <c r="H4236" s="36"/>
    </row>
    <row r="4237" spans="1:8" x14ac:dyDescent="0.3">
      <c r="A4237" s="4"/>
      <c r="B4237" s="1"/>
      <c r="C4237" s="6" t="str">
        <f>IFERROR(IF(B4237="","",VLOOKUP(B4237,tabela_produto,2,0)),"")</f>
        <v/>
      </c>
      <c r="D4237" s="1"/>
      <c r="E4237" s="7" t="str">
        <f t="shared" si="66"/>
        <v/>
      </c>
      <c r="F4237" s="133"/>
      <c r="G4237" s="37"/>
      <c r="H4237" s="36"/>
    </row>
    <row r="4238" spans="1:8" x14ac:dyDescent="0.3">
      <c r="A4238" s="4"/>
      <c r="B4238" s="1"/>
      <c r="C4238" s="6" t="str">
        <f>IFERROR(IF(B4238="","",VLOOKUP(B4238,tabela_produto,2,0)),"")</f>
        <v/>
      </c>
      <c r="D4238" s="1"/>
      <c r="E4238" s="7" t="str">
        <f t="shared" si="66"/>
        <v/>
      </c>
      <c r="F4238" s="133"/>
      <c r="G4238" s="37"/>
      <c r="H4238" s="36"/>
    </row>
    <row r="4239" spans="1:8" x14ac:dyDescent="0.3">
      <c r="A4239" s="4"/>
      <c r="B4239" s="1"/>
      <c r="C4239" s="6" t="str">
        <f>IFERROR(IF(B4239="","",VLOOKUP(B4239,tabela_produto,2,0)),"")</f>
        <v/>
      </c>
      <c r="D4239" s="1"/>
      <c r="E4239" s="7" t="str">
        <f t="shared" si="66"/>
        <v/>
      </c>
      <c r="F4239" s="133"/>
      <c r="G4239" s="37"/>
      <c r="H4239" s="36"/>
    </row>
    <row r="4240" spans="1:8" x14ac:dyDescent="0.3">
      <c r="A4240" s="4"/>
      <c r="B4240" s="1"/>
      <c r="C4240" s="6" t="str">
        <f>IFERROR(IF(B4240="","",VLOOKUP(B4240,tabela_produto,2,0)),"")</f>
        <v/>
      </c>
      <c r="D4240" s="1"/>
      <c r="E4240" s="7" t="str">
        <f t="shared" si="66"/>
        <v/>
      </c>
      <c r="F4240" s="133"/>
      <c r="G4240" s="37"/>
      <c r="H4240" s="36"/>
    </row>
    <row r="4241" spans="1:8" x14ac:dyDescent="0.3">
      <c r="A4241" s="4"/>
      <c r="B4241" s="1"/>
      <c r="C4241" s="6" t="str">
        <f>IFERROR(IF(B4241="","",VLOOKUP(B4241,tabela_produto,2,0)),"")</f>
        <v/>
      </c>
      <c r="D4241" s="1"/>
      <c r="E4241" s="7" t="str">
        <f t="shared" si="66"/>
        <v/>
      </c>
      <c r="F4241" s="133"/>
      <c r="G4241" s="37"/>
      <c r="H4241" s="36"/>
    </row>
    <row r="4242" spans="1:8" x14ac:dyDescent="0.3">
      <c r="A4242" s="4"/>
      <c r="B4242" s="1"/>
      <c r="C4242" s="6" t="str">
        <f>IFERROR(IF(B4242="","",VLOOKUP(B4242,tabela_produto,2,0)),"")</f>
        <v/>
      </c>
      <c r="D4242" s="1"/>
      <c r="E4242" s="7" t="str">
        <f t="shared" si="66"/>
        <v/>
      </c>
      <c r="F4242" s="133"/>
      <c r="G4242" s="37"/>
      <c r="H4242" s="36"/>
    </row>
    <row r="4243" spans="1:8" x14ac:dyDescent="0.3">
      <c r="A4243" s="4"/>
      <c r="B4243" s="1"/>
      <c r="C4243" s="6" t="str">
        <f>IFERROR(IF(B4243="","",VLOOKUP(B4243,tabela_produto,2,0)),"")</f>
        <v/>
      </c>
      <c r="D4243" s="1"/>
      <c r="E4243" s="7" t="str">
        <f t="shared" si="66"/>
        <v/>
      </c>
      <c r="F4243" s="133"/>
      <c r="G4243" s="37"/>
      <c r="H4243" s="36"/>
    </row>
    <row r="4244" spans="1:8" x14ac:dyDescent="0.3">
      <c r="A4244" s="4"/>
      <c r="B4244" s="1"/>
      <c r="C4244" s="6" t="str">
        <f>IFERROR(IF(B4244="","",VLOOKUP(B4244,tabela_produto,2,0)),"")</f>
        <v/>
      </c>
      <c r="D4244" s="1"/>
      <c r="E4244" s="7" t="str">
        <f t="shared" si="66"/>
        <v/>
      </c>
      <c r="F4244" s="133"/>
      <c r="G4244" s="37"/>
      <c r="H4244" s="36"/>
    </row>
    <row r="4245" spans="1:8" x14ac:dyDescent="0.3">
      <c r="A4245" s="4"/>
      <c r="B4245" s="1"/>
      <c r="C4245" s="6" t="str">
        <f>IFERROR(IF(B4245="","",VLOOKUP(B4245,tabela_produto,2,0)),"")</f>
        <v/>
      </c>
      <c r="D4245" s="1"/>
      <c r="E4245" s="7" t="str">
        <f t="shared" si="66"/>
        <v/>
      </c>
      <c r="F4245" s="133"/>
      <c r="G4245" s="37"/>
      <c r="H4245" s="36"/>
    </row>
    <row r="4246" spans="1:8" x14ac:dyDescent="0.3">
      <c r="A4246" s="4"/>
      <c r="B4246" s="1"/>
      <c r="C4246" s="6" t="str">
        <f>IFERROR(IF(B4246="","",VLOOKUP(B4246,tabela_produto,2,0)),"")</f>
        <v/>
      </c>
      <c r="D4246" s="1"/>
      <c r="E4246" s="7" t="str">
        <f t="shared" si="66"/>
        <v/>
      </c>
      <c r="F4246" s="133"/>
      <c r="G4246" s="37"/>
      <c r="H4246" s="36"/>
    </row>
    <row r="4247" spans="1:8" x14ac:dyDescent="0.3">
      <c r="A4247" s="4"/>
      <c r="B4247" s="1"/>
      <c r="C4247" s="6" t="str">
        <f>IFERROR(IF(B4247="","",VLOOKUP(B4247,tabela_produto,2,0)),"")</f>
        <v/>
      </c>
      <c r="D4247" s="1"/>
      <c r="E4247" s="7" t="str">
        <f t="shared" si="66"/>
        <v/>
      </c>
      <c r="F4247" s="133"/>
      <c r="G4247" s="37"/>
      <c r="H4247" s="36"/>
    </row>
    <row r="4248" spans="1:8" x14ac:dyDescent="0.3">
      <c r="A4248" s="4"/>
      <c r="B4248" s="1"/>
      <c r="C4248" s="6" t="str">
        <f>IFERROR(IF(B4248="","",VLOOKUP(B4248,tabela_produto,2,0)),"")</f>
        <v/>
      </c>
      <c r="D4248" s="1"/>
      <c r="E4248" s="7" t="str">
        <f t="shared" si="66"/>
        <v/>
      </c>
      <c r="F4248" s="133"/>
      <c r="G4248" s="37"/>
      <c r="H4248" s="36"/>
    </row>
    <row r="4249" spans="1:8" x14ac:dyDescent="0.3">
      <c r="A4249" s="4"/>
      <c r="B4249" s="1"/>
      <c r="C4249" s="6" t="str">
        <f>IFERROR(IF(B4249="","",VLOOKUP(B4249,tabela_produto,2,0)),"")</f>
        <v/>
      </c>
      <c r="D4249" s="1"/>
      <c r="E4249" s="7" t="str">
        <f t="shared" si="66"/>
        <v/>
      </c>
      <c r="F4249" s="133"/>
      <c r="G4249" s="37"/>
      <c r="H4249" s="36"/>
    </row>
    <row r="4250" spans="1:8" x14ac:dyDescent="0.3">
      <c r="A4250" s="4"/>
      <c r="B4250" s="1"/>
      <c r="C4250" s="6" t="str">
        <f>IFERROR(IF(B4250="","",VLOOKUP(B4250,tabela_produto,2,0)),"")</f>
        <v/>
      </c>
      <c r="D4250" s="1"/>
      <c r="E4250" s="7" t="str">
        <f t="shared" si="66"/>
        <v/>
      </c>
      <c r="F4250" s="133"/>
      <c r="G4250" s="37"/>
      <c r="H4250" s="36"/>
    </row>
    <row r="4251" spans="1:8" x14ac:dyDescent="0.3">
      <c r="A4251" s="4"/>
      <c r="B4251" s="1"/>
      <c r="C4251" s="6" t="str">
        <f>IFERROR(IF(B4251="","",VLOOKUP(B4251,tabela_produto,2,0)),"")</f>
        <v/>
      </c>
      <c r="D4251" s="1"/>
      <c r="E4251" s="7" t="str">
        <f t="shared" si="66"/>
        <v/>
      </c>
      <c r="F4251" s="133"/>
      <c r="G4251" s="37"/>
      <c r="H4251" s="36"/>
    </row>
    <row r="4252" spans="1:8" x14ac:dyDescent="0.3">
      <c r="A4252" s="4"/>
      <c r="B4252" s="1"/>
      <c r="C4252" s="6" t="str">
        <f>IFERROR(IF(B4252="","",VLOOKUP(B4252,tabela_produto,2,0)),"")</f>
        <v/>
      </c>
      <c r="D4252" s="1"/>
      <c r="E4252" s="7" t="str">
        <f t="shared" si="66"/>
        <v/>
      </c>
      <c r="F4252" s="133"/>
      <c r="G4252" s="37"/>
      <c r="H4252" s="36"/>
    </row>
    <row r="4253" spans="1:8" x14ac:dyDescent="0.3">
      <c r="A4253" s="4"/>
      <c r="B4253" s="1"/>
      <c r="C4253" s="6" t="str">
        <f>IFERROR(IF(B4253="","",VLOOKUP(B4253,tabela_produto,2,0)),"")</f>
        <v/>
      </c>
      <c r="D4253" s="1"/>
      <c r="E4253" s="7" t="str">
        <f t="shared" si="66"/>
        <v/>
      </c>
      <c r="F4253" s="133"/>
      <c r="G4253" s="37"/>
      <c r="H4253" s="36"/>
    </row>
    <row r="4254" spans="1:8" x14ac:dyDescent="0.3">
      <c r="A4254" s="4"/>
      <c r="B4254" s="1"/>
      <c r="C4254" s="6" t="str">
        <f>IFERROR(IF(B4254="","",VLOOKUP(B4254,tabela_produto,2,0)),"")</f>
        <v/>
      </c>
      <c r="D4254" s="1"/>
      <c r="E4254" s="7" t="str">
        <f t="shared" si="66"/>
        <v/>
      </c>
      <c r="F4254" s="133"/>
      <c r="G4254" s="37"/>
      <c r="H4254" s="36"/>
    </row>
    <row r="4255" spans="1:8" x14ac:dyDescent="0.3">
      <c r="A4255" s="4"/>
      <c r="B4255" s="1"/>
      <c r="C4255" s="6" t="str">
        <f>IFERROR(IF(B4255="","",VLOOKUP(B4255,tabela_produto,2,0)),"")</f>
        <v/>
      </c>
      <c r="D4255" s="1"/>
      <c r="E4255" s="7" t="str">
        <f t="shared" si="66"/>
        <v/>
      </c>
      <c r="F4255" s="133"/>
      <c r="G4255" s="37"/>
      <c r="H4255" s="36"/>
    </row>
    <row r="4256" spans="1:8" x14ac:dyDescent="0.3">
      <c r="A4256" s="4"/>
      <c r="B4256" s="1"/>
      <c r="C4256" s="6" t="str">
        <f>IFERROR(IF(B4256="","",VLOOKUP(B4256,tabela_produto,2,0)),"")</f>
        <v/>
      </c>
      <c r="D4256" s="1"/>
      <c r="E4256" s="7" t="str">
        <f t="shared" si="66"/>
        <v/>
      </c>
      <c r="F4256" s="133"/>
      <c r="G4256" s="37"/>
      <c r="H4256" s="36"/>
    </row>
    <row r="4257" spans="1:8" x14ac:dyDescent="0.3">
      <c r="A4257" s="4"/>
      <c r="B4257" s="1"/>
      <c r="C4257" s="6" t="str">
        <f>IFERROR(IF(B4257="","",VLOOKUP(B4257,tabela_produto,2,0)),"")</f>
        <v/>
      </c>
      <c r="D4257" s="1"/>
      <c r="E4257" s="7" t="str">
        <f t="shared" si="66"/>
        <v/>
      </c>
      <c r="F4257" s="133"/>
      <c r="G4257" s="37"/>
      <c r="H4257" s="36"/>
    </row>
    <row r="4258" spans="1:8" x14ac:dyDescent="0.3">
      <c r="A4258" s="4"/>
      <c r="B4258" s="1"/>
      <c r="C4258" s="6" t="str">
        <f>IFERROR(IF(B4258="","",VLOOKUP(B4258,tabela_produto,2,0)),"")</f>
        <v/>
      </c>
      <c r="D4258" s="1"/>
      <c r="E4258" s="7" t="str">
        <f t="shared" si="66"/>
        <v/>
      </c>
      <c r="F4258" s="133"/>
      <c r="G4258" s="37"/>
      <c r="H4258" s="36"/>
    </row>
    <row r="4259" spans="1:8" x14ac:dyDescent="0.3">
      <c r="A4259" s="4"/>
      <c r="B4259" s="1"/>
      <c r="C4259" s="6" t="str">
        <f>IFERROR(IF(B4259="","",VLOOKUP(B4259,tabela_produto,2,0)),"")</f>
        <v/>
      </c>
      <c r="D4259" s="1"/>
      <c r="E4259" s="7" t="str">
        <f t="shared" si="66"/>
        <v/>
      </c>
      <c r="F4259" s="133"/>
      <c r="G4259" s="37"/>
      <c r="H4259" s="36"/>
    </row>
    <row r="4260" spans="1:8" x14ac:dyDescent="0.3">
      <c r="A4260" s="4"/>
      <c r="B4260" s="1"/>
      <c r="C4260" s="6" t="str">
        <f>IFERROR(IF(B4260="","",VLOOKUP(B4260,tabela_produto,2,0)),"")</f>
        <v/>
      </c>
      <c r="D4260" s="1"/>
      <c r="E4260" s="7" t="str">
        <f t="shared" si="66"/>
        <v/>
      </c>
      <c r="F4260" s="133"/>
      <c r="G4260" s="37"/>
      <c r="H4260" s="36"/>
    </row>
    <row r="4261" spans="1:8" x14ac:dyDescent="0.3">
      <c r="A4261" s="4"/>
      <c r="B4261" s="1"/>
      <c r="C4261" s="6" t="str">
        <f>IFERROR(IF(B4261="","",VLOOKUP(B4261,tabela_produto,2,0)),"")</f>
        <v/>
      </c>
      <c r="D4261" s="1"/>
      <c r="E4261" s="7" t="str">
        <f t="shared" si="66"/>
        <v/>
      </c>
      <c r="F4261" s="133"/>
      <c r="G4261" s="37"/>
      <c r="H4261" s="36"/>
    </row>
    <row r="4262" spans="1:8" x14ac:dyDescent="0.3">
      <c r="A4262" s="4"/>
      <c r="B4262" s="1"/>
      <c r="C4262" s="6" t="str">
        <f>IFERROR(IF(B4262="","",VLOOKUP(B4262,tabela_produto,2,0)),"")</f>
        <v/>
      </c>
      <c r="D4262" s="1"/>
      <c r="E4262" s="7" t="str">
        <f t="shared" si="66"/>
        <v/>
      </c>
      <c r="F4262" s="133"/>
      <c r="G4262" s="37"/>
      <c r="H4262" s="36"/>
    </row>
    <row r="4263" spans="1:8" x14ac:dyDescent="0.3">
      <c r="A4263" s="4"/>
      <c r="B4263" s="1"/>
      <c r="C4263" s="6" t="str">
        <f>IFERROR(IF(B4263="","",VLOOKUP(B4263,tabela_produto,2,0)),"")</f>
        <v/>
      </c>
      <c r="D4263" s="1"/>
      <c r="E4263" s="7" t="str">
        <f t="shared" si="66"/>
        <v/>
      </c>
      <c r="F4263" s="133"/>
      <c r="G4263" s="37"/>
      <c r="H4263" s="36"/>
    </row>
    <row r="4264" spans="1:8" x14ac:dyDescent="0.3">
      <c r="A4264" s="4"/>
      <c r="B4264" s="1"/>
      <c r="C4264" s="6" t="str">
        <f>IFERROR(IF(B4264="","",VLOOKUP(B4264,tabela_produto,2,0)),"")</f>
        <v/>
      </c>
      <c r="D4264" s="1"/>
      <c r="E4264" s="7" t="str">
        <f t="shared" si="66"/>
        <v/>
      </c>
      <c r="F4264" s="133"/>
      <c r="G4264" s="37"/>
      <c r="H4264" s="36"/>
    </row>
    <row r="4265" spans="1:8" x14ac:dyDescent="0.3">
      <c r="A4265" s="4"/>
      <c r="B4265" s="1"/>
      <c r="C4265" s="6" t="str">
        <f>IFERROR(IF(B4265="","",VLOOKUP(B4265,tabela_produto,2,0)),"")</f>
        <v/>
      </c>
      <c r="D4265" s="1"/>
      <c r="E4265" s="7" t="str">
        <f t="shared" si="66"/>
        <v/>
      </c>
      <c r="F4265" s="133"/>
      <c r="G4265" s="37"/>
      <c r="H4265" s="36"/>
    </row>
    <row r="4266" spans="1:8" x14ac:dyDescent="0.3">
      <c r="A4266" s="4"/>
      <c r="B4266" s="1"/>
      <c r="C4266" s="6" t="str">
        <f>IFERROR(IF(B4266="","",VLOOKUP(B4266,tabela_produto,2,0)),"")</f>
        <v/>
      </c>
      <c r="D4266" s="1"/>
      <c r="E4266" s="7" t="str">
        <f t="shared" si="66"/>
        <v/>
      </c>
      <c r="F4266" s="133"/>
      <c r="G4266" s="37"/>
      <c r="H4266" s="36"/>
    </row>
    <row r="4267" spans="1:8" x14ac:dyDescent="0.3">
      <c r="A4267" s="4"/>
      <c r="B4267" s="1"/>
      <c r="C4267" s="6" t="str">
        <f>IFERROR(IF(B4267="","",VLOOKUP(B4267,tabela_produto,2,0)),"")</f>
        <v/>
      </c>
      <c r="D4267" s="1"/>
      <c r="E4267" s="7" t="str">
        <f t="shared" si="66"/>
        <v/>
      </c>
      <c r="F4267" s="133"/>
      <c r="G4267" s="37"/>
      <c r="H4267" s="36"/>
    </row>
    <row r="4268" spans="1:8" x14ac:dyDescent="0.3">
      <c r="A4268" s="4"/>
      <c r="B4268" s="1"/>
      <c r="C4268" s="6" t="str">
        <f>IFERROR(IF(B4268="","",VLOOKUP(B4268,tabela_produto,2,0)),"")</f>
        <v/>
      </c>
      <c r="D4268" s="1"/>
      <c r="E4268" s="7" t="str">
        <f t="shared" si="66"/>
        <v/>
      </c>
      <c r="F4268" s="133"/>
      <c r="G4268" s="37"/>
      <c r="H4268" s="36"/>
    </row>
    <row r="4269" spans="1:8" x14ac:dyDescent="0.3">
      <c r="A4269" s="4"/>
      <c r="B4269" s="1"/>
      <c r="C4269" s="6" t="str">
        <f>IFERROR(IF(B4269="","",VLOOKUP(B4269,tabela_produto,2,0)),"")</f>
        <v/>
      </c>
      <c r="D4269" s="1"/>
      <c r="E4269" s="7" t="str">
        <f t="shared" si="66"/>
        <v/>
      </c>
      <c r="F4269" s="133"/>
      <c r="G4269" s="37"/>
      <c r="H4269" s="36"/>
    </row>
    <row r="4270" spans="1:8" x14ac:dyDescent="0.3">
      <c r="A4270" s="4"/>
      <c r="B4270" s="1"/>
      <c r="C4270" s="6" t="str">
        <f>IFERROR(IF(B4270="","",VLOOKUP(B4270,tabela_produto,2,0)),"")</f>
        <v/>
      </c>
      <c r="D4270" s="1"/>
      <c r="E4270" s="7" t="str">
        <f t="shared" si="66"/>
        <v/>
      </c>
      <c r="F4270" s="133"/>
      <c r="G4270" s="37"/>
      <c r="H4270" s="36"/>
    </row>
    <row r="4271" spans="1:8" x14ac:dyDescent="0.3">
      <c r="A4271" s="4"/>
      <c r="B4271" s="1"/>
      <c r="C4271" s="6" t="str">
        <f>IFERROR(IF(B4271="","",VLOOKUP(B4271,tabela_produto,2,0)),"")</f>
        <v/>
      </c>
      <c r="D4271" s="1"/>
      <c r="E4271" s="7" t="str">
        <f t="shared" si="66"/>
        <v/>
      </c>
      <c r="F4271" s="133"/>
      <c r="G4271" s="37"/>
      <c r="H4271" s="36"/>
    </row>
    <row r="4272" spans="1:8" x14ac:dyDescent="0.3">
      <c r="A4272" s="4"/>
      <c r="B4272" s="1"/>
      <c r="C4272" s="6" t="str">
        <f>IFERROR(IF(B4272="","",VLOOKUP(B4272,tabela_produto,2,0)),"")</f>
        <v/>
      </c>
      <c r="D4272" s="1"/>
      <c r="E4272" s="7" t="str">
        <f t="shared" si="66"/>
        <v/>
      </c>
      <c r="F4272" s="133"/>
      <c r="G4272" s="37"/>
      <c r="H4272" s="36"/>
    </row>
    <row r="4273" spans="1:8" x14ac:dyDescent="0.3">
      <c r="A4273" s="4"/>
      <c r="B4273" s="1"/>
      <c r="C4273" s="6" t="str">
        <f>IFERROR(IF(B4273="","",VLOOKUP(B4273,tabela_produto,2,0)),"")</f>
        <v/>
      </c>
      <c r="D4273" s="1"/>
      <c r="E4273" s="7" t="str">
        <f t="shared" si="66"/>
        <v/>
      </c>
      <c r="F4273" s="133"/>
      <c r="G4273" s="37"/>
      <c r="H4273" s="36"/>
    </row>
    <row r="4274" spans="1:8" x14ac:dyDescent="0.3">
      <c r="A4274" s="4"/>
      <c r="B4274" s="1"/>
      <c r="C4274" s="6" t="str">
        <f>IFERROR(IF(B4274="","",VLOOKUP(B4274,tabela_produto,2,0)),"")</f>
        <v/>
      </c>
      <c r="D4274" s="1"/>
      <c r="E4274" s="7" t="str">
        <f t="shared" si="66"/>
        <v/>
      </c>
      <c r="F4274" s="133"/>
      <c r="G4274" s="37"/>
      <c r="H4274" s="36"/>
    </row>
    <row r="4275" spans="1:8" x14ac:dyDescent="0.3">
      <c r="A4275" s="4"/>
      <c r="B4275" s="1"/>
      <c r="C4275" s="6" t="str">
        <f>IFERROR(IF(B4275="","",VLOOKUP(B4275,tabela_produto,2,0)),"")</f>
        <v/>
      </c>
      <c r="D4275" s="1"/>
      <c r="E4275" s="7" t="str">
        <f t="shared" si="66"/>
        <v/>
      </c>
      <c r="F4275" s="133"/>
      <c r="G4275" s="37"/>
      <c r="H4275" s="36"/>
    </row>
    <row r="4276" spans="1:8" x14ac:dyDescent="0.3">
      <c r="A4276" s="4"/>
      <c r="B4276" s="1"/>
      <c r="C4276" s="6" t="str">
        <f>IFERROR(IF(B4276="","",VLOOKUP(B4276,tabela_produto,2,0)),"")</f>
        <v/>
      </c>
      <c r="D4276" s="1"/>
      <c r="E4276" s="7" t="str">
        <f t="shared" si="66"/>
        <v/>
      </c>
      <c r="F4276" s="133"/>
      <c r="G4276" s="37"/>
      <c r="H4276" s="36"/>
    </row>
    <row r="4277" spans="1:8" x14ac:dyDescent="0.3">
      <c r="A4277" s="4"/>
      <c r="B4277" s="1"/>
      <c r="C4277" s="6" t="str">
        <f>IFERROR(IF(B4277="","",VLOOKUP(B4277,tabela_produto,2,0)),"")</f>
        <v/>
      </c>
      <c r="D4277" s="1"/>
      <c r="E4277" s="7" t="str">
        <f t="shared" si="66"/>
        <v/>
      </c>
      <c r="F4277" s="133"/>
      <c r="G4277" s="37"/>
      <c r="H4277" s="36"/>
    </row>
    <row r="4278" spans="1:8" x14ac:dyDescent="0.3">
      <c r="A4278" s="4"/>
      <c r="B4278" s="1"/>
      <c r="C4278" s="6" t="str">
        <f>IFERROR(IF(B4278="","",VLOOKUP(B4278,tabela_produto,2,0)),"")</f>
        <v/>
      </c>
      <c r="D4278" s="1"/>
      <c r="E4278" s="7" t="str">
        <f t="shared" si="66"/>
        <v/>
      </c>
      <c r="F4278" s="133"/>
      <c r="G4278" s="37"/>
      <c r="H4278" s="36"/>
    </row>
    <row r="4279" spans="1:8" x14ac:dyDescent="0.3">
      <c r="A4279" s="4"/>
      <c r="B4279" s="1"/>
      <c r="C4279" s="6" t="str">
        <f>IFERROR(IF(B4279="","",VLOOKUP(B4279,tabela_produto,2,0)),"")</f>
        <v/>
      </c>
      <c r="D4279" s="1"/>
      <c r="E4279" s="7" t="str">
        <f t="shared" si="66"/>
        <v/>
      </c>
      <c r="F4279" s="133"/>
      <c r="G4279" s="37"/>
      <c r="H4279" s="36"/>
    </row>
    <row r="4280" spans="1:8" x14ac:dyDescent="0.3">
      <c r="A4280" s="4"/>
      <c r="B4280" s="1"/>
      <c r="C4280" s="6" t="str">
        <f>IFERROR(IF(B4280="","",VLOOKUP(B4280,tabela_produto,2,0)),"")</f>
        <v/>
      </c>
      <c r="D4280" s="1"/>
      <c r="E4280" s="7" t="str">
        <f t="shared" si="66"/>
        <v/>
      </c>
      <c r="F4280" s="133"/>
      <c r="G4280" s="37"/>
      <c r="H4280" s="36"/>
    </row>
    <row r="4281" spans="1:8" x14ac:dyDescent="0.3">
      <c r="A4281" s="4"/>
      <c r="B4281" s="1"/>
      <c r="C4281" s="6" t="str">
        <f>IFERROR(IF(B4281="","",VLOOKUP(B4281,tabela_produto,2,0)),"")</f>
        <v/>
      </c>
      <c r="D4281" s="1"/>
      <c r="E4281" s="7" t="str">
        <f t="shared" si="66"/>
        <v/>
      </c>
      <c r="F4281" s="133"/>
      <c r="G4281" s="37"/>
      <c r="H4281" s="36"/>
    </row>
    <row r="4282" spans="1:8" x14ac:dyDescent="0.3">
      <c r="A4282" s="4"/>
      <c r="B4282" s="1"/>
      <c r="C4282" s="6" t="str">
        <f>IFERROR(IF(B4282="","",VLOOKUP(B4282,tabela_produto,2,0)),"")</f>
        <v/>
      </c>
      <c r="D4282" s="1"/>
      <c r="E4282" s="7" t="str">
        <f t="shared" si="66"/>
        <v/>
      </c>
      <c r="F4282" s="133"/>
      <c r="G4282" s="37"/>
      <c r="H4282" s="36"/>
    </row>
    <row r="4283" spans="1:8" x14ac:dyDescent="0.3">
      <c r="A4283" s="4"/>
      <c r="B4283" s="1"/>
      <c r="C4283" s="6" t="str">
        <f>IFERROR(IF(B4283="","",VLOOKUP(B4283,tabela_produto,2,0)),"")</f>
        <v/>
      </c>
      <c r="D4283" s="1"/>
      <c r="E4283" s="7" t="str">
        <f t="shared" si="66"/>
        <v/>
      </c>
      <c r="F4283" s="133"/>
      <c r="G4283" s="37"/>
      <c r="H4283" s="36"/>
    </row>
    <row r="4284" spans="1:8" x14ac:dyDescent="0.3">
      <c r="A4284" s="4"/>
      <c r="B4284" s="1"/>
      <c r="C4284" s="6" t="str">
        <f>IFERROR(IF(B4284="","",VLOOKUP(B4284,tabela_produto,2,0)),"")</f>
        <v/>
      </c>
      <c r="D4284" s="1"/>
      <c r="E4284" s="7" t="str">
        <f t="shared" si="66"/>
        <v/>
      </c>
      <c r="F4284" s="133"/>
      <c r="G4284" s="37"/>
      <c r="H4284" s="36"/>
    </row>
    <row r="4285" spans="1:8" x14ac:dyDescent="0.3">
      <c r="A4285" s="4"/>
      <c r="B4285" s="1"/>
      <c r="C4285" s="6" t="str">
        <f>IFERROR(IF(B4285="","",VLOOKUP(B4285,tabela_produto,2,0)),"")</f>
        <v/>
      </c>
      <c r="D4285" s="1"/>
      <c r="E4285" s="7" t="str">
        <f t="shared" si="66"/>
        <v/>
      </c>
      <c r="F4285" s="133"/>
      <c r="G4285" s="37"/>
      <c r="H4285" s="36"/>
    </row>
    <row r="4286" spans="1:8" x14ac:dyDescent="0.3">
      <c r="A4286" s="4"/>
      <c r="B4286" s="1"/>
      <c r="C4286" s="6" t="str">
        <f>IFERROR(IF(B4286="","",VLOOKUP(B4286,tabela_produto,2,0)),"")</f>
        <v/>
      </c>
      <c r="D4286" s="1"/>
      <c r="E4286" s="7" t="str">
        <f t="shared" si="66"/>
        <v/>
      </c>
      <c r="F4286" s="133"/>
      <c r="G4286" s="37"/>
      <c r="H4286" s="36"/>
    </row>
    <row r="4287" spans="1:8" x14ac:dyDescent="0.3">
      <c r="A4287" s="4"/>
      <c r="B4287" s="1"/>
      <c r="C4287" s="6" t="str">
        <f>IFERROR(IF(B4287="","",VLOOKUP(B4287,tabela_produto,2,0)),"")</f>
        <v/>
      </c>
      <c r="D4287" s="1"/>
      <c r="E4287" s="7" t="str">
        <f t="shared" si="66"/>
        <v/>
      </c>
      <c r="F4287" s="133"/>
      <c r="G4287" s="37"/>
      <c r="H4287" s="36"/>
    </row>
    <row r="4288" spans="1:8" x14ac:dyDescent="0.3">
      <c r="A4288" s="4"/>
      <c r="B4288" s="1"/>
      <c r="C4288" s="6" t="str">
        <f>IFERROR(IF(B4288="","",VLOOKUP(B4288,tabela_produto,2,0)),"")</f>
        <v/>
      </c>
      <c r="D4288" s="1"/>
      <c r="E4288" s="7" t="str">
        <f t="shared" si="66"/>
        <v/>
      </c>
      <c r="F4288" s="133"/>
      <c r="G4288" s="37"/>
      <c r="H4288" s="36"/>
    </row>
    <row r="4289" spans="1:8" x14ac:dyDescent="0.3">
      <c r="A4289" s="4"/>
      <c r="B4289" s="1"/>
      <c r="C4289" s="6" t="str">
        <f>IFERROR(IF(B4289="","",VLOOKUP(B4289,tabela_produto,2,0)),"")</f>
        <v/>
      </c>
      <c r="D4289" s="1"/>
      <c r="E4289" s="7" t="str">
        <f t="shared" si="66"/>
        <v/>
      </c>
      <c r="F4289" s="133"/>
      <c r="G4289" s="37"/>
      <c r="H4289" s="36"/>
    </row>
    <row r="4290" spans="1:8" x14ac:dyDescent="0.3">
      <c r="A4290" s="4"/>
      <c r="B4290" s="1"/>
      <c r="C4290" s="6" t="str">
        <f>IFERROR(IF(B4290="","",VLOOKUP(B4290,tabela_produto,2,0)),"")</f>
        <v/>
      </c>
      <c r="D4290" s="1"/>
      <c r="E4290" s="7" t="str">
        <f t="shared" si="66"/>
        <v/>
      </c>
      <c r="F4290" s="133"/>
      <c r="G4290" s="37"/>
      <c r="H4290" s="36"/>
    </row>
    <row r="4291" spans="1:8" x14ac:dyDescent="0.3">
      <c r="A4291" s="4"/>
      <c r="B4291" s="1"/>
      <c r="C4291" s="6" t="str">
        <f>IFERROR(IF(B4291="","",VLOOKUP(B4291,tabela_produto,2,0)),"")</f>
        <v/>
      </c>
      <c r="D4291" s="1"/>
      <c r="E4291" s="7" t="str">
        <f t="shared" ref="E4291:E4354" si="67">IF(B4291="","",VLOOKUP(B4291,tabela_produto,3,0))</f>
        <v/>
      </c>
      <c r="F4291" s="133"/>
      <c r="G4291" s="37"/>
      <c r="H4291" s="36"/>
    </row>
    <row r="4292" spans="1:8" x14ac:dyDescent="0.3">
      <c r="A4292" s="4"/>
      <c r="B4292" s="1"/>
      <c r="C4292" s="6" t="str">
        <f>IFERROR(IF(B4292="","",VLOOKUP(B4292,tabela_produto,2,0)),"")</f>
        <v/>
      </c>
      <c r="D4292" s="1"/>
      <c r="E4292" s="7" t="str">
        <f t="shared" si="67"/>
        <v/>
      </c>
      <c r="F4292" s="133"/>
      <c r="G4292" s="37"/>
      <c r="H4292" s="36"/>
    </row>
    <row r="4293" spans="1:8" x14ac:dyDescent="0.3">
      <c r="A4293" s="4"/>
      <c r="B4293" s="1"/>
      <c r="C4293" s="6" t="str">
        <f>IFERROR(IF(B4293="","",VLOOKUP(B4293,tabela_produto,2,0)),"")</f>
        <v/>
      </c>
      <c r="D4293" s="1"/>
      <c r="E4293" s="7" t="str">
        <f t="shared" si="67"/>
        <v/>
      </c>
      <c r="F4293" s="133"/>
      <c r="G4293" s="37"/>
      <c r="H4293" s="36"/>
    </row>
    <row r="4294" spans="1:8" x14ac:dyDescent="0.3">
      <c r="A4294" s="4"/>
      <c r="B4294" s="1"/>
      <c r="C4294" s="6" t="str">
        <f>IFERROR(IF(B4294="","",VLOOKUP(B4294,tabela_produto,2,0)),"")</f>
        <v/>
      </c>
      <c r="D4294" s="1"/>
      <c r="E4294" s="7" t="str">
        <f t="shared" si="67"/>
        <v/>
      </c>
      <c r="F4294" s="133"/>
      <c r="G4294" s="37"/>
      <c r="H4294" s="36"/>
    </row>
    <row r="4295" spans="1:8" x14ac:dyDescent="0.3">
      <c r="A4295" s="4"/>
      <c r="B4295" s="1"/>
      <c r="C4295" s="6" t="str">
        <f>IFERROR(IF(B4295="","",VLOOKUP(B4295,tabela_produto,2,0)),"")</f>
        <v/>
      </c>
      <c r="D4295" s="1"/>
      <c r="E4295" s="7" t="str">
        <f t="shared" si="67"/>
        <v/>
      </c>
      <c r="F4295" s="133"/>
      <c r="G4295" s="37"/>
      <c r="H4295" s="36"/>
    </row>
    <row r="4296" spans="1:8" x14ac:dyDescent="0.3">
      <c r="A4296" s="4"/>
      <c r="B4296" s="1"/>
      <c r="C4296" s="6" t="str">
        <f>IFERROR(IF(B4296="","",VLOOKUP(B4296,tabela_produto,2,0)),"")</f>
        <v/>
      </c>
      <c r="D4296" s="1"/>
      <c r="E4296" s="7" t="str">
        <f t="shared" si="67"/>
        <v/>
      </c>
      <c r="F4296" s="133"/>
      <c r="G4296" s="37"/>
      <c r="H4296" s="36"/>
    </row>
    <row r="4297" spans="1:8" x14ac:dyDescent="0.3">
      <c r="A4297" s="4"/>
      <c r="B4297" s="1"/>
      <c r="C4297" s="6" t="str">
        <f>IFERROR(IF(B4297="","",VLOOKUP(B4297,tabela_produto,2,0)),"")</f>
        <v/>
      </c>
      <c r="D4297" s="1"/>
      <c r="E4297" s="7" t="str">
        <f t="shared" si="67"/>
        <v/>
      </c>
      <c r="F4297" s="133"/>
      <c r="G4297" s="37"/>
      <c r="H4297" s="36"/>
    </row>
    <row r="4298" spans="1:8" x14ac:dyDescent="0.3">
      <c r="A4298" s="4"/>
      <c r="B4298" s="1"/>
      <c r="C4298" s="6" t="str">
        <f>IFERROR(IF(B4298="","",VLOOKUP(B4298,tabela_produto,2,0)),"")</f>
        <v/>
      </c>
      <c r="D4298" s="1"/>
      <c r="E4298" s="7" t="str">
        <f t="shared" si="67"/>
        <v/>
      </c>
      <c r="F4298" s="133"/>
      <c r="G4298" s="37"/>
      <c r="H4298" s="36"/>
    </row>
    <row r="4299" spans="1:8" x14ac:dyDescent="0.3">
      <c r="A4299" s="4"/>
      <c r="B4299" s="1"/>
      <c r="C4299" s="6" t="str">
        <f>IFERROR(IF(B4299="","",VLOOKUP(B4299,tabela_produto,2,0)),"")</f>
        <v/>
      </c>
      <c r="D4299" s="1"/>
      <c r="E4299" s="7" t="str">
        <f t="shared" si="67"/>
        <v/>
      </c>
      <c r="F4299" s="133"/>
      <c r="G4299" s="37"/>
      <c r="H4299" s="36"/>
    </row>
    <row r="4300" spans="1:8" x14ac:dyDescent="0.3">
      <c r="A4300" s="4"/>
      <c r="B4300" s="1"/>
      <c r="C4300" s="6" t="str">
        <f>IFERROR(IF(B4300="","",VLOOKUP(B4300,tabela_produto,2,0)),"")</f>
        <v/>
      </c>
      <c r="D4300" s="1"/>
      <c r="E4300" s="7" t="str">
        <f t="shared" si="67"/>
        <v/>
      </c>
      <c r="F4300" s="133"/>
      <c r="G4300" s="37"/>
      <c r="H4300" s="36"/>
    </row>
    <row r="4301" spans="1:8" x14ac:dyDescent="0.3">
      <c r="A4301" s="4"/>
      <c r="B4301" s="1"/>
      <c r="C4301" s="6" t="str">
        <f>IFERROR(IF(B4301="","",VLOOKUP(B4301,tabela_produto,2,0)),"")</f>
        <v/>
      </c>
      <c r="D4301" s="1"/>
      <c r="E4301" s="7" t="str">
        <f t="shared" si="67"/>
        <v/>
      </c>
      <c r="F4301" s="133"/>
      <c r="G4301" s="37"/>
      <c r="H4301" s="36"/>
    </row>
    <row r="4302" spans="1:8" x14ac:dyDescent="0.3">
      <c r="A4302" s="4"/>
      <c r="B4302" s="1"/>
      <c r="C4302" s="6" t="str">
        <f>IFERROR(IF(B4302="","",VLOOKUP(B4302,tabela_produto,2,0)),"")</f>
        <v/>
      </c>
      <c r="D4302" s="1"/>
      <c r="E4302" s="7" t="str">
        <f t="shared" si="67"/>
        <v/>
      </c>
      <c r="F4302" s="133"/>
      <c r="G4302" s="37"/>
      <c r="H4302" s="36"/>
    </row>
    <row r="4303" spans="1:8" x14ac:dyDescent="0.3">
      <c r="A4303" s="4"/>
      <c r="B4303" s="1"/>
      <c r="C4303" s="6" t="str">
        <f>IFERROR(IF(B4303="","",VLOOKUP(B4303,tabela_produto,2,0)),"")</f>
        <v/>
      </c>
      <c r="D4303" s="1"/>
      <c r="E4303" s="7" t="str">
        <f t="shared" si="67"/>
        <v/>
      </c>
      <c r="F4303" s="133"/>
      <c r="G4303" s="37"/>
      <c r="H4303" s="36"/>
    </row>
    <row r="4304" spans="1:8" x14ac:dyDescent="0.3">
      <c r="A4304" s="4"/>
      <c r="B4304" s="1"/>
      <c r="C4304" s="6" t="str">
        <f>IFERROR(IF(B4304="","",VLOOKUP(B4304,tabela_produto,2,0)),"")</f>
        <v/>
      </c>
      <c r="D4304" s="1"/>
      <c r="E4304" s="7" t="str">
        <f t="shared" si="67"/>
        <v/>
      </c>
      <c r="F4304" s="133"/>
      <c r="G4304" s="37"/>
      <c r="H4304" s="36"/>
    </row>
    <row r="4305" spans="1:8" x14ac:dyDescent="0.3">
      <c r="A4305" s="4"/>
      <c r="B4305" s="1"/>
      <c r="C4305" s="6" t="str">
        <f>IFERROR(IF(B4305="","",VLOOKUP(B4305,tabela_produto,2,0)),"")</f>
        <v/>
      </c>
      <c r="D4305" s="1"/>
      <c r="E4305" s="7" t="str">
        <f t="shared" si="67"/>
        <v/>
      </c>
      <c r="F4305" s="133"/>
      <c r="G4305" s="37"/>
      <c r="H4305" s="36"/>
    </row>
    <row r="4306" spans="1:8" x14ac:dyDescent="0.3">
      <c r="A4306" s="4"/>
      <c r="B4306" s="1"/>
      <c r="C4306" s="6" t="str">
        <f>IFERROR(IF(B4306="","",VLOOKUP(B4306,tabela_produto,2,0)),"")</f>
        <v/>
      </c>
      <c r="D4306" s="1"/>
      <c r="E4306" s="7" t="str">
        <f t="shared" si="67"/>
        <v/>
      </c>
      <c r="F4306" s="133"/>
      <c r="G4306" s="37"/>
      <c r="H4306" s="36"/>
    </row>
    <row r="4307" spans="1:8" x14ac:dyDescent="0.3">
      <c r="A4307" s="4"/>
      <c r="B4307" s="1"/>
      <c r="C4307" s="6" t="str">
        <f>IFERROR(IF(B4307="","",VLOOKUP(B4307,tabela_produto,2,0)),"")</f>
        <v/>
      </c>
      <c r="D4307" s="1"/>
      <c r="E4307" s="7" t="str">
        <f t="shared" si="67"/>
        <v/>
      </c>
      <c r="F4307" s="133"/>
      <c r="G4307" s="37"/>
      <c r="H4307" s="36"/>
    </row>
    <row r="4308" spans="1:8" x14ac:dyDescent="0.3">
      <c r="A4308" s="4"/>
      <c r="B4308" s="1"/>
      <c r="C4308" s="6" t="str">
        <f>IFERROR(IF(B4308="","",VLOOKUP(B4308,tabela_produto,2,0)),"")</f>
        <v/>
      </c>
      <c r="D4308" s="1"/>
      <c r="E4308" s="7" t="str">
        <f t="shared" si="67"/>
        <v/>
      </c>
      <c r="F4308" s="133"/>
      <c r="G4308" s="37"/>
      <c r="H4308" s="36"/>
    </row>
    <row r="4309" spans="1:8" x14ac:dyDescent="0.3">
      <c r="A4309" s="4"/>
      <c r="B4309" s="1"/>
      <c r="C4309" s="6" t="str">
        <f>IFERROR(IF(B4309="","",VLOOKUP(B4309,tabela_produto,2,0)),"")</f>
        <v/>
      </c>
      <c r="D4309" s="1"/>
      <c r="E4309" s="7" t="str">
        <f t="shared" si="67"/>
        <v/>
      </c>
      <c r="F4309" s="133"/>
      <c r="G4309" s="37"/>
      <c r="H4309" s="36"/>
    </row>
    <row r="4310" spans="1:8" x14ac:dyDescent="0.3">
      <c r="A4310" s="4"/>
      <c r="B4310" s="1"/>
      <c r="C4310" s="6" t="str">
        <f>IFERROR(IF(B4310="","",VLOOKUP(B4310,tabela_produto,2,0)),"")</f>
        <v/>
      </c>
      <c r="D4310" s="1"/>
      <c r="E4310" s="7" t="str">
        <f t="shared" si="67"/>
        <v/>
      </c>
      <c r="F4310" s="133"/>
      <c r="G4310" s="37"/>
      <c r="H4310" s="36"/>
    </row>
    <row r="4311" spans="1:8" x14ac:dyDescent="0.3">
      <c r="A4311" s="4"/>
      <c r="B4311" s="1"/>
      <c r="C4311" s="6" t="str">
        <f>IFERROR(IF(B4311="","",VLOOKUP(B4311,tabela_produto,2,0)),"")</f>
        <v/>
      </c>
      <c r="D4311" s="1"/>
      <c r="E4311" s="7" t="str">
        <f t="shared" si="67"/>
        <v/>
      </c>
      <c r="F4311" s="133"/>
      <c r="G4311" s="37"/>
      <c r="H4311" s="36"/>
    </row>
    <row r="4312" spans="1:8" x14ac:dyDescent="0.3">
      <c r="A4312" s="4"/>
      <c r="B4312" s="1"/>
      <c r="C4312" s="6" t="str">
        <f>IFERROR(IF(B4312="","",VLOOKUP(B4312,tabela_produto,2,0)),"")</f>
        <v/>
      </c>
      <c r="D4312" s="1"/>
      <c r="E4312" s="7" t="str">
        <f t="shared" si="67"/>
        <v/>
      </c>
      <c r="F4312" s="133"/>
      <c r="G4312" s="37"/>
      <c r="H4312" s="36"/>
    </row>
    <row r="4313" spans="1:8" x14ac:dyDescent="0.3">
      <c r="A4313" s="4"/>
      <c r="B4313" s="1"/>
      <c r="C4313" s="6" t="str">
        <f>IFERROR(IF(B4313="","",VLOOKUP(B4313,tabela_produto,2,0)),"")</f>
        <v/>
      </c>
      <c r="D4313" s="1"/>
      <c r="E4313" s="7" t="str">
        <f t="shared" si="67"/>
        <v/>
      </c>
      <c r="F4313" s="133"/>
      <c r="G4313" s="37"/>
      <c r="H4313" s="36"/>
    </row>
    <row r="4314" spans="1:8" x14ac:dyDescent="0.3">
      <c r="A4314" s="4"/>
      <c r="B4314" s="1"/>
      <c r="C4314" s="6" t="str">
        <f>IFERROR(IF(B4314="","",VLOOKUP(B4314,tabela_produto,2,0)),"")</f>
        <v/>
      </c>
      <c r="D4314" s="1"/>
      <c r="E4314" s="7" t="str">
        <f t="shared" si="67"/>
        <v/>
      </c>
      <c r="F4314" s="133"/>
      <c r="G4314" s="37"/>
      <c r="H4314" s="36"/>
    </row>
    <row r="4315" spans="1:8" x14ac:dyDescent="0.3">
      <c r="A4315" s="4"/>
      <c r="B4315" s="1"/>
      <c r="C4315" s="6" t="str">
        <f>IFERROR(IF(B4315="","",VLOOKUP(B4315,tabela_produto,2,0)),"")</f>
        <v/>
      </c>
      <c r="D4315" s="1"/>
      <c r="E4315" s="7" t="str">
        <f t="shared" si="67"/>
        <v/>
      </c>
      <c r="F4315" s="133"/>
      <c r="G4315" s="37"/>
      <c r="H4315" s="36"/>
    </row>
    <row r="4316" spans="1:8" x14ac:dyDescent="0.3">
      <c r="A4316" s="4"/>
      <c r="B4316" s="1"/>
      <c r="C4316" s="6" t="str">
        <f>IFERROR(IF(B4316="","",VLOOKUP(B4316,tabela_produto,2,0)),"")</f>
        <v/>
      </c>
      <c r="D4316" s="1"/>
      <c r="E4316" s="7" t="str">
        <f t="shared" si="67"/>
        <v/>
      </c>
      <c r="F4316" s="133"/>
      <c r="G4316" s="37"/>
      <c r="H4316" s="36"/>
    </row>
    <row r="4317" spans="1:8" x14ac:dyDescent="0.3">
      <c r="A4317" s="4"/>
      <c r="B4317" s="1"/>
      <c r="C4317" s="6" t="str">
        <f>IFERROR(IF(B4317="","",VLOOKUP(B4317,tabela_produto,2,0)),"")</f>
        <v/>
      </c>
      <c r="D4317" s="1"/>
      <c r="E4317" s="7" t="str">
        <f t="shared" si="67"/>
        <v/>
      </c>
      <c r="F4317" s="133"/>
      <c r="G4317" s="37"/>
      <c r="H4317" s="36"/>
    </row>
    <row r="4318" spans="1:8" x14ac:dyDescent="0.3">
      <c r="A4318" s="4"/>
      <c r="B4318" s="1"/>
      <c r="C4318" s="6" t="str">
        <f>IFERROR(IF(B4318="","",VLOOKUP(B4318,tabela_produto,2,0)),"")</f>
        <v/>
      </c>
      <c r="D4318" s="1"/>
      <c r="E4318" s="7" t="str">
        <f t="shared" si="67"/>
        <v/>
      </c>
      <c r="F4318" s="133"/>
      <c r="G4318" s="37"/>
      <c r="H4318" s="36"/>
    </row>
    <row r="4319" spans="1:8" x14ac:dyDescent="0.3">
      <c r="A4319" s="4"/>
      <c r="B4319" s="1"/>
      <c r="C4319" s="6" t="str">
        <f>IFERROR(IF(B4319="","",VLOOKUP(B4319,tabela_produto,2,0)),"")</f>
        <v/>
      </c>
      <c r="D4319" s="1"/>
      <c r="E4319" s="7" t="str">
        <f t="shared" si="67"/>
        <v/>
      </c>
      <c r="F4319" s="133"/>
      <c r="G4319" s="37"/>
      <c r="H4319" s="36"/>
    </row>
    <row r="4320" spans="1:8" x14ac:dyDescent="0.3">
      <c r="A4320" s="4"/>
      <c r="B4320" s="1"/>
      <c r="C4320" s="6" t="str">
        <f>IFERROR(IF(B4320="","",VLOOKUP(B4320,tabela_produto,2,0)),"")</f>
        <v/>
      </c>
      <c r="D4320" s="1"/>
      <c r="E4320" s="7" t="str">
        <f t="shared" si="67"/>
        <v/>
      </c>
      <c r="F4320" s="133"/>
      <c r="G4320" s="37"/>
      <c r="H4320" s="36"/>
    </row>
    <row r="4321" spans="1:8" x14ac:dyDescent="0.3">
      <c r="A4321" s="4"/>
      <c r="B4321" s="1"/>
      <c r="C4321" s="6" t="str">
        <f>IFERROR(IF(B4321="","",VLOOKUP(B4321,tabela_produto,2,0)),"")</f>
        <v/>
      </c>
      <c r="D4321" s="1"/>
      <c r="E4321" s="7" t="str">
        <f t="shared" si="67"/>
        <v/>
      </c>
      <c r="F4321" s="133"/>
      <c r="G4321" s="37"/>
      <c r="H4321" s="36"/>
    </row>
    <row r="4322" spans="1:8" x14ac:dyDescent="0.3">
      <c r="A4322" s="4"/>
      <c r="B4322" s="1"/>
      <c r="C4322" s="6" t="str">
        <f>IFERROR(IF(B4322="","",VLOOKUP(B4322,tabela_produto,2,0)),"")</f>
        <v/>
      </c>
      <c r="D4322" s="1"/>
      <c r="E4322" s="7" t="str">
        <f t="shared" si="67"/>
        <v/>
      </c>
      <c r="F4322" s="133"/>
      <c r="G4322" s="37"/>
      <c r="H4322" s="36"/>
    </row>
    <row r="4323" spans="1:8" x14ac:dyDescent="0.3">
      <c r="A4323" s="4"/>
      <c r="B4323" s="1"/>
      <c r="C4323" s="6" t="str">
        <f>IFERROR(IF(B4323="","",VLOOKUP(B4323,tabela_produto,2,0)),"")</f>
        <v/>
      </c>
      <c r="D4323" s="1"/>
      <c r="E4323" s="7" t="str">
        <f t="shared" si="67"/>
        <v/>
      </c>
      <c r="F4323" s="133"/>
      <c r="G4323" s="37"/>
      <c r="H4323" s="36"/>
    </row>
    <row r="4324" spans="1:8" x14ac:dyDescent="0.3">
      <c r="A4324" s="4"/>
      <c r="B4324" s="1"/>
      <c r="C4324" s="6" t="str">
        <f>IFERROR(IF(B4324="","",VLOOKUP(B4324,tabela_produto,2,0)),"")</f>
        <v/>
      </c>
      <c r="D4324" s="1"/>
      <c r="E4324" s="7" t="str">
        <f t="shared" si="67"/>
        <v/>
      </c>
      <c r="F4324" s="133"/>
      <c r="G4324" s="37"/>
      <c r="H4324" s="36"/>
    </row>
    <row r="4325" spans="1:8" x14ac:dyDescent="0.3">
      <c r="A4325" s="4"/>
      <c r="B4325" s="1"/>
      <c r="C4325" s="6" t="str">
        <f>IFERROR(IF(B4325="","",VLOOKUP(B4325,tabela_produto,2,0)),"")</f>
        <v/>
      </c>
      <c r="D4325" s="1"/>
      <c r="E4325" s="7" t="str">
        <f t="shared" si="67"/>
        <v/>
      </c>
      <c r="F4325" s="133"/>
      <c r="G4325" s="37"/>
      <c r="H4325" s="36"/>
    </row>
    <row r="4326" spans="1:8" x14ac:dyDescent="0.3">
      <c r="A4326" s="4"/>
      <c r="B4326" s="1"/>
      <c r="C4326" s="6" t="str">
        <f>IFERROR(IF(B4326="","",VLOOKUP(B4326,tabela_produto,2,0)),"")</f>
        <v/>
      </c>
      <c r="D4326" s="1"/>
      <c r="E4326" s="7" t="str">
        <f t="shared" si="67"/>
        <v/>
      </c>
      <c r="F4326" s="133"/>
      <c r="G4326" s="37"/>
      <c r="H4326" s="36"/>
    </row>
    <row r="4327" spans="1:8" x14ac:dyDescent="0.3">
      <c r="A4327" s="4"/>
      <c r="B4327" s="1"/>
      <c r="C4327" s="6" t="str">
        <f>IFERROR(IF(B4327="","",VLOOKUP(B4327,tabela_produto,2,0)),"")</f>
        <v/>
      </c>
      <c r="D4327" s="1"/>
      <c r="E4327" s="7" t="str">
        <f t="shared" si="67"/>
        <v/>
      </c>
      <c r="F4327" s="133"/>
      <c r="G4327" s="37"/>
      <c r="H4327" s="36"/>
    </row>
    <row r="4328" spans="1:8" x14ac:dyDescent="0.3">
      <c r="A4328" s="4"/>
      <c r="B4328" s="1"/>
      <c r="C4328" s="6" t="str">
        <f>IFERROR(IF(B4328="","",VLOOKUP(B4328,tabela_produto,2,0)),"")</f>
        <v/>
      </c>
      <c r="D4328" s="1"/>
      <c r="E4328" s="7" t="str">
        <f t="shared" si="67"/>
        <v/>
      </c>
      <c r="F4328" s="133"/>
      <c r="G4328" s="37"/>
      <c r="H4328" s="36"/>
    </row>
    <row r="4329" spans="1:8" x14ac:dyDescent="0.3">
      <c r="A4329" s="4"/>
      <c r="B4329" s="1"/>
      <c r="C4329" s="6" t="str">
        <f>IFERROR(IF(B4329="","",VLOOKUP(B4329,tabela_produto,2,0)),"")</f>
        <v/>
      </c>
      <c r="D4329" s="1"/>
      <c r="E4329" s="7" t="str">
        <f t="shared" si="67"/>
        <v/>
      </c>
      <c r="F4329" s="133"/>
      <c r="G4329" s="37"/>
      <c r="H4329" s="36"/>
    </row>
    <row r="4330" spans="1:8" x14ac:dyDescent="0.3">
      <c r="A4330" s="4"/>
      <c r="B4330" s="1"/>
      <c r="C4330" s="6" t="str">
        <f>IFERROR(IF(B4330="","",VLOOKUP(B4330,tabela_produto,2,0)),"")</f>
        <v/>
      </c>
      <c r="D4330" s="1"/>
      <c r="E4330" s="7" t="str">
        <f t="shared" si="67"/>
        <v/>
      </c>
      <c r="F4330" s="133"/>
      <c r="G4330" s="37"/>
      <c r="H4330" s="36"/>
    </row>
    <row r="4331" spans="1:8" x14ac:dyDescent="0.3">
      <c r="A4331" s="4"/>
      <c r="B4331" s="1"/>
      <c r="C4331" s="6" t="str">
        <f>IFERROR(IF(B4331="","",VLOOKUP(B4331,tabela_produto,2,0)),"")</f>
        <v/>
      </c>
      <c r="D4331" s="1"/>
      <c r="E4331" s="7" t="str">
        <f t="shared" si="67"/>
        <v/>
      </c>
      <c r="F4331" s="133"/>
      <c r="G4331" s="37"/>
      <c r="H4331" s="36"/>
    </row>
    <row r="4332" spans="1:8" x14ac:dyDescent="0.3">
      <c r="A4332" s="4"/>
      <c r="B4332" s="1"/>
      <c r="C4332" s="6" t="str">
        <f>IFERROR(IF(B4332="","",VLOOKUP(B4332,tabela_produto,2,0)),"")</f>
        <v/>
      </c>
      <c r="D4332" s="1"/>
      <c r="E4332" s="7" t="str">
        <f t="shared" si="67"/>
        <v/>
      </c>
      <c r="F4332" s="133"/>
      <c r="G4332" s="37"/>
      <c r="H4332" s="36"/>
    </row>
    <row r="4333" spans="1:8" x14ac:dyDescent="0.3">
      <c r="A4333" s="4"/>
      <c r="B4333" s="1"/>
      <c r="C4333" s="6" t="str">
        <f>IFERROR(IF(B4333="","",VLOOKUP(B4333,tabela_produto,2,0)),"")</f>
        <v/>
      </c>
      <c r="D4333" s="1"/>
      <c r="E4333" s="7" t="str">
        <f t="shared" si="67"/>
        <v/>
      </c>
      <c r="F4333" s="133"/>
      <c r="G4333" s="37"/>
      <c r="H4333" s="36"/>
    </row>
    <row r="4334" spans="1:8" x14ac:dyDescent="0.3">
      <c r="A4334" s="4"/>
      <c r="B4334" s="1"/>
      <c r="C4334" s="6" t="str">
        <f>IFERROR(IF(B4334="","",VLOOKUP(B4334,tabela_produto,2,0)),"")</f>
        <v/>
      </c>
      <c r="D4334" s="1"/>
      <c r="E4334" s="7" t="str">
        <f t="shared" si="67"/>
        <v/>
      </c>
      <c r="F4334" s="133"/>
      <c r="G4334" s="37"/>
      <c r="H4334" s="36"/>
    </row>
    <row r="4335" spans="1:8" x14ac:dyDescent="0.3">
      <c r="A4335" s="4"/>
      <c r="B4335" s="1"/>
      <c r="C4335" s="6" t="str">
        <f>IFERROR(IF(B4335="","",VLOOKUP(B4335,tabela_produto,2,0)),"")</f>
        <v/>
      </c>
      <c r="D4335" s="1"/>
      <c r="E4335" s="7" t="str">
        <f t="shared" si="67"/>
        <v/>
      </c>
      <c r="F4335" s="133"/>
      <c r="G4335" s="37"/>
      <c r="H4335" s="36"/>
    </row>
    <row r="4336" spans="1:8" x14ac:dyDescent="0.3">
      <c r="A4336" s="4"/>
      <c r="B4336" s="1"/>
      <c r="C4336" s="6" t="str">
        <f>IFERROR(IF(B4336="","",VLOOKUP(B4336,tabela_produto,2,0)),"")</f>
        <v/>
      </c>
      <c r="D4336" s="1"/>
      <c r="E4336" s="7" t="str">
        <f t="shared" si="67"/>
        <v/>
      </c>
      <c r="F4336" s="133"/>
      <c r="G4336" s="37"/>
      <c r="H4336" s="36"/>
    </row>
    <row r="4337" spans="1:8" x14ac:dyDescent="0.3">
      <c r="A4337" s="4"/>
      <c r="B4337" s="1"/>
      <c r="C4337" s="6" t="str">
        <f>IFERROR(IF(B4337="","",VLOOKUP(B4337,tabela_produto,2,0)),"")</f>
        <v/>
      </c>
      <c r="D4337" s="1"/>
      <c r="E4337" s="7" t="str">
        <f t="shared" si="67"/>
        <v/>
      </c>
      <c r="F4337" s="133"/>
      <c r="G4337" s="37"/>
      <c r="H4337" s="36"/>
    </row>
    <row r="4338" spans="1:8" x14ac:dyDescent="0.3">
      <c r="A4338" s="4"/>
      <c r="B4338" s="1"/>
      <c r="C4338" s="6" t="str">
        <f>IFERROR(IF(B4338="","",VLOOKUP(B4338,tabela_produto,2,0)),"")</f>
        <v/>
      </c>
      <c r="D4338" s="1"/>
      <c r="E4338" s="7" t="str">
        <f t="shared" si="67"/>
        <v/>
      </c>
      <c r="F4338" s="133"/>
      <c r="G4338" s="37"/>
      <c r="H4338" s="36"/>
    </row>
    <row r="4339" spans="1:8" x14ac:dyDescent="0.3">
      <c r="A4339" s="4"/>
      <c r="B4339" s="1"/>
      <c r="C4339" s="6" t="str">
        <f>IFERROR(IF(B4339="","",VLOOKUP(B4339,tabela_produto,2,0)),"")</f>
        <v/>
      </c>
      <c r="D4339" s="1"/>
      <c r="E4339" s="7" t="str">
        <f t="shared" si="67"/>
        <v/>
      </c>
      <c r="F4339" s="133"/>
      <c r="G4339" s="37"/>
      <c r="H4339" s="36"/>
    </row>
    <row r="4340" spans="1:8" x14ac:dyDescent="0.3">
      <c r="A4340" s="4"/>
      <c r="B4340" s="1"/>
      <c r="C4340" s="6" t="str">
        <f>IFERROR(IF(B4340="","",VLOOKUP(B4340,tabela_produto,2,0)),"")</f>
        <v/>
      </c>
      <c r="D4340" s="1"/>
      <c r="E4340" s="7" t="str">
        <f t="shared" si="67"/>
        <v/>
      </c>
      <c r="F4340" s="133"/>
      <c r="G4340" s="37"/>
      <c r="H4340" s="36"/>
    </row>
    <row r="4341" spans="1:8" x14ac:dyDescent="0.3">
      <c r="A4341" s="4"/>
      <c r="B4341" s="1"/>
      <c r="C4341" s="6" t="str">
        <f>IFERROR(IF(B4341="","",VLOOKUP(B4341,tabela_produto,2,0)),"")</f>
        <v/>
      </c>
      <c r="D4341" s="1"/>
      <c r="E4341" s="7" t="str">
        <f t="shared" si="67"/>
        <v/>
      </c>
      <c r="F4341" s="133"/>
      <c r="G4341" s="37"/>
      <c r="H4341" s="36"/>
    </row>
    <row r="4342" spans="1:8" x14ac:dyDescent="0.3">
      <c r="A4342" s="4"/>
      <c r="B4342" s="1"/>
      <c r="C4342" s="6" t="str">
        <f>IFERROR(IF(B4342="","",VLOOKUP(B4342,tabela_produto,2,0)),"")</f>
        <v/>
      </c>
      <c r="D4342" s="1"/>
      <c r="E4342" s="7" t="str">
        <f t="shared" si="67"/>
        <v/>
      </c>
      <c r="F4342" s="133"/>
      <c r="G4342" s="37"/>
      <c r="H4342" s="36"/>
    </row>
    <row r="4343" spans="1:8" x14ac:dyDescent="0.3">
      <c r="A4343" s="4"/>
      <c r="B4343" s="1"/>
      <c r="C4343" s="6" t="str">
        <f>IFERROR(IF(B4343="","",VLOOKUP(B4343,tabela_produto,2,0)),"")</f>
        <v/>
      </c>
      <c r="D4343" s="1"/>
      <c r="E4343" s="7" t="str">
        <f t="shared" si="67"/>
        <v/>
      </c>
      <c r="F4343" s="133"/>
      <c r="G4343" s="37"/>
      <c r="H4343" s="36"/>
    </row>
    <row r="4344" spans="1:8" x14ac:dyDescent="0.3">
      <c r="A4344" s="4"/>
      <c r="B4344" s="1"/>
      <c r="C4344" s="6" t="str">
        <f>IFERROR(IF(B4344="","",VLOOKUP(B4344,tabela_produto,2,0)),"")</f>
        <v/>
      </c>
      <c r="D4344" s="1"/>
      <c r="E4344" s="7" t="str">
        <f t="shared" si="67"/>
        <v/>
      </c>
      <c r="F4344" s="133"/>
      <c r="G4344" s="37"/>
      <c r="H4344" s="36"/>
    </row>
    <row r="4345" spans="1:8" x14ac:dyDescent="0.3">
      <c r="A4345" s="4"/>
      <c r="B4345" s="1"/>
      <c r="C4345" s="6" t="str">
        <f>IFERROR(IF(B4345="","",VLOOKUP(B4345,tabela_produto,2,0)),"")</f>
        <v/>
      </c>
      <c r="D4345" s="1"/>
      <c r="E4345" s="7" t="str">
        <f t="shared" si="67"/>
        <v/>
      </c>
      <c r="F4345" s="133"/>
      <c r="G4345" s="37"/>
      <c r="H4345" s="36"/>
    </row>
    <row r="4346" spans="1:8" x14ac:dyDescent="0.3">
      <c r="A4346" s="4"/>
      <c r="B4346" s="1"/>
      <c r="C4346" s="6" t="str">
        <f>IFERROR(IF(B4346="","",VLOOKUP(B4346,tabela_produto,2,0)),"")</f>
        <v/>
      </c>
      <c r="D4346" s="1"/>
      <c r="E4346" s="7" t="str">
        <f t="shared" si="67"/>
        <v/>
      </c>
      <c r="F4346" s="133"/>
      <c r="G4346" s="37"/>
      <c r="H4346" s="36"/>
    </row>
    <row r="4347" spans="1:8" x14ac:dyDescent="0.3">
      <c r="A4347" s="4"/>
      <c r="B4347" s="1"/>
      <c r="C4347" s="6" t="str">
        <f>IFERROR(IF(B4347="","",VLOOKUP(B4347,tabela_produto,2,0)),"")</f>
        <v/>
      </c>
      <c r="D4347" s="1"/>
      <c r="E4347" s="7" t="str">
        <f t="shared" si="67"/>
        <v/>
      </c>
      <c r="F4347" s="133"/>
      <c r="G4347" s="37"/>
      <c r="H4347" s="36"/>
    </row>
    <row r="4348" spans="1:8" x14ac:dyDescent="0.3">
      <c r="A4348" s="4"/>
      <c r="B4348" s="1"/>
      <c r="C4348" s="6" t="str">
        <f>IFERROR(IF(B4348="","",VLOOKUP(B4348,tabela_produto,2,0)),"")</f>
        <v/>
      </c>
      <c r="D4348" s="1"/>
      <c r="E4348" s="7" t="str">
        <f t="shared" si="67"/>
        <v/>
      </c>
      <c r="F4348" s="133"/>
      <c r="G4348" s="37"/>
      <c r="H4348" s="36"/>
    </row>
    <row r="4349" spans="1:8" x14ac:dyDescent="0.3">
      <c r="A4349" s="4"/>
      <c r="B4349" s="1"/>
      <c r="C4349" s="6" t="str">
        <f>IFERROR(IF(B4349="","",VLOOKUP(B4349,tabela_produto,2,0)),"")</f>
        <v/>
      </c>
      <c r="D4349" s="1"/>
      <c r="E4349" s="7" t="str">
        <f t="shared" si="67"/>
        <v/>
      </c>
      <c r="F4349" s="133"/>
      <c r="G4349" s="37"/>
      <c r="H4349" s="36"/>
    </row>
    <row r="4350" spans="1:8" x14ac:dyDescent="0.3">
      <c r="A4350" s="4"/>
      <c r="B4350" s="1"/>
      <c r="C4350" s="6" t="str">
        <f>IFERROR(IF(B4350="","",VLOOKUP(B4350,tabela_produto,2,0)),"")</f>
        <v/>
      </c>
      <c r="D4350" s="1"/>
      <c r="E4350" s="7" t="str">
        <f t="shared" si="67"/>
        <v/>
      </c>
      <c r="F4350" s="133"/>
      <c r="G4350" s="37"/>
      <c r="H4350" s="36"/>
    </row>
    <row r="4351" spans="1:8" x14ac:dyDescent="0.3">
      <c r="A4351" s="4"/>
      <c r="B4351" s="1"/>
      <c r="C4351" s="6" t="str">
        <f>IFERROR(IF(B4351="","",VLOOKUP(B4351,tabela_produto,2,0)),"")</f>
        <v/>
      </c>
      <c r="D4351" s="1"/>
      <c r="E4351" s="7" t="str">
        <f t="shared" si="67"/>
        <v/>
      </c>
      <c r="F4351" s="133"/>
      <c r="G4351" s="37"/>
      <c r="H4351" s="36"/>
    </row>
    <row r="4352" spans="1:8" x14ac:dyDescent="0.3">
      <c r="A4352" s="4"/>
      <c r="B4352" s="1"/>
      <c r="C4352" s="6" t="str">
        <f>IFERROR(IF(B4352="","",VLOOKUP(B4352,tabela_produto,2,0)),"")</f>
        <v/>
      </c>
      <c r="D4352" s="1"/>
      <c r="E4352" s="7" t="str">
        <f t="shared" si="67"/>
        <v/>
      </c>
      <c r="F4352" s="133"/>
      <c r="G4352" s="37"/>
      <c r="H4352" s="36"/>
    </row>
    <row r="4353" spans="1:8" x14ac:dyDescent="0.3">
      <c r="A4353" s="4"/>
      <c r="B4353" s="1"/>
      <c r="C4353" s="6" t="str">
        <f>IFERROR(IF(B4353="","",VLOOKUP(B4353,tabela_produto,2,0)),"")</f>
        <v/>
      </c>
      <c r="D4353" s="1"/>
      <c r="E4353" s="7" t="str">
        <f t="shared" si="67"/>
        <v/>
      </c>
      <c r="F4353" s="133"/>
      <c r="G4353" s="37"/>
      <c r="H4353" s="36"/>
    </row>
    <row r="4354" spans="1:8" x14ac:dyDescent="0.3">
      <c r="A4354" s="4"/>
      <c r="B4354" s="1"/>
      <c r="C4354" s="6" t="str">
        <f>IFERROR(IF(B4354="","",VLOOKUP(B4354,tabela_produto,2,0)),"")</f>
        <v/>
      </c>
      <c r="D4354" s="1"/>
      <c r="E4354" s="7" t="str">
        <f t="shared" si="67"/>
        <v/>
      </c>
      <c r="F4354" s="133"/>
      <c r="G4354" s="37"/>
      <c r="H4354" s="36"/>
    </row>
    <row r="4355" spans="1:8" x14ac:dyDescent="0.3">
      <c r="A4355" s="4"/>
      <c r="B4355" s="1"/>
      <c r="C4355" s="6" t="str">
        <f>IFERROR(IF(B4355="","",VLOOKUP(B4355,tabela_produto,2,0)),"")</f>
        <v/>
      </c>
      <c r="D4355" s="1"/>
      <c r="E4355" s="7" t="str">
        <f t="shared" ref="E4355:E4418" si="68">IF(B4355="","",VLOOKUP(B4355,tabela_produto,3,0))</f>
        <v/>
      </c>
      <c r="F4355" s="133"/>
      <c r="G4355" s="37"/>
      <c r="H4355" s="36"/>
    </row>
    <row r="4356" spans="1:8" x14ac:dyDescent="0.3">
      <c r="A4356" s="4"/>
      <c r="B4356" s="1"/>
      <c r="C4356" s="6" t="str">
        <f>IFERROR(IF(B4356="","",VLOOKUP(B4356,tabela_produto,2,0)),"")</f>
        <v/>
      </c>
      <c r="D4356" s="1"/>
      <c r="E4356" s="7" t="str">
        <f t="shared" si="68"/>
        <v/>
      </c>
      <c r="F4356" s="133"/>
      <c r="G4356" s="37"/>
      <c r="H4356" s="36"/>
    </row>
    <row r="4357" spans="1:8" x14ac:dyDescent="0.3">
      <c r="A4357" s="4"/>
      <c r="B4357" s="1"/>
      <c r="C4357" s="6" t="str">
        <f>IFERROR(IF(B4357="","",VLOOKUP(B4357,tabela_produto,2,0)),"")</f>
        <v/>
      </c>
      <c r="D4357" s="1"/>
      <c r="E4357" s="7" t="str">
        <f t="shared" si="68"/>
        <v/>
      </c>
      <c r="F4357" s="133"/>
      <c r="G4357" s="37"/>
      <c r="H4357" s="36"/>
    </row>
    <row r="4358" spans="1:8" x14ac:dyDescent="0.3">
      <c r="A4358" s="4"/>
      <c r="B4358" s="1"/>
      <c r="C4358" s="6" t="str">
        <f>IFERROR(IF(B4358="","",VLOOKUP(B4358,tabela_produto,2,0)),"")</f>
        <v/>
      </c>
      <c r="D4358" s="1"/>
      <c r="E4358" s="7" t="str">
        <f t="shared" si="68"/>
        <v/>
      </c>
      <c r="F4358" s="133"/>
      <c r="G4358" s="37"/>
      <c r="H4358" s="36"/>
    </row>
    <row r="4359" spans="1:8" x14ac:dyDescent="0.3">
      <c r="A4359" s="4"/>
      <c r="B4359" s="1"/>
      <c r="C4359" s="6" t="str">
        <f>IFERROR(IF(B4359="","",VLOOKUP(B4359,tabela_produto,2,0)),"")</f>
        <v/>
      </c>
      <c r="D4359" s="1"/>
      <c r="E4359" s="7" t="str">
        <f t="shared" si="68"/>
        <v/>
      </c>
      <c r="F4359" s="133"/>
      <c r="G4359" s="37"/>
      <c r="H4359" s="36"/>
    </row>
    <row r="4360" spans="1:8" x14ac:dyDescent="0.3">
      <c r="A4360" s="4"/>
      <c r="B4360" s="1"/>
      <c r="C4360" s="6" t="str">
        <f>IFERROR(IF(B4360="","",VLOOKUP(B4360,tabela_produto,2,0)),"")</f>
        <v/>
      </c>
      <c r="D4360" s="1"/>
      <c r="E4360" s="7" t="str">
        <f t="shared" si="68"/>
        <v/>
      </c>
      <c r="F4360" s="133"/>
      <c r="G4360" s="37"/>
      <c r="H4360" s="36"/>
    </row>
    <row r="4361" spans="1:8" x14ac:dyDescent="0.3">
      <c r="A4361" s="4"/>
      <c r="B4361" s="1"/>
      <c r="C4361" s="6" t="str">
        <f>IFERROR(IF(B4361="","",VLOOKUP(B4361,tabela_produto,2,0)),"")</f>
        <v/>
      </c>
      <c r="D4361" s="1"/>
      <c r="E4361" s="7" t="str">
        <f t="shared" si="68"/>
        <v/>
      </c>
      <c r="F4361" s="133"/>
      <c r="G4361" s="37"/>
      <c r="H4361" s="36"/>
    </row>
    <row r="4362" spans="1:8" x14ac:dyDescent="0.3">
      <c r="A4362" s="4"/>
      <c r="B4362" s="1"/>
      <c r="C4362" s="6" t="str">
        <f>IFERROR(IF(B4362="","",VLOOKUP(B4362,tabela_produto,2,0)),"")</f>
        <v/>
      </c>
      <c r="D4362" s="1"/>
      <c r="E4362" s="7" t="str">
        <f t="shared" si="68"/>
        <v/>
      </c>
      <c r="F4362" s="133"/>
      <c r="G4362" s="37"/>
      <c r="H4362" s="36"/>
    </row>
    <row r="4363" spans="1:8" x14ac:dyDescent="0.3">
      <c r="A4363" s="4"/>
      <c r="B4363" s="1"/>
      <c r="C4363" s="6" t="str">
        <f>IFERROR(IF(B4363="","",VLOOKUP(B4363,tabela_produto,2,0)),"")</f>
        <v/>
      </c>
      <c r="D4363" s="1"/>
      <c r="E4363" s="7" t="str">
        <f t="shared" si="68"/>
        <v/>
      </c>
      <c r="F4363" s="133"/>
      <c r="G4363" s="37"/>
      <c r="H4363" s="36"/>
    </row>
    <row r="4364" spans="1:8" x14ac:dyDescent="0.3">
      <c r="A4364" s="4"/>
      <c r="B4364" s="1"/>
      <c r="C4364" s="6" t="str">
        <f>IFERROR(IF(B4364="","",VLOOKUP(B4364,tabela_produto,2,0)),"")</f>
        <v/>
      </c>
      <c r="D4364" s="1"/>
      <c r="E4364" s="7" t="str">
        <f t="shared" si="68"/>
        <v/>
      </c>
      <c r="F4364" s="133"/>
      <c r="G4364" s="37"/>
      <c r="H4364" s="36"/>
    </row>
    <row r="4365" spans="1:8" x14ac:dyDescent="0.3">
      <c r="A4365" s="4"/>
      <c r="B4365" s="1"/>
      <c r="C4365" s="6" t="str">
        <f>IFERROR(IF(B4365="","",VLOOKUP(B4365,tabela_produto,2,0)),"")</f>
        <v/>
      </c>
      <c r="D4365" s="1"/>
      <c r="E4365" s="7" t="str">
        <f t="shared" si="68"/>
        <v/>
      </c>
      <c r="F4365" s="133"/>
      <c r="G4365" s="37"/>
      <c r="H4365" s="36"/>
    </row>
    <row r="4366" spans="1:8" x14ac:dyDescent="0.3">
      <c r="A4366" s="4"/>
      <c r="B4366" s="1"/>
      <c r="C4366" s="6" t="str">
        <f>IFERROR(IF(B4366="","",VLOOKUP(B4366,tabela_produto,2,0)),"")</f>
        <v/>
      </c>
      <c r="D4366" s="1"/>
      <c r="E4366" s="7" t="str">
        <f t="shared" si="68"/>
        <v/>
      </c>
      <c r="F4366" s="133"/>
      <c r="G4366" s="37"/>
      <c r="H4366" s="36"/>
    </row>
    <row r="4367" spans="1:8" x14ac:dyDescent="0.3">
      <c r="A4367" s="4"/>
      <c r="B4367" s="1"/>
      <c r="C4367" s="6" t="str">
        <f>IFERROR(IF(B4367="","",VLOOKUP(B4367,tabela_produto,2,0)),"")</f>
        <v/>
      </c>
      <c r="D4367" s="1"/>
      <c r="E4367" s="7" t="str">
        <f t="shared" si="68"/>
        <v/>
      </c>
      <c r="F4367" s="133"/>
      <c r="G4367" s="37"/>
      <c r="H4367" s="36"/>
    </row>
    <row r="4368" spans="1:8" x14ac:dyDescent="0.3">
      <c r="A4368" s="4"/>
      <c r="B4368" s="1"/>
      <c r="C4368" s="6" t="str">
        <f>IFERROR(IF(B4368="","",VLOOKUP(B4368,tabela_produto,2,0)),"")</f>
        <v/>
      </c>
      <c r="D4368" s="1"/>
      <c r="E4368" s="7" t="str">
        <f t="shared" si="68"/>
        <v/>
      </c>
      <c r="F4368" s="133"/>
      <c r="G4368" s="37"/>
      <c r="H4368" s="36"/>
    </row>
    <row r="4369" spans="1:8" x14ac:dyDescent="0.3">
      <c r="A4369" s="4"/>
      <c r="B4369" s="1"/>
      <c r="C4369" s="6" t="str">
        <f>IFERROR(IF(B4369="","",VLOOKUP(B4369,tabela_produto,2,0)),"")</f>
        <v/>
      </c>
      <c r="D4369" s="1"/>
      <c r="E4369" s="7" t="str">
        <f t="shared" si="68"/>
        <v/>
      </c>
      <c r="F4369" s="133"/>
      <c r="G4369" s="37"/>
      <c r="H4369" s="36"/>
    </row>
    <row r="4370" spans="1:8" x14ac:dyDescent="0.3">
      <c r="A4370" s="4"/>
      <c r="B4370" s="1"/>
      <c r="C4370" s="6" t="str">
        <f>IFERROR(IF(B4370="","",VLOOKUP(B4370,tabela_produto,2,0)),"")</f>
        <v/>
      </c>
      <c r="D4370" s="1"/>
      <c r="E4370" s="7" t="str">
        <f t="shared" si="68"/>
        <v/>
      </c>
      <c r="F4370" s="133"/>
      <c r="G4370" s="37"/>
      <c r="H4370" s="36"/>
    </row>
    <row r="4371" spans="1:8" x14ac:dyDescent="0.3">
      <c r="A4371" s="4"/>
      <c r="B4371" s="1"/>
      <c r="C4371" s="6" t="str">
        <f>IFERROR(IF(B4371="","",VLOOKUP(B4371,tabela_produto,2,0)),"")</f>
        <v/>
      </c>
      <c r="D4371" s="1"/>
      <c r="E4371" s="7" t="str">
        <f t="shared" si="68"/>
        <v/>
      </c>
      <c r="F4371" s="133"/>
      <c r="G4371" s="37"/>
      <c r="H4371" s="36"/>
    </row>
    <row r="4372" spans="1:8" x14ac:dyDescent="0.3">
      <c r="A4372" s="4"/>
      <c r="B4372" s="1"/>
      <c r="C4372" s="6" t="str">
        <f>IFERROR(IF(B4372="","",VLOOKUP(B4372,tabela_produto,2,0)),"")</f>
        <v/>
      </c>
      <c r="D4372" s="1"/>
      <c r="E4372" s="7" t="str">
        <f t="shared" si="68"/>
        <v/>
      </c>
      <c r="F4372" s="133"/>
      <c r="G4372" s="37"/>
      <c r="H4372" s="36"/>
    </row>
    <row r="4373" spans="1:8" x14ac:dyDescent="0.3">
      <c r="A4373" s="4"/>
      <c r="B4373" s="1"/>
      <c r="C4373" s="6" t="str">
        <f>IFERROR(IF(B4373="","",VLOOKUP(B4373,tabela_produto,2,0)),"")</f>
        <v/>
      </c>
      <c r="D4373" s="1"/>
      <c r="E4373" s="7" t="str">
        <f t="shared" si="68"/>
        <v/>
      </c>
      <c r="F4373" s="133"/>
      <c r="G4373" s="37"/>
      <c r="H4373" s="36"/>
    </row>
    <row r="4374" spans="1:8" x14ac:dyDescent="0.3">
      <c r="A4374" s="4"/>
      <c r="B4374" s="1"/>
      <c r="C4374" s="6" t="str">
        <f>IFERROR(IF(B4374="","",VLOOKUP(B4374,tabela_produto,2,0)),"")</f>
        <v/>
      </c>
      <c r="D4374" s="1"/>
      <c r="E4374" s="7" t="str">
        <f t="shared" si="68"/>
        <v/>
      </c>
      <c r="F4374" s="133"/>
      <c r="G4374" s="37"/>
      <c r="H4374" s="36"/>
    </row>
    <row r="4375" spans="1:8" x14ac:dyDescent="0.3">
      <c r="A4375" s="4"/>
      <c r="B4375" s="1"/>
      <c r="C4375" s="6" t="str">
        <f>IFERROR(IF(B4375="","",VLOOKUP(B4375,tabela_produto,2,0)),"")</f>
        <v/>
      </c>
      <c r="D4375" s="1"/>
      <c r="E4375" s="7" t="str">
        <f t="shared" si="68"/>
        <v/>
      </c>
      <c r="F4375" s="133"/>
      <c r="G4375" s="37"/>
      <c r="H4375" s="36"/>
    </row>
    <row r="4376" spans="1:8" x14ac:dyDescent="0.3">
      <c r="A4376" s="4"/>
      <c r="B4376" s="1"/>
      <c r="C4376" s="6" t="str">
        <f>IFERROR(IF(B4376="","",VLOOKUP(B4376,tabela_produto,2,0)),"")</f>
        <v/>
      </c>
      <c r="D4376" s="1"/>
      <c r="E4376" s="7" t="str">
        <f t="shared" si="68"/>
        <v/>
      </c>
      <c r="F4376" s="133"/>
      <c r="G4376" s="37"/>
      <c r="H4376" s="36"/>
    </row>
    <row r="4377" spans="1:8" x14ac:dyDescent="0.3">
      <c r="A4377" s="4"/>
      <c r="B4377" s="1"/>
      <c r="C4377" s="6" t="str">
        <f>IFERROR(IF(B4377="","",VLOOKUP(B4377,tabela_produto,2,0)),"")</f>
        <v/>
      </c>
      <c r="D4377" s="1"/>
      <c r="E4377" s="7" t="str">
        <f t="shared" si="68"/>
        <v/>
      </c>
      <c r="F4377" s="133"/>
      <c r="G4377" s="37"/>
      <c r="H4377" s="36"/>
    </row>
    <row r="4378" spans="1:8" x14ac:dyDescent="0.3">
      <c r="A4378" s="4"/>
      <c r="B4378" s="1"/>
      <c r="C4378" s="6" t="str">
        <f>IFERROR(IF(B4378="","",VLOOKUP(B4378,tabela_produto,2,0)),"")</f>
        <v/>
      </c>
      <c r="D4378" s="1"/>
      <c r="E4378" s="7" t="str">
        <f t="shared" si="68"/>
        <v/>
      </c>
      <c r="F4378" s="133"/>
      <c r="G4378" s="37"/>
      <c r="H4378" s="36"/>
    </row>
    <row r="4379" spans="1:8" x14ac:dyDescent="0.3">
      <c r="A4379" s="4"/>
      <c r="B4379" s="1"/>
      <c r="C4379" s="6" t="str">
        <f>IFERROR(IF(B4379="","",VLOOKUP(B4379,tabela_produto,2,0)),"")</f>
        <v/>
      </c>
      <c r="D4379" s="1"/>
      <c r="E4379" s="7" t="str">
        <f t="shared" si="68"/>
        <v/>
      </c>
      <c r="F4379" s="133"/>
      <c r="G4379" s="37"/>
      <c r="H4379" s="36"/>
    </row>
    <row r="4380" spans="1:8" x14ac:dyDescent="0.3">
      <c r="A4380" s="4"/>
      <c r="B4380" s="1"/>
      <c r="C4380" s="6" t="str">
        <f>IFERROR(IF(B4380="","",VLOOKUP(B4380,tabela_produto,2,0)),"")</f>
        <v/>
      </c>
      <c r="D4380" s="1"/>
      <c r="E4380" s="7" t="str">
        <f t="shared" si="68"/>
        <v/>
      </c>
      <c r="F4380" s="133"/>
      <c r="G4380" s="37"/>
      <c r="H4380" s="36"/>
    </row>
    <row r="4381" spans="1:8" x14ac:dyDescent="0.3">
      <c r="A4381" s="4"/>
      <c r="B4381" s="1"/>
      <c r="C4381" s="6" t="str">
        <f>IFERROR(IF(B4381="","",VLOOKUP(B4381,tabela_produto,2,0)),"")</f>
        <v/>
      </c>
      <c r="D4381" s="1"/>
      <c r="E4381" s="7" t="str">
        <f t="shared" si="68"/>
        <v/>
      </c>
      <c r="F4381" s="133"/>
      <c r="G4381" s="37"/>
      <c r="H4381" s="36"/>
    </row>
    <row r="4382" spans="1:8" x14ac:dyDescent="0.3">
      <c r="A4382" s="4"/>
      <c r="B4382" s="1"/>
      <c r="C4382" s="6" t="str">
        <f>IFERROR(IF(B4382="","",VLOOKUP(B4382,tabela_produto,2,0)),"")</f>
        <v/>
      </c>
      <c r="D4382" s="1"/>
      <c r="E4382" s="7" t="str">
        <f t="shared" si="68"/>
        <v/>
      </c>
      <c r="F4382" s="133"/>
      <c r="G4382" s="37"/>
      <c r="H4382" s="36"/>
    </row>
    <row r="4383" spans="1:8" x14ac:dyDescent="0.3">
      <c r="A4383" s="4"/>
      <c r="B4383" s="1"/>
      <c r="C4383" s="6" t="str">
        <f>IFERROR(IF(B4383="","",VLOOKUP(B4383,tabela_produto,2,0)),"")</f>
        <v/>
      </c>
      <c r="D4383" s="1"/>
      <c r="E4383" s="7" t="str">
        <f t="shared" si="68"/>
        <v/>
      </c>
      <c r="F4383" s="133"/>
      <c r="G4383" s="37"/>
      <c r="H4383" s="36"/>
    </row>
    <row r="4384" spans="1:8" x14ac:dyDescent="0.3">
      <c r="A4384" s="4"/>
      <c r="B4384" s="1"/>
      <c r="C4384" s="6" t="str">
        <f>IFERROR(IF(B4384="","",VLOOKUP(B4384,tabela_produto,2,0)),"")</f>
        <v/>
      </c>
      <c r="D4384" s="1"/>
      <c r="E4384" s="7" t="str">
        <f t="shared" si="68"/>
        <v/>
      </c>
      <c r="F4384" s="133"/>
      <c r="G4384" s="37"/>
      <c r="H4384" s="36"/>
    </row>
    <row r="4385" spans="1:8" x14ac:dyDescent="0.3">
      <c r="A4385" s="4"/>
      <c r="B4385" s="1"/>
      <c r="C4385" s="6" t="str">
        <f>IFERROR(IF(B4385="","",VLOOKUP(B4385,tabela_produto,2,0)),"")</f>
        <v/>
      </c>
      <c r="D4385" s="1"/>
      <c r="E4385" s="7" t="str">
        <f t="shared" si="68"/>
        <v/>
      </c>
      <c r="F4385" s="133"/>
      <c r="G4385" s="37"/>
      <c r="H4385" s="36"/>
    </row>
    <row r="4386" spans="1:8" x14ac:dyDescent="0.3">
      <c r="A4386" s="4"/>
      <c r="B4386" s="1"/>
      <c r="C4386" s="6" t="str">
        <f>IFERROR(IF(B4386="","",VLOOKUP(B4386,tabela_produto,2,0)),"")</f>
        <v/>
      </c>
      <c r="D4386" s="1"/>
      <c r="E4386" s="7" t="str">
        <f t="shared" si="68"/>
        <v/>
      </c>
      <c r="F4386" s="133"/>
      <c r="G4386" s="37"/>
      <c r="H4386" s="36"/>
    </row>
    <row r="4387" spans="1:8" x14ac:dyDescent="0.3">
      <c r="A4387" s="4"/>
      <c r="B4387" s="1"/>
      <c r="C4387" s="6" t="str">
        <f>IFERROR(IF(B4387="","",VLOOKUP(B4387,tabela_produto,2,0)),"")</f>
        <v/>
      </c>
      <c r="D4387" s="1"/>
      <c r="E4387" s="7" t="str">
        <f t="shared" si="68"/>
        <v/>
      </c>
      <c r="F4387" s="133"/>
      <c r="G4387" s="37"/>
      <c r="H4387" s="36"/>
    </row>
    <row r="4388" spans="1:8" x14ac:dyDescent="0.3">
      <c r="A4388" s="4"/>
      <c r="B4388" s="1"/>
      <c r="C4388" s="6" t="str">
        <f>IFERROR(IF(B4388="","",VLOOKUP(B4388,tabela_produto,2,0)),"")</f>
        <v/>
      </c>
      <c r="D4388" s="1"/>
      <c r="E4388" s="7" t="str">
        <f t="shared" si="68"/>
        <v/>
      </c>
      <c r="F4388" s="133"/>
      <c r="G4388" s="37"/>
      <c r="H4388" s="36"/>
    </row>
    <row r="4389" spans="1:8" x14ac:dyDescent="0.3">
      <c r="A4389" s="4"/>
      <c r="B4389" s="1"/>
      <c r="C4389" s="6" t="str">
        <f>IFERROR(IF(B4389="","",VLOOKUP(B4389,tabela_produto,2,0)),"")</f>
        <v/>
      </c>
      <c r="D4389" s="1"/>
      <c r="E4389" s="7" t="str">
        <f t="shared" si="68"/>
        <v/>
      </c>
      <c r="F4389" s="133"/>
      <c r="G4389" s="37"/>
      <c r="H4389" s="36"/>
    </row>
    <row r="4390" spans="1:8" x14ac:dyDescent="0.3">
      <c r="A4390" s="4"/>
      <c r="B4390" s="1"/>
      <c r="C4390" s="6" t="str">
        <f>IFERROR(IF(B4390="","",VLOOKUP(B4390,tabela_produto,2,0)),"")</f>
        <v/>
      </c>
      <c r="D4390" s="1"/>
      <c r="E4390" s="7" t="str">
        <f t="shared" si="68"/>
        <v/>
      </c>
      <c r="F4390" s="133"/>
      <c r="G4390" s="37"/>
      <c r="H4390" s="36"/>
    </row>
    <row r="4391" spans="1:8" x14ac:dyDescent="0.3">
      <c r="A4391" s="4"/>
      <c r="B4391" s="1"/>
      <c r="C4391" s="6" t="str">
        <f>IFERROR(IF(B4391="","",VLOOKUP(B4391,tabela_produto,2,0)),"")</f>
        <v/>
      </c>
      <c r="D4391" s="1"/>
      <c r="E4391" s="7" t="str">
        <f t="shared" si="68"/>
        <v/>
      </c>
      <c r="F4391" s="133"/>
      <c r="G4391" s="37"/>
      <c r="H4391" s="36"/>
    </row>
    <row r="4392" spans="1:8" x14ac:dyDescent="0.3">
      <c r="A4392" s="4"/>
      <c r="B4392" s="1"/>
      <c r="C4392" s="6" t="str">
        <f>IFERROR(IF(B4392="","",VLOOKUP(B4392,tabela_produto,2,0)),"")</f>
        <v/>
      </c>
      <c r="D4392" s="1"/>
      <c r="E4392" s="7" t="str">
        <f t="shared" si="68"/>
        <v/>
      </c>
      <c r="F4392" s="133"/>
      <c r="G4392" s="37"/>
      <c r="H4392" s="36"/>
    </row>
    <row r="4393" spans="1:8" x14ac:dyDescent="0.3">
      <c r="A4393" s="4"/>
      <c r="B4393" s="1"/>
      <c r="C4393" s="6" t="str">
        <f>IFERROR(IF(B4393="","",VLOOKUP(B4393,tabela_produto,2,0)),"")</f>
        <v/>
      </c>
      <c r="D4393" s="1"/>
      <c r="E4393" s="7" t="str">
        <f t="shared" si="68"/>
        <v/>
      </c>
      <c r="F4393" s="133"/>
      <c r="G4393" s="37"/>
      <c r="H4393" s="36"/>
    </row>
    <row r="4394" spans="1:8" x14ac:dyDescent="0.3">
      <c r="A4394" s="4"/>
      <c r="B4394" s="1"/>
      <c r="C4394" s="6" t="str">
        <f>IFERROR(IF(B4394="","",VLOOKUP(B4394,tabela_produto,2,0)),"")</f>
        <v/>
      </c>
      <c r="D4394" s="1"/>
      <c r="E4394" s="7" t="str">
        <f t="shared" si="68"/>
        <v/>
      </c>
      <c r="F4394" s="133"/>
      <c r="G4394" s="37"/>
      <c r="H4394" s="36"/>
    </row>
    <row r="4395" spans="1:8" x14ac:dyDescent="0.3">
      <c r="A4395" s="4"/>
      <c r="B4395" s="1"/>
      <c r="C4395" s="6" t="str">
        <f>IFERROR(IF(B4395="","",VLOOKUP(B4395,tabela_produto,2,0)),"")</f>
        <v/>
      </c>
      <c r="D4395" s="1"/>
      <c r="E4395" s="7" t="str">
        <f t="shared" si="68"/>
        <v/>
      </c>
      <c r="F4395" s="133"/>
      <c r="G4395" s="37"/>
      <c r="H4395" s="36"/>
    </row>
    <row r="4396" spans="1:8" x14ac:dyDescent="0.3">
      <c r="A4396" s="4"/>
      <c r="B4396" s="1"/>
      <c r="C4396" s="6" t="str">
        <f>IFERROR(IF(B4396="","",VLOOKUP(B4396,tabela_produto,2,0)),"")</f>
        <v/>
      </c>
      <c r="D4396" s="1"/>
      <c r="E4396" s="7" t="str">
        <f t="shared" si="68"/>
        <v/>
      </c>
      <c r="F4396" s="133"/>
      <c r="G4396" s="37"/>
      <c r="H4396" s="36"/>
    </row>
    <row r="4397" spans="1:8" x14ac:dyDescent="0.3">
      <c r="A4397" s="4"/>
      <c r="B4397" s="1"/>
      <c r="C4397" s="6" t="str">
        <f>IFERROR(IF(B4397="","",VLOOKUP(B4397,tabela_produto,2,0)),"")</f>
        <v/>
      </c>
      <c r="D4397" s="1"/>
      <c r="E4397" s="7" t="str">
        <f t="shared" si="68"/>
        <v/>
      </c>
      <c r="F4397" s="133"/>
      <c r="G4397" s="37"/>
      <c r="H4397" s="36"/>
    </row>
    <row r="4398" spans="1:8" x14ac:dyDescent="0.3">
      <c r="A4398" s="4"/>
      <c r="B4398" s="1"/>
      <c r="C4398" s="6" t="str">
        <f>IFERROR(IF(B4398="","",VLOOKUP(B4398,tabela_produto,2,0)),"")</f>
        <v/>
      </c>
      <c r="D4398" s="1"/>
      <c r="E4398" s="7" t="str">
        <f t="shared" si="68"/>
        <v/>
      </c>
      <c r="F4398" s="133"/>
      <c r="G4398" s="37"/>
      <c r="H4398" s="36"/>
    </row>
    <row r="4399" spans="1:8" x14ac:dyDescent="0.3">
      <c r="A4399" s="4"/>
      <c r="B4399" s="1"/>
      <c r="C4399" s="6" t="str">
        <f>IFERROR(IF(B4399="","",VLOOKUP(B4399,tabela_produto,2,0)),"")</f>
        <v/>
      </c>
      <c r="D4399" s="1"/>
      <c r="E4399" s="7" t="str">
        <f t="shared" si="68"/>
        <v/>
      </c>
      <c r="F4399" s="133"/>
      <c r="G4399" s="37"/>
      <c r="H4399" s="36"/>
    </row>
    <row r="4400" spans="1:8" x14ac:dyDescent="0.3">
      <c r="A4400" s="4"/>
      <c r="B4400" s="1"/>
      <c r="C4400" s="6" t="str">
        <f>IFERROR(IF(B4400="","",VLOOKUP(B4400,tabela_produto,2,0)),"")</f>
        <v/>
      </c>
      <c r="D4400" s="1"/>
      <c r="E4400" s="7" t="str">
        <f t="shared" si="68"/>
        <v/>
      </c>
      <c r="F4400" s="133"/>
      <c r="G4400" s="37"/>
      <c r="H4400" s="36"/>
    </row>
    <row r="4401" spans="1:8" x14ac:dyDescent="0.3">
      <c r="A4401" s="4"/>
      <c r="B4401" s="1"/>
      <c r="C4401" s="6" t="str">
        <f>IFERROR(IF(B4401="","",VLOOKUP(B4401,tabela_produto,2,0)),"")</f>
        <v/>
      </c>
      <c r="D4401" s="1"/>
      <c r="E4401" s="7" t="str">
        <f t="shared" si="68"/>
        <v/>
      </c>
      <c r="F4401" s="133"/>
      <c r="G4401" s="37"/>
      <c r="H4401" s="36"/>
    </row>
    <row r="4402" spans="1:8" x14ac:dyDescent="0.3">
      <c r="A4402" s="4"/>
      <c r="B4402" s="1"/>
      <c r="C4402" s="6" t="str">
        <f>IFERROR(IF(B4402="","",VLOOKUP(B4402,tabela_produto,2,0)),"")</f>
        <v/>
      </c>
      <c r="D4402" s="1"/>
      <c r="E4402" s="7" t="str">
        <f t="shared" si="68"/>
        <v/>
      </c>
      <c r="F4402" s="133"/>
      <c r="G4402" s="37"/>
      <c r="H4402" s="36"/>
    </row>
    <row r="4403" spans="1:8" x14ac:dyDescent="0.3">
      <c r="A4403" s="4"/>
      <c r="B4403" s="1"/>
      <c r="C4403" s="6" t="str">
        <f>IFERROR(IF(B4403="","",VLOOKUP(B4403,tabela_produto,2,0)),"")</f>
        <v/>
      </c>
      <c r="D4403" s="1"/>
      <c r="E4403" s="7" t="str">
        <f t="shared" si="68"/>
        <v/>
      </c>
      <c r="F4403" s="133"/>
      <c r="G4403" s="37"/>
      <c r="H4403" s="36"/>
    </row>
    <row r="4404" spans="1:8" x14ac:dyDescent="0.3">
      <c r="A4404" s="4"/>
      <c r="B4404" s="1"/>
      <c r="C4404" s="6" t="str">
        <f>IFERROR(IF(B4404="","",VLOOKUP(B4404,tabela_produto,2,0)),"")</f>
        <v/>
      </c>
      <c r="D4404" s="1"/>
      <c r="E4404" s="7" t="str">
        <f t="shared" si="68"/>
        <v/>
      </c>
      <c r="F4404" s="133"/>
      <c r="G4404" s="37"/>
      <c r="H4404" s="36"/>
    </row>
    <row r="4405" spans="1:8" x14ac:dyDescent="0.3">
      <c r="A4405" s="4"/>
      <c r="B4405" s="1"/>
      <c r="C4405" s="6" t="str">
        <f>IFERROR(IF(B4405="","",VLOOKUP(B4405,tabela_produto,2,0)),"")</f>
        <v/>
      </c>
      <c r="D4405" s="1"/>
      <c r="E4405" s="7" t="str">
        <f t="shared" si="68"/>
        <v/>
      </c>
      <c r="F4405" s="133"/>
      <c r="G4405" s="37"/>
      <c r="H4405" s="36"/>
    </row>
    <row r="4406" spans="1:8" x14ac:dyDescent="0.3">
      <c r="A4406" s="4"/>
      <c r="B4406" s="1"/>
      <c r="C4406" s="6" t="str">
        <f>IFERROR(IF(B4406="","",VLOOKUP(B4406,tabela_produto,2,0)),"")</f>
        <v/>
      </c>
      <c r="D4406" s="1"/>
      <c r="E4406" s="7" t="str">
        <f t="shared" si="68"/>
        <v/>
      </c>
      <c r="F4406" s="133"/>
      <c r="G4406" s="37"/>
      <c r="H4406" s="36"/>
    </row>
    <row r="4407" spans="1:8" x14ac:dyDescent="0.3">
      <c r="A4407" s="4"/>
      <c r="B4407" s="1"/>
      <c r="C4407" s="6" t="str">
        <f>IFERROR(IF(B4407="","",VLOOKUP(B4407,tabela_produto,2,0)),"")</f>
        <v/>
      </c>
      <c r="D4407" s="1"/>
      <c r="E4407" s="7" t="str">
        <f t="shared" si="68"/>
        <v/>
      </c>
      <c r="F4407" s="133"/>
      <c r="G4407" s="37"/>
      <c r="H4407" s="36"/>
    </row>
    <row r="4408" spans="1:8" x14ac:dyDescent="0.3">
      <c r="A4408" s="4"/>
      <c r="B4408" s="1"/>
      <c r="C4408" s="6" t="str">
        <f>IFERROR(IF(B4408="","",VLOOKUP(B4408,tabela_produto,2,0)),"")</f>
        <v/>
      </c>
      <c r="D4408" s="1"/>
      <c r="E4408" s="7" t="str">
        <f t="shared" si="68"/>
        <v/>
      </c>
      <c r="F4408" s="133"/>
      <c r="G4408" s="37"/>
      <c r="H4408" s="36"/>
    </row>
    <row r="4409" spans="1:8" x14ac:dyDescent="0.3">
      <c r="A4409" s="4"/>
      <c r="B4409" s="1"/>
      <c r="C4409" s="6" t="str">
        <f>IFERROR(IF(B4409="","",VLOOKUP(B4409,tabela_produto,2,0)),"")</f>
        <v/>
      </c>
      <c r="D4409" s="1"/>
      <c r="E4409" s="7" t="str">
        <f t="shared" si="68"/>
        <v/>
      </c>
      <c r="F4409" s="133"/>
      <c r="G4409" s="37"/>
      <c r="H4409" s="36"/>
    </row>
    <row r="4410" spans="1:8" x14ac:dyDescent="0.3">
      <c r="A4410" s="4"/>
      <c r="B4410" s="1"/>
      <c r="C4410" s="6" t="str">
        <f>IFERROR(IF(B4410="","",VLOOKUP(B4410,tabela_produto,2,0)),"")</f>
        <v/>
      </c>
      <c r="D4410" s="1"/>
      <c r="E4410" s="7" t="str">
        <f t="shared" si="68"/>
        <v/>
      </c>
      <c r="F4410" s="133"/>
      <c r="G4410" s="37"/>
      <c r="H4410" s="36"/>
    </row>
    <row r="4411" spans="1:8" x14ac:dyDescent="0.3">
      <c r="A4411" s="4"/>
      <c r="B4411" s="1"/>
      <c r="C4411" s="6" t="str">
        <f>IFERROR(IF(B4411="","",VLOOKUP(B4411,tabela_produto,2,0)),"")</f>
        <v/>
      </c>
      <c r="D4411" s="1"/>
      <c r="E4411" s="7" t="str">
        <f t="shared" si="68"/>
        <v/>
      </c>
      <c r="F4411" s="133"/>
      <c r="G4411" s="37"/>
      <c r="H4411" s="36"/>
    </row>
    <row r="4412" spans="1:8" x14ac:dyDescent="0.3">
      <c r="A4412" s="4"/>
      <c r="B4412" s="1"/>
      <c r="C4412" s="6" t="str">
        <f>IFERROR(IF(B4412="","",VLOOKUP(B4412,tabela_produto,2,0)),"")</f>
        <v/>
      </c>
      <c r="D4412" s="1"/>
      <c r="E4412" s="7" t="str">
        <f t="shared" si="68"/>
        <v/>
      </c>
      <c r="F4412" s="133"/>
      <c r="G4412" s="37"/>
      <c r="H4412" s="36"/>
    </row>
    <row r="4413" spans="1:8" x14ac:dyDescent="0.3">
      <c r="A4413" s="4"/>
      <c r="B4413" s="1"/>
      <c r="C4413" s="6" t="str">
        <f>IFERROR(IF(B4413="","",VLOOKUP(B4413,tabela_produto,2,0)),"")</f>
        <v/>
      </c>
      <c r="D4413" s="1"/>
      <c r="E4413" s="7" t="str">
        <f t="shared" si="68"/>
        <v/>
      </c>
      <c r="F4413" s="133"/>
      <c r="G4413" s="37"/>
      <c r="H4413" s="36"/>
    </row>
    <row r="4414" spans="1:8" x14ac:dyDescent="0.3">
      <c r="A4414" s="4"/>
      <c r="B4414" s="1"/>
      <c r="C4414" s="6" t="str">
        <f>IFERROR(IF(B4414="","",VLOOKUP(B4414,tabela_produto,2,0)),"")</f>
        <v/>
      </c>
      <c r="D4414" s="1"/>
      <c r="E4414" s="7" t="str">
        <f t="shared" si="68"/>
        <v/>
      </c>
      <c r="F4414" s="133"/>
      <c r="G4414" s="37"/>
      <c r="H4414" s="36"/>
    </row>
    <row r="4415" spans="1:8" x14ac:dyDescent="0.3">
      <c r="A4415" s="4"/>
      <c r="B4415" s="1"/>
      <c r="C4415" s="6" t="str">
        <f>IFERROR(IF(B4415="","",VLOOKUP(B4415,tabela_produto,2,0)),"")</f>
        <v/>
      </c>
      <c r="D4415" s="1"/>
      <c r="E4415" s="7" t="str">
        <f t="shared" si="68"/>
        <v/>
      </c>
      <c r="F4415" s="133"/>
      <c r="G4415" s="37"/>
      <c r="H4415" s="36"/>
    </row>
    <row r="4416" spans="1:8" x14ac:dyDescent="0.3">
      <c r="A4416" s="4"/>
      <c r="B4416" s="1"/>
      <c r="C4416" s="6" t="str">
        <f>IFERROR(IF(B4416="","",VLOOKUP(B4416,tabela_produto,2,0)),"")</f>
        <v/>
      </c>
      <c r="D4416" s="1"/>
      <c r="E4416" s="7" t="str">
        <f t="shared" si="68"/>
        <v/>
      </c>
      <c r="F4416" s="133"/>
      <c r="G4416" s="37"/>
      <c r="H4416" s="36"/>
    </row>
    <row r="4417" spans="1:8" x14ac:dyDescent="0.3">
      <c r="A4417" s="4"/>
      <c r="B4417" s="1"/>
      <c r="C4417" s="6" t="str">
        <f>IFERROR(IF(B4417="","",VLOOKUP(B4417,tabela_produto,2,0)),"")</f>
        <v/>
      </c>
      <c r="D4417" s="1"/>
      <c r="E4417" s="7" t="str">
        <f t="shared" si="68"/>
        <v/>
      </c>
      <c r="F4417" s="133"/>
      <c r="G4417" s="37"/>
      <c r="H4417" s="36"/>
    </row>
    <row r="4418" spans="1:8" x14ac:dyDescent="0.3">
      <c r="A4418" s="4"/>
      <c r="B4418" s="1"/>
      <c r="C4418" s="6" t="str">
        <f>IFERROR(IF(B4418="","",VLOOKUP(B4418,tabela_produto,2,0)),"")</f>
        <v/>
      </c>
      <c r="D4418" s="1"/>
      <c r="E4418" s="7" t="str">
        <f t="shared" si="68"/>
        <v/>
      </c>
      <c r="F4418" s="133"/>
      <c r="G4418" s="37"/>
      <c r="H4418" s="36"/>
    </row>
    <row r="4419" spans="1:8" x14ac:dyDescent="0.3">
      <c r="A4419" s="4"/>
      <c r="B4419" s="1"/>
      <c r="C4419" s="6" t="str">
        <f>IFERROR(IF(B4419="","",VLOOKUP(B4419,tabela_produto,2,0)),"")</f>
        <v/>
      </c>
      <c r="D4419" s="1"/>
      <c r="E4419" s="7" t="str">
        <f t="shared" ref="E4419:E4482" si="69">IF(B4419="","",VLOOKUP(B4419,tabela_produto,3,0))</f>
        <v/>
      </c>
      <c r="F4419" s="133"/>
      <c r="G4419" s="37"/>
      <c r="H4419" s="36"/>
    </row>
    <row r="4420" spans="1:8" x14ac:dyDescent="0.3">
      <c r="A4420" s="4"/>
      <c r="B4420" s="1"/>
      <c r="C4420" s="6" t="str">
        <f>IFERROR(IF(B4420="","",VLOOKUP(B4420,tabela_produto,2,0)),"")</f>
        <v/>
      </c>
      <c r="D4420" s="1"/>
      <c r="E4420" s="7" t="str">
        <f t="shared" si="69"/>
        <v/>
      </c>
      <c r="F4420" s="133"/>
      <c r="G4420" s="37"/>
      <c r="H4420" s="36"/>
    </row>
    <row r="4421" spans="1:8" x14ac:dyDescent="0.3">
      <c r="A4421" s="4"/>
      <c r="B4421" s="1"/>
      <c r="C4421" s="6" t="str">
        <f>IFERROR(IF(B4421="","",VLOOKUP(B4421,tabela_produto,2,0)),"")</f>
        <v/>
      </c>
      <c r="D4421" s="1"/>
      <c r="E4421" s="7" t="str">
        <f t="shared" si="69"/>
        <v/>
      </c>
      <c r="F4421" s="133"/>
      <c r="G4421" s="37"/>
      <c r="H4421" s="36"/>
    </row>
    <row r="4422" spans="1:8" x14ac:dyDescent="0.3">
      <c r="A4422" s="4"/>
      <c r="B4422" s="1"/>
      <c r="C4422" s="6" t="str">
        <f>IFERROR(IF(B4422="","",VLOOKUP(B4422,tabela_produto,2,0)),"")</f>
        <v/>
      </c>
      <c r="D4422" s="1"/>
      <c r="E4422" s="7" t="str">
        <f t="shared" si="69"/>
        <v/>
      </c>
      <c r="F4422" s="133"/>
      <c r="G4422" s="37"/>
      <c r="H4422" s="36"/>
    </row>
    <row r="4423" spans="1:8" x14ac:dyDescent="0.3">
      <c r="A4423" s="4"/>
      <c r="B4423" s="1"/>
      <c r="C4423" s="6" t="str">
        <f>IFERROR(IF(B4423="","",VLOOKUP(B4423,tabela_produto,2,0)),"")</f>
        <v/>
      </c>
      <c r="D4423" s="1"/>
      <c r="E4423" s="7" t="str">
        <f t="shared" si="69"/>
        <v/>
      </c>
      <c r="F4423" s="133"/>
      <c r="G4423" s="37"/>
      <c r="H4423" s="36"/>
    </row>
    <row r="4424" spans="1:8" x14ac:dyDescent="0.3">
      <c r="A4424" s="4"/>
      <c r="B4424" s="1"/>
      <c r="C4424" s="6" t="str">
        <f>IFERROR(IF(B4424="","",VLOOKUP(B4424,tabela_produto,2,0)),"")</f>
        <v/>
      </c>
      <c r="D4424" s="1"/>
      <c r="E4424" s="7" t="str">
        <f t="shared" si="69"/>
        <v/>
      </c>
      <c r="F4424" s="133"/>
      <c r="G4424" s="37"/>
      <c r="H4424" s="36"/>
    </row>
    <row r="4425" spans="1:8" x14ac:dyDescent="0.3">
      <c r="A4425" s="4"/>
      <c r="B4425" s="1"/>
      <c r="C4425" s="6" t="str">
        <f>IFERROR(IF(B4425="","",VLOOKUP(B4425,tabela_produto,2,0)),"")</f>
        <v/>
      </c>
      <c r="D4425" s="1"/>
      <c r="E4425" s="7" t="str">
        <f t="shared" si="69"/>
        <v/>
      </c>
      <c r="F4425" s="133"/>
      <c r="G4425" s="37"/>
      <c r="H4425" s="36"/>
    </row>
    <row r="4426" spans="1:8" x14ac:dyDescent="0.3">
      <c r="A4426" s="4"/>
      <c r="B4426" s="1"/>
      <c r="C4426" s="6" t="str">
        <f>IFERROR(IF(B4426="","",VLOOKUP(B4426,tabela_produto,2,0)),"")</f>
        <v/>
      </c>
      <c r="D4426" s="1"/>
      <c r="E4426" s="7" t="str">
        <f t="shared" si="69"/>
        <v/>
      </c>
      <c r="F4426" s="133"/>
      <c r="G4426" s="37"/>
      <c r="H4426" s="36"/>
    </row>
    <row r="4427" spans="1:8" x14ac:dyDescent="0.3">
      <c r="A4427" s="4"/>
      <c r="B4427" s="1"/>
      <c r="C4427" s="6" t="str">
        <f>IFERROR(IF(B4427="","",VLOOKUP(B4427,tabela_produto,2,0)),"")</f>
        <v/>
      </c>
      <c r="D4427" s="1"/>
      <c r="E4427" s="7" t="str">
        <f t="shared" si="69"/>
        <v/>
      </c>
      <c r="F4427" s="133"/>
      <c r="G4427" s="37"/>
      <c r="H4427" s="36"/>
    </row>
    <row r="4428" spans="1:8" x14ac:dyDescent="0.3">
      <c r="A4428" s="4"/>
      <c r="B4428" s="1"/>
      <c r="C4428" s="6" t="str">
        <f>IFERROR(IF(B4428="","",VLOOKUP(B4428,tabela_produto,2,0)),"")</f>
        <v/>
      </c>
      <c r="D4428" s="1"/>
      <c r="E4428" s="7" t="str">
        <f t="shared" si="69"/>
        <v/>
      </c>
      <c r="F4428" s="133"/>
      <c r="G4428" s="37"/>
      <c r="H4428" s="36"/>
    </row>
    <row r="4429" spans="1:8" x14ac:dyDescent="0.3">
      <c r="A4429" s="4"/>
      <c r="B4429" s="1"/>
      <c r="C4429" s="6" t="str">
        <f>IFERROR(IF(B4429="","",VLOOKUP(B4429,tabela_produto,2,0)),"")</f>
        <v/>
      </c>
      <c r="D4429" s="1"/>
      <c r="E4429" s="7" t="str">
        <f t="shared" si="69"/>
        <v/>
      </c>
      <c r="F4429" s="133"/>
      <c r="G4429" s="37"/>
      <c r="H4429" s="36"/>
    </row>
    <row r="4430" spans="1:8" x14ac:dyDescent="0.3">
      <c r="A4430" s="4"/>
      <c r="B4430" s="1"/>
      <c r="C4430" s="6" t="str">
        <f>IFERROR(IF(B4430="","",VLOOKUP(B4430,tabela_produto,2,0)),"")</f>
        <v/>
      </c>
      <c r="D4430" s="1"/>
      <c r="E4430" s="7" t="str">
        <f t="shared" si="69"/>
        <v/>
      </c>
      <c r="F4430" s="133"/>
      <c r="G4430" s="37"/>
      <c r="H4430" s="36"/>
    </row>
    <row r="4431" spans="1:8" x14ac:dyDescent="0.3">
      <c r="A4431" s="4"/>
      <c r="B4431" s="1"/>
      <c r="C4431" s="6" t="str">
        <f>IFERROR(IF(B4431="","",VLOOKUP(B4431,tabela_produto,2,0)),"")</f>
        <v/>
      </c>
      <c r="D4431" s="1"/>
      <c r="E4431" s="7" t="str">
        <f t="shared" si="69"/>
        <v/>
      </c>
      <c r="F4431" s="133"/>
      <c r="G4431" s="37"/>
      <c r="H4431" s="36"/>
    </row>
    <row r="4432" spans="1:8" x14ac:dyDescent="0.3">
      <c r="A4432" s="4"/>
      <c r="B4432" s="1"/>
      <c r="C4432" s="6" t="str">
        <f>IFERROR(IF(B4432="","",VLOOKUP(B4432,tabela_produto,2,0)),"")</f>
        <v/>
      </c>
      <c r="D4432" s="1"/>
      <c r="E4432" s="7" t="str">
        <f t="shared" si="69"/>
        <v/>
      </c>
      <c r="F4432" s="133"/>
      <c r="G4432" s="37"/>
      <c r="H4432" s="36"/>
    </row>
    <row r="4433" spans="1:8" x14ac:dyDescent="0.3">
      <c r="A4433" s="4"/>
      <c r="B4433" s="1"/>
      <c r="C4433" s="6" t="str">
        <f>IFERROR(IF(B4433="","",VLOOKUP(B4433,tabela_produto,2,0)),"")</f>
        <v/>
      </c>
      <c r="D4433" s="1"/>
      <c r="E4433" s="7" t="str">
        <f t="shared" si="69"/>
        <v/>
      </c>
      <c r="F4433" s="133"/>
      <c r="G4433" s="37"/>
      <c r="H4433" s="36"/>
    </row>
    <row r="4434" spans="1:8" x14ac:dyDescent="0.3">
      <c r="A4434" s="4"/>
      <c r="B4434" s="1"/>
      <c r="C4434" s="6" t="str">
        <f>IFERROR(IF(B4434="","",VLOOKUP(B4434,tabela_produto,2,0)),"")</f>
        <v/>
      </c>
      <c r="D4434" s="1"/>
      <c r="E4434" s="7" t="str">
        <f t="shared" si="69"/>
        <v/>
      </c>
      <c r="F4434" s="133"/>
      <c r="G4434" s="37"/>
      <c r="H4434" s="36"/>
    </row>
    <row r="4435" spans="1:8" x14ac:dyDescent="0.3">
      <c r="A4435" s="4"/>
      <c r="B4435" s="1"/>
      <c r="C4435" s="6" t="str">
        <f>IFERROR(IF(B4435="","",VLOOKUP(B4435,tabela_produto,2,0)),"")</f>
        <v/>
      </c>
      <c r="D4435" s="1"/>
      <c r="E4435" s="7" t="str">
        <f t="shared" si="69"/>
        <v/>
      </c>
      <c r="F4435" s="133"/>
      <c r="G4435" s="37"/>
      <c r="H4435" s="36"/>
    </row>
    <row r="4436" spans="1:8" x14ac:dyDescent="0.3">
      <c r="A4436" s="4"/>
      <c r="B4436" s="1"/>
      <c r="C4436" s="6" t="str">
        <f>IFERROR(IF(B4436="","",VLOOKUP(B4436,tabela_produto,2,0)),"")</f>
        <v/>
      </c>
      <c r="D4436" s="1"/>
      <c r="E4436" s="7" t="str">
        <f t="shared" si="69"/>
        <v/>
      </c>
      <c r="F4436" s="133"/>
      <c r="G4436" s="37"/>
      <c r="H4436" s="36"/>
    </row>
    <row r="4437" spans="1:8" x14ac:dyDescent="0.3">
      <c r="A4437" s="4"/>
      <c r="B4437" s="1"/>
      <c r="C4437" s="6" t="str">
        <f>IFERROR(IF(B4437="","",VLOOKUP(B4437,tabela_produto,2,0)),"")</f>
        <v/>
      </c>
      <c r="D4437" s="1"/>
      <c r="E4437" s="7" t="str">
        <f t="shared" si="69"/>
        <v/>
      </c>
      <c r="F4437" s="133"/>
      <c r="G4437" s="37"/>
      <c r="H4437" s="36"/>
    </row>
    <row r="4438" spans="1:8" x14ac:dyDescent="0.3">
      <c r="A4438" s="4"/>
      <c r="B4438" s="1"/>
      <c r="C4438" s="6" t="str">
        <f>IFERROR(IF(B4438="","",VLOOKUP(B4438,tabela_produto,2,0)),"")</f>
        <v/>
      </c>
      <c r="D4438" s="1"/>
      <c r="E4438" s="7" t="str">
        <f t="shared" si="69"/>
        <v/>
      </c>
      <c r="F4438" s="133"/>
      <c r="G4438" s="37"/>
      <c r="H4438" s="36"/>
    </row>
    <row r="4439" spans="1:8" x14ac:dyDescent="0.3">
      <c r="A4439" s="4"/>
      <c r="B4439" s="1"/>
      <c r="C4439" s="6" t="str">
        <f>IFERROR(IF(B4439="","",VLOOKUP(B4439,tabela_produto,2,0)),"")</f>
        <v/>
      </c>
      <c r="D4439" s="1"/>
      <c r="E4439" s="7" t="str">
        <f t="shared" si="69"/>
        <v/>
      </c>
      <c r="F4439" s="133"/>
      <c r="G4439" s="37"/>
      <c r="H4439" s="36"/>
    </row>
    <row r="4440" spans="1:8" x14ac:dyDescent="0.3">
      <c r="A4440" s="4"/>
      <c r="B4440" s="1"/>
      <c r="C4440" s="6" t="str">
        <f>IFERROR(IF(B4440="","",VLOOKUP(B4440,tabela_produto,2,0)),"")</f>
        <v/>
      </c>
      <c r="D4440" s="1"/>
      <c r="E4440" s="7" t="str">
        <f t="shared" si="69"/>
        <v/>
      </c>
      <c r="F4440" s="133"/>
      <c r="G4440" s="37"/>
      <c r="H4440" s="36"/>
    </row>
    <row r="4441" spans="1:8" x14ac:dyDescent="0.3">
      <c r="A4441" s="4"/>
      <c r="B4441" s="1"/>
      <c r="C4441" s="6" t="str">
        <f>IFERROR(IF(B4441="","",VLOOKUP(B4441,tabela_produto,2,0)),"")</f>
        <v/>
      </c>
      <c r="D4441" s="1"/>
      <c r="E4441" s="7" t="str">
        <f t="shared" si="69"/>
        <v/>
      </c>
      <c r="F4441" s="133"/>
      <c r="G4441" s="37"/>
      <c r="H4441" s="36"/>
    </row>
    <row r="4442" spans="1:8" x14ac:dyDescent="0.3">
      <c r="A4442" s="4"/>
      <c r="B4442" s="1"/>
      <c r="C4442" s="6" t="str">
        <f>IFERROR(IF(B4442="","",VLOOKUP(B4442,tabela_produto,2,0)),"")</f>
        <v/>
      </c>
      <c r="D4442" s="1"/>
      <c r="E4442" s="7" t="str">
        <f t="shared" si="69"/>
        <v/>
      </c>
      <c r="F4442" s="133"/>
      <c r="G4442" s="37"/>
      <c r="H4442" s="36"/>
    </row>
    <row r="4443" spans="1:8" x14ac:dyDescent="0.3">
      <c r="A4443" s="4"/>
      <c r="B4443" s="1"/>
      <c r="C4443" s="6" t="str">
        <f>IFERROR(IF(B4443="","",VLOOKUP(B4443,tabela_produto,2,0)),"")</f>
        <v/>
      </c>
      <c r="D4443" s="1"/>
      <c r="E4443" s="7" t="str">
        <f t="shared" si="69"/>
        <v/>
      </c>
      <c r="F4443" s="133"/>
      <c r="G4443" s="37"/>
      <c r="H4443" s="36"/>
    </row>
    <row r="4444" spans="1:8" x14ac:dyDescent="0.3">
      <c r="A4444" s="4"/>
      <c r="B4444" s="1"/>
      <c r="C4444" s="6" t="str">
        <f>IFERROR(IF(B4444="","",VLOOKUP(B4444,tabela_produto,2,0)),"")</f>
        <v/>
      </c>
      <c r="D4444" s="1"/>
      <c r="E4444" s="7" t="str">
        <f t="shared" si="69"/>
        <v/>
      </c>
      <c r="F4444" s="133"/>
      <c r="G4444" s="37"/>
      <c r="H4444" s="36"/>
    </row>
    <row r="4445" spans="1:8" x14ac:dyDescent="0.3">
      <c r="A4445" s="4"/>
      <c r="B4445" s="1"/>
      <c r="C4445" s="6" t="str">
        <f>IFERROR(IF(B4445="","",VLOOKUP(B4445,tabela_produto,2,0)),"")</f>
        <v/>
      </c>
      <c r="D4445" s="1"/>
      <c r="E4445" s="7" t="str">
        <f t="shared" si="69"/>
        <v/>
      </c>
      <c r="F4445" s="133"/>
      <c r="G4445" s="37"/>
      <c r="H4445" s="36"/>
    </row>
    <row r="4446" spans="1:8" x14ac:dyDescent="0.3">
      <c r="A4446" s="4"/>
      <c r="B4446" s="1"/>
      <c r="C4446" s="6" t="str">
        <f>IFERROR(IF(B4446="","",VLOOKUP(B4446,tabela_produto,2,0)),"")</f>
        <v/>
      </c>
      <c r="D4446" s="1"/>
      <c r="E4446" s="7" t="str">
        <f t="shared" si="69"/>
        <v/>
      </c>
      <c r="F4446" s="133"/>
      <c r="G4446" s="37"/>
      <c r="H4446" s="36"/>
    </row>
    <row r="4447" spans="1:8" x14ac:dyDescent="0.3">
      <c r="A4447" s="4"/>
      <c r="B4447" s="1"/>
      <c r="C4447" s="6" t="str">
        <f>IFERROR(IF(B4447="","",VLOOKUP(B4447,tabela_produto,2,0)),"")</f>
        <v/>
      </c>
      <c r="D4447" s="1"/>
      <c r="E4447" s="7" t="str">
        <f t="shared" si="69"/>
        <v/>
      </c>
      <c r="F4447" s="133"/>
      <c r="G4447" s="37"/>
      <c r="H4447" s="36"/>
    </row>
    <row r="4448" spans="1:8" x14ac:dyDescent="0.3">
      <c r="A4448" s="4"/>
      <c r="B4448" s="1"/>
      <c r="C4448" s="6" t="str">
        <f>IFERROR(IF(B4448="","",VLOOKUP(B4448,tabela_produto,2,0)),"")</f>
        <v/>
      </c>
      <c r="D4448" s="1"/>
      <c r="E4448" s="7" t="str">
        <f t="shared" si="69"/>
        <v/>
      </c>
      <c r="F4448" s="133"/>
      <c r="G4448" s="37"/>
      <c r="H4448" s="36"/>
    </row>
    <row r="4449" spans="1:8" x14ac:dyDescent="0.3">
      <c r="A4449" s="4"/>
      <c r="B4449" s="1"/>
      <c r="C4449" s="6" t="str">
        <f>IFERROR(IF(B4449="","",VLOOKUP(B4449,tabela_produto,2,0)),"")</f>
        <v/>
      </c>
      <c r="D4449" s="1"/>
      <c r="E4449" s="7" t="str">
        <f t="shared" si="69"/>
        <v/>
      </c>
      <c r="F4449" s="133"/>
      <c r="G4449" s="37"/>
      <c r="H4449" s="36"/>
    </row>
    <row r="4450" spans="1:8" x14ac:dyDescent="0.3">
      <c r="A4450" s="4"/>
      <c r="B4450" s="1"/>
      <c r="C4450" s="6" t="str">
        <f>IFERROR(IF(B4450="","",VLOOKUP(B4450,tabela_produto,2,0)),"")</f>
        <v/>
      </c>
      <c r="D4450" s="1"/>
      <c r="E4450" s="7" t="str">
        <f t="shared" si="69"/>
        <v/>
      </c>
      <c r="F4450" s="133"/>
      <c r="G4450" s="37"/>
      <c r="H4450" s="36"/>
    </row>
    <row r="4451" spans="1:8" x14ac:dyDescent="0.3">
      <c r="A4451" s="4"/>
      <c r="B4451" s="1"/>
      <c r="C4451" s="6" t="str">
        <f>IFERROR(IF(B4451="","",VLOOKUP(B4451,tabela_produto,2,0)),"")</f>
        <v/>
      </c>
      <c r="D4451" s="1"/>
      <c r="E4451" s="7" t="str">
        <f t="shared" si="69"/>
        <v/>
      </c>
      <c r="F4451" s="133"/>
      <c r="G4451" s="37"/>
      <c r="H4451" s="36"/>
    </row>
    <row r="4452" spans="1:8" x14ac:dyDescent="0.3">
      <c r="A4452" s="4"/>
      <c r="B4452" s="1"/>
      <c r="C4452" s="6" t="str">
        <f>IFERROR(IF(B4452="","",VLOOKUP(B4452,tabela_produto,2,0)),"")</f>
        <v/>
      </c>
      <c r="D4452" s="1"/>
      <c r="E4452" s="7" t="str">
        <f t="shared" si="69"/>
        <v/>
      </c>
      <c r="F4452" s="133"/>
      <c r="G4452" s="37"/>
      <c r="H4452" s="36"/>
    </row>
    <row r="4453" spans="1:8" x14ac:dyDescent="0.3">
      <c r="A4453" s="4"/>
      <c r="B4453" s="1"/>
      <c r="C4453" s="6" t="str">
        <f>IFERROR(IF(B4453="","",VLOOKUP(B4453,tabela_produto,2,0)),"")</f>
        <v/>
      </c>
      <c r="D4453" s="1"/>
      <c r="E4453" s="7" t="str">
        <f t="shared" si="69"/>
        <v/>
      </c>
      <c r="F4453" s="133"/>
      <c r="G4453" s="37"/>
      <c r="H4453" s="36"/>
    </row>
    <row r="4454" spans="1:8" x14ac:dyDescent="0.3">
      <c r="A4454" s="4"/>
      <c r="B4454" s="1"/>
      <c r="C4454" s="6" t="str">
        <f>IFERROR(IF(B4454="","",VLOOKUP(B4454,tabela_produto,2,0)),"")</f>
        <v/>
      </c>
      <c r="D4454" s="1"/>
      <c r="E4454" s="7" t="str">
        <f t="shared" si="69"/>
        <v/>
      </c>
      <c r="F4454" s="133"/>
      <c r="G4454" s="37"/>
      <c r="H4454" s="36"/>
    </row>
    <row r="4455" spans="1:8" x14ac:dyDescent="0.3">
      <c r="A4455" s="4"/>
      <c r="B4455" s="1"/>
      <c r="C4455" s="6" t="str">
        <f>IFERROR(IF(B4455="","",VLOOKUP(B4455,tabela_produto,2,0)),"")</f>
        <v/>
      </c>
      <c r="D4455" s="1"/>
      <c r="E4455" s="7" t="str">
        <f t="shared" si="69"/>
        <v/>
      </c>
      <c r="F4455" s="133"/>
      <c r="G4455" s="37"/>
      <c r="H4455" s="36"/>
    </row>
    <row r="4456" spans="1:8" x14ac:dyDescent="0.3">
      <c r="A4456" s="4"/>
      <c r="B4456" s="1"/>
      <c r="C4456" s="6" t="str">
        <f>IFERROR(IF(B4456="","",VLOOKUP(B4456,tabela_produto,2,0)),"")</f>
        <v/>
      </c>
      <c r="D4456" s="1"/>
      <c r="E4456" s="7" t="str">
        <f t="shared" si="69"/>
        <v/>
      </c>
      <c r="F4456" s="133"/>
      <c r="G4456" s="37"/>
      <c r="H4456" s="36"/>
    </row>
    <row r="4457" spans="1:8" x14ac:dyDescent="0.3">
      <c r="A4457" s="4"/>
      <c r="B4457" s="1"/>
      <c r="C4457" s="6" t="str">
        <f>IFERROR(IF(B4457="","",VLOOKUP(B4457,tabela_produto,2,0)),"")</f>
        <v/>
      </c>
      <c r="D4457" s="1"/>
      <c r="E4457" s="7" t="str">
        <f t="shared" si="69"/>
        <v/>
      </c>
      <c r="F4457" s="133"/>
      <c r="G4457" s="37"/>
      <c r="H4457" s="36"/>
    </row>
    <row r="4458" spans="1:8" x14ac:dyDescent="0.3">
      <c r="A4458" s="4"/>
      <c r="B4458" s="1"/>
      <c r="C4458" s="6" t="str">
        <f>IFERROR(IF(B4458="","",VLOOKUP(B4458,tabela_produto,2,0)),"")</f>
        <v/>
      </c>
      <c r="D4458" s="1"/>
      <c r="E4458" s="7" t="str">
        <f t="shared" si="69"/>
        <v/>
      </c>
      <c r="F4458" s="133"/>
      <c r="G4458" s="37"/>
      <c r="H4458" s="36"/>
    </row>
    <row r="4459" spans="1:8" x14ac:dyDescent="0.3">
      <c r="A4459" s="4"/>
      <c r="B4459" s="1"/>
      <c r="C4459" s="6" t="str">
        <f>IFERROR(IF(B4459="","",VLOOKUP(B4459,tabela_produto,2,0)),"")</f>
        <v/>
      </c>
      <c r="D4459" s="1"/>
      <c r="E4459" s="7" t="str">
        <f t="shared" si="69"/>
        <v/>
      </c>
      <c r="F4459" s="133"/>
      <c r="G4459" s="37"/>
      <c r="H4459" s="36"/>
    </row>
    <row r="4460" spans="1:8" x14ac:dyDescent="0.3">
      <c r="A4460" s="4"/>
      <c r="B4460" s="1"/>
      <c r="C4460" s="6" t="str">
        <f>IFERROR(IF(B4460="","",VLOOKUP(B4460,tabela_produto,2,0)),"")</f>
        <v/>
      </c>
      <c r="D4460" s="1"/>
      <c r="E4460" s="7" t="str">
        <f t="shared" si="69"/>
        <v/>
      </c>
      <c r="F4460" s="133"/>
      <c r="G4460" s="37"/>
      <c r="H4460" s="36"/>
    </row>
    <row r="4461" spans="1:8" x14ac:dyDescent="0.3">
      <c r="A4461" s="4"/>
      <c r="B4461" s="1"/>
      <c r="C4461" s="6" t="str">
        <f>IFERROR(IF(B4461="","",VLOOKUP(B4461,tabela_produto,2,0)),"")</f>
        <v/>
      </c>
      <c r="D4461" s="1"/>
      <c r="E4461" s="7" t="str">
        <f t="shared" si="69"/>
        <v/>
      </c>
      <c r="F4461" s="133"/>
      <c r="G4461" s="37"/>
      <c r="H4461" s="36"/>
    </row>
    <row r="4462" spans="1:8" x14ac:dyDescent="0.3">
      <c r="A4462" s="4"/>
      <c r="B4462" s="1"/>
      <c r="C4462" s="6" t="str">
        <f>IFERROR(IF(B4462="","",VLOOKUP(B4462,tabela_produto,2,0)),"")</f>
        <v/>
      </c>
      <c r="D4462" s="1"/>
      <c r="E4462" s="7" t="str">
        <f t="shared" si="69"/>
        <v/>
      </c>
      <c r="F4462" s="133"/>
      <c r="G4462" s="37"/>
      <c r="H4462" s="36"/>
    </row>
    <row r="4463" spans="1:8" x14ac:dyDescent="0.3">
      <c r="A4463" s="4"/>
      <c r="B4463" s="1"/>
      <c r="C4463" s="6" t="str">
        <f>IFERROR(IF(B4463="","",VLOOKUP(B4463,tabela_produto,2,0)),"")</f>
        <v/>
      </c>
      <c r="D4463" s="1"/>
      <c r="E4463" s="7" t="str">
        <f t="shared" si="69"/>
        <v/>
      </c>
      <c r="F4463" s="133"/>
      <c r="G4463" s="37"/>
      <c r="H4463" s="36"/>
    </row>
    <row r="4464" spans="1:8" x14ac:dyDescent="0.3">
      <c r="A4464" s="4"/>
      <c r="B4464" s="1"/>
      <c r="C4464" s="6" t="str">
        <f>IFERROR(IF(B4464="","",VLOOKUP(B4464,tabela_produto,2,0)),"")</f>
        <v/>
      </c>
      <c r="D4464" s="1"/>
      <c r="E4464" s="7" t="str">
        <f t="shared" si="69"/>
        <v/>
      </c>
      <c r="F4464" s="133"/>
      <c r="G4464" s="37"/>
      <c r="H4464" s="36"/>
    </row>
    <row r="4465" spans="1:8" x14ac:dyDescent="0.3">
      <c r="A4465" s="4"/>
      <c r="B4465" s="1"/>
      <c r="C4465" s="6" t="str">
        <f>IFERROR(IF(B4465="","",VLOOKUP(B4465,tabela_produto,2,0)),"")</f>
        <v/>
      </c>
      <c r="D4465" s="1"/>
      <c r="E4465" s="7" t="str">
        <f t="shared" si="69"/>
        <v/>
      </c>
      <c r="F4465" s="133"/>
      <c r="G4465" s="37"/>
      <c r="H4465" s="36"/>
    </row>
    <row r="4466" spans="1:8" x14ac:dyDescent="0.3">
      <c r="A4466" s="4"/>
      <c r="B4466" s="1"/>
      <c r="C4466" s="6" t="str">
        <f>IFERROR(IF(B4466="","",VLOOKUP(B4466,tabela_produto,2,0)),"")</f>
        <v/>
      </c>
      <c r="D4466" s="1"/>
      <c r="E4466" s="7" t="str">
        <f t="shared" si="69"/>
        <v/>
      </c>
      <c r="F4466" s="133"/>
      <c r="G4466" s="37"/>
      <c r="H4466" s="36"/>
    </row>
    <row r="4467" spans="1:8" x14ac:dyDescent="0.3">
      <c r="A4467" s="4"/>
      <c r="B4467" s="1"/>
      <c r="C4467" s="6" t="str">
        <f>IFERROR(IF(B4467="","",VLOOKUP(B4467,tabela_produto,2,0)),"")</f>
        <v/>
      </c>
      <c r="D4467" s="1"/>
      <c r="E4467" s="7" t="str">
        <f t="shared" si="69"/>
        <v/>
      </c>
      <c r="F4467" s="133"/>
      <c r="G4467" s="37"/>
      <c r="H4467" s="36"/>
    </row>
    <row r="4468" spans="1:8" x14ac:dyDescent="0.3">
      <c r="A4468" s="4"/>
      <c r="B4468" s="1"/>
      <c r="C4468" s="6" t="str">
        <f>IFERROR(IF(B4468="","",VLOOKUP(B4468,tabela_produto,2,0)),"")</f>
        <v/>
      </c>
      <c r="D4468" s="1"/>
      <c r="E4468" s="7" t="str">
        <f t="shared" si="69"/>
        <v/>
      </c>
      <c r="F4468" s="133"/>
      <c r="G4468" s="37"/>
      <c r="H4468" s="36"/>
    </row>
    <row r="4469" spans="1:8" x14ac:dyDescent="0.3">
      <c r="A4469" s="4"/>
      <c r="B4469" s="1"/>
      <c r="C4469" s="6" t="str">
        <f>IFERROR(IF(B4469="","",VLOOKUP(B4469,tabela_produto,2,0)),"")</f>
        <v/>
      </c>
      <c r="D4469" s="1"/>
      <c r="E4469" s="7" t="str">
        <f t="shared" si="69"/>
        <v/>
      </c>
      <c r="F4469" s="133"/>
      <c r="G4469" s="37"/>
      <c r="H4469" s="36"/>
    </row>
    <row r="4470" spans="1:8" x14ac:dyDescent="0.3">
      <c r="A4470" s="4"/>
      <c r="B4470" s="1"/>
      <c r="C4470" s="6" t="str">
        <f>IFERROR(IF(B4470="","",VLOOKUP(B4470,tabela_produto,2,0)),"")</f>
        <v/>
      </c>
      <c r="D4470" s="1"/>
      <c r="E4470" s="7" t="str">
        <f t="shared" si="69"/>
        <v/>
      </c>
      <c r="F4470" s="133"/>
      <c r="G4470" s="37"/>
      <c r="H4470" s="36"/>
    </row>
    <row r="4471" spans="1:8" x14ac:dyDescent="0.3">
      <c r="A4471" s="4"/>
      <c r="B4471" s="1"/>
      <c r="C4471" s="6" t="str">
        <f>IFERROR(IF(B4471="","",VLOOKUP(B4471,tabela_produto,2,0)),"")</f>
        <v/>
      </c>
      <c r="D4471" s="1"/>
      <c r="E4471" s="7" t="str">
        <f t="shared" si="69"/>
        <v/>
      </c>
      <c r="F4471" s="133"/>
      <c r="G4471" s="37"/>
      <c r="H4471" s="36"/>
    </row>
    <row r="4472" spans="1:8" x14ac:dyDescent="0.3">
      <c r="A4472" s="4"/>
      <c r="B4472" s="1"/>
      <c r="C4472" s="6" t="str">
        <f>IFERROR(IF(B4472="","",VLOOKUP(B4472,tabela_produto,2,0)),"")</f>
        <v/>
      </c>
      <c r="D4472" s="1"/>
      <c r="E4472" s="7" t="str">
        <f t="shared" si="69"/>
        <v/>
      </c>
      <c r="F4472" s="133"/>
      <c r="G4472" s="37"/>
      <c r="H4472" s="36"/>
    </row>
    <row r="4473" spans="1:8" x14ac:dyDescent="0.3">
      <c r="A4473" s="4"/>
      <c r="B4473" s="1"/>
      <c r="C4473" s="6" t="str">
        <f>IFERROR(IF(B4473="","",VLOOKUP(B4473,tabela_produto,2,0)),"")</f>
        <v/>
      </c>
      <c r="D4473" s="1"/>
      <c r="E4473" s="7" t="str">
        <f t="shared" si="69"/>
        <v/>
      </c>
      <c r="F4473" s="133"/>
      <c r="G4473" s="37"/>
      <c r="H4473" s="36"/>
    </row>
    <row r="4474" spans="1:8" x14ac:dyDescent="0.3">
      <c r="A4474" s="4"/>
      <c r="B4474" s="1"/>
      <c r="C4474" s="6" t="str">
        <f>IFERROR(IF(B4474="","",VLOOKUP(B4474,tabela_produto,2,0)),"")</f>
        <v/>
      </c>
      <c r="D4474" s="1"/>
      <c r="E4474" s="7" t="str">
        <f t="shared" si="69"/>
        <v/>
      </c>
      <c r="F4474" s="133"/>
      <c r="G4474" s="37"/>
      <c r="H4474" s="36"/>
    </row>
    <row r="4475" spans="1:8" x14ac:dyDescent="0.3">
      <c r="A4475" s="4"/>
      <c r="B4475" s="1"/>
      <c r="C4475" s="6" t="str">
        <f>IFERROR(IF(B4475="","",VLOOKUP(B4475,tabela_produto,2,0)),"")</f>
        <v/>
      </c>
      <c r="D4475" s="1"/>
      <c r="E4475" s="7" t="str">
        <f t="shared" si="69"/>
        <v/>
      </c>
      <c r="F4475" s="133"/>
      <c r="G4475" s="37"/>
      <c r="H4475" s="36"/>
    </row>
    <row r="4476" spans="1:8" x14ac:dyDescent="0.3">
      <c r="A4476" s="4"/>
      <c r="B4476" s="1"/>
      <c r="C4476" s="6" t="str">
        <f>IFERROR(IF(B4476="","",VLOOKUP(B4476,tabela_produto,2,0)),"")</f>
        <v/>
      </c>
      <c r="D4476" s="1"/>
      <c r="E4476" s="7" t="str">
        <f t="shared" si="69"/>
        <v/>
      </c>
      <c r="F4476" s="133"/>
      <c r="G4476" s="37"/>
      <c r="H4476" s="36"/>
    </row>
    <row r="4477" spans="1:8" x14ac:dyDescent="0.3">
      <c r="A4477" s="4"/>
      <c r="B4477" s="1"/>
      <c r="C4477" s="6" t="str">
        <f>IFERROR(IF(B4477="","",VLOOKUP(B4477,tabela_produto,2,0)),"")</f>
        <v/>
      </c>
      <c r="D4477" s="1"/>
      <c r="E4477" s="7" t="str">
        <f t="shared" si="69"/>
        <v/>
      </c>
      <c r="F4477" s="133"/>
      <c r="G4477" s="37"/>
      <c r="H4477" s="36"/>
    </row>
    <row r="4478" spans="1:8" x14ac:dyDescent="0.3">
      <c r="A4478" s="4"/>
      <c r="B4478" s="1"/>
      <c r="C4478" s="6" t="str">
        <f>IFERROR(IF(B4478="","",VLOOKUP(B4478,tabela_produto,2,0)),"")</f>
        <v/>
      </c>
      <c r="D4478" s="1"/>
      <c r="E4478" s="7" t="str">
        <f t="shared" si="69"/>
        <v/>
      </c>
      <c r="F4478" s="133"/>
      <c r="G4478" s="37"/>
      <c r="H4478" s="36"/>
    </row>
    <row r="4479" spans="1:8" x14ac:dyDescent="0.3">
      <c r="A4479" s="4"/>
      <c r="B4479" s="1"/>
      <c r="C4479" s="6" t="str">
        <f>IFERROR(IF(B4479="","",VLOOKUP(B4479,tabela_produto,2,0)),"")</f>
        <v/>
      </c>
      <c r="D4479" s="1"/>
      <c r="E4479" s="7" t="str">
        <f t="shared" si="69"/>
        <v/>
      </c>
      <c r="F4479" s="133"/>
      <c r="G4479" s="37"/>
      <c r="H4479" s="36"/>
    </row>
    <row r="4480" spans="1:8" x14ac:dyDescent="0.3">
      <c r="A4480" s="4"/>
      <c r="B4480" s="1"/>
      <c r="C4480" s="6" t="str">
        <f>IFERROR(IF(B4480="","",VLOOKUP(B4480,tabela_produto,2,0)),"")</f>
        <v/>
      </c>
      <c r="D4480" s="1"/>
      <c r="E4480" s="7" t="str">
        <f t="shared" si="69"/>
        <v/>
      </c>
      <c r="F4480" s="133"/>
      <c r="G4480" s="37"/>
      <c r="H4480" s="36"/>
    </row>
    <row r="4481" spans="1:8" x14ac:dyDescent="0.3">
      <c r="A4481" s="4"/>
      <c r="B4481" s="1"/>
      <c r="C4481" s="6" t="str">
        <f>IFERROR(IF(B4481="","",VLOOKUP(B4481,tabela_produto,2,0)),"")</f>
        <v/>
      </c>
      <c r="D4481" s="1"/>
      <c r="E4481" s="7" t="str">
        <f t="shared" si="69"/>
        <v/>
      </c>
      <c r="F4481" s="133"/>
      <c r="G4481" s="37"/>
      <c r="H4481" s="36"/>
    </row>
    <row r="4482" spans="1:8" x14ac:dyDescent="0.3">
      <c r="A4482" s="4"/>
      <c r="B4482" s="1"/>
      <c r="C4482" s="6" t="str">
        <f>IFERROR(IF(B4482="","",VLOOKUP(B4482,tabela_produto,2,0)),"")</f>
        <v/>
      </c>
      <c r="D4482" s="1"/>
      <c r="E4482" s="7" t="str">
        <f t="shared" si="69"/>
        <v/>
      </c>
      <c r="F4482" s="133"/>
      <c r="G4482" s="37"/>
      <c r="H4482" s="36"/>
    </row>
    <row r="4483" spans="1:8" x14ac:dyDescent="0.3">
      <c r="A4483" s="4"/>
      <c r="B4483" s="1"/>
      <c r="C4483" s="6" t="str">
        <f>IFERROR(IF(B4483="","",VLOOKUP(B4483,tabela_produto,2,0)),"")</f>
        <v/>
      </c>
      <c r="D4483" s="1"/>
      <c r="E4483" s="7" t="str">
        <f t="shared" ref="E4483:E4546" si="70">IF(B4483="","",VLOOKUP(B4483,tabela_produto,3,0))</f>
        <v/>
      </c>
      <c r="F4483" s="133"/>
      <c r="G4483" s="37"/>
      <c r="H4483" s="36"/>
    </row>
    <row r="4484" spans="1:8" x14ac:dyDescent="0.3">
      <c r="A4484" s="4"/>
      <c r="B4484" s="1"/>
      <c r="C4484" s="6" t="str">
        <f>IFERROR(IF(B4484="","",VLOOKUP(B4484,tabela_produto,2,0)),"")</f>
        <v/>
      </c>
      <c r="D4484" s="1"/>
      <c r="E4484" s="7" t="str">
        <f t="shared" si="70"/>
        <v/>
      </c>
      <c r="F4484" s="133"/>
      <c r="G4484" s="37"/>
      <c r="H4484" s="36"/>
    </row>
    <row r="4485" spans="1:8" x14ac:dyDescent="0.3">
      <c r="A4485" s="4"/>
      <c r="B4485" s="1"/>
      <c r="C4485" s="6" t="str">
        <f>IFERROR(IF(B4485="","",VLOOKUP(B4485,tabela_produto,2,0)),"")</f>
        <v/>
      </c>
      <c r="D4485" s="1"/>
      <c r="E4485" s="7" t="str">
        <f t="shared" si="70"/>
        <v/>
      </c>
      <c r="F4485" s="133"/>
      <c r="G4485" s="37"/>
      <c r="H4485" s="36"/>
    </row>
    <row r="4486" spans="1:8" x14ac:dyDescent="0.3">
      <c r="A4486" s="4"/>
      <c r="B4486" s="1"/>
      <c r="C4486" s="6" t="str">
        <f>IFERROR(IF(B4486="","",VLOOKUP(B4486,tabela_produto,2,0)),"")</f>
        <v/>
      </c>
      <c r="D4486" s="1"/>
      <c r="E4486" s="7" t="str">
        <f t="shared" si="70"/>
        <v/>
      </c>
      <c r="F4486" s="133"/>
      <c r="G4486" s="37"/>
      <c r="H4486" s="36"/>
    </row>
    <row r="4487" spans="1:8" x14ac:dyDescent="0.3">
      <c r="A4487" s="4"/>
      <c r="B4487" s="1"/>
      <c r="C4487" s="6" t="str">
        <f>IFERROR(IF(B4487="","",VLOOKUP(B4487,tabela_produto,2,0)),"")</f>
        <v/>
      </c>
      <c r="D4487" s="1"/>
      <c r="E4487" s="7" t="str">
        <f t="shared" si="70"/>
        <v/>
      </c>
      <c r="F4487" s="133"/>
      <c r="G4487" s="37"/>
      <c r="H4487" s="36"/>
    </row>
    <row r="4488" spans="1:8" x14ac:dyDescent="0.3">
      <c r="A4488" s="4"/>
      <c r="B4488" s="1"/>
      <c r="C4488" s="6" t="str">
        <f>IFERROR(IF(B4488="","",VLOOKUP(B4488,tabela_produto,2,0)),"")</f>
        <v/>
      </c>
      <c r="D4488" s="1"/>
      <c r="E4488" s="7" t="str">
        <f t="shared" si="70"/>
        <v/>
      </c>
      <c r="F4488" s="133"/>
      <c r="G4488" s="37"/>
      <c r="H4488" s="36"/>
    </row>
    <row r="4489" spans="1:8" x14ac:dyDescent="0.3">
      <c r="A4489" s="4"/>
      <c r="B4489" s="1"/>
      <c r="C4489" s="6" t="str">
        <f>IFERROR(IF(B4489="","",VLOOKUP(B4489,tabela_produto,2,0)),"")</f>
        <v/>
      </c>
      <c r="D4489" s="1"/>
      <c r="E4489" s="7" t="str">
        <f t="shared" si="70"/>
        <v/>
      </c>
      <c r="F4489" s="133"/>
      <c r="G4489" s="37"/>
      <c r="H4489" s="36"/>
    </row>
    <row r="4490" spans="1:8" x14ac:dyDescent="0.3">
      <c r="A4490" s="4"/>
      <c r="B4490" s="1"/>
      <c r="C4490" s="6" t="str">
        <f>IFERROR(IF(B4490="","",VLOOKUP(B4490,tabela_produto,2,0)),"")</f>
        <v/>
      </c>
      <c r="D4490" s="1"/>
      <c r="E4490" s="7" t="str">
        <f t="shared" si="70"/>
        <v/>
      </c>
      <c r="F4490" s="133"/>
      <c r="G4490" s="37"/>
      <c r="H4490" s="36"/>
    </row>
    <row r="4491" spans="1:8" x14ac:dyDescent="0.3">
      <c r="A4491" s="4"/>
      <c r="B4491" s="1"/>
      <c r="C4491" s="6" t="str">
        <f>IFERROR(IF(B4491="","",VLOOKUP(B4491,tabela_produto,2,0)),"")</f>
        <v/>
      </c>
      <c r="D4491" s="1"/>
      <c r="E4491" s="7" t="str">
        <f t="shared" si="70"/>
        <v/>
      </c>
      <c r="F4491" s="133"/>
      <c r="G4491" s="37"/>
      <c r="H4491" s="36"/>
    </row>
    <row r="4492" spans="1:8" x14ac:dyDescent="0.3">
      <c r="A4492" s="4"/>
      <c r="B4492" s="1"/>
      <c r="C4492" s="6" t="str">
        <f>IFERROR(IF(B4492="","",VLOOKUP(B4492,tabela_produto,2,0)),"")</f>
        <v/>
      </c>
      <c r="D4492" s="1"/>
      <c r="E4492" s="7" t="str">
        <f t="shared" si="70"/>
        <v/>
      </c>
      <c r="F4492" s="133"/>
      <c r="G4492" s="37"/>
      <c r="H4492" s="36"/>
    </row>
    <row r="4493" spans="1:8" x14ac:dyDescent="0.3">
      <c r="A4493" s="4"/>
      <c r="B4493" s="1"/>
      <c r="C4493" s="6" t="str">
        <f>IFERROR(IF(B4493="","",VLOOKUP(B4493,tabela_produto,2,0)),"")</f>
        <v/>
      </c>
      <c r="D4493" s="1"/>
      <c r="E4493" s="7" t="str">
        <f t="shared" si="70"/>
        <v/>
      </c>
      <c r="F4493" s="133"/>
      <c r="G4493" s="37"/>
      <c r="H4493" s="36"/>
    </row>
    <row r="4494" spans="1:8" x14ac:dyDescent="0.3">
      <c r="A4494" s="4"/>
      <c r="B4494" s="1"/>
      <c r="C4494" s="6" t="str">
        <f>IFERROR(IF(B4494="","",VLOOKUP(B4494,tabela_produto,2,0)),"")</f>
        <v/>
      </c>
      <c r="D4494" s="1"/>
      <c r="E4494" s="7" t="str">
        <f t="shared" si="70"/>
        <v/>
      </c>
      <c r="F4494" s="133"/>
      <c r="G4494" s="37"/>
      <c r="H4494" s="36"/>
    </row>
    <row r="4495" spans="1:8" x14ac:dyDescent="0.3">
      <c r="A4495" s="4"/>
      <c r="B4495" s="1"/>
      <c r="C4495" s="6" t="str">
        <f>IFERROR(IF(B4495="","",VLOOKUP(B4495,tabela_produto,2,0)),"")</f>
        <v/>
      </c>
      <c r="D4495" s="1"/>
      <c r="E4495" s="7" t="str">
        <f t="shared" si="70"/>
        <v/>
      </c>
      <c r="F4495" s="133"/>
      <c r="G4495" s="37"/>
      <c r="H4495" s="36"/>
    </row>
    <row r="4496" spans="1:8" x14ac:dyDescent="0.3">
      <c r="A4496" s="4"/>
      <c r="B4496" s="1"/>
      <c r="C4496" s="6" t="str">
        <f>IFERROR(IF(B4496="","",VLOOKUP(B4496,tabela_produto,2,0)),"")</f>
        <v/>
      </c>
      <c r="D4496" s="1"/>
      <c r="E4496" s="7" t="str">
        <f t="shared" si="70"/>
        <v/>
      </c>
      <c r="F4496" s="133"/>
      <c r="G4496" s="37"/>
      <c r="H4496" s="36"/>
    </row>
    <row r="4497" spans="1:8" x14ac:dyDescent="0.3">
      <c r="A4497" s="4"/>
      <c r="B4497" s="1"/>
      <c r="C4497" s="6" t="str">
        <f>IFERROR(IF(B4497="","",VLOOKUP(B4497,tabela_produto,2,0)),"")</f>
        <v/>
      </c>
      <c r="D4497" s="1"/>
      <c r="E4497" s="7" t="str">
        <f t="shared" si="70"/>
        <v/>
      </c>
      <c r="F4497" s="133"/>
      <c r="G4497" s="37"/>
      <c r="H4497" s="36"/>
    </row>
    <row r="4498" spans="1:8" x14ac:dyDescent="0.3">
      <c r="A4498" s="4"/>
      <c r="B4498" s="1"/>
      <c r="C4498" s="6" t="str">
        <f>IFERROR(IF(B4498="","",VLOOKUP(B4498,tabela_produto,2,0)),"")</f>
        <v/>
      </c>
      <c r="D4498" s="1"/>
      <c r="E4498" s="7" t="str">
        <f t="shared" si="70"/>
        <v/>
      </c>
      <c r="F4498" s="133"/>
      <c r="G4498" s="37"/>
      <c r="H4498" s="36"/>
    </row>
    <row r="4499" spans="1:8" x14ac:dyDescent="0.3">
      <c r="A4499" s="4"/>
      <c r="B4499" s="1"/>
      <c r="C4499" s="6" t="str">
        <f>IFERROR(IF(B4499="","",VLOOKUP(B4499,tabela_produto,2,0)),"")</f>
        <v/>
      </c>
      <c r="D4499" s="1"/>
      <c r="E4499" s="7" t="str">
        <f t="shared" si="70"/>
        <v/>
      </c>
      <c r="F4499" s="133"/>
      <c r="G4499" s="37"/>
      <c r="H4499" s="36"/>
    </row>
    <row r="4500" spans="1:8" x14ac:dyDescent="0.3">
      <c r="A4500" s="4"/>
      <c r="B4500" s="1"/>
      <c r="C4500" s="6" t="str">
        <f>IFERROR(IF(B4500="","",VLOOKUP(B4500,tabela_produto,2,0)),"")</f>
        <v/>
      </c>
      <c r="D4500" s="1"/>
      <c r="E4500" s="7" t="str">
        <f t="shared" si="70"/>
        <v/>
      </c>
      <c r="F4500" s="133"/>
      <c r="G4500" s="37"/>
      <c r="H4500" s="36"/>
    </row>
    <row r="4501" spans="1:8" x14ac:dyDescent="0.3">
      <c r="A4501" s="4"/>
      <c r="B4501" s="1"/>
      <c r="C4501" s="6" t="str">
        <f>IFERROR(IF(B4501="","",VLOOKUP(B4501,tabela_produto,2,0)),"")</f>
        <v/>
      </c>
      <c r="D4501" s="1"/>
      <c r="E4501" s="7" t="str">
        <f t="shared" si="70"/>
        <v/>
      </c>
      <c r="F4501" s="133"/>
      <c r="G4501" s="37"/>
      <c r="H4501" s="36"/>
    </row>
    <row r="4502" spans="1:8" x14ac:dyDescent="0.3">
      <c r="A4502" s="4"/>
      <c r="B4502" s="1"/>
      <c r="C4502" s="6" t="str">
        <f>IFERROR(IF(B4502="","",VLOOKUP(B4502,tabela_produto,2,0)),"")</f>
        <v/>
      </c>
      <c r="D4502" s="1"/>
      <c r="E4502" s="7" t="str">
        <f t="shared" si="70"/>
        <v/>
      </c>
      <c r="F4502" s="133"/>
      <c r="G4502" s="37"/>
      <c r="H4502" s="36"/>
    </row>
    <row r="4503" spans="1:8" x14ac:dyDescent="0.3">
      <c r="A4503" s="4"/>
      <c r="B4503" s="1"/>
      <c r="C4503" s="6" t="str">
        <f>IFERROR(IF(B4503="","",VLOOKUP(B4503,tabela_produto,2,0)),"")</f>
        <v/>
      </c>
      <c r="D4503" s="1"/>
      <c r="E4503" s="7" t="str">
        <f t="shared" si="70"/>
        <v/>
      </c>
      <c r="F4503" s="133"/>
      <c r="G4503" s="37"/>
      <c r="H4503" s="36"/>
    </row>
    <row r="4504" spans="1:8" x14ac:dyDescent="0.3">
      <c r="A4504" s="4"/>
      <c r="B4504" s="1"/>
      <c r="C4504" s="6" t="str">
        <f>IFERROR(IF(B4504="","",VLOOKUP(B4504,tabela_produto,2,0)),"")</f>
        <v/>
      </c>
      <c r="D4504" s="1"/>
      <c r="E4504" s="7" t="str">
        <f t="shared" si="70"/>
        <v/>
      </c>
      <c r="F4504" s="133"/>
      <c r="G4504" s="37"/>
      <c r="H4504" s="36"/>
    </row>
    <row r="4505" spans="1:8" x14ac:dyDescent="0.3">
      <c r="A4505" s="4"/>
      <c r="B4505" s="1"/>
      <c r="C4505" s="6" t="str">
        <f>IFERROR(IF(B4505="","",VLOOKUP(B4505,tabela_produto,2,0)),"")</f>
        <v/>
      </c>
      <c r="D4505" s="1"/>
      <c r="E4505" s="7" t="str">
        <f t="shared" si="70"/>
        <v/>
      </c>
      <c r="F4505" s="133"/>
      <c r="G4505" s="37"/>
      <c r="H4505" s="36"/>
    </row>
    <row r="4506" spans="1:8" x14ac:dyDescent="0.3">
      <c r="A4506" s="4"/>
      <c r="B4506" s="1"/>
      <c r="C4506" s="6" t="str">
        <f>IFERROR(IF(B4506="","",VLOOKUP(B4506,tabela_produto,2,0)),"")</f>
        <v/>
      </c>
      <c r="D4506" s="1"/>
      <c r="E4506" s="7" t="str">
        <f t="shared" si="70"/>
        <v/>
      </c>
      <c r="F4506" s="133"/>
      <c r="G4506" s="37"/>
      <c r="H4506" s="36"/>
    </row>
    <row r="4507" spans="1:8" x14ac:dyDescent="0.3">
      <c r="A4507" s="4"/>
      <c r="B4507" s="1"/>
      <c r="C4507" s="6" t="str">
        <f>IFERROR(IF(B4507="","",VLOOKUP(B4507,tabela_produto,2,0)),"")</f>
        <v/>
      </c>
      <c r="D4507" s="1"/>
      <c r="E4507" s="7" t="str">
        <f t="shared" si="70"/>
        <v/>
      </c>
      <c r="F4507" s="133"/>
      <c r="G4507" s="37"/>
      <c r="H4507" s="36"/>
    </row>
    <row r="4508" spans="1:8" x14ac:dyDescent="0.3">
      <c r="A4508" s="4"/>
      <c r="B4508" s="1"/>
      <c r="C4508" s="6" t="str">
        <f>IFERROR(IF(B4508="","",VLOOKUP(B4508,tabela_produto,2,0)),"")</f>
        <v/>
      </c>
      <c r="D4508" s="1"/>
      <c r="E4508" s="7" t="str">
        <f t="shared" si="70"/>
        <v/>
      </c>
      <c r="F4508" s="133"/>
      <c r="G4508" s="37"/>
      <c r="H4508" s="36"/>
    </row>
    <row r="4509" spans="1:8" x14ac:dyDescent="0.3">
      <c r="A4509" s="4"/>
      <c r="B4509" s="1"/>
      <c r="C4509" s="6" t="str">
        <f>IFERROR(IF(B4509="","",VLOOKUP(B4509,tabela_produto,2,0)),"")</f>
        <v/>
      </c>
      <c r="D4509" s="1"/>
      <c r="E4509" s="7" t="str">
        <f t="shared" si="70"/>
        <v/>
      </c>
      <c r="F4509" s="133"/>
      <c r="G4509" s="37"/>
      <c r="H4509" s="36"/>
    </row>
    <row r="4510" spans="1:8" x14ac:dyDescent="0.3">
      <c r="A4510" s="4"/>
      <c r="B4510" s="1"/>
      <c r="C4510" s="6" t="str">
        <f>IFERROR(IF(B4510="","",VLOOKUP(B4510,tabela_produto,2,0)),"")</f>
        <v/>
      </c>
      <c r="D4510" s="1"/>
      <c r="E4510" s="7" t="str">
        <f t="shared" si="70"/>
        <v/>
      </c>
      <c r="F4510" s="133"/>
      <c r="G4510" s="37"/>
      <c r="H4510" s="36"/>
    </row>
    <row r="4511" spans="1:8" x14ac:dyDescent="0.3">
      <c r="A4511" s="4"/>
      <c r="B4511" s="1"/>
      <c r="C4511" s="6" t="str">
        <f>IFERROR(IF(B4511="","",VLOOKUP(B4511,tabela_produto,2,0)),"")</f>
        <v/>
      </c>
      <c r="D4511" s="1"/>
      <c r="E4511" s="7" t="str">
        <f t="shared" si="70"/>
        <v/>
      </c>
      <c r="F4511" s="133"/>
      <c r="G4511" s="37"/>
      <c r="H4511" s="36"/>
    </row>
    <row r="4512" spans="1:8" x14ac:dyDescent="0.3">
      <c r="A4512" s="4"/>
      <c r="B4512" s="1"/>
      <c r="C4512" s="6" t="str">
        <f>IFERROR(IF(B4512="","",VLOOKUP(B4512,tabela_produto,2,0)),"")</f>
        <v/>
      </c>
      <c r="D4512" s="1"/>
      <c r="E4512" s="7" t="str">
        <f t="shared" si="70"/>
        <v/>
      </c>
      <c r="F4512" s="133"/>
      <c r="G4512" s="37"/>
      <c r="H4512" s="36"/>
    </row>
    <row r="4513" spans="1:8" x14ac:dyDescent="0.3">
      <c r="A4513" s="4"/>
      <c r="B4513" s="1"/>
      <c r="C4513" s="6" t="str">
        <f>IFERROR(IF(B4513="","",VLOOKUP(B4513,tabela_produto,2,0)),"")</f>
        <v/>
      </c>
      <c r="D4513" s="1"/>
      <c r="E4513" s="7" t="str">
        <f t="shared" si="70"/>
        <v/>
      </c>
      <c r="F4513" s="133"/>
      <c r="G4513" s="37"/>
      <c r="H4513" s="36"/>
    </row>
    <row r="4514" spans="1:8" x14ac:dyDescent="0.3">
      <c r="A4514" s="4"/>
      <c r="B4514" s="1"/>
      <c r="C4514" s="6" t="str">
        <f>IFERROR(IF(B4514="","",VLOOKUP(B4514,tabela_produto,2,0)),"")</f>
        <v/>
      </c>
      <c r="D4514" s="1"/>
      <c r="E4514" s="7" t="str">
        <f t="shared" si="70"/>
        <v/>
      </c>
      <c r="F4514" s="133"/>
      <c r="G4514" s="37"/>
      <c r="H4514" s="36"/>
    </row>
    <row r="4515" spans="1:8" x14ac:dyDescent="0.3">
      <c r="A4515" s="4"/>
      <c r="B4515" s="1"/>
      <c r="C4515" s="6" t="str">
        <f>IFERROR(IF(B4515="","",VLOOKUP(B4515,tabela_produto,2,0)),"")</f>
        <v/>
      </c>
      <c r="D4515" s="1"/>
      <c r="E4515" s="7" t="str">
        <f t="shared" si="70"/>
        <v/>
      </c>
      <c r="F4515" s="133"/>
      <c r="G4515" s="37"/>
      <c r="H4515" s="36"/>
    </row>
    <row r="4516" spans="1:8" x14ac:dyDescent="0.3">
      <c r="A4516" s="4"/>
      <c r="B4516" s="1"/>
      <c r="C4516" s="6" t="str">
        <f>IFERROR(IF(B4516="","",VLOOKUP(B4516,tabela_produto,2,0)),"")</f>
        <v/>
      </c>
      <c r="D4516" s="1"/>
      <c r="E4516" s="7" t="str">
        <f t="shared" si="70"/>
        <v/>
      </c>
      <c r="F4516" s="133"/>
      <c r="G4516" s="37"/>
      <c r="H4516" s="36"/>
    </row>
    <row r="4517" spans="1:8" x14ac:dyDescent="0.3">
      <c r="A4517" s="4"/>
      <c r="B4517" s="1"/>
      <c r="C4517" s="6" t="str">
        <f>IFERROR(IF(B4517="","",VLOOKUP(B4517,tabela_produto,2,0)),"")</f>
        <v/>
      </c>
      <c r="D4517" s="1"/>
      <c r="E4517" s="7" t="str">
        <f t="shared" si="70"/>
        <v/>
      </c>
      <c r="F4517" s="133"/>
      <c r="G4517" s="37"/>
      <c r="H4517" s="36"/>
    </row>
    <row r="4518" spans="1:8" x14ac:dyDescent="0.3">
      <c r="A4518" s="4"/>
      <c r="B4518" s="1"/>
      <c r="C4518" s="6" t="str">
        <f>IFERROR(IF(B4518="","",VLOOKUP(B4518,tabela_produto,2,0)),"")</f>
        <v/>
      </c>
      <c r="D4518" s="1"/>
      <c r="E4518" s="7" t="str">
        <f t="shared" si="70"/>
        <v/>
      </c>
      <c r="F4518" s="133"/>
      <c r="G4518" s="37"/>
      <c r="H4518" s="36"/>
    </row>
    <row r="4519" spans="1:8" x14ac:dyDescent="0.3">
      <c r="A4519" s="4"/>
      <c r="B4519" s="1"/>
      <c r="C4519" s="6" t="str">
        <f>IFERROR(IF(B4519="","",VLOOKUP(B4519,tabela_produto,2,0)),"")</f>
        <v/>
      </c>
      <c r="D4519" s="1"/>
      <c r="E4519" s="7" t="str">
        <f t="shared" si="70"/>
        <v/>
      </c>
      <c r="F4519" s="133"/>
      <c r="G4519" s="37"/>
      <c r="H4519" s="36"/>
    </row>
    <row r="4520" spans="1:8" x14ac:dyDescent="0.3">
      <c r="A4520" s="4"/>
      <c r="B4520" s="1"/>
      <c r="C4520" s="6" t="str">
        <f>IFERROR(IF(B4520="","",VLOOKUP(B4520,tabela_produto,2,0)),"")</f>
        <v/>
      </c>
      <c r="D4520" s="1"/>
      <c r="E4520" s="7" t="str">
        <f t="shared" si="70"/>
        <v/>
      </c>
      <c r="F4520" s="133"/>
      <c r="G4520" s="37"/>
      <c r="H4520" s="36"/>
    </row>
    <row r="4521" spans="1:8" x14ac:dyDescent="0.3">
      <c r="A4521" s="4"/>
      <c r="B4521" s="1"/>
      <c r="C4521" s="6" t="str">
        <f>IFERROR(IF(B4521="","",VLOOKUP(B4521,tabela_produto,2,0)),"")</f>
        <v/>
      </c>
      <c r="D4521" s="1"/>
      <c r="E4521" s="7" t="str">
        <f t="shared" si="70"/>
        <v/>
      </c>
      <c r="F4521" s="133"/>
      <c r="G4521" s="37"/>
      <c r="H4521" s="36"/>
    </row>
    <row r="4522" spans="1:8" x14ac:dyDescent="0.3">
      <c r="A4522" s="4"/>
      <c r="B4522" s="1"/>
      <c r="C4522" s="6" t="str">
        <f>IFERROR(IF(B4522="","",VLOOKUP(B4522,tabela_produto,2,0)),"")</f>
        <v/>
      </c>
      <c r="D4522" s="1"/>
      <c r="E4522" s="7" t="str">
        <f t="shared" si="70"/>
        <v/>
      </c>
      <c r="F4522" s="133"/>
      <c r="G4522" s="37"/>
      <c r="H4522" s="36"/>
    </row>
    <row r="4523" spans="1:8" x14ac:dyDescent="0.3">
      <c r="A4523" s="4"/>
      <c r="B4523" s="1"/>
      <c r="C4523" s="6" t="str">
        <f>IFERROR(IF(B4523="","",VLOOKUP(B4523,tabela_produto,2,0)),"")</f>
        <v/>
      </c>
      <c r="D4523" s="1"/>
      <c r="E4523" s="7" t="str">
        <f t="shared" si="70"/>
        <v/>
      </c>
      <c r="F4523" s="133"/>
      <c r="G4523" s="37"/>
      <c r="H4523" s="36"/>
    </row>
    <row r="4524" spans="1:8" x14ac:dyDescent="0.3">
      <c r="A4524" s="4"/>
      <c r="B4524" s="1"/>
      <c r="C4524" s="6" t="str">
        <f>IFERROR(IF(B4524="","",VLOOKUP(B4524,tabela_produto,2,0)),"")</f>
        <v/>
      </c>
      <c r="D4524" s="1"/>
      <c r="E4524" s="7" t="str">
        <f t="shared" si="70"/>
        <v/>
      </c>
      <c r="F4524" s="133"/>
      <c r="G4524" s="37"/>
      <c r="H4524" s="36"/>
    </row>
    <row r="4525" spans="1:8" x14ac:dyDescent="0.3">
      <c r="A4525" s="4"/>
      <c r="B4525" s="1"/>
      <c r="C4525" s="6" t="str">
        <f>IFERROR(IF(B4525="","",VLOOKUP(B4525,tabela_produto,2,0)),"")</f>
        <v/>
      </c>
      <c r="D4525" s="1"/>
      <c r="E4525" s="7" t="str">
        <f t="shared" si="70"/>
        <v/>
      </c>
      <c r="F4525" s="133"/>
      <c r="G4525" s="37"/>
      <c r="H4525" s="36"/>
    </row>
    <row r="4526" spans="1:8" x14ac:dyDescent="0.3">
      <c r="A4526" s="4"/>
      <c r="B4526" s="1"/>
      <c r="C4526" s="6" t="str">
        <f>IFERROR(IF(B4526="","",VLOOKUP(B4526,tabela_produto,2,0)),"")</f>
        <v/>
      </c>
      <c r="D4526" s="1"/>
      <c r="E4526" s="7" t="str">
        <f t="shared" si="70"/>
        <v/>
      </c>
      <c r="F4526" s="133"/>
      <c r="G4526" s="37"/>
      <c r="H4526" s="36"/>
    </row>
    <row r="4527" spans="1:8" x14ac:dyDescent="0.3">
      <c r="A4527" s="4"/>
      <c r="B4527" s="1"/>
      <c r="C4527" s="6" t="str">
        <f>IFERROR(IF(B4527="","",VLOOKUP(B4527,tabela_produto,2,0)),"")</f>
        <v/>
      </c>
      <c r="D4527" s="1"/>
      <c r="E4527" s="7" t="str">
        <f t="shared" si="70"/>
        <v/>
      </c>
      <c r="F4527" s="133"/>
      <c r="G4527" s="37"/>
      <c r="H4527" s="36"/>
    </row>
    <row r="4528" spans="1:8" x14ac:dyDescent="0.3">
      <c r="A4528" s="4"/>
      <c r="B4528" s="1"/>
      <c r="C4528" s="6" t="str">
        <f>IFERROR(IF(B4528="","",VLOOKUP(B4528,tabela_produto,2,0)),"")</f>
        <v/>
      </c>
      <c r="D4528" s="1"/>
      <c r="E4528" s="7" t="str">
        <f t="shared" si="70"/>
        <v/>
      </c>
      <c r="F4528" s="133"/>
      <c r="G4528" s="37"/>
      <c r="H4528" s="36"/>
    </row>
    <row r="4529" spans="1:8" x14ac:dyDescent="0.3">
      <c r="A4529" s="4"/>
      <c r="B4529" s="1"/>
      <c r="C4529" s="6" t="str">
        <f>IFERROR(IF(B4529="","",VLOOKUP(B4529,tabela_produto,2,0)),"")</f>
        <v/>
      </c>
      <c r="D4529" s="1"/>
      <c r="E4529" s="7" t="str">
        <f t="shared" si="70"/>
        <v/>
      </c>
      <c r="F4529" s="133"/>
      <c r="G4529" s="37"/>
      <c r="H4529" s="36"/>
    </row>
    <row r="4530" spans="1:8" x14ac:dyDescent="0.3">
      <c r="A4530" s="4"/>
      <c r="B4530" s="1"/>
      <c r="C4530" s="6" t="str">
        <f>IFERROR(IF(B4530="","",VLOOKUP(B4530,tabela_produto,2,0)),"")</f>
        <v/>
      </c>
      <c r="D4530" s="1"/>
      <c r="E4530" s="7" t="str">
        <f t="shared" si="70"/>
        <v/>
      </c>
      <c r="F4530" s="133"/>
      <c r="G4530" s="37"/>
      <c r="H4530" s="36"/>
    </row>
    <row r="4531" spans="1:8" x14ac:dyDescent="0.3">
      <c r="A4531" s="4"/>
      <c r="B4531" s="1"/>
      <c r="C4531" s="6" t="str">
        <f>IFERROR(IF(B4531="","",VLOOKUP(B4531,tabela_produto,2,0)),"")</f>
        <v/>
      </c>
      <c r="D4531" s="1"/>
      <c r="E4531" s="7" t="str">
        <f t="shared" si="70"/>
        <v/>
      </c>
      <c r="F4531" s="133"/>
      <c r="G4531" s="37"/>
      <c r="H4531" s="36"/>
    </row>
    <row r="4532" spans="1:8" x14ac:dyDescent="0.3">
      <c r="A4532" s="4"/>
      <c r="B4532" s="1"/>
      <c r="C4532" s="6" t="str">
        <f>IFERROR(IF(B4532="","",VLOOKUP(B4532,tabela_produto,2,0)),"")</f>
        <v/>
      </c>
      <c r="D4532" s="1"/>
      <c r="E4532" s="7" t="str">
        <f t="shared" si="70"/>
        <v/>
      </c>
      <c r="F4532" s="133"/>
      <c r="G4532" s="37"/>
      <c r="H4532" s="36"/>
    </row>
    <row r="4533" spans="1:8" x14ac:dyDescent="0.3">
      <c r="A4533" s="4"/>
      <c r="B4533" s="1"/>
      <c r="C4533" s="6" t="str">
        <f>IFERROR(IF(B4533="","",VLOOKUP(B4533,tabela_produto,2,0)),"")</f>
        <v/>
      </c>
      <c r="D4533" s="1"/>
      <c r="E4533" s="7" t="str">
        <f t="shared" si="70"/>
        <v/>
      </c>
      <c r="F4533" s="133"/>
      <c r="G4533" s="37"/>
      <c r="H4533" s="36"/>
    </row>
    <row r="4534" spans="1:8" x14ac:dyDescent="0.3">
      <c r="A4534" s="4"/>
      <c r="B4534" s="1"/>
      <c r="C4534" s="6" t="str">
        <f>IFERROR(IF(B4534="","",VLOOKUP(B4534,tabela_produto,2,0)),"")</f>
        <v/>
      </c>
      <c r="D4534" s="1"/>
      <c r="E4534" s="7" t="str">
        <f t="shared" si="70"/>
        <v/>
      </c>
      <c r="F4534" s="133"/>
      <c r="G4534" s="37"/>
      <c r="H4534" s="36"/>
    </row>
    <row r="4535" spans="1:8" x14ac:dyDescent="0.3">
      <c r="A4535" s="4"/>
      <c r="B4535" s="1"/>
      <c r="C4535" s="6" t="str">
        <f>IFERROR(IF(B4535="","",VLOOKUP(B4535,tabela_produto,2,0)),"")</f>
        <v/>
      </c>
      <c r="D4535" s="1"/>
      <c r="E4535" s="7" t="str">
        <f t="shared" si="70"/>
        <v/>
      </c>
      <c r="F4535" s="133"/>
      <c r="G4535" s="37"/>
      <c r="H4535" s="36"/>
    </row>
    <row r="4536" spans="1:8" x14ac:dyDescent="0.3">
      <c r="A4536" s="4"/>
      <c r="B4536" s="1"/>
      <c r="C4536" s="6" t="str">
        <f>IFERROR(IF(B4536="","",VLOOKUP(B4536,tabela_produto,2,0)),"")</f>
        <v/>
      </c>
      <c r="D4536" s="1"/>
      <c r="E4536" s="7" t="str">
        <f t="shared" si="70"/>
        <v/>
      </c>
      <c r="F4536" s="133"/>
      <c r="G4536" s="37"/>
      <c r="H4536" s="36"/>
    </row>
    <row r="4537" spans="1:8" x14ac:dyDescent="0.3">
      <c r="A4537" s="4"/>
      <c r="B4537" s="1"/>
      <c r="C4537" s="6" t="str">
        <f>IFERROR(IF(B4537="","",VLOOKUP(B4537,tabela_produto,2,0)),"")</f>
        <v/>
      </c>
      <c r="D4537" s="1"/>
      <c r="E4537" s="7" t="str">
        <f t="shared" si="70"/>
        <v/>
      </c>
      <c r="F4537" s="133"/>
      <c r="G4537" s="37"/>
      <c r="H4537" s="36"/>
    </row>
    <row r="4538" spans="1:8" x14ac:dyDescent="0.3">
      <c r="A4538" s="4"/>
      <c r="B4538" s="1"/>
      <c r="C4538" s="6" t="str">
        <f>IFERROR(IF(B4538="","",VLOOKUP(B4538,tabela_produto,2,0)),"")</f>
        <v/>
      </c>
      <c r="D4538" s="1"/>
      <c r="E4538" s="7" t="str">
        <f t="shared" si="70"/>
        <v/>
      </c>
      <c r="F4538" s="133"/>
      <c r="G4538" s="37"/>
      <c r="H4538" s="36"/>
    </row>
    <row r="4539" spans="1:8" x14ac:dyDescent="0.3">
      <c r="A4539" s="4"/>
      <c r="B4539" s="1"/>
      <c r="C4539" s="6" t="str">
        <f>IFERROR(IF(B4539="","",VLOOKUP(B4539,tabela_produto,2,0)),"")</f>
        <v/>
      </c>
      <c r="D4539" s="1"/>
      <c r="E4539" s="7" t="str">
        <f t="shared" si="70"/>
        <v/>
      </c>
      <c r="F4539" s="133"/>
      <c r="G4539" s="37"/>
      <c r="H4539" s="36"/>
    </row>
    <row r="4540" spans="1:8" x14ac:dyDescent="0.3">
      <c r="A4540" s="4"/>
      <c r="B4540" s="1"/>
      <c r="C4540" s="6" t="str">
        <f>IFERROR(IF(B4540="","",VLOOKUP(B4540,tabela_produto,2,0)),"")</f>
        <v/>
      </c>
      <c r="D4540" s="1"/>
      <c r="E4540" s="7" t="str">
        <f t="shared" si="70"/>
        <v/>
      </c>
      <c r="F4540" s="133"/>
      <c r="G4540" s="37"/>
      <c r="H4540" s="36"/>
    </row>
    <row r="4541" spans="1:8" x14ac:dyDescent="0.3">
      <c r="A4541" s="4"/>
      <c r="B4541" s="1"/>
      <c r="C4541" s="6" t="str">
        <f>IFERROR(IF(B4541="","",VLOOKUP(B4541,tabela_produto,2,0)),"")</f>
        <v/>
      </c>
      <c r="D4541" s="1"/>
      <c r="E4541" s="7" t="str">
        <f t="shared" si="70"/>
        <v/>
      </c>
      <c r="F4541" s="133"/>
      <c r="G4541" s="37"/>
      <c r="H4541" s="36"/>
    </row>
    <row r="4542" spans="1:8" x14ac:dyDescent="0.3">
      <c r="A4542" s="4"/>
      <c r="B4542" s="1"/>
      <c r="C4542" s="6" t="str">
        <f>IFERROR(IF(B4542="","",VLOOKUP(B4542,tabela_produto,2,0)),"")</f>
        <v/>
      </c>
      <c r="D4542" s="1"/>
      <c r="E4542" s="7" t="str">
        <f t="shared" si="70"/>
        <v/>
      </c>
      <c r="F4542" s="133"/>
      <c r="G4542" s="37"/>
      <c r="H4542" s="36"/>
    </row>
    <row r="4543" spans="1:8" x14ac:dyDescent="0.3">
      <c r="A4543" s="4"/>
      <c r="B4543" s="1"/>
      <c r="C4543" s="6" t="str">
        <f>IFERROR(IF(B4543="","",VLOOKUP(B4543,tabela_produto,2,0)),"")</f>
        <v/>
      </c>
      <c r="D4543" s="1"/>
      <c r="E4543" s="7" t="str">
        <f t="shared" si="70"/>
        <v/>
      </c>
      <c r="F4543" s="133"/>
      <c r="G4543" s="37"/>
      <c r="H4543" s="36"/>
    </row>
    <row r="4544" spans="1:8" x14ac:dyDescent="0.3">
      <c r="A4544" s="4"/>
      <c r="B4544" s="1"/>
      <c r="C4544" s="6" t="str">
        <f>IFERROR(IF(B4544="","",VLOOKUP(B4544,tabela_produto,2,0)),"")</f>
        <v/>
      </c>
      <c r="D4544" s="1"/>
      <c r="E4544" s="7" t="str">
        <f t="shared" si="70"/>
        <v/>
      </c>
      <c r="F4544" s="133"/>
      <c r="G4544" s="37"/>
      <c r="H4544" s="36"/>
    </row>
    <row r="4545" spans="1:8" x14ac:dyDescent="0.3">
      <c r="A4545" s="4"/>
      <c r="B4545" s="1"/>
      <c r="C4545" s="6" t="str">
        <f>IFERROR(IF(B4545="","",VLOOKUP(B4545,tabela_produto,2,0)),"")</f>
        <v/>
      </c>
      <c r="D4545" s="1"/>
      <c r="E4545" s="7" t="str">
        <f t="shared" si="70"/>
        <v/>
      </c>
      <c r="F4545" s="133"/>
      <c r="G4545" s="37"/>
      <c r="H4545" s="36"/>
    </row>
    <row r="4546" spans="1:8" x14ac:dyDescent="0.3">
      <c r="A4546" s="4"/>
      <c r="B4546" s="1"/>
      <c r="C4546" s="6" t="str">
        <f>IFERROR(IF(B4546="","",VLOOKUP(B4546,tabela_produto,2,0)),"")</f>
        <v/>
      </c>
      <c r="D4546" s="1"/>
      <c r="E4546" s="7" t="str">
        <f t="shared" si="70"/>
        <v/>
      </c>
      <c r="F4546" s="133"/>
      <c r="G4546" s="37"/>
      <c r="H4546" s="36"/>
    </row>
    <row r="4547" spans="1:8" x14ac:dyDescent="0.3">
      <c r="A4547" s="4"/>
      <c r="B4547" s="1"/>
      <c r="C4547" s="6" t="str">
        <f>IFERROR(IF(B4547="","",VLOOKUP(B4547,tabela_produto,2,0)),"")</f>
        <v/>
      </c>
      <c r="D4547" s="1"/>
      <c r="E4547" s="7" t="str">
        <f t="shared" ref="E4547:E4610" si="71">IF(B4547="","",VLOOKUP(B4547,tabela_produto,3,0))</f>
        <v/>
      </c>
      <c r="F4547" s="133"/>
      <c r="G4547" s="37"/>
      <c r="H4547" s="36"/>
    </row>
    <row r="4548" spans="1:8" x14ac:dyDescent="0.3">
      <c r="A4548" s="4"/>
      <c r="B4548" s="1"/>
      <c r="C4548" s="6" t="str">
        <f>IFERROR(IF(B4548="","",VLOOKUP(B4548,tabela_produto,2,0)),"")</f>
        <v/>
      </c>
      <c r="D4548" s="1"/>
      <c r="E4548" s="7" t="str">
        <f t="shared" si="71"/>
        <v/>
      </c>
      <c r="F4548" s="133"/>
      <c r="G4548" s="37"/>
      <c r="H4548" s="36"/>
    </row>
    <row r="4549" spans="1:8" x14ac:dyDescent="0.3">
      <c r="A4549" s="4"/>
      <c r="B4549" s="1"/>
      <c r="C4549" s="6" t="str">
        <f>IFERROR(IF(B4549="","",VLOOKUP(B4549,tabela_produto,2,0)),"")</f>
        <v/>
      </c>
      <c r="D4549" s="1"/>
      <c r="E4549" s="7" t="str">
        <f t="shared" si="71"/>
        <v/>
      </c>
      <c r="F4549" s="133"/>
      <c r="G4549" s="37"/>
      <c r="H4549" s="36"/>
    </row>
    <row r="4550" spans="1:8" x14ac:dyDescent="0.3">
      <c r="A4550" s="4"/>
      <c r="B4550" s="1"/>
      <c r="C4550" s="6" t="str">
        <f>IFERROR(IF(B4550="","",VLOOKUP(B4550,tabela_produto,2,0)),"")</f>
        <v/>
      </c>
      <c r="D4550" s="1"/>
      <c r="E4550" s="7" t="str">
        <f t="shared" si="71"/>
        <v/>
      </c>
      <c r="F4550" s="133"/>
      <c r="G4550" s="37"/>
      <c r="H4550" s="36"/>
    </row>
    <row r="4551" spans="1:8" x14ac:dyDescent="0.3">
      <c r="A4551" s="4"/>
      <c r="B4551" s="1"/>
      <c r="C4551" s="6" t="str">
        <f>IFERROR(IF(B4551="","",VLOOKUP(B4551,tabela_produto,2,0)),"")</f>
        <v/>
      </c>
      <c r="D4551" s="1"/>
      <c r="E4551" s="7" t="str">
        <f t="shared" si="71"/>
        <v/>
      </c>
      <c r="F4551" s="133"/>
      <c r="G4551" s="37"/>
      <c r="H4551" s="36"/>
    </row>
    <row r="4552" spans="1:8" x14ac:dyDescent="0.3">
      <c r="A4552" s="4"/>
      <c r="B4552" s="1"/>
      <c r="C4552" s="6" t="str">
        <f>IFERROR(IF(B4552="","",VLOOKUP(B4552,tabela_produto,2,0)),"")</f>
        <v/>
      </c>
      <c r="D4552" s="1"/>
      <c r="E4552" s="7" t="str">
        <f t="shared" si="71"/>
        <v/>
      </c>
      <c r="F4552" s="133"/>
      <c r="G4552" s="37"/>
      <c r="H4552" s="36"/>
    </row>
    <row r="4553" spans="1:8" x14ac:dyDescent="0.3">
      <c r="A4553" s="4"/>
      <c r="B4553" s="1"/>
      <c r="C4553" s="6" t="str">
        <f>IFERROR(IF(B4553="","",VLOOKUP(B4553,tabela_produto,2,0)),"")</f>
        <v/>
      </c>
      <c r="D4553" s="1"/>
      <c r="E4553" s="7" t="str">
        <f t="shared" si="71"/>
        <v/>
      </c>
      <c r="F4553" s="133"/>
      <c r="G4553" s="37"/>
      <c r="H4553" s="36"/>
    </row>
    <row r="4554" spans="1:8" x14ac:dyDescent="0.3">
      <c r="A4554" s="4"/>
      <c r="B4554" s="1"/>
      <c r="C4554" s="6" t="str">
        <f>IFERROR(IF(B4554="","",VLOOKUP(B4554,tabela_produto,2,0)),"")</f>
        <v/>
      </c>
      <c r="D4554" s="1"/>
      <c r="E4554" s="7" t="str">
        <f t="shared" si="71"/>
        <v/>
      </c>
      <c r="F4554" s="133"/>
      <c r="G4554" s="37"/>
      <c r="H4554" s="36"/>
    </row>
    <row r="4555" spans="1:8" x14ac:dyDescent="0.3">
      <c r="A4555" s="4"/>
      <c r="B4555" s="1"/>
      <c r="C4555" s="6" t="str">
        <f>IFERROR(IF(B4555="","",VLOOKUP(B4555,tabela_produto,2,0)),"")</f>
        <v/>
      </c>
      <c r="D4555" s="1"/>
      <c r="E4555" s="7" t="str">
        <f t="shared" si="71"/>
        <v/>
      </c>
      <c r="F4555" s="133"/>
      <c r="G4555" s="37"/>
      <c r="H4555" s="36"/>
    </row>
    <row r="4556" spans="1:8" x14ac:dyDescent="0.3">
      <c r="A4556" s="4"/>
      <c r="B4556" s="1"/>
      <c r="C4556" s="6" t="str">
        <f>IFERROR(IF(B4556="","",VLOOKUP(B4556,tabela_produto,2,0)),"")</f>
        <v/>
      </c>
      <c r="D4556" s="1"/>
      <c r="E4556" s="7" t="str">
        <f t="shared" si="71"/>
        <v/>
      </c>
      <c r="F4556" s="133"/>
      <c r="G4556" s="37"/>
      <c r="H4556" s="36"/>
    </row>
    <row r="4557" spans="1:8" x14ac:dyDescent="0.3">
      <c r="A4557" s="4"/>
      <c r="B4557" s="1"/>
      <c r="C4557" s="6" t="str">
        <f>IFERROR(IF(B4557="","",VLOOKUP(B4557,tabela_produto,2,0)),"")</f>
        <v/>
      </c>
      <c r="D4557" s="1"/>
      <c r="E4557" s="7" t="str">
        <f t="shared" si="71"/>
        <v/>
      </c>
      <c r="F4557" s="133"/>
      <c r="G4557" s="37"/>
      <c r="H4557" s="36"/>
    </row>
    <row r="4558" spans="1:8" x14ac:dyDescent="0.3">
      <c r="A4558" s="4"/>
      <c r="B4558" s="1"/>
      <c r="C4558" s="6" t="str">
        <f>IFERROR(IF(B4558="","",VLOOKUP(B4558,tabela_produto,2,0)),"")</f>
        <v/>
      </c>
      <c r="D4558" s="1"/>
      <c r="E4558" s="7" t="str">
        <f t="shared" si="71"/>
        <v/>
      </c>
      <c r="F4558" s="133"/>
      <c r="G4558" s="37"/>
      <c r="H4558" s="36"/>
    </row>
    <row r="4559" spans="1:8" x14ac:dyDescent="0.3">
      <c r="A4559" s="4"/>
      <c r="B4559" s="1"/>
      <c r="C4559" s="6" t="str">
        <f>IFERROR(IF(B4559="","",VLOOKUP(B4559,tabela_produto,2,0)),"")</f>
        <v/>
      </c>
      <c r="D4559" s="1"/>
      <c r="E4559" s="7" t="str">
        <f t="shared" si="71"/>
        <v/>
      </c>
      <c r="F4559" s="133"/>
      <c r="G4559" s="37"/>
      <c r="H4559" s="36"/>
    </row>
    <row r="4560" spans="1:8" x14ac:dyDescent="0.3">
      <c r="A4560" s="4"/>
      <c r="B4560" s="1"/>
      <c r="C4560" s="6" t="str">
        <f>IFERROR(IF(B4560="","",VLOOKUP(B4560,tabela_produto,2,0)),"")</f>
        <v/>
      </c>
      <c r="D4560" s="1"/>
      <c r="E4560" s="7" t="str">
        <f t="shared" si="71"/>
        <v/>
      </c>
      <c r="F4560" s="133"/>
      <c r="G4560" s="37"/>
      <c r="H4560" s="36"/>
    </row>
    <row r="4561" spans="1:8" x14ac:dyDescent="0.3">
      <c r="A4561" s="4"/>
      <c r="B4561" s="1"/>
      <c r="C4561" s="6" t="str">
        <f>IFERROR(IF(B4561="","",VLOOKUP(B4561,tabela_produto,2,0)),"")</f>
        <v/>
      </c>
      <c r="D4561" s="1"/>
      <c r="E4561" s="7" t="str">
        <f t="shared" si="71"/>
        <v/>
      </c>
      <c r="F4561" s="133"/>
      <c r="G4561" s="37"/>
      <c r="H4561" s="36"/>
    </row>
    <row r="4562" spans="1:8" x14ac:dyDescent="0.3">
      <c r="A4562" s="4"/>
      <c r="B4562" s="1"/>
      <c r="C4562" s="6" t="str">
        <f>IFERROR(IF(B4562="","",VLOOKUP(B4562,tabela_produto,2,0)),"")</f>
        <v/>
      </c>
      <c r="D4562" s="1"/>
      <c r="E4562" s="7" t="str">
        <f t="shared" si="71"/>
        <v/>
      </c>
      <c r="F4562" s="133"/>
      <c r="G4562" s="37"/>
      <c r="H4562" s="36"/>
    </row>
    <row r="4563" spans="1:8" x14ac:dyDescent="0.3">
      <c r="A4563" s="4"/>
      <c r="B4563" s="1"/>
      <c r="C4563" s="6" t="str">
        <f>IFERROR(IF(B4563="","",VLOOKUP(B4563,tabela_produto,2,0)),"")</f>
        <v/>
      </c>
      <c r="D4563" s="1"/>
      <c r="E4563" s="7" t="str">
        <f t="shared" si="71"/>
        <v/>
      </c>
      <c r="F4563" s="133"/>
      <c r="G4563" s="37"/>
      <c r="H4563" s="36"/>
    </row>
    <row r="4564" spans="1:8" x14ac:dyDescent="0.3">
      <c r="A4564" s="4"/>
      <c r="B4564" s="1"/>
      <c r="C4564" s="6" t="str">
        <f>IFERROR(IF(B4564="","",VLOOKUP(B4564,tabela_produto,2,0)),"")</f>
        <v/>
      </c>
      <c r="D4564" s="1"/>
      <c r="E4564" s="7" t="str">
        <f t="shared" si="71"/>
        <v/>
      </c>
      <c r="F4564" s="133"/>
      <c r="G4564" s="37"/>
      <c r="H4564" s="36"/>
    </row>
    <row r="4565" spans="1:8" x14ac:dyDescent="0.3">
      <c r="A4565" s="4"/>
      <c r="B4565" s="1"/>
      <c r="C4565" s="6" t="str">
        <f>IFERROR(IF(B4565="","",VLOOKUP(B4565,tabela_produto,2,0)),"")</f>
        <v/>
      </c>
      <c r="D4565" s="1"/>
      <c r="E4565" s="7" t="str">
        <f t="shared" si="71"/>
        <v/>
      </c>
      <c r="F4565" s="133"/>
      <c r="G4565" s="37"/>
      <c r="H4565" s="36"/>
    </row>
    <row r="4566" spans="1:8" x14ac:dyDescent="0.3">
      <c r="A4566" s="4"/>
      <c r="B4566" s="1"/>
      <c r="C4566" s="6" t="str">
        <f>IFERROR(IF(B4566="","",VLOOKUP(B4566,tabela_produto,2,0)),"")</f>
        <v/>
      </c>
      <c r="D4566" s="1"/>
      <c r="E4566" s="7" t="str">
        <f t="shared" si="71"/>
        <v/>
      </c>
      <c r="F4566" s="133"/>
      <c r="G4566" s="37"/>
      <c r="H4566" s="36"/>
    </row>
    <row r="4567" spans="1:8" x14ac:dyDescent="0.3">
      <c r="A4567" s="4"/>
      <c r="B4567" s="1"/>
      <c r="C4567" s="6" t="str">
        <f>IFERROR(IF(B4567="","",VLOOKUP(B4567,tabela_produto,2,0)),"")</f>
        <v/>
      </c>
      <c r="D4567" s="1"/>
      <c r="E4567" s="7" t="str">
        <f t="shared" si="71"/>
        <v/>
      </c>
      <c r="F4567" s="133"/>
      <c r="G4567" s="37"/>
      <c r="H4567" s="36"/>
    </row>
    <row r="4568" spans="1:8" x14ac:dyDescent="0.3">
      <c r="A4568" s="4"/>
      <c r="B4568" s="1"/>
      <c r="C4568" s="6" t="str">
        <f>IFERROR(IF(B4568="","",VLOOKUP(B4568,tabela_produto,2,0)),"")</f>
        <v/>
      </c>
      <c r="D4568" s="1"/>
      <c r="E4568" s="7" t="str">
        <f t="shared" si="71"/>
        <v/>
      </c>
      <c r="F4568" s="133"/>
      <c r="G4568" s="37"/>
      <c r="H4568" s="36"/>
    </row>
    <row r="4569" spans="1:8" x14ac:dyDescent="0.3">
      <c r="A4569" s="4"/>
      <c r="B4569" s="1"/>
      <c r="C4569" s="6" t="str">
        <f>IFERROR(IF(B4569="","",VLOOKUP(B4569,tabela_produto,2,0)),"")</f>
        <v/>
      </c>
      <c r="D4569" s="1"/>
      <c r="E4569" s="7" t="str">
        <f t="shared" si="71"/>
        <v/>
      </c>
      <c r="F4569" s="133"/>
      <c r="G4569" s="37"/>
      <c r="H4569" s="36"/>
    </row>
    <row r="4570" spans="1:8" x14ac:dyDescent="0.3">
      <c r="A4570" s="4"/>
      <c r="B4570" s="1"/>
      <c r="C4570" s="6" t="str">
        <f>IFERROR(IF(B4570="","",VLOOKUP(B4570,tabela_produto,2,0)),"")</f>
        <v/>
      </c>
      <c r="D4570" s="1"/>
      <c r="E4570" s="7" t="str">
        <f t="shared" si="71"/>
        <v/>
      </c>
      <c r="F4570" s="133"/>
      <c r="G4570" s="37"/>
      <c r="H4570" s="36"/>
    </row>
    <row r="4571" spans="1:8" x14ac:dyDescent="0.3">
      <c r="A4571" s="4"/>
      <c r="B4571" s="1"/>
      <c r="C4571" s="6" t="str">
        <f>IFERROR(IF(B4571="","",VLOOKUP(B4571,tabela_produto,2,0)),"")</f>
        <v/>
      </c>
      <c r="D4571" s="1"/>
      <c r="E4571" s="7" t="str">
        <f t="shared" si="71"/>
        <v/>
      </c>
      <c r="F4571" s="133"/>
      <c r="G4571" s="37"/>
      <c r="H4571" s="36"/>
    </row>
    <row r="4572" spans="1:8" x14ac:dyDescent="0.3">
      <c r="A4572" s="4"/>
      <c r="B4572" s="1"/>
      <c r="C4572" s="6" t="str">
        <f>IFERROR(IF(B4572="","",VLOOKUP(B4572,tabela_produto,2,0)),"")</f>
        <v/>
      </c>
      <c r="D4572" s="1"/>
      <c r="E4572" s="7" t="str">
        <f t="shared" si="71"/>
        <v/>
      </c>
      <c r="F4572" s="133"/>
      <c r="G4572" s="37"/>
      <c r="H4572" s="36"/>
    </row>
    <row r="4573" spans="1:8" x14ac:dyDescent="0.3">
      <c r="A4573" s="4"/>
      <c r="B4573" s="1"/>
      <c r="C4573" s="6" t="str">
        <f>IFERROR(IF(B4573="","",VLOOKUP(B4573,tabela_produto,2,0)),"")</f>
        <v/>
      </c>
      <c r="D4573" s="1"/>
      <c r="E4573" s="7" t="str">
        <f t="shared" si="71"/>
        <v/>
      </c>
      <c r="F4573" s="133"/>
      <c r="G4573" s="37"/>
      <c r="H4573" s="36"/>
    </row>
    <row r="4574" spans="1:8" x14ac:dyDescent="0.3">
      <c r="A4574" s="4"/>
      <c r="B4574" s="1"/>
      <c r="C4574" s="6" t="str">
        <f>IFERROR(IF(B4574="","",VLOOKUP(B4574,tabela_produto,2,0)),"")</f>
        <v/>
      </c>
      <c r="D4574" s="1"/>
      <c r="E4574" s="7" t="str">
        <f t="shared" si="71"/>
        <v/>
      </c>
      <c r="F4574" s="133"/>
      <c r="G4574" s="37"/>
      <c r="H4574" s="36"/>
    </row>
    <row r="4575" spans="1:8" x14ac:dyDescent="0.3">
      <c r="A4575" s="4"/>
      <c r="B4575" s="1"/>
      <c r="C4575" s="6" t="str">
        <f>IFERROR(IF(B4575="","",VLOOKUP(B4575,tabela_produto,2,0)),"")</f>
        <v/>
      </c>
      <c r="D4575" s="1"/>
      <c r="E4575" s="7" t="str">
        <f t="shared" si="71"/>
        <v/>
      </c>
      <c r="F4575" s="133"/>
      <c r="G4575" s="37"/>
      <c r="H4575" s="36"/>
    </row>
    <row r="4576" spans="1:8" x14ac:dyDescent="0.3">
      <c r="A4576" s="4"/>
      <c r="B4576" s="1"/>
      <c r="C4576" s="6" t="str">
        <f>IFERROR(IF(B4576="","",VLOOKUP(B4576,tabela_produto,2,0)),"")</f>
        <v/>
      </c>
      <c r="D4576" s="1"/>
      <c r="E4576" s="7" t="str">
        <f t="shared" si="71"/>
        <v/>
      </c>
      <c r="F4576" s="133"/>
      <c r="G4576" s="37"/>
      <c r="H4576" s="36"/>
    </row>
    <row r="4577" spans="1:8" x14ac:dyDescent="0.3">
      <c r="A4577" s="4"/>
      <c r="B4577" s="1"/>
      <c r="C4577" s="6" t="str">
        <f>IFERROR(IF(B4577="","",VLOOKUP(B4577,tabela_produto,2,0)),"")</f>
        <v/>
      </c>
      <c r="D4577" s="1"/>
      <c r="E4577" s="7" t="str">
        <f t="shared" si="71"/>
        <v/>
      </c>
      <c r="F4577" s="133"/>
      <c r="G4577" s="37"/>
      <c r="H4577" s="36"/>
    </row>
    <row r="4578" spans="1:8" x14ac:dyDescent="0.3">
      <c r="A4578" s="4"/>
      <c r="B4578" s="1"/>
      <c r="C4578" s="6" t="str">
        <f>IFERROR(IF(B4578="","",VLOOKUP(B4578,tabela_produto,2,0)),"")</f>
        <v/>
      </c>
      <c r="D4578" s="1"/>
      <c r="E4578" s="7" t="str">
        <f t="shared" si="71"/>
        <v/>
      </c>
      <c r="F4578" s="133"/>
      <c r="G4578" s="37"/>
      <c r="H4578" s="36"/>
    </row>
    <row r="4579" spans="1:8" x14ac:dyDescent="0.3">
      <c r="A4579" s="4"/>
      <c r="B4579" s="1"/>
      <c r="C4579" s="6" t="str">
        <f>IFERROR(IF(B4579="","",VLOOKUP(B4579,tabela_produto,2,0)),"")</f>
        <v/>
      </c>
      <c r="D4579" s="1"/>
      <c r="E4579" s="7" t="str">
        <f t="shared" si="71"/>
        <v/>
      </c>
      <c r="F4579" s="133"/>
      <c r="G4579" s="37"/>
      <c r="H4579" s="36"/>
    </row>
    <row r="4580" spans="1:8" x14ac:dyDescent="0.3">
      <c r="A4580" s="4"/>
      <c r="B4580" s="1"/>
      <c r="C4580" s="6" t="str">
        <f>IFERROR(IF(B4580="","",VLOOKUP(B4580,tabela_produto,2,0)),"")</f>
        <v/>
      </c>
      <c r="D4580" s="1"/>
      <c r="E4580" s="7" t="str">
        <f t="shared" si="71"/>
        <v/>
      </c>
      <c r="F4580" s="133"/>
      <c r="G4580" s="37"/>
      <c r="H4580" s="36"/>
    </row>
    <row r="4581" spans="1:8" x14ac:dyDescent="0.3">
      <c r="A4581" s="4"/>
      <c r="B4581" s="1"/>
      <c r="C4581" s="6" t="str">
        <f>IFERROR(IF(B4581="","",VLOOKUP(B4581,tabela_produto,2,0)),"")</f>
        <v/>
      </c>
      <c r="D4581" s="1"/>
      <c r="E4581" s="7" t="str">
        <f t="shared" si="71"/>
        <v/>
      </c>
      <c r="F4581" s="133"/>
      <c r="G4581" s="37"/>
      <c r="H4581" s="36"/>
    </row>
    <row r="4582" spans="1:8" x14ac:dyDescent="0.3">
      <c r="A4582" s="4"/>
      <c r="B4582" s="1"/>
      <c r="C4582" s="6" t="str">
        <f>IFERROR(IF(B4582="","",VLOOKUP(B4582,tabela_produto,2,0)),"")</f>
        <v/>
      </c>
      <c r="D4582" s="1"/>
      <c r="E4582" s="7" t="str">
        <f t="shared" si="71"/>
        <v/>
      </c>
      <c r="F4582" s="133"/>
      <c r="G4582" s="37"/>
      <c r="H4582" s="36"/>
    </row>
    <row r="4583" spans="1:8" x14ac:dyDescent="0.3">
      <c r="A4583" s="4"/>
      <c r="B4583" s="1"/>
      <c r="C4583" s="6" t="str">
        <f>IFERROR(IF(B4583="","",VLOOKUP(B4583,tabela_produto,2,0)),"")</f>
        <v/>
      </c>
      <c r="D4583" s="1"/>
      <c r="E4583" s="7" t="str">
        <f t="shared" si="71"/>
        <v/>
      </c>
      <c r="F4583" s="133"/>
      <c r="G4583" s="37"/>
      <c r="H4583" s="36"/>
    </row>
    <row r="4584" spans="1:8" x14ac:dyDescent="0.3">
      <c r="A4584" s="4"/>
      <c r="B4584" s="1"/>
      <c r="C4584" s="6" t="str">
        <f>IFERROR(IF(B4584="","",VLOOKUP(B4584,tabela_produto,2,0)),"")</f>
        <v/>
      </c>
      <c r="D4584" s="1"/>
      <c r="E4584" s="7" t="str">
        <f t="shared" si="71"/>
        <v/>
      </c>
      <c r="F4584" s="133"/>
      <c r="G4584" s="37"/>
      <c r="H4584" s="36"/>
    </row>
    <row r="4585" spans="1:8" x14ac:dyDescent="0.3">
      <c r="A4585" s="4"/>
      <c r="B4585" s="1"/>
      <c r="C4585" s="6" t="str">
        <f>IFERROR(IF(B4585="","",VLOOKUP(B4585,tabela_produto,2,0)),"")</f>
        <v/>
      </c>
      <c r="D4585" s="1"/>
      <c r="E4585" s="7" t="str">
        <f t="shared" si="71"/>
        <v/>
      </c>
      <c r="F4585" s="133"/>
      <c r="G4585" s="37"/>
      <c r="H4585" s="36"/>
    </row>
    <row r="4586" spans="1:8" x14ac:dyDescent="0.3">
      <c r="A4586" s="4"/>
      <c r="B4586" s="1"/>
      <c r="C4586" s="6" t="str">
        <f>IFERROR(IF(B4586="","",VLOOKUP(B4586,tabela_produto,2,0)),"")</f>
        <v/>
      </c>
      <c r="D4586" s="1"/>
      <c r="E4586" s="7" t="str">
        <f t="shared" si="71"/>
        <v/>
      </c>
      <c r="F4586" s="133"/>
      <c r="G4586" s="37"/>
      <c r="H4586" s="36"/>
    </row>
    <row r="4587" spans="1:8" x14ac:dyDescent="0.3">
      <c r="A4587" s="4"/>
      <c r="B4587" s="1"/>
      <c r="C4587" s="6" t="str">
        <f>IFERROR(IF(B4587="","",VLOOKUP(B4587,tabela_produto,2,0)),"")</f>
        <v/>
      </c>
      <c r="D4587" s="1"/>
      <c r="E4587" s="7" t="str">
        <f t="shared" si="71"/>
        <v/>
      </c>
      <c r="F4587" s="133"/>
      <c r="G4587" s="37"/>
      <c r="H4587" s="36"/>
    </row>
    <row r="4588" spans="1:8" x14ac:dyDescent="0.3">
      <c r="A4588" s="4"/>
      <c r="B4588" s="1"/>
      <c r="C4588" s="6" t="str">
        <f>IFERROR(IF(B4588="","",VLOOKUP(B4588,tabela_produto,2,0)),"")</f>
        <v/>
      </c>
      <c r="D4588" s="1"/>
      <c r="E4588" s="7" t="str">
        <f t="shared" si="71"/>
        <v/>
      </c>
      <c r="F4588" s="133"/>
      <c r="G4588" s="37"/>
      <c r="H4588" s="36"/>
    </row>
    <row r="4589" spans="1:8" x14ac:dyDescent="0.3">
      <c r="A4589" s="4"/>
      <c r="B4589" s="1"/>
      <c r="C4589" s="6" t="str">
        <f>IFERROR(IF(B4589="","",VLOOKUP(B4589,tabela_produto,2,0)),"")</f>
        <v/>
      </c>
      <c r="D4589" s="1"/>
      <c r="E4589" s="7" t="str">
        <f t="shared" si="71"/>
        <v/>
      </c>
      <c r="F4589" s="133"/>
      <c r="G4589" s="37"/>
      <c r="H4589" s="36"/>
    </row>
    <row r="4590" spans="1:8" x14ac:dyDescent="0.3">
      <c r="A4590" s="4"/>
      <c r="B4590" s="1"/>
      <c r="C4590" s="6" t="str">
        <f>IFERROR(IF(B4590="","",VLOOKUP(B4590,tabela_produto,2,0)),"")</f>
        <v/>
      </c>
      <c r="D4590" s="1"/>
      <c r="E4590" s="7" t="str">
        <f t="shared" si="71"/>
        <v/>
      </c>
      <c r="F4590" s="133"/>
      <c r="G4590" s="37"/>
      <c r="H4590" s="36"/>
    </row>
    <row r="4591" spans="1:8" x14ac:dyDescent="0.3">
      <c r="A4591" s="4"/>
      <c r="B4591" s="1"/>
      <c r="C4591" s="6" t="str">
        <f>IFERROR(IF(B4591="","",VLOOKUP(B4591,tabela_produto,2,0)),"")</f>
        <v/>
      </c>
      <c r="D4591" s="1"/>
      <c r="E4591" s="7" t="str">
        <f t="shared" si="71"/>
        <v/>
      </c>
      <c r="F4591" s="133"/>
      <c r="G4591" s="37"/>
      <c r="H4591" s="36"/>
    </row>
    <row r="4592" spans="1:8" x14ac:dyDescent="0.3">
      <c r="A4592" s="4"/>
      <c r="B4592" s="1"/>
      <c r="C4592" s="6" t="str">
        <f>IFERROR(IF(B4592="","",VLOOKUP(B4592,tabela_produto,2,0)),"")</f>
        <v/>
      </c>
      <c r="D4592" s="1"/>
      <c r="E4592" s="7" t="str">
        <f t="shared" si="71"/>
        <v/>
      </c>
      <c r="F4592" s="133"/>
      <c r="G4592" s="37"/>
      <c r="H4592" s="36"/>
    </row>
    <row r="4593" spans="1:8" x14ac:dyDescent="0.3">
      <c r="A4593" s="4"/>
      <c r="B4593" s="1"/>
      <c r="C4593" s="6" t="str">
        <f>IFERROR(IF(B4593="","",VLOOKUP(B4593,tabela_produto,2,0)),"")</f>
        <v/>
      </c>
      <c r="D4593" s="1"/>
      <c r="E4593" s="7" t="str">
        <f t="shared" si="71"/>
        <v/>
      </c>
      <c r="F4593" s="133"/>
      <c r="G4593" s="37"/>
      <c r="H4593" s="36"/>
    </row>
    <row r="4594" spans="1:8" x14ac:dyDescent="0.3">
      <c r="A4594" s="4"/>
      <c r="B4594" s="1"/>
      <c r="C4594" s="6" t="str">
        <f>IFERROR(IF(B4594="","",VLOOKUP(B4594,tabela_produto,2,0)),"")</f>
        <v/>
      </c>
      <c r="D4594" s="1"/>
      <c r="E4594" s="7" t="str">
        <f t="shared" si="71"/>
        <v/>
      </c>
      <c r="F4594" s="133"/>
      <c r="G4594" s="37"/>
      <c r="H4594" s="36"/>
    </row>
    <row r="4595" spans="1:8" x14ac:dyDescent="0.3">
      <c r="A4595" s="4"/>
      <c r="B4595" s="1"/>
      <c r="C4595" s="6" t="str">
        <f>IFERROR(IF(B4595="","",VLOOKUP(B4595,tabela_produto,2,0)),"")</f>
        <v/>
      </c>
      <c r="D4595" s="1"/>
      <c r="E4595" s="7" t="str">
        <f t="shared" si="71"/>
        <v/>
      </c>
      <c r="F4595" s="133"/>
      <c r="G4595" s="37"/>
      <c r="H4595" s="36"/>
    </row>
    <row r="4596" spans="1:8" x14ac:dyDescent="0.3">
      <c r="A4596" s="4"/>
      <c r="B4596" s="1"/>
      <c r="C4596" s="6" t="str">
        <f>IFERROR(IF(B4596="","",VLOOKUP(B4596,tabela_produto,2,0)),"")</f>
        <v/>
      </c>
      <c r="D4596" s="1"/>
      <c r="E4596" s="7" t="str">
        <f t="shared" si="71"/>
        <v/>
      </c>
      <c r="F4596" s="133"/>
      <c r="G4596" s="37"/>
      <c r="H4596" s="36"/>
    </row>
    <row r="4597" spans="1:8" x14ac:dyDescent="0.3">
      <c r="A4597" s="4"/>
      <c r="B4597" s="1"/>
      <c r="C4597" s="6" t="str">
        <f>IFERROR(IF(B4597="","",VLOOKUP(B4597,tabela_produto,2,0)),"")</f>
        <v/>
      </c>
      <c r="D4597" s="1"/>
      <c r="E4597" s="7" t="str">
        <f t="shared" si="71"/>
        <v/>
      </c>
      <c r="F4597" s="133"/>
      <c r="G4597" s="37"/>
      <c r="H4597" s="36"/>
    </row>
    <row r="4598" spans="1:8" x14ac:dyDescent="0.3">
      <c r="A4598" s="4"/>
      <c r="B4598" s="1"/>
      <c r="C4598" s="6" t="str">
        <f>IFERROR(IF(B4598="","",VLOOKUP(B4598,tabela_produto,2,0)),"")</f>
        <v/>
      </c>
      <c r="D4598" s="1"/>
      <c r="E4598" s="7" t="str">
        <f t="shared" si="71"/>
        <v/>
      </c>
      <c r="F4598" s="133"/>
      <c r="G4598" s="37"/>
      <c r="H4598" s="36"/>
    </row>
    <row r="4599" spans="1:8" x14ac:dyDescent="0.3">
      <c r="A4599" s="4"/>
      <c r="B4599" s="1"/>
      <c r="C4599" s="6" t="str">
        <f>IFERROR(IF(B4599="","",VLOOKUP(B4599,tabela_produto,2,0)),"")</f>
        <v/>
      </c>
      <c r="D4599" s="1"/>
      <c r="E4599" s="7" t="str">
        <f t="shared" si="71"/>
        <v/>
      </c>
      <c r="F4599" s="133"/>
      <c r="G4599" s="37"/>
      <c r="H4599" s="36"/>
    </row>
    <row r="4600" spans="1:8" x14ac:dyDescent="0.3">
      <c r="A4600" s="4"/>
      <c r="B4600" s="1"/>
      <c r="C4600" s="6" t="str">
        <f>IFERROR(IF(B4600="","",VLOOKUP(B4600,tabela_produto,2,0)),"")</f>
        <v/>
      </c>
      <c r="D4600" s="1"/>
      <c r="E4600" s="7" t="str">
        <f t="shared" si="71"/>
        <v/>
      </c>
      <c r="F4600" s="133"/>
      <c r="G4600" s="37"/>
      <c r="H4600" s="36"/>
    </row>
    <row r="4601" spans="1:8" x14ac:dyDescent="0.3">
      <c r="A4601" s="4"/>
      <c r="B4601" s="1"/>
      <c r="C4601" s="6" t="str">
        <f>IFERROR(IF(B4601="","",VLOOKUP(B4601,tabela_produto,2,0)),"")</f>
        <v/>
      </c>
      <c r="D4601" s="1"/>
      <c r="E4601" s="7" t="str">
        <f t="shared" si="71"/>
        <v/>
      </c>
      <c r="F4601" s="133"/>
      <c r="G4601" s="37"/>
      <c r="H4601" s="36"/>
    </row>
    <row r="4602" spans="1:8" x14ac:dyDescent="0.3">
      <c r="A4602" s="4"/>
      <c r="B4602" s="1"/>
      <c r="C4602" s="6" t="str">
        <f>IFERROR(IF(B4602="","",VLOOKUP(B4602,tabela_produto,2,0)),"")</f>
        <v/>
      </c>
      <c r="D4602" s="1"/>
      <c r="E4602" s="7" t="str">
        <f t="shared" si="71"/>
        <v/>
      </c>
      <c r="F4602" s="133"/>
      <c r="G4602" s="37"/>
      <c r="H4602" s="36"/>
    </row>
    <row r="4603" spans="1:8" x14ac:dyDescent="0.3">
      <c r="A4603" s="4"/>
      <c r="B4603" s="1"/>
      <c r="C4603" s="6" t="str">
        <f>IFERROR(IF(B4603="","",VLOOKUP(B4603,tabela_produto,2,0)),"")</f>
        <v/>
      </c>
      <c r="D4603" s="1"/>
      <c r="E4603" s="7" t="str">
        <f t="shared" si="71"/>
        <v/>
      </c>
      <c r="F4603" s="133"/>
      <c r="G4603" s="37"/>
      <c r="H4603" s="36"/>
    </row>
    <row r="4604" spans="1:8" x14ac:dyDescent="0.3">
      <c r="A4604" s="4"/>
      <c r="B4604" s="1"/>
      <c r="C4604" s="6" t="str">
        <f>IFERROR(IF(B4604="","",VLOOKUP(B4604,tabela_produto,2,0)),"")</f>
        <v/>
      </c>
      <c r="D4604" s="1"/>
      <c r="E4604" s="7" t="str">
        <f t="shared" si="71"/>
        <v/>
      </c>
      <c r="F4604" s="133"/>
      <c r="G4604" s="37"/>
      <c r="H4604" s="36"/>
    </row>
    <row r="4605" spans="1:8" x14ac:dyDescent="0.3">
      <c r="A4605" s="4"/>
      <c r="B4605" s="1"/>
      <c r="C4605" s="6" t="str">
        <f>IFERROR(IF(B4605="","",VLOOKUP(B4605,tabela_produto,2,0)),"")</f>
        <v/>
      </c>
      <c r="D4605" s="1"/>
      <c r="E4605" s="7" t="str">
        <f t="shared" si="71"/>
        <v/>
      </c>
      <c r="F4605" s="133"/>
      <c r="G4605" s="37"/>
      <c r="H4605" s="36"/>
    </row>
    <row r="4606" spans="1:8" x14ac:dyDescent="0.3">
      <c r="A4606" s="4"/>
      <c r="B4606" s="1"/>
      <c r="C4606" s="6" t="str">
        <f>IFERROR(IF(B4606="","",VLOOKUP(B4606,tabela_produto,2,0)),"")</f>
        <v/>
      </c>
      <c r="D4606" s="1"/>
      <c r="E4606" s="7" t="str">
        <f t="shared" si="71"/>
        <v/>
      </c>
      <c r="F4606" s="133"/>
      <c r="G4606" s="37"/>
      <c r="H4606" s="36"/>
    </row>
    <row r="4607" spans="1:8" x14ac:dyDescent="0.3">
      <c r="A4607" s="4"/>
      <c r="B4607" s="1"/>
      <c r="C4607" s="6" t="str">
        <f>IFERROR(IF(B4607="","",VLOOKUP(B4607,tabela_produto,2,0)),"")</f>
        <v/>
      </c>
      <c r="D4607" s="1"/>
      <c r="E4607" s="7" t="str">
        <f t="shared" si="71"/>
        <v/>
      </c>
      <c r="F4607" s="133"/>
      <c r="G4607" s="37"/>
      <c r="H4607" s="36"/>
    </row>
    <row r="4608" spans="1:8" x14ac:dyDescent="0.3">
      <c r="A4608" s="4"/>
      <c r="B4608" s="1"/>
      <c r="C4608" s="6" t="str">
        <f>IFERROR(IF(B4608="","",VLOOKUP(B4608,tabela_produto,2,0)),"")</f>
        <v/>
      </c>
      <c r="D4608" s="1"/>
      <c r="E4608" s="7" t="str">
        <f t="shared" si="71"/>
        <v/>
      </c>
      <c r="F4608" s="133"/>
      <c r="G4608" s="37"/>
      <c r="H4608" s="36"/>
    </row>
    <row r="4609" spans="1:8" x14ac:dyDescent="0.3">
      <c r="A4609" s="4"/>
      <c r="B4609" s="1"/>
      <c r="C4609" s="6" t="str">
        <f>IFERROR(IF(B4609="","",VLOOKUP(B4609,tabela_produto,2,0)),"")</f>
        <v/>
      </c>
      <c r="D4609" s="1"/>
      <c r="E4609" s="7" t="str">
        <f t="shared" si="71"/>
        <v/>
      </c>
      <c r="F4609" s="133"/>
      <c r="G4609" s="37"/>
      <c r="H4609" s="36"/>
    </row>
    <row r="4610" spans="1:8" x14ac:dyDescent="0.3">
      <c r="A4610" s="4"/>
      <c r="B4610" s="1"/>
      <c r="C4610" s="6" t="str">
        <f>IFERROR(IF(B4610="","",VLOOKUP(B4610,tabela_produto,2,0)),"")</f>
        <v/>
      </c>
      <c r="D4610" s="1"/>
      <c r="E4610" s="7" t="str">
        <f t="shared" si="71"/>
        <v/>
      </c>
      <c r="F4610" s="133"/>
      <c r="G4610" s="37"/>
      <c r="H4610" s="36"/>
    </row>
    <row r="4611" spans="1:8" x14ac:dyDescent="0.3">
      <c r="A4611" s="4"/>
      <c r="B4611" s="1"/>
      <c r="C4611" s="6" t="str">
        <f>IFERROR(IF(B4611="","",VLOOKUP(B4611,tabela_produto,2,0)),"")</f>
        <v/>
      </c>
      <c r="D4611" s="1"/>
      <c r="E4611" s="7" t="str">
        <f t="shared" ref="E4611:E4674" si="72">IF(B4611="","",VLOOKUP(B4611,tabela_produto,3,0))</f>
        <v/>
      </c>
      <c r="F4611" s="133"/>
      <c r="G4611" s="37"/>
      <c r="H4611" s="36"/>
    </row>
    <row r="4612" spans="1:8" x14ac:dyDescent="0.3">
      <c r="A4612" s="4"/>
      <c r="B4612" s="1"/>
      <c r="C4612" s="6" t="str">
        <f>IFERROR(IF(B4612="","",VLOOKUP(B4612,tabela_produto,2,0)),"")</f>
        <v/>
      </c>
      <c r="D4612" s="1"/>
      <c r="E4612" s="7" t="str">
        <f t="shared" si="72"/>
        <v/>
      </c>
      <c r="F4612" s="133"/>
      <c r="G4612" s="37"/>
      <c r="H4612" s="36"/>
    </row>
    <row r="4613" spans="1:8" x14ac:dyDescent="0.3">
      <c r="A4613" s="4"/>
      <c r="B4613" s="1"/>
      <c r="C4613" s="6" t="str">
        <f>IFERROR(IF(B4613="","",VLOOKUP(B4613,tabela_produto,2,0)),"")</f>
        <v/>
      </c>
      <c r="D4613" s="1"/>
      <c r="E4613" s="7" t="str">
        <f t="shared" si="72"/>
        <v/>
      </c>
      <c r="F4613" s="133"/>
      <c r="G4613" s="37"/>
      <c r="H4613" s="36"/>
    </row>
    <row r="4614" spans="1:8" x14ac:dyDescent="0.3">
      <c r="A4614" s="4"/>
      <c r="B4614" s="1"/>
      <c r="C4614" s="6" t="str">
        <f>IFERROR(IF(B4614="","",VLOOKUP(B4614,tabela_produto,2,0)),"")</f>
        <v/>
      </c>
      <c r="D4614" s="1"/>
      <c r="E4614" s="7" t="str">
        <f t="shared" si="72"/>
        <v/>
      </c>
      <c r="F4614" s="133"/>
      <c r="G4614" s="37"/>
      <c r="H4614" s="36"/>
    </row>
    <row r="4615" spans="1:8" x14ac:dyDescent="0.3">
      <c r="A4615" s="4"/>
      <c r="B4615" s="1"/>
      <c r="C4615" s="6" t="str">
        <f>IFERROR(IF(B4615="","",VLOOKUP(B4615,tabela_produto,2,0)),"")</f>
        <v/>
      </c>
      <c r="D4615" s="1"/>
      <c r="E4615" s="7" t="str">
        <f t="shared" si="72"/>
        <v/>
      </c>
      <c r="F4615" s="133"/>
      <c r="G4615" s="37"/>
      <c r="H4615" s="36"/>
    </row>
    <row r="4616" spans="1:8" x14ac:dyDescent="0.3">
      <c r="A4616" s="4"/>
      <c r="B4616" s="1"/>
      <c r="C4616" s="6" t="str">
        <f>IFERROR(IF(B4616="","",VLOOKUP(B4616,tabela_produto,2,0)),"")</f>
        <v/>
      </c>
      <c r="D4616" s="1"/>
      <c r="E4616" s="7" t="str">
        <f t="shared" si="72"/>
        <v/>
      </c>
      <c r="F4616" s="133"/>
      <c r="G4616" s="37"/>
      <c r="H4616" s="36"/>
    </row>
    <row r="4617" spans="1:8" x14ac:dyDescent="0.3">
      <c r="A4617" s="4"/>
      <c r="B4617" s="1"/>
      <c r="C4617" s="6" t="str">
        <f>IFERROR(IF(B4617="","",VLOOKUP(B4617,tabela_produto,2,0)),"")</f>
        <v/>
      </c>
      <c r="D4617" s="1"/>
      <c r="E4617" s="7" t="str">
        <f t="shared" si="72"/>
        <v/>
      </c>
      <c r="F4617" s="133"/>
      <c r="G4617" s="37"/>
      <c r="H4617" s="36"/>
    </row>
    <row r="4618" spans="1:8" x14ac:dyDescent="0.3">
      <c r="A4618" s="4"/>
      <c r="B4618" s="1"/>
      <c r="C4618" s="6" t="str">
        <f>IFERROR(IF(B4618="","",VLOOKUP(B4618,tabela_produto,2,0)),"")</f>
        <v/>
      </c>
      <c r="D4618" s="1"/>
      <c r="E4618" s="7" t="str">
        <f t="shared" si="72"/>
        <v/>
      </c>
      <c r="F4618" s="133"/>
      <c r="G4618" s="37"/>
      <c r="H4618" s="36"/>
    </row>
    <row r="4619" spans="1:8" x14ac:dyDescent="0.3">
      <c r="A4619" s="4"/>
      <c r="B4619" s="1"/>
      <c r="C4619" s="6" t="str">
        <f>IFERROR(IF(B4619="","",VLOOKUP(B4619,tabela_produto,2,0)),"")</f>
        <v/>
      </c>
      <c r="D4619" s="1"/>
      <c r="E4619" s="7" t="str">
        <f t="shared" si="72"/>
        <v/>
      </c>
      <c r="F4619" s="133"/>
      <c r="G4619" s="37"/>
      <c r="H4619" s="36"/>
    </row>
    <row r="4620" spans="1:8" x14ac:dyDescent="0.3">
      <c r="A4620" s="4"/>
      <c r="B4620" s="1"/>
      <c r="C4620" s="6" t="str">
        <f>IFERROR(IF(B4620="","",VLOOKUP(B4620,tabela_produto,2,0)),"")</f>
        <v/>
      </c>
      <c r="D4620" s="1"/>
      <c r="E4620" s="7" t="str">
        <f t="shared" si="72"/>
        <v/>
      </c>
      <c r="F4620" s="133"/>
      <c r="G4620" s="37"/>
      <c r="H4620" s="36"/>
    </row>
    <row r="4621" spans="1:8" x14ac:dyDescent="0.3">
      <c r="A4621" s="4"/>
      <c r="B4621" s="1"/>
      <c r="C4621" s="6" t="str">
        <f>IFERROR(IF(B4621="","",VLOOKUP(B4621,tabela_produto,2,0)),"")</f>
        <v/>
      </c>
      <c r="D4621" s="1"/>
      <c r="E4621" s="7" t="str">
        <f t="shared" si="72"/>
        <v/>
      </c>
      <c r="F4621" s="133"/>
      <c r="G4621" s="37"/>
      <c r="H4621" s="36"/>
    </row>
    <row r="4622" spans="1:8" x14ac:dyDescent="0.3">
      <c r="A4622" s="4"/>
      <c r="B4622" s="1"/>
      <c r="C4622" s="6" t="str">
        <f>IFERROR(IF(B4622="","",VLOOKUP(B4622,tabela_produto,2,0)),"")</f>
        <v/>
      </c>
      <c r="D4622" s="1"/>
      <c r="E4622" s="7" t="str">
        <f t="shared" si="72"/>
        <v/>
      </c>
      <c r="F4622" s="133"/>
      <c r="G4622" s="37"/>
      <c r="H4622" s="36"/>
    </row>
    <row r="4623" spans="1:8" x14ac:dyDescent="0.3">
      <c r="A4623" s="4"/>
      <c r="B4623" s="1"/>
      <c r="C4623" s="6" t="str">
        <f>IFERROR(IF(B4623="","",VLOOKUP(B4623,tabela_produto,2,0)),"")</f>
        <v/>
      </c>
      <c r="D4623" s="1"/>
      <c r="E4623" s="7" t="str">
        <f t="shared" si="72"/>
        <v/>
      </c>
      <c r="F4623" s="133"/>
      <c r="G4623" s="37"/>
      <c r="H4623" s="36"/>
    </row>
    <row r="4624" spans="1:8" x14ac:dyDescent="0.3">
      <c r="A4624" s="4"/>
      <c r="B4624" s="1"/>
      <c r="C4624" s="6" t="str">
        <f>IFERROR(IF(B4624="","",VLOOKUP(B4624,tabela_produto,2,0)),"")</f>
        <v/>
      </c>
      <c r="D4624" s="1"/>
      <c r="E4624" s="7" t="str">
        <f t="shared" si="72"/>
        <v/>
      </c>
      <c r="F4624" s="133"/>
      <c r="G4624" s="37"/>
      <c r="H4624" s="36"/>
    </row>
    <row r="4625" spans="1:8" x14ac:dyDescent="0.3">
      <c r="A4625" s="4"/>
      <c r="B4625" s="1"/>
      <c r="C4625" s="6" t="str">
        <f>IFERROR(IF(B4625="","",VLOOKUP(B4625,tabela_produto,2,0)),"")</f>
        <v/>
      </c>
      <c r="D4625" s="1"/>
      <c r="E4625" s="7" t="str">
        <f t="shared" si="72"/>
        <v/>
      </c>
      <c r="F4625" s="133"/>
      <c r="G4625" s="37"/>
      <c r="H4625" s="36"/>
    </row>
    <row r="4626" spans="1:8" x14ac:dyDescent="0.3">
      <c r="A4626" s="4"/>
      <c r="B4626" s="1"/>
      <c r="C4626" s="6" t="str">
        <f>IFERROR(IF(B4626="","",VLOOKUP(B4626,tabela_produto,2,0)),"")</f>
        <v/>
      </c>
      <c r="D4626" s="1"/>
      <c r="E4626" s="7" t="str">
        <f t="shared" si="72"/>
        <v/>
      </c>
      <c r="F4626" s="133"/>
      <c r="G4626" s="37"/>
      <c r="H4626" s="36"/>
    </row>
    <row r="4627" spans="1:8" x14ac:dyDescent="0.3">
      <c r="A4627" s="4"/>
      <c r="B4627" s="1"/>
      <c r="C4627" s="6" t="str">
        <f>IFERROR(IF(B4627="","",VLOOKUP(B4627,tabela_produto,2,0)),"")</f>
        <v/>
      </c>
      <c r="D4627" s="1"/>
      <c r="E4627" s="7" t="str">
        <f t="shared" si="72"/>
        <v/>
      </c>
      <c r="F4627" s="133"/>
      <c r="G4627" s="37"/>
      <c r="H4627" s="36"/>
    </row>
    <row r="4628" spans="1:8" x14ac:dyDescent="0.3">
      <c r="A4628" s="4"/>
      <c r="B4628" s="1"/>
      <c r="C4628" s="6" t="str">
        <f>IFERROR(IF(B4628="","",VLOOKUP(B4628,tabela_produto,2,0)),"")</f>
        <v/>
      </c>
      <c r="D4628" s="1"/>
      <c r="E4628" s="7" t="str">
        <f t="shared" si="72"/>
        <v/>
      </c>
      <c r="F4628" s="133"/>
      <c r="G4628" s="37"/>
      <c r="H4628" s="36"/>
    </row>
    <row r="4629" spans="1:8" x14ac:dyDescent="0.3">
      <c r="A4629" s="4"/>
      <c r="B4629" s="1"/>
      <c r="C4629" s="6" t="str">
        <f>IFERROR(IF(B4629="","",VLOOKUP(B4629,tabela_produto,2,0)),"")</f>
        <v/>
      </c>
      <c r="D4629" s="1"/>
      <c r="E4629" s="7" t="str">
        <f t="shared" si="72"/>
        <v/>
      </c>
      <c r="F4629" s="133"/>
      <c r="G4629" s="37"/>
      <c r="H4629" s="36"/>
    </row>
    <row r="4630" spans="1:8" x14ac:dyDescent="0.3">
      <c r="A4630" s="4"/>
      <c r="B4630" s="1"/>
      <c r="C4630" s="6" t="str">
        <f>IFERROR(IF(B4630="","",VLOOKUP(B4630,tabela_produto,2,0)),"")</f>
        <v/>
      </c>
      <c r="D4630" s="1"/>
      <c r="E4630" s="7" t="str">
        <f t="shared" si="72"/>
        <v/>
      </c>
      <c r="F4630" s="133"/>
      <c r="G4630" s="37"/>
      <c r="H4630" s="36"/>
    </row>
    <row r="4631" spans="1:8" x14ac:dyDescent="0.3">
      <c r="A4631" s="4"/>
      <c r="B4631" s="1"/>
      <c r="C4631" s="6" t="str">
        <f>IFERROR(IF(B4631="","",VLOOKUP(B4631,tabela_produto,2,0)),"")</f>
        <v/>
      </c>
      <c r="D4631" s="1"/>
      <c r="E4631" s="7" t="str">
        <f t="shared" si="72"/>
        <v/>
      </c>
      <c r="F4631" s="133"/>
      <c r="G4631" s="37"/>
      <c r="H4631" s="36"/>
    </row>
    <row r="4632" spans="1:8" x14ac:dyDescent="0.3">
      <c r="A4632" s="4"/>
      <c r="B4632" s="1"/>
      <c r="C4632" s="6" t="str">
        <f>IFERROR(IF(B4632="","",VLOOKUP(B4632,tabela_produto,2,0)),"")</f>
        <v/>
      </c>
      <c r="D4632" s="1"/>
      <c r="E4632" s="7" t="str">
        <f t="shared" si="72"/>
        <v/>
      </c>
      <c r="F4632" s="133"/>
      <c r="G4632" s="37"/>
      <c r="H4632" s="36"/>
    </row>
    <row r="4633" spans="1:8" x14ac:dyDescent="0.3">
      <c r="A4633" s="4"/>
      <c r="B4633" s="1"/>
      <c r="C4633" s="6" t="str">
        <f>IFERROR(IF(B4633="","",VLOOKUP(B4633,tabela_produto,2,0)),"")</f>
        <v/>
      </c>
      <c r="D4633" s="1"/>
      <c r="E4633" s="7" t="str">
        <f t="shared" si="72"/>
        <v/>
      </c>
      <c r="F4633" s="133"/>
      <c r="G4633" s="37"/>
      <c r="H4633" s="36"/>
    </row>
    <row r="4634" spans="1:8" x14ac:dyDescent="0.3">
      <c r="A4634" s="4"/>
      <c r="B4634" s="1"/>
      <c r="C4634" s="6" t="str">
        <f>IFERROR(IF(B4634="","",VLOOKUP(B4634,tabela_produto,2,0)),"")</f>
        <v/>
      </c>
      <c r="D4634" s="1"/>
      <c r="E4634" s="7" t="str">
        <f t="shared" si="72"/>
        <v/>
      </c>
      <c r="F4634" s="133"/>
      <c r="G4634" s="37"/>
      <c r="H4634" s="36"/>
    </row>
    <row r="4635" spans="1:8" x14ac:dyDescent="0.3">
      <c r="A4635" s="4"/>
      <c r="B4635" s="1"/>
      <c r="C4635" s="6" t="str">
        <f>IFERROR(IF(B4635="","",VLOOKUP(B4635,tabela_produto,2,0)),"")</f>
        <v/>
      </c>
      <c r="D4635" s="1"/>
      <c r="E4635" s="7" t="str">
        <f t="shared" si="72"/>
        <v/>
      </c>
      <c r="F4635" s="133"/>
      <c r="G4635" s="37"/>
      <c r="H4635" s="36"/>
    </row>
    <row r="4636" spans="1:8" x14ac:dyDescent="0.3">
      <c r="A4636" s="4"/>
      <c r="B4636" s="1"/>
      <c r="C4636" s="6" t="str">
        <f>IFERROR(IF(B4636="","",VLOOKUP(B4636,tabela_produto,2,0)),"")</f>
        <v/>
      </c>
      <c r="D4636" s="1"/>
      <c r="E4636" s="7" t="str">
        <f t="shared" si="72"/>
        <v/>
      </c>
      <c r="F4636" s="133"/>
      <c r="G4636" s="37"/>
      <c r="H4636" s="36"/>
    </row>
    <row r="4637" spans="1:8" x14ac:dyDescent="0.3">
      <c r="A4637" s="4"/>
      <c r="B4637" s="1"/>
      <c r="C4637" s="6" t="str">
        <f>IFERROR(IF(B4637="","",VLOOKUP(B4637,tabela_produto,2,0)),"")</f>
        <v/>
      </c>
      <c r="D4637" s="1"/>
      <c r="E4637" s="7" t="str">
        <f t="shared" si="72"/>
        <v/>
      </c>
      <c r="F4637" s="133"/>
      <c r="G4637" s="37"/>
      <c r="H4637" s="36"/>
    </row>
    <row r="4638" spans="1:8" x14ac:dyDescent="0.3">
      <c r="A4638" s="4"/>
      <c r="B4638" s="1"/>
      <c r="C4638" s="6" t="str">
        <f>IFERROR(IF(B4638="","",VLOOKUP(B4638,tabela_produto,2,0)),"")</f>
        <v/>
      </c>
      <c r="D4638" s="1"/>
      <c r="E4638" s="7" t="str">
        <f t="shared" si="72"/>
        <v/>
      </c>
      <c r="F4638" s="133"/>
      <c r="G4638" s="37"/>
      <c r="H4638" s="36"/>
    </row>
    <row r="4639" spans="1:8" x14ac:dyDescent="0.3">
      <c r="A4639" s="4"/>
      <c r="B4639" s="1"/>
      <c r="C4639" s="6" t="str">
        <f>IFERROR(IF(B4639="","",VLOOKUP(B4639,tabela_produto,2,0)),"")</f>
        <v/>
      </c>
      <c r="D4639" s="1"/>
      <c r="E4639" s="7" t="str">
        <f t="shared" si="72"/>
        <v/>
      </c>
      <c r="F4639" s="133"/>
      <c r="G4639" s="37"/>
      <c r="H4639" s="36"/>
    </row>
    <row r="4640" spans="1:8" x14ac:dyDescent="0.3">
      <c r="A4640" s="4"/>
      <c r="B4640" s="1"/>
      <c r="C4640" s="6" t="str">
        <f>IFERROR(IF(B4640="","",VLOOKUP(B4640,tabela_produto,2,0)),"")</f>
        <v/>
      </c>
      <c r="D4640" s="1"/>
      <c r="E4640" s="7" t="str">
        <f t="shared" si="72"/>
        <v/>
      </c>
      <c r="F4640" s="133"/>
      <c r="G4640" s="37"/>
      <c r="H4640" s="36"/>
    </row>
    <row r="4641" spans="1:8" x14ac:dyDescent="0.3">
      <c r="A4641" s="4"/>
      <c r="B4641" s="1"/>
      <c r="C4641" s="6" t="str">
        <f>IFERROR(IF(B4641="","",VLOOKUP(B4641,tabela_produto,2,0)),"")</f>
        <v/>
      </c>
      <c r="D4641" s="1"/>
      <c r="E4641" s="7" t="str">
        <f t="shared" si="72"/>
        <v/>
      </c>
      <c r="F4641" s="133"/>
      <c r="G4641" s="37"/>
      <c r="H4641" s="36"/>
    </row>
    <row r="4642" spans="1:8" x14ac:dyDescent="0.3">
      <c r="A4642" s="4"/>
      <c r="B4642" s="1"/>
      <c r="C4642" s="6" t="str">
        <f>IFERROR(IF(B4642="","",VLOOKUP(B4642,tabela_produto,2,0)),"")</f>
        <v/>
      </c>
      <c r="D4642" s="1"/>
      <c r="E4642" s="7" t="str">
        <f t="shared" si="72"/>
        <v/>
      </c>
      <c r="F4642" s="133"/>
      <c r="G4642" s="37"/>
      <c r="H4642" s="36"/>
    </row>
    <row r="4643" spans="1:8" x14ac:dyDescent="0.3">
      <c r="A4643" s="4"/>
      <c r="B4643" s="1"/>
      <c r="C4643" s="6" t="str">
        <f>IFERROR(IF(B4643="","",VLOOKUP(B4643,tabela_produto,2,0)),"")</f>
        <v/>
      </c>
      <c r="D4643" s="1"/>
      <c r="E4643" s="7" t="str">
        <f t="shared" si="72"/>
        <v/>
      </c>
      <c r="F4643" s="133"/>
      <c r="G4643" s="37"/>
      <c r="H4643" s="36"/>
    </row>
    <row r="4644" spans="1:8" x14ac:dyDescent="0.3">
      <c r="A4644" s="4"/>
      <c r="B4644" s="1"/>
      <c r="C4644" s="6" t="str">
        <f>IFERROR(IF(B4644="","",VLOOKUP(B4644,tabela_produto,2,0)),"")</f>
        <v/>
      </c>
      <c r="D4644" s="1"/>
      <c r="E4644" s="7" t="str">
        <f t="shared" si="72"/>
        <v/>
      </c>
      <c r="F4644" s="133"/>
      <c r="G4644" s="37"/>
      <c r="H4644" s="36"/>
    </row>
    <row r="4645" spans="1:8" x14ac:dyDescent="0.3">
      <c r="A4645" s="4"/>
      <c r="B4645" s="1"/>
      <c r="C4645" s="6" t="str">
        <f>IFERROR(IF(B4645="","",VLOOKUP(B4645,tabela_produto,2,0)),"")</f>
        <v/>
      </c>
      <c r="D4645" s="1"/>
      <c r="E4645" s="7" t="str">
        <f t="shared" si="72"/>
        <v/>
      </c>
      <c r="F4645" s="133"/>
      <c r="G4645" s="37"/>
      <c r="H4645" s="36"/>
    </row>
    <row r="4646" spans="1:8" x14ac:dyDescent="0.3">
      <c r="A4646" s="4"/>
      <c r="B4646" s="1"/>
      <c r="C4646" s="6" t="str">
        <f>IFERROR(IF(B4646="","",VLOOKUP(B4646,tabela_produto,2,0)),"")</f>
        <v/>
      </c>
      <c r="D4646" s="1"/>
      <c r="E4646" s="7" t="str">
        <f t="shared" si="72"/>
        <v/>
      </c>
      <c r="F4646" s="133"/>
      <c r="G4646" s="37"/>
      <c r="H4646" s="36"/>
    </row>
    <row r="4647" spans="1:8" x14ac:dyDescent="0.3">
      <c r="A4647" s="4"/>
      <c r="B4647" s="1"/>
      <c r="C4647" s="6" t="str">
        <f>IFERROR(IF(B4647="","",VLOOKUP(B4647,tabela_produto,2,0)),"")</f>
        <v/>
      </c>
      <c r="D4647" s="1"/>
      <c r="E4647" s="7" t="str">
        <f t="shared" si="72"/>
        <v/>
      </c>
      <c r="F4647" s="133"/>
      <c r="G4647" s="37"/>
      <c r="H4647" s="36"/>
    </row>
    <row r="4648" spans="1:8" x14ac:dyDescent="0.3">
      <c r="A4648" s="4"/>
      <c r="B4648" s="1"/>
      <c r="C4648" s="6" t="str">
        <f>IFERROR(IF(B4648="","",VLOOKUP(B4648,tabela_produto,2,0)),"")</f>
        <v/>
      </c>
      <c r="D4648" s="1"/>
      <c r="E4648" s="7" t="str">
        <f t="shared" si="72"/>
        <v/>
      </c>
      <c r="F4648" s="133"/>
      <c r="G4648" s="37"/>
      <c r="H4648" s="36"/>
    </row>
    <row r="4649" spans="1:8" x14ac:dyDescent="0.3">
      <c r="A4649" s="4"/>
      <c r="B4649" s="1"/>
      <c r="C4649" s="6" t="str">
        <f>IFERROR(IF(B4649="","",VLOOKUP(B4649,tabela_produto,2,0)),"")</f>
        <v/>
      </c>
      <c r="D4649" s="1"/>
      <c r="E4649" s="7" t="str">
        <f t="shared" si="72"/>
        <v/>
      </c>
      <c r="F4649" s="133"/>
      <c r="G4649" s="37"/>
      <c r="H4649" s="36"/>
    </row>
    <row r="4650" spans="1:8" x14ac:dyDescent="0.3">
      <c r="A4650" s="4"/>
      <c r="B4650" s="1"/>
      <c r="C4650" s="6" t="str">
        <f>IFERROR(IF(B4650="","",VLOOKUP(B4650,tabela_produto,2,0)),"")</f>
        <v/>
      </c>
      <c r="D4650" s="1"/>
      <c r="E4650" s="7" t="str">
        <f t="shared" si="72"/>
        <v/>
      </c>
      <c r="F4650" s="133"/>
      <c r="G4650" s="37"/>
      <c r="H4650" s="36"/>
    </row>
    <row r="4651" spans="1:8" x14ac:dyDescent="0.3">
      <c r="A4651" s="4"/>
      <c r="B4651" s="1"/>
      <c r="C4651" s="6" t="str">
        <f>IFERROR(IF(B4651="","",VLOOKUP(B4651,tabela_produto,2,0)),"")</f>
        <v/>
      </c>
      <c r="D4651" s="1"/>
      <c r="E4651" s="7" t="str">
        <f t="shared" si="72"/>
        <v/>
      </c>
      <c r="F4651" s="133"/>
      <c r="G4651" s="37"/>
      <c r="H4651" s="36"/>
    </row>
    <row r="4652" spans="1:8" x14ac:dyDescent="0.3">
      <c r="A4652" s="4"/>
      <c r="B4652" s="1"/>
      <c r="C4652" s="6" t="str">
        <f>IFERROR(IF(B4652="","",VLOOKUP(B4652,tabela_produto,2,0)),"")</f>
        <v/>
      </c>
      <c r="D4652" s="1"/>
      <c r="E4652" s="7" t="str">
        <f t="shared" si="72"/>
        <v/>
      </c>
      <c r="F4652" s="133"/>
      <c r="G4652" s="37"/>
      <c r="H4652" s="36"/>
    </row>
    <row r="4653" spans="1:8" x14ac:dyDescent="0.3">
      <c r="A4653" s="4"/>
      <c r="B4653" s="1"/>
      <c r="C4653" s="6" t="str">
        <f>IFERROR(IF(B4653="","",VLOOKUP(B4653,tabela_produto,2,0)),"")</f>
        <v/>
      </c>
      <c r="D4653" s="1"/>
      <c r="E4653" s="7" t="str">
        <f t="shared" si="72"/>
        <v/>
      </c>
      <c r="F4653" s="133"/>
      <c r="G4653" s="37"/>
      <c r="H4653" s="36"/>
    </row>
    <row r="4654" spans="1:8" x14ac:dyDescent="0.3">
      <c r="A4654" s="4"/>
      <c r="B4654" s="1"/>
      <c r="C4654" s="6" t="str">
        <f>IFERROR(IF(B4654="","",VLOOKUP(B4654,tabela_produto,2,0)),"")</f>
        <v/>
      </c>
      <c r="D4654" s="1"/>
      <c r="E4654" s="7" t="str">
        <f t="shared" si="72"/>
        <v/>
      </c>
      <c r="F4654" s="133"/>
      <c r="G4654" s="37"/>
      <c r="H4654" s="36"/>
    </row>
    <row r="4655" spans="1:8" x14ac:dyDescent="0.3">
      <c r="A4655" s="4"/>
      <c r="B4655" s="1"/>
      <c r="C4655" s="6" t="str">
        <f>IFERROR(IF(B4655="","",VLOOKUP(B4655,tabela_produto,2,0)),"")</f>
        <v/>
      </c>
      <c r="D4655" s="1"/>
      <c r="E4655" s="7" t="str">
        <f t="shared" si="72"/>
        <v/>
      </c>
      <c r="F4655" s="133"/>
      <c r="G4655" s="37"/>
      <c r="H4655" s="36"/>
    </row>
    <row r="4656" spans="1:8" x14ac:dyDescent="0.3">
      <c r="A4656" s="4"/>
      <c r="B4656" s="1"/>
      <c r="C4656" s="6" t="str">
        <f>IFERROR(IF(B4656="","",VLOOKUP(B4656,tabela_produto,2,0)),"")</f>
        <v/>
      </c>
      <c r="D4656" s="1"/>
      <c r="E4656" s="7" t="str">
        <f t="shared" si="72"/>
        <v/>
      </c>
      <c r="F4656" s="133"/>
      <c r="G4656" s="37"/>
      <c r="H4656" s="36"/>
    </row>
    <row r="4657" spans="1:8" x14ac:dyDescent="0.3">
      <c r="A4657" s="4"/>
      <c r="B4657" s="1"/>
      <c r="C4657" s="6" t="str">
        <f>IFERROR(IF(B4657="","",VLOOKUP(B4657,tabela_produto,2,0)),"")</f>
        <v/>
      </c>
      <c r="D4657" s="1"/>
      <c r="E4657" s="7" t="str">
        <f t="shared" si="72"/>
        <v/>
      </c>
      <c r="F4657" s="133"/>
      <c r="G4657" s="37"/>
      <c r="H4657" s="36"/>
    </row>
    <row r="4658" spans="1:8" x14ac:dyDescent="0.3">
      <c r="A4658" s="4"/>
      <c r="B4658" s="1"/>
      <c r="C4658" s="6" t="str">
        <f>IFERROR(IF(B4658="","",VLOOKUP(B4658,tabela_produto,2,0)),"")</f>
        <v/>
      </c>
      <c r="D4658" s="1"/>
      <c r="E4658" s="7" t="str">
        <f t="shared" si="72"/>
        <v/>
      </c>
      <c r="F4658" s="133"/>
      <c r="G4658" s="37"/>
      <c r="H4658" s="36"/>
    </row>
    <row r="4659" spans="1:8" x14ac:dyDescent="0.3">
      <c r="A4659" s="4"/>
      <c r="B4659" s="1"/>
      <c r="C4659" s="6" t="str">
        <f>IFERROR(IF(B4659="","",VLOOKUP(B4659,tabela_produto,2,0)),"")</f>
        <v/>
      </c>
      <c r="D4659" s="1"/>
      <c r="E4659" s="7" t="str">
        <f t="shared" si="72"/>
        <v/>
      </c>
      <c r="F4659" s="133"/>
      <c r="G4659" s="37"/>
      <c r="H4659" s="36"/>
    </row>
    <row r="4660" spans="1:8" x14ac:dyDescent="0.3">
      <c r="A4660" s="4"/>
      <c r="B4660" s="1"/>
      <c r="C4660" s="6" t="str">
        <f>IFERROR(IF(B4660="","",VLOOKUP(B4660,tabela_produto,2,0)),"")</f>
        <v/>
      </c>
      <c r="D4660" s="1"/>
      <c r="E4660" s="7" t="str">
        <f t="shared" si="72"/>
        <v/>
      </c>
      <c r="F4660" s="133"/>
      <c r="G4660" s="37"/>
      <c r="H4660" s="36"/>
    </row>
    <row r="4661" spans="1:8" x14ac:dyDescent="0.3">
      <c r="A4661" s="4"/>
      <c r="B4661" s="1"/>
      <c r="C4661" s="6" t="str">
        <f>IFERROR(IF(B4661="","",VLOOKUP(B4661,tabela_produto,2,0)),"")</f>
        <v/>
      </c>
      <c r="D4661" s="1"/>
      <c r="E4661" s="7" t="str">
        <f t="shared" si="72"/>
        <v/>
      </c>
      <c r="F4661" s="133"/>
      <c r="G4661" s="37"/>
      <c r="H4661" s="36"/>
    </row>
    <row r="4662" spans="1:8" x14ac:dyDescent="0.3">
      <c r="A4662" s="4"/>
      <c r="B4662" s="1"/>
      <c r="C4662" s="6" t="str">
        <f>IFERROR(IF(B4662="","",VLOOKUP(B4662,tabela_produto,2,0)),"")</f>
        <v/>
      </c>
      <c r="D4662" s="1"/>
      <c r="E4662" s="7" t="str">
        <f t="shared" si="72"/>
        <v/>
      </c>
      <c r="F4662" s="133"/>
      <c r="G4662" s="37"/>
      <c r="H4662" s="36"/>
    </row>
    <row r="4663" spans="1:8" x14ac:dyDescent="0.3">
      <c r="A4663" s="4"/>
      <c r="B4663" s="1"/>
      <c r="C4663" s="6" t="str">
        <f>IFERROR(IF(B4663="","",VLOOKUP(B4663,tabela_produto,2,0)),"")</f>
        <v/>
      </c>
      <c r="D4663" s="1"/>
      <c r="E4663" s="7" t="str">
        <f t="shared" si="72"/>
        <v/>
      </c>
      <c r="F4663" s="133"/>
      <c r="G4663" s="37"/>
      <c r="H4663" s="36"/>
    </row>
    <row r="4664" spans="1:8" x14ac:dyDescent="0.3">
      <c r="A4664" s="4"/>
      <c r="B4664" s="1"/>
      <c r="C4664" s="6" t="str">
        <f>IFERROR(IF(B4664="","",VLOOKUP(B4664,tabela_produto,2,0)),"")</f>
        <v/>
      </c>
      <c r="D4664" s="1"/>
      <c r="E4664" s="7" t="str">
        <f t="shared" si="72"/>
        <v/>
      </c>
      <c r="F4664" s="133"/>
      <c r="G4664" s="37"/>
      <c r="H4664" s="36"/>
    </row>
    <row r="4665" spans="1:8" x14ac:dyDescent="0.3">
      <c r="A4665" s="4"/>
      <c r="B4665" s="1"/>
      <c r="C4665" s="6" t="str">
        <f>IFERROR(IF(B4665="","",VLOOKUP(B4665,tabela_produto,2,0)),"")</f>
        <v/>
      </c>
      <c r="D4665" s="1"/>
      <c r="E4665" s="7" t="str">
        <f t="shared" si="72"/>
        <v/>
      </c>
      <c r="F4665" s="133"/>
      <c r="G4665" s="37"/>
      <c r="H4665" s="36"/>
    </row>
    <row r="4666" spans="1:8" x14ac:dyDescent="0.3">
      <c r="A4666" s="4"/>
      <c r="B4666" s="1"/>
      <c r="C4666" s="6" t="str">
        <f>IFERROR(IF(B4666="","",VLOOKUP(B4666,tabela_produto,2,0)),"")</f>
        <v/>
      </c>
      <c r="D4666" s="1"/>
      <c r="E4666" s="7" t="str">
        <f t="shared" si="72"/>
        <v/>
      </c>
      <c r="F4666" s="133"/>
      <c r="G4666" s="37"/>
      <c r="H4666" s="36"/>
    </row>
    <row r="4667" spans="1:8" x14ac:dyDescent="0.3">
      <c r="A4667" s="4"/>
      <c r="B4667" s="1"/>
      <c r="C4667" s="6" t="str">
        <f>IFERROR(IF(B4667="","",VLOOKUP(B4667,tabela_produto,2,0)),"")</f>
        <v/>
      </c>
      <c r="D4667" s="1"/>
      <c r="E4667" s="7" t="str">
        <f t="shared" si="72"/>
        <v/>
      </c>
      <c r="F4667" s="133"/>
      <c r="G4667" s="37"/>
      <c r="H4667" s="36"/>
    </row>
    <row r="4668" spans="1:8" x14ac:dyDescent="0.3">
      <c r="A4668" s="4"/>
      <c r="B4668" s="1"/>
      <c r="C4668" s="6" t="str">
        <f>IFERROR(IF(B4668="","",VLOOKUP(B4668,tabela_produto,2,0)),"")</f>
        <v/>
      </c>
      <c r="D4668" s="1"/>
      <c r="E4668" s="7" t="str">
        <f t="shared" si="72"/>
        <v/>
      </c>
      <c r="F4668" s="133"/>
      <c r="G4668" s="37"/>
      <c r="H4668" s="36"/>
    </row>
    <row r="4669" spans="1:8" x14ac:dyDescent="0.3">
      <c r="A4669" s="4"/>
      <c r="B4669" s="1"/>
      <c r="C4669" s="6" t="str">
        <f>IFERROR(IF(B4669="","",VLOOKUP(B4669,tabela_produto,2,0)),"")</f>
        <v/>
      </c>
      <c r="D4669" s="1"/>
      <c r="E4669" s="7" t="str">
        <f t="shared" si="72"/>
        <v/>
      </c>
      <c r="F4669" s="133"/>
      <c r="G4669" s="37"/>
      <c r="H4669" s="36"/>
    </row>
    <row r="4670" spans="1:8" x14ac:dyDescent="0.3">
      <c r="A4670" s="4"/>
      <c r="B4670" s="1"/>
      <c r="C4670" s="6" t="str">
        <f>IFERROR(IF(B4670="","",VLOOKUP(B4670,tabela_produto,2,0)),"")</f>
        <v/>
      </c>
      <c r="D4670" s="1"/>
      <c r="E4670" s="7" t="str">
        <f t="shared" si="72"/>
        <v/>
      </c>
      <c r="F4670" s="133"/>
      <c r="G4670" s="37"/>
      <c r="H4670" s="36"/>
    </row>
    <row r="4671" spans="1:8" x14ac:dyDescent="0.3">
      <c r="A4671" s="4"/>
      <c r="B4671" s="1"/>
      <c r="C4671" s="6" t="str">
        <f>IFERROR(IF(B4671="","",VLOOKUP(B4671,tabela_produto,2,0)),"")</f>
        <v/>
      </c>
      <c r="D4671" s="1"/>
      <c r="E4671" s="7" t="str">
        <f t="shared" si="72"/>
        <v/>
      </c>
      <c r="F4671" s="133"/>
      <c r="G4671" s="37"/>
      <c r="H4671" s="36"/>
    </row>
    <row r="4672" spans="1:8" x14ac:dyDescent="0.3">
      <c r="A4672" s="4"/>
      <c r="B4672" s="1"/>
      <c r="C4672" s="6" t="str">
        <f>IFERROR(IF(B4672="","",VLOOKUP(B4672,tabela_produto,2,0)),"")</f>
        <v/>
      </c>
      <c r="D4672" s="1"/>
      <c r="E4672" s="7" t="str">
        <f t="shared" si="72"/>
        <v/>
      </c>
      <c r="F4672" s="133"/>
      <c r="G4672" s="37"/>
      <c r="H4672" s="36"/>
    </row>
    <row r="4673" spans="1:8" x14ac:dyDescent="0.3">
      <c r="A4673" s="4"/>
      <c r="B4673" s="1"/>
      <c r="C4673" s="6" t="str">
        <f>IFERROR(IF(B4673="","",VLOOKUP(B4673,tabela_produto,2,0)),"")</f>
        <v/>
      </c>
      <c r="D4673" s="1"/>
      <c r="E4673" s="7" t="str">
        <f t="shared" si="72"/>
        <v/>
      </c>
      <c r="F4673" s="133"/>
      <c r="G4673" s="37"/>
      <c r="H4673" s="36"/>
    </row>
    <row r="4674" spans="1:8" x14ac:dyDescent="0.3">
      <c r="A4674" s="4"/>
      <c r="B4674" s="1"/>
      <c r="C4674" s="6" t="str">
        <f>IFERROR(IF(B4674="","",VLOOKUP(B4674,tabela_produto,2,0)),"")</f>
        <v/>
      </c>
      <c r="D4674" s="1"/>
      <c r="E4674" s="7" t="str">
        <f t="shared" si="72"/>
        <v/>
      </c>
      <c r="F4674" s="133"/>
      <c r="G4674" s="37"/>
      <c r="H4674" s="36"/>
    </row>
    <row r="4675" spans="1:8" x14ac:dyDescent="0.3">
      <c r="A4675" s="4"/>
      <c r="B4675" s="1"/>
      <c r="C4675" s="6" t="str">
        <f>IFERROR(IF(B4675="","",VLOOKUP(B4675,tabela_produto,2,0)),"")</f>
        <v/>
      </c>
      <c r="D4675" s="1"/>
      <c r="E4675" s="7" t="str">
        <f t="shared" ref="E4675:E4738" si="73">IF(B4675="","",VLOOKUP(B4675,tabela_produto,3,0))</f>
        <v/>
      </c>
      <c r="F4675" s="133"/>
      <c r="G4675" s="37"/>
      <c r="H4675" s="36"/>
    </row>
    <row r="4676" spans="1:8" x14ac:dyDescent="0.3">
      <c r="A4676" s="4"/>
      <c r="B4676" s="1"/>
      <c r="C4676" s="6" t="str">
        <f>IFERROR(IF(B4676="","",VLOOKUP(B4676,tabela_produto,2,0)),"")</f>
        <v/>
      </c>
      <c r="D4676" s="1"/>
      <c r="E4676" s="7" t="str">
        <f t="shared" si="73"/>
        <v/>
      </c>
      <c r="F4676" s="133"/>
      <c r="G4676" s="37"/>
      <c r="H4676" s="36"/>
    </row>
    <row r="4677" spans="1:8" x14ac:dyDescent="0.3">
      <c r="A4677" s="4"/>
      <c r="B4677" s="1"/>
      <c r="C4677" s="6" t="str">
        <f>IFERROR(IF(B4677="","",VLOOKUP(B4677,tabela_produto,2,0)),"")</f>
        <v/>
      </c>
      <c r="D4677" s="1"/>
      <c r="E4677" s="7" t="str">
        <f t="shared" si="73"/>
        <v/>
      </c>
      <c r="F4677" s="133"/>
      <c r="G4677" s="37"/>
      <c r="H4677" s="36"/>
    </row>
    <row r="4678" spans="1:8" x14ac:dyDescent="0.3">
      <c r="A4678" s="4"/>
      <c r="B4678" s="1"/>
      <c r="C4678" s="6" t="str">
        <f>IFERROR(IF(B4678="","",VLOOKUP(B4678,tabela_produto,2,0)),"")</f>
        <v/>
      </c>
      <c r="D4678" s="1"/>
      <c r="E4678" s="7" t="str">
        <f t="shared" si="73"/>
        <v/>
      </c>
      <c r="F4678" s="133"/>
      <c r="G4678" s="37"/>
      <c r="H4678" s="36"/>
    </row>
    <row r="4679" spans="1:8" x14ac:dyDescent="0.3">
      <c r="A4679" s="4"/>
      <c r="B4679" s="1"/>
      <c r="C4679" s="6" t="str">
        <f>IFERROR(IF(B4679="","",VLOOKUP(B4679,tabela_produto,2,0)),"")</f>
        <v/>
      </c>
      <c r="D4679" s="1"/>
      <c r="E4679" s="7" t="str">
        <f t="shared" si="73"/>
        <v/>
      </c>
      <c r="F4679" s="133"/>
      <c r="G4679" s="37"/>
      <c r="H4679" s="36"/>
    </row>
    <row r="4680" spans="1:8" x14ac:dyDescent="0.3">
      <c r="A4680" s="4"/>
      <c r="B4680" s="1"/>
      <c r="C4680" s="6" t="str">
        <f>IFERROR(IF(B4680="","",VLOOKUP(B4680,tabela_produto,2,0)),"")</f>
        <v/>
      </c>
      <c r="D4680" s="1"/>
      <c r="E4680" s="7" t="str">
        <f t="shared" si="73"/>
        <v/>
      </c>
      <c r="F4680" s="133"/>
      <c r="G4680" s="37"/>
      <c r="H4680" s="36"/>
    </row>
    <row r="4681" spans="1:8" x14ac:dyDescent="0.3">
      <c r="A4681" s="4"/>
      <c r="B4681" s="1"/>
      <c r="C4681" s="6" t="str">
        <f>IFERROR(IF(B4681="","",VLOOKUP(B4681,tabela_produto,2,0)),"")</f>
        <v/>
      </c>
      <c r="D4681" s="1"/>
      <c r="E4681" s="7" t="str">
        <f t="shared" si="73"/>
        <v/>
      </c>
      <c r="F4681" s="133"/>
      <c r="G4681" s="37"/>
      <c r="H4681" s="36"/>
    </row>
    <row r="4682" spans="1:8" x14ac:dyDescent="0.3">
      <c r="A4682" s="4"/>
      <c r="B4682" s="1"/>
      <c r="C4682" s="6" t="str">
        <f>IFERROR(IF(B4682="","",VLOOKUP(B4682,tabela_produto,2,0)),"")</f>
        <v/>
      </c>
      <c r="D4682" s="1"/>
      <c r="E4682" s="7" t="str">
        <f t="shared" si="73"/>
        <v/>
      </c>
      <c r="F4682" s="133"/>
      <c r="G4682" s="37"/>
      <c r="H4682" s="36"/>
    </row>
    <row r="4683" spans="1:8" x14ac:dyDescent="0.3">
      <c r="A4683" s="4"/>
      <c r="B4683" s="1"/>
      <c r="C4683" s="6" t="str">
        <f>IFERROR(IF(B4683="","",VLOOKUP(B4683,tabela_produto,2,0)),"")</f>
        <v/>
      </c>
      <c r="D4683" s="1"/>
      <c r="E4683" s="7" t="str">
        <f t="shared" si="73"/>
        <v/>
      </c>
      <c r="F4683" s="133"/>
      <c r="G4683" s="37"/>
      <c r="H4683" s="36"/>
    </row>
    <row r="4684" spans="1:8" x14ac:dyDescent="0.3">
      <c r="A4684" s="4"/>
      <c r="B4684" s="1"/>
      <c r="C4684" s="6" t="str">
        <f>IFERROR(IF(B4684="","",VLOOKUP(B4684,tabela_produto,2,0)),"")</f>
        <v/>
      </c>
      <c r="D4684" s="1"/>
      <c r="E4684" s="7" t="str">
        <f t="shared" si="73"/>
        <v/>
      </c>
      <c r="F4684" s="133"/>
      <c r="G4684" s="37"/>
      <c r="H4684" s="36"/>
    </row>
    <row r="4685" spans="1:8" x14ac:dyDescent="0.3">
      <c r="A4685" s="4"/>
      <c r="B4685" s="1"/>
      <c r="C4685" s="6" t="str">
        <f>IFERROR(IF(B4685="","",VLOOKUP(B4685,tabela_produto,2,0)),"")</f>
        <v/>
      </c>
      <c r="D4685" s="1"/>
      <c r="E4685" s="7" t="str">
        <f t="shared" si="73"/>
        <v/>
      </c>
      <c r="F4685" s="133"/>
      <c r="G4685" s="37"/>
      <c r="H4685" s="36"/>
    </row>
    <row r="4686" spans="1:8" x14ac:dyDescent="0.3">
      <c r="A4686" s="4"/>
      <c r="B4686" s="1"/>
      <c r="C4686" s="6" t="str">
        <f>IFERROR(IF(B4686="","",VLOOKUP(B4686,tabela_produto,2,0)),"")</f>
        <v/>
      </c>
      <c r="D4686" s="1"/>
      <c r="E4686" s="7" t="str">
        <f t="shared" si="73"/>
        <v/>
      </c>
      <c r="F4686" s="133"/>
      <c r="G4686" s="37"/>
      <c r="H4686" s="36"/>
    </row>
    <row r="4687" spans="1:8" x14ac:dyDescent="0.3">
      <c r="A4687" s="4"/>
      <c r="B4687" s="1"/>
      <c r="C4687" s="6" t="str">
        <f>IFERROR(IF(B4687="","",VLOOKUP(B4687,tabela_produto,2,0)),"")</f>
        <v/>
      </c>
      <c r="D4687" s="1"/>
      <c r="E4687" s="7" t="str">
        <f t="shared" si="73"/>
        <v/>
      </c>
      <c r="F4687" s="133"/>
      <c r="G4687" s="37"/>
      <c r="H4687" s="36"/>
    </row>
    <row r="4688" spans="1:8" x14ac:dyDescent="0.3">
      <c r="A4688" s="4"/>
      <c r="B4688" s="1"/>
      <c r="C4688" s="6" t="str">
        <f>IFERROR(IF(B4688="","",VLOOKUP(B4688,tabela_produto,2,0)),"")</f>
        <v/>
      </c>
      <c r="D4688" s="1"/>
      <c r="E4688" s="7" t="str">
        <f t="shared" si="73"/>
        <v/>
      </c>
      <c r="F4688" s="133"/>
      <c r="G4688" s="37"/>
      <c r="H4688" s="36"/>
    </row>
    <row r="4689" spans="1:8" x14ac:dyDescent="0.3">
      <c r="A4689" s="4"/>
      <c r="B4689" s="1"/>
      <c r="C4689" s="6" t="str">
        <f>IFERROR(IF(B4689="","",VLOOKUP(B4689,tabela_produto,2,0)),"")</f>
        <v/>
      </c>
      <c r="D4689" s="1"/>
      <c r="E4689" s="7" t="str">
        <f t="shared" si="73"/>
        <v/>
      </c>
      <c r="F4689" s="133"/>
      <c r="G4689" s="37"/>
      <c r="H4689" s="36"/>
    </row>
    <row r="4690" spans="1:8" x14ac:dyDescent="0.3">
      <c r="A4690" s="4"/>
      <c r="B4690" s="1"/>
      <c r="C4690" s="6" t="str">
        <f>IFERROR(IF(B4690="","",VLOOKUP(B4690,tabela_produto,2,0)),"")</f>
        <v/>
      </c>
      <c r="D4690" s="1"/>
      <c r="E4690" s="7" t="str">
        <f t="shared" si="73"/>
        <v/>
      </c>
      <c r="F4690" s="133"/>
      <c r="G4690" s="37"/>
      <c r="H4690" s="36"/>
    </row>
    <row r="4691" spans="1:8" x14ac:dyDescent="0.3">
      <c r="A4691" s="4"/>
      <c r="B4691" s="1"/>
      <c r="C4691" s="6" t="str">
        <f>IFERROR(IF(B4691="","",VLOOKUP(B4691,tabela_produto,2,0)),"")</f>
        <v/>
      </c>
      <c r="D4691" s="1"/>
      <c r="E4691" s="7" t="str">
        <f t="shared" si="73"/>
        <v/>
      </c>
      <c r="F4691" s="133"/>
      <c r="G4691" s="37"/>
      <c r="H4691" s="36"/>
    </row>
    <row r="4692" spans="1:8" x14ac:dyDescent="0.3">
      <c r="A4692" s="4"/>
      <c r="B4692" s="1"/>
      <c r="C4692" s="6" t="str">
        <f>IFERROR(IF(B4692="","",VLOOKUP(B4692,tabela_produto,2,0)),"")</f>
        <v/>
      </c>
      <c r="D4692" s="1"/>
      <c r="E4692" s="7" t="str">
        <f t="shared" si="73"/>
        <v/>
      </c>
      <c r="F4692" s="133"/>
      <c r="G4692" s="37"/>
      <c r="H4692" s="36"/>
    </row>
    <row r="4693" spans="1:8" x14ac:dyDescent="0.3">
      <c r="A4693" s="4"/>
      <c r="B4693" s="1"/>
      <c r="C4693" s="6" t="str">
        <f>IFERROR(IF(B4693="","",VLOOKUP(B4693,tabela_produto,2,0)),"")</f>
        <v/>
      </c>
      <c r="D4693" s="1"/>
      <c r="E4693" s="7" t="str">
        <f t="shared" si="73"/>
        <v/>
      </c>
      <c r="F4693" s="133"/>
      <c r="G4693" s="37"/>
      <c r="H4693" s="36"/>
    </row>
    <row r="4694" spans="1:8" x14ac:dyDescent="0.3">
      <c r="A4694" s="4"/>
      <c r="B4694" s="1"/>
      <c r="C4694" s="6" t="str">
        <f>IFERROR(IF(B4694="","",VLOOKUP(B4694,tabela_produto,2,0)),"")</f>
        <v/>
      </c>
      <c r="D4694" s="1"/>
      <c r="E4694" s="7" t="str">
        <f t="shared" si="73"/>
        <v/>
      </c>
      <c r="F4694" s="133"/>
      <c r="G4694" s="37"/>
      <c r="H4694" s="36"/>
    </row>
    <row r="4695" spans="1:8" x14ac:dyDescent="0.3">
      <c r="A4695" s="4"/>
      <c r="B4695" s="1"/>
      <c r="C4695" s="6" t="str">
        <f>IFERROR(IF(B4695="","",VLOOKUP(B4695,tabela_produto,2,0)),"")</f>
        <v/>
      </c>
      <c r="D4695" s="1"/>
      <c r="E4695" s="7" t="str">
        <f t="shared" si="73"/>
        <v/>
      </c>
      <c r="F4695" s="133"/>
      <c r="G4695" s="37"/>
      <c r="H4695" s="36"/>
    </row>
    <row r="4696" spans="1:8" x14ac:dyDescent="0.3">
      <c r="A4696" s="4"/>
      <c r="B4696" s="1"/>
      <c r="C4696" s="6" t="str">
        <f>IFERROR(IF(B4696="","",VLOOKUP(B4696,tabela_produto,2,0)),"")</f>
        <v/>
      </c>
      <c r="D4696" s="1"/>
      <c r="E4696" s="7" t="str">
        <f t="shared" si="73"/>
        <v/>
      </c>
      <c r="F4696" s="133"/>
      <c r="G4696" s="37"/>
      <c r="H4696" s="36"/>
    </row>
    <row r="4697" spans="1:8" x14ac:dyDescent="0.3">
      <c r="A4697" s="4"/>
      <c r="B4697" s="1"/>
      <c r="C4697" s="6" t="str">
        <f>IFERROR(IF(B4697="","",VLOOKUP(B4697,tabela_produto,2,0)),"")</f>
        <v/>
      </c>
      <c r="D4697" s="1"/>
      <c r="E4697" s="7" t="str">
        <f t="shared" si="73"/>
        <v/>
      </c>
      <c r="F4697" s="133"/>
      <c r="G4697" s="37"/>
      <c r="H4697" s="36"/>
    </row>
    <row r="4698" spans="1:8" x14ac:dyDescent="0.3">
      <c r="A4698" s="4"/>
      <c r="B4698" s="1"/>
      <c r="C4698" s="6" t="str">
        <f>IFERROR(IF(B4698="","",VLOOKUP(B4698,tabela_produto,2,0)),"")</f>
        <v/>
      </c>
      <c r="D4698" s="1"/>
      <c r="E4698" s="7" t="str">
        <f t="shared" si="73"/>
        <v/>
      </c>
      <c r="F4698" s="133"/>
      <c r="G4698" s="37"/>
      <c r="H4698" s="36"/>
    </row>
    <row r="4699" spans="1:8" x14ac:dyDescent="0.3">
      <c r="A4699" s="4"/>
      <c r="B4699" s="1"/>
      <c r="C4699" s="6" t="str">
        <f>IFERROR(IF(B4699="","",VLOOKUP(B4699,tabela_produto,2,0)),"")</f>
        <v/>
      </c>
      <c r="D4699" s="1"/>
      <c r="E4699" s="7" t="str">
        <f t="shared" si="73"/>
        <v/>
      </c>
      <c r="F4699" s="133"/>
      <c r="G4699" s="37"/>
      <c r="H4699" s="36"/>
    </row>
    <row r="4700" spans="1:8" x14ac:dyDescent="0.3">
      <c r="A4700" s="4"/>
      <c r="B4700" s="1"/>
      <c r="C4700" s="6" t="str">
        <f>IFERROR(IF(B4700="","",VLOOKUP(B4700,tabela_produto,2,0)),"")</f>
        <v/>
      </c>
      <c r="D4700" s="1"/>
      <c r="E4700" s="7" t="str">
        <f t="shared" si="73"/>
        <v/>
      </c>
      <c r="F4700" s="133"/>
      <c r="G4700" s="37"/>
      <c r="H4700" s="36"/>
    </row>
    <row r="4701" spans="1:8" x14ac:dyDescent="0.3">
      <c r="A4701" s="4"/>
      <c r="B4701" s="1"/>
      <c r="C4701" s="6" t="str">
        <f>IFERROR(IF(B4701="","",VLOOKUP(B4701,tabela_produto,2,0)),"")</f>
        <v/>
      </c>
      <c r="D4701" s="1"/>
      <c r="E4701" s="7" t="str">
        <f t="shared" si="73"/>
        <v/>
      </c>
      <c r="F4701" s="133"/>
      <c r="G4701" s="37"/>
      <c r="H4701" s="36"/>
    </row>
    <row r="4702" spans="1:8" x14ac:dyDescent="0.3">
      <c r="A4702" s="4"/>
      <c r="B4702" s="1"/>
      <c r="C4702" s="6" t="str">
        <f>IFERROR(IF(B4702="","",VLOOKUP(B4702,tabela_produto,2,0)),"")</f>
        <v/>
      </c>
      <c r="D4702" s="1"/>
      <c r="E4702" s="7" t="str">
        <f t="shared" si="73"/>
        <v/>
      </c>
      <c r="F4702" s="133"/>
      <c r="G4702" s="37"/>
      <c r="H4702" s="36"/>
    </row>
    <row r="4703" spans="1:8" x14ac:dyDescent="0.3">
      <c r="A4703" s="4"/>
      <c r="B4703" s="1"/>
      <c r="C4703" s="6" t="str">
        <f>IFERROR(IF(B4703="","",VLOOKUP(B4703,tabela_produto,2,0)),"")</f>
        <v/>
      </c>
      <c r="D4703" s="1"/>
      <c r="E4703" s="7" t="str">
        <f t="shared" si="73"/>
        <v/>
      </c>
      <c r="F4703" s="133"/>
      <c r="G4703" s="37"/>
      <c r="H4703" s="36"/>
    </row>
    <row r="4704" spans="1:8" x14ac:dyDescent="0.3">
      <c r="A4704" s="4"/>
      <c r="B4704" s="1"/>
      <c r="C4704" s="6" t="str">
        <f>IFERROR(IF(B4704="","",VLOOKUP(B4704,tabela_produto,2,0)),"")</f>
        <v/>
      </c>
      <c r="D4704" s="1"/>
      <c r="E4704" s="7" t="str">
        <f t="shared" si="73"/>
        <v/>
      </c>
      <c r="F4704" s="133"/>
      <c r="G4704" s="37"/>
      <c r="H4704" s="36"/>
    </row>
    <row r="4705" spans="1:8" x14ac:dyDescent="0.3">
      <c r="A4705" s="4"/>
      <c r="B4705" s="1"/>
      <c r="C4705" s="6" t="str">
        <f>IFERROR(IF(B4705="","",VLOOKUP(B4705,tabela_produto,2,0)),"")</f>
        <v/>
      </c>
      <c r="D4705" s="1"/>
      <c r="E4705" s="7" t="str">
        <f t="shared" si="73"/>
        <v/>
      </c>
      <c r="F4705" s="133"/>
      <c r="G4705" s="37"/>
      <c r="H4705" s="36"/>
    </row>
    <row r="4706" spans="1:8" x14ac:dyDescent="0.3">
      <c r="A4706" s="4"/>
      <c r="B4706" s="1"/>
      <c r="C4706" s="6" t="str">
        <f>IFERROR(IF(B4706="","",VLOOKUP(B4706,tabela_produto,2,0)),"")</f>
        <v/>
      </c>
      <c r="D4706" s="1"/>
      <c r="E4706" s="7" t="str">
        <f t="shared" si="73"/>
        <v/>
      </c>
      <c r="F4706" s="133"/>
      <c r="G4706" s="37"/>
      <c r="H4706" s="36"/>
    </row>
    <row r="4707" spans="1:8" x14ac:dyDescent="0.3">
      <c r="A4707" s="4"/>
      <c r="B4707" s="1"/>
      <c r="C4707" s="6" t="str">
        <f>IFERROR(IF(B4707="","",VLOOKUP(B4707,tabela_produto,2,0)),"")</f>
        <v/>
      </c>
      <c r="D4707" s="1"/>
      <c r="E4707" s="7" t="str">
        <f t="shared" si="73"/>
        <v/>
      </c>
      <c r="F4707" s="133"/>
      <c r="G4707" s="37"/>
      <c r="H4707" s="36"/>
    </row>
    <row r="4708" spans="1:8" x14ac:dyDescent="0.3">
      <c r="A4708" s="4"/>
      <c r="B4708" s="1"/>
      <c r="C4708" s="6" t="str">
        <f>IFERROR(IF(B4708="","",VLOOKUP(B4708,tabela_produto,2,0)),"")</f>
        <v/>
      </c>
      <c r="D4708" s="1"/>
      <c r="E4708" s="7" t="str">
        <f t="shared" si="73"/>
        <v/>
      </c>
      <c r="F4708" s="133"/>
      <c r="G4708" s="37"/>
      <c r="H4708" s="36"/>
    </row>
    <row r="4709" spans="1:8" x14ac:dyDescent="0.3">
      <c r="A4709" s="4"/>
      <c r="B4709" s="1"/>
      <c r="C4709" s="6" t="str">
        <f>IFERROR(IF(B4709="","",VLOOKUP(B4709,tabela_produto,2,0)),"")</f>
        <v/>
      </c>
      <c r="D4709" s="1"/>
      <c r="E4709" s="7" t="str">
        <f t="shared" si="73"/>
        <v/>
      </c>
      <c r="F4709" s="133"/>
      <c r="G4709" s="37"/>
      <c r="H4709" s="36"/>
    </row>
    <row r="4710" spans="1:8" x14ac:dyDescent="0.3">
      <c r="A4710" s="4"/>
      <c r="B4710" s="1"/>
      <c r="C4710" s="6" t="str">
        <f>IFERROR(IF(B4710="","",VLOOKUP(B4710,tabela_produto,2,0)),"")</f>
        <v/>
      </c>
      <c r="D4710" s="1"/>
      <c r="E4710" s="7" t="str">
        <f t="shared" si="73"/>
        <v/>
      </c>
      <c r="F4710" s="133"/>
      <c r="G4710" s="37"/>
      <c r="H4710" s="36"/>
    </row>
    <row r="4711" spans="1:8" x14ac:dyDescent="0.3">
      <c r="A4711" s="4"/>
      <c r="B4711" s="1"/>
      <c r="C4711" s="6" t="str">
        <f>IFERROR(IF(B4711="","",VLOOKUP(B4711,tabela_produto,2,0)),"")</f>
        <v/>
      </c>
      <c r="D4711" s="1"/>
      <c r="E4711" s="7" t="str">
        <f t="shared" si="73"/>
        <v/>
      </c>
      <c r="F4711" s="133"/>
      <c r="G4711" s="37"/>
      <c r="H4711" s="36"/>
    </row>
    <row r="4712" spans="1:8" x14ac:dyDescent="0.3">
      <c r="A4712" s="4"/>
      <c r="B4712" s="1"/>
      <c r="C4712" s="6" t="str">
        <f>IFERROR(IF(B4712="","",VLOOKUP(B4712,tabela_produto,2,0)),"")</f>
        <v/>
      </c>
      <c r="D4712" s="1"/>
      <c r="E4712" s="7" t="str">
        <f t="shared" si="73"/>
        <v/>
      </c>
      <c r="F4712" s="133"/>
      <c r="G4712" s="37"/>
      <c r="H4712" s="36"/>
    </row>
    <row r="4713" spans="1:8" x14ac:dyDescent="0.3">
      <c r="A4713" s="4"/>
      <c r="B4713" s="1"/>
      <c r="C4713" s="6" t="str">
        <f>IFERROR(IF(B4713="","",VLOOKUP(B4713,tabela_produto,2,0)),"")</f>
        <v/>
      </c>
      <c r="D4713" s="1"/>
      <c r="E4713" s="7" t="str">
        <f t="shared" si="73"/>
        <v/>
      </c>
      <c r="F4713" s="133"/>
      <c r="G4713" s="37"/>
      <c r="H4713" s="36"/>
    </row>
    <row r="4714" spans="1:8" x14ac:dyDescent="0.3">
      <c r="A4714" s="4"/>
      <c r="B4714" s="1"/>
      <c r="C4714" s="6" t="str">
        <f>IFERROR(IF(B4714="","",VLOOKUP(B4714,tabela_produto,2,0)),"")</f>
        <v/>
      </c>
      <c r="D4714" s="1"/>
      <c r="E4714" s="7" t="str">
        <f t="shared" si="73"/>
        <v/>
      </c>
      <c r="F4714" s="133"/>
      <c r="G4714" s="37"/>
      <c r="H4714" s="36"/>
    </row>
    <row r="4715" spans="1:8" x14ac:dyDescent="0.3">
      <c r="A4715" s="4"/>
      <c r="B4715" s="1"/>
      <c r="C4715" s="6" t="str">
        <f>IFERROR(IF(B4715="","",VLOOKUP(B4715,tabela_produto,2,0)),"")</f>
        <v/>
      </c>
      <c r="D4715" s="1"/>
      <c r="E4715" s="7" t="str">
        <f t="shared" si="73"/>
        <v/>
      </c>
      <c r="F4715" s="133"/>
      <c r="G4715" s="37"/>
      <c r="H4715" s="36"/>
    </row>
    <row r="4716" spans="1:8" x14ac:dyDescent="0.3">
      <c r="A4716" s="4"/>
      <c r="B4716" s="1"/>
      <c r="C4716" s="6" t="str">
        <f>IFERROR(IF(B4716="","",VLOOKUP(B4716,tabela_produto,2,0)),"")</f>
        <v/>
      </c>
      <c r="D4716" s="1"/>
      <c r="E4716" s="7" t="str">
        <f t="shared" si="73"/>
        <v/>
      </c>
      <c r="F4716" s="133"/>
      <c r="G4716" s="37"/>
      <c r="H4716" s="36"/>
    </row>
    <row r="4717" spans="1:8" x14ac:dyDescent="0.3">
      <c r="A4717" s="4"/>
      <c r="B4717" s="1"/>
      <c r="C4717" s="6" t="str">
        <f>IFERROR(IF(B4717="","",VLOOKUP(B4717,tabela_produto,2,0)),"")</f>
        <v/>
      </c>
      <c r="D4717" s="1"/>
      <c r="E4717" s="7" t="str">
        <f t="shared" si="73"/>
        <v/>
      </c>
      <c r="F4717" s="133"/>
      <c r="G4717" s="37"/>
      <c r="H4717" s="36"/>
    </row>
    <row r="4718" spans="1:8" x14ac:dyDescent="0.3">
      <c r="A4718" s="4"/>
      <c r="B4718" s="1"/>
      <c r="C4718" s="6" t="str">
        <f>IFERROR(IF(B4718="","",VLOOKUP(B4718,tabela_produto,2,0)),"")</f>
        <v/>
      </c>
      <c r="D4718" s="1"/>
      <c r="E4718" s="7" t="str">
        <f t="shared" si="73"/>
        <v/>
      </c>
      <c r="F4718" s="133"/>
      <c r="G4718" s="37"/>
      <c r="H4718" s="36"/>
    </row>
    <row r="4719" spans="1:8" x14ac:dyDescent="0.3">
      <c r="A4719" s="4"/>
      <c r="B4719" s="1"/>
      <c r="C4719" s="6" t="str">
        <f>IFERROR(IF(B4719="","",VLOOKUP(B4719,tabela_produto,2,0)),"")</f>
        <v/>
      </c>
      <c r="D4719" s="1"/>
      <c r="E4719" s="7" t="str">
        <f t="shared" si="73"/>
        <v/>
      </c>
      <c r="F4719" s="133"/>
      <c r="G4719" s="37"/>
      <c r="H4719" s="36"/>
    </row>
    <row r="4720" spans="1:8" x14ac:dyDescent="0.3">
      <c r="A4720" s="4"/>
      <c r="B4720" s="1"/>
      <c r="C4720" s="6" t="str">
        <f>IFERROR(IF(B4720="","",VLOOKUP(B4720,tabela_produto,2,0)),"")</f>
        <v/>
      </c>
      <c r="D4720" s="1"/>
      <c r="E4720" s="7" t="str">
        <f t="shared" si="73"/>
        <v/>
      </c>
      <c r="F4720" s="133"/>
      <c r="G4720" s="37"/>
      <c r="H4720" s="36"/>
    </row>
    <row r="4721" spans="1:8" x14ac:dyDescent="0.3">
      <c r="A4721" s="4"/>
      <c r="B4721" s="1"/>
      <c r="C4721" s="6" t="str">
        <f>IFERROR(IF(B4721="","",VLOOKUP(B4721,tabela_produto,2,0)),"")</f>
        <v/>
      </c>
      <c r="D4721" s="1"/>
      <c r="E4721" s="7" t="str">
        <f t="shared" si="73"/>
        <v/>
      </c>
      <c r="F4721" s="133"/>
      <c r="G4721" s="37"/>
      <c r="H4721" s="36"/>
    </row>
    <row r="4722" spans="1:8" x14ac:dyDescent="0.3">
      <c r="A4722" s="4"/>
      <c r="B4722" s="1"/>
      <c r="C4722" s="6" t="str">
        <f>IFERROR(IF(B4722="","",VLOOKUP(B4722,tabela_produto,2,0)),"")</f>
        <v/>
      </c>
      <c r="D4722" s="1"/>
      <c r="E4722" s="7" t="str">
        <f t="shared" si="73"/>
        <v/>
      </c>
      <c r="F4722" s="133"/>
      <c r="G4722" s="37"/>
      <c r="H4722" s="36"/>
    </row>
    <row r="4723" spans="1:8" x14ac:dyDescent="0.3">
      <c r="A4723" s="4"/>
      <c r="B4723" s="1"/>
      <c r="C4723" s="6" t="str">
        <f>IFERROR(IF(B4723="","",VLOOKUP(B4723,tabela_produto,2,0)),"")</f>
        <v/>
      </c>
      <c r="D4723" s="1"/>
      <c r="E4723" s="7" t="str">
        <f t="shared" si="73"/>
        <v/>
      </c>
      <c r="F4723" s="133"/>
      <c r="G4723" s="37"/>
      <c r="H4723" s="36"/>
    </row>
    <row r="4724" spans="1:8" x14ac:dyDescent="0.3">
      <c r="A4724" s="4"/>
      <c r="B4724" s="1"/>
      <c r="C4724" s="6" t="str">
        <f>IFERROR(IF(B4724="","",VLOOKUP(B4724,tabela_produto,2,0)),"")</f>
        <v/>
      </c>
      <c r="D4724" s="1"/>
      <c r="E4724" s="7" t="str">
        <f t="shared" si="73"/>
        <v/>
      </c>
      <c r="F4724" s="133"/>
      <c r="G4724" s="37"/>
      <c r="H4724" s="36"/>
    </row>
    <row r="4725" spans="1:8" x14ac:dyDescent="0.3">
      <c r="A4725" s="4"/>
      <c r="B4725" s="1"/>
      <c r="C4725" s="6" t="str">
        <f>IFERROR(IF(B4725="","",VLOOKUP(B4725,tabela_produto,2,0)),"")</f>
        <v/>
      </c>
      <c r="D4725" s="1"/>
      <c r="E4725" s="7" t="str">
        <f t="shared" si="73"/>
        <v/>
      </c>
      <c r="F4725" s="133"/>
      <c r="G4725" s="37"/>
      <c r="H4725" s="36"/>
    </row>
    <row r="4726" spans="1:8" x14ac:dyDescent="0.3">
      <c r="A4726" s="4"/>
      <c r="B4726" s="1"/>
      <c r="C4726" s="6" t="str">
        <f>IFERROR(IF(B4726="","",VLOOKUP(B4726,tabela_produto,2,0)),"")</f>
        <v/>
      </c>
      <c r="D4726" s="1"/>
      <c r="E4726" s="7" t="str">
        <f t="shared" si="73"/>
        <v/>
      </c>
      <c r="F4726" s="133"/>
      <c r="G4726" s="37"/>
      <c r="H4726" s="36"/>
    </row>
    <row r="4727" spans="1:8" x14ac:dyDescent="0.3">
      <c r="A4727" s="4"/>
      <c r="B4727" s="1"/>
      <c r="C4727" s="6" t="str">
        <f>IFERROR(IF(B4727="","",VLOOKUP(B4727,tabela_produto,2,0)),"")</f>
        <v/>
      </c>
      <c r="D4727" s="1"/>
      <c r="E4727" s="7" t="str">
        <f t="shared" si="73"/>
        <v/>
      </c>
      <c r="F4727" s="133"/>
      <c r="G4727" s="37"/>
      <c r="H4727" s="36"/>
    </row>
    <row r="4728" spans="1:8" x14ac:dyDescent="0.3">
      <c r="A4728" s="4"/>
      <c r="B4728" s="1"/>
      <c r="C4728" s="6" t="str">
        <f>IFERROR(IF(B4728="","",VLOOKUP(B4728,tabela_produto,2,0)),"")</f>
        <v/>
      </c>
      <c r="D4728" s="1"/>
      <c r="E4728" s="7" t="str">
        <f t="shared" si="73"/>
        <v/>
      </c>
      <c r="F4728" s="133"/>
      <c r="G4728" s="37"/>
      <c r="H4728" s="36"/>
    </row>
    <row r="4729" spans="1:8" x14ac:dyDescent="0.3">
      <c r="A4729" s="4"/>
      <c r="B4729" s="1"/>
      <c r="C4729" s="6" t="str">
        <f>IFERROR(IF(B4729="","",VLOOKUP(B4729,tabela_produto,2,0)),"")</f>
        <v/>
      </c>
      <c r="D4729" s="1"/>
      <c r="E4729" s="7" t="str">
        <f t="shared" si="73"/>
        <v/>
      </c>
      <c r="F4729" s="133"/>
      <c r="G4729" s="37"/>
      <c r="H4729" s="36"/>
    </row>
    <row r="4730" spans="1:8" x14ac:dyDescent="0.3">
      <c r="A4730" s="4"/>
      <c r="B4730" s="1"/>
      <c r="C4730" s="6" t="str">
        <f>IFERROR(IF(B4730="","",VLOOKUP(B4730,tabela_produto,2,0)),"")</f>
        <v/>
      </c>
      <c r="D4730" s="1"/>
      <c r="E4730" s="7" t="str">
        <f t="shared" si="73"/>
        <v/>
      </c>
      <c r="F4730" s="133"/>
      <c r="G4730" s="37"/>
      <c r="H4730" s="36"/>
    </row>
    <row r="4731" spans="1:8" x14ac:dyDescent="0.3">
      <c r="A4731" s="4"/>
      <c r="B4731" s="1"/>
      <c r="C4731" s="6" t="str">
        <f>IFERROR(IF(B4731="","",VLOOKUP(B4731,tabela_produto,2,0)),"")</f>
        <v/>
      </c>
      <c r="D4731" s="1"/>
      <c r="E4731" s="7" t="str">
        <f t="shared" si="73"/>
        <v/>
      </c>
      <c r="F4731" s="133"/>
      <c r="G4731" s="37"/>
      <c r="H4731" s="36"/>
    </row>
    <row r="4732" spans="1:8" x14ac:dyDescent="0.3">
      <c r="A4732" s="4"/>
      <c r="B4732" s="1"/>
      <c r="C4732" s="6" t="str">
        <f>IFERROR(IF(B4732="","",VLOOKUP(B4732,tabela_produto,2,0)),"")</f>
        <v/>
      </c>
      <c r="D4732" s="1"/>
      <c r="E4732" s="7" t="str">
        <f t="shared" si="73"/>
        <v/>
      </c>
      <c r="F4732" s="133"/>
      <c r="G4732" s="37"/>
      <c r="H4732" s="36"/>
    </row>
    <row r="4733" spans="1:8" x14ac:dyDescent="0.3">
      <c r="A4733" s="4"/>
      <c r="B4733" s="1"/>
      <c r="C4733" s="6" t="str">
        <f>IFERROR(IF(B4733="","",VLOOKUP(B4733,tabela_produto,2,0)),"")</f>
        <v/>
      </c>
      <c r="D4733" s="1"/>
      <c r="E4733" s="7" t="str">
        <f t="shared" si="73"/>
        <v/>
      </c>
      <c r="F4733" s="133"/>
      <c r="G4733" s="37"/>
      <c r="H4733" s="36"/>
    </row>
    <row r="4734" spans="1:8" x14ac:dyDescent="0.3">
      <c r="A4734" s="4"/>
      <c r="B4734" s="1"/>
      <c r="C4734" s="6" t="str">
        <f>IFERROR(IF(B4734="","",VLOOKUP(B4734,tabela_produto,2,0)),"")</f>
        <v/>
      </c>
      <c r="D4734" s="1"/>
      <c r="E4734" s="7" t="str">
        <f t="shared" si="73"/>
        <v/>
      </c>
      <c r="F4734" s="133"/>
      <c r="G4734" s="37"/>
      <c r="H4734" s="36"/>
    </row>
    <row r="4735" spans="1:8" x14ac:dyDescent="0.3">
      <c r="A4735" s="4"/>
      <c r="B4735" s="1"/>
      <c r="C4735" s="6" t="str">
        <f>IFERROR(IF(B4735="","",VLOOKUP(B4735,tabela_produto,2,0)),"")</f>
        <v/>
      </c>
      <c r="D4735" s="1"/>
      <c r="E4735" s="7" t="str">
        <f t="shared" si="73"/>
        <v/>
      </c>
      <c r="F4735" s="133"/>
      <c r="G4735" s="37"/>
      <c r="H4735" s="36"/>
    </row>
    <row r="4736" spans="1:8" x14ac:dyDescent="0.3">
      <c r="A4736" s="4"/>
      <c r="B4736" s="1"/>
      <c r="C4736" s="6" t="str">
        <f>IFERROR(IF(B4736="","",VLOOKUP(B4736,tabela_produto,2,0)),"")</f>
        <v/>
      </c>
      <c r="D4736" s="1"/>
      <c r="E4736" s="7" t="str">
        <f t="shared" si="73"/>
        <v/>
      </c>
      <c r="F4736" s="133"/>
      <c r="G4736" s="37"/>
      <c r="H4736" s="36"/>
    </row>
    <row r="4737" spans="1:8" x14ac:dyDescent="0.3">
      <c r="A4737" s="4"/>
      <c r="B4737" s="1"/>
      <c r="C4737" s="6" t="str">
        <f>IFERROR(IF(B4737="","",VLOOKUP(B4737,tabela_produto,2,0)),"")</f>
        <v/>
      </c>
      <c r="D4737" s="1"/>
      <c r="E4737" s="7" t="str">
        <f t="shared" si="73"/>
        <v/>
      </c>
      <c r="F4737" s="133"/>
      <c r="G4737" s="37"/>
      <c r="H4737" s="36"/>
    </row>
    <row r="4738" spans="1:8" x14ac:dyDescent="0.3">
      <c r="A4738" s="4"/>
      <c r="B4738" s="1"/>
      <c r="C4738" s="6" t="str">
        <f>IFERROR(IF(B4738="","",VLOOKUP(B4738,tabela_produto,2,0)),"")</f>
        <v/>
      </c>
      <c r="D4738" s="1"/>
      <c r="E4738" s="7" t="str">
        <f t="shared" si="73"/>
        <v/>
      </c>
      <c r="F4738" s="133"/>
      <c r="G4738" s="37"/>
      <c r="H4738" s="36"/>
    </row>
    <row r="4739" spans="1:8" x14ac:dyDescent="0.3">
      <c r="A4739" s="4"/>
      <c r="B4739" s="1"/>
      <c r="C4739" s="6" t="str">
        <f>IFERROR(IF(B4739="","",VLOOKUP(B4739,tabela_produto,2,0)),"")</f>
        <v/>
      </c>
      <c r="D4739" s="1"/>
      <c r="E4739" s="7" t="str">
        <f t="shared" ref="E4739:E4802" si="74">IF(B4739="","",VLOOKUP(B4739,tabela_produto,3,0))</f>
        <v/>
      </c>
      <c r="F4739" s="133"/>
      <c r="G4739" s="37"/>
      <c r="H4739" s="36"/>
    </row>
    <row r="4740" spans="1:8" x14ac:dyDescent="0.3">
      <c r="A4740" s="4"/>
      <c r="B4740" s="1"/>
      <c r="C4740" s="6" t="str">
        <f>IFERROR(IF(B4740="","",VLOOKUP(B4740,tabela_produto,2,0)),"")</f>
        <v/>
      </c>
      <c r="D4740" s="1"/>
      <c r="E4740" s="7" t="str">
        <f t="shared" si="74"/>
        <v/>
      </c>
      <c r="F4740" s="133"/>
      <c r="G4740" s="37"/>
      <c r="H4740" s="36"/>
    </row>
    <row r="4741" spans="1:8" x14ac:dyDescent="0.3">
      <c r="A4741" s="4"/>
      <c r="B4741" s="1"/>
      <c r="C4741" s="6" t="str">
        <f>IFERROR(IF(B4741="","",VLOOKUP(B4741,tabela_produto,2,0)),"")</f>
        <v/>
      </c>
      <c r="D4741" s="1"/>
      <c r="E4741" s="7" t="str">
        <f t="shared" si="74"/>
        <v/>
      </c>
      <c r="F4741" s="133"/>
      <c r="G4741" s="37"/>
      <c r="H4741" s="36"/>
    </row>
    <row r="4742" spans="1:8" x14ac:dyDescent="0.3">
      <c r="A4742" s="4"/>
      <c r="B4742" s="1"/>
      <c r="C4742" s="6" t="str">
        <f>IFERROR(IF(B4742="","",VLOOKUP(B4742,tabela_produto,2,0)),"")</f>
        <v/>
      </c>
      <c r="D4742" s="1"/>
      <c r="E4742" s="7" t="str">
        <f t="shared" si="74"/>
        <v/>
      </c>
      <c r="F4742" s="133"/>
      <c r="G4742" s="37"/>
      <c r="H4742" s="36"/>
    </row>
    <row r="4743" spans="1:8" x14ac:dyDescent="0.3">
      <c r="A4743" s="4"/>
      <c r="B4743" s="1"/>
      <c r="C4743" s="6" t="str">
        <f>IFERROR(IF(B4743="","",VLOOKUP(B4743,tabela_produto,2,0)),"")</f>
        <v/>
      </c>
      <c r="D4743" s="1"/>
      <c r="E4743" s="7" t="str">
        <f t="shared" si="74"/>
        <v/>
      </c>
      <c r="F4743" s="133"/>
      <c r="G4743" s="37"/>
      <c r="H4743" s="36"/>
    </row>
    <row r="4744" spans="1:8" x14ac:dyDescent="0.3">
      <c r="A4744" s="4"/>
      <c r="B4744" s="1"/>
      <c r="C4744" s="6" t="str">
        <f>IFERROR(IF(B4744="","",VLOOKUP(B4744,tabela_produto,2,0)),"")</f>
        <v/>
      </c>
      <c r="D4744" s="1"/>
      <c r="E4744" s="7" t="str">
        <f t="shared" si="74"/>
        <v/>
      </c>
      <c r="F4744" s="133"/>
      <c r="G4744" s="37"/>
      <c r="H4744" s="36"/>
    </row>
    <row r="4745" spans="1:8" x14ac:dyDescent="0.3">
      <c r="A4745" s="4"/>
      <c r="B4745" s="1"/>
      <c r="C4745" s="6" t="str">
        <f>IFERROR(IF(B4745="","",VLOOKUP(B4745,tabela_produto,2,0)),"")</f>
        <v/>
      </c>
      <c r="D4745" s="1"/>
      <c r="E4745" s="7" t="str">
        <f t="shared" si="74"/>
        <v/>
      </c>
      <c r="F4745" s="133"/>
      <c r="G4745" s="37"/>
      <c r="H4745" s="36"/>
    </row>
    <row r="4746" spans="1:8" x14ac:dyDescent="0.3">
      <c r="A4746" s="4"/>
      <c r="B4746" s="1"/>
      <c r="C4746" s="6" t="str">
        <f>IFERROR(IF(B4746="","",VLOOKUP(B4746,tabela_produto,2,0)),"")</f>
        <v/>
      </c>
      <c r="D4746" s="1"/>
      <c r="E4746" s="7" t="str">
        <f t="shared" si="74"/>
        <v/>
      </c>
      <c r="F4746" s="133"/>
      <c r="G4746" s="37"/>
      <c r="H4746" s="36"/>
    </row>
    <row r="4747" spans="1:8" x14ac:dyDescent="0.3">
      <c r="A4747" s="4"/>
      <c r="B4747" s="1"/>
      <c r="C4747" s="6" t="str">
        <f>IFERROR(IF(B4747="","",VLOOKUP(B4747,tabela_produto,2,0)),"")</f>
        <v/>
      </c>
      <c r="D4747" s="1"/>
      <c r="E4747" s="7" t="str">
        <f t="shared" si="74"/>
        <v/>
      </c>
      <c r="F4747" s="133"/>
      <c r="G4747" s="37"/>
      <c r="H4747" s="36"/>
    </row>
    <row r="4748" spans="1:8" x14ac:dyDescent="0.3">
      <c r="A4748" s="4"/>
      <c r="B4748" s="1"/>
      <c r="C4748" s="6" t="str">
        <f>IFERROR(IF(B4748="","",VLOOKUP(B4748,tabela_produto,2,0)),"")</f>
        <v/>
      </c>
      <c r="D4748" s="1"/>
      <c r="E4748" s="7" t="str">
        <f t="shared" si="74"/>
        <v/>
      </c>
      <c r="F4748" s="133"/>
      <c r="G4748" s="37"/>
      <c r="H4748" s="36"/>
    </row>
    <row r="4749" spans="1:8" x14ac:dyDescent="0.3">
      <c r="A4749" s="4"/>
      <c r="B4749" s="1"/>
      <c r="C4749" s="6" t="str">
        <f>IFERROR(IF(B4749="","",VLOOKUP(B4749,tabela_produto,2,0)),"")</f>
        <v/>
      </c>
      <c r="D4749" s="1"/>
      <c r="E4749" s="7" t="str">
        <f t="shared" si="74"/>
        <v/>
      </c>
      <c r="F4749" s="133"/>
      <c r="G4749" s="37"/>
      <c r="H4749" s="36"/>
    </row>
    <row r="4750" spans="1:8" x14ac:dyDescent="0.3">
      <c r="A4750" s="4"/>
      <c r="B4750" s="1"/>
      <c r="C4750" s="6" t="str">
        <f>IFERROR(IF(B4750="","",VLOOKUP(B4750,tabela_produto,2,0)),"")</f>
        <v/>
      </c>
      <c r="D4750" s="1"/>
      <c r="E4750" s="7" t="str">
        <f t="shared" si="74"/>
        <v/>
      </c>
      <c r="F4750" s="133"/>
      <c r="G4750" s="37"/>
      <c r="H4750" s="36"/>
    </row>
    <row r="4751" spans="1:8" x14ac:dyDescent="0.3">
      <c r="A4751" s="4"/>
      <c r="B4751" s="1"/>
      <c r="C4751" s="6" t="str">
        <f>IFERROR(IF(B4751="","",VLOOKUP(B4751,tabela_produto,2,0)),"")</f>
        <v/>
      </c>
      <c r="D4751" s="1"/>
      <c r="E4751" s="7" t="str">
        <f t="shared" si="74"/>
        <v/>
      </c>
      <c r="F4751" s="133"/>
      <c r="G4751" s="37"/>
      <c r="H4751" s="36"/>
    </row>
    <row r="4752" spans="1:8" x14ac:dyDescent="0.3">
      <c r="A4752" s="4"/>
      <c r="B4752" s="1"/>
      <c r="C4752" s="6" t="str">
        <f>IFERROR(IF(B4752="","",VLOOKUP(B4752,tabela_produto,2,0)),"")</f>
        <v/>
      </c>
      <c r="D4752" s="1"/>
      <c r="E4752" s="7" t="str">
        <f t="shared" si="74"/>
        <v/>
      </c>
      <c r="F4752" s="133"/>
      <c r="G4752" s="37"/>
      <c r="H4752" s="36"/>
    </row>
    <row r="4753" spans="1:8" x14ac:dyDescent="0.3">
      <c r="A4753" s="4"/>
      <c r="B4753" s="1"/>
      <c r="C4753" s="6" t="str">
        <f>IFERROR(IF(B4753="","",VLOOKUP(B4753,tabela_produto,2,0)),"")</f>
        <v/>
      </c>
      <c r="D4753" s="1"/>
      <c r="E4753" s="7" t="str">
        <f t="shared" si="74"/>
        <v/>
      </c>
      <c r="F4753" s="133"/>
      <c r="G4753" s="37"/>
      <c r="H4753" s="36"/>
    </row>
    <row r="4754" spans="1:8" x14ac:dyDescent="0.3">
      <c r="A4754" s="4"/>
      <c r="B4754" s="1"/>
      <c r="C4754" s="6" t="str">
        <f>IFERROR(IF(B4754="","",VLOOKUP(B4754,tabela_produto,2,0)),"")</f>
        <v/>
      </c>
      <c r="D4754" s="1"/>
      <c r="E4754" s="7" t="str">
        <f t="shared" si="74"/>
        <v/>
      </c>
      <c r="F4754" s="133"/>
      <c r="G4754" s="37"/>
      <c r="H4754" s="36"/>
    </row>
    <row r="4755" spans="1:8" x14ac:dyDescent="0.3">
      <c r="A4755" s="4"/>
      <c r="B4755" s="1"/>
      <c r="C4755" s="6" t="str">
        <f>IFERROR(IF(B4755="","",VLOOKUP(B4755,tabela_produto,2,0)),"")</f>
        <v/>
      </c>
      <c r="D4755" s="1"/>
      <c r="E4755" s="7" t="str">
        <f t="shared" si="74"/>
        <v/>
      </c>
      <c r="F4755" s="133"/>
      <c r="G4755" s="37"/>
      <c r="H4755" s="36"/>
    </row>
    <row r="4756" spans="1:8" x14ac:dyDescent="0.3">
      <c r="A4756" s="4"/>
      <c r="B4756" s="1"/>
      <c r="C4756" s="6" t="str">
        <f>IFERROR(IF(B4756="","",VLOOKUP(B4756,tabela_produto,2,0)),"")</f>
        <v/>
      </c>
      <c r="D4756" s="1"/>
      <c r="E4756" s="7" t="str">
        <f t="shared" si="74"/>
        <v/>
      </c>
      <c r="F4756" s="133"/>
      <c r="G4756" s="37"/>
      <c r="H4756" s="36"/>
    </row>
    <row r="4757" spans="1:8" x14ac:dyDescent="0.3">
      <c r="A4757" s="4"/>
      <c r="B4757" s="1"/>
      <c r="C4757" s="6" t="str">
        <f>IFERROR(IF(B4757="","",VLOOKUP(B4757,tabela_produto,2,0)),"")</f>
        <v/>
      </c>
      <c r="D4757" s="1"/>
      <c r="E4757" s="7" t="str">
        <f t="shared" si="74"/>
        <v/>
      </c>
      <c r="F4757" s="133"/>
      <c r="G4757" s="37"/>
      <c r="H4757" s="36"/>
    </row>
    <row r="4758" spans="1:8" x14ac:dyDescent="0.3">
      <c r="A4758" s="4"/>
      <c r="B4758" s="1"/>
      <c r="C4758" s="6" t="str">
        <f>IFERROR(IF(B4758="","",VLOOKUP(B4758,tabela_produto,2,0)),"")</f>
        <v/>
      </c>
      <c r="D4758" s="1"/>
      <c r="E4758" s="7" t="str">
        <f t="shared" si="74"/>
        <v/>
      </c>
      <c r="F4758" s="133"/>
      <c r="G4758" s="37"/>
      <c r="H4758" s="36"/>
    </row>
    <row r="4759" spans="1:8" x14ac:dyDescent="0.3">
      <c r="A4759" s="4"/>
      <c r="B4759" s="1"/>
      <c r="C4759" s="6" t="str">
        <f>IFERROR(IF(B4759="","",VLOOKUP(B4759,tabela_produto,2,0)),"")</f>
        <v/>
      </c>
      <c r="D4759" s="1"/>
      <c r="E4759" s="7" t="str">
        <f t="shared" si="74"/>
        <v/>
      </c>
      <c r="F4759" s="133"/>
      <c r="G4759" s="37"/>
      <c r="H4759" s="36"/>
    </row>
    <row r="4760" spans="1:8" x14ac:dyDescent="0.3">
      <c r="A4760" s="4"/>
      <c r="B4760" s="1"/>
      <c r="C4760" s="6" t="str">
        <f>IFERROR(IF(B4760="","",VLOOKUP(B4760,tabela_produto,2,0)),"")</f>
        <v/>
      </c>
      <c r="D4760" s="1"/>
      <c r="E4760" s="7" t="str">
        <f t="shared" si="74"/>
        <v/>
      </c>
      <c r="F4760" s="133"/>
      <c r="G4760" s="37"/>
      <c r="H4760" s="36"/>
    </row>
    <row r="4761" spans="1:8" x14ac:dyDescent="0.3">
      <c r="A4761" s="4"/>
      <c r="B4761" s="1"/>
      <c r="C4761" s="6" t="str">
        <f>IFERROR(IF(B4761="","",VLOOKUP(B4761,tabela_produto,2,0)),"")</f>
        <v/>
      </c>
      <c r="D4761" s="1"/>
      <c r="E4761" s="7" t="str">
        <f t="shared" si="74"/>
        <v/>
      </c>
      <c r="F4761" s="133"/>
      <c r="G4761" s="37"/>
      <c r="H4761" s="36"/>
    </row>
    <row r="4762" spans="1:8" x14ac:dyDescent="0.3">
      <c r="A4762" s="4"/>
      <c r="B4762" s="1"/>
      <c r="C4762" s="6" t="str">
        <f>IFERROR(IF(B4762="","",VLOOKUP(B4762,tabela_produto,2,0)),"")</f>
        <v/>
      </c>
      <c r="D4762" s="1"/>
      <c r="E4762" s="7" t="str">
        <f t="shared" si="74"/>
        <v/>
      </c>
      <c r="F4762" s="133"/>
      <c r="G4762" s="37"/>
      <c r="H4762" s="36"/>
    </row>
    <row r="4763" spans="1:8" x14ac:dyDescent="0.3">
      <c r="A4763" s="4"/>
      <c r="B4763" s="1"/>
      <c r="C4763" s="6" t="str">
        <f>IFERROR(IF(B4763="","",VLOOKUP(B4763,tabela_produto,2,0)),"")</f>
        <v/>
      </c>
      <c r="D4763" s="1"/>
      <c r="E4763" s="7" t="str">
        <f t="shared" si="74"/>
        <v/>
      </c>
      <c r="F4763" s="133"/>
      <c r="G4763" s="37"/>
      <c r="H4763" s="36"/>
    </row>
    <row r="4764" spans="1:8" x14ac:dyDescent="0.3">
      <c r="A4764" s="4"/>
      <c r="B4764" s="1"/>
      <c r="C4764" s="6" t="str">
        <f>IFERROR(IF(B4764="","",VLOOKUP(B4764,tabela_produto,2,0)),"")</f>
        <v/>
      </c>
      <c r="D4764" s="1"/>
      <c r="E4764" s="7" t="str">
        <f t="shared" si="74"/>
        <v/>
      </c>
      <c r="F4764" s="133"/>
      <c r="G4764" s="37"/>
      <c r="H4764" s="36"/>
    </row>
    <row r="4765" spans="1:8" x14ac:dyDescent="0.3">
      <c r="A4765" s="4"/>
      <c r="B4765" s="1"/>
      <c r="C4765" s="6" t="str">
        <f>IFERROR(IF(B4765="","",VLOOKUP(B4765,tabela_produto,2,0)),"")</f>
        <v/>
      </c>
      <c r="D4765" s="1"/>
      <c r="E4765" s="7" t="str">
        <f t="shared" si="74"/>
        <v/>
      </c>
      <c r="F4765" s="133"/>
      <c r="G4765" s="37"/>
      <c r="H4765" s="36"/>
    </row>
    <row r="4766" spans="1:8" x14ac:dyDescent="0.3">
      <c r="A4766" s="4"/>
      <c r="B4766" s="1"/>
      <c r="C4766" s="6" t="str">
        <f>IFERROR(IF(B4766="","",VLOOKUP(B4766,tabela_produto,2,0)),"")</f>
        <v/>
      </c>
      <c r="D4766" s="1"/>
      <c r="E4766" s="7" t="str">
        <f t="shared" si="74"/>
        <v/>
      </c>
      <c r="F4766" s="133"/>
      <c r="G4766" s="37"/>
      <c r="H4766" s="36"/>
    </row>
    <row r="4767" spans="1:8" x14ac:dyDescent="0.3">
      <c r="A4767" s="4"/>
      <c r="B4767" s="1"/>
      <c r="C4767" s="6" t="str">
        <f>IFERROR(IF(B4767="","",VLOOKUP(B4767,tabela_produto,2,0)),"")</f>
        <v/>
      </c>
      <c r="D4767" s="1"/>
      <c r="E4767" s="7" t="str">
        <f t="shared" si="74"/>
        <v/>
      </c>
      <c r="F4767" s="133"/>
      <c r="G4767" s="37"/>
      <c r="H4767" s="36"/>
    </row>
    <row r="4768" spans="1:8" x14ac:dyDescent="0.3">
      <c r="A4768" s="4"/>
      <c r="B4768" s="1"/>
      <c r="C4768" s="6" t="str">
        <f>IFERROR(IF(B4768="","",VLOOKUP(B4768,tabela_produto,2,0)),"")</f>
        <v/>
      </c>
      <c r="D4768" s="1"/>
      <c r="E4768" s="7" t="str">
        <f t="shared" si="74"/>
        <v/>
      </c>
      <c r="F4768" s="133"/>
      <c r="G4768" s="37"/>
      <c r="H4768" s="36"/>
    </row>
    <row r="4769" spans="1:8" x14ac:dyDescent="0.3">
      <c r="A4769" s="4"/>
      <c r="B4769" s="1"/>
      <c r="C4769" s="6" t="str">
        <f>IFERROR(IF(B4769="","",VLOOKUP(B4769,tabela_produto,2,0)),"")</f>
        <v/>
      </c>
      <c r="D4769" s="1"/>
      <c r="E4769" s="7" t="str">
        <f t="shared" si="74"/>
        <v/>
      </c>
      <c r="F4769" s="133"/>
      <c r="G4769" s="37"/>
      <c r="H4769" s="36"/>
    </row>
    <row r="4770" spans="1:8" x14ac:dyDescent="0.3">
      <c r="A4770" s="4"/>
      <c r="B4770" s="1"/>
      <c r="C4770" s="6" t="str">
        <f>IFERROR(IF(B4770="","",VLOOKUP(B4770,tabela_produto,2,0)),"")</f>
        <v/>
      </c>
      <c r="D4770" s="1"/>
      <c r="E4770" s="7" t="str">
        <f t="shared" si="74"/>
        <v/>
      </c>
      <c r="F4770" s="133"/>
      <c r="G4770" s="37"/>
      <c r="H4770" s="36"/>
    </row>
    <row r="4771" spans="1:8" x14ac:dyDescent="0.3">
      <c r="A4771" s="4"/>
      <c r="B4771" s="1"/>
      <c r="C4771" s="6" t="str">
        <f>IFERROR(IF(B4771="","",VLOOKUP(B4771,tabela_produto,2,0)),"")</f>
        <v/>
      </c>
      <c r="D4771" s="1"/>
      <c r="E4771" s="7" t="str">
        <f t="shared" si="74"/>
        <v/>
      </c>
      <c r="F4771" s="133"/>
      <c r="G4771" s="37"/>
      <c r="H4771" s="36"/>
    </row>
    <row r="4772" spans="1:8" x14ac:dyDescent="0.3">
      <c r="A4772" s="4"/>
      <c r="B4772" s="1"/>
      <c r="C4772" s="6" t="str">
        <f>IFERROR(IF(B4772="","",VLOOKUP(B4772,tabela_produto,2,0)),"")</f>
        <v/>
      </c>
      <c r="D4772" s="1"/>
      <c r="E4772" s="7" t="str">
        <f t="shared" si="74"/>
        <v/>
      </c>
      <c r="F4772" s="133"/>
      <c r="G4772" s="37"/>
      <c r="H4772" s="36"/>
    </row>
    <row r="4773" spans="1:8" x14ac:dyDescent="0.3">
      <c r="A4773" s="4"/>
      <c r="B4773" s="1"/>
      <c r="C4773" s="6" t="str">
        <f>IFERROR(IF(B4773="","",VLOOKUP(B4773,tabela_produto,2,0)),"")</f>
        <v/>
      </c>
      <c r="D4773" s="1"/>
      <c r="E4773" s="7" t="str">
        <f t="shared" si="74"/>
        <v/>
      </c>
      <c r="F4773" s="133"/>
      <c r="G4773" s="37"/>
      <c r="H4773" s="36"/>
    </row>
    <row r="4774" spans="1:8" x14ac:dyDescent="0.3">
      <c r="A4774" s="4"/>
      <c r="B4774" s="1"/>
      <c r="C4774" s="6" t="str">
        <f>IFERROR(IF(B4774="","",VLOOKUP(B4774,tabela_produto,2,0)),"")</f>
        <v/>
      </c>
      <c r="D4774" s="1"/>
      <c r="E4774" s="7" t="str">
        <f t="shared" si="74"/>
        <v/>
      </c>
      <c r="F4774" s="133"/>
      <c r="G4774" s="37"/>
      <c r="H4774" s="36"/>
    </row>
    <row r="4775" spans="1:8" x14ac:dyDescent="0.3">
      <c r="A4775" s="4"/>
      <c r="B4775" s="1"/>
      <c r="C4775" s="6" t="str">
        <f>IFERROR(IF(B4775="","",VLOOKUP(B4775,tabela_produto,2,0)),"")</f>
        <v/>
      </c>
      <c r="D4775" s="1"/>
      <c r="E4775" s="7" t="str">
        <f t="shared" si="74"/>
        <v/>
      </c>
      <c r="F4775" s="133"/>
      <c r="G4775" s="37"/>
      <c r="H4775" s="36"/>
    </row>
    <row r="4776" spans="1:8" x14ac:dyDescent="0.3">
      <c r="A4776" s="4"/>
      <c r="B4776" s="1"/>
      <c r="C4776" s="6" t="str">
        <f>IFERROR(IF(B4776="","",VLOOKUP(B4776,tabela_produto,2,0)),"")</f>
        <v/>
      </c>
      <c r="D4776" s="1"/>
      <c r="E4776" s="7" t="str">
        <f t="shared" si="74"/>
        <v/>
      </c>
      <c r="F4776" s="133"/>
      <c r="G4776" s="37"/>
      <c r="H4776" s="36"/>
    </row>
    <row r="4777" spans="1:8" x14ac:dyDescent="0.3">
      <c r="A4777" s="4"/>
      <c r="B4777" s="1"/>
      <c r="C4777" s="6" t="str">
        <f>IFERROR(IF(B4777="","",VLOOKUP(B4777,tabela_produto,2,0)),"")</f>
        <v/>
      </c>
      <c r="D4777" s="1"/>
      <c r="E4777" s="7" t="str">
        <f t="shared" si="74"/>
        <v/>
      </c>
      <c r="F4777" s="133"/>
      <c r="G4777" s="37"/>
      <c r="H4777" s="36"/>
    </row>
    <row r="4778" spans="1:8" x14ac:dyDescent="0.3">
      <c r="A4778" s="4"/>
      <c r="B4778" s="1"/>
      <c r="C4778" s="6" t="str">
        <f>IFERROR(IF(B4778="","",VLOOKUP(B4778,tabela_produto,2,0)),"")</f>
        <v/>
      </c>
      <c r="D4778" s="1"/>
      <c r="E4778" s="7" t="str">
        <f t="shared" si="74"/>
        <v/>
      </c>
      <c r="F4778" s="133"/>
      <c r="G4778" s="37"/>
      <c r="H4778" s="36"/>
    </row>
    <row r="4779" spans="1:8" x14ac:dyDescent="0.3">
      <c r="A4779" s="4"/>
      <c r="B4779" s="1"/>
      <c r="C4779" s="6" t="str">
        <f>IFERROR(IF(B4779="","",VLOOKUP(B4779,tabela_produto,2,0)),"")</f>
        <v/>
      </c>
      <c r="D4779" s="1"/>
      <c r="E4779" s="7" t="str">
        <f t="shared" si="74"/>
        <v/>
      </c>
      <c r="F4779" s="133"/>
      <c r="G4779" s="37"/>
      <c r="H4779" s="36"/>
    </row>
    <row r="4780" spans="1:8" x14ac:dyDescent="0.3">
      <c r="A4780" s="4"/>
      <c r="B4780" s="1"/>
      <c r="C4780" s="6" t="str">
        <f>IFERROR(IF(B4780="","",VLOOKUP(B4780,tabela_produto,2,0)),"")</f>
        <v/>
      </c>
      <c r="D4780" s="1"/>
      <c r="E4780" s="7" t="str">
        <f t="shared" si="74"/>
        <v/>
      </c>
      <c r="F4780" s="133"/>
      <c r="G4780" s="37"/>
      <c r="H4780" s="36"/>
    </row>
    <row r="4781" spans="1:8" x14ac:dyDescent="0.3">
      <c r="A4781" s="4"/>
      <c r="B4781" s="1"/>
      <c r="C4781" s="6" t="str">
        <f>IFERROR(IF(B4781="","",VLOOKUP(B4781,tabela_produto,2,0)),"")</f>
        <v/>
      </c>
      <c r="D4781" s="1"/>
      <c r="E4781" s="7" t="str">
        <f t="shared" si="74"/>
        <v/>
      </c>
      <c r="F4781" s="133"/>
      <c r="G4781" s="37"/>
      <c r="H4781" s="36"/>
    </row>
    <row r="4782" spans="1:8" x14ac:dyDescent="0.3">
      <c r="A4782" s="4"/>
      <c r="B4782" s="1"/>
      <c r="C4782" s="6" t="str">
        <f>IFERROR(IF(B4782="","",VLOOKUP(B4782,tabela_produto,2,0)),"")</f>
        <v/>
      </c>
      <c r="D4782" s="1"/>
      <c r="E4782" s="7" t="str">
        <f t="shared" si="74"/>
        <v/>
      </c>
      <c r="F4782" s="133"/>
      <c r="G4782" s="37"/>
      <c r="H4782" s="36"/>
    </row>
    <row r="4783" spans="1:8" x14ac:dyDescent="0.3">
      <c r="A4783" s="4"/>
      <c r="B4783" s="1"/>
      <c r="C4783" s="6" t="str">
        <f>IFERROR(IF(B4783="","",VLOOKUP(B4783,tabela_produto,2,0)),"")</f>
        <v/>
      </c>
      <c r="D4783" s="1"/>
      <c r="E4783" s="7" t="str">
        <f t="shared" si="74"/>
        <v/>
      </c>
      <c r="F4783" s="133"/>
      <c r="G4783" s="37"/>
      <c r="H4783" s="36"/>
    </row>
    <row r="4784" spans="1:8" x14ac:dyDescent="0.3">
      <c r="A4784" s="4"/>
      <c r="B4784" s="1"/>
      <c r="C4784" s="6" t="str">
        <f>IFERROR(IF(B4784="","",VLOOKUP(B4784,tabela_produto,2,0)),"")</f>
        <v/>
      </c>
      <c r="D4784" s="1"/>
      <c r="E4784" s="7" t="str">
        <f t="shared" si="74"/>
        <v/>
      </c>
      <c r="F4784" s="133"/>
      <c r="G4784" s="37"/>
      <c r="H4784" s="36"/>
    </row>
    <row r="4785" spans="1:8" x14ac:dyDescent="0.3">
      <c r="A4785" s="4"/>
      <c r="B4785" s="1"/>
      <c r="C4785" s="6" t="str">
        <f>IFERROR(IF(B4785="","",VLOOKUP(B4785,tabela_produto,2,0)),"")</f>
        <v/>
      </c>
      <c r="D4785" s="1"/>
      <c r="E4785" s="7" t="str">
        <f t="shared" si="74"/>
        <v/>
      </c>
      <c r="F4785" s="133"/>
      <c r="G4785" s="37"/>
      <c r="H4785" s="36"/>
    </row>
    <row r="4786" spans="1:8" x14ac:dyDescent="0.3">
      <c r="A4786" s="4"/>
      <c r="B4786" s="1"/>
      <c r="C4786" s="6" t="str">
        <f>IFERROR(IF(B4786="","",VLOOKUP(B4786,tabela_produto,2,0)),"")</f>
        <v/>
      </c>
      <c r="D4786" s="1"/>
      <c r="E4786" s="7" t="str">
        <f t="shared" si="74"/>
        <v/>
      </c>
      <c r="F4786" s="133"/>
      <c r="G4786" s="37"/>
      <c r="H4786" s="36"/>
    </row>
    <row r="4787" spans="1:8" x14ac:dyDescent="0.3">
      <c r="A4787" s="4"/>
      <c r="B4787" s="1"/>
      <c r="C4787" s="6" t="str">
        <f>IFERROR(IF(B4787="","",VLOOKUP(B4787,tabela_produto,2,0)),"")</f>
        <v/>
      </c>
      <c r="D4787" s="1"/>
      <c r="E4787" s="7" t="str">
        <f t="shared" si="74"/>
        <v/>
      </c>
      <c r="F4787" s="133"/>
      <c r="G4787" s="37"/>
      <c r="H4787" s="36"/>
    </row>
    <row r="4788" spans="1:8" x14ac:dyDescent="0.3">
      <c r="A4788" s="4"/>
      <c r="B4788" s="1"/>
      <c r="C4788" s="6" t="str">
        <f>IFERROR(IF(B4788="","",VLOOKUP(B4788,tabela_produto,2,0)),"")</f>
        <v/>
      </c>
      <c r="D4788" s="1"/>
      <c r="E4788" s="7" t="str">
        <f t="shared" si="74"/>
        <v/>
      </c>
      <c r="F4788" s="133"/>
      <c r="G4788" s="37"/>
      <c r="H4788" s="36"/>
    </row>
    <row r="4789" spans="1:8" x14ac:dyDescent="0.3">
      <c r="A4789" s="4"/>
      <c r="B4789" s="1"/>
      <c r="C4789" s="6" t="str">
        <f>IFERROR(IF(B4789="","",VLOOKUP(B4789,tabela_produto,2,0)),"")</f>
        <v/>
      </c>
      <c r="D4789" s="1"/>
      <c r="E4789" s="7" t="str">
        <f t="shared" si="74"/>
        <v/>
      </c>
      <c r="F4789" s="133"/>
      <c r="G4789" s="37"/>
      <c r="H4789" s="36"/>
    </row>
    <row r="4790" spans="1:8" x14ac:dyDescent="0.3">
      <c r="A4790" s="4"/>
      <c r="B4790" s="1"/>
      <c r="C4790" s="6" t="str">
        <f>IFERROR(IF(B4790="","",VLOOKUP(B4790,tabela_produto,2,0)),"")</f>
        <v/>
      </c>
      <c r="D4790" s="1"/>
      <c r="E4790" s="7" t="str">
        <f t="shared" si="74"/>
        <v/>
      </c>
      <c r="F4790" s="133"/>
      <c r="G4790" s="37"/>
      <c r="H4790" s="36"/>
    </row>
    <row r="4791" spans="1:8" x14ac:dyDescent="0.3">
      <c r="A4791" s="4"/>
      <c r="B4791" s="1"/>
      <c r="C4791" s="6" t="str">
        <f>IFERROR(IF(B4791="","",VLOOKUP(B4791,tabela_produto,2,0)),"")</f>
        <v/>
      </c>
      <c r="D4791" s="1"/>
      <c r="E4791" s="7" t="str">
        <f t="shared" si="74"/>
        <v/>
      </c>
      <c r="F4791" s="133"/>
      <c r="G4791" s="37"/>
      <c r="H4791" s="36"/>
    </row>
    <row r="4792" spans="1:8" x14ac:dyDescent="0.3">
      <c r="A4792" s="4"/>
      <c r="B4792" s="1"/>
      <c r="C4792" s="6" t="str">
        <f>IFERROR(IF(B4792="","",VLOOKUP(B4792,tabela_produto,2,0)),"")</f>
        <v/>
      </c>
      <c r="D4792" s="1"/>
      <c r="E4792" s="7" t="str">
        <f t="shared" si="74"/>
        <v/>
      </c>
      <c r="F4792" s="133"/>
      <c r="G4792" s="37"/>
      <c r="H4792" s="36"/>
    </row>
    <row r="4793" spans="1:8" x14ac:dyDescent="0.3">
      <c r="A4793" s="4"/>
      <c r="B4793" s="1"/>
      <c r="C4793" s="6" t="str">
        <f>IFERROR(IF(B4793="","",VLOOKUP(B4793,tabela_produto,2,0)),"")</f>
        <v/>
      </c>
      <c r="D4793" s="1"/>
      <c r="E4793" s="7" t="str">
        <f t="shared" si="74"/>
        <v/>
      </c>
      <c r="F4793" s="133"/>
      <c r="G4793" s="37"/>
      <c r="H4793" s="36"/>
    </row>
    <row r="4794" spans="1:8" x14ac:dyDescent="0.3">
      <c r="A4794" s="4"/>
      <c r="B4794" s="1"/>
      <c r="C4794" s="6" t="str">
        <f>IFERROR(IF(B4794="","",VLOOKUP(B4794,tabela_produto,2,0)),"")</f>
        <v/>
      </c>
      <c r="D4794" s="1"/>
      <c r="E4794" s="7" t="str">
        <f t="shared" si="74"/>
        <v/>
      </c>
      <c r="F4794" s="133"/>
      <c r="G4794" s="37"/>
      <c r="H4794" s="36"/>
    </row>
    <row r="4795" spans="1:8" x14ac:dyDescent="0.3">
      <c r="A4795" s="4"/>
      <c r="B4795" s="1"/>
      <c r="C4795" s="6" t="str">
        <f>IFERROR(IF(B4795="","",VLOOKUP(B4795,tabela_produto,2,0)),"")</f>
        <v/>
      </c>
      <c r="D4795" s="1"/>
      <c r="E4795" s="7" t="str">
        <f t="shared" si="74"/>
        <v/>
      </c>
      <c r="F4795" s="133"/>
      <c r="G4795" s="37"/>
      <c r="H4795" s="36"/>
    </row>
    <row r="4796" spans="1:8" x14ac:dyDescent="0.3">
      <c r="A4796" s="4"/>
      <c r="B4796" s="1"/>
      <c r="C4796" s="6" t="str">
        <f>IFERROR(IF(B4796="","",VLOOKUP(B4796,tabela_produto,2,0)),"")</f>
        <v/>
      </c>
      <c r="D4796" s="1"/>
      <c r="E4796" s="7" t="str">
        <f t="shared" si="74"/>
        <v/>
      </c>
      <c r="F4796" s="133"/>
      <c r="G4796" s="37"/>
      <c r="H4796" s="36"/>
    </row>
    <row r="4797" spans="1:8" x14ac:dyDescent="0.3">
      <c r="A4797" s="4"/>
      <c r="B4797" s="1"/>
      <c r="C4797" s="6" t="str">
        <f>IFERROR(IF(B4797="","",VLOOKUP(B4797,tabela_produto,2,0)),"")</f>
        <v/>
      </c>
      <c r="D4797" s="1"/>
      <c r="E4797" s="7" t="str">
        <f t="shared" si="74"/>
        <v/>
      </c>
      <c r="F4797" s="133"/>
      <c r="G4797" s="37"/>
      <c r="H4797" s="36"/>
    </row>
    <row r="4798" spans="1:8" x14ac:dyDescent="0.3">
      <c r="A4798" s="4"/>
      <c r="B4798" s="1"/>
      <c r="C4798" s="6" t="str">
        <f>IFERROR(IF(B4798="","",VLOOKUP(B4798,tabela_produto,2,0)),"")</f>
        <v/>
      </c>
      <c r="D4798" s="1"/>
      <c r="E4798" s="7" t="str">
        <f t="shared" si="74"/>
        <v/>
      </c>
      <c r="F4798" s="133"/>
      <c r="G4798" s="37"/>
      <c r="H4798" s="36"/>
    </row>
    <row r="4799" spans="1:8" x14ac:dyDescent="0.3">
      <c r="A4799" s="4"/>
      <c r="B4799" s="1"/>
      <c r="C4799" s="6" t="str">
        <f>IFERROR(IF(B4799="","",VLOOKUP(B4799,tabela_produto,2,0)),"")</f>
        <v/>
      </c>
      <c r="D4799" s="1"/>
      <c r="E4799" s="7" t="str">
        <f t="shared" si="74"/>
        <v/>
      </c>
      <c r="F4799" s="133"/>
      <c r="G4799" s="37"/>
      <c r="H4799" s="36"/>
    </row>
    <row r="4800" spans="1:8" x14ac:dyDescent="0.3">
      <c r="A4800" s="4"/>
      <c r="B4800" s="1"/>
      <c r="C4800" s="6" t="str">
        <f>IFERROR(IF(B4800="","",VLOOKUP(B4800,tabela_produto,2,0)),"")</f>
        <v/>
      </c>
      <c r="D4800" s="1"/>
      <c r="E4800" s="7" t="str">
        <f t="shared" si="74"/>
        <v/>
      </c>
      <c r="F4800" s="133"/>
      <c r="G4800" s="37"/>
      <c r="H4800" s="36"/>
    </row>
    <row r="4801" spans="1:8" x14ac:dyDescent="0.3">
      <c r="A4801" s="4"/>
      <c r="B4801" s="1"/>
      <c r="C4801" s="6" t="str">
        <f>IFERROR(IF(B4801="","",VLOOKUP(B4801,tabela_produto,2,0)),"")</f>
        <v/>
      </c>
      <c r="D4801" s="1"/>
      <c r="E4801" s="7" t="str">
        <f t="shared" si="74"/>
        <v/>
      </c>
      <c r="F4801" s="133"/>
      <c r="G4801" s="37"/>
      <c r="H4801" s="36"/>
    </row>
    <row r="4802" spans="1:8" x14ac:dyDescent="0.3">
      <c r="A4802" s="4"/>
      <c r="B4802" s="1"/>
      <c r="C4802" s="6" t="str">
        <f>IFERROR(IF(B4802="","",VLOOKUP(B4802,tabela_produto,2,0)),"")</f>
        <v/>
      </c>
      <c r="D4802" s="1"/>
      <c r="E4802" s="7" t="str">
        <f t="shared" si="74"/>
        <v/>
      </c>
      <c r="F4802" s="133"/>
      <c r="G4802" s="37"/>
      <c r="H4802" s="36"/>
    </row>
    <row r="4803" spans="1:8" x14ac:dyDescent="0.3">
      <c r="A4803" s="4"/>
      <c r="B4803" s="1"/>
      <c r="C4803" s="6" t="str">
        <f>IFERROR(IF(B4803="","",VLOOKUP(B4803,tabela_produto,2,0)),"")</f>
        <v/>
      </c>
      <c r="D4803" s="1"/>
      <c r="E4803" s="7" t="str">
        <f t="shared" ref="E4803:E4866" si="75">IF(B4803="","",VLOOKUP(B4803,tabela_produto,3,0))</f>
        <v/>
      </c>
      <c r="F4803" s="133"/>
      <c r="G4803" s="37"/>
      <c r="H4803" s="36"/>
    </row>
    <row r="4804" spans="1:8" x14ac:dyDescent="0.3">
      <c r="A4804" s="4"/>
      <c r="B4804" s="1"/>
      <c r="C4804" s="6" t="str">
        <f>IFERROR(IF(B4804="","",VLOOKUP(B4804,tabela_produto,2,0)),"")</f>
        <v/>
      </c>
      <c r="D4804" s="1"/>
      <c r="E4804" s="7" t="str">
        <f t="shared" si="75"/>
        <v/>
      </c>
      <c r="F4804" s="133"/>
      <c r="G4804" s="37"/>
      <c r="H4804" s="36"/>
    </row>
    <row r="4805" spans="1:8" x14ac:dyDescent="0.3">
      <c r="A4805" s="4"/>
      <c r="B4805" s="1"/>
      <c r="C4805" s="6" t="str">
        <f>IFERROR(IF(B4805="","",VLOOKUP(B4805,tabela_produto,2,0)),"")</f>
        <v/>
      </c>
      <c r="D4805" s="1"/>
      <c r="E4805" s="7" t="str">
        <f t="shared" si="75"/>
        <v/>
      </c>
      <c r="F4805" s="133"/>
      <c r="G4805" s="37"/>
      <c r="H4805" s="36"/>
    </row>
    <row r="4806" spans="1:8" x14ac:dyDescent="0.3">
      <c r="A4806" s="4"/>
      <c r="B4806" s="1"/>
      <c r="C4806" s="6" t="str">
        <f>IFERROR(IF(B4806="","",VLOOKUP(B4806,tabela_produto,2,0)),"")</f>
        <v/>
      </c>
      <c r="D4806" s="1"/>
      <c r="E4806" s="7" t="str">
        <f t="shared" si="75"/>
        <v/>
      </c>
      <c r="F4806" s="133"/>
      <c r="G4806" s="37"/>
      <c r="H4806" s="36"/>
    </row>
    <row r="4807" spans="1:8" x14ac:dyDescent="0.3">
      <c r="A4807" s="4"/>
      <c r="B4807" s="1"/>
      <c r="C4807" s="6" t="str">
        <f>IFERROR(IF(B4807="","",VLOOKUP(B4807,tabela_produto,2,0)),"")</f>
        <v/>
      </c>
      <c r="D4807" s="1"/>
      <c r="E4807" s="7" t="str">
        <f t="shared" si="75"/>
        <v/>
      </c>
      <c r="F4807" s="133"/>
      <c r="G4807" s="37"/>
      <c r="H4807" s="36"/>
    </row>
    <row r="4808" spans="1:8" x14ac:dyDescent="0.3">
      <c r="A4808" s="4"/>
      <c r="B4808" s="1"/>
      <c r="C4808" s="6" t="str">
        <f>IFERROR(IF(B4808="","",VLOOKUP(B4808,tabela_produto,2,0)),"")</f>
        <v/>
      </c>
      <c r="D4808" s="1"/>
      <c r="E4808" s="7" t="str">
        <f t="shared" si="75"/>
        <v/>
      </c>
      <c r="F4808" s="133"/>
      <c r="G4808" s="37"/>
      <c r="H4808" s="36"/>
    </row>
    <row r="4809" spans="1:8" x14ac:dyDescent="0.3">
      <c r="A4809" s="4"/>
      <c r="B4809" s="1"/>
      <c r="C4809" s="6" t="str">
        <f>IFERROR(IF(B4809="","",VLOOKUP(B4809,tabela_produto,2,0)),"")</f>
        <v/>
      </c>
      <c r="D4809" s="1"/>
      <c r="E4809" s="7" t="str">
        <f t="shared" si="75"/>
        <v/>
      </c>
      <c r="F4809" s="133"/>
      <c r="G4809" s="37"/>
      <c r="H4809" s="36"/>
    </row>
    <row r="4810" spans="1:8" x14ac:dyDescent="0.3">
      <c r="A4810" s="4"/>
      <c r="B4810" s="1"/>
      <c r="C4810" s="6" t="str">
        <f>IFERROR(IF(B4810="","",VLOOKUP(B4810,tabela_produto,2,0)),"")</f>
        <v/>
      </c>
      <c r="D4810" s="1"/>
      <c r="E4810" s="7" t="str">
        <f t="shared" si="75"/>
        <v/>
      </c>
      <c r="F4810" s="133"/>
      <c r="G4810" s="37"/>
      <c r="H4810" s="36"/>
    </row>
    <row r="4811" spans="1:8" x14ac:dyDescent="0.3">
      <c r="A4811" s="4"/>
      <c r="B4811" s="1"/>
      <c r="C4811" s="6" t="str">
        <f>IFERROR(IF(B4811="","",VLOOKUP(B4811,tabela_produto,2,0)),"")</f>
        <v/>
      </c>
      <c r="D4811" s="1"/>
      <c r="E4811" s="7" t="str">
        <f t="shared" si="75"/>
        <v/>
      </c>
      <c r="F4811" s="133"/>
      <c r="G4811" s="37"/>
      <c r="H4811" s="36"/>
    </row>
    <row r="4812" spans="1:8" x14ac:dyDescent="0.3">
      <c r="A4812" s="4"/>
      <c r="B4812" s="1"/>
      <c r="C4812" s="6" t="str">
        <f>IFERROR(IF(B4812="","",VLOOKUP(B4812,tabela_produto,2,0)),"")</f>
        <v/>
      </c>
      <c r="D4812" s="1"/>
      <c r="E4812" s="7" t="str">
        <f t="shared" si="75"/>
        <v/>
      </c>
      <c r="F4812" s="133"/>
      <c r="G4812" s="37"/>
      <c r="H4812" s="36"/>
    </row>
    <row r="4813" spans="1:8" x14ac:dyDescent="0.3">
      <c r="A4813" s="4"/>
      <c r="B4813" s="1"/>
      <c r="C4813" s="6" t="str">
        <f>IFERROR(IF(B4813="","",VLOOKUP(B4813,tabela_produto,2,0)),"")</f>
        <v/>
      </c>
      <c r="D4813" s="1"/>
      <c r="E4813" s="7" t="str">
        <f t="shared" si="75"/>
        <v/>
      </c>
      <c r="F4813" s="133"/>
      <c r="G4813" s="37"/>
      <c r="H4813" s="36"/>
    </row>
    <row r="4814" spans="1:8" x14ac:dyDescent="0.3">
      <c r="A4814" s="4"/>
      <c r="B4814" s="1"/>
      <c r="C4814" s="6" t="str">
        <f>IFERROR(IF(B4814="","",VLOOKUP(B4814,tabela_produto,2,0)),"")</f>
        <v/>
      </c>
      <c r="D4814" s="1"/>
      <c r="E4814" s="7" t="str">
        <f t="shared" si="75"/>
        <v/>
      </c>
      <c r="F4814" s="133"/>
      <c r="G4814" s="37"/>
      <c r="H4814" s="36"/>
    </row>
    <row r="4815" spans="1:8" x14ac:dyDescent="0.3">
      <c r="A4815" s="4"/>
      <c r="B4815" s="1"/>
      <c r="C4815" s="6" t="str">
        <f>IFERROR(IF(B4815="","",VLOOKUP(B4815,tabela_produto,2,0)),"")</f>
        <v/>
      </c>
      <c r="D4815" s="1"/>
      <c r="E4815" s="7" t="str">
        <f t="shared" si="75"/>
        <v/>
      </c>
      <c r="F4815" s="133"/>
      <c r="G4815" s="37"/>
      <c r="H4815" s="36"/>
    </row>
    <row r="4816" spans="1:8" x14ac:dyDescent="0.3">
      <c r="A4816" s="4"/>
      <c r="B4816" s="1"/>
      <c r="C4816" s="6" t="str">
        <f>IFERROR(IF(B4816="","",VLOOKUP(B4816,tabela_produto,2,0)),"")</f>
        <v/>
      </c>
      <c r="D4816" s="1"/>
      <c r="E4816" s="7" t="str">
        <f t="shared" si="75"/>
        <v/>
      </c>
      <c r="F4816" s="133"/>
      <c r="G4816" s="37"/>
      <c r="H4816" s="36"/>
    </row>
    <row r="4817" spans="1:8" x14ac:dyDescent="0.3">
      <c r="A4817" s="4"/>
      <c r="B4817" s="1"/>
      <c r="C4817" s="6" t="str">
        <f>IFERROR(IF(B4817="","",VLOOKUP(B4817,tabela_produto,2,0)),"")</f>
        <v/>
      </c>
      <c r="D4817" s="1"/>
      <c r="E4817" s="7" t="str">
        <f t="shared" si="75"/>
        <v/>
      </c>
      <c r="F4817" s="133"/>
      <c r="G4817" s="37"/>
      <c r="H4817" s="36"/>
    </row>
    <row r="4818" spans="1:8" x14ac:dyDescent="0.3">
      <c r="A4818" s="4"/>
      <c r="B4818" s="1"/>
      <c r="C4818" s="6" t="str">
        <f>IFERROR(IF(B4818="","",VLOOKUP(B4818,tabela_produto,2,0)),"")</f>
        <v/>
      </c>
      <c r="D4818" s="1"/>
      <c r="E4818" s="7" t="str">
        <f t="shared" si="75"/>
        <v/>
      </c>
      <c r="F4818" s="133"/>
      <c r="G4818" s="37"/>
      <c r="H4818" s="36"/>
    </row>
    <row r="4819" spans="1:8" x14ac:dyDescent="0.3">
      <c r="A4819" s="4"/>
      <c r="B4819" s="1"/>
      <c r="C4819" s="6" t="str">
        <f>IFERROR(IF(B4819="","",VLOOKUP(B4819,tabela_produto,2,0)),"")</f>
        <v/>
      </c>
      <c r="D4819" s="1"/>
      <c r="E4819" s="7" t="str">
        <f t="shared" si="75"/>
        <v/>
      </c>
      <c r="F4819" s="133"/>
      <c r="G4819" s="37"/>
      <c r="H4819" s="36"/>
    </row>
    <row r="4820" spans="1:8" x14ac:dyDescent="0.3">
      <c r="A4820" s="4"/>
      <c r="B4820" s="1"/>
      <c r="C4820" s="6" t="str">
        <f>IFERROR(IF(B4820="","",VLOOKUP(B4820,tabela_produto,2,0)),"")</f>
        <v/>
      </c>
      <c r="D4820" s="1"/>
      <c r="E4820" s="7" t="str">
        <f t="shared" si="75"/>
        <v/>
      </c>
      <c r="F4820" s="133"/>
      <c r="G4820" s="37"/>
      <c r="H4820" s="36"/>
    </row>
    <row r="4821" spans="1:8" x14ac:dyDescent="0.3">
      <c r="A4821" s="4"/>
      <c r="B4821" s="1"/>
      <c r="C4821" s="6" t="str">
        <f>IFERROR(IF(B4821="","",VLOOKUP(B4821,tabela_produto,2,0)),"")</f>
        <v/>
      </c>
      <c r="D4821" s="1"/>
      <c r="E4821" s="7" t="str">
        <f t="shared" si="75"/>
        <v/>
      </c>
      <c r="F4821" s="133"/>
      <c r="G4821" s="37"/>
      <c r="H4821" s="36"/>
    </row>
    <row r="4822" spans="1:8" x14ac:dyDescent="0.3">
      <c r="A4822" s="4"/>
      <c r="B4822" s="1"/>
      <c r="C4822" s="6" t="str">
        <f>IFERROR(IF(B4822="","",VLOOKUP(B4822,tabela_produto,2,0)),"")</f>
        <v/>
      </c>
      <c r="D4822" s="1"/>
      <c r="E4822" s="7" t="str">
        <f t="shared" si="75"/>
        <v/>
      </c>
      <c r="F4822" s="133"/>
      <c r="G4822" s="37"/>
      <c r="H4822" s="36"/>
    </row>
    <row r="4823" spans="1:8" x14ac:dyDescent="0.3">
      <c r="A4823" s="4"/>
      <c r="B4823" s="1"/>
      <c r="C4823" s="6" t="str">
        <f>IFERROR(IF(B4823="","",VLOOKUP(B4823,tabela_produto,2,0)),"")</f>
        <v/>
      </c>
      <c r="D4823" s="1"/>
      <c r="E4823" s="7" t="str">
        <f t="shared" si="75"/>
        <v/>
      </c>
      <c r="F4823" s="133"/>
      <c r="G4823" s="37"/>
      <c r="H4823" s="36"/>
    </row>
    <row r="4824" spans="1:8" x14ac:dyDescent="0.3">
      <c r="A4824" s="4"/>
      <c r="B4824" s="1"/>
      <c r="C4824" s="6" t="str">
        <f>IFERROR(IF(B4824="","",VLOOKUP(B4824,tabela_produto,2,0)),"")</f>
        <v/>
      </c>
      <c r="D4824" s="1"/>
      <c r="E4824" s="7" t="str">
        <f t="shared" si="75"/>
        <v/>
      </c>
      <c r="F4824" s="133"/>
      <c r="G4824" s="37"/>
      <c r="H4824" s="36"/>
    </row>
    <row r="4825" spans="1:8" x14ac:dyDescent="0.3">
      <c r="A4825" s="4"/>
      <c r="B4825" s="1"/>
      <c r="C4825" s="6" t="str">
        <f>IFERROR(IF(B4825="","",VLOOKUP(B4825,tabela_produto,2,0)),"")</f>
        <v/>
      </c>
      <c r="D4825" s="1"/>
      <c r="E4825" s="7" t="str">
        <f t="shared" si="75"/>
        <v/>
      </c>
      <c r="F4825" s="133"/>
      <c r="G4825" s="37"/>
      <c r="H4825" s="36"/>
    </row>
    <row r="4826" spans="1:8" x14ac:dyDescent="0.3">
      <c r="A4826" s="4"/>
      <c r="B4826" s="1"/>
      <c r="C4826" s="6" t="str">
        <f>IFERROR(IF(B4826="","",VLOOKUP(B4826,tabela_produto,2,0)),"")</f>
        <v/>
      </c>
      <c r="D4826" s="1"/>
      <c r="E4826" s="7" t="str">
        <f t="shared" si="75"/>
        <v/>
      </c>
      <c r="F4826" s="133"/>
      <c r="G4826" s="37"/>
      <c r="H4826" s="36"/>
    </row>
    <row r="4827" spans="1:8" x14ac:dyDescent="0.3">
      <c r="A4827" s="4"/>
      <c r="B4827" s="1"/>
      <c r="C4827" s="6" t="str">
        <f>IFERROR(IF(B4827="","",VLOOKUP(B4827,tabela_produto,2,0)),"")</f>
        <v/>
      </c>
      <c r="D4827" s="1"/>
      <c r="E4827" s="7" t="str">
        <f t="shared" si="75"/>
        <v/>
      </c>
      <c r="F4827" s="133"/>
      <c r="G4827" s="37"/>
      <c r="H4827" s="36"/>
    </row>
    <row r="4828" spans="1:8" x14ac:dyDescent="0.3">
      <c r="A4828" s="4"/>
      <c r="B4828" s="1"/>
      <c r="C4828" s="6" t="str">
        <f>IFERROR(IF(B4828="","",VLOOKUP(B4828,tabela_produto,2,0)),"")</f>
        <v/>
      </c>
      <c r="D4828" s="1"/>
      <c r="E4828" s="7" t="str">
        <f t="shared" si="75"/>
        <v/>
      </c>
      <c r="F4828" s="133"/>
      <c r="G4828" s="37"/>
      <c r="H4828" s="36"/>
    </row>
    <row r="4829" spans="1:8" x14ac:dyDescent="0.3">
      <c r="A4829" s="4"/>
      <c r="B4829" s="1"/>
      <c r="C4829" s="6" t="str">
        <f>IFERROR(IF(B4829="","",VLOOKUP(B4829,tabela_produto,2,0)),"")</f>
        <v/>
      </c>
      <c r="D4829" s="1"/>
      <c r="E4829" s="7" t="str">
        <f t="shared" si="75"/>
        <v/>
      </c>
      <c r="F4829" s="133"/>
      <c r="G4829" s="37"/>
      <c r="H4829" s="36"/>
    </row>
    <row r="4830" spans="1:8" x14ac:dyDescent="0.3">
      <c r="A4830" s="4"/>
      <c r="B4830" s="1"/>
      <c r="C4830" s="6" t="str">
        <f>IFERROR(IF(B4830="","",VLOOKUP(B4830,tabela_produto,2,0)),"")</f>
        <v/>
      </c>
      <c r="D4830" s="1"/>
      <c r="E4830" s="7" t="str">
        <f t="shared" si="75"/>
        <v/>
      </c>
      <c r="F4830" s="133"/>
      <c r="G4830" s="37"/>
      <c r="H4830" s="36"/>
    </row>
    <row r="4831" spans="1:8" x14ac:dyDescent="0.3">
      <c r="A4831" s="4"/>
      <c r="B4831" s="1"/>
      <c r="C4831" s="6" t="str">
        <f>IFERROR(IF(B4831="","",VLOOKUP(B4831,tabela_produto,2,0)),"")</f>
        <v/>
      </c>
      <c r="D4831" s="1"/>
      <c r="E4831" s="7" t="str">
        <f t="shared" si="75"/>
        <v/>
      </c>
      <c r="F4831" s="133"/>
      <c r="G4831" s="37"/>
      <c r="H4831" s="36"/>
    </row>
    <row r="4832" spans="1:8" x14ac:dyDescent="0.3">
      <c r="A4832" s="4"/>
      <c r="B4832" s="1"/>
      <c r="C4832" s="6" t="str">
        <f>IFERROR(IF(B4832="","",VLOOKUP(B4832,tabela_produto,2,0)),"")</f>
        <v/>
      </c>
      <c r="D4832" s="1"/>
      <c r="E4832" s="7" t="str">
        <f t="shared" si="75"/>
        <v/>
      </c>
      <c r="F4832" s="133"/>
      <c r="G4832" s="37"/>
      <c r="H4832" s="36"/>
    </row>
    <row r="4833" spans="1:8" x14ac:dyDescent="0.3">
      <c r="A4833" s="4"/>
      <c r="B4833" s="1"/>
      <c r="C4833" s="6" t="str">
        <f>IFERROR(IF(B4833="","",VLOOKUP(B4833,tabela_produto,2,0)),"")</f>
        <v/>
      </c>
      <c r="D4833" s="1"/>
      <c r="E4833" s="7" t="str">
        <f t="shared" si="75"/>
        <v/>
      </c>
      <c r="F4833" s="133"/>
      <c r="G4833" s="37"/>
      <c r="H4833" s="36"/>
    </row>
    <row r="4834" spans="1:8" x14ac:dyDescent="0.3">
      <c r="A4834" s="4"/>
      <c r="B4834" s="1"/>
      <c r="C4834" s="6" t="str">
        <f>IFERROR(IF(B4834="","",VLOOKUP(B4834,tabela_produto,2,0)),"")</f>
        <v/>
      </c>
      <c r="D4834" s="1"/>
      <c r="E4834" s="7" t="str">
        <f t="shared" si="75"/>
        <v/>
      </c>
      <c r="F4834" s="133"/>
      <c r="G4834" s="37"/>
      <c r="H4834" s="36"/>
    </row>
    <row r="4835" spans="1:8" x14ac:dyDescent="0.3">
      <c r="A4835" s="4"/>
      <c r="B4835" s="1"/>
      <c r="C4835" s="6" t="str">
        <f>IFERROR(IF(B4835="","",VLOOKUP(B4835,tabela_produto,2,0)),"")</f>
        <v/>
      </c>
      <c r="D4835" s="1"/>
      <c r="E4835" s="7" t="str">
        <f t="shared" si="75"/>
        <v/>
      </c>
      <c r="F4835" s="133"/>
      <c r="G4835" s="37"/>
      <c r="H4835" s="36"/>
    </row>
    <row r="4836" spans="1:8" x14ac:dyDescent="0.3">
      <c r="A4836" s="4"/>
      <c r="B4836" s="1"/>
      <c r="C4836" s="6" t="str">
        <f>IFERROR(IF(B4836="","",VLOOKUP(B4836,tabela_produto,2,0)),"")</f>
        <v/>
      </c>
      <c r="D4836" s="1"/>
      <c r="E4836" s="7" t="str">
        <f t="shared" si="75"/>
        <v/>
      </c>
      <c r="F4836" s="133"/>
      <c r="G4836" s="37"/>
      <c r="H4836" s="36"/>
    </row>
    <row r="4837" spans="1:8" x14ac:dyDescent="0.3">
      <c r="A4837" s="4"/>
      <c r="B4837" s="1"/>
      <c r="C4837" s="6" t="str">
        <f>IFERROR(IF(B4837="","",VLOOKUP(B4837,tabela_produto,2,0)),"")</f>
        <v/>
      </c>
      <c r="D4837" s="1"/>
      <c r="E4837" s="7" t="str">
        <f t="shared" si="75"/>
        <v/>
      </c>
      <c r="F4837" s="133"/>
      <c r="G4837" s="37"/>
      <c r="H4837" s="36"/>
    </row>
    <row r="4838" spans="1:8" x14ac:dyDescent="0.3">
      <c r="A4838" s="4"/>
      <c r="B4838" s="1"/>
      <c r="C4838" s="6" t="str">
        <f>IFERROR(IF(B4838="","",VLOOKUP(B4838,tabela_produto,2,0)),"")</f>
        <v/>
      </c>
      <c r="D4838" s="1"/>
      <c r="E4838" s="7" t="str">
        <f t="shared" si="75"/>
        <v/>
      </c>
      <c r="F4838" s="133"/>
      <c r="G4838" s="37"/>
      <c r="H4838" s="36"/>
    </row>
    <row r="4839" spans="1:8" x14ac:dyDescent="0.3">
      <c r="A4839" s="4"/>
      <c r="B4839" s="1"/>
      <c r="C4839" s="6" t="str">
        <f>IFERROR(IF(B4839="","",VLOOKUP(B4839,tabela_produto,2,0)),"")</f>
        <v/>
      </c>
      <c r="D4839" s="1"/>
      <c r="E4839" s="7" t="str">
        <f t="shared" si="75"/>
        <v/>
      </c>
      <c r="F4839" s="133"/>
      <c r="G4839" s="37"/>
      <c r="H4839" s="36"/>
    </row>
    <row r="4840" spans="1:8" x14ac:dyDescent="0.3">
      <c r="A4840" s="4"/>
      <c r="B4840" s="1"/>
      <c r="C4840" s="6" t="str">
        <f>IFERROR(IF(B4840="","",VLOOKUP(B4840,tabela_produto,2,0)),"")</f>
        <v/>
      </c>
      <c r="D4840" s="1"/>
      <c r="E4840" s="7" t="str">
        <f t="shared" si="75"/>
        <v/>
      </c>
      <c r="F4840" s="133"/>
      <c r="G4840" s="37"/>
      <c r="H4840" s="36"/>
    </row>
    <row r="4841" spans="1:8" x14ac:dyDescent="0.3">
      <c r="A4841" s="4"/>
      <c r="B4841" s="1"/>
      <c r="C4841" s="6" t="str">
        <f>IFERROR(IF(B4841="","",VLOOKUP(B4841,tabela_produto,2,0)),"")</f>
        <v/>
      </c>
      <c r="D4841" s="1"/>
      <c r="E4841" s="7" t="str">
        <f t="shared" si="75"/>
        <v/>
      </c>
      <c r="F4841" s="133"/>
      <c r="G4841" s="37"/>
      <c r="H4841" s="36"/>
    </row>
    <row r="4842" spans="1:8" x14ac:dyDescent="0.3">
      <c r="A4842" s="4"/>
      <c r="B4842" s="1"/>
      <c r="C4842" s="6" t="str">
        <f>IFERROR(IF(B4842="","",VLOOKUP(B4842,tabela_produto,2,0)),"")</f>
        <v/>
      </c>
      <c r="D4842" s="1"/>
      <c r="E4842" s="7" t="str">
        <f t="shared" si="75"/>
        <v/>
      </c>
      <c r="F4842" s="133"/>
      <c r="G4842" s="37"/>
      <c r="H4842" s="36"/>
    </row>
    <row r="4843" spans="1:8" x14ac:dyDescent="0.3">
      <c r="A4843" s="4"/>
      <c r="B4843" s="1"/>
      <c r="C4843" s="6" t="str">
        <f>IFERROR(IF(B4843="","",VLOOKUP(B4843,tabela_produto,2,0)),"")</f>
        <v/>
      </c>
      <c r="D4843" s="1"/>
      <c r="E4843" s="7" t="str">
        <f t="shared" si="75"/>
        <v/>
      </c>
      <c r="F4843" s="133"/>
      <c r="G4843" s="37"/>
      <c r="H4843" s="36"/>
    </row>
    <row r="4844" spans="1:8" x14ac:dyDescent="0.3">
      <c r="A4844" s="4"/>
      <c r="B4844" s="1"/>
      <c r="C4844" s="6" t="str">
        <f>IFERROR(IF(B4844="","",VLOOKUP(B4844,tabela_produto,2,0)),"")</f>
        <v/>
      </c>
      <c r="D4844" s="1"/>
      <c r="E4844" s="7" t="str">
        <f t="shared" si="75"/>
        <v/>
      </c>
      <c r="F4844" s="133"/>
      <c r="G4844" s="37"/>
      <c r="H4844" s="36"/>
    </row>
    <row r="4845" spans="1:8" x14ac:dyDescent="0.3">
      <c r="A4845" s="4"/>
      <c r="B4845" s="1"/>
      <c r="C4845" s="6" t="str">
        <f>IFERROR(IF(B4845="","",VLOOKUP(B4845,tabela_produto,2,0)),"")</f>
        <v/>
      </c>
      <c r="D4845" s="1"/>
      <c r="E4845" s="7" t="str">
        <f t="shared" si="75"/>
        <v/>
      </c>
      <c r="F4845" s="133"/>
      <c r="G4845" s="37"/>
      <c r="H4845" s="36"/>
    </row>
    <row r="4846" spans="1:8" x14ac:dyDescent="0.3">
      <c r="A4846" s="4"/>
      <c r="B4846" s="1"/>
      <c r="C4846" s="6" t="str">
        <f>IFERROR(IF(B4846="","",VLOOKUP(B4846,tabela_produto,2,0)),"")</f>
        <v/>
      </c>
      <c r="D4846" s="1"/>
      <c r="E4846" s="7" t="str">
        <f t="shared" si="75"/>
        <v/>
      </c>
      <c r="F4846" s="133"/>
      <c r="G4846" s="37"/>
      <c r="H4846" s="36"/>
    </row>
    <row r="4847" spans="1:8" x14ac:dyDescent="0.3">
      <c r="A4847" s="4"/>
      <c r="B4847" s="1"/>
      <c r="C4847" s="6" t="str">
        <f>IFERROR(IF(B4847="","",VLOOKUP(B4847,tabela_produto,2,0)),"")</f>
        <v/>
      </c>
      <c r="D4847" s="1"/>
      <c r="E4847" s="7" t="str">
        <f t="shared" si="75"/>
        <v/>
      </c>
      <c r="F4847" s="133"/>
      <c r="G4847" s="37"/>
      <c r="H4847" s="36"/>
    </row>
    <row r="4848" spans="1:8" x14ac:dyDescent="0.3">
      <c r="A4848" s="4"/>
      <c r="B4848" s="1"/>
      <c r="C4848" s="6" t="str">
        <f>IFERROR(IF(B4848="","",VLOOKUP(B4848,tabela_produto,2,0)),"")</f>
        <v/>
      </c>
      <c r="D4848" s="1"/>
      <c r="E4848" s="7" t="str">
        <f t="shared" si="75"/>
        <v/>
      </c>
      <c r="F4848" s="133"/>
      <c r="G4848" s="37"/>
      <c r="H4848" s="36"/>
    </row>
    <row r="4849" spans="1:8" x14ac:dyDescent="0.3">
      <c r="A4849" s="4"/>
      <c r="B4849" s="1"/>
      <c r="C4849" s="6" t="str">
        <f>IFERROR(IF(B4849="","",VLOOKUP(B4849,tabela_produto,2,0)),"")</f>
        <v/>
      </c>
      <c r="D4849" s="1"/>
      <c r="E4849" s="7" t="str">
        <f t="shared" si="75"/>
        <v/>
      </c>
      <c r="F4849" s="133"/>
      <c r="G4849" s="37"/>
      <c r="H4849" s="36"/>
    </row>
    <row r="4850" spans="1:8" x14ac:dyDescent="0.3">
      <c r="A4850" s="4"/>
      <c r="B4850" s="1"/>
      <c r="C4850" s="6" t="str">
        <f>IFERROR(IF(B4850="","",VLOOKUP(B4850,tabela_produto,2,0)),"")</f>
        <v/>
      </c>
      <c r="D4850" s="1"/>
      <c r="E4850" s="7" t="str">
        <f t="shared" si="75"/>
        <v/>
      </c>
      <c r="F4850" s="133"/>
      <c r="G4850" s="37"/>
      <c r="H4850" s="36"/>
    </row>
    <row r="4851" spans="1:8" x14ac:dyDescent="0.3">
      <c r="A4851" s="4"/>
      <c r="B4851" s="1"/>
      <c r="C4851" s="6" t="str">
        <f>IFERROR(IF(B4851="","",VLOOKUP(B4851,tabela_produto,2,0)),"")</f>
        <v/>
      </c>
      <c r="D4851" s="1"/>
      <c r="E4851" s="7" t="str">
        <f t="shared" si="75"/>
        <v/>
      </c>
      <c r="F4851" s="133"/>
      <c r="G4851" s="37"/>
      <c r="H4851" s="36"/>
    </row>
    <row r="4852" spans="1:8" x14ac:dyDescent="0.3">
      <c r="A4852" s="4"/>
      <c r="B4852" s="1"/>
      <c r="C4852" s="6" t="str">
        <f>IFERROR(IF(B4852="","",VLOOKUP(B4852,tabela_produto,2,0)),"")</f>
        <v/>
      </c>
      <c r="D4852" s="1"/>
      <c r="E4852" s="7" t="str">
        <f t="shared" si="75"/>
        <v/>
      </c>
      <c r="F4852" s="133"/>
      <c r="G4852" s="37"/>
      <c r="H4852" s="36"/>
    </row>
    <row r="4853" spans="1:8" x14ac:dyDescent="0.3">
      <c r="A4853" s="4"/>
      <c r="B4853" s="1"/>
      <c r="C4853" s="6" t="str">
        <f>IFERROR(IF(B4853="","",VLOOKUP(B4853,tabela_produto,2,0)),"")</f>
        <v/>
      </c>
      <c r="D4853" s="1"/>
      <c r="E4853" s="7" t="str">
        <f t="shared" si="75"/>
        <v/>
      </c>
      <c r="F4853" s="133"/>
      <c r="G4853" s="37"/>
      <c r="H4853" s="36"/>
    </row>
    <row r="4854" spans="1:8" x14ac:dyDescent="0.3">
      <c r="A4854" s="4"/>
      <c r="B4854" s="1"/>
      <c r="C4854" s="6" t="str">
        <f>IFERROR(IF(B4854="","",VLOOKUP(B4854,tabela_produto,2,0)),"")</f>
        <v/>
      </c>
      <c r="D4854" s="1"/>
      <c r="E4854" s="7" t="str">
        <f t="shared" si="75"/>
        <v/>
      </c>
      <c r="F4854" s="133"/>
      <c r="G4854" s="37"/>
      <c r="H4854" s="36"/>
    </row>
    <row r="4855" spans="1:8" x14ac:dyDescent="0.3">
      <c r="A4855" s="4"/>
      <c r="B4855" s="1"/>
      <c r="C4855" s="6" t="str">
        <f>IFERROR(IF(B4855="","",VLOOKUP(B4855,tabela_produto,2,0)),"")</f>
        <v/>
      </c>
      <c r="D4855" s="1"/>
      <c r="E4855" s="7" t="str">
        <f t="shared" si="75"/>
        <v/>
      </c>
      <c r="F4855" s="133"/>
      <c r="G4855" s="37"/>
      <c r="H4855" s="36"/>
    </row>
    <row r="4856" spans="1:8" x14ac:dyDescent="0.3">
      <c r="A4856" s="4"/>
      <c r="B4856" s="1"/>
      <c r="C4856" s="6" t="str">
        <f>IFERROR(IF(B4856="","",VLOOKUP(B4856,tabela_produto,2,0)),"")</f>
        <v/>
      </c>
      <c r="D4856" s="1"/>
      <c r="E4856" s="7" t="str">
        <f t="shared" si="75"/>
        <v/>
      </c>
      <c r="F4856" s="133"/>
      <c r="G4856" s="37"/>
      <c r="H4856" s="36"/>
    </row>
    <row r="4857" spans="1:8" x14ac:dyDescent="0.3">
      <c r="A4857" s="4"/>
      <c r="B4857" s="1"/>
      <c r="C4857" s="6" t="str">
        <f>IFERROR(IF(B4857="","",VLOOKUP(B4857,tabela_produto,2,0)),"")</f>
        <v/>
      </c>
      <c r="D4857" s="1"/>
      <c r="E4857" s="7" t="str">
        <f t="shared" si="75"/>
        <v/>
      </c>
      <c r="F4857" s="133"/>
      <c r="G4857" s="37"/>
      <c r="H4857" s="36"/>
    </row>
    <row r="4858" spans="1:8" x14ac:dyDescent="0.3">
      <c r="A4858" s="4"/>
      <c r="B4858" s="1"/>
      <c r="C4858" s="6" t="str">
        <f>IFERROR(IF(B4858="","",VLOOKUP(B4858,tabela_produto,2,0)),"")</f>
        <v/>
      </c>
      <c r="D4858" s="1"/>
      <c r="E4858" s="7" t="str">
        <f t="shared" si="75"/>
        <v/>
      </c>
      <c r="F4858" s="133"/>
      <c r="G4858" s="37"/>
      <c r="H4858" s="36"/>
    </row>
    <row r="4859" spans="1:8" x14ac:dyDescent="0.3">
      <c r="A4859" s="4"/>
      <c r="B4859" s="1"/>
      <c r="C4859" s="6" t="str">
        <f>IFERROR(IF(B4859="","",VLOOKUP(B4859,tabela_produto,2,0)),"")</f>
        <v/>
      </c>
      <c r="D4859" s="1"/>
      <c r="E4859" s="7" t="str">
        <f t="shared" si="75"/>
        <v/>
      </c>
      <c r="F4859" s="133"/>
      <c r="G4859" s="37"/>
      <c r="H4859" s="36"/>
    </row>
    <row r="4860" spans="1:8" x14ac:dyDescent="0.3">
      <c r="A4860" s="4"/>
      <c r="B4860" s="1"/>
      <c r="C4860" s="6" t="str">
        <f>IFERROR(IF(B4860="","",VLOOKUP(B4860,tabela_produto,2,0)),"")</f>
        <v/>
      </c>
      <c r="D4860" s="1"/>
      <c r="E4860" s="7" t="str">
        <f t="shared" si="75"/>
        <v/>
      </c>
      <c r="F4860" s="133"/>
      <c r="G4860" s="37"/>
      <c r="H4860" s="36"/>
    </row>
    <row r="4861" spans="1:8" x14ac:dyDescent="0.3">
      <c r="A4861" s="4"/>
      <c r="B4861" s="1"/>
      <c r="C4861" s="6" t="str">
        <f>IFERROR(IF(B4861="","",VLOOKUP(B4861,tabela_produto,2,0)),"")</f>
        <v/>
      </c>
      <c r="D4861" s="1"/>
      <c r="E4861" s="7" t="str">
        <f t="shared" si="75"/>
        <v/>
      </c>
      <c r="F4861" s="133"/>
      <c r="G4861" s="37"/>
      <c r="H4861" s="36"/>
    </row>
    <row r="4862" spans="1:8" x14ac:dyDescent="0.3">
      <c r="A4862" s="4"/>
      <c r="B4862" s="1"/>
      <c r="C4862" s="6" t="str">
        <f>IFERROR(IF(B4862="","",VLOOKUP(B4862,tabela_produto,2,0)),"")</f>
        <v/>
      </c>
      <c r="D4862" s="1"/>
      <c r="E4862" s="7" t="str">
        <f t="shared" si="75"/>
        <v/>
      </c>
      <c r="F4862" s="133"/>
      <c r="G4862" s="37"/>
      <c r="H4862" s="36"/>
    </row>
    <row r="4863" spans="1:8" x14ac:dyDescent="0.3">
      <c r="A4863" s="4"/>
      <c r="B4863" s="1"/>
      <c r="C4863" s="6" t="str">
        <f>IFERROR(IF(B4863="","",VLOOKUP(B4863,tabela_produto,2,0)),"")</f>
        <v/>
      </c>
      <c r="D4863" s="1"/>
      <c r="E4863" s="7" t="str">
        <f t="shared" si="75"/>
        <v/>
      </c>
      <c r="F4863" s="133"/>
      <c r="G4863" s="37"/>
      <c r="H4863" s="36"/>
    </row>
    <row r="4864" spans="1:8" x14ac:dyDescent="0.3">
      <c r="A4864" s="4"/>
      <c r="B4864" s="1"/>
      <c r="C4864" s="6" t="str">
        <f>IFERROR(IF(B4864="","",VLOOKUP(B4864,tabela_produto,2,0)),"")</f>
        <v/>
      </c>
      <c r="D4864" s="1"/>
      <c r="E4864" s="7" t="str">
        <f t="shared" si="75"/>
        <v/>
      </c>
      <c r="F4864" s="133"/>
      <c r="G4864" s="37"/>
      <c r="H4864" s="36"/>
    </row>
    <row r="4865" spans="1:8" x14ac:dyDescent="0.3">
      <c r="A4865" s="4"/>
      <c r="B4865" s="1"/>
      <c r="C4865" s="6" t="str">
        <f>IFERROR(IF(B4865="","",VLOOKUP(B4865,tabela_produto,2,0)),"")</f>
        <v/>
      </c>
      <c r="D4865" s="1"/>
      <c r="E4865" s="7" t="str">
        <f t="shared" si="75"/>
        <v/>
      </c>
      <c r="F4865" s="133"/>
      <c r="G4865" s="37"/>
      <c r="H4865" s="36"/>
    </row>
    <row r="4866" spans="1:8" x14ac:dyDescent="0.3">
      <c r="A4866" s="4"/>
      <c r="B4866" s="1"/>
      <c r="C4866" s="6" t="str">
        <f>IFERROR(IF(B4866="","",VLOOKUP(B4866,tabela_produto,2,0)),"")</f>
        <v/>
      </c>
      <c r="D4866" s="1"/>
      <c r="E4866" s="7" t="str">
        <f t="shared" si="75"/>
        <v/>
      </c>
      <c r="F4866" s="133"/>
      <c r="G4866" s="37"/>
      <c r="H4866" s="36"/>
    </row>
    <row r="4867" spans="1:8" x14ac:dyDescent="0.3">
      <c r="A4867" s="4"/>
      <c r="B4867" s="1"/>
      <c r="C4867" s="6" t="str">
        <f>IFERROR(IF(B4867="","",VLOOKUP(B4867,tabela_produto,2,0)),"")</f>
        <v/>
      </c>
      <c r="D4867" s="1"/>
      <c r="E4867" s="7" t="str">
        <f t="shared" ref="E4867:E4930" si="76">IF(B4867="","",VLOOKUP(B4867,tabela_produto,3,0))</f>
        <v/>
      </c>
      <c r="F4867" s="133"/>
      <c r="G4867" s="37"/>
      <c r="H4867" s="36"/>
    </row>
    <row r="4868" spans="1:8" x14ac:dyDescent="0.3">
      <c r="A4868" s="4"/>
      <c r="B4868" s="1"/>
      <c r="C4868" s="6" t="str">
        <f>IFERROR(IF(B4868="","",VLOOKUP(B4868,tabela_produto,2,0)),"")</f>
        <v/>
      </c>
      <c r="D4868" s="1"/>
      <c r="E4868" s="7" t="str">
        <f t="shared" si="76"/>
        <v/>
      </c>
      <c r="F4868" s="133"/>
      <c r="G4868" s="37"/>
      <c r="H4868" s="36"/>
    </row>
    <row r="4869" spans="1:8" x14ac:dyDescent="0.3">
      <c r="A4869" s="4"/>
      <c r="B4869" s="1"/>
      <c r="C4869" s="6" t="str">
        <f>IFERROR(IF(B4869="","",VLOOKUP(B4869,tabela_produto,2,0)),"")</f>
        <v/>
      </c>
      <c r="D4869" s="1"/>
      <c r="E4869" s="7" t="str">
        <f t="shared" si="76"/>
        <v/>
      </c>
      <c r="F4869" s="133"/>
      <c r="G4869" s="37"/>
      <c r="H4869" s="36"/>
    </row>
    <row r="4870" spans="1:8" x14ac:dyDescent="0.3">
      <c r="A4870" s="4"/>
      <c r="B4870" s="1"/>
      <c r="C4870" s="6" t="str">
        <f>IFERROR(IF(B4870="","",VLOOKUP(B4870,tabela_produto,2,0)),"")</f>
        <v/>
      </c>
      <c r="D4870" s="1"/>
      <c r="E4870" s="7" t="str">
        <f t="shared" si="76"/>
        <v/>
      </c>
      <c r="F4870" s="133"/>
      <c r="G4870" s="37"/>
      <c r="H4870" s="36"/>
    </row>
    <row r="4871" spans="1:8" x14ac:dyDescent="0.3">
      <c r="A4871" s="4"/>
      <c r="B4871" s="1"/>
      <c r="C4871" s="6" t="str">
        <f>IFERROR(IF(B4871="","",VLOOKUP(B4871,tabela_produto,2,0)),"")</f>
        <v/>
      </c>
      <c r="D4871" s="1"/>
      <c r="E4871" s="7" t="str">
        <f t="shared" si="76"/>
        <v/>
      </c>
      <c r="F4871" s="133"/>
      <c r="G4871" s="37"/>
      <c r="H4871" s="36"/>
    </row>
    <row r="4872" spans="1:8" x14ac:dyDescent="0.3">
      <c r="A4872" s="4"/>
      <c r="B4872" s="1"/>
      <c r="C4872" s="6" t="str">
        <f>IFERROR(IF(B4872="","",VLOOKUP(B4872,tabela_produto,2,0)),"")</f>
        <v/>
      </c>
      <c r="D4872" s="1"/>
      <c r="E4872" s="7" t="str">
        <f t="shared" si="76"/>
        <v/>
      </c>
      <c r="F4872" s="133"/>
      <c r="G4872" s="37"/>
      <c r="H4872" s="36"/>
    </row>
    <row r="4873" spans="1:8" x14ac:dyDescent="0.3">
      <c r="A4873" s="4"/>
      <c r="B4873" s="1"/>
      <c r="C4873" s="6" t="str">
        <f>IFERROR(IF(B4873="","",VLOOKUP(B4873,tabela_produto,2,0)),"")</f>
        <v/>
      </c>
      <c r="D4873" s="1"/>
      <c r="E4873" s="7" t="str">
        <f t="shared" si="76"/>
        <v/>
      </c>
      <c r="F4873" s="133"/>
      <c r="G4873" s="37"/>
      <c r="H4873" s="36"/>
    </row>
    <row r="4874" spans="1:8" x14ac:dyDescent="0.3">
      <c r="A4874" s="4"/>
      <c r="B4874" s="1"/>
      <c r="C4874" s="6" t="str">
        <f>IFERROR(IF(B4874="","",VLOOKUP(B4874,tabela_produto,2,0)),"")</f>
        <v/>
      </c>
      <c r="D4874" s="1"/>
      <c r="E4874" s="7" t="str">
        <f t="shared" si="76"/>
        <v/>
      </c>
      <c r="F4874" s="133"/>
      <c r="G4874" s="37"/>
      <c r="H4874" s="36"/>
    </row>
    <row r="4875" spans="1:8" x14ac:dyDescent="0.3">
      <c r="A4875" s="4"/>
      <c r="B4875" s="1"/>
      <c r="C4875" s="6" t="str">
        <f>IFERROR(IF(B4875="","",VLOOKUP(B4875,tabela_produto,2,0)),"")</f>
        <v/>
      </c>
      <c r="D4875" s="1"/>
      <c r="E4875" s="7" t="str">
        <f t="shared" si="76"/>
        <v/>
      </c>
      <c r="F4875" s="133"/>
      <c r="G4875" s="37"/>
      <c r="H4875" s="36"/>
    </row>
    <row r="4876" spans="1:8" x14ac:dyDescent="0.3">
      <c r="A4876" s="4"/>
      <c r="B4876" s="1"/>
      <c r="C4876" s="6" t="str">
        <f>IFERROR(IF(B4876="","",VLOOKUP(B4876,tabela_produto,2,0)),"")</f>
        <v/>
      </c>
      <c r="D4876" s="1"/>
      <c r="E4876" s="7" t="str">
        <f t="shared" si="76"/>
        <v/>
      </c>
      <c r="F4876" s="133"/>
      <c r="G4876" s="37"/>
      <c r="H4876" s="36"/>
    </row>
    <row r="4877" spans="1:8" x14ac:dyDescent="0.3">
      <c r="A4877" s="4"/>
      <c r="B4877" s="1"/>
      <c r="C4877" s="6" t="str">
        <f>IFERROR(IF(B4877="","",VLOOKUP(B4877,tabela_produto,2,0)),"")</f>
        <v/>
      </c>
      <c r="D4877" s="1"/>
      <c r="E4877" s="7" t="str">
        <f t="shared" si="76"/>
        <v/>
      </c>
      <c r="F4877" s="133"/>
      <c r="G4877" s="37"/>
      <c r="H4877" s="36"/>
    </row>
    <row r="4878" spans="1:8" x14ac:dyDescent="0.3">
      <c r="A4878" s="4"/>
      <c r="B4878" s="1"/>
      <c r="C4878" s="6" t="str">
        <f>IFERROR(IF(B4878="","",VLOOKUP(B4878,tabela_produto,2,0)),"")</f>
        <v/>
      </c>
      <c r="D4878" s="1"/>
      <c r="E4878" s="7" t="str">
        <f t="shared" si="76"/>
        <v/>
      </c>
      <c r="F4878" s="133"/>
      <c r="G4878" s="37"/>
      <c r="H4878" s="36"/>
    </row>
    <row r="4879" spans="1:8" x14ac:dyDescent="0.3">
      <c r="A4879" s="4"/>
      <c r="B4879" s="1"/>
      <c r="C4879" s="6" t="str">
        <f>IFERROR(IF(B4879="","",VLOOKUP(B4879,tabela_produto,2,0)),"")</f>
        <v/>
      </c>
      <c r="D4879" s="1"/>
      <c r="E4879" s="7" t="str">
        <f t="shared" si="76"/>
        <v/>
      </c>
      <c r="F4879" s="133"/>
      <c r="G4879" s="37"/>
      <c r="H4879" s="36"/>
    </row>
    <row r="4880" spans="1:8" x14ac:dyDescent="0.3">
      <c r="A4880" s="4"/>
      <c r="B4880" s="1"/>
      <c r="C4880" s="6" t="str">
        <f>IFERROR(IF(B4880="","",VLOOKUP(B4880,tabela_produto,2,0)),"")</f>
        <v/>
      </c>
      <c r="D4880" s="1"/>
      <c r="E4880" s="7" t="str">
        <f t="shared" si="76"/>
        <v/>
      </c>
      <c r="F4880" s="133"/>
      <c r="G4880" s="37"/>
      <c r="H4880" s="36"/>
    </row>
    <row r="4881" spans="1:8" x14ac:dyDescent="0.3">
      <c r="A4881" s="4"/>
      <c r="B4881" s="1"/>
      <c r="C4881" s="6" t="str">
        <f>IFERROR(IF(B4881="","",VLOOKUP(B4881,tabela_produto,2,0)),"")</f>
        <v/>
      </c>
      <c r="D4881" s="1"/>
      <c r="E4881" s="7" t="str">
        <f t="shared" si="76"/>
        <v/>
      </c>
      <c r="F4881" s="133"/>
      <c r="G4881" s="37"/>
      <c r="H4881" s="36"/>
    </row>
    <row r="4882" spans="1:8" x14ac:dyDescent="0.3">
      <c r="A4882" s="4"/>
      <c r="B4882" s="1"/>
      <c r="C4882" s="6" t="str">
        <f>IFERROR(IF(B4882="","",VLOOKUP(B4882,tabela_produto,2,0)),"")</f>
        <v/>
      </c>
      <c r="D4882" s="1"/>
      <c r="E4882" s="7" t="str">
        <f t="shared" si="76"/>
        <v/>
      </c>
      <c r="F4882" s="133"/>
      <c r="G4882" s="37"/>
      <c r="H4882" s="36"/>
    </row>
    <row r="4883" spans="1:8" x14ac:dyDescent="0.3">
      <c r="A4883" s="4"/>
      <c r="B4883" s="1"/>
      <c r="C4883" s="6" t="str">
        <f>IFERROR(IF(B4883="","",VLOOKUP(B4883,tabela_produto,2,0)),"")</f>
        <v/>
      </c>
      <c r="D4883" s="1"/>
      <c r="E4883" s="7" t="str">
        <f t="shared" si="76"/>
        <v/>
      </c>
      <c r="F4883" s="133"/>
      <c r="G4883" s="37"/>
      <c r="H4883" s="36"/>
    </row>
    <row r="4884" spans="1:8" x14ac:dyDescent="0.3">
      <c r="A4884" s="4"/>
      <c r="B4884" s="1"/>
      <c r="C4884" s="6" t="str">
        <f>IFERROR(IF(B4884="","",VLOOKUP(B4884,tabela_produto,2,0)),"")</f>
        <v/>
      </c>
      <c r="D4884" s="1"/>
      <c r="E4884" s="7" t="str">
        <f t="shared" si="76"/>
        <v/>
      </c>
      <c r="F4884" s="133"/>
      <c r="G4884" s="37"/>
      <c r="H4884" s="36"/>
    </row>
    <row r="4885" spans="1:8" x14ac:dyDescent="0.3">
      <c r="A4885" s="4"/>
      <c r="B4885" s="1"/>
      <c r="C4885" s="6" t="str">
        <f>IFERROR(IF(B4885="","",VLOOKUP(B4885,tabela_produto,2,0)),"")</f>
        <v/>
      </c>
      <c r="D4885" s="1"/>
      <c r="E4885" s="7" t="str">
        <f t="shared" si="76"/>
        <v/>
      </c>
      <c r="F4885" s="133"/>
      <c r="G4885" s="37"/>
      <c r="H4885" s="36"/>
    </row>
    <row r="4886" spans="1:8" x14ac:dyDescent="0.3">
      <c r="A4886" s="4"/>
      <c r="B4886" s="1"/>
      <c r="C4886" s="6" t="str">
        <f>IFERROR(IF(B4886="","",VLOOKUP(B4886,tabela_produto,2,0)),"")</f>
        <v/>
      </c>
      <c r="D4886" s="1"/>
      <c r="E4886" s="7" t="str">
        <f t="shared" si="76"/>
        <v/>
      </c>
      <c r="F4886" s="133"/>
      <c r="G4886" s="37"/>
      <c r="H4886" s="36"/>
    </row>
    <row r="4887" spans="1:8" x14ac:dyDescent="0.3">
      <c r="A4887" s="4"/>
      <c r="B4887" s="1"/>
      <c r="C4887" s="6" t="str">
        <f>IFERROR(IF(B4887="","",VLOOKUP(B4887,tabela_produto,2,0)),"")</f>
        <v/>
      </c>
      <c r="D4887" s="1"/>
      <c r="E4887" s="7" t="str">
        <f t="shared" si="76"/>
        <v/>
      </c>
      <c r="F4887" s="133"/>
      <c r="G4887" s="37"/>
      <c r="H4887" s="36"/>
    </row>
    <row r="4888" spans="1:8" x14ac:dyDescent="0.3">
      <c r="A4888" s="4"/>
      <c r="B4888" s="1"/>
      <c r="C4888" s="6" t="str">
        <f>IFERROR(IF(B4888="","",VLOOKUP(B4888,tabela_produto,2,0)),"")</f>
        <v/>
      </c>
      <c r="D4888" s="1"/>
      <c r="E4888" s="7" t="str">
        <f t="shared" si="76"/>
        <v/>
      </c>
      <c r="F4888" s="133"/>
      <c r="G4888" s="37"/>
      <c r="H4888" s="36"/>
    </row>
    <row r="4889" spans="1:8" x14ac:dyDescent="0.3">
      <c r="A4889" s="4"/>
      <c r="B4889" s="1"/>
      <c r="C4889" s="6" t="str">
        <f>IFERROR(IF(B4889="","",VLOOKUP(B4889,tabela_produto,2,0)),"")</f>
        <v/>
      </c>
      <c r="D4889" s="1"/>
      <c r="E4889" s="7" t="str">
        <f t="shared" si="76"/>
        <v/>
      </c>
      <c r="F4889" s="133"/>
      <c r="G4889" s="37"/>
      <c r="H4889" s="36"/>
    </row>
    <row r="4890" spans="1:8" x14ac:dyDescent="0.3">
      <c r="A4890" s="4"/>
      <c r="B4890" s="1"/>
      <c r="C4890" s="6" t="str">
        <f>IFERROR(IF(B4890="","",VLOOKUP(B4890,tabela_produto,2,0)),"")</f>
        <v/>
      </c>
      <c r="D4890" s="1"/>
      <c r="E4890" s="7" t="str">
        <f t="shared" si="76"/>
        <v/>
      </c>
      <c r="F4890" s="133"/>
      <c r="G4890" s="37"/>
      <c r="H4890" s="36"/>
    </row>
    <row r="4891" spans="1:8" x14ac:dyDescent="0.3">
      <c r="A4891" s="4"/>
      <c r="B4891" s="1"/>
      <c r="C4891" s="6" t="str">
        <f>IFERROR(IF(B4891="","",VLOOKUP(B4891,tabela_produto,2,0)),"")</f>
        <v/>
      </c>
      <c r="D4891" s="1"/>
      <c r="E4891" s="7" t="str">
        <f t="shared" si="76"/>
        <v/>
      </c>
      <c r="F4891" s="133"/>
      <c r="G4891" s="37"/>
      <c r="H4891" s="36"/>
    </row>
    <row r="4892" spans="1:8" x14ac:dyDescent="0.3">
      <c r="A4892" s="4"/>
      <c r="B4892" s="1"/>
      <c r="C4892" s="6" t="str">
        <f>IFERROR(IF(B4892="","",VLOOKUP(B4892,tabela_produto,2,0)),"")</f>
        <v/>
      </c>
      <c r="D4892" s="1"/>
      <c r="E4892" s="7" t="str">
        <f t="shared" si="76"/>
        <v/>
      </c>
      <c r="F4892" s="133"/>
      <c r="G4892" s="37"/>
      <c r="H4892" s="36"/>
    </row>
    <row r="4893" spans="1:8" x14ac:dyDescent="0.3">
      <c r="A4893" s="4"/>
      <c r="B4893" s="1"/>
      <c r="C4893" s="6" t="str">
        <f>IFERROR(IF(B4893="","",VLOOKUP(B4893,tabela_produto,2,0)),"")</f>
        <v/>
      </c>
      <c r="D4893" s="1"/>
      <c r="E4893" s="7" t="str">
        <f t="shared" si="76"/>
        <v/>
      </c>
      <c r="F4893" s="133"/>
      <c r="G4893" s="37"/>
      <c r="H4893" s="36"/>
    </row>
    <row r="4894" spans="1:8" x14ac:dyDescent="0.3">
      <c r="A4894" s="4"/>
      <c r="B4894" s="1"/>
      <c r="C4894" s="6" t="str">
        <f>IFERROR(IF(B4894="","",VLOOKUP(B4894,tabela_produto,2,0)),"")</f>
        <v/>
      </c>
      <c r="D4894" s="1"/>
      <c r="E4894" s="7" t="str">
        <f t="shared" si="76"/>
        <v/>
      </c>
      <c r="F4894" s="133"/>
      <c r="G4894" s="37"/>
      <c r="H4894" s="36"/>
    </row>
    <row r="4895" spans="1:8" x14ac:dyDescent="0.3">
      <c r="A4895" s="4"/>
      <c r="B4895" s="1"/>
      <c r="C4895" s="6" t="str">
        <f>IFERROR(IF(B4895="","",VLOOKUP(B4895,tabela_produto,2,0)),"")</f>
        <v/>
      </c>
      <c r="D4895" s="1"/>
      <c r="E4895" s="7" t="str">
        <f t="shared" si="76"/>
        <v/>
      </c>
      <c r="F4895" s="133"/>
      <c r="G4895" s="37"/>
      <c r="H4895" s="36"/>
    </row>
    <row r="4896" spans="1:8" x14ac:dyDescent="0.3">
      <c r="A4896" s="4"/>
      <c r="B4896" s="1"/>
      <c r="C4896" s="6" t="str">
        <f>IFERROR(IF(B4896="","",VLOOKUP(B4896,tabela_produto,2,0)),"")</f>
        <v/>
      </c>
      <c r="D4896" s="1"/>
      <c r="E4896" s="7" t="str">
        <f t="shared" si="76"/>
        <v/>
      </c>
      <c r="F4896" s="133"/>
      <c r="G4896" s="37"/>
      <c r="H4896" s="36"/>
    </row>
    <row r="4897" spans="1:8" x14ac:dyDescent="0.3">
      <c r="A4897" s="4"/>
      <c r="B4897" s="1"/>
      <c r="C4897" s="6" t="str">
        <f>IFERROR(IF(B4897="","",VLOOKUP(B4897,tabela_produto,2,0)),"")</f>
        <v/>
      </c>
      <c r="D4897" s="1"/>
      <c r="E4897" s="7" t="str">
        <f t="shared" si="76"/>
        <v/>
      </c>
      <c r="F4897" s="133"/>
      <c r="G4897" s="37"/>
      <c r="H4897" s="36"/>
    </row>
    <row r="4898" spans="1:8" x14ac:dyDescent="0.3">
      <c r="A4898" s="4"/>
      <c r="B4898" s="1"/>
      <c r="C4898" s="6" t="str">
        <f>IFERROR(IF(B4898="","",VLOOKUP(B4898,tabela_produto,2,0)),"")</f>
        <v/>
      </c>
      <c r="D4898" s="1"/>
      <c r="E4898" s="7" t="str">
        <f t="shared" si="76"/>
        <v/>
      </c>
      <c r="F4898" s="133"/>
      <c r="G4898" s="37"/>
      <c r="H4898" s="36"/>
    </row>
    <row r="4899" spans="1:8" x14ac:dyDescent="0.3">
      <c r="A4899" s="4"/>
      <c r="B4899" s="1"/>
      <c r="C4899" s="6" t="str">
        <f>IFERROR(IF(B4899="","",VLOOKUP(B4899,tabela_produto,2,0)),"")</f>
        <v/>
      </c>
      <c r="D4899" s="1"/>
      <c r="E4899" s="7" t="str">
        <f t="shared" si="76"/>
        <v/>
      </c>
      <c r="F4899" s="133"/>
      <c r="G4899" s="37"/>
      <c r="H4899" s="36"/>
    </row>
    <row r="4900" spans="1:8" x14ac:dyDescent="0.3">
      <c r="A4900" s="4"/>
      <c r="B4900" s="1"/>
      <c r="C4900" s="6" t="str">
        <f>IFERROR(IF(B4900="","",VLOOKUP(B4900,tabela_produto,2,0)),"")</f>
        <v/>
      </c>
      <c r="D4900" s="1"/>
      <c r="E4900" s="7" t="str">
        <f t="shared" si="76"/>
        <v/>
      </c>
      <c r="F4900" s="133"/>
      <c r="G4900" s="37"/>
      <c r="H4900" s="36"/>
    </row>
    <row r="4901" spans="1:8" x14ac:dyDescent="0.3">
      <c r="A4901" s="4"/>
      <c r="B4901" s="1"/>
      <c r="C4901" s="6" t="str">
        <f>IFERROR(IF(B4901="","",VLOOKUP(B4901,tabela_produto,2,0)),"")</f>
        <v/>
      </c>
      <c r="D4901" s="1"/>
      <c r="E4901" s="7" t="str">
        <f t="shared" si="76"/>
        <v/>
      </c>
      <c r="F4901" s="133"/>
      <c r="G4901" s="37"/>
      <c r="H4901" s="36"/>
    </row>
    <row r="4902" spans="1:8" x14ac:dyDescent="0.3">
      <c r="A4902" s="4"/>
      <c r="B4902" s="1"/>
      <c r="C4902" s="6" t="str">
        <f>IFERROR(IF(B4902="","",VLOOKUP(B4902,tabela_produto,2,0)),"")</f>
        <v/>
      </c>
      <c r="D4902" s="1"/>
      <c r="E4902" s="7" t="str">
        <f t="shared" si="76"/>
        <v/>
      </c>
      <c r="F4902" s="133"/>
      <c r="G4902" s="37"/>
      <c r="H4902" s="36"/>
    </row>
    <row r="4903" spans="1:8" x14ac:dyDescent="0.3">
      <c r="A4903" s="4"/>
      <c r="B4903" s="1"/>
      <c r="C4903" s="6" t="str">
        <f>IFERROR(IF(B4903="","",VLOOKUP(B4903,tabela_produto,2,0)),"")</f>
        <v/>
      </c>
      <c r="D4903" s="1"/>
      <c r="E4903" s="7" t="str">
        <f t="shared" si="76"/>
        <v/>
      </c>
      <c r="F4903" s="133"/>
      <c r="G4903" s="37"/>
      <c r="H4903" s="36"/>
    </row>
    <row r="4904" spans="1:8" x14ac:dyDescent="0.3">
      <c r="A4904" s="4"/>
      <c r="B4904" s="1"/>
      <c r="C4904" s="6" t="str">
        <f>IFERROR(IF(B4904="","",VLOOKUP(B4904,tabela_produto,2,0)),"")</f>
        <v/>
      </c>
      <c r="D4904" s="1"/>
      <c r="E4904" s="7" t="str">
        <f t="shared" si="76"/>
        <v/>
      </c>
      <c r="F4904" s="133"/>
      <c r="G4904" s="37"/>
      <c r="H4904" s="36"/>
    </row>
    <row r="4905" spans="1:8" x14ac:dyDescent="0.3">
      <c r="A4905" s="4"/>
      <c r="B4905" s="1"/>
      <c r="C4905" s="6" t="str">
        <f>IFERROR(IF(B4905="","",VLOOKUP(B4905,tabela_produto,2,0)),"")</f>
        <v/>
      </c>
      <c r="D4905" s="1"/>
      <c r="E4905" s="7" t="str">
        <f t="shared" si="76"/>
        <v/>
      </c>
      <c r="F4905" s="133"/>
      <c r="G4905" s="37"/>
      <c r="H4905" s="36"/>
    </row>
    <row r="4906" spans="1:8" x14ac:dyDescent="0.3">
      <c r="A4906" s="4"/>
      <c r="B4906" s="1"/>
      <c r="C4906" s="6" t="str">
        <f>IFERROR(IF(B4906="","",VLOOKUP(B4906,tabela_produto,2,0)),"")</f>
        <v/>
      </c>
      <c r="D4906" s="1"/>
      <c r="E4906" s="7" t="str">
        <f t="shared" si="76"/>
        <v/>
      </c>
      <c r="F4906" s="133"/>
      <c r="G4906" s="37"/>
      <c r="H4906" s="36"/>
    </row>
    <row r="4907" spans="1:8" x14ac:dyDescent="0.3">
      <c r="A4907" s="4"/>
      <c r="B4907" s="1"/>
      <c r="C4907" s="6" t="str">
        <f>IFERROR(IF(B4907="","",VLOOKUP(B4907,tabela_produto,2,0)),"")</f>
        <v/>
      </c>
      <c r="D4907" s="1"/>
      <c r="E4907" s="7" t="str">
        <f t="shared" si="76"/>
        <v/>
      </c>
      <c r="F4907" s="133"/>
      <c r="G4907" s="37"/>
      <c r="H4907" s="36"/>
    </row>
    <row r="4908" spans="1:8" x14ac:dyDescent="0.3">
      <c r="A4908" s="4"/>
      <c r="B4908" s="1"/>
      <c r="C4908" s="6" t="str">
        <f>IFERROR(IF(B4908="","",VLOOKUP(B4908,tabela_produto,2,0)),"")</f>
        <v/>
      </c>
      <c r="D4908" s="1"/>
      <c r="E4908" s="7" t="str">
        <f t="shared" si="76"/>
        <v/>
      </c>
      <c r="F4908" s="133"/>
      <c r="G4908" s="37"/>
      <c r="H4908" s="36"/>
    </row>
    <row r="4909" spans="1:8" x14ac:dyDescent="0.3">
      <c r="A4909" s="4"/>
      <c r="B4909" s="1"/>
      <c r="C4909" s="6" t="str">
        <f>IFERROR(IF(B4909="","",VLOOKUP(B4909,tabela_produto,2,0)),"")</f>
        <v/>
      </c>
      <c r="D4909" s="1"/>
      <c r="E4909" s="7" t="str">
        <f t="shared" si="76"/>
        <v/>
      </c>
      <c r="F4909" s="133"/>
      <c r="G4909" s="37"/>
      <c r="H4909" s="36"/>
    </row>
    <row r="4910" spans="1:8" x14ac:dyDescent="0.3">
      <c r="A4910" s="4"/>
      <c r="B4910" s="1"/>
      <c r="C4910" s="6" t="str">
        <f>IFERROR(IF(B4910="","",VLOOKUP(B4910,tabela_produto,2,0)),"")</f>
        <v/>
      </c>
      <c r="D4910" s="1"/>
      <c r="E4910" s="7" t="str">
        <f t="shared" si="76"/>
        <v/>
      </c>
      <c r="F4910" s="133"/>
      <c r="G4910" s="37"/>
      <c r="H4910" s="36"/>
    </row>
    <row r="4911" spans="1:8" x14ac:dyDescent="0.3">
      <c r="A4911" s="4"/>
      <c r="B4911" s="1"/>
      <c r="C4911" s="6" t="str">
        <f>IFERROR(IF(B4911="","",VLOOKUP(B4911,tabela_produto,2,0)),"")</f>
        <v/>
      </c>
      <c r="D4911" s="1"/>
      <c r="E4911" s="7" t="str">
        <f t="shared" si="76"/>
        <v/>
      </c>
      <c r="F4911" s="133"/>
      <c r="G4911" s="37"/>
      <c r="H4911" s="36"/>
    </row>
    <row r="4912" spans="1:8" x14ac:dyDescent="0.3">
      <c r="A4912" s="4"/>
      <c r="B4912" s="1"/>
      <c r="C4912" s="6" t="str">
        <f>IFERROR(IF(B4912="","",VLOOKUP(B4912,tabela_produto,2,0)),"")</f>
        <v/>
      </c>
      <c r="D4912" s="1"/>
      <c r="E4912" s="7" t="str">
        <f t="shared" si="76"/>
        <v/>
      </c>
      <c r="F4912" s="133"/>
      <c r="G4912" s="37"/>
      <c r="H4912" s="36"/>
    </row>
    <row r="4913" spans="1:8" x14ac:dyDescent="0.3">
      <c r="A4913" s="4"/>
      <c r="B4913" s="1"/>
      <c r="C4913" s="6" t="str">
        <f>IFERROR(IF(B4913="","",VLOOKUP(B4913,tabela_produto,2,0)),"")</f>
        <v/>
      </c>
      <c r="D4913" s="1"/>
      <c r="E4913" s="7" t="str">
        <f t="shared" si="76"/>
        <v/>
      </c>
      <c r="F4913" s="133"/>
      <c r="G4913" s="37"/>
      <c r="H4913" s="36"/>
    </row>
    <row r="4914" spans="1:8" x14ac:dyDescent="0.3">
      <c r="A4914" s="4"/>
      <c r="B4914" s="1"/>
      <c r="C4914" s="6" t="str">
        <f>IFERROR(IF(B4914="","",VLOOKUP(B4914,tabela_produto,2,0)),"")</f>
        <v/>
      </c>
      <c r="D4914" s="1"/>
      <c r="E4914" s="7" t="str">
        <f t="shared" si="76"/>
        <v/>
      </c>
      <c r="F4914" s="133"/>
      <c r="G4914" s="37"/>
      <c r="H4914" s="36"/>
    </row>
    <row r="4915" spans="1:8" x14ac:dyDescent="0.3">
      <c r="A4915" s="4"/>
      <c r="B4915" s="1"/>
      <c r="C4915" s="6" t="str">
        <f>IFERROR(IF(B4915="","",VLOOKUP(B4915,tabela_produto,2,0)),"")</f>
        <v/>
      </c>
      <c r="D4915" s="1"/>
      <c r="E4915" s="7" t="str">
        <f t="shared" si="76"/>
        <v/>
      </c>
      <c r="F4915" s="133"/>
      <c r="G4915" s="37"/>
      <c r="H4915" s="36"/>
    </row>
    <row r="4916" spans="1:8" x14ac:dyDescent="0.3">
      <c r="A4916" s="4"/>
      <c r="B4916" s="1"/>
      <c r="C4916" s="6" t="str">
        <f>IFERROR(IF(B4916="","",VLOOKUP(B4916,tabela_produto,2,0)),"")</f>
        <v/>
      </c>
      <c r="D4916" s="1"/>
      <c r="E4916" s="7" t="str">
        <f t="shared" si="76"/>
        <v/>
      </c>
      <c r="F4916" s="133"/>
      <c r="G4916" s="37"/>
      <c r="H4916" s="36"/>
    </row>
    <row r="4917" spans="1:8" x14ac:dyDescent="0.3">
      <c r="A4917" s="4"/>
      <c r="B4917" s="1"/>
      <c r="C4917" s="6" t="str">
        <f>IFERROR(IF(B4917="","",VLOOKUP(B4917,tabela_produto,2,0)),"")</f>
        <v/>
      </c>
      <c r="D4917" s="1"/>
      <c r="E4917" s="7" t="str">
        <f t="shared" si="76"/>
        <v/>
      </c>
      <c r="F4917" s="133"/>
      <c r="G4917" s="37"/>
      <c r="H4917" s="36"/>
    </row>
    <row r="4918" spans="1:8" x14ac:dyDescent="0.3">
      <c r="A4918" s="4"/>
      <c r="B4918" s="1"/>
      <c r="C4918" s="6" t="str">
        <f>IFERROR(IF(B4918="","",VLOOKUP(B4918,tabela_produto,2,0)),"")</f>
        <v/>
      </c>
      <c r="D4918" s="1"/>
      <c r="E4918" s="7" t="str">
        <f t="shared" si="76"/>
        <v/>
      </c>
      <c r="F4918" s="133"/>
      <c r="G4918" s="37"/>
      <c r="H4918" s="36"/>
    </row>
    <row r="4919" spans="1:8" x14ac:dyDescent="0.3">
      <c r="A4919" s="4"/>
      <c r="B4919" s="1"/>
      <c r="C4919" s="6" t="str">
        <f>IFERROR(IF(B4919="","",VLOOKUP(B4919,tabela_produto,2,0)),"")</f>
        <v/>
      </c>
      <c r="D4919" s="1"/>
      <c r="E4919" s="7" t="str">
        <f t="shared" si="76"/>
        <v/>
      </c>
      <c r="F4919" s="133"/>
      <c r="G4919" s="37"/>
      <c r="H4919" s="36"/>
    </row>
    <row r="4920" spans="1:8" x14ac:dyDescent="0.3">
      <c r="A4920" s="4"/>
      <c r="B4920" s="1"/>
      <c r="C4920" s="6" t="str">
        <f>IFERROR(IF(B4920="","",VLOOKUP(B4920,tabela_produto,2,0)),"")</f>
        <v/>
      </c>
      <c r="D4920" s="1"/>
      <c r="E4920" s="7" t="str">
        <f t="shared" si="76"/>
        <v/>
      </c>
      <c r="F4920" s="133"/>
      <c r="G4920" s="37"/>
      <c r="H4920" s="36"/>
    </row>
    <row r="4921" spans="1:8" x14ac:dyDescent="0.3">
      <c r="A4921" s="4"/>
      <c r="B4921" s="1"/>
      <c r="C4921" s="6" t="str">
        <f>IFERROR(IF(B4921="","",VLOOKUP(B4921,tabela_produto,2,0)),"")</f>
        <v/>
      </c>
      <c r="D4921" s="1"/>
      <c r="E4921" s="7" t="str">
        <f t="shared" si="76"/>
        <v/>
      </c>
      <c r="F4921" s="133"/>
      <c r="G4921" s="37"/>
      <c r="H4921" s="36"/>
    </row>
    <row r="4922" spans="1:8" x14ac:dyDescent="0.3">
      <c r="A4922" s="4"/>
      <c r="B4922" s="1"/>
      <c r="C4922" s="6" t="str">
        <f>IFERROR(IF(B4922="","",VLOOKUP(B4922,tabela_produto,2,0)),"")</f>
        <v/>
      </c>
      <c r="D4922" s="1"/>
      <c r="E4922" s="7" t="str">
        <f t="shared" si="76"/>
        <v/>
      </c>
      <c r="F4922" s="133"/>
      <c r="G4922" s="37"/>
      <c r="H4922" s="36"/>
    </row>
    <row r="4923" spans="1:8" x14ac:dyDescent="0.3">
      <c r="A4923" s="4"/>
      <c r="B4923" s="1"/>
      <c r="C4923" s="6" t="str">
        <f>IFERROR(IF(B4923="","",VLOOKUP(B4923,tabela_produto,2,0)),"")</f>
        <v/>
      </c>
      <c r="D4923" s="1"/>
      <c r="E4923" s="7" t="str">
        <f t="shared" si="76"/>
        <v/>
      </c>
      <c r="F4923" s="133"/>
      <c r="G4923" s="37"/>
      <c r="H4923" s="36"/>
    </row>
    <row r="4924" spans="1:8" x14ac:dyDescent="0.3">
      <c r="A4924" s="4"/>
      <c r="B4924" s="1"/>
      <c r="C4924" s="6" t="str">
        <f>IFERROR(IF(B4924="","",VLOOKUP(B4924,tabela_produto,2,0)),"")</f>
        <v/>
      </c>
      <c r="D4924" s="1"/>
      <c r="E4924" s="7" t="str">
        <f t="shared" si="76"/>
        <v/>
      </c>
      <c r="F4924" s="133"/>
      <c r="G4924" s="37"/>
      <c r="H4924" s="36"/>
    </row>
    <row r="4925" spans="1:8" x14ac:dyDescent="0.3">
      <c r="A4925" s="4"/>
      <c r="B4925" s="1"/>
      <c r="C4925" s="6" t="str">
        <f>IFERROR(IF(B4925="","",VLOOKUP(B4925,tabela_produto,2,0)),"")</f>
        <v/>
      </c>
      <c r="D4925" s="1"/>
      <c r="E4925" s="7" t="str">
        <f t="shared" si="76"/>
        <v/>
      </c>
      <c r="F4925" s="133"/>
      <c r="G4925" s="37"/>
      <c r="H4925" s="36"/>
    </row>
    <row r="4926" spans="1:8" x14ac:dyDescent="0.3">
      <c r="A4926" s="4"/>
      <c r="B4926" s="1"/>
      <c r="C4926" s="6" t="str">
        <f>IFERROR(IF(B4926="","",VLOOKUP(B4926,tabela_produto,2,0)),"")</f>
        <v/>
      </c>
      <c r="D4926" s="1"/>
      <c r="E4926" s="7" t="str">
        <f t="shared" si="76"/>
        <v/>
      </c>
      <c r="F4926" s="133"/>
      <c r="G4926" s="37"/>
      <c r="H4926" s="36"/>
    </row>
    <row r="4927" spans="1:8" x14ac:dyDescent="0.3">
      <c r="A4927" s="4"/>
      <c r="B4927" s="1"/>
      <c r="C4927" s="6" t="str">
        <f>IFERROR(IF(B4927="","",VLOOKUP(B4927,tabela_produto,2,0)),"")</f>
        <v/>
      </c>
      <c r="D4927" s="1"/>
      <c r="E4927" s="7" t="str">
        <f t="shared" si="76"/>
        <v/>
      </c>
      <c r="F4927" s="133"/>
      <c r="G4927" s="37"/>
      <c r="H4927" s="36"/>
    </row>
    <row r="4928" spans="1:8" x14ac:dyDescent="0.3">
      <c r="A4928" s="4"/>
      <c r="B4928" s="1"/>
      <c r="C4928" s="6" t="str">
        <f>IFERROR(IF(B4928="","",VLOOKUP(B4928,tabela_produto,2,0)),"")</f>
        <v/>
      </c>
      <c r="D4928" s="1"/>
      <c r="E4928" s="7" t="str">
        <f t="shared" si="76"/>
        <v/>
      </c>
      <c r="F4928" s="133"/>
      <c r="G4928" s="37"/>
      <c r="H4928" s="36"/>
    </row>
    <row r="4929" spans="1:8" x14ac:dyDescent="0.3">
      <c r="A4929" s="4"/>
      <c r="B4929" s="1"/>
      <c r="C4929" s="6" t="str">
        <f>IFERROR(IF(B4929="","",VLOOKUP(B4929,tabela_produto,2,0)),"")</f>
        <v/>
      </c>
      <c r="D4929" s="1"/>
      <c r="E4929" s="7" t="str">
        <f t="shared" si="76"/>
        <v/>
      </c>
      <c r="F4929" s="133"/>
      <c r="G4929" s="37"/>
      <c r="H4929" s="36"/>
    </row>
    <row r="4930" spans="1:8" x14ac:dyDescent="0.3">
      <c r="A4930" s="4"/>
      <c r="B4930" s="1"/>
      <c r="C4930" s="6" t="str">
        <f>IFERROR(IF(B4930="","",VLOOKUP(B4930,tabela_produto,2,0)),"")</f>
        <v/>
      </c>
      <c r="D4930" s="1"/>
      <c r="E4930" s="7" t="str">
        <f t="shared" si="76"/>
        <v/>
      </c>
      <c r="F4930" s="133"/>
      <c r="G4930" s="37"/>
      <c r="H4930" s="36"/>
    </row>
    <row r="4931" spans="1:8" x14ac:dyDescent="0.3">
      <c r="A4931" s="4"/>
      <c r="B4931" s="1"/>
      <c r="C4931" s="6" t="str">
        <f>IFERROR(IF(B4931="","",VLOOKUP(B4931,tabela_produto,2,0)),"")</f>
        <v/>
      </c>
      <c r="D4931" s="1"/>
      <c r="E4931" s="7" t="str">
        <f t="shared" ref="E4931:E4994" si="77">IF(B4931="","",VLOOKUP(B4931,tabela_produto,3,0))</f>
        <v/>
      </c>
      <c r="F4931" s="133"/>
      <c r="G4931" s="37"/>
      <c r="H4931" s="36"/>
    </row>
    <row r="4932" spans="1:8" x14ac:dyDescent="0.3">
      <c r="A4932" s="4"/>
      <c r="B4932" s="1"/>
      <c r="C4932" s="6" t="str">
        <f>IFERROR(IF(B4932="","",VLOOKUP(B4932,tabela_produto,2,0)),"")</f>
        <v/>
      </c>
      <c r="D4932" s="1"/>
      <c r="E4932" s="7" t="str">
        <f t="shared" si="77"/>
        <v/>
      </c>
      <c r="F4932" s="133"/>
      <c r="G4932" s="37"/>
      <c r="H4932" s="36"/>
    </row>
    <row r="4933" spans="1:8" x14ac:dyDescent="0.3">
      <c r="A4933" s="4"/>
      <c r="B4933" s="1"/>
      <c r="C4933" s="6" t="str">
        <f>IFERROR(IF(B4933="","",VLOOKUP(B4933,tabela_produto,2,0)),"")</f>
        <v/>
      </c>
      <c r="D4933" s="1"/>
      <c r="E4933" s="7" t="str">
        <f t="shared" si="77"/>
        <v/>
      </c>
      <c r="F4933" s="133"/>
      <c r="G4933" s="37"/>
      <c r="H4933" s="36"/>
    </row>
    <row r="4934" spans="1:8" x14ac:dyDescent="0.3">
      <c r="A4934" s="4"/>
      <c r="B4934" s="1"/>
      <c r="C4934" s="6" t="str">
        <f>IFERROR(IF(B4934="","",VLOOKUP(B4934,tabela_produto,2,0)),"")</f>
        <v/>
      </c>
      <c r="D4934" s="1"/>
      <c r="E4934" s="7" t="str">
        <f t="shared" si="77"/>
        <v/>
      </c>
      <c r="F4934" s="133"/>
      <c r="G4934" s="37"/>
      <c r="H4934" s="36"/>
    </row>
    <row r="4935" spans="1:8" x14ac:dyDescent="0.3">
      <c r="A4935" s="4"/>
      <c r="B4935" s="1"/>
      <c r="C4935" s="6" t="str">
        <f>IFERROR(IF(B4935="","",VLOOKUP(B4935,tabela_produto,2,0)),"")</f>
        <v/>
      </c>
      <c r="D4935" s="1"/>
      <c r="E4935" s="7" t="str">
        <f t="shared" si="77"/>
        <v/>
      </c>
      <c r="F4935" s="133"/>
      <c r="G4935" s="37"/>
      <c r="H4935" s="36"/>
    </row>
    <row r="4936" spans="1:8" x14ac:dyDescent="0.3">
      <c r="A4936" s="4"/>
      <c r="B4936" s="1"/>
      <c r="C4936" s="6" t="str">
        <f>IFERROR(IF(B4936="","",VLOOKUP(B4936,tabela_produto,2,0)),"")</f>
        <v/>
      </c>
      <c r="D4936" s="1"/>
      <c r="E4936" s="7" t="str">
        <f t="shared" si="77"/>
        <v/>
      </c>
      <c r="F4936" s="133"/>
      <c r="G4936" s="37"/>
      <c r="H4936" s="36"/>
    </row>
    <row r="4937" spans="1:8" x14ac:dyDescent="0.3">
      <c r="A4937" s="4"/>
      <c r="B4937" s="1"/>
      <c r="C4937" s="6" t="str">
        <f>IFERROR(IF(B4937="","",VLOOKUP(B4937,tabela_produto,2,0)),"")</f>
        <v/>
      </c>
      <c r="D4937" s="1"/>
      <c r="E4937" s="7" t="str">
        <f t="shared" si="77"/>
        <v/>
      </c>
      <c r="F4937" s="133"/>
      <c r="G4937" s="37"/>
      <c r="H4937" s="36"/>
    </row>
    <row r="4938" spans="1:8" x14ac:dyDescent="0.3">
      <c r="A4938" s="4"/>
      <c r="B4938" s="1"/>
      <c r="C4938" s="6" t="str">
        <f>IFERROR(IF(B4938="","",VLOOKUP(B4938,tabela_produto,2,0)),"")</f>
        <v/>
      </c>
      <c r="D4938" s="1"/>
      <c r="E4938" s="7" t="str">
        <f t="shared" si="77"/>
        <v/>
      </c>
      <c r="F4938" s="133"/>
      <c r="G4938" s="37"/>
      <c r="H4938" s="36"/>
    </row>
    <row r="4939" spans="1:8" x14ac:dyDescent="0.3">
      <c r="A4939" s="4"/>
      <c r="B4939" s="1"/>
      <c r="C4939" s="6" t="str">
        <f>IFERROR(IF(B4939="","",VLOOKUP(B4939,tabela_produto,2,0)),"")</f>
        <v/>
      </c>
      <c r="D4939" s="1"/>
      <c r="E4939" s="7" t="str">
        <f t="shared" si="77"/>
        <v/>
      </c>
      <c r="F4939" s="133"/>
      <c r="G4939" s="37"/>
      <c r="H4939" s="36"/>
    </row>
    <row r="4940" spans="1:8" x14ac:dyDescent="0.3">
      <c r="A4940" s="4"/>
      <c r="B4940" s="1"/>
      <c r="C4940" s="6" t="str">
        <f>IFERROR(IF(B4940="","",VLOOKUP(B4940,tabela_produto,2,0)),"")</f>
        <v/>
      </c>
      <c r="D4940" s="1"/>
      <c r="E4940" s="7" t="str">
        <f t="shared" si="77"/>
        <v/>
      </c>
      <c r="F4940" s="133"/>
      <c r="G4940" s="37"/>
      <c r="H4940" s="36"/>
    </row>
    <row r="4941" spans="1:8" x14ac:dyDescent="0.3">
      <c r="A4941" s="4"/>
      <c r="B4941" s="1"/>
      <c r="C4941" s="6" t="str">
        <f>IFERROR(IF(B4941="","",VLOOKUP(B4941,tabela_produto,2,0)),"")</f>
        <v/>
      </c>
      <c r="D4941" s="1"/>
      <c r="E4941" s="7" t="str">
        <f t="shared" si="77"/>
        <v/>
      </c>
      <c r="F4941" s="133"/>
      <c r="G4941" s="37"/>
      <c r="H4941" s="36"/>
    </row>
    <row r="4942" spans="1:8" x14ac:dyDescent="0.3">
      <c r="A4942" s="4"/>
      <c r="B4942" s="1"/>
      <c r="C4942" s="6" t="str">
        <f>IFERROR(IF(B4942="","",VLOOKUP(B4942,tabela_produto,2,0)),"")</f>
        <v/>
      </c>
      <c r="D4942" s="1"/>
      <c r="E4942" s="7" t="str">
        <f t="shared" si="77"/>
        <v/>
      </c>
      <c r="F4942" s="133"/>
      <c r="G4942" s="37"/>
      <c r="H4942" s="36"/>
    </row>
    <row r="4943" spans="1:8" x14ac:dyDescent="0.3">
      <c r="A4943" s="4"/>
      <c r="B4943" s="1"/>
      <c r="C4943" s="6" t="str">
        <f>IFERROR(IF(B4943="","",VLOOKUP(B4943,tabela_produto,2,0)),"")</f>
        <v/>
      </c>
      <c r="D4943" s="1"/>
      <c r="E4943" s="7" t="str">
        <f t="shared" si="77"/>
        <v/>
      </c>
      <c r="F4943" s="133"/>
      <c r="G4943" s="37"/>
      <c r="H4943" s="36"/>
    </row>
    <row r="4944" spans="1:8" x14ac:dyDescent="0.3">
      <c r="A4944" s="4"/>
      <c r="B4944" s="1"/>
      <c r="C4944" s="6" t="str">
        <f>IFERROR(IF(B4944="","",VLOOKUP(B4944,tabela_produto,2,0)),"")</f>
        <v/>
      </c>
      <c r="D4944" s="1"/>
      <c r="E4944" s="7" t="str">
        <f t="shared" si="77"/>
        <v/>
      </c>
      <c r="F4944" s="133"/>
      <c r="G4944" s="37"/>
      <c r="H4944" s="36"/>
    </row>
    <row r="4945" spans="1:8" x14ac:dyDescent="0.3">
      <c r="A4945" s="4"/>
      <c r="B4945" s="1"/>
      <c r="C4945" s="6" t="str">
        <f>IFERROR(IF(B4945="","",VLOOKUP(B4945,tabela_produto,2,0)),"")</f>
        <v/>
      </c>
      <c r="D4945" s="1"/>
      <c r="E4945" s="7" t="str">
        <f t="shared" si="77"/>
        <v/>
      </c>
      <c r="F4945" s="133"/>
      <c r="G4945" s="37"/>
      <c r="H4945" s="36"/>
    </row>
    <row r="4946" spans="1:8" x14ac:dyDescent="0.3">
      <c r="A4946" s="4"/>
      <c r="B4946" s="1"/>
      <c r="C4946" s="6" t="str">
        <f>IFERROR(IF(B4946="","",VLOOKUP(B4946,tabela_produto,2,0)),"")</f>
        <v/>
      </c>
      <c r="D4946" s="1"/>
      <c r="E4946" s="7" t="str">
        <f t="shared" si="77"/>
        <v/>
      </c>
      <c r="F4946" s="133"/>
      <c r="G4946" s="37"/>
      <c r="H4946" s="36"/>
    </row>
    <row r="4947" spans="1:8" x14ac:dyDescent="0.3">
      <c r="A4947" s="4"/>
      <c r="B4947" s="1"/>
      <c r="C4947" s="6" t="str">
        <f>IFERROR(IF(B4947="","",VLOOKUP(B4947,tabela_produto,2,0)),"")</f>
        <v/>
      </c>
      <c r="D4947" s="1"/>
      <c r="E4947" s="7" t="str">
        <f t="shared" si="77"/>
        <v/>
      </c>
      <c r="F4947" s="133"/>
      <c r="G4947" s="37"/>
      <c r="H4947" s="36"/>
    </row>
    <row r="4948" spans="1:8" x14ac:dyDescent="0.3">
      <c r="A4948" s="4"/>
      <c r="B4948" s="1"/>
      <c r="C4948" s="6" t="str">
        <f>IFERROR(IF(B4948="","",VLOOKUP(B4948,tabela_produto,2,0)),"")</f>
        <v/>
      </c>
      <c r="D4948" s="1"/>
      <c r="E4948" s="7" t="str">
        <f t="shared" si="77"/>
        <v/>
      </c>
      <c r="F4948" s="133"/>
      <c r="G4948" s="37"/>
      <c r="H4948" s="36"/>
    </row>
    <row r="4949" spans="1:8" x14ac:dyDescent="0.3">
      <c r="A4949" s="4"/>
      <c r="B4949" s="1"/>
      <c r="C4949" s="6" t="str">
        <f>IFERROR(IF(B4949="","",VLOOKUP(B4949,tabela_produto,2,0)),"")</f>
        <v/>
      </c>
      <c r="D4949" s="1"/>
      <c r="E4949" s="7" t="str">
        <f t="shared" si="77"/>
        <v/>
      </c>
      <c r="F4949" s="133"/>
      <c r="G4949" s="37"/>
      <c r="H4949" s="36"/>
    </row>
    <row r="4950" spans="1:8" x14ac:dyDescent="0.3">
      <c r="A4950" s="4"/>
      <c r="B4950" s="1"/>
      <c r="C4950" s="6" t="str">
        <f>IFERROR(IF(B4950="","",VLOOKUP(B4950,tabela_produto,2,0)),"")</f>
        <v/>
      </c>
      <c r="D4950" s="1"/>
      <c r="E4950" s="7" t="str">
        <f t="shared" si="77"/>
        <v/>
      </c>
      <c r="F4950" s="133"/>
      <c r="G4950" s="37"/>
      <c r="H4950" s="36"/>
    </row>
    <row r="4951" spans="1:8" x14ac:dyDescent="0.3">
      <c r="A4951" s="4"/>
      <c r="B4951" s="1"/>
      <c r="C4951" s="6" t="str">
        <f>IFERROR(IF(B4951="","",VLOOKUP(B4951,tabela_produto,2,0)),"")</f>
        <v/>
      </c>
      <c r="D4951" s="1"/>
      <c r="E4951" s="7" t="str">
        <f t="shared" si="77"/>
        <v/>
      </c>
      <c r="F4951" s="133"/>
      <c r="G4951" s="37"/>
      <c r="H4951" s="36"/>
    </row>
    <row r="4952" spans="1:8" x14ac:dyDescent="0.3">
      <c r="A4952" s="4"/>
      <c r="B4952" s="1"/>
      <c r="C4952" s="6" t="str">
        <f>IFERROR(IF(B4952="","",VLOOKUP(B4952,tabela_produto,2,0)),"")</f>
        <v/>
      </c>
      <c r="D4952" s="1"/>
      <c r="E4952" s="7" t="str">
        <f t="shared" si="77"/>
        <v/>
      </c>
      <c r="F4952" s="133"/>
      <c r="G4952" s="37"/>
      <c r="H4952" s="36"/>
    </row>
    <row r="4953" spans="1:8" x14ac:dyDescent="0.3">
      <c r="A4953" s="4"/>
      <c r="B4953" s="1"/>
      <c r="C4953" s="6" t="str">
        <f>IFERROR(IF(B4953="","",VLOOKUP(B4953,tabela_produto,2,0)),"")</f>
        <v/>
      </c>
      <c r="D4953" s="1"/>
      <c r="E4953" s="7" t="str">
        <f t="shared" si="77"/>
        <v/>
      </c>
      <c r="F4953" s="133"/>
      <c r="G4953" s="37"/>
      <c r="H4953" s="36"/>
    </row>
    <row r="4954" spans="1:8" x14ac:dyDescent="0.3">
      <c r="A4954" s="4"/>
      <c r="B4954" s="1"/>
      <c r="C4954" s="6" t="str">
        <f>IFERROR(IF(B4954="","",VLOOKUP(B4954,tabela_produto,2,0)),"")</f>
        <v/>
      </c>
      <c r="D4954" s="1"/>
      <c r="E4954" s="7" t="str">
        <f t="shared" si="77"/>
        <v/>
      </c>
      <c r="F4954" s="133"/>
      <c r="G4954" s="37"/>
      <c r="H4954" s="36"/>
    </row>
    <row r="4955" spans="1:8" x14ac:dyDescent="0.3">
      <c r="A4955" s="4"/>
      <c r="B4955" s="1"/>
      <c r="C4955" s="6" t="str">
        <f>IFERROR(IF(B4955="","",VLOOKUP(B4955,tabela_produto,2,0)),"")</f>
        <v/>
      </c>
      <c r="D4955" s="1"/>
      <c r="E4955" s="7" t="str">
        <f t="shared" si="77"/>
        <v/>
      </c>
      <c r="F4955" s="133"/>
      <c r="G4955" s="37"/>
      <c r="H4955" s="36"/>
    </row>
    <row r="4956" spans="1:8" x14ac:dyDescent="0.3">
      <c r="A4956" s="4"/>
      <c r="B4956" s="1"/>
      <c r="C4956" s="6" t="str">
        <f>IFERROR(IF(B4956="","",VLOOKUP(B4956,tabela_produto,2,0)),"")</f>
        <v/>
      </c>
      <c r="D4956" s="1"/>
      <c r="E4956" s="7" t="str">
        <f t="shared" si="77"/>
        <v/>
      </c>
      <c r="F4956" s="133"/>
      <c r="G4956" s="37"/>
      <c r="H4956" s="36"/>
    </row>
    <row r="4957" spans="1:8" x14ac:dyDescent="0.3">
      <c r="A4957" s="4"/>
      <c r="B4957" s="1"/>
      <c r="C4957" s="6" t="str">
        <f>IFERROR(IF(B4957="","",VLOOKUP(B4957,tabela_produto,2,0)),"")</f>
        <v/>
      </c>
      <c r="D4957" s="1"/>
      <c r="E4957" s="7" t="str">
        <f t="shared" si="77"/>
        <v/>
      </c>
      <c r="F4957" s="133"/>
      <c r="G4957" s="37"/>
      <c r="H4957" s="36"/>
    </row>
    <row r="4958" spans="1:8" x14ac:dyDescent="0.3">
      <c r="A4958" s="4"/>
      <c r="B4958" s="1"/>
      <c r="C4958" s="6" t="str">
        <f>IFERROR(IF(B4958="","",VLOOKUP(B4958,tabela_produto,2,0)),"")</f>
        <v/>
      </c>
      <c r="D4958" s="1"/>
      <c r="E4958" s="7" t="str">
        <f t="shared" si="77"/>
        <v/>
      </c>
      <c r="F4958" s="133"/>
      <c r="G4958" s="37"/>
      <c r="H4958" s="36"/>
    </row>
    <row r="4959" spans="1:8" x14ac:dyDescent="0.3">
      <c r="A4959" s="4"/>
      <c r="B4959" s="1"/>
      <c r="C4959" s="6" t="str">
        <f>IFERROR(IF(B4959="","",VLOOKUP(B4959,tabela_produto,2,0)),"")</f>
        <v/>
      </c>
      <c r="D4959" s="1"/>
      <c r="E4959" s="7" t="str">
        <f t="shared" si="77"/>
        <v/>
      </c>
      <c r="F4959" s="133"/>
      <c r="G4959" s="37"/>
      <c r="H4959" s="36"/>
    </row>
    <row r="4960" spans="1:8" x14ac:dyDescent="0.3">
      <c r="A4960" s="4"/>
      <c r="B4960" s="1"/>
      <c r="C4960" s="6" t="str">
        <f>IFERROR(IF(B4960="","",VLOOKUP(B4960,tabela_produto,2,0)),"")</f>
        <v/>
      </c>
      <c r="D4960" s="1"/>
      <c r="E4960" s="7" t="str">
        <f t="shared" si="77"/>
        <v/>
      </c>
      <c r="F4960" s="133"/>
      <c r="G4960" s="37"/>
      <c r="H4960" s="36"/>
    </row>
    <row r="4961" spans="1:8" x14ac:dyDescent="0.3">
      <c r="A4961" s="4"/>
      <c r="B4961" s="1"/>
      <c r="C4961" s="6" t="str">
        <f>IFERROR(IF(B4961="","",VLOOKUP(B4961,tabela_produto,2,0)),"")</f>
        <v/>
      </c>
      <c r="D4961" s="1"/>
      <c r="E4961" s="7" t="str">
        <f t="shared" si="77"/>
        <v/>
      </c>
      <c r="F4961" s="133"/>
      <c r="G4961" s="37"/>
      <c r="H4961" s="36"/>
    </row>
    <row r="4962" spans="1:8" x14ac:dyDescent="0.3">
      <c r="A4962" s="4"/>
      <c r="B4962" s="1"/>
      <c r="C4962" s="6" t="str">
        <f>IFERROR(IF(B4962="","",VLOOKUP(B4962,tabela_produto,2,0)),"")</f>
        <v/>
      </c>
      <c r="D4962" s="1"/>
      <c r="E4962" s="7" t="str">
        <f t="shared" si="77"/>
        <v/>
      </c>
      <c r="F4962" s="133"/>
      <c r="G4962" s="37"/>
      <c r="H4962" s="36"/>
    </row>
    <row r="4963" spans="1:8" x14ac:dyDescent="0.3">
      <c r="A4963" s="4"/>
      <c r="B4963" s="1"/>
      <c r="C4963" s="6" t="str">
        <f>IFERROR(IF(B4963="","",VLOOKUP(B4963,tabela_produto,2,0)),"")</f>
        <v/>
      </c>
      <c r="D4963" s="1"/>
      <c r="E4963" s="7" t="str">
        <f t="shared" si="77"/>
        <v/>
      </c>
      <c r="F4963" s="133"/>
      <c r="G4963" s="37"/>
      <c r="H4963" s="36"/>
    </row>
    <row r="4964" spans="1:8" x14ac:dyDescent="0.3">
      <c r="A4964" s="4"/>
      <c r="B4964" s="1"/>
      <c r="C4964" s="6" t="str">
        <f>IFERROR(IF(B4964="","",VLOOKUP(B4964,tabela_produto,2,0)),"")</f>
        <v/>
      </c>
      <c r="D4964" s="1"/>
      <c r="E4964" s="7" t="str">
        <f t="shared" si="77"/>
        <v/>
      </c>
      <c r="F4964" s="133"/>
      <c r="G4964" s="37"/>
      <c r="H4964" s="36"/>
    </row>
    <row r="4965" spans="1:8" x14ac:dyDescent="0.3">
      <c r="A4965" s="4"/>
      <c r="B4965" s="1"/>
      <c r="C4965" s="6" t="str">
        <f>IFERROR(IF(B4965="","",VLOOKUP(B4965,tabela_produto,2,0)),"")</f>
        <v/>
      </c>
      <c r="D4965" s="1"/>
      <c r="E4965" s="7" t="str">
        <f t="shared" si="77"/>
        <v/>
      </c>
      <c r="F4965" s="133"/>
      <c r="G4965" s="37"/>
      <c r="H4965" s="36"/>
    </row>
    <row r="4966" spans="1:8" x14ac:dyDescent="0.3">
      <c r="A4966" s="4"/>
      <c r="B4966" s="1"/>
      <c r="C4966" s="6" t="str">
        <f>IFERROR(IF(B4966="","",VLOOKUP(B4966,tabela_produto,2,0)),"")</f>
        <v/>
      </c>
      <c r="D4966" s="1"/>
      <c r="E4966" s="7" t="str">
        <f t="shared" si="77"/>
        <v/>
      </c>
      <c r="F4966" s="133"/>
      <c r="G4966" s="37"/>
      <c r="H4966" s="36"/>
    </row>
    <row r="4967" spans="1:8" x14ac:dyDescent="0.3">
      <c r="A4967" s="4"/>
      <c r="B4967" s="1"/>
      <c r="C4967" s="6" t="str">
        <f>IFERROR(IF(B4967="","",VLOOKUP(B4967,tabela_produto,2,0)),"")</f>
        <v/>
      </c>
      <c r="D4967" s="1"/>
      <c r="E4967" s="7" t="str">
        <f t="shared" si="77"/>
        <v/>
      </c>
      <c r="F4967" s="133"/>
      <c r="G4967" s="37"/>
      <c r="H4967" s="36"/>
    </row>
    <row r="4968" spans="1:8" x14ac:dyDescent="0.3">
      <c r="A4968" s="4"/>
      <c r="B4968" s="1"/>
      <c r="C4968" s="6" t="str">
        <f>IFERROR(IF(B4968="","",VLOOKUP(B4968,tabela_produto,2,0)),"")</f>
        <v/>
      </c>
      <c r="D4968" s="1"/>
      <c r="E4968" s="7" t="str">
        <f t="shared" si="77"/>
        <v/>
      </c>
      <c r="F4968" s="133"/>
      <c r="G4968" s="37"/>
      <c r="H4968" s="36"/>
    </row>
    <row r="4969" spans="1:8" x14ac:dyDescent="0.3">
      <c r="A4969" s="4"/>
      <c r="B4969" s="1"/>
      <c r="C4969" s="6" t="str">
        <f>IFERROR(IF(B4969="","",VLOOKUP(B4969,tabela_produto,2,0)),"")</f>
        <v/>
      </c>
      <c r="D4969" s="1"/>
      <c r="E4969" s="7" t="str">
        <f t="shared" si="77"/>
        <v/>
      </c>
      <c r="F4969" s="133"/>
      <c r="G4969" s="37"/>
      <c r="H4969" s="36"/>
    </row>
    <row r="4970" spans="1:8" x14ac:dyDescent="0.3">
      <c r="A4970" s="4"/>
      <c r="B4970" s="1"/>
      <c r="C4970" s="6" t="str">
        <f>IFERROR(IF(B4970="","",VLOOKUP(B4970,tabela_produto,2,0)),"")</f>
        <v/>
      </c>
      <c r="D4970" s="1"/>
      <c r="E4970" s="7" t="str">
        <f t="shared" si="77"/>
        <v/>
      </c>
      <c r="F4970" s="133"/>
      <c r="G4970" s="37"/>
      <c r="H4970" s="36"/>
    </row>
    <row r="4971" spans="1:8" x14ac:dyDescent="0.3">
      <c r="A4971" s="4"/>
      <c r="B4971" s="1"/>
      <c r="C4971" s="6" t="str">
        <f>IFERROR(IF(B4971="","",VLOOKUP(B4971,tabela_produto,2,0)),"")</f>
        <v/>
      </c>
      <c r="D4971" s="1"/>
      <c r="E4971" s="7" t="str">
        <f t="shared" si="77"/>
        <v/>
      </c>
      <c r="F4971" s="133"/>
      <c r="G4971" s="37"/>
      <c r="H4971" s="36"/>
    </row>
    <row r="4972" spans="1:8" x14ac:dyDescent="0.3">
      <c r="A4972" s="4"/>
      <c r="B4972" s="1"/>
      <c r="C4972" s="6" t="str">
        <f>IFERROR(IF(B4972="","",VLOOKUP(B4972,tabela_produto,2,0)),"")</f>
        <v/>
      </c>
      <c r="D4972" s="1"/>
      <c r="E4972" s="7" t="str">
        <f t="shared" si="77"/>
        <v/>
      </c>
      <c r="F4972" s="133"/>
      <c r="G4972" s="37"/>
      <c r="H4972" s="36"/>
    </row>
    <row r="4973" spans="1:8" x14ac:dyDescent="0.3">
      <c r="A4973" s="4"/>
      <c r="B4973" s="1"/>
      <c r="C4973" s="6" t="str">
        <f>IFERROR(IF(B4973="","",VLOOKUP(B4973,tabela_produto,2,0)),"")</f>
        <v/>
      </c>
      <c r="D4973" s="1"/>
      <c r="E4973" s="7" t="str">
        <f t="shared" si="77"/>
        <v/>
      </c>
      <c r="F4973" s="133"/>
      <c r="G4973" s="37"/>
      <c r="H4973" s="36"/>
    </row>
    <row r="4974" spans="1:8" x14ac:dyDescent="0.3">
      <c r="A4974" s="4"/>
      <c r="B4974" s="1"/>
      <c r="C4974" s="6" t="str">
        <f>IFERROR(IF(B4974="","",VLOOKUP(B4974,tabela_produto,2,0)),"")</f>
        <v/>
      </c>
      <c r="D4974" s="1"/>
      <c r="E4974" s="7" t="str">
        <f t="shared" si="77"/>
        <v/>
      </c>
      <c r="F4974" s="133"/>
      <c r="G4974" s="37"/>
      <c r="H4974" s="36"/>
    </row>
    <row r="4975" spans="1:8" x14ac:dyDescent="0.3">
      <c r="A4975" s="4"/>
      <c r="B4975" s="1"/>
      <c r="C4975" s="6" t="str">
        <f>IFERROR(IF(B4975="","",VLOOKUP(B4975,tabela_produto,2,0)),"")</f>
        <v/>
      </c>
      <c r="D4975" s="1"/>
      <c r="E4975" s="7" t="str">
        <f t="shared" si="77"/>
        <v/>
      </c>
      <c r="F4975" s="133"/>
      <c r="G4975" s="37"/>
      <c r="H4975" s="36"/>
    </row>
    <row r="4976" spans="1:8" x14ac:dyDescent="0.3">
      <c r="A4976" s="4"/>
      <c r="B4976" s="1"/>
      <c r="C4976" s="6" t="str">
        <f>IFERROR(IF(B4976="","",VLOOKUP(B4976,tabela_produto,2,0)),"")</f>
        <v/>
      </c>
      <c r="D4976" s="1"/>
      <c r="E4976" s="7" t="str">
        <f t="shared" si="77"/>
        <v/>
      </c>
      <c r="F4976" s="133"/>
      <c r="G4976" s="37"/>
      <c r="H4976" s="36"/>
    </row>
    <row r="4977" spans="1:8" x14ac:dyDescent="0.3">
      <c r="A4977" s="4"/>
      <c r="B4977" s="1"/>
      <c r="C4977" s="6" t="str">
        <f>IFERROR(IF(B4977="","",VLOOKUP(B4977,tabela_produto,2,0)),"")</f>
        <v/>
      </c>
      <c r="D4977" s="1"/>
      <c r="E4977" s="7" t="str">
        <f t="shared" si="77"/>
        <v/>
      </c>
      <c r="F4977" s="133"/>
      <c r="G4977" s="37"/>
      <c r="H4977" s="36"/>
    </row>
    <row r="4978" spans="1:8" x14ac:dyDescent="0.3">
      <c r="A4978" s="4"/>
      <c r="B4978" s="1"/>
      <c r="C4978" s="6" t="str">
        <f>IFERROR(IF(B4978="","",VLOOKUP(B4978,tabela_produto,2,0)),"")</f>
        <v/>
      </c>
      <c r="D4978" s="1"/>
      <c r="E4978" s="7" t="str">
        <f t="shared" si="77"/>
        <v/>
      </c>
      <c r="F4978" s="133"/>
      <c r="G4978" s="37"/>
      <c r="H4978" s="36"/>
    </row>
    <row r="4979" spans="1:8" x14ac:dyDescent="0.3">
      <c r="A4979" s="4"/>
      <c r="B4979" s="1"/>
      <c r="C4979" s="6" t="str">
        <f>IFERROR(IF(B4979="","",VLOOKUP(B4979,tabela_produto,2,0)),"")</f>
        <v/>
      </c>
      <c r="D4979" s="1"/>
      <c r="E4979" s="7" t="str">
        <f t="shared" si="77"/>
        <v/>
      </c>
      <c r="F4979" s="133"/>
      <c r="G4979" s="37"/>
      <c r="H4979" s="36"/>
    </row>
    <row r="4980" spans="1:8" x14ac:dyDescent="0.3">
      <c r="A4980" s="4"/>
      <c r="B4980" s="1"/>
      <c r="C4980" s="6" t="str">
        <f>IFERROR(IF(B4980="","",VLOOKUP(B4980,tabela_produto,2,0)),"")</f>
        <v/>
      </c>
      <c r="D4980" s="1"/>
      <c r="E4980" s="7" t="str">
        <f t="shared" si="77"/>
        <v/>
      </c>
      <c r="F4980" s="133"/>
      <c r="G4980" s="37"/>
      <c r="H4980" s="36"/>
    </row>
    <row r="4981" spans="1:8" x14ac:dyDescent="0.3">
      <c r="A4981" s="4"/>
      <c r="B4981" s="1"/>
      <c r="C4981" s="6" t="str">
        <f>IFERROR(IF(B4981="","",VLOOKUP(B4981,tabela_produto,2,0)),"")</f>
        <v/>
      </c>
      <c r="D4981" s="1"/>
      <c r="E4981" s="7" t="str">
        <f t="shared" si="77"/>
        <v/>
      </c>
      <c r="F4981" s="133"/>
      <c r="G4981" s="37"/>
      <c r="H4981" s="36"/>
    </row>
    <row r="4982" spans="1:8" x14ac:dyDescent="0.3">
      <c r="A4982" s="4"/>
      <c r="B4982" s="1"/>
      <c r="C4982" s="6" t="str">
        <f>IFERROR(IF(B4982="","",VLOOKUP(B4982,tabela_produto,2,0)),"")</f>
        <v/>
      </c>
      <c r="D4982" s="1"/>
      <c r="E4982" s="7" t="str">
        <f t="shared" si="77"/>
        <v/>
      </c>
      <c r="F4982" s="133"/>
      <c r="G4982" s="37"/>
      <c r="H4982" s="36"/>
    </row>
    <row r="4983" spans="1:8" x14ac:dyDescent="0.3">
      <c r="A4983" s="4"/>
      <c r="B4983" s="1"/>
      <c r="C4983" s="6" t="str">
        <f>IFERROR(IF(B4983="","",VLOOKUP(B4983,tabela_produto,2,0)),"")</f>
        <v/>
      </c>
      <c r="D4983" s="1"/>
      <c r="E4983" s="7" t="str">
        <f t="shared" si="77"/>
        <v/>
      </c>
      <c r="F4983" s="133"/>
      <c r="G4983" s="37"/>
      <c r="H4983" s="36"/>
    </row>
    <row r="4984" spans="1:8" x14ac:dyDescent="0.3">
      <c r="A4984" s="4"/>
      <c r="B4984" s="1"/>
      <c r="C4984" s="6" t="str">
        <f>IFERROR(IF(B4984="","",VLOOKUP(B4984,tabela_produto,2,0)),"")</f>
        <v/>
      </c>
      <c r="D4984" s="1"/>
      <c r="E4984" s="7" t="str">
        <f t="shared" si="77"/>
        <v/>
      </c>
      <c r="F4984" s="133"/>
      <c r="G4984" s="37"/>
      <c r="H4984" s="36"/>
    </row>
    <row r="4985" spans="1:8" x14ac:dyDescent="0.3">
      <c r="A4985" s="4"/>
      <c r="B4985" s="1"/>
      <c r="C4985" s="6" t="str">
        <f>IFERROR(IF(B4985="","",VLOOKUP(B4985,tabela_produto,2,0)),"")</f>
        <v/>
      </c>
      <c r="D4985" s="1"/>
      <c r="E4985" s="7" t="str">
        <f t="shared" si="77"/>
        <v/>
      </c>
      <c r="F4985" s="133"/>
      <c r="G4985" s="37"/>
      <c r="H4985" s="36"/>
    </row>
    <row r="4986" spans="1:8" x14ac:dyDescent="0.3">
      <c r="A4986" s="4"/>
      <c r="B4986" s="1"/>
      <c r="C4986" s="6" t="str">
        <f>IFERROR(IF(B4986="","",VLOOKUP(B4986,tabela_produto,2,0)),"")</f>
        <v/>
      </c>
      <c r="D4986" s="1"/>
      <c r="E4986" s="7" t="str">
        <f t="shared" si="77"/>
        <v/>
      </c>
      <c r="F4986" s="133"/>
      <c r="G4986" s="37"/>
      <c r="H4986" s="36"/>
    </row>
    <row r="4987" spans="1:8" x14ac:dyDescent="0.3">
      <c r="A4987" s="4"/>
      <c r="B4987" s="1"/>
      <c r="C4987" s="6" t="str">
        <f>IFERROR(IF(B4987="","",VLOOKUP(B4987,tabela_produto,2,0)),"")</f>
        <v/>
      </c>
      <c r="D4987" s="1"/>
      <c r="E4987" s="7" t="str">
        <f t="shared" si="77"/>
        <v/>
      </c>
      <c r="F4987" s="133"/>
      <c r="G4987" s="37"/>
      <c r="H4987" s="36"/>
    </row>
    <row r="4988" spans="1:8" x14ac:dyDescent="0.3">
      <c r="A4988" s="4"/>
      <c r="B4988" s="1"/>
      <c r="C4988" s="6" t="str">
        <f>IFERROR(IF(B4988="","",VLOOKUP(B4988,tabela_produto,2,0)),"")</f>
        <v/>
      </c>
      <c r="D4988" s="1"/>
      <c r="E4988" s="7" t="str">
        <f t="shared" si="77"/>
        <v/>
      </c>
      <c r="F4988" s="133"/>
      <c r="G4988" s="37"/>
      <c r="H4988" s="36"/>
    </row>
    <row r="4989" spans="1:8" x14ac:dyDescent="0.3">
      <c r="A4989" s="4"/>
      <c r="B4989" s="1"/>
      <c r="C4989" s="6" t="str">
        <f>IFERROR(IF(B4989="","",VLOOKUP(B4989,tabela_produto,2,0)),"")</f>
        <v/>
      </c>
      <c r="D4989" s="1"/>
      <c r="E4989" s="7" t="str">
        <f t="shared" si="77"/>
        <v/>
      </c>
      <c r="F4989" s="133"/>
      <c r="G4989" s="37"/>
      <c r="H4989" s="36"/>
    </row>
    <row r="4990" spans="1:8" x14ac:dyDescent="0.3">
      <c r="A4990" s="4"/>
      <c r="B4990" s="1"/>
      <c r="C4990" s="6" t="str">
        <f>IFERROR(IF(B4990="","",VLOOKUP(B4990,tabela_produto,2,0)),"")</f>
        <v/>
      </c>
      <c r="D4990" s="1"/>
      <c r="E4990" s="7" t="str">
        <f t="shared" si="77"/>
        <v/>
      </c>
      <c r="F4990" s="133"/>
      <c r="G4990" s="37"/>
      <c r="H4990" s="36"/>
    </row>
    <row r="4991" spans="1:8" x14ac:dyDescent="0.3">
      <c r="A4991" s="4"/>
      <c r="B4991" s="1"/>
      <c r="C4991" s="6" t="str">
        <f>IFERROR(IF(B4991="","",VLOOKUP(B4991,tabela_produto,2,0)),"")</f>
        <v/>
      </c>
      <c r="D4991" s="1"/>
      <c r="E4991" s="7" t="str">
        <f t="shared" si="77"/>
        <v/>
      </c>
      <c r="F4991" s="133"/>
      <c r="G4991" s="37"/>
      <c r="H4991" s="36"/>
    </row>
    <row r="4992" spans="1:8" x14ac:dyDescent="0.3">
      <c r="A4992" s="4"/>
      <c r="B4992" s="1"/>
      <c r="C4992" s="6" t="str">
        <f>IFERROR(IF(B4992="","",VLOOKUP(B4992,tabela_produto,2,0)),"")</f>
        <v/>
      </c>
      <c r="D4992" s="1"/>
      <c r="E4992" s="7" t="str">
        <f t="shared" si="77"/>
        <v/>
      </c>
      <c r="F4992" s="133"/>
      <c r="G4992" s="37"/>
      <c r="H4992" s="36"/>
    </row>
    <row r="4993" spans="1:8" x14ac:dyDescent="0.3">
      <c r="A4993" s="4"/>
      <c r="B4993" s="1"/>
      <c r="C4993" s="6" t="str">
        <f>IFERROR(IF(B4993="","",VLOOKUP(B4993,tabela_produto,2,0)),"")</f>
        <v/>
      </c>
      <c r="D4993" s="1"/>
      <c r="E4993" s="7" t="str">
        <f t="shared" si="77"/>
        <v/>
      </c>
      <c r="F4993" s="133"/>
      <c r="G4993" s="37"/>
      <c r="H4993" s="36"/>
    </row>
    <row r="4994" spans="1:8" x14ac:dyDescent="0.3">
      <c r="A4994" s="4"/>
      <c r="B4994" s="1"/>
      <c r="C4994" s="6" t="str">
        <f>IFERROR(IF(B4994="","",VLOOKUP(B4994,tabela_produto,2,0)),"")</f>
        <v/>
      </c>
      <c r="D4994" s="1"/>
      <c r="E4994" s="7" t="str">
        <f t="shared" si="77"/>
        <v/>
      </c>
      <c r="F4994" s="133"/>
      <c r="G4994" s="37"/>
      <c r="H4994" s="36"/>
    </row>
    <row r="4995" spans="1:8" x14ac:dyDescent="0.3">
      <c r="A4995" s="4"/>
      <c r="B4995" s="1"/>
      <c r="C4995" s="6" t="str">
        <f>IFERROR(IF(B4995="","",VLOOKUP(B4995,tabela_produto,2,0)),"")</f>
        <v/>
      </c>
      <c r="D4995" s="1"/>
      <c r="E4995" s="7" t="str">
        <f t="shared" ref="E4995:E5002" si="78">IF(B4995="","",VLOOKUP(B4995,tabela_produto,3,0))</f>
        <v/>
      </c>
      <c r="F4995" s="133"/>
      <c r="G4995" s="37"/>
      <c r="H4995" s="36"/>
    </row>
    <row r="4996" spans="1:8" x14ac:dyDescent="0.3">
      <c r="A4996" s="4"/>
      <c r="B4996" s="1"/>
      <c r="C4996" s="6" t="str">
        <f>IFERROR(IF(B4996="","",VLOOKUP(B4996,tabela_produto,2,0)),"")</f>
        <v/>
      </c>
      <c r="D4996" s="1"/>
      <c r="E4996" s="7" t="str">
        <f t="shared" si="78"/>
        <v/>
      </c>
      <c r="F4996" s="133"/>
      <c r="G4996" s="37"/>
      <c r="H4996" s="36"/>
    </row>
    <row r="4997" spans="1:8" x14ac:dyDescent="0.3">
      <c r="A4997" s="4"/>
      <c r="B4997" s="1"/>
      <c r="C4997" s="6" t="str">
        <f>IFERROR(IF(B4997="","",VLOOKUP(B4997,tabela_produto,2,0)),"")</f>
        <v/>
      </c>
      <c r="D4997" s="1"/>
      <c r="E4997" s="7" t="str">
        <f t="shared" si="78"/>
        <v/>
      </c>
      <c r="F4997" s="133"/>
      <c r="G4997" s="37"/>
      <c r="H4997" s="36"/>
    </row>
    <row r="4998" spans="1:8" x14ac:dyDescent="0.3">
      <c r="A4998" s="4"/>
      <c r="B4998" s="1"/>
      <c r="C4998" s="6" t="str">
        <f>IFERROR(IF(B4998="","",VLOOKUP(B4998,tabela_produto,2,0)),"")</f>
        <v/>
      </c>
      <c r="D4998" s="1"/>
      <c r="E4998" s="7" t="str">
        <f t="shared" si="78"/>
        <v/>
      </c>
      <c r="F4998" s="133"/>
      <c r="G4998" s="37"/>
      <c r="H4998" s="36"/>
    </row>
    <row r="4999" spans="1:8" x14ac:dyDescent="0.3">
      <c r="A4999" s="4"/>
      <c r="B4999" s="1"/>
      <c r="C4999" s="6" t="str">
        <f>IFERROR(IF(B4999="","",VLOOKUP(B4999,tabela_produto,2,0)),"")</f>
        <v/>
      </c>
      <c r="D4999" s="1"/>
      <c r="E4999" s="7" t="str">
        <f t="shared" si="78"/>
        <v/>
      </c>
      <c r="F4999" s="133"/>
      <c r="G4999" s="37"/>
      <c r="H4999" s="36"/>
    </row>
    <row r="5000" spans="1:8" x14ac:dyDescent="0.3">
      <c r="A5000" s="4"/>
      <c r="B5000" s="1"/>
      <c r="C5000" s="6" t="str">
        <f>IFERROR(IF(B5000="","",VLOOKUP(B5000,tabela_produto,2,0)),"")</f>
        <v/>
      </c>
      <c r="D5000" s="1"/>
      <c r="E5000" s="7" t="str">
        <f t="shared" si="78"/>
        <v/>
      </c>
      <c r="F5000" s="133"/>
      <c r="G5000" s="37"/>
      <c r="H5000" s="36"/>
    </row>
    <row r="5001" spans="1:8" x14ac:dyDescent="0.3">
      <c r="A5001" s="4"/>
      <c r="B5001" s="1"/>
      <c r="C5001" s="6" t="str">
        <f>IFERROR(IF(B5001="","",VLOOKUP(B5001,tabela_produto,2,0)),"")</f>
        <v/>
      </c>
      <c r="D5001" s="1"/>
      <c r="E5001" s="7" t="str">
        <f t="shared" si="78"/>
        <v/>
      </c>
      <c r="F5001" s="133"/>
      <c r="G5001" s="37"/>
      <c r="H5001" s="37"/>
    </row>
    <row r="5002" spans="1:8" x14ac:dyDescent="0.3">
      <c r="A5002" s="4"/>
      <c r="B5002" s="1">
        <v>222</v>
      </c>
      <c r="C5002" s="6" t="str">
        <f>IFERROR(IF(B5002="","",VLOOKUP(B5002,tabela_produto,2,0)),"")</f>
        <v/>
      </c>
      <c r="D5002" s="1"/>
      <c r="E5002" s="7" t="e">
        <f t="shared" si="78"/>
        <v>#N/A</v>
      </c>
      <c r="F5002" s="133"/>
      <c r="G5002" s="37"/>
      <c r="H5002" s="37"/>
    </row>
  </sheetData>
  <mergeCells count="2">
    <mergeCell ref="A1:H1"/>
    <mergeCell ref="J2:M18"/>
  </mergeCells>
  <dataValidations disablePrompts="1" count="1">
    <dataValidation type="list" allowBlank="1" showInputMessage="1" showErrorMessage="1" sqref="B3:B5002" xr:uid="{D3A29B0E-1B40-438A-BD29-C261F0479626}">
      <formula1>codigo_produto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003"/>
  <sheetViews>
    <sheetView showGridLines="0" zoomScaleNormal="100" workbookViewId="0">
      <pane ySplit="2" topLeftCell="A361" activePane="bottomLeft" state="frozen"/>
      <selection pane="bottomLeft" activeCell="I367" sqref="I367"/>
    </sheetView>
  </sheetViews>
  <sheetFormatPr defaultColWidth="9.109375" defaultRowHeight="14.4" x14ac:dyDescent="0.3"/>
  <cols>
    <col min="1" max="1" width="11.44140625" style="29" customWidth="1"/>
    <col min="2" max="2" width="13.109375" style="8" customWidth="1"/>
    <col min="3" max="3" width="29.44140625" style="8" customWidth="1"/>
    <col min="4" max="4" width="12.5546875" style="8" customWidth="1"/>
    <col min="5" max="5" width="39.77734375" style="8" customWidth="1"/>
    <col min="6" max="6" width="5.77734375" style="8" customWidth="1"/>
    <col min="7" max="7" width="12.109375" style="8" bestFit="1" customWidth="1"/>
    <col min="8" max="8" width="20.21875" style="47" customWidth="1"/>
    <col min="9" max="9" width="15.88671875" style="47" customWidth="1"/>
    <col min="10" max="10" width="18.5546875" style="8" bestFit="1" customWidth="1"/>
    <col min="11" max="11" width="17.44140625" style="8" customWidth="1"/>
    <col min="12" max="12" width="13.33203125" style="8" bestFit="1" customWidth="1"/>
    <col min="13" max="13" width="2.88671875" style="44" customWidth="1"/>
    <col min="14" max="14" width="13.33203125" style="71" bestFit="1" customWidth="1"/>
    <col min="15" max="15" width="40.88671875" style="68" customWidth="1"/>
    <col min="16" max="19" width="9.109375" style="68"/>
    <col min="20" max="16384" width="9.109375" style="29"/>
  </cols>
  <sheetData>
    <row r="1" spans="1:21" ht="33.6" x14ac:dyDescent="0.3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43"/>
    </row>
    <row r="2" spans="1:21" ht="31.2" x14ac:dyDescent="0.3">
      <c r="A2" s="34" t="s">
        <v>29</v>
      </c>
      <c r="B2" s="41" t="s">
        <v>3</v>
      </c>
      <c r="C2" s="42" t="s">
        <v>0</v>
      </c>
      <c r="D2" s="34" t="s">
        <v>80</v>
      </c>
      <c r="E2" s="42" t="s">
        <v>5</v>
      </c>
      <c r="F2" s="42" t="s">
        <v>56</v>
      </c>
      <c r="G2" s="34" t="s">
        <v>47</v>
      </c>
      <c r="H2" s="45" t="s">
        <v>79</v>
      </c>
      <c r="I2" s="45" t="s">
        <v>28</v>
      </c>
      <c r="J2" s="42" t="s">
        <v>1</v>
      </c>
      <c r="K2" s="42" t="s">
        <v>2</v>
      </c>
      <c r="L2" s="42" t="s">
        <v>30</v>
      </c>
    </row>
    <row r="3" spans="1:21" x14ac:dyDescent="0.3">
      <c r="A3" s="4">
        <v>44928</v>
      </c>
      <c r="B3" s="1" t="s">
        <v>26</v>
      </c>
      <c r="C3" s="1" t="str">
        <f t="shared" ref="C3:C66" si="0">IF(B3="","",VLOOKUP(B3,tabela_cliente,2,0))</f>
        <v>Maria Madalena</v>
      </c>
      <c r="D3" s="1" t="s">
        <v>125</v>
      </c>
      <c r="E3" s="1" t="str">
        <f t="shared" ref="E3:E66" si="1">IF(D3="","",VLOOKUP(D3,tabela_produto,2,0))</f>
        <v>Bermuda Cinza P</v>
      </c>
      <c r="F3" s="1" t="str">
        <f t="shared" ref="F3:F66" si="2">IF(D3="","",VLOOKUP(D3,tabela_produto,3,0))</f>
        <v>Un</v>
      </c>
      <c r="G3" s="1">
        <v>5</v>
      </c>
      <c r="H3" s="74" cm="1">
        <f t="array" ref="H3">IFERROR(IF(D3="","",INDEX(Entradas!$H$3:$H$5000,MATCH(Vendas!A3,IF(Entradas!$B$3:$B$5000=Vendas!D3,Entradas!$A$3:$A$5000),1))),"Preço não registrado")</f>
        <v>42.9</v>
      </c>
      <c r="I3" s="37">
        <f>IFERROR(IF(OR(G3="",H3=""),"",G3*H3),"")</f>
        <v>214.5</v>
      </c>
      <c r="J3" s="1" t="s">
        <v>82</v>
      </c>
      <c r="K3" s="8" t="s">
        <v>78</v>
      </c>
      <c r="L3" s="16" t="str">
        <f>IF(K3="","",HYPERLINK("https://rastreamentocorreios.info/consulta/"&amp;K3,"Rastreie aqui"))</f>
        <v>Rastreie aqui</v>
      </c>
      <c r="M3" s="70"/>
      <c r="N3" s="112"/>
      <c r="O3" s="112"/>
      <c r="P3" s="112"/>
      <c r="Q3" s="112"/>
    </row>
    <row r="4" spans="1:21" ht="14.4" customHeight="1" x14ac:dyDescent="0.3">
      <c r="A4" s="4">
        <v>45263</v>
      </c>
      <c r="B4" s="1">
        <v>123</v>
      </c>
      <c r="C4" s="1" t="str">
        <f t="shared" si="0"/>
        <v xml:space="preserve">Claudia Pereira </v>
      </c>
      <c r="D4" s="1" t="s">
        <v>126</v>
      </c>
      <c r="E4" s="1" t="str">
        <f t="shared" si="1"/>
        <v>Bermuda Cinza M</v>
      </c>
      <c r="F4" s="1" t="str">
        <f t="shared" si="2"/>
        <v>Un</v>
      </c>
      <c r="G4" s="1">
        <v>20</v>
      </c>
      <c r="H4" s="74" cm="1">
        <f t="array" ref="H4">IFERROR(IF(D4="","",INDEX(Entradas!$H$3:$H$5000,MATCH(Vendas!A4,IF(Entradas!$B$3:$B$5000=Vendas!D4,Entradas!$A$3:$A$5000),1))),"Preço não registrado")</f>
        <v>45</v>
      </c>
      <c r="I4" s="37">
        <f t="shared" ref="I4:I67" si="3">IFERROR(IF(OR(G4="",H4=""),"",G4*H4),"")</f>
        <v>900</v>
      </c>
      <c r="J4" s="1" t="s">
        <v>82</v>
      </c>
      <c r="K4" s="8" t="s">
        <v>135</v>
      </c>
      <c r="L4" s="16" t="str">
        <f t="shared" ref="L4:L67" si="4">IF(K4="","",HYPERLINK("https://rastreamentocorreios.info/consulta/"&amp;K4,"Rastreie aqui"))</f>
        <v>Rastreie aqui</v>
      </c>
      <c r="M4" s="70"/>
      <c r="N4" s="111" t="s">
        <v>94</v>
      </c>
      <c r="O4" s="111"/>
      <c r="P4" s="111"/>
      <c r="Q4" s="111"/>
    </row>
    <row r="5" spans="1:21" ht="14.4" customHeight="1" x14ac:dyDescent="0.3">
      <c r="A5" s="4">
        <v>44930</v>
      </c>
      <c r="B5" s="1">
        <v>321</v>
      </c>
      <c r="C5" s="1" t="str">
        <f t="shared" si="0"/>
        <v>Fernando Sales Peixoto</v>
      </c>
      <c r="D5" s="1" t="s">
        <v>127</v>
      </c>
      <c r="E5" s="1" t="str">
        <f t="shared" si="1"/>
        <v>Bermuda Cinza G</v>
      </c>
      <c r="F5" s="1" t="str">
        <f t="shared" si="2"/>
        <v>Un</v>
      </c>
      <c r="G5" s="1">
        <v>20</v>
      </c>
      <c r="H5" s="74" cm="1">
        <f t="array" ref="H5">IFERROR(IF(D5="","",INDEX(Entradas!$H$3:$H$5000,MATCH(Vendas!A5,IF(Entradas!$B$3:$B$5000=Vendas!D5,Entradas!$A$3:$A$5000),1))),"Preço não registrado")</f>
        <v>42.9</v>
      </c>
      <c r="I5" s="37">
        <f t="shared" si="3"/>
        <v>858</v>
      </c>
      <c r="J5" s="1" t="s">
        <v>82</v>
      </c>
      <c r="K5" s="8" t="s">
        <v>78</v>
      </c>
      <c r="L5" s="16" t="str">
        <f t="shared" si="4"/>
        <v>Rastreie aqui</v>
      </c>
      <c r="M5" s="70"/>
      <c r="N5" s="111"/>
      <c r="O5" s="111"/>
      <c r="P5" s="111"/>
      <c r="Q5" s="111"/>
    </row>
    <row r="6" spans="1:21" ht="14.4" customHeight="1" x14ac:dyDescent="0.3">
      <c r="A6" s="4">
        <v>44931</v>
      </c>
      <c r="B6" s="1">
        <v>888</v>
      </c>
      <c r="C6" s="1" t="str">
        <f t="shared" si="0"/>
        <v>Ana Maria Salgueiro</v>
      </c>
      <c r="D6" s="1" t="s">
        <v>128</v>
      </c>
      <c r="E6" s="1" t="str">
        <f t="shared" si="1"/>
        <v>Camiseta Branca Básica P</v>
      </c>
      <c r="F6" s="1" t="str">
        <f t="shared" si="2"/>
        <v>Un</v>
      </c>
      <c r="G6" s="1">
        <v>15</v>
      </c>
      <c r="H6" s="74" cm="1">
        <f t="array" ref="H6">IFERROR(IF(D6="","",INDEX(Entradas!$H$3:$H$5000,MATCH(Vendas!A6,IF(Entradas!$B$3:$B$5000=Vendas!D6,Entradas!$A$3:$A$5000),1))),"Preço não registrado")</f>
        <v>42.9</v>
      </c>
      <c r="I6" s="37">
        <f t="shared" si="3"/>
        <v>643.5</v>
      </c>
      <c r="J6" s="1" t="s">
        <v>82</v>
      </c>
      <c r="K6" s="8" t="s">
        <v>78</v>
      </c>
      <c r="L6" s="16" t="str">
        <f t="shared" si="4"/>
        <v>Rastreie aqui</v>
      </c>
      <c r="M6" s="70"/>
      <c r="N6" s="111"/>
      <c r="O6" s="111"/>
      <c r="P6" s="111"/>
      <c r="Q6" s="111"/>
    </row>
    <row r="7" spans="1:21" ht="14.4" customHeight="1" x14ac:dyDescent="0.3">
      <c r="A7" s="4">
        <v>44932</v>
      </c>
      <c r="B7" s="1" t="s">
        <v>26</v>
      </c>
      <c r="C7" s="1" t="str">
        <f t="shared" si="0"/>
        <v>Maria Madalena</v>
      </c>
      <c r="D7" s="1" t="s">
        <v>129</v>
      </c>
      <c r="E7" s="1" t="str">
        <f t="shared" si="1"/>
        <v>Camiseta Branca Básica M</v>
      </c>
      <c r="F7" s="1" t="str">
        <f t="shared" si="2"/>
        <v>Un</v>
      </c>
      <c r="G7" s="1">
        <v>3</v>
      </c>
      <c r="H7" s="74" cm="1">
        <f t="array" ref="H7">IFERROR(IF(D7="","",INDEX(Entradas!$H$3:$H$5000,MATCH(Vendas!A7,IF(Entradas!$B$3:$B$5000=Vendas!D7,Entradas!$A$3:$A$5000),1))),"Preço não registrado")</f>
        <v>42.9</v>
      </c>
      <c r="I7" s="37">
        <f t="shared" si="3"/>
        <v>128.69999999999999</v>
      </c>
      <c r="J7" s="1" t="s">
        <v>82</v>
      </c>
      <c r="K7" s="8" t="s">
        <v>78</v>
      </c>
      <c r="L7" s="16" t="str">
        <f t="shared" si="4"/>
        <v>Rastreie aqui</v>
      </c>
      <c r="M7" s="70"/>
      <c r="N7" s="111"/>
      <c r="O7" s="111"/>
      <c r="P7" s="111"/>
      <c r="Q7" s="111"/>
      <c r="R7" s="57"/>
      <c r="S7" s="57"/>
      <c r="T7" s="57"/>
      <c r="U7" s="57"/>
    </row>
    <row r="8" spans="1:21" ht="14.4" customHeight="1" x14ac:dyDescent="0.3">
      <c r="A8" s="4">
        <v>44933</v>
      </c>
      <c r="B8" s="1" t="s">
        <v>26</v>
      </c>
      <c r="C8" s="1" t="str">
        <f t="shared" si="0"/>
        <v>Maria Madalena</v>
      </c>
      <c r="D8" s="1" t="s">
        <v>130</v>
      </c>
      <c r="E8" s="1" t="str">
        <f t="shared" si="1"/>
        <v>Camiseta Branca Básica G</v>
      </c>
      <c r="F8" s="1" t="str">
        <f t="shared" si="2"/>
        <v>Un</v>
      </c>
      <c r="G8" s="1">
        <v>1</v>
      </c>
      <c r="H8" s="74" cm="1">
        <f t="array" ref="H8">IFERROR(IF(D8="","",INDEX(Entradas!$H$3:$H$5000,MATCH(Vendas!A8,IF(Entradas!$B$3:$B$5000=Vendas!D8,Entradas!$A$3:$A$5000),1))),"Preço não registrado")</f>
        <v>42.9</v>
      </c>
      <c r="I8" s="37">
        <f t="shared" si="3"/>
        <v>42.9</v>
      </c>
      <c r="J8" s="1" t="s">
        <v>82</v>
      </c>
      <c r="K8" s="8" t="s">
        <v>78</v>
      </c>
      <c r="L8" s="16" t="str">
        <f t="shared" si="4"/>
        <v>Rastreie aqui</v>
      </c>
      <c r="M8" s="70"/>
      <c r="N8" s="111"/>
      <c r="O8" s="111"/>
      <c r="P8" s="111"/>
      <c r="Q8" s="111"/>
      <c r="R8" s="57"/>
      <c r="S8" s="57"/>
      <c r="T8" s="57"/>
      <c r="U8" s="57"/>
    </row>
    <row r="9" spans="1:21" ht="14.4" customHeight="1" x14ac:dyDescent="0.3">
      <c r="A9" s="4">
        <v>44934</v>
      </c>
      <c r="B9" s="1">
        <v>123</v>
      </c>
      <c r="C9" s="1" t="str">
        <f t="shared" si="0"/>
        <v xml:space="preserve">Claudia Pereira </v>
      </c>
      <c r="D9" s="1" t="s">
        <v>131</v>
      </c>
      <c r="E9" s="1" t="str">
        <f t="shared" si="1"/>
        <v>Bermuda Preta P</v>
      </c>
      <c r="F9" s="1" t="str">
        <f t="shared" si="2"/>
        <v>Un</v>
      </c>
      <c r="G9" s="1">
        <v>3</v>
      </c>
      <c r="H9" s="74" cm="1">
        <f t="array" ref="H9">IFERROR(IF(D9="","",INDEX(Entradas!$H$3:$H$5000,MATCH(Vendas!A9,IF(Entradas!$B$3:$B$5000=Vendas!D9,Entradas!$A$3:$A$5000),1))),"Preço não registrado")</f>
        <v>42.9</v>
      </c>
      <c r="I9" s="37">
        <f t="shared" si="3"/>
        <v>128.69999999999999</v>
      </c>
      <c r="J9" s="1" t="s">
        <v>82</v>
      </c>
      <c r="K9" s="8" t="s">
        <v>78</v>
      </c>
      <c r="L9" s="16" t="str">
        <f t="shared" si="4"/>
        <v>Rastreie aqui</v>
      </c>
      <c r="M9" s="70"/>
      <c r="N9" s="111"/>
      <c r="O9" s="111"/>
      <c r="P9" s="111"/>
      <c r="Q9" s="111"/>
      <c r="R9" s="57"/>
      <c r="S9" s="57"/>
      <c r="T9" s="57"/>
      <c r="U9" s="57"/>
    </row>
    <row r="10" spans="1:21" ht="14.4" customHeight="1" x14ac:dyDescent="0.3">
      <c r="A10" s="4">
        <v>44935</v>
      </c>
      <c r="B10" s="1">
        <v>321</v>
      </c>
      <c r="C10" s="1" t="str">
        <f t="shared" si="0"/>
        <v>Fernando Sales Peixoto</v>
      </c>
      <c r="D10" s="1" t="s">
        <v>132</v>
      </c>
      <c r="E10" s="1" t="str">
        <f t="shared" si="1"/>
        <v>Bermuda Preta M</v>
      </c>
      <c r="F10" s="1" t="str">
        <f t="shared" si="2"/>
        <v>Un</v>
      </c>
      <c r="G10" s="1">
        <v>15</v>
      </c>
      <c r="H10" s="74" t="str" cm="1">
        <f t="array" ref="H10">IFERROR(IF(D10="","",INDEX(Entradas!$H$3:$H$5000,MATCH(Vendas!A10,IF(Entradas!$B$3:$B$5000=Vendas!D10,Entradas!$A$3:$A$5000),1))),"Preço não registrado")</f>
        <v>Preço não registrado</v>
      </c>
      <c r="I10" s="37" t="str">
        <f t="shared" si="3"/>
        <v/>
      </c>
      <c r="J10" s="1" t="s">
        <v>82</v>
      </c>
      <c r="K10" s="8" t="s">
        <v>78</v>
      </c>
      <c r="L10" s="16" t="str">
        <f t="shared" si="4"/>
        <v>Rastreie aqui</v>
      </c>
      <c r="M10" s="70"/>
      <c r="N10" s="111"/>
      <c r="O10" s="111"/>
      <c r="P10" s="111"/>
      <c r="Q10" s="111"/>
      <c r="R10" s="57"/>
      <c r="S10" s="57"/>
      <c r="T10" s="57"/>
      <c r="U10" s="57"/>
    </row>
    <row r="11" spans="1:21" ht="14.4" customHeight="1" x14ac:dyDescent="0.3">
      <c r="A11" s="4">
        <v>44936</v>
      </c>
      <c r="B11" s="1">
        <v>888</v>
      </c>
      <c r="C11" s="1" t="str">
        <f t="shared" si="0"/>
        <v>Ana Maria Salgueiro</v>
      </c>
      <c r="D11" s="1" t="s">
        <v>133</v>
      </c>
      <c r="E11" s="1" t="str">
        <f t="shared" si="1"/>
        <v>Bermuda Preta G</v>
      </c>
      <c r="F11" s="1" t="str">
        <f t="shared" si="2"/>
        <v>Un</v>
      </c>
      <c r="G11" s="1">
        <v>12</v>
      </c>
      <c r="H11" s="74" cm="1">
        <f t="array" ref="H11">IFERROR(IF(D11="","",INDEX(Entradas!$H$3:$H$5000,MATCH(Vendas!A11,IF(Entradas!$B$3:$B$5000=Vendas!D11,Entradas!$A$3:$A$5000),1))),"Preço não registrado")</f>
        <v>42.9</v>
      </c>
      <c r="I11" s="37">
        <f t="shared" si="3"/>
        <v>514.79999999999995</v>
      </c>
      <c r="J11" s="1" t="s">
        <v>82</v>
      </c>
      <c r="K11" s="8" t="s">
        <v>78</v>
      </c>
      <c r="L11" s="16" t="str">
        <f t="shared" si="4"/>
        <v>Rastreie aqui</v>
      </c>
      <c r="M11" s="70"/>
      <c r="N11" s="111"/>
      <c r="O11" s="111"/>
      <c r="P11" s="111"/>
      <c r="Q11" s="111"/>
      <c r="R11" s="57"/>
      <c r="S11" s="57"/>
      <c r="T11" s="57"/>
      <c r="U11" s="57"/>
    </row>
    <row r="12" spans="1:21" ht="14.4" customHeight="1" x14ac:dyDescent="0.3">
      <c r="A12" s="4">
        <v>44937</v>
      </c>
      <c r="B12" s="1" t="s">
        <v>26</v>
      </c>
      <c r="C12" s="1" t="str">
        <f t="shared" si="0"/>
        <v>Maria Madalena</v>
      </c>
      <c r="D12" s="6" t="s">
        <v>122</v>
      </c>
      <c r="E12" s="1" t="str">
        <f t="shared" si="1"/>
        <v>Camiseta Preta Básica P</v>
      </c>
      <c r="F12" s="1" t="str">
        <f t="shared" si="2"/>
        <v>Un</v>
      </c>
      <c r="G12" s="1">
        <v>12</v>
      </c>
      <c r="H12" s="74" cm="1">
        <f t="array" ref="H12">IFERROR(IF(D12="","",INDEX(Entradas!$H$3:$H$5000,MATCH(Vendas!A12,IF(Entradas!$B$3:$B$5000=Vendas!D12,Entradas!$A$3:$A$5000),1))),"Preço não registrado")</f>
        <v>42.9</v>
      </c>
      <c r="I12" s="37">
        <f t="shared" si="3"/>
        <v>514.79999999999995</v>
      </c>
      <c r="J12" s="1" t="s">
        <v>82</v>
      </c>
      <c r="K12" s="8" t="s">
        <v>78</v>
      </c>
      <c r="L12" s="16" t="str">
        <f t="shared" si="4"/>
        <v>Rastreie aqui</v>
      </c>
      <c r="M12" s="70"/>
      <c r="N12" s="111"/>
      <c r="O12" s="111"/>
      <c r="P12" s="111"/>
      <c r="Q12" s="111"/>
      <c r="R12" s="57"/>
      <c r="S12" s="57"/>
      <c r="T12" s="57"/>
      <c r="U12" s="57"/>
    </row>
    <row r="13" spans="1:21" ht="14.4" customHeight="1" x14ac:dyDescent="0.3">
      <c r="A13" s="4">
        <v>44938</v>
      </c>
      <c r="B13" s="1" t="s">
        <v>26</v>
      </c>
      <c r="C13" s="1" t="str">
        <f t="shared" si="0"/>
        <v>Maria Madalena</v>
      </c>
      <c r="D13" s="1" t="s">
        <v>125</v>
      </c>
      <c r="E13" s="1" t="str">
        <f t="shared" si="1"/>
        <v>Bermuda Cinza P</v>
      </c>
      <c r="F13" s="1" t="str">
        <f t="shared" si="2"/>
        <v>Un</v>
      </c>
      <c r="G13" s="1">
        <v>5</v>
      </c>
      <c r="H13" s="74" cm="1">
        <f t="array" ref="H13">IFERROR(IF(D13="","",INDEX(Entradas!$H$3:$H$5000,MATCH(Vendas!A13,IF(Entradas!$B$3:$B$5000=Vendas!D13,Entradas!$A$3:$A$5000),1))),"Preço não registrado")</f>
        <v>42.9</v>
      </c>
      <c r="I13" s="37">
        <f t="shared" si="3"/>
        <v>214.5</v>
      </c>
      <c r="J13" s="1"/>
      <c r="K13" s="1"/>
      <c r="L13" s="16" t="str">
        <f t="shared" si="4"/>
        <v/>
      </c>
      <c r="M13" s="70"/>
      <c r="N13" s="111"/>
      <c r="O13" s="111"/>
      <c r="P13" s="111"/>
      <c r="Q13" s="111"/>
      <c r="R13" s="57"/>
      <c r="S13" s="57"/>
      <c r="T13" s="57"/>
      <c r="U13" s="57"/>
    </row>
    <row r="14" spans="1:21" ht="14.4" customHeight="1" x14ac:dyDescent="0.3">
      <c r="A14" s="4">
        <v>44939</v>
      </c>
      <c r="B14" s="1" t="s">
        <v>26</v>
      </c>
      <c r="C14" s="1" t="str">
        <f t="shared" si="0"/>
        <v>Maria Madalena</v>
      </c>
      <c r="D14" s="1" t="s">
        <v>126</v>
      </c>
      <c r="E14" s="1" t="str">
        <f t="shared" si="1"/>
        <v>Bermuda Cinza M</v>
      </c>
      <c r="F14" s="1" t="str">
        <f t="shared" si="2"/>
        <v>Un</v>
      </c>
      <c r="G14" s="1">
        <v>20</v>
      </c>
      <c r="H14" s="74" cm="1">
        <f t="array" ref="H14">IFERROR(IF(D14="","",INDEX(Entradas!$H$3:$H$5000,MATCH(Vendas!A14,IF(Entradas!$B$3:$B$5000=Vendas!D14,Entradas!$A$3:$A$5000),1))),"Preço não registrado")</f>
        <v>42.9</v>
      </c>
      <c r="I14" s="37">
        <f t="shared" si="3"/>
        <v>858</v>
      </c>
      <c r="J14" s="1"/>
      <c r="K14" s="1"/>
      <c r="L14" s="16" t="str">
        <f t="shared" si="4"/>
        <v/>
      </c>
      <c r="M14" s="70"/>
      <c r="N14" s="111"/>
      <c r="O14" s="111"/>
      <c r="P14" s="111"/>
      <c r="Q14" s="111"/>
      <c r="R14" s="57"/>
      <c r="S14" s="57"/>
      <c r="T14" s="57"/>
      <c r="U14" s="57"/>
    </row>
    <row r="15" spans="1:21" ht="14.4" customHeight="1" x14ac:dyDescent="0.3">
      <c r="A15" s="4">
        <v>44940</v>
      </c>
      <c r="B15" s="1" t="s">
        <v>26</v>
      </c>
      <c r="C15" s="1" t="str">
        <f t="shared" si="0"/>
        <v>Maria Madalena</v>
      </c>
      <c r="D15" s="1" t="s">
        <v>127</v>
      </c>
      <c r="E15" s="1" t="str">
        <f t="shared" si="1"/>
        <v>Bermuda Cinza G</v>
      </c>
      <c r="F15" s="1" t="str">
        <f t="shared" si="2"/>
        <v>Un</v>
      </c>
      <c r="G15" s="1">
        <v>20</v>
      </c>
      <c r="H15" s="74" cm="1">
        <f t="array" ref="H15">IFERROR(IF(D15="","",INDEX(Entradas!$H$3:$H$5000,MATCH(Vendas!A15,IF(Entradas!$B$3:$B$5000=Vendas!D15,Entradas!$A$3:$A$5000),1))),"Preço não registrado")</f>
        <v>42.9</v>
      </c>
      <c r="I15" s="37">
        <f t="shared" si="3"/>
        <v>858</v>
      </c>
      <c r="J15" s="1"/>
      <c r="K15" s="1"/>
      <c r="L15" s="16" t="str">
        <f t="shared" si="4"/>
        <v/>
      </c>
      <c r="M15" s="70"/>
      <c r="N15" s="111"/>
      <c r="O15" s="111"/>
      <c r="P15" s="111"/>
      <c r="Q15" s="111"/>
      <c r="R15" s="57"/>
      <c r="S15" s="57"/>
      <c r="T15" s="57"/>
      <c r="U15" s="57"/>
    </row>
    <row r="16" spans="1:21" ht="14.4" customHeight="1" x14ac:dyDescent="0.3">
      <c r="A16" s="4">
        <v>44941</v>
      </c>
      <c r="B16" s="1" t="s">
        <v>26</v>
      </c>
      <c r="C16" s="1" t="str">
        <f t="shared" si="0"/>
        <v>Maria Madalena</v>
      </c>
      <c r="D16" s="1" t="s">
        <v>128</v>
      </c>
      <c r="E16" s="1" t="str">
        <f t="shared" si="1"/>
        <v>Camiseta Branca Básica P</v>
      </c>
      <c r="F16" s="1" t="str">
        <f t="shared" si="2"/>
        <v>Un</v>
      </c>
      <c r="G16" s="1">
        <v>15</v>
      </c>
      <c r="H16" s="74" cm="1">
        <f t="array" ref="H16">IFERROR(IF(D16="","",INDEX(Entradas!$H$3:$H$5000,MATCH(Vendas!A16,IF(Entradas!$B$3:$B$5000=Vendas!D16,Entradas!$A$3:$A$5000),1))),"Preço não registrado")</f>
        <v>42.9</v>
      </c>
      <c r="I16" s="37">
        <f t="shared" si="3"/>
        <v>643.5</v>
      </c>
      <c r="J16" s="1"/>
      <c r="K16" s="1"/>
      <c r="L16" s="16" t="str">
        <f t="shared" si="4"/>
        <v/>
      </c>
      <c r="M16" s="70"/>
      <c r="N16" s="111"/>
      <c r="O16" s="111"/>
      <c r="P16" s="111"/>
      <c r="Q16" s="111"/>
      <c r="R16" s="57"/>
      <c r="S16" s="57"/>
      <c r="T16" s="57"/>
      <c r="U16" s="57"/>
    </row>
    <row r="17" spans="1:21" ht="14.4" customHeight="1" x14ac:dyDescent="0.3">
      <c r="A17" s="4">
        <v>44942</v>
      </c>
      <c r="B17" s="1" t="s">
        <v>26</v>
      </c>
      <c r="C17" s="1" t="str">
        <f t="shared" si="0"/>
        <v>Maria Madalena</v>
      </c>
      <c r="D17" s="1" t="s">
        <v>129</v>
      </c>
      <c r="E17" s="1" t="str">
        <f t="shared" si="1"/>
        <v>Camiseta Branca Básica M</v>
      </c>
      <c r="F17" s="1" t="str">
        <f t="shared" si="2"/>
        <v>Un</v>
      </c>
      <c r="G17" s="1">
        <v>3</v>
      </c>
      <c r="H17" s="74" cm="1">
        <f t="array" ref="H17">IFERROR(IF(D17="","",INDEX(Entradas!$H$3:$H$5000,MATCH(Vendas!A17,IF(Entradas!$B$3:$B$5000=Vendas!D17,Entradas!$A$3:$A$5000),1))),"Preço não registrado")</f>
        <v>42.9</v>
      </c>
      <c r="I17" s="37">
        <f t="shared" si="3"/>
        <v>128.69999999999999</v>
      </c>
      <c r="J17" s="1"/>
      <c r="K17" s="1"/>
      <c r="L17" s="16" t="str">
        <f t="shared" si="4"/>
        <v/>
      </c>
      <c r="M17" s="70"/>
      <c r="N17" s="111"/>
      <c r="O17" s="111"/>
      <c r="P17" s="111"/>
      <c r="Q17" s="111"/>
      <c r="R17" s="57"/>
      <c r="S17" s="57"/>
      <c r="T17" s="57"/>
      <c r="U17" s="57"/>
    </row>
    <row r="18" spans="1:21" ht="14.4" customHeight="1" x14ac:dyDescent="0.3">
      <c r="A18" s="4">
        <v>44943</v>
      </c>
      <c r="B18" s="1" t="s">
        <v>26</v>
      </c>
      <c r="C18" s="1" t="str">
        <f t="shared" si="0"/>
        <v>Maria Madalena</v>
      </c>
      <c r="D18" s="1" t="s">
        <v>130</v>
      </c>
      <c r="E18" s="1" t="str">
        <f t="shared" si="1"/>
        <v>Camiseta Branca Básica G</v>
      </c>
      <c r="F18" s="1" t="str">
        <f t="shared" si="2"/>
        <v>Un</v>
      </c>
      <c r="G18" s="1">
        <v>1</v>
      </c>
      <c r="H18" s="74" cm="1">
        <f t="array" ref="H18">IFERROR(IF(D18="","",INDEX(Entradas!$H$3:$H$5000,MATCH(Vendas!A18,IF(Entradas!$B$3:$B$5000=Vendas!D18,Entradas!$A$3:$A$5000),1))),"Preço não registrado")</f>
        <v>42.9</v>
      </c>
      <c r="I18" s="37">
        <f t="shared" si="3"/>
        <v>42.9</v>
      </c>
      <c r="J18" s="1"/>
      <c r="K18" s="1"/>
      <c r="L18" s="16" t="str">
        <f t="shared" si="4"/>
        <v/>
      </c>
      <c r="M18" s="70"/>
      <c r="N18" s="111"/>
      <c r="O18" s="111"/>
      <c r="P18" s="111"/>
      <c r="Q18" s="111"/>
      <c r="R18" s="57"/>
      <c r="S18" s="57"/>
      <c r="T18" s="57"/>
      <c r="U18" s="57"/>
    </row>
    <row r="19" spans="1:21" ht="14.4" customHeight="1" x14ac:dyDescent="0.3">
      <c r="A19" s="4">
        <v>44944</v>
      </c>
      <c r="B19" s="1" t="s">
        <v>26</v>
      </c>
      <c r="C19" s="1" t="str">
        <f t="shared" si="0"/>
        <v>Maria Madalena</v>
      </c>
      <c r="D19" s="1" t="s">
        <v>131</v>
      </c>
      <c r="E19" s="1" t="str">
        <f t="shared" si="1"/>
        <v>Bermuda Preta P</v>
      </c>
      <c r="F19" s="1" t="str">
        <f t="shared" si="2"/>
        <v>Un</v>
      </c>
      <c r="G19" s="1">
        <v>3</v>
      </c>
      <c r="H19" s="74" cm="1">
        <f t="array" ref="H19">IFERROR(IF(D19="","",INDEX(Entradas!$H$3:$H$5000,MATCH(Vendas!A19,IF(Entradas!$B$3:$B$5000=Vendas!D19,Entradas!$A$3:$A$5000),1))),"Preço não registrado")</f>
        <v>42.9</v>
      </c>
      <c r="I19" s="37">
        <f t="shared" si="3"/>
        <v>128.69999999999999</v>
      </c>
      <c r="J19" s="1"/>
      <c r="K19" s="1"/>
      <c r="L19" s="16" t="str">
        <f t="shared" si="4"/>
        <v/>
      </c>
      <c r="M19" s="70"/>
      <c r="N19" s="111"/>
      <c r="O19" s="111"/>
      <c r="P19" s="111"/>
      <c r="Q19" s="111"/>
      <c r="R19" s="57"/>
      <c r="S19" s="57"/>
      <c r="T19" s="57"/>
      <c r="U19" s="57"/>
    </row>
    <row r="20" spans="1:21" x14ac:dyDescent="0.3">
      <c r="A20" s="4">
        <v>44945</v>
      </c>
      <c r="B20" s="1" t="s">
        <v>26</v>
      </c>
      <c r="C20" s="1" t="str">
        <f t="shared" si="0"/>
        <v>Maria Madalena</v>
      </c>
      <c r="D20" s="1" t="s">
        <v>132</v>
      </c>
      <c r="E20" s="1" t="str">
        <f t="shared" si="1"/>
        <v>Bermuda Preta M</v>
      </c>
      <c r="F20" s="1" t="str">
        <f t="shared" si="2"/>
        <v>Un</v>
      </c>
      <c r="G20" s="1">
        <v>15</v>
      </c>
      <c r="H20" s="74" t="str" cm="1">
        <f t="array" ref="H20">IFERROR(IF(D20="","",INDEX(Entradas!$H$3:$H$5000,MATCH(Vendas!A20,IF(Entradas!$B$3:$B$5000=Vendas!D20,Entradas!$A$3:$A$5000),1))),"Preço não registrado")</f>
        <v>Preço não registrado</v>
      </c>
      <c r="I20" s="37" t="str">
        <f t="shared" si="3"/>
        <v/>
      </c>
      <c r="J20" s="1"/>
      <c r="K20" s="1"/>
      <c r="L20" s="16" t="str">
        <f t="shared" si="4"/>
        <v/>
      </c>
      <c r="M20" s="70"/>
      <c r="N20" s="111"/>
      <c r="O20" s="111"/>
      <c r="P20" s="111"/>
      <c r="Q20" s="111"/>
      <c r="R20" s="57"/>
      <c r="S20" s="57"/>
      <c r="T20" s="57"/>
      <c r="U20" s="57"/>
    </row>
    <row r="21" spans="1:21" x14ac:dyDescent="0.3">
      <c r="A21" s="4">
        <v>44946</v>
      </c>
      <c r="B21" s="1" t="s">
        <v>26</v>
      </c>
      <c r="C21" s="1" t="str">
        <f t="shared" si="0"/>
        <v>Maria Madalena</v>
      </c>
      <c r="D21" s="1" t="s">
        <v>133</v>
      </c>
      <c r="E21" s="1" t="str">
        <f t="shared" si="1"/>
        <v>Bermuda Preta G</v>
      </c>
      <c r="F21" s="1" t="str">
        <f t="shared" si="2"/>
        <v>Un</v>
      </c>
      <c r="G21" s="1">
        <v>12</v>
      </c>
      <c r="H21" s="74" cm="1">
        <f t="array" ref="H21">IFERROR(IF(D21="","",INDEX(Entradas!$H$3:$H$5000,MATCH(Vendas!A21,IF(Entradas!$B$3:$B$5000=Vendas!D21,Entradas!$A$3:$A$5000),1))),"Preço não registrado")</f>
        <v>42.9</v>
      </c>
      <c r="I21" s="37">
        <f t="shared" si="3"/>
        <v>514.79999999999995</v>
      </c>
      <c r="J21" s="1"/>
      <c r="K21" s="1"/>
      <c r="L21" s="16" t="str">
        <f t="shared" si="4"/>
        <v/>
      </c>
      <c r="M21" s="70"/>
      <c r="N21" s="72"/>
      <c r="O21" s="57"/>
      <c r="P21" s="57"/>
      <c r="Q21" s="57"/>
      <c r="R21" s="57"/>
      <c r="S21" s="57"/>
      <c r="T21" s="57"/>
      <c r="U21" s="57"/>
    </row>
    <row r="22" spans="1:21" x14ac:dyDescent="0.3">
      <c r="A22" s="4">
        <v>44947</v>
      </c>
      <c r="B22" s="1" t="s">
        <v>26</v>
      </c>
      <c r="C22" s="1" t="str">
        <f t="shared" si="0"/>
        <v>Maria Madalena</v>
      </c>
      <c r="D22" s="6" t="s">
        <v>122</v>
      </c>
      <c r="E22" s="1" t="str">
        <f t="shared" si="1"/>
        <v>Camiseta Preta Básica P</v>
      </c>
      <c r="F22" s="1" t="str">
        <f t="shared" si="2"/>
        <v>Un</v>
      </c>
      <c r="G22" s="1">
        <v>12</v>
      </c>
      <c r="H22" s="74" cm="1">
        <f t="array" ref="H22">IFERROR(IF(D22="","",INDEX(Entradas!$H$3:$H$5000,MATCH(Vendas!A22,IF(Entradas!$B$3:$B$5000=Vendas!D22,Entradas!$A$3:$A$5000),1))),"Preço não registrado")</f>
        <v>42.9</v>
      </c>
      <c r="I22" s="37">
        <f t="shared" si="3"/>
        <v>514.79999999999995</v>
      </c>
      <c r="J22" s="1"/>
      <c r="K22" s="1"/>
      <c r="L22" s="16" t="str">
        <f t="shared" si="4"/>
        <v/>
      </c>
      <c r="M22" s="70"/>
      <c r="N22" s="72"/>
      <c r="O22" s="57"/>
      <c r="P22" s="57"/>
      <c r="Q22" s="57"/>
      <c r="R22" s="57"/>
      <c r="S22" s="57"/>
      <c r="T22" s="57"/>
      <c r="U22" s="57"/>
    </row>
    <row r="23" spans="1:21" x14ac:dyDescent="0.3">
      <c r="A23" s="4">
        <v>44948</v>
      </c>
      <c r="B23" s="1" t="s">
        <v>26</v>
      </c>
      <c r="C23" s="1" t="str">
        <f t="shared" si="0"/>
        <v>Maria Madalena</v>
      </c>
      <c r="D23" s="1" t="s">
        <v>125</v>
      </c>
      <c r="E23" s="1" t="str">
        <f t="shared" si="1"/>
        <v>Bermuda Cinza P</v>
      </c>
      <c r="F23" s="1" t="str">
        <f t="shared" si="2"/>
        <v>Un</v>
      </c>
      <c r="G23" s="1">
        <v>5</v>
      </c>
      <c r="H23" s="74" cm="1">
        <f t="array" ref="H23">IFERROR(IF(D23="","",INDEX(Entradas!$H$3:$H$5000,MATCH(Vendas!A23,IF(Entradas!$B$3:$B$5000=Vendas!D23,Entradas!$A$3:$A$5000),1))),"Preço não registrado")</f>
        <v>45</v>
      </c>
      <c r="I23" s="37">
        <f t="shared" si="3"/>
        <v>225</v>
      </c>
      <c r="J23" s="1"/>
      <c r="K23" s="1"/>
      <c r="L23" s="16" t="str">
        <f t="shared" si="4"/>
        <v/>
      </c>
      <c r="M23" s="70"/>
    </row>
    <row r="24" spans="1:21" x14ac:dyDescent="0.3">
      <c r="A24" s="4">
        <v>44949</v>
      </c>
      <c r="B24" s="1" t="s">
        <v>26</v>
      </c>
      <c r="C24" s="1" t="str">
        <f t="shared" si="0"/>
        <v>Maria Madalena</v>
      </c>
      <c r="D24" s="1" t="s">
        <v>126</v>
      </c>
      <c r="E24" s="1" t="str">
        <f t="shared" si="1"/>
        <v>Bermuda Cinza M</v>
      </c>
      <c r="F24" s="1" t="str">
        <f t="shared" si="2"/>
        <v>Un</v>
      </c>
      <c r="G24" s="1">
        <v>20</v>
      </c>
      <c r="H24" s="74" cm="1">
        <f t="array" ref="H24">IFERROR(IF(D24="","",INDEX(Entradas!$H$3:$H$5000,MATCH(Vendas!A24,IF(Entradas!$B$3:$B$5000=Vendas!D24,Entradas!$A$3:$A$5000),1))),"Preço não registrado")</f>
        <v>45</v>
      </c>
      <c r="I24" s="37">
        <f t="shared" si="3"/>
        <v>900</v>
      </c>
      <c r="J24" s="1"/>
      <c r="K24" s="1"/>
      <c r="L24" s="16" t="str">
        <f t="shared" si="4"/>
        <v/>
      </c>
      <c r="M24" s="70"/>
    </row>
    <row r="25" spans="1:21" x14ac:dyDescent="0.3">
      <c r="A25" s="4">
        <v>44950</v>
      </c>
      <c r="B25" s="1" t="s">
        <v>26</v>
      </c>
      <c r="C25" s="1" t="str">
        <f t="shared" si="0"/>
        <v>Maria Madalena</v>
      </c>
      <c r="D25" s="1" t="s">
        <v>127</v>
      </c>
      <c r="E25" s="1" t="str">
        <f t="shared" si="1"/>
        <v>Bermuda Cinza G</v>
      </c>
      <c r="F25" s="1" t="str">
        <f t="shared" si="2"/>
        <v>Un</v>
      </c>
      <c r="G25" s="1">
        <v>20</v>
      </c>
      <c r="H25" s="74" cm="1">
        <f t="array" ref="H25">IFERROR(IF(D25="","",INDEX(Entradas!$H$3:$H$5000,MATCH(Vendas!A25,IF(Entradas!$B$3:$B$5000=Vendas!D25,Entradas!$A$3:$A$5000),1))),"Preço não registrado")</f>
        <v>42.9</v>
      </c>
      <c r="I25" s="37">
        <f t="shared" si="3"/>
        <v>858</v>
      </c>
      <c r="J25" s="1"/>
      <c r="K25" s="1"/>
      <c r="L25" s="16" t="str">
        <f t="shared" si="4"/>
        <v/>
      </c>
      <c r="M25" s="70"/>
    </row>
    <row r="26" spans="1:21" x14ac:dyDescent="0.3">
      <c r="A26" s="4">
        <v>44951</v>
      </c>
      <c r="B26" s="1" t="s">
        <v>26</v>
      </c>
      <c r="C26" s="1" t="str">
        <f t="shared" si="0"/>
        <v>Maria Madalena</v>
      </c>
      <c r="D26" s="1" t="s">
        <v>128</v>
      </c>
      <c r="E26" s="1" t="str">
        <f t="shared" si="1"/>
        <v>Camiseta Branca Básica P</v>
      </c>
      <c r="F26" s="1" t="str">
        <f t="shared" si="2"/>
        <v>Un</v>
      </c>
      <c r="G26" s="1">
        <v>15</v>
      </c>
      <c r="H26" s="74" cm="1">
        <f t="array" ref="H26">IFERROR(IF(D26="","",INDEX(Entradas!$H$3:$H$5000,MATCH(Vendas!A26,IF(Entradas!$B$3:$B$5000=Vendas!D26,Entradas!$A$3:$A$5000),1))),"Preço não registrado")</f>
        <v>42.9</v>
      </c>
      <c r="I26" s="37">
        <f t="shared" si="3"/>
        <v>643.5</v>
      </c>
      <c r="J26" s="1"/>
      <c r="K26" s="1"/>
      <c r="L26" s="16" t="str">
        <f t="shared" si="4"/>
        <v/>
      </c>
      <c r="M26" s="70"/>
    </row>
    <row r="27" spans="1:21" x14ac:dyDescent="0.3">
      <c r="A27" s="4">
        <v>44952</v>
      </c>
      <c r="B27" s="1" t="s">
        <v>26</v>
      </c>
      <c r="C27" s="1" t="str">
        <f t="shared" si="0"/>
        <v>Maria Madalena</v>
      </c>
      <c r="D27" s="1" t="s">
        <v>129</v>
      </c>
      <c r="E27" s="1" t="str">
        <f t="shared" si="1"/>
        <v>Camiseta Branca Básica M</v>
      </c>
      <c r="F27" s="1" t="str">
        <f t="shared" si="2"/>
        <v>Un</v>
      </c>
      <c r="G27" s="1">
        <v>3</v>
      </c>
      <c r="H27" s="74" cm="1">
        <f t="array" ref="H27">IFERROR(IF(D27="","",INDEX(Entradas!$H$3:$H$5000,MATCH(Vendas!A27,IF(Entradas!$B$3:$B$5000=Vendas!D27,Entradas!$A$3:$A$5000),1))),"Preço não registrado")</f>
        <v>42.9</v>
      </c>
      <c r="I27" s="37">
        <f t="shared" si="3"/>
        <v>128.69999999999999</v>
      </c>
      <c r="J27" s="1"/>
      <c r="K27" s="1"/>
      <c r="L27" s="16" t="str">
        <f t="shared" si="4"/>
        <v/>
      </c>
      <c r="M27" s="70"/>
    </row>
    <row r="28" spans="1:21" x14ac:dyDescent="0.3">
      <c r="A28" s="4">
        <v>44953</v>
      </c>
      <c r="B28" s="1" t="s">
        <v>26</v>
      </c>
      <c r="C28" s="1" t="str">
        <f t="shared" si="0"/>
        <v>Maria Madalena</v>
      </c>
      <c r="D28" s="1" t="s">
        <v>130</v>
      </c>
      <c r="E28" s="1" t="str">
        <f t="shared" si="1"/>
        <v>Camiseta Branca Básica G</v>
      </c>
      <c r="F28" s="1" t="str">
        <f t="shared" si="2"/>
        <v>Un</v>
      </c>
      <c r="G28" s="1">
        <v>1</v>
      </c>
      <c r="H28" s="74" cm="1">
        <f t="array" ref="H28">IFERROR(IF(D28="","",INDEX(Entradas!$H$3:$H$5000,MATCH(Vendas!A28,IF(Entradas!$B$3:$B$5000=Vendas!D28,Entradas!$A$3:$A$5000),1))),"Preço não registrado")</f>
        <v>42.9</v>
      </c>
      <c r="I28" s="37">
        <f t="shared" si="3"/>
        <v>42.9</v>
      </c>
      <c r="J28" s="1"/>
      <c r="K28" s="1"/>
      <c r="L28" s="16" t="str">
        <f t="shared" si="4"/>
        <v/>
      </c>
      <c r="M28" s="70"/>
    </row>
    <row r="29" spans="1:21" x14ac:dyDescent="0.3">
      <c r="A29" s="4">
        <v>44954</v>
      </c>
      <c r="B29" s="1" t="s">
        <v>26</v>
      </c>
      <c r="C29" s="1" t="str">
        <f t="shared" si="0"/>
        <v>Maria Madalena</v>
      </c>
      <c r="D29" s="1" t="s">
        <v>131</v>
      </c>
      <c r="E29" s="1" t="str">
        <f t="shared" si="1"/>
        <v>Bermuda Preta P</v>
      </c>
      <c r="F29" s="1" t="str">
        <f t="shared" si="2"/>
        <v>Un</v>
      </c>
      <c r="G29" s="1">
        <v>3</v>
      </c>
      <c r="H29" s="74" cm="1">
        <f t="array" ref="H29">IFERROR(IF(D29="","",INDEX(Entradas!$H$3:$H$5000,MATCH(Vendas!A29,IF(Entradas!$B$3:$B$5000=Vendas!D29,Entradas!$A$3:$A$5000),1))),"Preço não registrado")</f>
        <v>42.9</v>
      </c>
      <c r="I29" s="37">
        <f t="shared" si="3"/>
        <v>128.69999999999999</v>
      </c>
      <c r="J29" s="1"/>
      <c r="K29" s="1"/>
      <c r="L29" s="16" t="str">
        <f t="shared" si="4"/>
        <v/>
      </c>
      <c r="M29" s="70"/>
    </row>
    <row r="30" spans="1:21" x14ac:dyDescent="0.3">
      <c r="A30" s="4">
        <v>44955</v>
      </c>
      <c r="B30" s="1" t="s">
        <v>26</v>
      </c>
      <c r="C30" s="1" t="str">
        <f t="shared" si="0"/>
        <v>Maria Madalena</v>
      </c>
      <c r="D30" s="1" t="s">
        <v>132</v>
      </c>
      <c r="E30" s="1" t="str">
        <f t="shared" si="1"/>
        <v>Bermuda Preta M</v>
      </c>
      <c r="F30" s="1" t="str">
        <f t="shared" si="2"/>
        <v>Un</v>
      </c>
      <c r="G30" s="1">
        <v>15</v>
      </c>
      <c r="H30" s="74" t="str" cm="1">
        <f t="array" ref="H30">IFERROR(IF(D30="","",INDEX(Entradas!$H$3:$H$5000,MATCH(Vendas!A30,IF(Entradas!$B$3:$B$5000=Vendas!D30,Entradas!$A$3:$A$5000),1))),"Preço não registrado")</f>
        <v>Preço não registrado</v>
      </c>
      <c r="I30" s="37" t="str">
        <f t="shared" si="3"/>
        <v/>
      </c>
      <c r="J30" s="1"/>
      <c r="K30" s="1"/>
      <c r="L30" s="16" t="str">
        <f t="shared" si="4"/>
        <v/>
      </c>
      <c r="M30" s="70"/>
    </row>
    <row r="31" spans="1:21" x14ac:dyDescent="0.3">
      <c r="A31" s="4">
        <v>44956</v>
      </c>
      <c r="B31" s="1" t="s">
        <v>26</v>
      </c>
      <c r="C31" s="1" t="str">
        <f t="shared" si="0"/>
        <v>Maria Madalena</v>
      </c>
      <c r="D31" s="1" t="s">
        <v>133</v>
      </c>
      <c r="E31" s="1" t="str">
        <f t="shared" si="1"/>
        <v>Bermuda Preta G</v>
      </c>
      <c r="F31" s="1" t="str">
        <f t="shared" si="2"/>
        <v>Un</v>
      </c>
      <c r="G31" s="1">
        <v>12</v>
      </c>
      <c r="H31" s="74" cm="1">
        <f t="array" ref="H31">IFERROR(IF(D31="","",INDEX(Entradas!$H$3:$H$5000,MATCH(Vendas!A31,IF(Entradas!$B$3:$B$5000=Vendas!D31,Entradas!$A$3:$A$5000),1))),"Preço não registrado")</f>
        <v>42.9</v>
      </c>
      <c r="I31" s="37">
        <f t="shared" si="3"/>
        <v>514.79999999999995</v>
      </c>
      <c r="J31" s="1"/>
      <c r="K31" s="1"/>
      <c r="L31" s="16" t="str">
        <f t="shared" si="4"/>
        <v/>
      </c>
      <c r="M31" s="70"/>
    </row>
    <row r="32" spans="1:21" x14ac:dyDescent="0.3">
      <c r="A32" s="4">
        <v>44957</v>
      </c>
      <c r="B32" s="1" t="s">
        <v>26</v>
      </c>
      <c r="C32" s="1" t="str">
        <f t="shared" si="0"/>
        <v>Maria Madalena</v>
      </c>
      <c r="D32" s="6" t="s">
        <v>122</v>
      </c>
      <c r="E32" s="1" t="str">
        <f t="shared" si="1"/>
        <v>Camiseta Preta Básica P</v>
      </c>
      <c r="F32" s="1" t="str">
        <f t="shared" si="2"/>
        <v>Un</v>
      </c>
      <c r="G32" s="1">
        <v>12</v>
      </c>
      <c r="H32" s="74" cm="1">
        <f t="array" ref="H32">IFERROR(IF(D32="","",INDEX(Entradas!$H$3:$H$5000,MATCH(Vendas!A32,IF(Entradas!$B$3:$B$5000=Vendas!D32,Entradas!$A$3:$A$5000),1))),"Preço não registrado")</f>
        <v>42.9</v>
      </c>
      <c r="I32" s="37">
        <f t="shared" si="3"/>
        <v>514.79999999999995</v>
      </c>
      <c r="J32" s="1"/>
      <c r="K32" s="1"/>
      <c r="L32" s="16" t="str">
        <f t="shared" si="4"/>
        <v/>
      </c>
      <c r="M32" s="70"/>
    </row>
    <row r="33" spans="1:13" x14ac:dyDescent="0.3">
      <c r="A33" s="4">
        <v>44958</v>
      </c>
      <c r="B33" s="1" t="s">
        <v>26</v>
      </c>
      <c r="C33" s="1" t="str">
        <f t="shared" si="0"/>
        <v>Maria Madalena</v>
      </c>
      <c r="D33" s="1" t="s">
        <v>125</v>
      </c>
      <c r="E33" s="1" t="str">
        <f t="shared" si="1"/>
        <v>Bermuda Cinza P</v>
      </c>
      <c r="F33" s="1" t="str">
        <f t="shared" si="2"/>
        <v>Un</v>
      </c>
      <c r="G33" s="1">
        <v>5</v>
      </c>
      <c r="H33" s="74" cm="1">
        <f t="array" ref="H33">IFERROR(IF(D33="","",INDEX(Entradas!$H$3:$H$5000,MATCH(Vendas!A33,IF(Entradas!$B$3:$B$5000=Vendas!D33,Entradas!$A$3:$A$5000),1))),"Preço não registrado")</f>
        <v>45</v>
      </c>
      <c r="I33" s="37">
        <f t="shared" si="3"/>
        <v>225</v>
      </c>
      <c r="J33" s="1"/>
      <c r="K33" s="1"/>
      <c r="L33" s="16" t="str">
        <f t="shared" si="4"/>
        <v/>
      </c>
      <c r="M33" s="70"/>
    </row>
    <row r="34" spans="1:13" x14ac:dyDescent="0.3">
      <c r="A34" s="4">
        <v>44959</v>
      </c>
      <c r="B34" s="1" t="s">
        <v>26</v>
      </c>
      <c r="C34" s="1" t="str">
        <f t="shared" si="0"/>
        <v>Maria Madalena</v>
      </c>
      <c r="D34" s="1" t="s">
        <v>126</v>
      </c>
      <c r="E34" s="1" t="str">
        <f t="shared" si="1"/>
        <v>Bermuda Cinza M</v>
      </c>
      <c r="F34" s="1" t="str">
        <f t="shared" si="2"/>
        <v>Un</v>
      </c>
      <c r="G34" s="1">
        <v>20</v>
      </c>
      <c r="H34" s="74" cm="1">
        <f t="array" ref="H34">IFERROR(IF(D34="","",INDEX(Entradas!$H$3:$H$5000,MATCH(Vendas!A34,IF(Entradas!$B$3:$B$5000=Vendas!D34,Entradas!$A$3:$A$5000),1))),"Preço não registrado")</f>
        <v>45</v>
      </c>
      <c r="I34" s="37">
        <f t="shared" si="3"/>
        <v>900</v>
      </c>
      <c r="J34" s="1"/>
      <c r="K34" s="1"/>
      <c r="L34" s="16" t="str">
        <f t="shared" si="4"/>
        <v/>
      </c>
      <c r="M34" s="70"/>
    </row>
    <row r="35" spans="1:13" x14ac:dyDescent="0.3">
      <c r="A35" s="4">
        <v>44960</v>
      </c>
      <c r="B35" s="1" t="s">
        <v>26</v>
      </c>
      <c r="C35" s="1" t="str">
        <f t="shared" si="0"/>
        <v>Maria Madalena</v>
      </c>
      <c r="D35" s="1" t="s">
        <v>127</v>
      </c>
      <c r="E35" s="1" t="str">
        <f t="shared" si="1"/>
        <v>Bermuda Cinza G</v>
      </c>
      <c r="F35" s="1" t="str">
        <f t="shared" si="2"/>
        <v>Un</v>
      </c>
      <c r="G35" s="1">
        <v>20</v>
      </c>
      <c r="H35" s="74" cm="1">
        <f t="array" ref="H35">IFERROR(IF(D35="","",INDEX(Entradas!$H$3:$H$5000,MATCH(Vendas!A35,IF(Entradas!$B$3:$B$5000=Vendas!D35,Entradas!$A$3:$A$5000),1))),"Preço não registrado")</f>
        <v>42.9</v>
      </c>
      <c r="I35" s="37">
        <f t="shared" si="3"/>
        <v>858</v>
      </c>
      <c r="J35" s="1"/>
      <c r="K35" s="1"/>
      <c r="L35" s="16" t="str">
        <f t="shared" si="4"/>
        <v/>
      </c>
      <c r="M35" s="70"/>
    </row>
    <row r="36" spans="1:13" x14ac:dyDescent="0.3">
      <c r="A36" s="4">
        <v>44961</v>
      </c>
      <c r="B36" s="1" t="s">
        <v>26</v>
      </c>
      <c r="C36" s="1" t="str">
        <f t="shared" si="0"/>
        <v>Maria Madalena</v>
      </c>
      <c r="D36" s="1" t="s">
        <v>128</v>
      </c>
      <c r="E36" s="1" t="str">
        <f t="shared" si="1"/>
        <v>Camiseta Branca Básica P</v>
      </c>
      <c r="F36" s="1" t="str">
        <f t="shared" si="2"/>
        <v>Un</v>
      </c>
      <c r="G36" s="1">
        <v>15</v>
      </c>
      <c r="H36" s="74" cm="1">
        <f t="array" ref="H36">IFERROR(IF(D36="","",INDEX(Entradas!$H$3:$H$5000,MATCH(Vendas!A36,IF(Entradas!$B$3:$B$5000=Vendas!D36,Entradas!$A$3:$A$5000),1))),"Preço não registrado")</f>
        <v>42.9</v>
      </c>
      <c r="I36" s="37">
        <f t="shared" si="3"/>
        <v>643.5</v>
      </c>
      <c r="J36" s="1"/>
      <c r="K36" s="1"/>
      <c r="L36" s="16" t="str">
        <f t="shared" si="4"/>
        <v/>
      </c>
      <c r="M36" s="70"/>
    </row>
    <row r="37" spans="1:13" x14ac:dyDescent="0.3">
      <c r="A37" s="4">
        <v>44962</v>
      </c>
      <c r="B37" s="1" t="s">
        <v>26</v>
      </c>
      <c r="C37" s="1" t="str">
        <f t="shared" si="0"/>
        <v>Maria Madalena</v>
      </c>
      <c r="D37" s="1" t="s">
        <v>129</v>
      </c>
      <c r="E37" s="1" t="str">
        <f t="shared" si="1"/>
        <v>Camiseta Branca Básica M</v>
      </c>
      <c r="F37" s="1" t="str">
        <f t="shared" si="2"/>
        <v>Un</v>
      </c>
      <c r="G37" s="1">
        <v>3</v>
      </c>
      <c r="H37" s="74" cm="1">
        <f t="array" ref="H37">IFERROR(IF(D37="","",INDEX(Entradas!$H$3:$H$5000,MATCH(Vendas!A37,IF(Entradas!$B$3:$B$5000=Vendas!D37,Entradas!$A$3:$A$5000),1))),"Preço não registrado")</f>
        <v>42.9</v>
      </c>
      <c r="I37" s="37">
        <f t="shared" si="3"/>
        <v>128.69999999999999</v>
      </c>
      <c r="J37" s="1"/>
      <c r="K37" s="1"/>
      <c r="L37" s="16" t="str">
        <f t="shared" si="4"/>
        <v/>
      </c>
      <c r="M37" s="70"/>
    </row>
    <row r="38" spans="1:13" x14ac:dyDescent="0.3">
      <c r="A38" s="4">
        <v>44963</v>
      </c>
      <c r="B38" s="1" t="s">
        <v>26</v>
      </c>
      <c r="C38" s="1" t="str">
        <f t="shared" si="0"/>
        <v>Maria Madalena</v>
      </c>
      <c r="D38" s="1" t="s">
        <v>130</v>
      </c>
      <c r="E38" s="1" t="str">
        <f t="shared" si="1"/>
        <v>Camiseta Branca Básica G</v>
      </c>
      <c r="F38" s="1" t="str">
        <f t="shared" si="2"/>
        <v>Un</v>
      </c>
      <c r="G38" s="1">
        <v>1</v>
      </c>
      <c r="H38" s="74" cm="1">
        <f t="array" ref="H38">IFERROR(IF(D38="","",INDEX(Entradas!$H$3:$H$5000,MATCH(Vendas!A38,IF(Entradas!$B$3:$B$5000=Vendas!D38,Entradas!$A$3:$A$5000),1))),"Preço não registrado")</f>
        <v>42.9</v>
      </c>
      <c r="I38" s="37">
        <f t="shared" si="3"/>
        <v>42.9</v>
      </c>
      <c r="J38" s="1"/>
      <c r="K38" s="1"/>
      <c r="L38" s="16" t="str">
        <f t="shared" si="4"/>
        <v/>
      </c>
      <c r="M38" s="70"/>
    </row>
    <row r="39" spans="1:13" x14ac:dyDescent="0.3">
      <c r="A39" s="4">
        <v>44964</v>
      </c>
      <c r="B39" s="1" t="s">
        <v>26</v>
      </c>
      <c r="C39" s="1" t="str">
        <f t="shared" si="0"/>
        <v>Maria Madalena</v>
      </c>
      <c r="D39" s="1" t="s">
        <v>131</v>
      </c>
      <c r="E39" s="1" t="str">
        <f t="shared" si="1"/>
        <v>Bermuda Preta P</v>
      </c>
      <c r="F39" s="1" t="str">
        <f t="shared" si="2"/>
        <v>Un</v>
      </c>
      <c r="G39" s="1">
        <v>3</v>
      </c>
      <c r="H39" s="74" cm="1">
        <f t="array" ref="H39">IFERROR(IF(D39="","",INDEX(Entradas!$H$3:$H$5000,MATCH(Vendas!A39,IF(Entradas!$B$3:$B$5000=Vendas!D39,Entradas!$A$3:$A$5000),1))),"Preço não registrado")</f>
        <v>42.9</v>
      </c>
      <c r="I39" s="37">
        <f t="shared" si="3"/>
        <v>128.69999999999999</v>
      </c>
      <c r="J39" s="1"/>
      <c r="K39" s="1"/>
      <c r="L39" s="16" t="str">
        <f t="shared" si="4"/>
        <v/>
      </c>
      <c r="M39" s="70"/>
    </row>
    <row r="40" spans="1:13" x14ac:dyDescent="0.3">
      <c r="A40" s="4">
        <v>44965</v>
      </c>
      <c r="B40" s="1" t="s">
        <v>26</v>
      </c>
      <c r="C40" s="1" t="str">
        <f t="shared" si="0"/>
        <v>Maria Madalena</v>
      </c>
      <c r="D40" s="1" t="s">
        <v>132</v>
      </c>
      <c r="E40" s="1" t="str">
        <f t="shared" si="1"/>
        <v>Bermuda Preta M</v>
      </c>
      <c r="F40" s="1" t="str">
        <f t="shared" si="2"/>
        <v>Un</v>
      </c>
      <c r="G40" s="1">
        <v>15</v>
      </c>
      <c r="H40" s="74" t="str" cm="1">
        <f t="array" ref="H40">IFERROR(IF(D40="","",INDEX(Entradas!$H$3:$H$5000,MATCH(Vendas!A40,IF(Entradas!$B$3:$B$5000=Vendas!D40,Entradas!$A$3:$A$5000),1))),"Preço não registrado")</f>
        <v>Preço não registrado</v>
      </c>
      <c r="I40" s="37" t="str">
        <f t="shared" si="3"/>
        <v/>
      </c>
      <c r="J40" s="1"/>
      <c r="K40" s="1"/>
      <c r="L40" s="16" t="str">
        <f t="shared" si="4"/>
        <v/>
      </c>
      <c r="M40" s="70"/>
    </row>
    <row r="41" spans="1:13" x14ac:dyDescent="0.3">
      <c r="A41" s="4">
        <v>44966</v>
      </c>
      <c r="B41" s="1" t="s">
        <v>26</v>
      </c>
      <c r="C41" s="1" t="str">
        <f t="shared" si="0"/>
        <v>Maria Madalena</v>
      </c>
      <c r="D41" s="1" t="s">
        <v>133</v>
      </c>
      <c r="E41" s="1" t="str">
        <f t="shared" si="1"/>
        <v>Bermuda Preta G</v>
      </c>
      <c r="F41" s="1" t="str">
        <f t="shared" si="2"/>
        <v>Un</v>
      </c>
      <c r="G41" s="1">
        <v>12</v>
      </c>
      <c r="H41" s="74" cm="1">
        <f t="array" ref="H41">IFERROR(IF(D41="","",INDEX(Entradas!$H$3:$H$5000,MATCH(Vendas!A41,IF(Entradas!$B$3:$B$5000=Vendas!D41,Entradas!$A$3:$A$5000),1))),"Preço não registrado")</f>
        <v>42.9</v>
      </c>
      <c r="I41" s="37">
        <f t="shared" si="3"/>
        <v>514.79999999999995</v>
      </c>
      <c r="J41" s="1"/>
      <c r="K41" s="1"/>
      <c r="L41" s="16" t="str">
        <f t="shared" si="4"/>
        <v/>
      </c>
      <c r="M41" s="70"/>
    </row>
    <row r="42" spans="1:13" x14ac:dyDescent="0.3">
      <c r="A42" s="4">
        <v>44967</v>
      </c>
      <c r="B42" s="1" t="s">
        <v>26</v>
      </c>
      <c r="C42" s="1" t="str">
        <f t="shared" si="0"/>
        <v>Maria Madalena</v>
      </c>
      <c r="D42" s="6" t="s">
        <v>122</v>
      </c>
      <c r="E42" s="1" t="str">
        <f t="shared" si="1"/>
        <v>Camiseta Preta Básica P</v>
      </c>
      <c r="F42" s="1" t="str">
        <f t="shared" si="2"/>
        <v>Un</v>
      </c>
      <c r="G42" s="1">
        <v>12</v>
      </c>
      <c r="H42" s="74" cm="1">
        <f t="array" ref="H42">IFERROR(IF(D42="","",INDEX(Entradas!$H$3:$H$5000,MATCH(Vendas!A42,IF(Entradas!$B$3:$B$5000=Vendas!D42,Entradas!$A$3:$A$5000),1))),"Preço não registrado")</f>
        <v>42.9</v>
      </c>
      <c r="I42" s="37">
        <f t="shared" si="3"/>
        <v>514.79999999999995</v>
      </c>
      <c r="J42" s="1"/>
      <c r="K42" s="1"/>
      <c r="L42" s="16" t="str">
        <f t="shared" si="4"/>
        <v/>
      </c>
      <c r="M42" s="70"/>
    </row>
    <row r="43" spans="1:13" x14ac:dyDescent="0.3">
      <c r="A43" s="4">
        <v>44968</v>
      </c>
      <c r="B43" s="1" t="s">
        <v>26</v>
      </c>
      <c r="C43" s="1" t="str">
        <f t="shared" si="0"/>
        <v>Maria Madalena</v>
      </c>
      <c r="D43" s="1" t="s">
        <v>125</v>
      </c>
      <c r="E43" s="1" t="str">
        <f t="shared" si="1"/>
        <v>Bermuda Cinza P</v>
      </c>
      <c r="F43" s="1" t="str">
        <f t="shared" si="2"/>
        <v>Un</v>
      </c>
      <c r="G43" s="1">
        <v>5</v>
      </c>
      <c r="H43" s="74" cm="1">
        <f t="array" ref="H43">IFERROR(IF(D43="","",INDEX(Entradas!$H$3:$H$5000,MATCH(Vendas!A43,IF(Entradas!$B$3:$B$5000=Vendas!D43,Entradas!$A$3:$A$5000),1))),"Preço não registrado")</f>
        <v>45</v>
      </c>
      <c r="I43" s="37">
        <f t="shared" si="3"/>
        <v>225</v>
      </c>
      <c r="J43" s="1"/>
      <c r="K43" s="1"/>
      <c r="L43" s="16" t="str">
        <f t="shared" si="4"/>
        <v/>
      </c>
      <c r="M43" s="70"/>
    </row>
    <row r="44" spans="1:13" x14ac:dyDescent="0.3">
      <c r="A44" s="4">
        <v>44969</v>
      </c>
      <c r="B44" s="1" t="s">
        <v>26</v>
      </c>
      <c r="C44" s="1" t="str">
        <f t="shared" si="0"/>
        <v>Maria Madalena</v>
      </c>
      <c r="D44" s="1" t="s">
        <v>126</v>
      </c>
      <c r="E44" s="1" t="str">
        <f t="shared" si="1"/>
        <v>Bermuda Cinza M</v>
      </c>
      <c r="F44" s="1" t="str">
        <f t="shared" si="2"/>
        <v>Un</v>
      </c>
      <c r="G44" s="1">
        <v>20</v>
      </c>
      <c r="H44" s="74" cm="1">
        <f t="array" ref="H44">IFERROR(IF(D44="","",INDEX(Entradas!$H$3:$H$5000,MATCH(Vendas!A44,IF(Entradas!$B$3:$B$5000=Vendas!D44,Entradas!$A$3:$A$5000),1))),"Preço não registrado")</f>
        <v>45</v>
      </c>
      <c r="I44" s="37">
        <f t="shared" si="3"/>
        <v>900</v>
      </c>
      <c r="J44" s="1"/>
      <c r="K44" s="1"/>
      <c r="L44" s="16" t="str">
        <f t="shared" si="4"/>
        <v/>
      </c>
      <c r="M44" s="70"/>
    </row>
    <row r="45" spans="1:13" x14ac:dyDescent="0.3">
      <c r="A45" s="4">
        <v>44970</v>
      </c>
      <c r="B45" s="1" t="s">
        <v>26</v>
      </c>
      <c r="C45" s="1" t="str">
        <f t="shared" si="0"/>
        <v>Maria Madalena</v>
      </c>
      <c r="D45" s="1" t="s">
        <v>127</v>
      </c>
      <c r="E45" s="1" t="str">
        <f t="shared" si="1"/>
        <v>Bermuda Cinza G</v>
      </c>
      <c r="F45" s="1" t="str">
        <f t="shared" si="2"/>
        <v>Un</v>
      </c>
      <c r="G45" s="1">
        <v>20</v>
      </c>
      <c r="H45" s="74" cm="1">
        <f t="array" ref="H45">IFERROR(IF(D45="","",INDEX(Entradas!$H$3:$H$5000,MATCH(Vendas!A45,IF(Entradas!$B$3:$B$5000=Vendas!D45,Entradas!$A$3:$A$5000),1))),"Preço não registrado")</f>
        <v>42.9</v>
      </c>
      <c r="I45" s="37">
        <f t="shared" si="3"/>
        <v>858</v>
      </c>
      <c r="J45" s="1"/>
      <c r="K45" s="1"/>
      <c r="L45" s="16" t="str">
        <f t="shared" si="4"/>
        <v/>
      </c>
      <c r="M45" s="70"/>
    </row>
    <row r="46" spans="1:13" x14ac:dyDescent="0.3">
      <c r="A46" s="4">
        <v>44971</v>
      </c>
      <c r="B46" s="1" t="s">
        <v>26</v>
      </c>
      <c r="C46" s="1" t="str">
        <f t="shared" si="0"/>
        <v>Maria Madalena</v>
      </c>
      <c r="D46" s="1" t="s">
        <v>128</v>
      </c>
      <c r="E46" s="1" t="str">
        <f t="shared" si="1"/>
        <v>Camiseta Branca Básica P</v>
      </c>
      <c r="F46" s="1" t="str">
        <f t="shared" si="2"/>
        <v>Un</v>
      </c>
      <c r="G46" s="1">
        <v>15</v>
      </c>
      <c r="H46" s="74" cm="1">
        <f t="array" ref="H46">IFERROR(IF(D46="","",INDEX(Entradas!$H$3:$H$5000,MATCH(Vendas!A46,IF(Entradas!$B$3:$B$5000=Vendas!D46,Entradas!$A$3:$A$5000),1))),"Preço não registrado")</f>
        <v>42.9</v>
      </c>
      <c r="I46" s="37">
        <f t="shared" si="3"/>
        <v>643.5</v>
      </c>
      <c r="J46" s="1"/>
      <c r="K46" s="1"/>
      <c r="L46" s="16" t="str">
        <f t="shared" si="4"/>
        <v/>
      </c>
      <c r="M46" s="70"/>
    </row>
    <row r="47" spans="1:13" x14ac:dyDescent="0.3">
      <c r="A47" s="4">
        <v>44972</v>
      </c>
      <c r="B47" s="1" t="s">
        <v>26</v>
      </c>
      <c r="C47" s="1" t="str">
        <f t="shared" si="0"/>
        <v>Maria Madalena</v>
      </c>
      <c r="D47" s="1" t="s">
        <v>129</v>
      </c>
      <c r="E47" s="1" t="str">
        <f t="shared" si="1"/>
        <v>Camiseta Branca Básica M</v>
      </c>
      <c r="F47" s="1" t="str">
        <f t="shared" si="2"/>
        <v>Un</v>
      </c>
      <c r="G47" s="1">
        <v>3</v>
      </c>
      <c r="H47" s="74" cm="1">
        <f t="array" ref="H47">IFERROR(IF(D47="","",INDEX(Entradas!$H$3:$H$5000,MATCH(Vendas!A47,IF(Entradas!$B$3:$B$5000=Vendas!D47,Entradas!$A$3:$A$5000),1))),"Preço não registrado")</f>
        <v>42.9</v>
      </c>
      <c r="I47" s="37">
        <f t="shared" si="3"/>
        <v>128.69999999999999</v>
      </c>
      <c r="J47" s="1"/>
      <c r="K47" s="1"/>
      <c r="L47" s="16" t="str">
        <f t="shared" si="4"/>
        <v/>
      </c>
      <c r="M47" s="70"/>
    </row>
    <row r="48" spans="1:13" x14ac:dyDescent="0.3">
      <c r="A48" s="4">
        <v>44973</v>
      </c>
      <c r="B48" s="1" t="s">
        <v>26</v>
      </c>
      <c r="C48" s="1" t="str">
        <f t="shared" si="0"/>
        <v>Maria Madalena</v>
      </c>
      <c r="D48" s="1" t="s">
        <v>130</v>
      </c>
      <c r="E48" s="1" t="str">
        <f t="shared" si="1"/>
        <v>Camiseta Branca Básica G</v>
      </c>
      <c r="F48" s="1" t="str">
        <f t="shared" si="2"/>
        <v>Un</v>
      </c>
      <c r="G48" s="1">
        <v>1</v>
      </c>
      <c r="H48" s="74" cm="1">
        <f t="array" ref="H48">IFERROR(IF(D48="","",INDEX(Entradas!$H$3:$H$5000,MATCH(Vendas!A48,IF(Entradas!$B$3:$B$5000=Vendas!D48,Entradas!$A$3:$A$5000),1))),"Preço não registrado")</f>
        <v>42.9</v>
      </c>
      <c r="I48" s="37">
        <f t="shared" si="3"/>
        <v>42.9</v>
      </c>
      <c r="J48" s="1"/>
      <c r="K48" s="1"/>
      <c r="L48" s="16" t="str">
        <f t="shared" si="4"/>
        <v/>
      </c>
      <c r="M48" s="70"/>
    </row>
    <row r="49" spans="1:13" x14ac:dyDescent="0.3">
      <c r="A49" s="4">
        <v>44974</v>
      </c>
      <c r="B49" s="1" t="s">
        <v>26</v>
      </c>
      <c r="C49" s="1" t="str">
        <f t="shared" si="0"/>
        <v>Maria Madalena</v>
      </c>
      <c r="D49" s="1" t="s">
        <v>131</v>
      </c>
      <c r="E49" s="1" t="str">
        <f t="shared" si="1"/>
        <v>Bermuda Preta P</v>
      </c>
      <c r="F49" s="1" t="str">
        <f t="shared" si="2"/>
        <v>Un</v>
      </c>
      <c r="G49" s="1">
        <v>3</v>
      </c>
      <c r="H49" s="74" cm="1">
        <f t="array" ref="H49">IFERROR(IF(D49="","",INDEX(Entradas!$H$3:$H$5000,MATCH(Vendas!A49,IF(Entradas!$B$3:$B$5000=Vendas!D49,Entradas!$A$3:$A$5000),1))),"Preço não registrado")</f>
        <v>42.9</v>
      </c>
      <c r="I49" s="37">
        <f t="shared" si="3"/>
        <v>128.69999999999999</v>
      </c>
      <c r="J49" s="1"/>
      <c r="K49" s="1"/>
      <c r="L49" s="16" t="str">
        <f t="shared" si="4"/>
        <v/>
      </c>
      <c r="M49" s="70"/>
    </row>
    <row r="50" spans="1:13" x14ac:dyDescent="0.3">
      <c r="A50" s="4">
        <v>44975</v>
      </c>
      <c r="B50" s="1" t="s">
        <v>26</v>
      </c>
      <c r="C50" s="1" t="str">
        <f t="shared" si="0"/>
        <v>Maria Madalena</v>
      </c>
      <c r="D50" s="1" t="s">
        <v>132</v>
      </c>
      <c r="E50" s="1" t="str">
        <f t="shared" si="1"/>
        <v>Bermuda Preta M</v>
      </c>
      <c r="F50" s="1" t="str">
        <f t="shared" si="2"/>
        <v>Un</v>
      </c>
      <c r="G50" s="1">
        <v>15</v>
      </c>
      <c r="H50" s="74" t="str" cm="1">
        <f t="array" ref="H50">IFERROR(IF(D50="","",INDEX(Entradas!$H$3:$H$5000,MATCH(Vendas!A50,IF(Entradas!$B$3:$B$5000=Vendas!D50,Entradas!$A$3:$A$5000),1))),"Preço não registrado")</f>
        <v>Preço não registrado</v>
      </c>
      <c r="I50" s="37" t="str">
        <f t="shared" si="3"/>
        <v/>
      </c>
      <c r="J50" s="1"/>
      <c r="K50" s="1"/>
      <c r="L50" s="16" t="str">
        <f t="shared" si="4"/>
        <v/>
      </c>
      <c r="M50" s="70"/>
    </row>
    <row r="51" spans="1:13" x14ac:dyDescent="0.3">
      <c r="A51" s="4">
        <v>44976</v>
      </c>
      <c r="B51" s="1" t="s">
        <v>26</v>
      </c>
      <c r="C51" s="1" t="str">
        <f t="shared" si="0"/>
        <v>Maria Madalena</v>
      </c>
      <c r="D51" s="1" t="s">
        <v>133</v>
      </c>
      <c r="E51" s="1" t="str">
        <f t="shared" si="1"/>
        <v>Bermuda Preta G</v>
      </c>
      <c r="F51" s="1" t="str">
        <f t="shared" si="2"/>
        <v>Un</v>
      </c>
      <c r="G51" s="1">
        <v>12</v>
      </c>
      <c r="H51" s="74" cm="1">
        <f t="array" ref="H51">IFERROR(IF(D51="","",INDEX(Entradas!$H$3:$H$5000,MATCH(Vendas!A51,IF(Entradas!$B$3:$B$5000=Vendas!D51,Entradas!$A$3:$A$5000),1))),"Preço não registrado")</f>
        <v>42.9</v>
      </c>
      <c r="I51" s="37">
        <f t="shared" si="3"/>
        <v>514.79999999999995</v>
      </c>
      <c r="J51" s="1"/>
      <c r="K51" s="1"/>
      <c r="L51" s="16" t="str">
        <f t="shared" si="4"/>
        <v/>
      </c>
      <c r="M51" s="70"/>
    </row>
    <row r="52" spans="1:13" x14ac:dyDescent="0.3">
      <c r="A52" s="4">
        <v>44977</v>
      </c>
      <c r="B52" s="1" t="s">
        <v>26</v>
      </c>
      <c r="C52" s="1" t="str">
        <f t="shared" si="0"/>
        <v>Maria Madalena</v>
      </c>
      <c r="D52" s="6" t="s">
        <v>122</v>
      </c>
      <c r="E52" s="1" t="str">
        <f t="shared" si="1"/>
        <v>Camiseta Preta Básica P</v>
      </c>
      <c r="F52" s="1" t="str">
        <f t="shared" si="2"/>
        <v>Un</v>
      </c>
      <c r="G52" s="1">
        <v>12</v>
      </c>
      <c r="H52" s="74" cm="1">
        <f t="array" ref="H52">IFERROR(IF(D52="","",INDEX(Entradas!$H$3:$H$5000,MATCH(Vendas!A52,IF(Entradas!$B$3:$B$5000=Vendas!D52,Entradas!$A$3:$A$5000),1))),"Preço não registrado")</f>
        <v>42.9</v>
      </c>
      <c r="I52" s="37">
        <f t="shared" si="3"/>
        <v>514.79999999999995</v>
      </c>
      <c r="J52" s="1"/>
      <c r="K52" s="1"/>
      <c r="L52" s="16" t="str">
        <f t="shared" si="4"/>
        <v/>
      </c>
      <c r="M52" s="70"/>
    </row>
    <row r="53" spans="1:13" x14ac:dyDescent="0.3">
      <c r="A53" s="4">
        <v>44978</v>
      </c>
      <c r="B53" s="1" t="s">
        <v>26</v>
      </c>
      <c r="C53" s="1" t="str">
        <f t="shared" si="0"/>
        <v>Maria Madalena</v>
      </c>
      <c r="D53" s="1" t="s">
        <v>125</v>
      </c>
      <c r="E53" s="1" t="str">
        <f t="shared" si="1"/>
        <v>Bermuda Cinza P</v>
      </c>
      <c r="F53" s="1" t="str">
        <f t="shared" si="2"/>
        <v>Un</v>
      </c>
      <c r="G53" s="1">
        <v>5</v>
      </c>
      <c r="H53" s="74" cm="1">
        <f t="array" ref="H53">IFERROR(IF(D53="","",INDEX(Entradas!$H$3:$H$5000,MATCH(Vendas!A53,IF(Entradas!$B$3:$B$5000=Vendas!D53,Entradas!$A$3:$A$5000),1))),"Preço não registrado")</f>
        <v>45</v>
      </c>
      <c r="I53" s="37">
        <f t="shared" si="3"/>
        <v>225</v>
      </c>
      <c r="J53" s="1"/>
      <c r="K53" s="1"/>
      <c r="L53" s="16" t="str">
        <f t="shared" si="4"/>
        <v/>
      </c>
      <c r="M53" s="70"/>
    </row>
    <row r="54" spans="1:13" x14ac:dyDescent="0.3">
      <c r="A54" s="4">
        <v>44979</v>
      </c>
      <c r="B54" s="1" t="s">
        <v>26</v>
      </c>
      <c r="C54" s="1" t="str">
        <f t="shared" si="0"/>
        <v>Maria Madalena</v>
      </c>
      <c r="D54" s="1" t="s">
        <v>126</v>
      </c>
      <c r="E54" s="1" t="str">
        <f t="shared" si="1"/>
        <v>Bermuda Cinza M</v>
      </c>
      <c r="F54" s="1" t="str">
        <f t="shared" si="2"/>
        <v>Un</v>
      </c>
      <c r="G54" s="1">
        <v>20</v>
      </c>
      <c r="H54" s="74" cm="1">
        <f t="array" ref="H54">IFERROR(IF(D54="","",INDEX(Entradas!$H$3:$H$5000,MATCH(Vendas!A54,IF(Entradas!$B$3:$B$5000=Vendas!D54,Entradas!$A$3:$A$5000),1))),"Preço não registrado")</f>
        <v>45</v>
      </c>
      <c r="I54" s="37">
        <f t="shared" si="3"/>
        <v>900</v>
      </c>
      <c r="J54" s="1"/>
      <c r="K54" s="1"/>
      <c r="L54" s="16" t="str">
        <f t="shared" si="4"/>
        <v/>
      </c>
      <c r="M54" s="70"/>
    </row>
    <row r="55" spans="1:13" x14ac:dyDescent="0.3">
      <c r="A55" s="4">
        <v>44980</v>
      </c>
      <c r="B55" s="1" t="s">
        <v>26</v>
      </c>
      <c r="C55" s="1" t="str">
        <f t="shared" si="0"/>
        <v>Maria Madalena</v>
      </c>
      <c r="D55" s="1" t="s">
        <v>127</v>
      </c>
      <c r="E55" s="1" t="str">
        <f t="shared" si="1"/>
        <v>Bermuda Cinza G</v>
      </c>
      <c r="F55" s="1" t="str">
        <f t="shared" si="2"/>
        <v>Un</v>
      </c>
      <c r="G55" s="1">
        <v>20</v>
      </c>
      <c r="H55" s="74" cm="1">
        <f t="array" ref="H55">IFERROR(IF(D55="","",INDEX(Entradas!$H$3:$H$5000,MATCH(Vendas!A55,IF(Entradas!$B$3:$B$5000=Vendas!D55,Entradas!$A$3:$A$5000),1))),"Preço não registrado")</f>
        <v>42.9</v>
      </c>
      <c r="I55" s="37">
        <f t="shared" si="3"/>
        <v>858</v>
      </c>
      <c r="J55" s="1"/>
      <c r="K55" s="1"/>
      <c r="L55" s="16" t="str">
        <f t="shared" si="4"/>
        <v/>
      </c>
      <c r="M55" s="70"/>
    </row>
    <row r="56" spans="1:13" x14ac:dyDescent="0.3">
      <c r="A56" s="4">
        <v>44981</v>
      </c>
      <c r="B56" s="1" t="s">
        <v>26</v>
      </c>
      <c r="C56" s="1" t="str">
        <f t="shared" si="0"/>
        <v>Maria Madalena</v>
      </c>
      <c r="D56" s="1" t="s">
        <v>128</v>
      </c>
      <c r="E56" s="1" t="str">
        <f t="shared" si="1"/>
        <v>Camiseta Branca Básica P</v>
      </c>
      <c r="F56" s="1" t="str">
        <f t="shared" si="2"/>
        <v>Un</v>
      </c>
      <c r="G56" s="1">
        <v>15</v>
      </c>
      <c r="H56" s="74" cm="1">
        <f t="array" ref="H56">IFERROR(IF(D56="","",INDEX(Entradas!$H$3:$H$5000,MATCH(Vendas!A56,IF(Entradas!$B$3:$B$5000=Vendas!D56,Entradas!$A$3:$A$5000),1))),"Preço não registrado")</f>
        <v>42.9</v>
      </c>
      <c r="I56" s="37">
        <f t="shared" si="3"/>
        <v>643.5</v>
      </c>
      <c r="J56" s="1"/>
      <c r="K56" s="1"/>
      <c r="L56" s="16" t="str">
        <f t="shared" si="4"/>
        <v/>
      </c>
      <c r="M56" s="70"/>
    </row>
    <row r="57" spans="1:13" x14ac:dyDescent="0.3">
      <c r="A57" s="4">
        <v>44982</v>
      </c>
      <c r="B57" s="1" t="s">
        <v>26</v>
      </c>
      <c r="C57" s="1" t="str">
        <f t="shared" si="0"/>
        <v>Maria Madalena</v>
      </c>
      <c r="D57" s="1" t="s">
        <v>129</v>
      </c>
      <c r="E57" s="1" t="str">
        <f t="shared" si="1"/>
        <v>Camiseta Branca Básica M</v>
      </c>
      <c r="F57" s="1" t="str">
        <f t="shared" si="2"/>
        <v>Un</v>
      </c>
      <c r="G57" s="1">
        <v>3</v>
      </c>
      <c r="H57" s="74" cm="1">
        <f t="array" ref="H57">IFERROR(IF(D57="","",INDEX(Entradas!$H$3:$H$5000,MATCH(Vendas!A57,IF(Entradas!$B$3:$B$5000=Vendas!D57,Entradas!$A$3:$A$5000),1))),"Preço não registrado")</f>
        <v>42.9</v>
      </c>
      <c r="I57" s="37">
        <f t="shared" si="3"/>
        <v>128.69999999999999</v>
      </c>
      <c r="J57" s="1"/>
      <c r="K57" s="1"/>
      <c r="L57" s="16" t="str">
        <f t="shared" si="4"/>
        <v/>
      </c>
      <c r="M57" s="70"/>
    </row>
    <row r="58" spans="1:13" x14ac:dyDescent="0.3">
      <c r="A58" s="4">
        <v>44983</v>
      </c>
      <c r="B58" s="1" t="s">
        <v>26</v>
      </c>
      <c r="C58" s="1" t="str">
        <f t="shared" si="0"/>
        <v>Maria Madalena</v>
      </c>
      <c r="D58" s="1" t="s">
        <v>130</v>
      </c>
      <c r="E58" s="1" t="str">
        <f t="shared" si="1"/>
        <v>Camiseta Branca Básica G</v>
      </c>
      <c r="F58" s="1" t="str">
        <f t="shared" si="2"/>
        <v>Un</v>
      </c>
      <c r="G58" s="1">
        <v>1</v>
      </c>
      <c r="H58" s="74" cm="1">
        <f t="array" ref="H58">IFERROR(IF(D58="","",INDEX(Entradas!$H$3:$H$5000,MATCH(Vendas!A58,IF(Entradas!$B$3:$B$5000=Vendas!D58,Entradas!$A$3:$A$5000),1))),"Preço não registrado")</f>
        <v>42.9</v>
      </c>
      <c r="I58" s="37">
        <f t="shared" si="3"/>
        <v>42.9</v>
      </c>
      <c r="J58" s="1"/>
      <c r="K58" s="1"/>
      <c r="L58" s="16" t="str">
        <f t="shared" si="4"/>
        <v/>
      </c>
      <c r="M58" s="70"/>
    </row>
    <row r="59" spans="1:13" x14ac:dyDescent="0.3">
      <c r="A59" s="4">
        <v>44984</v>
      </c>
      <c r="B59" s="1" t="s">
        <v>26</v>
      </c>
      <c r="C59" s="1" t="str">
        <f t="shared" si="0"/>
        <v>Maria Madalena</v>
      </c>
      <c r="D59" s="1" t="s">
        <v>131</v>
      </c>
      <c r="E59" s="1" t="str">
        <f t="shared" si="1"/>
        <v>Bermuda Preta P</v>
      </c>
      <c r="F59" s="1" t="str">
        <f t="shared" si="2"/>
        <v>Un</v>
      </c>
      <c r="G59" s="1">
        <v>3</v>
      </c>
      <c r="H59" s="74" cm="1">
        <f t="array" ref="H59">IFERROR(IF(D59="","",INDEX(Entradas!$H$3:$H$5000,MATCH(Vendas!A59,IF(Entradas!$B$3:$B$5000=Vendas!D59,Entradas!$A$3:$A$5000),1))),"Preço não registrado")</f>
        <v>42.9</v>
      </c>
      <c r="I59" s="37">
        <f t="shared" si="3"/>
        <v>128.69999999999999</v>
      </c>
      <c r="J59" s="1"/>
      <c r="K59" s="1"/>
      <c r="L59" s="16" t="str">
        <f t="shared" si="4"/>
        <v/>
      </c>
      <c r="M59" s="70"/>
    </row>
    <row r="60" spans="1:13" x14ac:dyDescent="0.3">
      <c r="A60" s="4">
        <v>44985</v>
      </c>
      <c r="B60" s="1" t="s">
        <v>26</v>
      </c>
      <c r="C60" s="1" t="str">
        <f t="shared" si="0"/>
        <v>Maria Madalena</v>
      </c>
      <c r="D60" s="1" t="s">
        <v>132</v>
      </c>
      <c r="E60" s="1" t="str">
        <f t="shared" si="1"/>
        <v>Bermuda Preta M</v>
      </c>
      <c r="F60" s="1" t="str">
        <f t="shared" si="2"/>
        <v>Un</v>
      </c>
      <c r="G60" s="1">
        <v>15</v>
      </c>
      <c r="H60" s="74" t="str" cm="1">
        <f t="array" ref="H60">IFERROR(IF(D60="","",INDEX(Entradas!$H$3:$H$5000,MATCH(Vendas!A60,IF(Entradas!$B$3:$B$5000=Vendas!D60,Entradas!$A$3:$A$5000),1))),"Preço não registrado")</f>
        <v>Preço não registrado</v>
      </c>
      <c r="I60" s="37" t="str">
        <f t="shared" si="3"/>
        <v/>
      </c>
      <c r="J60" s="1"/>
      <c r="K60" s="1"/>
      <c r="L60" s="16" t="str">
        <f t="shared" si="4"/>
        <v/>
      </c>
      <c r="M60" s="70"/>
    </row>
    <row r="61" spans="1:13" x14ac:dyDescent="0.3">
      <c r="A61" s="4">
        <v>44986</v>
      </c>
      <c r="B61" s="1" t="s">
        <v>26</v>
      </c>
      <c r="C61" s="1" t="str">
        <f t="shared" si="0"/>
        <v>Maria Madalena</v>
      </c>
      <c r="D61" s="1" t="s">
        <v>133</v>
      </c>
      <c r="E61" s="1" t="str">
        <f t="shared" si="1"/>
        <v>Bermuda Preta G</v>
      </c>
      <c r="F61" s="1" t="str">
        <f t="shared" si="2"/>
        <v>Un</v>
      </c>
      <c r="G61" s="1">
        <v>12</v>
      </c>
      <c r="H61" s="74" cm="1">
        <f t="array" ref="H61">IFERROR(IF(D61="","",INDEX(Entradas!$H$3:$H$5000,MATCH(Vendas!A61,IF(Entradas!$B$3:$B$5000=Vendas!D61,Entradas!$A$3:$A$5000),1))),"Preço não registrado")</f>
        <v>42.9</v>
      </c>
      <c r="I61" s="37">
        <f t="shared" si="3"/>
        <v>514.79999999999995</v>
      </c>
      <c r="J61" s="1"/>
      <c r="K61" s="1"/>
      <c r="L61" s="16" t="str">
        <f t="shared" si="4"/>
        <v/>
      </c>
      <c r="M61" s="70"/>
    </row>
    <row r="62" spans="1:13" x14ac:dyDescent="0.3">
      <c r="A62" s="4">
        <v>44987</v>
      </c>
      <c r="B62" s="1" t="s">
        <v>26</v>
      </c>
      <c r="C62" s="1" t="str">
        <f t="shared" si="0"/>
        <v>Maria Madalena</v>
      </c>
      <c r="D62" s="6" t="s">
        <v>122</v>
      </c>
      <c r="E62" s="1" t="str">
        <f t="shared" si="1"/>
        <v>Camiseta Preta Básica P</v>
      </c>
      <c r="F62" s="1" t="str">
        <f t="shared" si="2"/>
        <v>Un</v>
      </c>
      <c r="G62" s="1">
        <v>12</v>
      </c>
      <c r="H62" s="74" cm="1">
        <f t="array" ref="H62">IFERROR(IF(D62="","",INDEX(Entradas!$H$3:$H$5000,MATCH(Vendas!A62,IF(Entradas!$B$3:$B$5000=Vendas!D62,Entradas!$A$3:$A$5000),1))),"Preço não registrado")</f>
        <v>42.9</v>
      </c>
      <c r="I62" s="37">
        <f t="shared" si="3"/>
        <v>514.79999999999995</v>
      </c>
      <c r="J62" s="1"/>
      <c r="K62" s="1"/>
      <c r="L62" s="16" t="str">
        <f t="shared" si="4"/>
        <v/>
      </c>
      <c r="M62" s="70"/>
    </row>
    <row r="63" spans="1:13" x14ac:dyDescent="0.3">
      <c r="A63" s="4">
        <v>44988</v>
      </c>
      <c r="B63" s="1" t="s">
        <v>26</v>
      </c>
      <c r="C63" s="1" t="str">
        <f t="shared" si="0"/>
        <v>Maria Madalena</v>
      </c>
      <c r="D63" s="1" t="s">
        <v>125</v>
      </c>
      <c r="E63" s="1" t="str">
        <f t="shared" si="1"/>
        <v>Bermuda Cinza P</v>
      </c>
      <c r="F63" s="1" t="str">
        <f t="shared" si="2"/>
        <v>Un</v>
      </c>
      <c r="G63" s="1">
        <v>12</v>
      </c>
      <c r="H63" s="74" cm="1">
        <f t="array" ref="H63">IFERROR(IF(D63="","",INDEX(Entradas!$H$3:$H$5000,MATCH(Vendas!A63,IF(Entradas!$B$3:$B$5000=Vendas!D63,Entradas!$A$3:$A$5000),1))),"Preço não registrado")</f>
        <v>45</v>
      </c>
      <c r="I63" s="37">
        <f t="shared" si="3"/>
        <v>540</v>
      </c>
      <c r="J63" s="1"/>
      <c r="K63" s="1"/>
      <c r="L63" s="16" t="str">
        <f t="shared" si="4"/>
        <v/>
      </c>
      <c r="M63" s="70"/>
    </row>
    <row r="64" spans="1:13" x14ac:dyDescent="0.3">
      <c r="A64" s="4">
        <v>44989</v>
      </c>
      <c r="B64" s="1" t="s">
        <v>26</v>
      </c>
      <c r="C64" s="1" t="str">
        <f t="shared" si="0"/>
        <v>Maria Madalena</v>
      </c>
      <c r="D64" s="1" t="s">
        <v>126</v>
      </c>
      <c r="E64" s="1" t="str">
        <f t="shared" si="1"/>
        <v>Bermuda Cinza M</v>
      </c>
      <c r="F64" s="1" t="str">
        <f t="shared" si="2"/>
        <v>Un</v>
      </c>
      <c r="G64" s="1">
        <v>12</v>
      </c>
      <c r="H64" s="74" cm="1">
        <f t="array" ref="H64">IFERROR(IF(D64="","",INDEX(Entradas!$H$3:$H$5000,MATCH(Vendas!A64,IF(Entradas!$B$3:$B$5000=Vendas!D64,Entradas!$A$3:$A$5000),1))),"Preço não registrado")</f>
        <v>45</v>
      </c>
      <c r="I64" s="37">
        <f t="shared" si="3"/>
        <v>540</v>
      </c>
      <c r="J64" s="1"/>
      <c r="K64" s="1"/>
      <c r="L64" s="16" t="str">
        <f t="shared" si="4"/>
        <v/>
      </c>
      <c r="M64" s="70"/>
    </row>
    <row r="65" spans="1:13" x14ac:dyDescent="0.3">
      <c r="A65" s="4">
        <v>44990</v>
      </c>
      <c r="B65" s="1" t="s">
        <v>26</v>
      </c>
      <c r="C65" s="1" t="str">
        <f t="shared" si="0"/>
        <v>Maria Madalena</v>
      </c>
      <c r="D65" s="1" t="s">
        <v>127</v>
      </c>
      <c r="E65" s="1" t="str">
        <f t="shared" si="1"/>
        <v>Bermuda Cinza G</v>
      </c>
      <c r="F65" s="1" t="str">
        <f t="shared" si="2"/>
        <v>Un</v>
      </c>
      <c r="G65" s="1">
        <v>12</v>
      </c>
      <c r="H65" s="74" cm="1">
        <f t="array" ref="H65">IFERROR(IF(D65="","",INDEX(Entradas!$H$3:$H$5000,MATCH(Vendas!A65,IF(Entradas!$B$3:$B$5000=Vendas!D65,Entradas!$A$3:$A$5000),1))),"Preço não registrado")</f>
        <v>42.9</v>
      </c>
      <c r="I65" s="37">
        <f t="shared" si="3"/>
        <v>514.79999999999995</v>
      </c>
      <c r="J65" s="1"/>
      <c r="K65" s="1"/>
      <c r="L65" s="16" t="str">
        <f t="shared" si="4"/>
        <v/>
      </c>
      <c r="M65" s="70"/>
    </row>
    <row r="66" spans="1:13" x14ac:dyDescent="0.3">
      <c r="A66" s="4">
        <v>44991</v>
      </c>
      <c r="B66" s="1" t="s">
        <v>26</v>
      </c>
      <c r="C66" s="1" t="str">
        <f t="shared" si="0"/>
        <v>Maria Madalena</v>
      </c>
      <c r="D66" s="1" t="s">
        <v>128</v>
      </c>
      <c r="E66" s="1" t="str">
        <f t="shared" si="1"/>
        <v>Camiseta Branca Básica P</v>
      </c>
      <c r="F66" s="1" t="str">
        <f t="shared" si="2"/>
        <v>Un</v>
      </c>
      <c r="G66" s="1">
        <v>12</v>
      </c>
      <c r="H66" s="74" cm="1">
        <f t="array" ref="H66">IFERROR(IF(D66="","",INDEX(Entradas!$H$3:$H$5000,MATCH(Vendas!A66,IF(Entradas!$B$3:$B$5000=Vendas!D66,Entradas!$A$3:$A$5000),1))),"Preço não registrado")</f>
        <v>42.9</v>
      </c>
      <c r="I66" s="37">
        <f t="shared" si="3"/>
        <v>514.79999999999995</v>
      </c>
      <c r="J66" s="1"/>
      <c r="K66" s="1"/>
      <c r="L66" s="16" t="str">
        <f t="shared" si="4"/>
        <v/>
      </c>
      <c r="M66" s="70"/>
    </row>
    <row r="67" spans="1:13" x14ac:dyDescent="0.3">
      <c r="A67" s="4">
        <v>44992</v>
      </c>
      <c r="B67" s="1" t="s">
        <v>26</v>
      </c>
      <c r="C67" s="1" t="str">
        <f t="shared" ref="C67:C130" si="5">IF(B67="","",VLOOKUP(B67,tabela_cliente,2,0))</f>
        <v>Maria Madalena</v>
      </c>
      <c r="D67" s="1" t="s">
        <v>129</v>
      </c>
      <c r="E67" s="1" t="str">
        <f t="shared" ref="E67:E130" si="6">IF(D67="","",VLOOKUP(D67,tabela_produto,2,0))</f>
        <v>Camiseta Branca Básica M</v>
      </c>
      <c r="F67" s="1" t="str">
        <f t="shared" ref="F67:F130" si="7">IF(D67="","",VLOOKUP(D67,tabela_produto,3,0))</f>
        <v>Un</v>
      </c>
      <c r="G67" s="1">
        <v>12</v>
      </c>
      <c r="H67" s="74" cm="1">
        <f t="array" ref="H67">IFERROR(IF(D67="","",INDEX(Entradas!$H$3:$H$5000,MATCH(Vendas!A67,IF(Entradas!$B$3:$B$5000=Vendas!D67,Entradas!$A$3:$A$5000),1))),"Preço não registrado")</f>
        <v>42.9</v>
      </c>
      <c r="I67" s="37">
        <f t="shared" si="3"/>
        <v>514.79999999999995</v>
      </c>
      <c r="J67" s="1"/>
      <c r="K67" s="1"/>
      <c r="L67" s="16" t="str">
        <f t="shared" si="4"/>
        <v/>
      </c>
      <c r="M67" s="70"/>
    </row>
    <row r="68" spans="1:13" x14ac:dyDescent="0.3">
      <c r="A68" s="4">
        <v>44993</v>
      </c>
      <c r="B68" s="1" t="s">
        <v>26</v>
      </c>
      <c r="C68" s="1" t="str">
        <f t="shared" si="5"/>
        <v>Maria Madalena</v>
      </c>
      <c r="D68" s="1" t="s">
        <v>130</v>
      </c>
      <c r="E68" s="1" t="str">
        <f t="shared" si="6"/>
        <v>Camiseta Branca Básica G</v>
      </c>
      <c r="F68" s="1" t="str">
        <f t="shared" si="7"/>
        <v>Un</v>
      </c>
      <c r="G68" s="1">
        <v>12</v>
      </c>
      <c r="H68" s="74" cm="1">
        <f t="array" ref="H68">IFERROR(IF(D68="","",INDEX(Entradas!$H$3:$H$5000,MATCH(Vendas!A68,IF(Entradas!$B$3:$B$5000=Vendas!D68,Entradas!$A$3:$A$5000),1))),"Preço não registrado")</f>
        <v>42.9</v>
      </c>
      <c r="I68" s="37">
        <f t="shared" ref="I68:I131" si="8">IFERROR(IF(OR(G68="",H68=""),"",G68*H68),"")</f>
        <v>514.79999999999995</v>
      </c>
      <c r="J68" s="1"/>
      <c r="K68" s="1"/>
      <c r="L68" s="16" t="str">
        <f t="shared" ref="L68:L131" si="9">IF(K68="","",HYPERLINK("https://rastreamentocorreios.info/consulta/"&amp;K68,"Rastreie aqui"))</f>
        <v/>
      </c>
      <c r="M68" s="70"/>
    </row>
    <row r="69" spans="1:13" x14ac:dyDescent="0.3">
      <c r="A69" s="4">
        <v>44994</v>
      </c>
      <c r="B69" s="1" t="s">
        <v>26</v>
      </c>
      <c r="C69" s="1" t="str">
        <f t="shared" si="5"/>
        <v>Maria Madalena</v>
      </c>
      <c r="D69" s="1" t="s">
        <v>131</v>
      </c>
      <c r="E69" s="1" t="str">
        <f t="shared" si="6"/>
        <v>Bermuda Preta P</v>
      </c>
      <c r="F69" s="1" t="str">
        <f t="shared" si="7"/>
        <v>Un</v>
      </c>
      <c r="G69" s="1">
        <v>12</v>
      </c>
      <c r="H69" s="74" cm="1">
        <f t="array" ref="H69">IFERROR(IF(D69="","",INDEX(Entradas!$H$3:$H$5000,MATCH(Vendas!A69,IF(Entradas!$B$3:$B$5000=Vendas!D69,Entradas!$A$3:$A$5000),1))),"Preço não registrado")</f>
        <v>42.9</v>
      </c>
      <c r="I69" s="37">
        <f t="shared" si="8"/>
        <v>514.79999999999995</v>
      </c>
      <c r="J69" s="1"/>
      <c r="K69" s="1"/>
      <c r="L69" s="16" t="str">
        <f t="shared" si="9"/>
        <v/>
      </c>
      <c r="M69" s="70"/>
    </row>
    <row r="70" spans="1:13" x14ac:dyDescent="0.3">
      <c r="A70" s="4">
        <v>44995</v>
      </c>
      <c r="B70" s="1" t="s">
        <v>26</v>
      </c>
      <c r="C70" s="1" t="str">
        <f t="shared" si="5"/>
        <v>Maria Madalena</v>
      </c>
      <c r="D70" s="1" t="s">
        <v>132</v>
      </c>
      <c r="E70" s="1" t="str">
        <f t="shared" si="6"/>
        <v>Bermuda Preta M</v>
      </c>
      <c r="F70" s="1" t="str">
        <f t="shared" si="7"/>
        <v>Un</v>
      </c>
      <c r="G70" s="1">
        <v>12</v>
      </c>
      <c r="H70" s="74" t="str" cm="1">
        <f t="array" ref="H70">IFERROR(IF(D70="","",INDEX(Entradas!$H$3:$H$5000,MATCH(Vendas!A70,IF(Entradas!$B$3:$B$5000=Vendas!D70,Entradas!$A$3:$A$5000),1))),"Preço não registrado")</f>
        <v>Preço não registrado</v>
      </c>
      <c r="I70" s="37" t="str">
        <f t="shared" si="8"/>
        <v/>
      </c>
      <c r="J70" s="1"/>
      <c r="K70" s="1"/>
      <c r="L70" s="16" t="str">
        <f t="shared" si="9"/>
        <v/>
      </c>
      <c r="M70" s="70"/>
    </row>
    <row r="71" spans="1:13" x14ac:dyDescent="0.3">
      <c r="A71" s="4">
        <v>44996</v>
      </c>
      <c r="B71" s="1" t="s">
        <v>26</v>
      </c>
      <c r="C71" s="1" t="str">
        <f t="shared" si="5"/>
        <v>Maria Madalena</v>
      </c>
      <c r="D71" s="1" t="s">
        <v>133</v>
      </c>
      <c r="E71" s="1" t="str">
        <f t="shared" si="6"/>
        <v>Bermuda Preta G</v>
      </c>
      <c r="F71" s="1" t="str">
        <f t="shared" si="7"/>
        <v>Un</v>
      </c>
      <c r="G71" s="1">
        <v>12</v>
      </c>
      <c r="H71" s="74" cm="1">
        <f t="array" ref="H71">IFERROR(IF(D71="","",INDEX(Entradas!$H$3:$H$5000,MATCH(Vendas!A71,IF(Entradas!$B$3:$B$5000=Vendas!D71,Entradas!$A$3:$A$5000),1))),"Preço não registrado")</f>
        <v>42.9</v>
      </c>
      <c r="I71" s="37">
        <f t="shared" si="8"/>
        <v>514.79999999999995</v>
      </c>
      <c r="J71" s="1"/>
      <c r="K71" s="1"/>
      <c r="L71" s="16" t="str">
        <f t="shared" si="9"/>
        <v/>
      </c>
      <c r="M71" s="70"/>
    </row>
    <row r="72" spans="1:13" x14ac:dyDescent="0.3">
      <c r="A72" s="4">
        <v>44997</v>
      </c>
      <c r="B72" s="1" t="s">
        <v>26</v>
      </c>
      <c r="C72" s="1" t="str">
        <f t="shared" si="5"/>
        <v>Maria Madalena</v>
      </c>
      <c r="D72" s="6" t="s">
        <v>122</v>
      </c>
      <c r="E72" s="1" t="str">
        <f t="shared" si="6"/>
        <v>Camiseta Preta Básica P</v>
      </c>
      <c r="F72" s="1" t="str">
        <f t="shared" si="7"/>
        <v>Un</v>
      </c>
      <c r="G72" s="1">
        <v>12</v>
      </c>
      <c r="H72" s="74" cm="1">
        <f t="array" ref="H72">IFERROR(IF(D72="","",INDEX(Entradas!$H$3:$H$5000,MATCH(Vendas!A72,IF(Entradas!$B$3:$B$5000=Vendas!D72,Entradas!$A$3:$A$5000),1))),"Preço não registrado")</f>
        <v>42.9</v>
      </c>
      <c r="I72" s="37">
        <f t="shared" si="8"/>
        <v>514.79999999999995</v>
      </c>
      <c r="J72" s="1"/>
      <c r="K72" s="1"/>
      <c r="L72" s="16" t="str">
        <f t="shared" si="9"/>
        <v/>
      </c>
      <c r="M72" s="70"/>
    </row>
    <row r="73" spans="1:13" x14ac:dyDescent="0.3">
      <c r="A73" s="4">
        <v>44998</v>
      </c>
      <c r="B73" s="1" t="s">
        <v>26</v>
      </c>
      <c r="C73" s="1" t="str">
        <f t="shared" si="5"/>
        <v>Maria Madalena</v>
      </c>
      <c r="D73" s="1" t="s">
        <v>125</v>
      </c>
      <c r="E73" s="1" t="str">
        <f t="shared" si="6"/>
        <v>Bermuda Cinza P</v>
      </c>
      <c r="F73" s="1" t="str">
        <f t="shared" si="7"/>
        <v>Un</v>
      </c>
      <c r="G73" s="1">
        <v>12</v>
      </c>
      <c r="H73" s="74" cm="1">
        <f t="array" ref="H73">IFERROR(IF(D73="","",INDEX(Entradas!$H$3:$H$5000,MATCH(Vendas!A73,IF(Entradas!$B$3:$B$5000=Vendas!D73,Entradas!$A$3:$A$5000),1))),"Preço não registrado")</f>
        <v>45</v>
      </c>
      <c r="I73" s="37">
        <f t="shared" si="8"/>
        <v>540</v>
      </c>
      <c r="J73" s="1"/>
      <c r="K73" s="1"/>
      <c r="L73" s="16" t="str">
        <f t="shared" si="9"/>
        <v/>
      </c>
      <c r="M73" s="70"/>
    </row>
    <row r="74" spans="1:13" x14ac:dyDescent="0.3">
      <c r="A74" s="4">
        <v>44999</v>
      </c>
      <c r="B74" s="1" t="s">
        <v>26</v>
      </c>
      <c r="C74" s="1" t="str">
        <f t="shared" si="5"/>
        <v>Maria Madalena</v>
      </c>
      <c r="D74" s="1" t="s">
        <v>126</v>
      </c>
      <c r="E74" s="1" t="str">
        <f t="shared" si="6"/>
        <v>Bermuda Cinza M</v>
      </c>
      <c r="F74" s="1" t="str">
        <f t="shared" si="7"/>
        <v>Un</v>
      </c>
      <c r="G74" s="1">
        <v>12</v>
      </c>
      <c r="H74" s="74" cm="1">
        <f t="array" ref="H74">IFERROR(IF(D74="","",INDEX(Entradas!$H$3:$H$5000,MATCH(Vendas!A74,IF(Entradas!$B$3:$B$5000=Vendas!D74,Entradas!$A$3:$A$5000),1))),"Preço não registrado")</f>
        <v>45</v>
      </c>
      <c r="I74" s="37">
        <f t="shared" si="8"/>
        <v>540</v>
      </c>
      <c r="J74" s="1"/>
      <c r="K74" s="1"/>
      <c r="L74" s="16" t="str">
        <f t="shared" si="9"/>
        <v/>
      </c>
      <c r="M74" s="70"/>
    </row>
    <row r="75" spans="1:13" x14ac:dyDescent="0.3">
      <c r="A75" s="4">
        <v>45000</v>
      </c>
      <c r="B75" s="1" t="s">
        <v>26</v>
      </c>
      <c r="C75" s="1" t="str">
        <f t="shared" si="5"/>
        <v>Maria Madalena</v>
      </c>
      <c r="D75" s="1" t="s">
        <v>127</v>
      </c>
      <c r="E75" s="1" t="str">
        <f t="shared" si="6"/>
        <v>Bermuda Cinza G</v>
      </c>
      <c r="F75" s="1" t="str">
        <f t="shared" si="7"/>
        <v>Un</v>
      </c>
      <c r="G75" s="1">
        <v>12</v>
      </c>
      <c r="H75" s="74" cm="1">
        <f t="array" ref="H75">IFERROR(IF(D75="","",INDEX(Entradas!$H$3:$H$5000,MATCH(Vendas!A75,IF(Entradas!$B$3:$B$5000=Vendas!D75,Entradas!$A$3:$A$5000),1))),"Preço não registrado")</f>
        <v>42.9</v>
      </c>
      <c r="I75" s="37">
        <f t="shared" si="8"/>
        <v>514.79999999999995</v>
      </c>
      <c r="J75" s="1"/>
      <c r="K75" s="1"/>
      <c r="L75" s="16" t="str">
        <f t="shared" si="9"/>
        <v/>
      </c>
      <c r="M75" s="70"/>
    </row>
    <row r="76" spans="1:13" x14ac:dyDescent="0.3">
      <c r="A76" s="4">
        <v>45001</v>
      </c>
      <c r="B76" s="1" t="s">
        <v>26</v>
      </c>
      <c r="C76" s="1" t="str">
        <f t="shared" si="5"/>
        <v>Maria Madalena</v>
      </c>
      <c r="D76" s="1" t="s">
        <v>128</v>
      </c>
      <c r="E76" s="1" t="str">
        <f t="shared" si="6"/>
        <v>Camiseta Branca Básica P</v>
      </c>
      <c r="F76" s="1" t="str">
        <f t="shared" si="7"/>
        <v>Un</v>
      </c>
      <c r="G76" s="1">
        <v>12</v>
      </c>
      <c r="H76" s="74" cm="1">
        <f t="array" ref="H76">IFERROR(IF(D76="","",INDEX(Entradas!$H$3:$H$5000,MATCH(Vendas!A76,IF(Entradas!$B$3:$B$5000=Vendas!D76,Entradas!$A$3:$A$5000),1))),"Preço não registrado")</f>
        <v>42.9</v>
      </c>
      <c r="I76" s="37">
        <f t="shared" si="8"/>
        <v>514.79999999999995</v>
      </c>
      <c r="J76" s="1"/>
      <c r="K76" s="1"/>
      <c r="L76" s="16" t="str">
        <f t="shared" si="9"/>
        <v/>
      </c>
      <c r="M76" s="70"/>
    </row>
    <row r="77" spans="1:13" x14ac:dyDescent="0.3">
      <c r="A77" s="4">
        <v>45002</v>
      </c>
      <c r="B77" s="1" t="s">
        <v>26</v>
      </c>
      <c r="C77" s="1" t="str">
        <f t="shared" si="5"/>
        <v>Maria Madalena</v>
      </c>
      <c r="D77" s="1" t="s">
        <v>129</v>
      </c>
      <c r="E77" s="1" t="str">
        <f t="shared" si="6"/>
        <v>Camiseta Branca Básica M</v>
      </c>
      <c r="F77" s="1" t="str">
        <f t="shared" si="7"/>
        <v>Un</v>
      </c>
      <c r="G77" s="1">
        <v>12</v>
      </c>
      <c r="H77" s="74" cm="1">
        <f t="array" ref="H77">IFERROR(IF(D77="","",INDEX(Entradas!$H$3:$H$5000,MATCH(Vendas!A77,IF(Entradas!$B$3:$B$5000=Vendas!D77,Entradas!$A$3:$A$5000),1))),"Preço não registrado")</f>
        <v>42.9</v>
      </c>
      <c r="I77" s="37">
        <f t="shared" si="8"/>
        <v>514.79999999999995</v>
      </c>
      <c r="J77" s="1"/>
      <c r="K77" s="1"/>
      <c r="L77" s="16" t="str">
        <f t="shared" si="9"/>
        <v/>
      </c>
      <c r="M77" s="70"/>
    </row>
    <row r="78" spans="1:13" x14ac:dyDescent="0.3">
      <c r="A78" s="4">
        <v>45003</v>
      </c>
      <c r="B78" s="1" t="s">
        <v>26</v>
      </c>
      <c r="C78" s="1" t="str">
        <f t="shared" si="5"/>
        <v>Maria Madalena</v>
      </c>
      <c r="D78" s="1" t="s">
        <v>130</v>
      </c>
      <c r="E78" s="1" t="str">
        <f t="shared" si="6"/>
        <v>Camiseta Branca Básica G</v>
      </c>
      <c r="F78" s="1" t="str">
        <f t="shared" si="7"/>
        <v>Un</v>
      </c>
      <c r="G78" s="1">
        <v>12</v>
      </c>
      <c r="H78" s="74" cm="1">
        <f t="array" ref="H78">IFERROR(IF(D78="","",INDEX(Entradas!$H$3:$H$5000,MATCH(Vendas!A78,IF(Entradas!$B$3:$B$5000=Vendas!D78,Entradas!$A$3:$A$5000),1))),"Preço não registrado")</f>
        <v>42.9</v>
      </c>
      <c r="I78" s="37">
        <f t="shared" si="8"/>
        <v>514.79999999999995</v>
      </c>
      <c r="J78" s="1"/>
      <c r="K78" s="1"/>
      <c r="L78" s="16" t="str">
        <f t="shared" si="9"/>
        <v/>
      </c>
      <c r="M78" s="70"/>
    </row>
    <row r="79" spans="1:13" x14ac:dyDescent="0.3">
      <c r="A79" s="4">
        <v>45004</v>
      </c>
      <c r="B79" s="1" t="s">
        <v>26</v>
      </c>
      <c r="C79" s="1" t="str">
        <f t="shared" si="5"/>
        <v>Maria Madalena</v>
      </c>
      <c r="D79" s="1" t="s">
        <v>131</v>
      </c>
      <c r="E79" s="1" t="str">
        <f t="shared" si="6"/>
        <v>Bermuda Preta P</v>
      </c>
      <c r="F79" s="1" t="str">
        <f t="shared" si="7"/>
        <v>Un</v>
      </c>
      <c r="G79" s="1">
        <v>12</v>
      </c>
      <c r="H79" s="74" cm="1">
        <f t="array" ref="H79">IFERROR(IF(D79="","",INDEX(Entradas!$H$3:$H$5000,MATCH(Vendas!A79,IF(Entradas!$B$3:$B$5000=Vendas!D79,Entradas!$A$3:$A$5000),1))),"Preço não registrado")</f>
        <v>42.9</v>
      </c>
      <c r="I79" s="37">
        <f t="shared" si="8"/>
        <v>514.79999999999995</v>
      </c>
      <c r="J79" s="1"/>
      <c r="K79" s="1"/>
      <c r="L79" s="16" t="str">
        <f t="shared" si="9"/>
        <v/>
      </c>
      <c r="M79" s="70"/>
    </row>
    <row r="80" spans="1:13" x14ac:dyDescent="0.3">
      <c r="A80" s="4">
        <v>45005</v>
      </c>
      <c r="B80" s="1" t="s">
        <v>26</v>
      </c>
      <c r="C80" s="1" t="str">
        <f t="shared" si="5"/>
        <v>Maria Madalena</v>
      </c>
      <c r="D80" s="1" t="s">
        <v>132</v>
      </c>
      <c r="E80" s="1" t="str">
        <f t="shared" si="6"/>
        <v>Bermuda Preta M</v>
      </c>
      <c r="F80" s="1" t="str">
        <f t="shared" si="7"/>
        <v>Un</v>
      </c>
      <c r="G80" s="1">
        <v>12</v>
      </c>
      <c r="H80" s="74" t="str" cm="1">
        <f t="array" ref="H80">IFERROR(IF(D80="","",INDEX(Entradas!$H$3:$H$5000,MATCH(Vendas!A80,IF(Entradas!$B$3:$B$5000=Vendas!D80,Entradas!$A$3:$A$5000),1))),"Preço não registrado")</f>
        <v>Preço não registrado</v>
      </c>
      <c r="I80" s="37" t="str">
        <f t="shared" si="8"/>
        <v/>
      </c>
      <c r="J80" s="1"/>
      <c r="K80" s="1"/>
      <c r="L80" s="16" t="str">
        <f t="shared" si="9"/>
        <v/>
      </c>
      <c r="M80" s="70"/>
    </row>
    <row r="81" spans="1:13" x14ac:dyDescent="0.3">
      <c r="A81" s="4">
        <v>45006</v>
      </c>
      <c r="B81" s="1" t="s">
        <v>26</v>
      </c>
      <c r="C81" s="1" t="str">
        <f t="shared" si="5"/>
        <v>Maria Madalena</v>
      </c>
      <c r="D81" s="1" t="s">
        <v>133</v>
      </c>
      <c r="E81" s="1" t="str">
        <f t="shared" si="6"/>
        <v>Bermuda Preta G</v>
      </c>
      <c r="F81" s="1" t="str">
        <f t="shared" si="7"/>
        <v>Un</v>
      </c>
      <c r="G81" s="1">
        <v>12</v>
      </c>
      <c r="H81" s="74" cm="1">
        <f t="array" ref="H81">IFERROR(IF(D81="","",INDEX(Entradas!$H$3:$H$5000,MATCH(Vendas!A81,IF(Entradas!$B$3:$B$5000=Vendas!D81,Entradas!$A$3:$A$5000),1))),"Preço não registrado")</f>
        <v>42.9</v>
      </c>
      <c r="I81" s="37">
        <f t="shared" si="8"/>
        <v>514.79999999999995</v>
      </c>
      <c r="J81" s="1"/>
      <c r="K81" s="1"/>
      <c r="L81" s="16" t="str">
        <f t="shared" si="9"/>
        <v/>
      </c>
      <c r="M81" s="70"/>
    </row>
    <row r="82" spans="1:13" x14ac:dyDescent="0.3">
      <c r="A82" s="4">
        <v>45007</v>
      </c>
      <c r="B82" s="1" t="s">
        <v>26</v>
      </c>
      <c r="C82" s="1" t="str">
        <f t="shared" si="5"/>
        <v>Maria Madalena</v>
      </c>
      <c r="D82" s="6" t="s">
        <v>122</v>
      </c>
      <c r="E82" s="1" t="str">
        <f t="shared" si="6"/>
        <v>Camiseta Preta Básica P</v>
      </c>
      <c r="F82" s="1" t="str">
        <f t="shared" si="7"/>
        <v>Un</v>
      </c>
      <c r="G82" s="1">
        <v>12</v>
      </c>
      <c r="H82" s="74" cm="1">
        <f t="array" ref="H82">IFERROR(IF(D82="","",INDEX(Entradas!$H$3:$H$5000,MATCH(Vendas!A82,IF(Entradas!$B$3:$B$5000=Vendas!D82,Entradas!$A$3:$A$5000),1))),"Preço não registrado")</f>
        <v>42.9</v>
      </c>
      <c r="I82" s="37">
        <f t="shared" si="8"/>
        <v>514.79999999999995</v>
      </c>
      <c r="J82" s="1"/>
      <c r="K82" s="1"/>
      <c r="L82" s="16" t="str">
        <f t="shared" si="9"/>
        <v/>
      </c>
      <c r="M82" s="70"/>
    </row>
    <row r="83" spans="1:13" x14ac:dyDescent="0.3">
      <c r="A83" s="4">
        <v>45008</v>
      </c>
      <c r="B83" s="1" t="s">
        <v>26</v>
      </c>
      <c r="C83" s="1" t="str">
        <f t="shared" si="5"/>
        <v>Maria Madalena</v>
      </c>
      <c r="D83" s="1" t="s">
        <v>125</v>
      </c>
      <c r="E83" s="1" t="str">
        <f t="shared" si="6"/>
        <v>Bermuda Cinza P</v>
      </c>
      <c r="F83" s="1" t="str">
        <f t="shared" si="7"/>
        <v>Un</v>
      </c>
      <c r="G83" s="1">
        <v>12</v>
      </c>
      <c r="H83" s="74" cm="1">
        <f t="array" ref="H83">IFERROR(IF(D83="","",INDEX(Entradas!$H$3:$H$5000,MATCH(Vendas!A83,IF(Entradas!$B$3:$B$5000=Vendas!D83,Entradas!$A$3:$A$5000),1))),"Preço não registrado")</f>
        <v>45</v>
      </c>
      <c r="I83" s="37">
        <f t="shared" si="8"/>
        <v>540</v>
      </c>
      <c r="J83" s="1"/>
      <c r="K83" s="1"/>
      <c r="L83" s="16" t="str">
        <f t="shared" si="9"/>
        <v/>
      </c>
      <c r="M83" s="70"/>
    </row>
    <row r="84" spans="1:13" x14ac:dyDescent="0.3">
      <c r="A84" s="4">
        <v>45009</v>
      </c>
      <c r="B84" s="1" t="s">
        <v>26</v>
      </c>
      <c r="C84" s="1" t="str">
        <f t="shared" si="5"/>
        <v>Maria Madalena</v>
      </c>
      <c r="D84" s="1" t="s">
        <v>126</v>
      </c>
      <c r="E84" s="1" t="str">
        <f t="shared" si="6"/>
        <v>Bermuda Cinza M</v>
      </c>
      <c r="F84" s="1" t="str">
        <f t="shared" si="7"/>
        <v>Un</v>
      </c>
      <c r="G84" s="1">
        <v>12</v>
      </c>
      <c r="H84" s="74" cm="1">
        <f t="array" ref="H84">IFERROR(IF(D84="","",INDEX(Entradas!$H$3:$H$5000,MATCH(Vendas!A84,IF(Entradas!$B$3:$B$5000=Vendas!D84,Entradas!$A$3:$A$5000),1))),"Preço não registrado")</f>
        <v>45</v>
      </c>
      <c r="I84" s="37">
        <f t="shared" si="8"/>
        <v>540</v>
      </c>
      <c r="J84" s="1"/>
      <c r="K84" s="1"/>
      <c r="L84" s="16" t="str">
        <f t="shared" si="9"/>
        <v/>
      </c>
      <c r="M84" s="70"/>
    </row>
    <row r="85" spans="1:13" x14ac:dyDescent="0.3">
      <c r="A85" s="4">
        <v>45010</v>
      </c>
      <c r="B85" s="1" t="s">
        <v>26</v>
      </c>
      <c r="C85" s="1" t="str">
        <f t="shared" si="5"/>
        <v>Maria Madalena</v>
      </c>
      <c r="D85" s="1" t="s">
        <v>127</v>
      </c>
      <c r="E85" s="1" t="str">
        <f t="shared" si="6"/>
        <v>Bermuda Cinza G</v>
      </c>
      <c r="F85" s="1" t="str">
        <f t="shared" si="7"/>
        <v>Un</v>
      </c>
      <c r="G85" s="1">
        <v>12</v>
      </c>
      <c r="H85" s="74" cm="1">
        <f t="array" ref="H85">IFERROR(IF(D85="","",INDEX(Entradas!$H$3:$H$5000,MATCH(Vendas!A85,IF(Entradas!$B$3:$B$5000=Vendas!D85,Entradas!$A$3:$A$5000),1))),"Preço não registrado")</f>
        <v>42.9</v>
      </c>
      <c r="I85" s="37">
        <f t="shared" si="8"/>
        <v>514.79999999999995</v>
      </c>
      <c r="J85" s="1"/>
      <c r="K85" s="1"/>
      <c r="L85" s="16" t="str">
        <f t="shared" si="9"/>
        <v/>
      </c>
      <c r="M85" s="70"/>
    </row>
    <row r="86" spans="1:13" x14ac:dyDescent="0.3">
      <c r="A86" s="4">
        <v>45011</v>
      </c>
      <c r="B86" s="1" t="s">
        <v>26</v>
      </c>
      <c r="C86" s="1" t="str">
        <f t="shared" si="5"/>
        <v>Maria Madalena</v>
      </c>
      <c r="D86" s="1" t="s">
        <v>128</v>
      </c>
      <c r="E86" s="1" t="str">
        <f t="shared" si="6"/>
        <v>Camiseta Branca Básica P</v>
      </c>
      <c r="F86" s="1" t="str">
        <f t="shared" si="7"/>
        <v>Un</v>
      </c>
      <c r="G86" s="1">
        <v>12</v>
      </c>
      <c r="H86" s="74" cm="1">
        <f t="array" ref="H86">IFERROR(IF(D86="","",INDEX(Entradas!$H$3:$H$5000,MATCH(Vendas!A86,IF(Entradas!$B$3:$B$5000=Vendas!D86,Entradas!$A$3:$A$5000),1))),"Preço não registrado")</f>
        <v>42.9</v>
      </c>
      <c r="I86" s="37">
        <f t="shared" si="8"/>
        <v>514.79999999999995</v>
      </c>
      <c r="J86" s="1"/>
      <c r="K86" s="1"/>
      <c r="L86" s="16" t="str">
        <f t="shared" si="9"/>
        <v/>
      </c>
      <c r="M86" s="70"/>
    </row>
    <row r="87" spans="1:13" x14ac:dyDescent="0.3">
      <c r="A87" s="4">
        <v>45012</v>
      </c>
      <c r="B87" s="1" t="s">
        <v>26</v>
      </c>
      <c r="C87" s="1" t="str">
        <f t="shared" si="5"/>
        <v>Maria Madalena</v>
      </c>
      <c r="D87" s="1" t="s">
        <v>129</v>
      </c>
      <c r="E87" s="1" t="str">
        <f t="shared" si="6"/>
        <v>Camiseta Branca Básica M</v>
      </c>
      <c r="F87" s="1" t="str">
        <f t="shared" si="7"/>
        <v>Un</v>
      </c>
      <c r="G87" s="1">
        <v>12</v>
      </c>
      <c r="H87" s="74" cm="1">
        <f t="array" ref="H87">IFERROR(IF(D87="","",INDEX(Entradas!$H$3:$H$5000,MATCH(Vendas!A87,IF(Entradas!$B$3:$B$5000=Vendas!D87,Entradas!$A$3:$A$5000),1))),"Preço não registrado")</f>
        <v>42.9</v>
      </c>
      <c r="I87" s="37">
        <f t="shared" si="8"/>
        <v>514.79999999999995</v>
      </c>
      <c r="J87" s="1"/>
      <c r="K87" s="1"/>
      <c r="L87" s="16" t="str">
        <f t="shared" si="9"/>
        <v/>
      </c>
      <c r="M87" s="70"/>
    </row>
    <row r="88" spans="1:13" x14ac:dyDescent="0.3">
      <c r="A88" s="4">
        <v>45013</v>
      </c>
      <c r="B88" s="1" t="s">
        <v>26</v>
      </c>
      <c r="C88" s="1" t="str">
        <f t="shared" si="5"/>
        <v>Maria Madalena</v>
      </c>
      <c r="D88" s="1" t="s">
        <v>130</v>
      </c>
      <c r="E88" s="1" t="str">
        <f t="shared" si="6"/>
        <v>Camiseta Branca Básica G</v>
      </c>
      <c r="F88" s="1" t="str">
        <f t="shared" si="7"/>
        <v>Un</v>
      </c>
      <c r="G88" s="1">
        <v>12</v>
      </c>
      <c r="H88" s="74" cm="1">
        <f t="array" ref="H88">IFERROR(IF(D88="","",INDEX(Entradas!$H$3:$H$5000,MATCH(Vendas!A88,IF(Entradas!$B$3:$B$5000=Vendas!D88,Entradas!$A$3:$A$5000),1))),"Preço não registrado")</f>
        <v>42.9</v>
      </c>
      <c r="I88" s="37">
        <f t="shared" si="8"/>
        <v>514.79999999999995</v>
      </c>
      <c r="J88" s="1"/>
      <c r="K88" s="1"/>
      <c r="L88" s="16" t="str">
        <f t="shared" si="9"/>
        <v/>
      </c>
      <c r="M88" s="70"/>
    </row>
    <row r="89" spans="1:13" x14ac:dyDescent="0.3">
      <c r="A89" s="4">
        <v>45014</v>
      </c>
      <c r="B89" s="1" t="s">
        <v>26</v>
      </c>
      <c r="C89" s="1" t="str">
        <f t="shared" si="5"/>
        <v>Maria Madalena</v>
      </c>
      <c r="D89" s="1" t="s">
        <v>131</v>
      </c>
      <c r="E89" s="1" t="str">
        <f t="shared" si="6"/>
        <v>Bermuda Preta P</v>
      </c>
      <c r="F89" s="1" t="str">
        <f t="shared" si="7"/>
        <v>Un</v>
      </c>
      <c r="G89" s="1">
        <v>12</v>
      </c>
      <c r="H89" s="74" cm="1">
        <f t="array" ref="H89">IFERROR(IF(D89="","",INDEX(Entradas!$H$3:$H$5000,MATCH(Vendas!A89,IF(Entradas!$B$3:$B$5000=Vendas!D89,Entradas!$A$3:$A$5000),1))),"Preço não registrado")</f>
        <v>42.9</v>
      </c>
      <c r="I89" s="37">
        <f t="shared" si="8"/>
        <v>514.79999999999995</v>
      </c>
      <c r="J89" s="1"/>
      <c r="K89" s="1"/>
      <c r="L89" s="16" t="str">
        <f t="shared" si="9"/>
        <v/>
      </c>
      <c r="M89" s="70"/>
    </row>
    <row r="90" spans="1:13" x14ac:dyDescent="0.3">
      <c r="A90" s="4">
        <v>45015</v>
      </c>
      <c r="B90" s="1" t="s">
        <v>26</v>
      </c>
      <c r="C90" s="1" t="str">
        <f t="shared" si="5"/>
        <v>Maria Madalena</v>
      </c>
      <c r="D90" s="1" t="s">
        <v>132</v>
      </c>
      <c r="E90" s="1" t="str">
        <f t="shared" si="6"/>
        <v>Bermuda Preta M</v>
      </c>
      <c r="F90" s="1" t="str">
        <f t="shared" si="7"/>
        <v>Un</v>
      </c>
      <c r="G90" s="1">
        <v>12</v>
      </c>
      <c r="H90" s="74" t="str" cm="1">
        <f t="array" ref="H90">IFERROR(IF(D90="","",INDEX(Entradas!$H$3:$H$5000,MATCH(Vendas!A90,IF(Entradas!$B$3:$B$5000=Vendas!D90,Entradas!$A$3:$A$5000),1))),"Preço não registrado")</f>
        <v>Preço não registrado</v>
      </c>
      <c r="I90" s="37" t="str">
        <f t="shared" si="8"/>
        <v/>
      </c>
      <c r="J90" s="1"/>
      <c r="K90" s="1"/>
      <c r="L90" s="16" t="str">
        <f t="shared" si="9"/>
        <v/>
      </c>
      <c r="M90" s="70"/>
    </row>
    <row r="91" spans="1:13" x14ac:dyDescent="0.3">
      <c r="A91" s="4">
        <v>45016</v>
      </c>
      <c r="B91" s="1" t="s">
        <v>26</v>
      </c>
      <c r="C91" s="1" t="str">
        <f t="shared" si="5"/>
        <v>Maria Madalena</v>
      </c>
      <c r="D91" s="1" t="s">
        <v>133</v>
      </c>
      <c r="E91" s="1" t="str">
        <f t="shared" si="6"/>
        <v>Bermuda Preta G</v>
      </c>
      <c r="F91" s="1" t="str">
        <f t="shared" si="7"/>
        <v>Un</v>
      </c>
      <c r="G91" s="1">
        <v>12</v>
      </c>
      <c r="H91" s="74" cm="1">
        <f t="array" ref="H91">IFERROR(IF(D91="","",INDEX(Entradas!$H$3:$H$5000,MATCH(Vendas!A91,IF(Entradas!$B$3:$B$5000=Vendas!D91,Entradas!$A$3:$A$5000),1))),"Preço não registrado")</f>
        <v>42.9</v>
      </c>
      <c r="I91" s="37">
        <f t="shared" si="8"/>
        <v>514.79999999999995</v>
      </c>
      <c r="J91" s="1"/>
      <c r="K91" s="1"/>
      <c r="L91" s="16" t="str">
        <f t="shared" si="9"/>
        <v/>
      </c>
      <c r="M91" s="70"/>
    </row>
    <row r="92" spans="1:13" x14ac:dyDescent="0.3">
      <c r="A92" s="4">
        <v>45017</v>
      </c>
      <c r="B92" s="1" t="s">
        <v>26</v>
      </c>
      <c r="C92" s="1" t="str">
        <f t="shared" si="5"/>
        <v>Maria Madalena</v>
      </c>
      <c r="D92" s="6" t="s">
        <v>122</v>
      </c>
      <c r="E92" s="1" t="str">
        <f t="shared" si="6"/>
        <v>Camiseta Preta Básica P</v>
      </c>
      <c r="F92" s="1" t="str">
        <f t="shared" si="7"/>
        <v>Un</v>
      </c>
      <c r="G92" s="1">
        <v>12</v>
      </c>
      <c r="H92" s="74" cm="1">
        <f t="array" ref="H92">IFERROR(IF(D92="","",INDEX(Entradas!$H$3:$H$5000,MATCH(Vendas!A92,IF(Entradas!$B$3:$B$5000=Vendas!D92,Entradas!$A$3:$A$5000),1))),"Preço não registrado")</f>
        <v>42.9</v>
      </c>
      <c r="I92" s="37">
        <f t="shared" si="8"/>
        <v>514.79999999999995</v>
      </c>
      <c r="J92" s="1"/>
      <c r="K92" s="1"/>
      <c r="L92" s="16" t="str">
        <f t="shared" si="9"/>
        <v/>
      </c>
      <c r="M92" s="70"/>
    </row>
    <row r="93" spans="1:13" x14ac:dyDescent="0.3">
      <c r="A93" s="4">
        <v>45018</v>
      </c>
      <c r="B93" s="1" t="s">
        <v>26</v>
      </c>
      <c r="C93" s="1" t="str">
        <f t="shared" si="5"/>
        <v>Maria Madalena</v>
      </c>
      <c r="D93" s="1" t="s">
        <v>125</v>
      </c>
      <c r="E93" s="1" t="str">
        <f t="shared" si="6"/>
        <v>Bermuda Cinza P</v>
      </c>
      <c r="F93" s="1" t="str">
        <f t="shared" si="7"/>
        <v>Un</v>
      </c>
      <c r="G93" s="1">
        <v>12</v>
      </c>
      <c r="H93" s="74" cm="1">
        <f t="array" ref="H93">IFERROR(IF(D93="","",INDEX(Entradas!$H$3:$H$5000,MATCH(Vendas!A93,IF(Entradas!$B$3:$B$5000=Vendas!D93,Entradas!$A$3:$A$5000),1))),"Preço não registrado")</f>
        <v>45</v>
      </c>
      <c r="I93" s="37">
        <f t="shared" si="8"/>
        <v>540</v>
      </c>
      <c r="J93" s="1"/>
      <c r="K93" s="1"/>
      <c r="L93" s="16" t="str">
        <f t="shared" si="9"/>
        <v/>
      </c>
      <c r="M93" s="70"/>
    </row>
    <row r="94" spans="1:13" x14ac:dyDescent="0.3">
      <c r="A94" s="4">
        <v>45019</v>
      </c>
      <c r="B94" s="1" t="s">
        <v>26</v>
      </c>
      <c r="C94" s="1" t="str">
        <f t="shared" si="5"/>
        <v>Maria Madalena</v>
      </c>
      <c r="D94" s="1" t="s">
        <v>126</v>
      </c>
      <c r="E94" s="1" t="str">
        <f t="shared" si="6"/>
        <v>Bermuda Cinza M</v>
      </c>
      <c r="F94" s="1" t="str">
        <f t="shared" si="7"/>
        <v>Un</v>
      </c>
      <c r="G94" s="1">
        <v>12</v>
      </c>
      <c r="H94" s="74" cm="1">
        <f t="array" ref="H94">IFERROR(IF(D94="","",INDEX(Entradas!$H$3:$H$5000,MATCH(Vendas!A94,IF(Entradas!$B$3:$B$5000=Vendas!D94,Entradas!$A$3:$A$5000),1))),"Preço não registrado")</f>
        <v>45</v>
      </c>
      <c r="I94" s="37">
        <f t="shared" si="8"/>
        <v>540</v>
      </c>
      <c r="J94" s="1"/>
      <c r="K94" s="1"/>
      <c r="L94" s="16" t="str">
        <f t="shared" si="9"/>
        <v/>
      </c>
      <c r="M94" s="70"/>
    </row>
    <row r="95" spans="1:13" x14ac:dyDescent="0.3">
      <c r="A95" s="4">
        <v>45020</v>
      </c>
      <c r="B95" s="1" t="s">
        <v>26</v>
      </c>
      <c r="C95" s="1" t="str">
        <f t="shared" si="5"/>
        <v>Maria Madalena</v>
      </c>
      <c r="D95" s="1" t="s">
        <v>127</v>
      </c>
      <c r="E95" s="1" t="str">
        <f t="shared" si="6"/>
        <v>Bermuda Cinza G</v>
      </c>
      <c r="F95" s="1" t="str">
        <f t="shared" si="7"/>
        <v>Un</v>
      </c>
      <c r="G95" s="1">
        <v>12</v>
      </c>
      <c r="H95" s="74" cm="1">
        <f t="array" ref="H95">IFERROR(IF(D95="","",INDEX(Entradas!$H$3:$H$5000,MATCH(Vendas!A95,IF(Entradas!$B$3:$B$5000=Vendas!D95,Entradas!$A$3:$A$5000),1))),"Preço não registrado")</f>
        <v>42.9</v>
      </c>
      <c r="I95" s="37">
        <f t="shared" si="8"/>
        <v>514.79999999999995</v>
      </c>
      <c r="J95" s="1"/>
      <c r="K95" s="1"/>
      <c r="L95" s="16" t="str">
        <f t="shared" si="9"/>
        <v/>
      </c>
      <c r="M95" s="70"/>
    </row>
    <row r="96" spans="1:13" x14ac:dyDescent="0.3">
      <c r="A96" s="4">
        <v>45021</v>
      </c>
      <c r="B96" s="1" t="s">
        <v>26</v>
      </c>
      <c r="C96" s="1" t="str">
        <f t="shared" si="5"/>
        <v>Maria Madalena</v>
      </c>
      <c r="D96" s="1" t="s">
        <v>128</v>
      </c>
      <c r="E96" s="1" t="str">
        <f t="shared" si="6"/>
        <v>Camiseta Branca Básica P</v>
      </c>
      <c r="F96" s="1" t="str">
        <f t="shared" si="7"/>
        <v>Un</v>
      </c>
      <c r="G96" s="1">
        <v>12</v>
      </c>
      <c r="H96" s="74" cm="1">
        <f t="array" ref="H96">IFERROR(IF(D96="","",INDEX(Entradas!$H$3:$H$5000,MATCH(Vendas!A96,IF(Entradas!$B$3:$B$5000=Vendas!D96,Entradas!$A$3:$A$5000),1))),"Preço não registrado")</f>
        <v>42.9</v>
      </c>
      <c r="I96" s="37">
        <f t="shared" si="8"/>
        <v>514.79999999999995</v>
      </c>
      <c r="J96" s="1"/>
      <c r="K96" s="1"/>
      <c r="L96" s="16" t="str">
        <f t="shared" si="9"/>
        <v/>
      </c>
      <c r="M96" s="70"/>
    </row>
    <row r="97" spans="1:13" x14ac:dyDescent="0.3">
      <c r="A97" s="4">
        <v>45022</v>
      </c>
      <c r="B97" s="1" t="s">
        <v>26</v>
      </c>
      <c r="C97" s="1" t="str">
        <f t="shared" si="5"/>
        <v>Maria Madalena</v>
      </c>
      <c r="D97" s="1" t="s">
        <v>129</v>
      </c>
      <c r="E97" s="1" t="str">
        <f t="shared" si="6"/>
        <v>Camiseta Branca Básica M</v>
      </c>
      <c r="F97" s="1" t="str">
        <f t="shared" si="7"/>
        <v>Un</v>
      </c>
      <c r="G97" s="1">
        <v>12</v>
      </c>
      <c r="H97" s="74" cm="1">
        <f t="array" ref="H97">IFERROR(IF(D97="","",INDEX(Entradas!$H$3:$H$5000,MATCH(Vendas!A97,IF(Entradas!$B$3:$B$5000=Vendas!D97,Entradas!$A$3:$A$5000),1))),"Preço não registrado")</f>
        <v>42.9</v>
      </c>
      <c r="I97" s="37">
        <f t="shared" si="8"/>
        <v>514.79999999999995</v>
      </c>
      <c r="J97" s="1"/>
      <c r="K97" s="1"/>
      <c r="L97" s="16" t="str">
        <f t="shared" si="9"/>
        <v/>
      </c>
      <c r="M97" s="70"/>
    </row>
    <row r="98" spans="1:13" x14ac:dyDescent="0.3">
      <c r="A98" s="4">
        <v>45023</v>
      </c>
      <c r="B98" s="1" t="s">
        <v>26</v>
      </c>
      <c r="C98" s="1" t="str">
        <f t="shared" si="5"/>
        <v>Maria Madalena</v>
      </c>
      <c r="D98" s="1" t="s">
        <v>130</v>
      </c>
      <c r="E98" s="1" t="str">
        <f t="shared" si="6"/>
        <v>Camiseta Branca Básica G</v>
      </c>
      <c r="F98" s="1" t="str">
        <f t="shared" si="7"/>
        <v>Un</v>
      </c>
      <c r="G98" s="1">
        <v>12</v>
      </c>
      <c r="H98" s="74" cm="1">
        <f t="array" ref="H98">IFERROR(IF(D98="","",INDEX(Entradas!$H$3:$H$5000,MATCH(Vendas!A98,IF(Entradas!$B$3:$B$5000=Vendas!D98,Entradas!$A$3:$A$5000),1))),"Preço não registrado")</f>
        <v>42.9</v>
      </c>
      <c r="I98" s="37">
        <f t="shared" si="8"/>
        <v>514.79999999999995</v>
      </c>
      <c r="J98" s="1"/>
      <c r="K98" s="1"/>
      <c r="L98" s="16" t="str">
        <f t="shared" si="9"/>
        <v/>
      </c>
      <c r="M98" s="70"/>
    </row>
    <row r="99" spans="1:13" x14ac:dyDescent="0.3">
      <c r="A99" s="4">
        <v>45024</v>
      </c>
      <c r="B99" s="1" t="s">
        <v>26</v>
      </c>
      <c r="C99" s="1" t="str">
        <f t="shared" si="5"/>
        <v>Maria Madalena</v>
      </c>
      <c r="D99" s="1" t="s">
        <v>131</v>
      </c>
      <c r="E99" s="1" t="str">
        <f t="shared" si="6"/>
        <v>Bermuda Preta P</v>
      </c>
      <c r="F99" s="1" t="str">
        <f t="shared" si="7"/>
        <v>Un</v>
      </c>
      <c r="G99" s="1">
        <v>12</v>
      </c>
      <c r="H99" s="74" cm="1">
        <f t="array" ref="H99">IFERROR(IF(D99="","",INDEX(Entradas!$H$3:$H$5000,MATCH(Vendas!A99,IF(Entradas!$B$3:$B$5000=Vendas!D99,Entradas!$A$3:$A$5000),1))),"Preço não registrado")</f>
        <v>42.9</v>
      </c>
      <c r="I99" s="37">
        <f t="shared" si="8"/>
        <v>514.79999999999995</v>
      </c>
      <c r="J99" s="1"/>
      <c r="K99" s="1"/>
      <c r="L99" s="16" t="str">
        <f t="shared" si="9"/>
        <v/>
      </c>
      <c r="M99" s="70"/>
    </row>
    <row r="100" spans="1:13" x14ac:dyDescent="0.3">
      <c r="A100" s="4">
        <v>45025</v>
      </c>
      <c r="B100" s="1" t="s">
        <v>26</v>
      </c>
      <c r="C100" s="1" t="str">
        <f t="shared" si="5"/>
        <v>Maria Madalena</v>
      </c>
      <c r="D100" s="1" t="s">
        <v>132</v>
      </c>
      <c r="E100" s="1" t="str">
        <f t="shared" si="6"/>
        <v>Bermuda Preta M</v>
      </c>
      <c r="F100" s="1" t="str">
        <f t="shared" si="7"/>
        <v>Un</v>
      </c>
      <c r="G100" s="1">
        <v>12</v>
      </c>
      <c r="H100" s="74" t="str" cm="1">
        <f t="array" ref="H100">IFERROR(IF(D100="","",INDEX(Entradas!$H$3:$H$5000,MATCH(Vendas!A100,IF(Entradas!$B$3:$B$5000=Vendas!D100,Entradas!$A$3:$A$5000),1))),"Preço não registrado")</f>
        <v>Preço não registrado</v>
      </c>
      <c r="I100" s="37" t="str">
        <f t="shared" si="8"/>
        <v/>
      </c>
      <c r="J100" s="1"/>
      <c r="K100" s="1"/>
      <c r="L100" s="16" t="str">
        <f t="shared" si="9"/>
        <v/>
      </c>
      <c r="M100" s="70"/>
    </row>
    <row r="101" spans="1:13" x14ac:dyDescent="0.3">
      <c r="A101" s="4">
        <v>45026</v>
      </c>
      <c r="B101" s="1" t="s">
        <v>26</v>
      </c>
      <c r="C101" s="1" t="str">
        <f t="shared" si="5"/>
        <v>Maria Madalena</v>
      </c>
      <c r="D101" s="1" t="s">
        <v>133</v>
      </c>
      <c r="E101" s="1" t="str">
        <f t="shared" si="6"/>
        <v>Bermuda Preta G</v>
      </c>
      <c r="F101" s="1" t="str">
        <f t="shared" si="7"/>
        <v>Un</v>
      </c>
      <c r="G101" s="1">
        <v>12</v>
      </c>
      <c r="H101" s="74" cm="1">
        <f t="array" ref="H101">IFERROR(IF(D101="","",INDEX(Entradas!$H$3:$H$5000,MATCH(Vendas!A101,IF(Entradas!$B$3:$B$5000=Vendas!D101,Entradas!$A$3:$A$5000),1))),"Preço não registrado")</f>
        <v>42.9</v>
      </c>
      <c r="I101" s="37">
        <f t="shared" si="8"/>
        <v>514.79999999999995</v>
      </c>
      <c r="J101" s="1"/>
      <c r="K101" s="1"/>
      <c r="L101" s="16" t="str">
        <f t="shared" si="9"/>
        <v/>
      </c>
      <c r="M101" s="70"/>
    </row>
    <row r="102" spans="1:13" x14ac:dyDescent="0.3">
      <c r="A102" s="4">
        <v>45027</v>
      </c>
      <c r="B102" s="1" t="s">
        <v>26</v>
      </c>
      <c r="C102" s="1" t="str">
        <f t="shared" si="5"/>
        <v>Maria Madalena</v>
      </c>
      <c r="D102" s="6" t="s">
        <v>122</v>
      </c>
      <c r="E102" s="1" t="str">
        <f t="shared" si="6"/>
        <v>Camiseta Preta Básica P</v>
      </c>
      <c r="F102" s="1" t="str">
        <f t="shared" si="7"/>
        <v>Un</v>
      </c>
      <c r="G102" s="1">
        <v>12</v>
      </c>
      <c r="H102" s="74" cm="1">
        <f t="array" ref="H102">IFERROR(IF(D102="","",INDEX(Entradas!$H$3:$H$5000,MATCH(Vendas!A102,IF(Entradas!$B$3:$B$5000=Vendas!D102,Entradas!$A$3:$A$5000),1))),"Preço não registrado")</f>
        <v>42.9</v>
      </c>
      <c r="I102" s="37">
        <f t="shared" si="8"/>
        <v>514.79999999999995</v>
      </c>
      <c r="J102" s="1"/>
      <c r="K102" s="1"/>
      <c r="L102" s="16" t="str">
        <f t="shared" si="9"/>
        <v/>
      </c>
      <c r="M102" s="70"/>
    </row>
    <row r="103" spans="1:13" x14ac:dyDescent="0.3">
      <c r="A103" s="4">
        <v>45028</v>
      </c>
      <c r="B103" s="1" t="s">
        <v>26</v>
      </c>
      <c r="C103" s="1" t="str">
        <f t="shared" si="5"/>
        <v>Maria Madalena</v>
      </c>
      <c r="D103" s="1" t="s">
        <v>125</v>
      </c>
      <c r="E103" s="1" t="str">
        <f t="shared" si="6"/>
        <v>Bermuda Cinza P</v>
      </c>
      <c r="F103" s="1" t="str">
        <f t="shared" si="7"/>
        <v>Un</v>
      </c>
      <c r="G103" s="1">
        <v>12</v>
      </c>
      <c r="H103" s="74" cm="1">
        <f t="array" ref="H103">IFERROR(IF(D103="","",INDEX(Entradas!$H$3:$H$5000,MATCH(Vendas!A103,IF(Entradas!$B$3:$B$5000=Vendas!D103,Entradas!$A$3:$A$5000),1))),"Preço não registrado")</f>
        <v>45</v>
      </c>
      <c r="I103" s="37">
        <f t="shared" si="8"/>
        <v>540</v>
      </c>
      <c r="J103" s="1"/>
      <c r="K103" s="1"/>
      <c r="L103" s="16" t="str">
        <f t="shared" si="9"/>
        <v/>
      </c>
      <c r="M103" s="70"/>
    </row>
    <row r="104" spans="1:13" x14ac:dyDescent="0.3">
      <c r="A104" s="4">
        <v>45029</v>
      </c>
      <c r="B104" s="1" t="s">
        <v>26</v>
      </c>
      <c r="C104" s="1" t="str">
        <f t="shared" si="5"/>
        <v>Maria Madalena</v>
      </c>
      <c r="D104" s="1" t="s">
        <v>126</v>
      </c>
      <c r="E104" s="1" t="str">
        <f t="shared" si="6"/>
        <v>Bermuda Cinza M</v>
      </c>
      <c r="F104" s="1" t="str">
        <f t="shared" si="7"/>
        <v>Un</v>
      </c>
      <c r="G104" s="1">
        <v>12</v>
      </c>
      <c r="H104" s="74" cm="1">
        <f t="array" ref="H104">IFERROR(IF(D104="","",INDEX(Entradas!$H$3:$H$5000,MATCH(Vendas!A104,IF(Entradas!$B$3:$B$5000=Vendas!D104,Entradas!$A$3:$A$5000),1))),"Preço não registrado")</f>
        <v>45</v>
      </c>
      <c r="I104" s="37">
        <f t="shared" si="8"/>
        <v>540</v>
      </c>
      <c r="J104" s="1"/>
      <c r="K104" s="1"/>
      <c r="L104" s="16" t="str">
        <f t="shared" si="9"/>
        <v/>
      </c>
      <c r="M104" s="70"/>
    </row>
    <row r="105" spans="1:13" x14ac:dyDescent="0.3">
      <c r="A105" s="4">
        <v>45030</v>
      </c>
      <c r="B105" s="1" t="s">
        <v>26</v>
      </c>
      <c r="C105" s="1" t="str">
        <f t="shared" si="5"/>
        <v>Maria Madalena</v>
      </c>
      <c r="D105" s="1" t="s">
        <v>127</v>
      </c>
      <c r="E105" s="1" t="str">
        <f t="shared" si="6"/>
        <v>Bermuda Cinza G</v>
      </c>
      <c r="F105" s="1" t="str">
        <f t="shared" si="7"/>
        <v>Un</v>
      </c>
      <c r="G105" s="1">
        <v>12</v>
      </c>
      <c r="H105" s="74" cm="1">
        <f t="array" ref="H105">IFERROR(IF(D105="","",INDEX(Entradas!$H$3:$H$5000,MATCH(Vendas!A105,IF(Entradas!$B$3:$B$5000=Vendas!D105,Entradas!$A$3:$A$5000),1))),"Preço não registrado")</f>
        <v>42.9</v>
      </c>
      <c r="I105" s="37">
        <f t="shared" si="8"/>
        <v>514.79999999999995</v>
      </c>
      <c r="J105" s="1"/>
      <c r="K105" s="1"/>
      <c r="L105" s="16" t="str">
        <f t="shared" si="9"/>
        <v/>
      </c>
      <c r="M105" s="70"/>
    </row>
    <row r="106" spans="1:13" x14ac:dyDescent="0.3">
      <c r="A106" s="4">
        <v>45031</v>
      </c>
      <c r="B106" s="1" t="s">
        <v>26</v>
      </c>
      <c r="C106" s="1" t="str">
        <f t="shared" si="5"/>
        <v>Maria Madalena</v>
      </c>
      <c r="D106" s="1" t="s">
        <v>128</v>
      </c>
      <c r="E106" s="1" t="str">
        <f t="shared" si="6"/>
        <v>Camiseta Branca Básica P</v>
      </c>
      <c r="F106" s="1" t="str">
        <f t="shared" si="7"/>
        <v>Un</v>
      </c>
      <c r="G106" s="1">
        <v>12</v>
      </c>
      <c r="H106" s="74" cm="1">
        <f t="array" ref="H106">IFERROR(IF(D106="","",INDEX(Entradas!$H$3:$H$5000,MATCH(Vendas!A106,IF(Entradas!$B$3:$B$5000=Vendas!D106,Entradas!$A$3:$A$5000),1))),"Preço não registrado")</f>
        <v>42.9</v>
      </c>
      <c r="I106" s="37">
        <f t="shared" si="8"/>
        <v>514.79999999999995</v>
      </c>
      <c r="J106" s="1"/>
      <c r="K106" s="1"/>
      <c r="L106" s="16" t="str">
        <f t="shared" si="9"/>
        <v/>
      </c>
      <c r="M106" s="70"/>
    </row>
    <row r="107" spans="1:13" x14ac:dyDescent="0.3">
      <c r="A107" s="4">
        <v>45032</v>
      </c>
      <c r="B107" s="1" t="s">
        <v>26</v>
      </c>
      <c r="C107" s="1" t="str">
        <f t="shared" si="5"/>
        <v>Maria Madalena</v>
      </c>
      <c r="D107" s="1" t="s">
        <v>129</v>
      </c>
      <c r="E107" s="1" t="str">
        <f t="shared" si="6"/>
        <v>Camiseta Branca Básica M</v>
      </c>
      <c r="F107" s="1" t="str">
        <f t="shared" si="7"/>
        <v>Un</v>
      </c>
      <c r="G107" s="1">
        <v>12</v>
      </c>
      <c r="H107" s="74" cm="1">
        <f t="array" ref="H107">IFERROR(IF(D107="","",INDEX(Entradas!$H$3:$H$5000,MATCH(Vendas!A107,IF(Entradas!$B$3:$B$5000=Vendas!D107,Entradas!$A$3:$A$5000),1))),"Preço não registrado")</f>
        <v>42.9</v>
      </c>
      <c r="I107" s="37">
        <f t="shared" si="8"/>
        <v>514.79999999999995</v>
      </c>
      <c r="J107" s="1"/>
      <c r="K107" s="1"/>
      <c r="L107" s="16" t="str">
        <f t="shared" si="9"/>
        <v/>
      </c>
      <c r="M107" s="70"/>
    </row>
    <row r="108" spans="1:13" x14ac:dyDescent="0.3">
      <c r="A108" s="4">
        <v>45033</v>
      </c>
      <c r="B108" s="1" t="s">
        <v>26</v>
      </c>
      <c r="C108" s="1" t="str">
        <f t="shared" si="5"/>
        <v>Maria Madalena</v>
      </c>
      <c r="D108" s="1" t="s">
        <v>130</v>
      </c>
      <c r="E108" s="1" t="str">
        <f t="shared" si="6"/>
        <v>Camiseta Branca Básica G</v>
      </c>
      <c r="F108" s="1" t="str">
        <f t="shared" si="7"/>
        <v>Un</v>
      </c>
      <c r="G108" s="1">
        <v>12</v>
      </c>
      <c r="H108" s="74" cm="1">
        <f t="array" ref="H108">IFERROR(IF(D108="","",INDEX(Entradas!$H$3:$H$5000,MATCH(Vendas!A108,IF(Entradas!$B$3:$B$5000=Vendas!D108,Entradas!$A$3:$A$5000),1))),"Preço não registrado")</f>
        <v>42.9</v>
      </c>
      <c r="I108" s="37">
        <f t="shared" si="8"/>
        <v>514.79999999999995</v>
      </c>
      <c r="J108" s="1"/>
      <c r="K108" s="1"/>
      <c r="L108" s="16" t="str">
        <f t="shared" si="9"/>
        <v/>
      </c>
      <c r="M108" s="70"/>
    </row>
    <row r="109" spans="1:13" x14ac:dyDescent="0.3">
      <c r="A109" s="4">
        <v>45034</v>
      </c>
      <c r="B109" s="1" t="s">
        <v>26</v>
      </c>
      <c r="C109" s="1" t="str">
        <f t="shared" si="5"/>
        <v>Maria Madalena</v>
      </c>
      <c r="D109" s="1" t="s">
        <v>131</v>
      </c>
      <c r="E109" s="1" t="str">
        <f t="shared" si="6"/>
        <v>Bermuda Preta P</v>
      </c>
      <c r="F109" s="1" t="str">
        <f t="shared" si="7"/>
        <v>Un</v>
      </c>
      <c r="G109" s="1">
        <v>12</v>
      </c>
      <c r="H109" s="74" cm="1">
        <f t="array" ref="H109">IFERROR(IF(D109="","",INDEX(Entradas!$H$3:$H$5000,MATCH(Vendas!A109,IF(Entradas!$B$3:$B$5000=Vendas!D109,Entradas!$A$3:$A$5000),1))),"Preço não registrado")</f>
        <v>42.9</v>
      </c>
      <c r="I109" s="37">
        <f t="shared" si="8"/>
        <v>514.79999999999995</v>
      </c>
      <c r="J109" s="1"/>
      <c r="K109" s="1"/>
      <c r="L109" s="16" t="str">
        <f t="shared" si="9"/>
        <v/>
      </c>
      <c r="M109" s="70"/>
    </row>
    <row r="110" spans="1:13" x14ac:dyDescent="0.3">
      <c r="A110" s="4">
        <v>45035</v>
      </c>
      <c r="B110" s="1" t="s">
        <v>26</v>
      </c>
      <c r="C110" s="1" t="str">
        <f t="shared" si="5"/>
        <v>Maria Madalena</v>
      </c>
      <c r="D110" s="1" t="s">
        <v>132</v>
      </c>
      <c r="E110" s="1" t="str">
        <f t="shared" si="6"/>
        <v>Bermuda Preta M</v>
      </c>
      <c r="F110" s="1" t="str">
        <f t="shared" si="7"/>
        <v>Un</v>
      </c>
      <c r="G110" s="1">
        <v>12</v>
      </c>
      <c r="H110" s="74" t="str" cm="1">
        <f t="array" ref="H110">IFERROR(IF(D110="","",INDEX(Entradas!$H$3:$H$5000,MATCH(Vendas!A110,IF(Entradas!$B$3:$B$5000=Vendas!D110,Entradas!$A$3:$A$5000),1))),"Preço não registrado")</f>
        <v>Preço não registrado</v>
      </c>
      <c r="I110" s="37" t="str">
        <f t="shared" si="8"/>
        <v/>
      </c>
      <c r="J110" s="1"/>
      <c r="K110" s="1"/>
      <c r="L110" s="16" t="str">
        <f t="shared" si="9"/>
        <v/>
      </c>
      <c r="M110" s="70"/>
    </row>
    <row r="111" spans="1:13" x14ac:dyDescent="0.3">
      <c r="A111" s="4">
        <v>45036</v>
      </c>
      <c r="B111" s="1" t="s">
        <v>26</v>
      </c>
      <c r="C111" s="1" t="str">
        <f t="shared" si="5"/>
        <v>Maria Madalena</v>
      </c>
      <c r="D111" s="1" t="s">
        <v>133</v>
      </c>
      <c r="E111" s="1" t="str">
        <f t="shared" si="6"/>
        <v>Bermuda Preta G</v>
      </c>
      <c r="F111" s="1" t="str">
        <f t="shared" si="7"/>
        <v>Un</v>
      </c>
      <c r="G111" s="1">
        <v>12</v>
      </c>
      <c r="H111" s="74" cm="1">
        <f t="array" ref="H111">IFERROR(IF(D111="","",INDEX(Entradas!$H$3:$H$5000,MATCH(Vendas!A111,IF(Entradas!$B$3:$B$5000=Vendas!D111,Entradas!$A$3:$A$5000),1))),"Preço não registrado")</f>
        <v>42.9</v>
      </c>
      <c r="I111" s="37">
        <f t="shared" si="8"/>
        <v>514.79999999999995</v>
      </c>
      <c r="J111" s="1"/>
      <c r="K111" s="1"/>
      <c r="L111" s="16" t="str">
        <f t="shared" si="9"/>
        <v/>
      </c>
      <c r="M111" s="70"/>
    </row>
    <row r="112" spans="1:13" x14ac:dyDescent="0.3">
      <c r="A112" s="4">
        <v>45037</v>
      </c>
      <c r="B112" s="1" t="s">
        <v>26</v>
      </c>
      <c r="C112" s="1" t="str">
        <f t="shared" si="5"/>
        <v>Maria Madalena</v>
      </c>
      <c r="D112" s="6" t="s">
        <v>122</v>
      </c>
      <c r="E112" s="1" t="str">
        <f t="shared" si="6"/>
        <v>Camiseta Preta Básica P</v>
      </c>
      <c r="F112" s="1" t="str">
        <f t="shared" si="7"/>
        <v>Un</v>
      </c>
      <c r="G112" s="1">
        <v>12</v>
      </c>
      <c r="H112" s="74" cm="1">
        <f t="array" ref="H112">IFERROR(IF(D112="","",INDEX(Entradas!$H$3:$H$5000,MATCH(Vendas!A112,IF(Entradas!$B$3:$B$5000=Vendas!D112,Entradas!$A$3:$A$5000),1))),"Preço não registrado")</f>
        <v>42.9</v>
      </c>
      <c r="I112" s="37">
        <f t="shared" si="8"/>
        <v>514.79999999999995</v>
      </c>
      <c r="J112" s="1"/>
      <c r="K112" s="1"/>
      <c r="L112" s="16" t="str">
        <f t="shared" si="9"/>
        <v/>
      </c>
      <c r="M112" s="70"/>
    </row>
    <row r="113" spans="1:13" x14ac:dyDescent="0.3">
      <c r="A113" s="4">
        <v>45038</v>
      </c>
      <c r="B113" s="1" t="s">
        <v>26</v>
      </c>
      <c r="C113" s="1" t="str">
        <f t="shared" si="5"/>
        <v>Maria Madalena</v>
      </c>
      <c r="D113" s="1" t="s">
        <v>125</v>
      </c>
      <c r="E113" s="1" t="str">
        <f t="shared" si="6"/>
        <v>Bermuda Cinza P</v>
      </c>
      <c r="F113" s="1" t="str">
        <f t="shared" si="7"/>
        <v>Un</v>
      </c>
      <c r="G113" s="1">
        <v>12</v>
      </c>
      <c r="H113" s="74" cm="1">
        <f t="array" ref="H113">IFERROR(IF(D113="","",INDEX(Entradas!$H$3:$H$5000,MATCH(Vendas!A113,IF(Entradas!$B$3:$B$5000=Vendas!D113,Entradas!$A$3:$A$5000),1))),"Preço não registrado")</f>
        <v>45</v>
      </c>
      <c r="I113" s="37">
        <f t="shared" si="8"/>
        <v>540</v>
      </c>
      <c r="J113" s="1"/>
      <c r="K113" s="1"/>
      <c r="L113" s="16" t="str">
        <f t="shared" si="9"/>
        <v/>
      </c>
      <c r="M113" s="70"/>
    </row>
    <row r="114" spans="1:13" x14ac:dyDescent="0.3">
      <c r="A114" s="4">
        <v>45039</v>
      </c>
      <c r="B114" s="1" t="s">
        <v>26</v>
      </c>
      <c r="C114" s="1" t="str">
        <f t="shared" si="5"/>
        <v>Maria Madalena</v>
      </c>
      <c r="D114" s="1" t="s">
        <v>126</v>
      </c>
      <c r="E114" s="1" t="str">
        <f t="shared" si="6"/>
        <v>Bermuda Cinza M</v>
      </c>
      <c r="F114" s="1" t="str">
        <f t="shared" si="7"/>
        <v>Un</v>
      </c>
      <c r="G114" s="1">
        <v>12</v>
      </c>
      <c r="H114" s="74" cm="1">
        <f t="array" ref="H114">IFERROR(IF(D114="","",INDEX(Entradas!$H$3:$H$5000,MATCH(Vendas!A114,IF(Entradas!$B$3:$B$5000=Vendas!D114,Entradas!$A$3:$A$5000),1))),"Preço não registrado")</f>
        <v>45</v>
      </c>
      <c r="I114" s="37">
        <f t="shared" si="8"/>
        <v>540</v>
      </c>
      <c r="J114" s="1"/>
      <c r="K114" s="1"/>
      <c r="L114" s="16" t="str">
        <f t="shared" si="9"/>
        <v/>
      </c>
      <c r="M114" s="70"/>
    </row>
    <row r="115" spans="1:13" x14ac:dyDescent="0.3">
      <c r="A115" s="4">
        <v>45040</v>
      </c>
      <c r="B115" s="1" t="s">
        <v>26</v>
      </c>
      <c r="C115" s="1" t="str">
        <f t="shared" si="5"/>
        <v>Maria Madalena</v>
      </c>
      <c r="D115" s="1" t="s">
        <v>127</v>
      </c>
      <c r="E115" s="1" t="str">
        <f t="shared" si="6"/>
        <v>Bermuda Cinza G</v>
      </c>
      <c r="F115" s="1" t="str">
        <f t="shared" si="7"/>
        <v>Un</v>
      </c>
      <c r="G115" s="1">
        <v>12</v>
      </c>
      <c r="H115" s="74" cm="1">
        <f t="array" ref="H115">IFERROR(IF(D115="","",INDEX(Entradas!$H$3:$H$5000,MATCH(Vendas!A115,IF(Entradas!$B$3:$B$5000=Vendas!D115,Entradas!$A$3:$A$5000),1))),"Preço não registrado")</f>
        <v>42.9</v>
      </c>
      <c r="I115" s="37">
        <f t="shared" si="8"/>
        <v>514.79999999999995</v>
      </c>
      <c r="J115" s="1"/>
      <c r="K115" s="1"/>
      <c r="L115" s="16" t="str">
        <f t="shared" si="9"/>
        <v/>
      </c>
      <c r="M115" s="70"/>
    </row>
    <row r="116" spans="1:13" x14ac:dyDescent="0.3">
      <c r="A116" s="4">
        <v>45041</v>
      </c>
      <c r="B116" s="1" t="s">
        <v>26</v>
      </c>
      <c r="C116" s="1" t="str">
        <f t="shared" si="5"/>
        <v>Maria Madalena</v>
      </c>
      <c r="D116" s="1" t="s">
        <v>128</v>
      </c>
      <c r="E116" s="1" t="str">
        <f t="shared" si="6"/>
        <v>Camiseta Branca Básica P</v>
      </c>
      <c r="F116" s="1" t="str">
        <f t="shared" si="7"/>
        <v>Un</v>
      </c>
      <c r="G116" s="1">
        <v>12</v>
      </c>
      <c r="H116" s="74" cm="1">
        <f t="array" ref="H116">IFERROR(IF(D116="","",INDEX(Entradas!$H$3:$H$5000,MATCH(Vendas!A116,IF(Entradas!$B$3:$B$5000=Vendas!D116,Entradas!$A$3:$A$5000),1))),"Preço não registrado")</f>
        <v>42.9</v>
      </c>
      <c r="I116" s="37">
        <f t="shared" si="8"/>
        <v>514.79999999999995</v>
      </c>
      <c r="J116" s="1"/>
      <c r="K116" s="1"/>
      <c r="L116" s="16" t="str">
        <f t="shared" si="9"/>
        <v/>
      </c>
      <c r="M116" s="70"/>
    </row>
    <row r="117" spans="1:13" x14ac:dyDescent="0.3">
      <c r="A117" s="4">
        <v>45042</v>
      </c>
      <c r="B117" s="1" t="s">
        <v>26</v>
      </c>
      <c r="C117" s="1" t="str">
        <f t="shared" si="5"/>
        <v>Maria Madalena</v>
      </c>
      <c r="D117" s="1" t="s">
        <v>129</v>
      </c>
      <c r="E117" s="1" t="str">
        <f t="shared" si="6"/>
        <v>Camiseta Branca Básica M</v>
      </c>
      <c r="F117" s="1" t="str">
        <f t="shared" si="7"/>
        <v>Un</v>
      </c>
      <c r="G117" s="1">
        <v>12</v>
      </c>
      <c r="H117" s="74" cm="1">
        <f t="array" ref="H117">IFERROR(IF(D117="","",INDEX(Entradas!$H$3:$H$5000,MATCH(Vendas!A117,IF(Entradas!$B$3:$B$5000=Vendas!D117,Entradas!$A$3:$A$5000),1))),"Preço não registrado")</f>
        <v>42.9</v>
      </c>
      <c r="I117" s="37">
        <f t="shared" si="8"/>
        <v>514.79999999999995</v>
      </c>
      <c r="J117" s="1"/>
      <c r="K117" s="1"/>
      <c r="L117" s="16" t="str">
        <f t="shared" si="9"/>
        <v/>
      </c>
      <c r="M117" s="70"/>
    </row>
    <row r="118" spans="1:13" x14ac:dyDescent="0.3">
      <c r="A118" s="4">
        <v>45043</v>
      </c>
      <c r="B118" s="1" t="s">
        <v>26</v>
      </c>
      <c r="C118" s="1" t="str">
        <f t="shared" si="5"/>
        <v>Maria Madalena</v>
      </c>
      <c r="D118" s="1" t="s">
        <v>130</v>
      </c>
      <c r="E118" s="1" t="str">
        <f t="shared" si="6"/>
        <v>Camiseta Branca Básica G</v>
      </c>
      <c r="F118" s="1" t="str">
        <f t="shared" si="7"/>
        <v>Un</v>
      </c>
      <c r="G118" s="1">
        <v>12</v>
      </c>
      <c r="H118" s="74" cm="1">
        <f t="array" ref="H118">IFERROR(IF(D118="","",INDEX(Entradas!$H$3:$H$5000,MATCH(Vendas!A118,IF(Entradas!$B$3:$B$5000=Vendas!D118,Entradas!$A$3:$A$5000),1))),"Preço não registrado")</f>
        <v>42.9</v>
      </c>
      <c r="I118" s="37">
        <f t="shared" si="8"/>
        <v>514.79999999999995</v>
      </c>
      <c r="J118" s="1"/>
      <c r="K118" s="1"/>
      <c r="L118" s="16" t="str">
        <f t="shared" si="9"/>
        <v/>
      </c>
      <c r="M118" s="70"/>
    </row>
    <row r="119" spans="1:13" x14ac:dyDescent="0.3">
      <c r="A119" s="4">
        <v>45044</v>
      </c>
      <c r="B119" s="1" t="s">
        <v>26</v>
      </c>
      <c r="C119" s="1" t="str">
        <f t="shared" si="5"/>
        <v>Maria Madalena</v>
      </c>
      <c r="D119" s="1" t="s">
        <v>131</v>
      </c>
      <c r="E119" s="1" t="str">
        <f t="shared" si="6"/>
        <v>Bermuda Preta P</v>
      </c>
      <c r="F119" s="1" t="str">
        <f t="shared" si="7"/>
        <v>Un</v>
      </c>
      <c r="G119" s="1">
        <v>12</v>
      </c>
      <c r="H119" s="74" cm="1">
        <f t="array" ref="H119">IFERROR(IF(D119="","",INDEX(Entradas!$H$3:$H$5000,MATCH(Vendas!A119,IF(Entradas!$B$3:$B$5000=Vendas!D119,Entradas!$A$3:$A$5000),1))),"Preço não registrado")</f>
        <v>42.9</v>
      </c>
      <c r="I119" s="37">
        <f t="shared" si="8"/>
        <v>514.79999999999995</v>
      </c>
      <c r="J119" s="1"/>
      <c r="K119" s="1"/>
      <c r="L119" s="16" t="str">
        <f t="shared" si="9"/>
        <v/>
      </c>
      <c r="M119" s="70"/>
    </row>
    <row r="120" spans="1:13" x14ac:dyDescent="0.3">
      <c r="A120" s="4">
        <v>45045</v>
      </c>
      <c r="B120" s="1" t="s">
        <v>26</v>
      </c>
      <c r="C120" s="1" t="str">
        <f t="shared" si="5"/>
        <v>Maria Madalena</v>
      </c>
      <c r="D120" s="1" t="s">
        <v>132</v>
      </c>
      <c r="E120" s="1" t="str">
        <f t="shared" si="6"/>
        <v>Bermuda Preta M</v>
      </c>
      <c r="F120" s="1" t="str">
        <f t="shared" si="7"/>
        <v>Un</v>
      </c>
      <c r="G120" s="1">
        <v>12</v>
      </c>
      <c r="H120" s="74" t="str" cm="1">
        <f t="array" ref="H120">IFERROR(IF(D120="","",INDEX(Entradas!$H$3:$H$5000,MATCH(Vendas!A120,IF(Entradas!$B$3:$B$5000=Vendas!D120,Entradas!$A$3:$A$5000),1))),"Preço não registrado")</f>
        <v>Preço não registrado</v>
      </c>
      <c r="I120" s="37" t="str">
        <f t="shared" si="8"/>
        <v/>
      </c>
      <c r="J120" s="1"/>
      <c r="K120" s="1"/>
      <c r="L120" s="16" t="str">
        <f t="shared" si="9"/>
        <v/>
      </c>
      <c r="M120" s="70"/>
    </row>
    <row r="121" spans="1:13" x14ac:dyDescent="0.3">
      <c r="A121" s="4">
        <v>45046</v>
      </c>
      <c r="B121" s="1" t="s">
        <v>26</v>
      </c>
      <c r="C121" s="1" t="str">
        <f t="shared" si="5"/>
        <v>Maria Madalena</v>
      </c>
      <c r="D121" s="1" t="s">
        <v>133</v>
      </c>
      <c r="E121" s="1" t="str">
        <f t="shared" si="6"/>
        <v>Bermuda Preta G</v>
      </c>
      <c r="F121" s="1" t="str">
        <f t="shared" si="7"/>
        <v>Un</v>
      </c>
      <c r="G121" s="1">
        <v>12</v>
      </c>
      <c r="H121" s="74" cm="1">
        <f t="array" ref="H121">IFERROR(IF(D121="","",INDEX(Entradas!$H$3:$H$5000,MATCH(Vendas!A121,IF(Entradas!$B$3:$B$5000=Vendas!D121,Entradas!$A$3:$A$5000),1))),"Preço não registrado")</f>
        <v>42.9</v>
      </c>
      <c r="I121" s="37">
        <f t="shared" si="8"/>
        <v>514.79999999999995</v>
      </c>
      <c r="J121" s="1"/>
      <c r="K121" s="1"/>
      <c r="L121" s="16" t="str">
        <f t="shared" si="9"/>
        <v/>
      </c>
      <c r="M121" s="70"/>
    </row>
    <row r="122" spans="1:13" x14ac:dyDescent="0.3">
      <c r="A122" s="4">
        <v>45047</v>
      </c>
      <c r="B122" s="1" t="s">
        <v>26</v>
      </c>
      <c r="C122" s="1" t="str">
        <f t="shared" si="5"/>
        <v>Maria Madalena</v>
      </c>
      <c r="D122" s="6" t="s">
        <v>122</v>
      </c>
      <c r="E122" s="1" t="str">
        <f t="shared" si="6"/>
        <v>Camiseta Preta Básica P</v>
      </c>
      <c r="F122" s="1" t="str">
        <f t="shared" si="7"/>
        <v>Un</v>
      </c>
      <c r="G122" s="1">
        <v>12</v>
      </c>
      <c r="H122" s="74" cm="1">
        <f t="array" ref="H122">IFERROR(IF(D122="","",INDEX(Entradas!$H$3:$H$5000,MATCH(Vendas!A122,IF(Entradas!$B$3:$B$5000=Vendas!D122,Entradas!$A$3:$A$5000),1))),"Preço não registrado")</f>
        <v>42.9</v>
      </c>
      <c r="I122" s="37">
        <f t="shared" si="8"/>
        <v>514.79999999999995</v>
      </c>
      <c r="J122" s="1"/>
      <c r="K122" s="1"/>
      <c r="L122" s="16" t="str">
        <f t="shared" si="9"/>
        <v/>
      </c>
      <c r="M122" s="70"/>
    </row>
    <row r="123" spans="1:13" x14ac:dyDescent="0.3">
      <c r="A123" s="4">
        <v>45048</v>
      </c>
      <c r="B123" s="1" t="s">
        <v>26</v>
      </c>
      <c r="C123" s="1" t="str">
        <f t="shared" si="5"/>
        <v>Maria Madalena</v>
      </c>
      <c r="D123" s="1" t="s">
        <v>125</v>
      </c>
      <c r="E123" s="1" t="str">
        <f t="shared" si="6"/>
        <v>Bermuda Cinza P</v>
      </c>
      <c r="F123" s="1" t="str">
        <f t="shared" si="7"/>
        <v>Un</v>
      </c>
      <c r="G123" s="1">
        <v>12</v>
      </c>
      <c r="H123" s="74" cm="1">
        <f t="array" ref="H123">IFERROR(IF(D123="","",INDEX(Entradas!$H$3:$H$5000,MATCH(Vendas!A123,IF(Entradas!$B$3:$B$5000=Vendas!D123,Entradas!$A$3:$A$5000),1))),"Preço não registrado")</f>
        <v>45</v>
      </c>
      <c r="I123" s="37">
        <f t="shared" si="8"/>
        <v>540</v>
      </c>
      <c r="J123" s="1"/>
      <c r="K123" s="1"/>
      <c r="L123" s="16" t="str">
        <f t="shared" si="9"/>
        <v/>
      </c>
      <c r="M123" s="70"/>
    </row>
    <row r="124" spans="1:13" x14ac:dyDescent="0.3">
      <c r="A124" s="4">
        <v>45049</v>
      </c>
      <c r="B124" s="1" t="s">
        <v>26</v>
      </c>
      <c r="C124" s="1" t="str">
        <f t="shared" si="5"/>
        <v>Maria Madalena</v>
      </c>
      <c r="D124" s="1" t="s">
        <v>126</v>
      </c>
      <c r="E124" s="1" t="str">
        <f t="shared" si="6"/>
        <v>Bermuda Cinza M</v>
      </c>
      <c r="F124" s="1" t="str">
        <f t="shared" si="7"/>
        <v>Un</v>
      </c>
      <c r="G124" s="1">
        <v>12</v>
      </c>
      <c r="H124" s="74" cm="1">
        <f t="array" ref="H124">IFERROR(IF(D124="","",INDEX(Entradas!$H$3:$H$5000,MATCH(Vendas!A124,IF(Entradas!$B$3:$B$5000=Vendas!D124,Entradas!$A$3:$A$5000),1))),"Preço não registrado")</f>
        <v>45</v>
      </c>
      <c r="I124" s="37">
        <f t="shared" si="8"/>
        <v>540</v>
      </c>
      <c r="J124" s="1"/>
      <c r="K124" s="1"/>
      <c r="L124" s="16" t="str">
        <f t="shared" si="9"/>
        <v/>
      </c>
      <c r="M124" s="70"/>
    </row>
    <row r="125" spans="1:13" x14ac:dyDescent="0.3">
      <c r="A125" s="4">
        <v>45050</v>
      </c>
      <c r="B125" s="1" t="s">
        <v>26</v>
      </c>
      <c r="C125" s="1" t="str">
        <f t="shared" si="5"/>
        <v>Maria Madalena</v>
      </c>
      <c r="D125" s="1" t="s">
        <v>127</v>
      </c>
      <c r="E125" s="1" t="str">
        <f t="shared" si="6"/>
        <v>Bermuda Cinza G</v>
      </c>
      <c r="F125" s="1" t="str">
        <f t="shared" si="7"/>
        <v>Un</v>
      </c>
      <c r="G125" s="1">
        <v>12</v>
      </c>
      <c r="H125" s="74" cm="1">
        <f t="array" ref="H125">IFERROR(IF(D125="","",INDEX(Entradas!$H$3:$H$5000,MATCH(Vendas!A125,IF(Entradas!$B$3:$B$5000=Vendas!D125,Entradas!$A$3:$A$5000),1))),"Preço não registrado")</f>
        <v>42.9</v>
      </c>
      <c r="I125" s="37">
        <f t="shared" si="8"/>
        <v>514.79999999999995</v>
      </c>
      <c r="J125" s="1"/>
      <c r="K125" s="1"/>
      <c r="L125" s="16" t="str">
        <f t="shared" si="9"/>
        <v/>
      </c>
      <c r="M125" s="70"/>
    </row>
    <row r="126" spans="1:13" x14ac:dyDescent="0.3">
      <c r="A126" s="4">
        <v>45051</v>
      </c>
      <c r="B126" s="1" t="s">
        <v>26</v>
      </c>
      <c r="C126" s="1" t="str">
        <f t="shared" si="5"/>
        <v>Maria Madalena</v>
      </c>
      <c r="D126" s="1" t="s">
        <v>128</v>
      </c>
      <c r="E126" s="1" t="str">
        <f t="shared" si="6"/>
        <v>Camiseta Branca Básica P</v>
      </c>
      <c r="F126" s="1" t="str">
        <f t="shared" si="7"/>
        <v>Un</v>
      </c>
      <c r="G126" s="1">
        <v>12</v>
      </c>
      <c r="H126" s="74" cm="1">
        <f t="array" ref="H126">IFERROR(IF(D126="","",INDEX(Entradas!$H$3:$H$5000,MATCH(Vendas!A126,IF(Entradas!$B$3:$B$5000=Vendas!D126,Entradas!$A$3:$A$5000),1))),"Preço não registrado")</f>
        <v>42.9</v>
      </c>
      <c r="I126" s="37">
        <f t="shared" si="8"/>
        <v>514.79999999999995</v>
      </c>
      <c r="J126" s="1"/>
      <c r="K126" s="1"/>
      <c r="L126" s="16" t="str">
        <f t="shared" si="9"/>
        <v/>
      </c>
      <c r="M126" s="70"/>
    </row>
    <row r="127" spans="1:13" x14ac:dyDescent="0.3">
      <c r="A127" s="4">
        <v>45052</v>
      </c>
      <c r="B127" s="1" t="s">
        <v>26</v>
      </c>
      <c r="C127" s="1" t="str">
        <f t="shared" si="5"/>
        <v>Maria Madalena</v>
      </c>
      <c r="D127" s="1" t="s">
        <v>129</v>
      </c>
      <c r="E127" s="1" t="str">
        <f t="shared" si="6"/>
        <v>Camiseta Branca Básica M</v>
      </c>
      <c r="F127" s="1" t="str">
        <f t="shared" si="7"/>
        <v>Un</v>
      </c>
      <c r="G127" s="1">
        <v>12</v>
      </c>
      <c r="H127" s="74" cm="1">
        <f t="array" ref="H127">IFERROR(IF(D127="","",INDEX(Entradas!$H$3:$H$5000,MATCH(Vendas!A127,IF(Entradas!$B$3:$B$5000=Vendas!D127,Entradas!$A$3:$A$5000),1))),"Preço não registrado")</f>
        <v>42.9</v>
      </c>
      <c r="I127" s="37">
        <f t="shared" si="8"/>
        <v>514.79999999999995</v>
      </c>
      <c r="J127" s="1"/>
      <c r="K127" s="1"/>
      <c r="L127" s="16" t="str">
        <f t="shared" si="9"/>
        <v/>
      </c>
      <c r="M127" s="70"/>
    </row>
    <row r="128" spans="1:13" x14ac:dyDescent="0.3">
      <c r="A128" s="4">
        <v>45053</v>
      </c>
      <c r="B128" s="1" t="s">
        <v>26</v>
      </c>
      <c r="C128" s="1" t="str">
        <f t="shared" si="5"/>
        <v>Maria Madalena</v>
      </c>
      <c r="D128" s="1" t="s">
        <v>130</v>
      </c>
      <c r="E128" s="1" t="str">
        <f t="shared" si="6"/>
        <v>Camiseta Branca Básica G</v>
      </c>
      <c r="F128" s="1" t="str">
        <f t="shared" si="7"/>
        <v>Un</v>
      </c>
      <c r="G128" s="1">
        <v>12</v>
      </c>
      <c r="H128" s="74" cm="1">
        <f t="array" ref="H128">IFERROR(IF(D128="","",INDEX(Entradas!$H$3:$H$5000,MATCH(Vendas!A128,IF(Entradas!$B$3:$B$5000=Vendas!D128,Entradas!$A$3:$A$5000),1))),"Preço não registrado")</f>
        <v>42.9</v>
      </c>
      <c r="I128" s="37">
        <f t="shared" si="8"/>
        <v>514.79999999999995</v>
      </c>
      <c r="J128" s="1"/>
      <c r="K128" s="1"/>
      <c r="L128" s="16" t="str">
        <f t="shared" si="9"/>
        <v/>
      </c>
      <c r="M128" s="70"/>
    </row>
    <row r="129" spans="1:13" x14ac:dyDescent="0.3">
      <c r="A129" s="4">
        <v>45054</v>
      </c>
      <c r="B129" s="1" t="s">
        <v>26</v>
      </c>
      <c r="C129" s="1" t="str">
        <f t="shared" si="5"/>
        <v>Maria Madalena</v>
      </c>
      <c r="D129" s="1" t="s">
        <v>131</v>
      </c>
      <c r="E129" s="1" t="str">
        <f t="shared" si="6"/>
        <v>Bermuda Preta P</v>
      </c>
      <c r="F129" s="1" t="str">
        <f t="shared" si="7"/>
        <v>Un</v>
      </c>
      <c r="G129" s="1">
        <v>12</v>
      </c>
      <c r="H129" s="74" cm="1">
        <f t="array" ref="H129">IFERROR(IF(D129="","",INDEX(Entradas!$H$3:$H$5000,MATCH(Vendas!A129,IF(Entradas!$B$3:$B$5000=Vendas!D129,Entradas!$A$3:$A$5000),1))),"Preço não registrado")</f>
        <v>42.9</v>
      </c>
      <c r="I129" s="37">
        <f t="shared" si="8"/>
        <v>514.79999999999995</v>
      </c>
      <c r="J129" s="1"/>
      <c r="K129" s="1"/>
      <c r="L129" s="16" t="str">
        <f t="shared" si="9"/>
        <v/>
      </c>
      <c r="M129" s="70"/>
    </row>
    <row r="130" spans="1:13" x14ac:dyDescent="0.3">
      <c r="A130" s="4">
        <v>45055</v>
      </c>
      <c r="B130" s="1" t="s">
        <v>26</v>
      </c>
      <c r="C130" s="1" t="str">
        <f t="shared" si="5"/>
        <v>Maria Madalena</v>
      </c>
      <c r="D130" s="1" t="s">
        <v>132</v>
      </c>
      <c r="E130" s="1" t="str">
        <f t="shared" si="6"/>
        <v>Bermuda Preta M</v>
      </c>
      <c r="F130" s="1" t="str">
        <f t="shared" si="7"/>
        <v>Un</v>
      </c>
      <c r="G130" s="1">
        <v>12</v>
      </c>
      <c r="H130" s="74" t="str" cm="1">
        <f t="array" ref="H130">IFERROR(IF(D130="","",INDEX(Entradas!$H$3:$H$5000,MATCH(Vendas!A130,IF(Entradas!$B$3:$B$5000=Vendas!D130,Entradas!$A$3:$A$5000),1))),"Preço não registrado")</f>
        <v>Preço não registrado</v>
      </c>
      <c r="I130" s="37" t="str">
        <f t="shared" si="8"/>
        <v/>
      </c>
      <c r="J130" s="1"/>
      <c r="K130" s="1"/>
      <c r="L130" s="16" t="str">
        <f t="shared" si="9"/>
        <v/>
      </c>
      <c r="M130" s="70"/>
    </row>
    <row r="131" spans="1:13" x14ac:dyDescent="0.3">
      <c r="A131" s="4">
        <v>45056</v>
      </c>
      <c r="B131" s="1" t="s">
        <v>26</v>
      </c>
      <c r="C131" s="1" t="str">
        <f t="shared" ref="C131:C194" si="10">IF(B131="","",VLOOKUP(B131,tabela_cliente,2,0))</f>
        <v>Maria Madalena</v>
      </c>
      <c r="D131" s="1" t="s">
        <v>133</v>
      </c>
      <c r="E131" s="1" t="str">
        <f t="shared" ref="E131:E194" si="11">IF(D131="","",VLOOKUP(D131,tabela_produto,2,0))</f>
        <v>Bermuda Preta G</v>
      </c>
      <c r="F131" s="1" t="str">
        <f t="shared" ref="F131:F194" si="12">IF(D131="","",VLOOKUP(D131,tabela_produto,3,0))</f>
        <v>Un</v>
      </c>
      <c r="G131" s="1">
        <v>12</v>
      </c>
      <c r="H131" s="74" cm="1">
        <f t="array" ref="H131">IFERROR(IF(D131="","",INDEX(Entradas!$H$3:$H$5000,MATCH(Vendas!A131,IF(Entradas!$B$3:$B$5000=Vendas!D131,Entradas!$A$3:$A$5000),1))),"Preço não registrado")</f>
        <v>42.9</v>
      </c>
      <c r="I131" s="37">
        <f t="shared" si="8"/>
        <v>514.79999999999995</v>
      </c>
      <c r="J131" s="1"/>
      <c r="K131" s="1"/>
      <c r="L131" s="16" t="str">
        <f t="shared" si="9"/>
        <v/>
      </c>
      <c r="M131" s="70"/>
    </row>
    <row r="132" spans="1:13" x14ac:dyDescent="0.3">
      <c r="A132" s="4">
        <v>45057</v>
      </c>
      <c r="B132" s="1" t="s">
        <v>26</v>
      </c>
      <c r="C132" s="1" t="str">
        <f t="shared" si="10"/>
        <v>Maria Madalena</v>
      </c>
      <c r="D132" s="6" t="s">
        <v>122</v>
      </c>
      <c r="E132" s="1" t="str">
        <f t="shared" si="11"/>
        <v>Camiseta Preta Básica P</v>
      </c>
      <c r="F132" s="1" t="str">
        <f t="shared" si="12"/>
        <v>Un</v>
      </c>
      <c r="G132" s="1">
        <v>12</v>
      </c>
      <c r="H132" s="74" cm="1">
        <f t="array" ref="H132">IFERROR(IF(D132="","",INDEX(Entradas!$H$3:$H$5000,MATCH(Vendas!A132,IF(Entradas!$B$3:$B$5000=Vendas!D132,Entradas!$A$3:$A$5000),1))),"Preço não registrado")</f>
        <v>42.9</v>
      </c>
      <c r="I132" s="37">
        <f t="shared" ref="I132:I195" si="13">IFERROR(IF(OR(G132="",H132=""),"",G132*H132),"")</f>
        <v>514.79999999999995</v>
      </c>
      <c r="J132" s="1"/>
      <c r="K132" s="1"/>
      <c r="L132" s="16" t="str">
        <f t="shared" ref="L132:L195" si="14">IF(K132="","",HYPERLINK("https://rastreamentocorreios.info/consulta/"&amp;K132,"Rastreie aqui"))</f>
        <v/>
      </c>
      <c r="M132" s="70"/>
    </row>
    <row r="133" spans="1:13" x14ac:dyDescent="0.3">
      <c r="A133" s="4">
        <v>45058</v>
      </c>
      <c r="B133" s="1" t="s">
        <v>26</v>
      </c>
      <c r="C133" s="1" t="str">
        <f t="shared" si="10"/>
        <v>Maria Madalena</v>
      </c>
      <c r="D133" s="1" t="s">
        <v>125</v>
      </c>
      <c r="E133" s="1" t="str">
        <f t="shared" si="11"/>
        <v>Bermuda Cinza P</v>
      </c>
      <c r="F133" s="1" t="str">
        <f t="shared" si="12"/>
        <v>Un</v>
      </c>
      <c r="G133" s="1">
        <v>12</v>
      </c>
      <c r="H133" s="74" cm="1">
        <f t="array" ref="H133">IFERROR(IF(D133="","",INDEX(Entradas!$H$3:$H$5000,MATCH(Vendas!A133,IF(Entradas!$B$3:$B$5000=Vendas!D133,Entradas!$A$3:$A$5000),1))),"Preço não registrado")</f>
        <v>45</v>
      </c>
      <c r="I133" s="37">
        <f t="shared" si="13"/>
        <v>540</v>
      </c>
      <c r="J133" s="1"/>
      <c r="K133" s="1"/>
      <c r="L133" s="16" t="str">
        <f t="shared" si="14"/>
        <v/>
      </c>
      <c r="M133" s="70"/>
    </row>
    <row r="134" spans="1:13" x14ac:dyDescent="0.3">
      <c r="A134" s="4">
        <v>45059</v>
      </c>
      <c r="B134" s="1" t="s">
        <v>26</v>
      </c>
      <c r="C134" s="1" t="str">
        <f t="shared" si="10"/>
        <v>Maria Madalena</v>
      </c>
      <c r="D134" s="1" t="s">
        <v>126</v>
      </c>
      <c r="E134" s="1" t="str">
        <f t="shared" si="11"/>
        <v>Bermuda Cinza M</v>
      </c>
      <c r="F134" s="1" t="str">
        <f t="shared" si="12"/>
        <v>Un</v>
      </c>
      <c r="G134" s="1">
        <v>12</v>
      </c>
      <c r="H134" s="74" cm="1">
        <f t="array" ref="H134">IFERROR(IF(D134="","",INDEX(Entradas!$H$3:$H$5000,MATCH(Vendas!A134,IF(Entradas!$B$3:$B$5000=Vendas!D134,Entradas!$A$3:$A$5000),1))),"Preço não registrado")</f>
        <v>45</v>
      </c>
      <c r="I134" s="37">
        <f t="shared" si="13"/>
        <v>540</v>
      </c>
      <c r="J134" s="1"/>
      <c r="K134" s="1"/>
      <c r="L134" s="16" t="str">
        <f t="shared" si="14"/>
        <v/>
      </c>
      <c r="M134" s="70"/>
    </row>
    <row r="135" spans="1:13" x14ac:dyDescent="0.3">
      <c r="A135" s="4">
        <v>45060</v>
      </c>
      <c r="B135" s="1" t="s">
        <v>26</v>
      </c>
      <c r="C135" s="1" t="str">
        <f t="shared" si="10"/>
        <v>Maria Madalena</v>
      </c>
      <c r="D135" s="1" t="s">
        <v>127</v>
      </c>
      <c r="E135" s="1" t="str">
        <f t="shared" si="11"/>
        <v>Bermuda Cinza G</v>
      </c>
      <c r="F135" s="1" t="str">
        <f t="shared" si="12"/>
        <v>Un</v>
      </c>
      <c r="G135" s="1">
        <v>12</v>
      </c>
      <c r="H135" s="74" cm="1">
        <f t="array" ref="H135">IFERROR(IF(D135="","",INDEX(Entradas!$H$3:$H$5000,MATCH(Vendas!A135,IF(Entradas!$B$3:$B$5000=Vendas!D135,Entradas!$A$3:$A$5000),1))),"Preço não registrado")</f>
        <v>42.9</v>
      </c>
      <c r="I135" s="37">
        <f t="shared" si="13"/>
        <v>514.79999999999995</v>
      </c>
      <c r="J135" s="1"/>
      <c r="K135" s="1"/>
      <c r="L135" s="16" t="str">
        <f t="shared" si="14"/>
        <v/>
      </c>
      <c r="M135" s="70"/>
    </row>
    <row r="136" spans="1:13" x14ac:dyDescent="0.3">
      <c r="A136" s="4">
        <v>45061</v>
      </c>
      <c r="B136" s="1" t="s">
        <v>26</v>
      </c>
      <c r="C136" s="1" t="str">
        <f t="shared" si="10"/>
        <v>Maria Madalena</v>
      </c>
      <c r="D136" s="1" t="s">
        <v>128</v>
      </c>
      <c r="E136" s="1" t="str">
        <f t="shared" si="11"/>
        <v>Camiseta Branca Básica P</v>
      </c>
      <c r="F136" s="1" t="str">
        <f t="shared" si="12"/>
        <v>Un</v>
      </c>
      <c r="G136" s="1">
        <v>12</v>
      </c>
      <c r="H136" s="74" cm="1">
        <f t="array" ref="H136">IFERROR(IF(D136="","",INDEX(Entradas!$H$3:$H$5000,MATCH(Vendas!A136,IF(Entradas!$B$3:$B$5000=Vendas!D136,Entradas!$A$3:$A$5000),1))),"Preço não registrado")</f>
        <v>42.9</v>
      </c>
      <c r="I136" s="37">
        <f t="shared" si="13"/>
        <v>514.79999999999995</v>
      </c>
      <c r="J136" s="1"/>
      <c r="K136" s="1"/>
      <c r="L136" s="16" t="str">
        <f t="shared" si="14"/>
        <v/>
      </c>
      <c r="M136" s="70"/>
    </row>
    <row r="137" spans="1:13" x14ac:dyDescent="0.3">
      <c r="A137" s="4">
        <v>45062</v>
      </c>
      <c r="B137" s="1" t="s">
        <v>26</v>
      </c>
      <c r="C137" s="1" t="str">
        <f t="shared" si="10"/>
        <v>Maria Madalena</v>
      </c>
      <c r="D137" s="1" t="s">
        <v>129</v>
      </c>
      <c r="E137" s="1" t="str">
        <f t="shared" si="11"/>
        <v>Camiseta Branca Básica M</v>
      </c>
      <c r="F137" s="1" t="str">
        <f t="shared" si="12"/>
        <v>Un</v>
      </c>
      <c r="G137" s="1">
        <v>12</v>
      </c>
      <c r="H137" s="74" cm="1">
        <f t="array" ref="H137">IFERROR(IF(D137="","",INDEX(Entradas!$H$3:$H$5000,MATCH(Vendas!A137,IF(Entradas!$B$3:$B$5000=Vendas!D137,Entradas!$A$3:$A$5000),1))),"Preço não registrado")</f>
        <v>42.9</v>
      </c>
      <c r="I137" s="37">
        <f t="shared" si="13"/>
        <v>514.79999999999995</v>
      </c>
      <c r="J137" s="1"/>
      <c r="K137" s="1"/>
      <c r="L137" s="16" t="str">
        <f t="shared" si="14"/>
        <v/>
      </c>
      <c r="M137" s="70"/>
    </row>
    <row r="138" spans="1:13" x14ac:dyDescent="0.3">
      <c r="A138" s="4">
        <v>45063</v>
      </c>
      <c r="B138" s="1" t="s">
        <v>26</v>
      </c>
      <c r="C138" s="1" t="str">
        <f t="shared" si="10"/>
        <v>Maria Madalena</v>
      </c>
      <c r="D138" s="1" t="s">
        <v>130</v>
      </c>
      <c r="E138" s="1" t="str">
        <f t="shared" si="11"/>
        <v>Camiseta Branca Básica G</v>
      </c>
      <c r="F138" s="1" t="str">
        <f t="shared" si="12"/>
        <v>Un</v>
      </c>
      <c r="G138" s="1">
        <v>12</v>
      </c>
      <c r="H138" s="74" cm="1">
        <f t="array" ref="H138">IFERROR(IF(D138="","",INDEX(Entradas!$H$3:$H$5000,MATCH(Vendas!A138,IF(Entradas!$B$3:$B$5000=Vendas!D138,Entradas!$A$3:$A$5000),1))),"Preço não registrado")</f>
        <v>42.9</v>
      </c>
      <c r="I138" s="37">
        <f t="shared" si="13"/>
        <v>514.79999999999995</v>
      </c>
      <c r="J138" s="1"/>
      <c r="K138" s="1"/>
      <c r="L138" s="16" t="str">
        <f t="shared" si="14"/>
        <v/>
      </c>
      <c r="M138" s="70"/>
    </row>
    <row r="139" spans="1:13" x14ac:dyDescent="0.3">
      <c r="A139" s="4">
        <v>45064</v>
      </c>
      <c r="B139" s="1" t="s">
        <v>26</v>
      </c>
      <c r="C139" s="1" t="str">
        <f t="shared" si="10"/>
        <v>Maria Madalena</v>
      </c>
      <c r="D139" s="1" t="s">
        <v>131</v>
      </c>
      <c r="E139" s="1" t="str">
        <f t="shared" si="11"/>
        <v>Bermuda Preta P</v>
      </c>
      <c r="F139" s="1" t="str">
        <f t="shared" si="12"/>
        <v>Un</v>
      </c>
      <c r="G139" s="1">
        <v>12</v>
      </c>
      <c r="H139" s="74" cm="1">
        <f t="array" ref="H139">IFERROR(IF(D139="","",INDEX(Entradas!$H$3:$H$5000,MATCH(Vendas!A139,IF(Entradas!$B$3:$B$5000=Vendas!D139,Entradas!$A$3:$A$5000),1))),"Preço não registrado")</f>
        <v>42.9</v>
      </c>
      <c r="I139" s="37">
        <f t="shared" si="13"/>
        <v>514.79999999999995</v>
      </c>
      <c r="J139" s="1"/>
      <c r="K139" s="1"/>
      <c r="L139" s="16" t="str">
        <f t="shared" si="14"/>
        <v/>
      </c>
      <c r="M139" s="70"/>
    </row>
    <row r="140" spans="1:13" x14ac:dyDescent="0.3">
      <c r="A140" s="4">
        <v>45065</v>
      </c>
      <c r="B140" s="1" t="s">
        <v>26</v>
      </c>
      <c r="C140" s="1" t="str">
        <f t="shared" si="10"/>
        <v>Maria Madalena</v>
      </c>
      <c r="D140" s="1" t="s">
        <v>132</v>
      </c>
      <c r="E140" s="1" t="str">
        <f t="shared" si="11"/>
        <v>Bermuda Preta M</v>
      </c>
      <c r="F140" s="1" t="str">
        <f t="shared" si="12"/>
        <v>Un</v>
      </c>
      <c r="G140" s="1">
        <v>12</v>
      </c>
      <c r="H140" s="74" t="str" cm="1">
        <f t="array" ref="H140">IFERROR(IF(D140="","",INDEX(Entradas!$H$3:$H$5000,MATCH(Vendas!A140,IF(Entradas!$B$3:$B$5000=Vendas!D140,Entradas!$A$3:$A$5000),1))),"Preço não registrado")</f>
        <v>Preço não registrado</v>
      </c>
      <c r="I140" s="37" t="str">
        <f t="shared" si="13"/>
        <v/>
      </c>
      <c r="J140" s="1"/>
      <c r="K140" s="1"/>
      <c r="L140" s="16" t="str">
        <f t="shared" si="14"/>
        <v/>
      </c>
      <c r="M140" s="70"/>
    </row>
    <row r="141" spans="1:13" x14ac:dyDescent="0.3">
      <c r="A141" s="4">
        <v>45066</v>
      </c>
      <c r="B141" s="1" t="s">
        <v>26</v>
      </c>
      <c r="C141" s="1" t="str">
        <f t="shared" si="10"/>
        <v>Maria Madalena</v>
      </c>
      <c r="D141" s="1" t="s">
        <v>133</v>
      </c>
      <c r="E141" s="1" t="str">
        <f t="shared" si="11"/>
        <v>Bermuda Preta G</v>
      </c>
      <c r="F141" s="1" t="str">
        <f t="shared" si="12"/>
        <v>Un</v>
      </c>
      <c r="G141" s="1">
        <v>12</v>
      </c>
      <c r="H141" s="74" cm="1">
        <f t="array" ref="H141">IFERROR(IF(D141="","",INDEX(Entradas!$H$3:$H$5000,MATCH(Vendas!A141,IF(Entradas!$B$3:$B$5000=Vendas!D141,Entradas!$A$3:$A$5000),1))),"Preço não registrado")</f>
        <v>42.9</v>
      </c>
      <c r="I141" s="37">
        <f t="shared" si="13"/>
        <v>514.79999999999995</v>
      </c>
      <c r="J141" s="1"/>
      <c r="K141" s="1"/>
      <c r="L141" s="16" t="str">
        <f t="shared" si="14"/>
        <v/>
      </c>
      <c r="M141" s="70"/>
    </row>
    <row r="142" spans="1:13" x14ac:dyDescent="0.3">
      <c r="A142" s="4">
        <v>45067</v>
      </c>
      <c r="B142" s="1" t="s">
        <v>26</v>
      </c>
      <c r="C142" s="1" t="str">
        <f t="shared" si="10"/>
        <v>Maria Madalena</v>
      </c>
      <c r="D142" s="6" t="s">
        <v>122</v>
      </c>
      <c r="E142" s="1" t="str">
        <f t="shared" si="11"/>
        <v>Camiseta Preta Básica P</v>
      </c>
      <c r="F142" s="1" t="str">
        <f t="shared" si="12"/>
        <v>Un</v>
      </c>
      <c r="G142" s="1">
        <v>12</v>
      </c>
      <c r="H142" s="74" cm="1">
        <f t="array" ref="H142">IFERROR(IF(D142="","",INDEX(Entradas!$H$3:$H$5000,MATCH(Vendas!A142,IF(Entradas!$B$3:$B$5000=Vendas!D142,Entradas!$A$3:$A$5000),1))),"Preço não registrado")</f>
        <v>42.9</v>
      </c>
      <c r="I142" s="37">
        <f t="shared" si="13"/>
        <v>514.79999999999995</v>
      </c>
      <c r="J142" s="1"/>
      <c r="K142" s="1"/>
      <c r="L142" s="16" t="str">
        <f t="shared" si="14"/>
        <v/>
      </c>
      <c r="M142" s="70"/>
    </row>
    <row r="143" spans="1:13" x14ac:dyDescent="0.3">
      <c r="A143" s="4">
        <v>45068</v>
      </c>
      <c r="B143" s="1" t="s">
        <v>26</v>
      </c>
      <c r="C143" s="1" t="str">
        <f t="shared" si="10"/>
        <v>Maria Madalena</v>
      </c>
      <c r="D143" s="1" t="s">
        <v>125</v>
      </c>
      <c r="E143" s="1" t="str">
        <f t="shared" si="11"/>
        <v>Bermuda Cinza P</v>
      </c>
      <c r="F143" s="1" t="str">
        <f t="shared" si="12"/>
        <v>Un</v>
      </c>
      <c r="G143" s="1">
        <v>12</v>
      </c>
      <c r="H143" s="74" cm="1">
        <f t="array" ref="H143">IFERROR(IF(D143="","",INDEX(Entradas!$H$3:$H$5000,MATCH(Vendas!A143,IF(Entradas!$B$3:$B$5000=Vendas!D143,Entradas!$A$3:$A$5000),1))),"Preço não registrado")</f>
        <v>45</v>
      </c>
      <c r="I143" s="37">
        <f t="shared" si="13"/>
        <v>540</v>
      </c>
      <c r="J143" s="1"/>
      <c r="K143" s="1"/>
      <c r="L143" s="16" t="str">
        <f t="shared" si="14"/>
        <v/>
      </c>
      <c r="M143" s="70"/>
    </row>
    <row r="144" spans="1:13" x14ac:dyDescent="0.3">
      <c r="A144" s="4">
        <v>45069</v>
      </c>
      <c r="B144" s="1" t="s">
        <v>26</v>
      </c>
      <c r="C144" s="1" t="str">
        <f t="shared" si="10"/>
        <v>Maria Madalena</v>
      </c>
      <c r="D144" s="1" t="s">
        <v>126</v>
      </c>
      <c r="E144" s="1" t="str">
        <f t="shared" si="11"/>
        <v>Bermuda Cinza M</v>
      </c>
      <c r="F144" s="1" t="str">
        <f t="shared" si="12"/>
        <v>Un</v>
      </c>
      <c r="G144" s="1">
        <v>12</v>
      </c>
      <c r="H144" s="74" cm="1">
        <f t="array" ref="H144">IFERROR(IF(D144="","",INDEX(Entradas!$H$3:$H$5000,MATCH(Vendas!A144,IF(Entradas!$B$3:$B$5000=Vendas!D144,Entradas!$A$3:$A$5000),1))),"Preço não registrado")</f>
        <v>45</v>
      </c>
      <c r="I144" s="37">
        <f t="shared" si="13"/>
        <v>540</v>
      </c>
      <c r="J144" s="1"/>
      <c r="K144" s="1"/>
      <c r="L144" s="16" t="str">
        <f t="shared" si="14"/>
        <v/>
      </c>
      <c r="M144" s="70"/>
    </row>
    <row r="145" spans="1:13" x14ac:dyDescent="0.3">
      <c r="A145" s="4">
        <v>45070</v>
      </c>
      <c r="B145" s="1" t="s">
        <v>26</v>
      </c>
      <c r="C145" s="1" t="str">
        <f t="shared" si="10"/>
        <v>Maria Madalena</v>
      </c>
      <c r="D145" s="1" t="s">
        <v>127</v>
      </c>
      <c r="E145" s="1" t="str">
        <f t="shared" si="11"/>
        <v>Bermuda Cinza G</v>
      </c>
      <c r="F145" s="1" t="str">
        <f t="shared" si="12"/>
        <v>Un</v>
      </c>
      <c r="G145" s="1">
        <v>12</v>
      </c>
      <c r="H145" s="74" cm="1">
        <f t="array" ref="H145">IFERROR(IF(D145="","",INDEX(Entradas!$H$3:$H$5000,MATCH(Vendas!A145,IF(Entradas!$B$3:$B$5000=Vendas!D145,Entradas!$A$3:$A$5000),1))),"Preço não registrado")</f>
        <v>42.9</v>
      </c>
      <c r="I145" s="37">
        <f t="shared" si="13"/>
        <v>514.79999999999995</v>
      </c>
      <c r="J145" s="1"/>
      <c r="K145" s="1"/>
      <c r="L145" s="16" t="str">
        <f t="shared" si="14"/>
        <v/>
      </c>
      <c r="M145" s="70"/>
    </row>
    <row r="146" spans="1:13" x14ac:dyDescent="0.3">
      <c r="A146" s="4">
        <v>45071</v>
      </c>
      <c r="B146" s="1" t="s">
        <v>26</v>
      </c>
      <c r="C146" s="1" t="str">
        <f t="shared" si="10"/>
        <v>Maria Madalena</v>
      </c>
      <c r="D146" s="1" t="s">
        <v>128</v>
      </c>
      <c r="E146" s="1" t="str">
        <f t="shared" si="11"/>
        <v>Camiseta Branca Básica P</v>
      </c>
      <c r="F146" s="1" t="str">
        <f t="shared" si="12"/>
        <v>Un</v>
      </c>
      <c r="G146" s="1">
        <v>12</v>
      </c>
      <c r="H146" s="74" cm="1">
        <f t="array" ref="H146">IFERROR(IF(D146="","",INDEX(Entradas!$H$3:$H$5000,MATCH(Vendas!A146,IF(Entradas!$B$3:$B$5000=Vendas!D146,Entradas!$A$3:$A$5000),1))),"Preço não registrado")</f>
        <v>42.9</v>
      </c>
      <c r="I146" s="37">
        <f t="shared" si="13"/>
        <v>514.79999999999995</v>
      </c>
      <c r="J146" s="1"/>
      <c r="K146" s="1"/>
      <c r="L146" s="16" t="str">
        <f t="shared" si="14"/>
        <v/>
      </c>
      <c r="M146" s="70"/>
    </row>
    <row r="147" spans="1:13" x14ac:dyDescent="0.3">
      <c r="A147" s="4">
        <v>45072</v>
      </c>
      <c r="B147" s="1" t="s">
        <v>26</v>
      </c>
      <c r="C147" s="1" t="str">
        <f t="shared" si="10"/>
        <v>Maria Madalena</v>
      </c>
      <c r="D147" s="1" t="s">
        <v>129</v>
      </c>
      <c r="E147" s="1" t="str">
        <f t="shared" si="11"/>
        <v>Camiseta Branca Básica M</v>
      </c>
      <c r="F147" s="1" t="str">
        <f t="shared" si="12"/>
        <v>Un</v>
      </c>
      <c r="G147" s="1">
        <v>12</v>
      </c>
      <c r="H147" s="74" cm="1">
        <f t="array" ref="H147">IFERROR(IF(D147="","",INDEX(Entradas!$H$3:$H$5000,MATCH(Vendas!A147,IF(Entradas!$B$3:$B$5000=Vendas!D147,Entradas!$A$3:$A$5000),1))),"Preço não registrado")</f>
        <v>42.9</v>
      </c>
      <c r="I147" s="37">
        <f t="shared" si="13"/>
        <v>514.79999999999995</v>
      </c>
      <c r="J147" s="1"/>
      <c r="K147" s="1"/>
      <c r="L147" s="16" t="str">
        <f t="shared" si="14"/>
        <v/>
      </c>
      <c r="M147" s="70"/>
    </row>
    <row r="148" spans="1:13" x14ac:dyDescent="0.3">
      <c r="A148" s="4">
        <v>45073</v>
      </c>
      <c r="B148" s="1" t="s">
        <v>26</v>
      </c>
      <c r="C148" s="1" t="str">
        <f t="shared" si="10"/>
        <v>Maria Madalena</v>
      </c>
      <c r="D148" s="1" t="s">
        <v>130</v>
      </c>
      <c r="E148" s="1" t="str">
        <f t="shared" si="11"/>
        <v>Camiseta Branca Básica G</v>
      </c>
      <c r="F148" s="1" t="str">
        <f t="shared" si="12"/>
        <v>Un</v>
      </c>
      <c r="G148" s="1">
        <v>12</v>
      </c>
      <c r="H148" s="74" cm="1">
        <f t="array" ref="H148">IFERROR(IF(D148="","",INDEX(Entradas!$H$3:$H$5000,MATCH(Vendas!A148,IF(Entradas!$B$3:$B$5000=Vendas!D148,Entradas!$A$3:$A$5000),1))),"Preço não registrado")</f>
        <v>42.9</v>
      </c>
      <c r="I148" s="37">
        <f t="shared" si="13"/>
        <v>514.79999999999995</v>
      </c>
      <c r="J148" s="1"/>
      <c r="K148" s="1"/>
      <c r="L148" s="16" t="str">
        <f t="shared" si="14"/>
        <v/>
      </c>
      <c r="M148" s="70"/>
    </row>
    <row r="149" spans="1:13" x14ac:dyDescent="0.3">
      <c r="A149" s="4">
        <v>45074</v>
      </c>
      <c r="B149" s="1" t="s">
        <v>26</v>
      </c>
      <c r="C149" s="1" t="str">
        <f t="shared" si="10"/>
        <v>Maria Madalena</v>
      </c>
      <c r="D149" s="1" t="s">
        <v>131</v>
      </c>
      <c r="E149" s="1" t="str">
        <f t="shared" si="11"/>
        <v>Bermuda Preta P</v>
      </c>
      <c r="F149" s="1" t="str">
        <f t="shared" si="12"/>
        <v>Un</v>
      </c>
      <c r="G149" s="1">
        <v>12</v>
      </c>
      <c r="H149" s="74" cm="1">
        <f t="array" ref="H149">IFERROR(IF(D149="","",INDEX(Entradas!$H$3:$H$5000,MATCH(Vendas!A149,IF(Entradas!$B$3:$B$5000=Vendas!D149,Entradas!$A$3:$A$5000),1))),"Preço não registrado")</f>
        <v>42.9</v>
      </c>
      <c r="I149" s="37">
        <f t="shared" si="13"/>
        <v>514.79999999999995</v>
      </c>
      <c r="J149" s="1"/>
      <c r="K149" s="1"/>
      <c r="L149" s="16" t="str">
        <f t="shared" si="14"/>
        <v/>
      </c>
      <c r="M149" s="70"/>
    </row>
    <row r="150" spans="1:13" x14ac:dyDescent="0.3">
      <c r="A150" s="4">
        <v>45075</v>
      </c>
      <c r="B150" s="1" t="s">
        <v>26</v>
      </c>
      <c r="C150" s="1" t="str">
        <f t="shared" si="10"/>
        <v>Maria Madalena</v>
      </c>
      <c r="D150" s="1" t="s">
        <v>132</v>
      </c>
      <c r="E150" s="1" t="str">
        <f t="shared" si="11"/>
        <v>Bermuda Preta M</v>
      </c>
      <c r="F150" s="1" t="str">
        <f t="shared" si="12"/>
        <v>Un</v>
      </c>
      <c r="G150" s="1">
        <v>12</v>
      </c>
      <c r="H150" s="74" t="str" cm="1">
        <f t="array" ref="H150">IFERROR(IF(D150="","",INDEX(Entradas!$H$3:$H$5000,MATCH(Vendas!A150,IF(Entradas!$B$3:$B$5000=Vendas!D150,Entradas!$A$3:$A$5000),1))),"Preço não registrado")</f>
        <v>Preço não registrado</v>
      </c>
      <c r="I150" s="37" t="str">
        <f t="shared" si="13"/>
        <v/>
      </c>
      <c r="J150" s="1"/>
      <c r="K150" s="1"/>
      <c r="L150" s="16" t="str">
        <f t="shared" si="14"/>
        <v/>
      </c>
      <c r="M150" s="70"/>
    </row>
    <row r="151" spans="1:13" x14ac:dyDescent="0.3">
      <c r="A151" s="4">
        <v>45076</v>
      </c>
      <c r="B151" s="1" t="s">
        <v>26</v>
      </c>
      <c r="C151" s="1" t="str">
        <f t="shared" si="10"/>
        <v>Maria Madalena</v>
      </c>
      <c r="D151" s="1" t="s">
        <v>133</v>
      </c>
      <c r="E151" s="1" t="str">
        <f t="shared" si="11"/>
        <v>Bermuda Preta G</v>
      </c>
      <c r="F151" s="1" t="str">
        <f t="shared" si="12"/>
        <v>Un</v>
      </c>
      <c r="G151" s="1">
        <v>12</v>
      </c>
      <c r="H151" s="74" cm="1">
        <f t="array" ref="H151">IFERROR(IF(D151="","",INDEX(Entradas!$H$3:$H$5000,MATCH(Vendas!A151,IF(Entradas!$B$3:$B$5000=Vendas!D151,Entradas!$A$3:$A$5000),1))),"Preço não registrado")</f>
        <v>42.9</v>
      </c>
      <c r="I151" s="37">
        <f t="shared" si="13"/>
        <v>514.79999999999995</v>
      </c>
      <c r="J151" s="1"/>
      <c r="K151" s="1"/>
      <c r="L151" s="16" t="str">
        <f t="shared" si="14"/>
        <v/>
      </c>
      <c r="M151" s="70"/>
    </row>
    <row r="152" spans="1:13" x14ac:dyDescent="0.3">
      <c r="A152" s="4">
        <v>45077</v>
      </c>
      <c r="B152" s="1" t="s">
        <v>26</v>
      </c>
      <c r="C152" s="1" t="str">
        <f t="shared" si="10"/>
        <v>Maria Madalena</v>
      </c>
      <c r="D152" s="6" t="s">
        <v>122</v>
      </c>
      <c r="E152" s="1" t="str">
        <f t="shared" si="11"/>
        <v>Camiseta Preta Básica P</v>
      </c>
      <c r="F152" s="1" t="str">
        <f t="shared" si="12"/>
        <v>Un</v>
      </c>
      <c r="G152" s="1">
        <v>12</v>
      </c>
      <c r="H152" s="74" cm="1">
        <f t="array" ref="H152">IFERROR(IF(D152="","",INDEX(Entradas!$H$3:$H$5000,MATCH(Vendas!A152,IF(Entradas!$B$3:$B$5000=Vendas!D152,Entradas!$A$3:$A$5000),1))),"Preço não registrado")</f>
        <v>42.9</v>
      </c>
      <c r="I152" s="37">
        <f t="shared" si="13"/>
        <v>514.79999999999995</v>
      </c>
      <c r="J152" s="1"/>
      <c r="K152" s="1"/>
      <c r="L152" s="16" t="str">
        <f t="shared" si="14"/>
        <v/>
      </c>
      <c r="M152" s="70"/>
    </row>
    <row r="153" spans="1:13" x14ac:dyDescent="0.3">
      <c r="A153" s="4">
        <v>45078</v>
      </c>
      <c r="B153" s="1" t="s">
        <v>26</v>
      </c>
      <c r="C153" s="1" t="str">
        <f t="shared" si="10"/>
        <v>Maria Madalena</v>
      </c>
      <c r="D153" s="1" t="s">
        <v>125</v>
      </c>
      <c r="E153" s="1" t="str">
        <f t="shared" si="11"/>
        <v>Bermuda Cinza P</v>
      </c>
      <c r="F153" s="1" t="str">
        <f t="shared" si="12"/>
        <v>Un</v>
      </c>
      <c r="G153" s="1">
        <v>12</v>
      </c>
      <c r="H153" s="74" cm="1">
        <f t="array" ref="H153">IFERROR(IF(D153="","",INDEX(Entradas!$H$3:$H$5000,MATCH(Vendas!A153,IF(Entradas!$B$3:$B$5000=Vendas!D153,Entradas!$A$3:$A$5000),1))),"Preço não registrado")</f>
        <v>45</v>
      </c>
      <c r="I153" s="37">
        <f t="shared" si="13"/>
        <v>540</v>
      </c>
      <c r="J153" s="1"/>
      <c r="K153" s="1"/>
      <c r="L153" s="16" t="str">
        <f t="shared" si="14"/>
        <v/>
      </c>
      <c r="M153" s="70"/>
    </row>
    <row r="154" spans="1:13" x14ac:dyDescent="0.3">
      <c r="A154" s="4">
        <v>45079</v>
      </c>
      <c r="B154" s="1" t="s">
        <v>26</v>
      </c>
      <c r="C154" s="1" t="str">
        <f t="shared" si="10"/>
        <v>Maria Madalena</v>
      </c>
      <c r="D154" s="1" t="s">
        <v>126</v>
      </c>
      <c r="E154" s="1" t="str">
        <f t="shared" si="11"/>
        <v>Bermuda Cinza M</v>
      </c>
      <c r="F154" s="1" t="str">
        <f t="shared" si="12"/>
        <v>Un</v>
      </c>
      <c r="G154" s="1">
        <v>12</v>
      </c>
      <c r="H154" s="74" cm="1">
        <f t="array" ref="H154">IFERROR(IF(D154="","",INDEX(Entradas!$H$3:$H$5000,MATCH(Vendas!A154,IF(Entradas!$B$3:$B$5000=Vendas!D154,Entradas!$A$3:$A$5000),1))),"Preço não registrado")</f>
        <v>45</v>
      </c>
      <c r="I154" s="37">
        <f t="shared" si="13"/>
        <v>540</v>
      </c>
      <c r="J154" s="1"/>
      <c r="K154" s="1"/>
      <c r="L154" s="16" t="str">
        <f t="shared" si="14"/>
        <v/>
      </c>
      <c r="M154" s="70"/>
    </row>
    <row r="155" spans="1:13" x14ac:dyDescent="0.3">
      <c r="A155" s="4">
        <v>45080</v>
      </c>
      <c r="B155" s="1" t="s">
        <v>26</v>
      </c>
      <c r="C155" s="1" t="str">
        <f t="shared" si="10"/>
        <v>Maria Madalena</v>
      </c>
      <c r="D155" s="1" t="s">
        <v>127</v>
      </c>
      <c r="E155" s="1" t="str">
        <f t="shared" si="11"/>
        <v>Bermuda Cinza G</v>
      </c>
      <c r="F155" s="1" t="str">
        <f t="shared" si="12"/>
        <v>Un</v>
      </c>
      <c r="G155" s="1">
        <v>12</v>
      </c>
      <c r="H155" s="74" cm="1">
        <f t="array" ref="H155">IFERROR(IF(D155="","",INDEX(Entradas!$H$3:$H$5000,MATCH(Vendas!A155,IF(Entradas!$B$3:$B$5000=Vendas!D155,Entradas!$A$3:$A$5000),1))),"Preço não registrado")</f>
        <v>42.9</v>
      </c>
      <c r="I155" s="37">
        <f t="shared" si="13"/>
        <v>514.79999999999995</v>
      </c>
      <c r="J155" s="1"/>
      <c r="K155" s="1"/>
      <c r="L155" s="16" t="str">
        <f t="shared" si="14"/>
        <v/>
      </c>
      <c r="M155" s="70"/>
    </row>
    <row r="156" spans="1:13" x14ac:dyDescent="0.3">
      <c r="A156" s="4">
        <v>45081</v>
      </c>
      <c r="B156" s="1" t="s">
        <v>26</v>
      </c>
      <c r="C156" s="1" t="str">
        <f t="shared" si="10"/>
        <v>Maria Madalena</v>
      </c>
      <c r="D156" s="1" t="s">
        <v>128</v>
      </c>
      <c r="E156" s="1" t="str">
        <f t="shared" si="11"/>
        <v>Camiseta Branca Básica P</v>
      </c>
      <c r="F156" s="1" t="str">
        <f t="shared" si="12"/>
        <v>Un</v>
      </c>
      <c r="G156" s="1">
        <v>12</v>
      </c>
      <c r="H156" s="74" cm="1">
        <f t="array" ref="H156">IFERROR(IF(D156="","",INDEX(Entradas!$H$3:$H$5000,MATCH(Vendas!A156,IF(Entradas!$B$3:$B$5000=Vendas!D156,Entradas!$A$3:$A$5000),1))),"Preço não registrado")</f>
        <v>42.9</v>
      </c>
      <c r="I156" s="37">
        <f t="shared" si="13"/>
        <v>514.79999999999995</v>
      </c>
      <c r="J156" s="1"/>
      <c r="K156" s="1"/>
      <c r="L156" s="16" t="str">
        <f t="shared" si="14"/>
        <v/>
      </c>
      <c r="M156" s="70"/>
    </row>
    <row r="157" spans="1:13" x14ac:dyDescent="0.3">
      <c r="A157" s="4">
        <v>45082</v>
      </c>
      <c r="B157" s="1" t="s">
        <v>26</v>
      </c>
      <c r="C157" s="1" t="str">
        <f t="shared" si="10"/>
        <v>Maria Madalena</v>
      </c>
      <c r="D157" s="1" t="s">
        <v>129</v>
      </c>
      <c r="E157" s="1" t="str">
        <f t="shared" si="11"/>
        <v>Camiseta Branca Básica M</v>
      </c>
      <c r="F157" s="1" t="str">
        <f t="shared" si="12"/>
        <v>Un</v>
      </c>
      <c r="G157" s="1">
        <v>12</v>
      </c>
      <c r="H157" s="74" cm="1">
        <f t="array" ref="H157">IFERROR(IF(D157="","",INDEX(Entradas!$H$3:$H$5000,MATCH(Vendas!A157,IF(Entradas!$B$3:$B$5000=Vendas!D157,Entradas!$A$3:$A$5000),1))),"Preço não registrado")</f>
        <v>42.9</v>
      </c>
      <c r="I157" s="37">
        <f t="shared" si="13"/>
        <v>514.79999999999995</v>
      </c>
      <c r="J157" s="1"/>
      <c r="K157" s="1"/>
      <c r="L157" s="16" t="str">
        <f t="shared" si="14"/>
        <v/>
      </c>
      <c r="M157" s="70"/>
    </row>
    <row r="158" spans="1:13" x14ac:dyDescent="0.3">
      <c r="A158" s="4">
        <v>45083</v>
      </c>
      <c r="B158" s="1" t="s">
        <v>26</v>
      </c>
      <c r="C158" s="1" t="str">
        <f t="shared" si="10"/>
        <v>Maria Madalena</v>
      </c>
      <c r="D158" s="1" t="s">
        <v>130</v>
      </c>
      <c r="E158" s="1" t="str">
        <f t="shared" si="11"/>
        <v>Camiseta Branca Básica G</v>
      </c>
      <c r="F158" s="1" t="str">
        <f t="shared" si="12"/>
        <v>Un</v>
      </c>
      <c r="G158" s="1">
        <v>12</v>
      </c>
      <c r="H158" s="74" cm="1">
        <f t="array" ref="H158">IFERROR(IF(D158="","",INDEX(Entradas!$H$3:$H$5000,MATCH(Vendas!A158,IF(Entradas!$B$3:$B$5000=Vendas!D158,Entradas!$A$3:$A$5000),1))),"Preço não registrado")</f>
        <v>42.9</v>
      </c>
      <c r="I158" s="37">
        <f t="shared" si="13"/>
        <v>514.79999999999995</v>
      </c>
      <c r="J158" s="1"/>
      <c r="K158" s="1"/>
      <c r="L158" s="16" t="str">
        <f t="shared" si="14"/>
        <v/>
      </c>
      <c r="M158" s="70"/>
    </row>
    <row r="159" spans="1:13" x14ac:dyDescent="0.3">
      <c r="A159" s="4">
        <v>45084</v>
      </c>
      <c r="B159" s="1" t="s">
        <v>26</v>
      </c>
      <c r="C159" s="1" t="str">
        <f t="shared" si="10"/>
        <v>Maria Madalena</v>
      </c>
      <c r="D159" s="1" t="s">
        <v>131</v>
      </c>
      <c r="E159" s="1" t="str">
        <f t="shared" si="11"/>
        <v>Bermuda Preta P</v>
      </c>
      <c r="F159" s="1" t="str">
        <f t="shared" si="12"/>
        <v>Un</v>
      </c>
      <c r="G159" s="1">
        <v>12</v>
      </c>
      <c r="H159" s="74" cm="1">
        <f t="array" ref="H159">IFERROR(IF(D159="","",INDEX(Entradas!$H$3:$H$5000,MATCH(Vendas!A159,IF(Entradas!$B$3:$B$5000=Vendas!D159,Entradas!$A$3:$A$5000),1))),"Preço não registrado")</f>
        <v>42.9</v>
      </c>
      <c r="I159" s="37">
        <f t="shared" si="13"/>
        <v>514.79999999999995</v>
      </c>
      <c r="J159" s="1"/>
      <c r="K159" s="1"/>
      <c r="L159" s="16" t="str">
        <f t="shared" si="14"/>
        <v/>
      </c>
      <c r="M159" s="70"/>
    </row>
    <row r="160" spans="1:13" x14ac:dyDescent="0.3">
      <c r="A160" s="4">
        <v>45085</v>
      </c>
      <c r="B160" s="1" t="s">
        <v>26</v>
      </c>
      <c r="C160" s="1" t="str">
        <f t="shared" si="10"/>
        <v>Maria Madalena</v>
      </c>
      <c r="D160" s="1" t="s">
        <v>132</v>
      </c>
      <c r="E160" s="1" t="str">
        <f t="shared" si="11"/>
        <v>Bermuda Preta M</v>
      </c>
      <c r="F160" s="1" t="str">
        <f t="shared" si="12"/>
        <v>Un</v>
      </c>
      <c r="G160" s="1">
        <v>12</v>
      </c>
      <c r="H160" s="74" t="str" cm="1">
        <f t="array" ref="H160">IFERROR(IF(D160="","",INDEX(Entradas!$H$3:$H$5000,MATCH(Vendas!A160,IF(Entradas!$B$3:$B$5000=Vendas!D160,Entradas!$A$3:$A$5000),1))),"Preço não registrado")</f>
        <v>Preço não registrado</v>
      </c>
      <c r="I160" s="37" t="str">
        <f t="shared" si="13"/>
        <v/>
      </c>
      <c r="J160" s="1"/>
      <c r="K160" s="1"/>
      <c r="L160" s="16" t="str">
        <f t="shared" si="14"/>
        <v/>
      </c>
      <c r="M160" s="70"/>
    </row>
    <row r="161" spans="1:13" x14ac:dyDescent="0.3">
      <c r="A161" s="4">
        <v>45086</v>
      </c>
      <c r="B161" s="1" t="s">
        <v>26</v>
      </c>
      <c r="C161" s="1" t="str">
        <f t="shared" si="10"/>
        <v>Maria Madalena</v>
      </c>
      <c r="D161" s="1" t="s">
        <v>133</v>
      </c>
      <c r="E161" s="1" t="str">
        <f t="shared" si="11"/>
        <v>Bermuda Preta G</v>
      </c>
      <c r="F161" s="1" t="str">
        <f t="shared" si="12"/>
        <v>Un</v>
      </c>
      <c r="G161" s="1">
        <v>12</v>
      </c>
      <c r="H161" s="74" cm="1">
        <f t="array" ref="H161">IFERROR(IF(D161="","",INDEX(Entradas!$H$3:$H$5000,MATCH(Vendas!A161,IF(Entradas!$B$3:$B$5000=Vendas!D161,Entradas!$A$3:$A$5000),1))),"Preço não registrado")</f>
        <v>42.9</v>
      </c>
      <c r="I161" s="37">
        <f t="shared" si="13"/>
        <v>514.79999999999995</v>
      </c>
      <c r="J161" s="1"/>
      <c r="K161" s="1"/>
      <c r="L161" s="16" t="str">
        <f t="shared" si="14"/>
        <v/>
      </c>
      <c r="M161" s="70"/>
    </row>
    <row r="162" spans="1:13" x14ac:dyDescent="0.3">
      <c r="A162" s="4">
        <v>45087</v>
      </c>
      <c r="B162" s="1" t="s">
        <v>26</v>
      </c>
      <c r="C162" s="1" t="str">
        <f t="shared" si="10"/>
        <v>Maria Madalena</v>
      </c>
      <c r="D162" s="6" t="s">
        <v>122</v>
      </c>
      <c r="E162" s="1" t="str">
        <f t="shared" si="11"/>
        <v>Camiseta Preta Básica P</v>
      </c>
      <c r="F162" s="1" t="str">
        <f t="shared" si="12"/>
        <v>Un</v>
      </c>
      <c r="G162" s="1">
        <v>12</v>
      </c>
      <c r="H162" s="74" cm="1">
        <f t="array" ref="H162">IFERROR(IF(D162="","",INDEX(Entradas!$H$3:$H$5000,MATCH(Vendas!A162,IF(Entradas!$B$3:$B$5000=Vendas!D162,Entradas!$A$3:$A$5000),1))),"Preço não registrado")</f>
        <v>42.9</v>
      </c>
      <c r="I162" s="37">
        <f t="shared" si="13"/>
        <v>514.79999999999995</v>
      </c>
      <c r="J162" s="1"/>
      <c r="K162" s="1"/>
      <c r="L162" s="16" t="str">
        <f t="shared" si="14"/>
        <v/>
      </c>
      <c r="M162" s="70"/>
    </row>
    <row r="163" spans="1:13" x14ac:dyDescent="0.3">
      <c r="A163" s="4">
        <v>45088</v>
      </c>
      <c r="B163" s="1" t="s">
        <v>26</v>
      </c>
      <c r="C163" s="1" t="str">
        <f t="shared" si="10"/>
        <v>Maria Madalena</v>
      </c>
      <c r="D163" s="1" t="s">
        <v>125</v>
      </c>
      <c r="E163" s="1" t="str">
        <f t="shared" si="11"/>
        <v>Bermuda Cinza P</v>
      </c>
      <c r="F163" s="1" t="str">
        <f t="shared" si="12"/>
        <v>Un</v>
      </c>
      <c r="G163" s="1">
        <v>12</v>
      </c>
      <c r="H163" s="74" cm="1">
        <f t="array" ref="H163">IFERROR(IF(D163="","",INDEX(Entradas!$H$3:$H$5000,MATCH(Vendas!A163,IF(Entradas!$B$3:$B$5000=Vendas!D163,Entradas!$A$3:$A$5000),1))),"Preço não registrado")</f>
        <v>45</v>
      </c>
      <c r="I163" s="37">
        <f t="shared" si="13"/>
        <v>540</v>
      </c>
      <c r="J163" s="1"/>
      <c r="K163" s="1"/>
      <c r="L163" s="16" t="str">
        <f t="shared" si="14"/>
        <v/>
      </c>
      <c r="M163" s="70"/>
    </row>
    <row r="164" spans="1:13" x14ac:dyDescent="0.3">
      <c r="A164" s="4">
        <v>45089</v>
      </c>
      <c r="B164" s="1" t="s">
        <v>26</v>
      </c>
      <c r="C164" s="1" t="str">
        <f t="shared" si="10"/>
        <v>Maria Madalena</v>
      </c>
      <c r="D164" s="1" t="s">
        <v>126</v>
      </c>
      <c r="E164" s="1" t="str">
        <f t="shared" si="11"/>
        <v>Bermuda Cinza M</v>
      </c>
      <c r="F164" s="1" t="str">
        <f t="shared" si="12"/>
        <v>Un</v>
      </c>
      <c r="G164" s="1">
        <v>12</v>
      </c>
      <c r="H164" s="74" cm="1">
        <f t="array" ref="H164">IFERROR(IF(D164="","",INDEX(Entradas!$H$3:$H$5000,MATCH(Vendas!A164,IF(Entradas!$B$3:$B$5000=Vendas!D164,Entradas!$A$3:$A$5000),1))),"Preço não registrado")</f>
        <v>45</v>
      </c>
      <c r="I164" s="37">
        <f t="shared" si="13"/>
        <v>540</v>
      </c>
      <c r="J164" s="1"/>
      <c r="K164" s="1"/>
      <c r="L164" s="16" t="str">
        <f t="shared" si="14"/>
        <v/>
      </c>
      <c r="M164" s="70"/>
    </row>
    <row r="165" spans="1:13" x14ac:dyDescent="0.3">
      <c r="A165" s="4">
        <v>45090</v>
      </c>
      <c r="B165" s="1" t="s">
        <v>26</v>
      </c>
      <c r="C165" s="1" t="str">
        <f t="shared" si="10"/>
        <v>Maria Madalena</v>
      </c>
      <c r="D165" s="1" t="s">
        <v>127</v>
      </c>
      <c r="E165" s="1" t="str">
        <f t="shared" si="11"/>
        <v>Bermuda Cinza G</v>
      </c>
      <c r="F165" s="1" t="str">
        <f t="shared" si="12"/>
        <v>Un</v>
      </c>
      <c r="G165" s="1">
        <v>12</v>
      </c>
      <c r="H165" s="74" cm="1">
        <f t="array" ref="H165">IFERROR(IF(D165="","",INDEX(Entradas!$H$3:$H$5000,MATCH(Vendas!A165,IF(Entradas!$B$3:$B$5000=Vendas!D165,Entradas!$A$3:$A$5000),1))),"Preço não registrado")</f>
        <v>42.9</v>
      </c>
      <c r="I165" s="37">
        <f t="shared" si="13"/>
        <v>514.79999999999995</v>
      </c>
      <c r="J165" s="1"/>
      <c r="K165" s="1"/>
      <c r="L165" s="16" t="str">
        <f t="shared" si="14"/>
        <v/>
      </c>
      <c r="M165" s="70"/>
    </row>
    <row r="166" spans="1:13" x14ac:dyDescent="0.3">
      <c r="A166" s="4">
        <v>45091</v>
      </c>
      <c r="B166" s="1" t="s">
        <v>26</v>
      </c>
      <c r="C166" s="1" t="str">
        <f t="shared" si="10"/>
        <v>Maria Madalena</v>
      </c>
      <c r="D166" s="1" t="s">
        <v>128</v>
      </c>
      <c r="E166" s="1" t="str">
        <f t="shared" si="11"/>
        <v>Camiseta Branca Básica P</v>
      </c>
      <c r="F166" s="1" t="str">
        <f t="shared" si="12"/>
        <v>Un</v>
      </c>
      <c r="G166" s="1">
        <v>12</v>
      </c>
      <c r="H166" s="74" cm="1">
        <f t="array" ref="H166">IFERROR(IF(D166="","",INDEX(Entradas!$H$3:$H$5000,MATCH(Vendas!A166,IF(Entradas!$B$3:$B$5000=Vendas!D166,Entradas!$A$3:$A$5000),1))),"Preço não registrado")</f>
        <v>42.9</v>
      </c>
      <c r="I166" s="37">
        <f t="shared" si="13"/>
        <v>514.79999999999995</v>
      </c>
      <c r="J166" s="1"/>
      <c r="K166" s="1"/>
      <c r="L166" s="16" t="str">
        <f t="shared" si="14"/>
        <v/>
      </c>
      <c r="M166" s="70"/>
    </row>
    <row r="167" spans="1:13" x14ac:dyDescent="0.3">
      <c r="A167" s="4">
        <v>45092</v>
      </c>
      <c r="B167" s="1" t="s">
        <v>26</v>
      </c>
      <c r="C167" s="1" t="str">
        <f t="shared" si="10"/>
        <v>Maria Madalena</v>
      </c>
      <c r="D167" s="1" t="s">
        <v>129</v>
      </c>
      <c r="E167" s="1" t="str">
        <f t="shared" si="11"/>
        <v>Camiseta Branca Básica M</v>
      </c>
      <c r="F167" s="1" t="str">
        <f t="shared" si="12"/>
        <v>Un</v>
      </c>
      <c r="G167" s="1">
        <v>12</v>
      </c>
      <c r="H167" s="74" cm="1">
        <f t="array" ref="H167">IFERROR(IF(D167="","",INDEX(Entradas!$H$3:$H$5000,MATCH(Vendas!A167,IF(Entradas!$B$3:$B$5000=Vendas!D167,Entradas!$A$3:$A$5000),1))),"Preço não registrado")</f>
        <v>42.9</v>
      </c>
      <c r="I167" s="37">
        <f t="shared" si="13"/>
        <v>514.79999999999995</v>
      </c>
      <c r="J167" s="1"/>
      <c r="K167" s="1"/>
      <c r="L167" s="16" t="str">
        <f t="shared" si="14"/>
        <v/>
      </c>
      <c r="M167" s="70"/>
    </row>
    <row r="168" spans="1:13" x14ac:dyDescent="0.3">
      <c r="A168" s="4">
        <v>45093</v>
      </c>
      <c r="B168" s="1" t="s">
        <v>26</v>
      </c>
      <c r="C168" s="1" t="str">
        <f t="shared" si="10"/>
        <v>Maria Madalena</v>
      </c>
      <c r="D168" s="1" t="s">
        <v>130</v>
      </c>
      <c r="E168" s="1" t="str">
        <f t="shared" si="11"/>
        <v>Camiseta Branca Básica G</v>
      </c>
      <c r="F168" s="1" t="str">
        <f t="shared" si="12"/>
        <v>Un</v>
      </c>
      <c r="G168" s="1">
        <v>12</v>
      </c>
      <c r="H168" s="74" cm="1">
        <f t="array" ref="H168">IFERROR(IF(D168="","",INDEX(Entradas!$H$3:$H$5000,MATCH(Vendas!A168,IF(Entradas!$B$3:$B$5000=Vendas!D168,Entradas!$A$3:$A$5000),1))),"Preço não registrado")</f>
        <v>42.9</v>
      </c>
      <c r="I168" s="37">
        <f t="shared" si="13"/>
        <v>514.79999999999995</v>
      </c>
      <c r="J168" s="1"/>
      <c r="K168" s="1"/>
      <c r="L168" s="16" t="str">
        <f t="shared" si="14"/>
        <v/>
      </c>
      <c r="M168" s="70"/>
    </row>
    <row r="169" spans="1:13" x14ac:dyDescent="0.3">
      <c r="A169" s="4">
        <v>45094</v>
      </c>
      <c r="B169" s="1" t="s">
        <v>26</v>
      </c>
      <c r="C169" s="1" t="str">
        <f t="shared" si="10"/>
        <v>Maria Madalena</v>
      </c>
      <c r="D169" s="1" t="s">
        <v>131</v>
      </c>
      <c r="E169" s="1" t="str">
        <f t="shared" si="11"/>
        <v>Bermuda Preta P</v>
      </c>
      <c r="F169" s="1" t="str">
        <f t="shared" si="12"/>
        <v>Un</v>
      </c>
      <c r="G169" s="1">
        <v>12</v>
      </c>
      <c r="H169" s="74" cm="1">
        <f t="array" ref="H169">IFERROR(IF(D169="","",INDEX(Entradas!$H$3:$H$5000,MATCH(Vendas!A169,IF(Entradas!$B$3:$B$5000=Vendas!D169,Entradas!$A$3:$A$5000),1))),"Preço não registrado")</f>
        <v>42.9</v>
      </c>
      <c r="I169" s="37">
        <f t="shared" si="13"/>
        <v>514.79999999999995</v>
      </c>
      <c r="J169" s="1"/>
      <c r="K169" s="1"/>
      <c r="L169" s="16" t="str">
        <f t="shared" si="14"/>
        <v/>
      </c>
      <c r="M169" s="70"/>
    </row>
    <row r="170" spans="1:13" x14ac:dyDescent="0.3">
      <c r="A170" s="4">
        <v>45095</v>
      </c>
      <c r="B170" s="1" t="s">
        <v>26</v>
      </c>
      <c r="C170" s="1" t="str">
        <f t="shared" si="10"/>
        <v>Maria Madalena</v>
      </c>
      <c r="D170" s="1" t="s">
        <v>132</v>
      </c>
      <c r="E170" s="1" t="str">
        <f t="shared" si="11"/>
        <v>Bermuda Preta M</v>
      </c>
      <c r="F170" s="1" t="str">
        <f t="shared" si="12"/>
        <v>Un</v>
      </c>
      <c r="G170" s="1">
        <v>12</v>
      </c>
      <c r="H170" s="74" t="str" cm="1">
        <f t="array" ref="H170">IFERROR(IF(D170="","",INDEX(Entradas!$H$3:$H$5000,MATCH(Vendas!A170,IF(Entradas!$B$3:$B$5000=Vendas!D170,Entradas!$A$3:$A$5000),1))),"Preço não registrado")</f>
        <v>Preço não registrado</v>
      </c>
      <c r="I170" s="37" t="str">
        <f t="shared" si="13"/>
        <v/>
      </c>
      <c r="J170" s="1"/>
      <c r="K170" s="1"/>
      <c r="L170" s="16" t="str">
        <f t="shared" si="14"/>
        <v/>
      </c>
      <c r="M170" s="70"/>
    </row>
    <row r="171" spans="1:13" x14ac:dyDescent="0.3">
      <c r="A171" s="4">
        <v>45096</v>
      </c>
      <c r="B171" s="1" t="s">
        <v>26</v>
      </c>
      <c r="C171" s="1" t="str">
        <f t="shared" si="10"/>
        <v>Maria Madalena</v>
      </c>
      <c r="D171" s="1" t="s">
        <v>133</v>
      </c>
      <c r="E171" s="1" t="str">
        <f t="shared" si="11"/>
        <v>Bermuda Preta G</v>
      </c>
      <c r="F171" s="1" t="str">
        <f t="shared" si="12"/>
        <v>Un</v>
      </c>
      <c r="G171" s="1">
        <v>12</v>
      </c>
      <c r="H171" s="74" cm="1">
        <f t="array" ref="H171">IFERROR(IF(D171="","",INDEX(Entradas!$H$3:$H$5000,MATCH(Vendas!A171,IF(Entradas!$B$3:$B$5000=Vendas!D171,Entradas!$A$3:$A$5000),1))),"Preço não registrado")</f>
        <v>42.9</v>
      </c>
      <c r="I171" s="37">
        <f t="shared" si="13"/>
        <v>514.79999999999995</v>
      </c>
      <c r="J171" s="1"/>
      <c r="K171" s="1"/>
      <c r="L171" s="16" t="str">
        <f t="shared" si="14"/>
        <v/>
      </c>
      <c r="M171" s="70"/>
    </row>
    <row r="172" spans="1:13" x14ac:dyDescent="0.3">
      <c r="A172" s="4">
        <v>45097</v>
      </c>
      <c r="B172" s="1" t="s">
        <v>26</v>
      </c>
      <c r="C172" s="1" t="str">
        <f t="shared" si="10"/>
        <v>Maria Madalena</v>
      </c>
      <c r="D172" s="6" t="s">
        <v>122</v>
      </c>
      <c r="E172" s="1" t="str">
        <f t="shared" si="11"/>
        <v>Camiseta Preta Básica P</v>
      </c>
      <c r="F172" s="1" t="str">
        <f t="shared" si="12"/>
        <v>Un</v>
      </c>
      <c r="G172" s="1">
        <v>12</v>
      </c>
      <c r="H172" s="74" cm="1">
        <f t="array" ref="H172">IFERROR(IF(D172="","",INDEX(Entradas!$H$3:$H$5000,MATCH(Vendas!A172,IF(Entradas!$B$3:$B$5000=Vendas!D172,Entradas!$A$3:$A$5000),1))),"Preço não registrado")</f>
        <v>42.9</v>
      </c>
      <c r="I172" s="37">
        <f t="shared" si="13"/>
        <v>514.79999999999995</v>
      </c>
      <c r="J172" s="1"/>
      <c r="K172" s="1"/>
      <c r="L172" s="16" t="str">
        <f t="shared" si="14"/>
        <v/>
      </c>
      <c r="M172" s="70"/>
    </row>
    <row r="173" spans="1:13" x14ac:dyDescent="0.3">
      <c r="A173" s="4">
        <v>45098</v>
      </c>
      <c r="B173" s="1" t="s">
        <v>26</v>
      </c>
      <c r="C173" s="1" t="str">
        <f t="shared" si="10"/>
        <v>Maria Madalena</v>
      </c>
      <c r="D173" s="1" t="s">
        <v>125</v>
      </c>
      <c r="E173" s="1" t="str">
        <f t="shared" si="11"/>
        <v>Bermuda Cinza P</v>
      </c>
      <c r="F173" s="1" t="str">
        <f t="shared" si="12"/>
        <v>Un</v>
      </c>
      <c r="G173" s="1">
        <v>12</v>
      </c>
      <c r="H173" s="74" cm="1">
        <f t="array" ref="H173">IFERROR(IF(D173="","",INDEX(Entradas!$H$3:$H$5000,MATCH(Vendas!A173,IF(Entradas!$B$3:$B$5000=Vendas!D173,Entradas!$A$3:$A$5000),1))),"Preço não registrado")</f>
        <v>45</v>
      </c>
      <c r="I173" s="37">
        <f t="shared" si="13"/>
        <v>540</v>
      </c>
      <c r="J173" s="1"/>
      <c r="K173" s="1"/>
      <c r="L173" s="16" t="str">
        <f t="shared" si="14"/>
        <v/>
      </c>
      <c r="M173" s="70"/>
    </row>
    <row r="174" spans="1:13" x14ac:dyDescent="0.3">
      <c r="A174" s="4">
        <v>45099</v>
      </c>
      <c r="B174" s="1" t="s">
        <v>26</v>
      </c>
      <c r="C174" s="1" t="str">
        <f t="shared" si="10"/>
        <v>Maria Madalena</v>
      </c>
      <c r="D174" s="1" t="s">
        <v>126</v>
      </c>
      <c r="E174" s="1" t="str">
        <f t="shared" si="11"/>
        <v>Bermuda Cinza M</v>
      </c>
      <c r="F174" s="1" t="str">
        <f t="shared" si="12"/>
        <v>Un</v>
      </c>
      <c r="G174" s="1">
        <v>12</v>
      </c>
      <c r="H174" s="74" cm="1">
        <f t="array" ref="H174">IFERROR(IF(D174="","",INDEX(Entradas!$H$3:$H$5000,MATCH(Vendas!A174,IF(Entradas!$B$3:$B$5000=Vendas!D174,Entradas!$A$3:$A$5000),1))),"Preço não registrado")</f>
        <v>45</v>
      </c>
      <c r="I174" s="37">
        <f t="shared" si="13"/>
        <v>540</v>
      </c>
      <c r="J174" s="1"/>
      <c r="K174" s="1"/>
      <c r="L174" s="16" t="str">
        <f t="shared" si="14"/>
        <v/>
      </c>
      <c r="M174" s="70"/>
    </row>
    <row r="175" spans="1:13" x14ac:dyDescent="0.3">
      <c r="A175" s="4">
        <v>45100</v>
      </c>
      <c r="B175" s="1" t="s">
        <v>26</v>
      </c>
      <c r="C175" s="1" t="str">
        <f t="shared" si="10"/>
        <v>Maria Madalena</v>
      </c>
      <c r="D175" s="1" t="s">
        <v>127</v>
      </c>
      <c r="E175" s="1" t="str">
        <f t="shared" si="11"/>
        <v>Bermuda Cinza G</v>
      </c>
      <c r="F175" s="1" t="str">
        <f t="shared" si="12"/>
        <v>Un</v>
      </c>
      <c r="G175" s="1">
        <v>12</v>
      </c>
      <c r="H175" s="74" cm="1">
        <f t="array" ref="H175">IFERROR(IF(D175="","",INDEX(Entradas!$H$3:$H$5000,MATCH(Vendas!A175,IF(Entradas!$B$3:$B$5000=Vendas!D175,Entradas!$A$3:$A$5000),1))),"Preço não registrado")</f>
        <v>42.9</v>
      </c>
      <c r="I175" s="37">
        <f t="shared" si="13"/>
        <v>514.79999999999995</v>
      </c>
      <c r="J175" s="1"/>
      <c r="K175" s="1"/>
      <c r="L175" s="16" t="str">
        <f t="shared" si="14"/>
        <v/>
      </c>
      <c r="M175" s="70"/>
    </row>
    <row r="176" spans="1:13" x14ac:dyDescent="0.3">
      <c r="A176" s="4">
        <v>45101</v>
      </c>
      <c r="B176" s="1" t="s">
        <v>26</v>
      </c>
      <c r="C176" s="1" t="str">
        <f t="shared" si="10"/>
        <v>Maria Madalena</v>
      </c>
      <c r="D176" s="1" t="s">
        <v>128</v>
      </c>
      <c r="E176" s="1" t="str">
        <f t="shared" si="11"/>
        <v>Camiseta Branca Básica P</v>
      </c>
      <c r="F176" s="1" t="str">
        <f t="shared" si="12"/>
        <v>Un</v>
      </c>
      <c r="G176" s="1">
        <v>12</v>
      </c>
      <c r="H176" s="74" cm="1">
        <f t="array" ref="H176">IFERROR(IF(D176="","",INDEX(Entradas!$H$3:$H$5000,MATCH(Vendas!A176,IF(Entradas!$B$3:$B$5000=Vendas!D176,Entradas!$A$3:$A$5000),1))),"Preço não registrado")</f>
        <v>42.9</v>
      </c>
      <c r="I176" s="37">
        <f t="shared" si="13"/>
        <v>514.79999999999995</v>
      </c>
      <c r="J176" s="1"/>
      <c r="K176" s="1"/>
      <c r="L176" s="16" t="str">
        <f t="shared" si="14"/>
        <v/>
      </c>
      <c r="M176" s="70"/>
    </row>
    <row r="177" spans="1:13" x14ac:dyDescent="0.3">
      <c r="A177" s="4">
        <v>45102</v>
      </c>
      <c r="B177" s="1" t="s">
        <v>26</v>
      </c>
      <c r="C177" s="1" t="str">
        <f t="shared" si="10"/>
        <v>Maria Madalena</v>
      </c>
      <c r="D177" s="1" t="s">
        <v>129</v>
      </c>
      <c r="E177" s="1" t="str">
        <f t="shared" si="11"/>
        <v>Camiseta Branca Básica M</v>
      </c>
      <c r="F177" s="1" t="str">
        <f t="shared" si="12"/>
        <v>Un</v>
      </c>
      <c r="G177" s="1">
        <v>12</v>
      </c>
      <c r="H177" s="74" cm="1">
        <f t="array" ref="H177">IFERROR(IF(D177="","",INDEX(Entradas!$H$3:$H$5000,MATCH(Vendas!A177,IF(Entradas!$B$3:$B$5000=Vendas!D177,Entradas!$A$3:$A$5000),1))),"Preço não registrado")</f>
        <v>42.9</v>
      </c>
      <c r="I177" s="37">
        <f t="shared" si="13"/>
        <v>514.79999999999995</v>
      </c>
      <c r="J177" s="1"/>
      <c r="K177" s="1"/>
      <c r="L177" s="16" t="str">
        <f t="shared" si="14"/>
        <v/>
      </c>
      <c r="M177" s="70"/>
    </row>
    <row r="178" spans="1:13" x14ac:dyDescent="0.3">
      <c r="A178" s="4">
        <v>45103</v>
      </c>
      <c r="B178" s="1" t="s">
        <v>26</v>
      </c>
      <c r="C178" s="1" t="str">
        <f t="shared" si="10"/>
        <v>Maria Madalena</v>
      </c>
      <c r="D178" s="1" t="s">
        <v>130</v>
      </c>
      <c r="E178" s="1" t="str">
        <f t="shared" si="11"/>
        <v>Camiseta Branca Básica G</v>
      </c>
      <c r="F178" s="1" t="str">
        <f t="shared" si="12"/>
        <v>Un</v>
      </c>
      <c r="G178" s="1">
        <v>12</v>
      </c>
      <c r="H178" s="74" cm="1">
        <f t="array" ref="H178">IFERROR(IF(D178="","",INDEX(Entradas!$H$3:$H$5000,MATCH(Vendas!A178,IF(Entradas!$B$3:$B$5000=Vendas!D178,Entradas!$A$3:$A$5000),1))),"Preço não registrado")</f>
        <v>42.9</v>
      </c>
      <c r="I178" s="37">
        <f t="shared" si="13"/>
        <v>514.79999999999995</v>
      </c>
      <c r="J178" s="1"/>
      <c r="K178" s="1"/>
      <c r="L178" s="16" t="str">
        <f t="shared" si="14"/>
        <v/>
      </c>
      <c r="M178" s="70"/>
    </row>
    <row r="179" spans="1:13" x14ac:dyDescent="0.3">
      <c r="A179" s="4">
        <v>45104</v>
      </c>
      <c r="B179" s="1" t="s">
        <v>26</v>
      </c>
      <c r="C179" s="1" t="str">
        <f t="shared" si="10"/>
        <v>Maria Madalena</v>
      </c>
      <c r="D179" s="1" t="s">
        <v>131</v>
      </c>
      <c r="E179" s="1" t="str">
        <f t="shared" si="11"/>
        <v>Bermuda Preta P</v>
      </c>
      <c r="F179" s="1" t="str">
        <f t="shared" si="12"/>
        <v>Un</v>
      </c>
      <c r="G179" s="1">
        <v>12</v>
      </c>
      <c r="H179" s="74" cm="1">
        <f t="array" ref="H179">IFERROR(IF(D179="","",INDEX(Entradas!$H$3:$H$5000,MATCH(Vendas!A179,IF(Entradas!$B$3:$B$5000=Vendas!D179,Entradas!$A$3:$A$5000),1))),"Preço não registrado")</f>
        <v>42.9</v>
      </c>
      <c r="I179" s="37">
        <f t="shared" si="13"/>
        <v>514.79999999999995</v>
      </c>
      <c r="J179" s="1"/>
      <c r="K179" s="1"/>
      <c r="L179" s="16" t="str">
        <f t="shared" si="14"/>
        <v/>
      </c>
      <c r="M179" s="70"/>
    </row>
    <row r="180" spans="1:13" x14ac:dyDescent="0.3">
      <c r="A180" s="4">
        <v>45105</v>
      </c>
      <c r="B180" s="1" t="s">
        <v>26</v>
      </c>
      <c r="C180" s="1" t="str">
        <f t="shared" si="10"/>
        <v>Maria Madalena</v>
      </c>
      <c r="D180" s="1" t="s">
        <v>132</v>
      </c>
      <c r="E180" s="1" t="str">
        <f t="shared" si="11"/>
        <v>Bermuda Preta M</v>
      </c>
      <c r="F180" s="1" t="str">
        <f t="shared" si="12"/>
        <v>Un</v>
      </c>
      <c r="G180" s="1">
        <v>12</v>
      </c>
      <c r="H180" s="74" t="str" cm="1">
        <f t="array" ref="H180">IFERROR(IF(D180="","",INDEX(Entradas!$H$3:$H$5000,MATCH(Vendas!A180,IF(Entradas!$B$3:$B$5000=Vendas!D180,Entradas!$A$3:$A$5000),1))),"Preço não registrado")</f>
        <v>Preço não registrado</v>
      </c>
      <c r="I180" s="37" t="str">
        <f t="shared" si="13"/>
        <v/>
      </c>
      <c r="J180" s="1"/>
      <c r="K180" s="1"/>
      <c r="L180" s="16" t="str">
        <f t="shared" si="14"/>
        <v/>
      </c>
      <c r="M180" s="70"/>
    </row>
    <row r="181" spans="1:13" x14ac:dyDescent="0.3">
      <c r="A181" s="4">
        <v>45106</v>
      </c>
      <c r="B181" s="1" t="s">
        <v>26</v>
      </c>
      <c r="C181" s="1" t="str">
        <f t="shared" si="10"/>
        <v>Maria Madalena</v>
      </c>
      <c r="D181" s="1" t="s">
        <v>133</v>
      </c>
      <c r="E181" s="1" t="str">
        <f t="shared" si="11"/>
        <v>Bermuda Preta G</v>
      </c>
      <c r="F181" s="1" t="str">
        <f t="shared" si="12"/>
        <v>Un</v>
      </c>
      <c r="G181" s="1">
        <v>12</v>
      </c>
      <c r="H181" s="74" cm="1">
        <f t="array" ref="H181">IFERROR(IF(D181="","",INDEX(Entradas!$H$3:$H$5000,MATCH(Vendas!A181,IF(Entradas!$B$3:$B$5000=Vendas!D181,Entradas!$A$3:$A$5000),1))),"Preço não registrado")</f>
        <v>42.9</v>
      </c>
      <c r="I181" s="37">
        <f t="shared" si="13"/>
        <v>514.79999999999995</v>
      </c>
      <c r="J181" s="1"/>
      <c r="K181" s="1"/>
      <c r="L181" s="16" t="str">
        <f t="shared" si="14"/>
        <v/>
      </c>
      <c r="M181" s="70"/>
    </row>
    <row r="182" spans="1:13" x14ac:dyDescent="0.3">
      <c r="A182" s="4">
        <v>45107</v>
      </c>
      <c r="B182" s="1" t="s">
        <v>26</v>
      </c>
      <c r="C182" s="1" t="str">
        <f t="shared" si="10"/>
        <v>Maria Madalena</v>
      </c>
      <c r="D182" s="6" t="s">
        <v>122</v>
      </c>
      <c r="E182" s="1" t="str">
        <f t="shared" si="11"/>
        <v>Camiseta Preta Básica P</v>
      </c>
      <c r="F182" s="1" t="str">
        <f t="shared" si="12"/>
        <v>Un</v>
      </c>
      <c r="G182" s="1">
        <v>12</v>
      </c>
      <c r="H182" s="74" cm="1">
        <f t="array" ref="H182">IFERROR(IF(D182="","",INDEX(Entradas!$H$3:$H$5000,MATCH(Vendas!A182,IF(Entradas!$B$3:$B$5000=Vendas!D182,Entradas!$A$3:$A$5000),1))),"Preço não registrado")</f>
        <v>42.9</v>
      </c>
      <c r="I182" s="37">
        <f t="shared" si="13"/>
        <v>514.79999999999995</v>
      </c>
      <c r="J182" s="1"/>
      <c r="K182" s="1"/>
      <c r="L182" s="16" t="str">
        <f t="shared" si="14"/>
        <v/>
      </c>
      <c r="M182" s="70"/>
    </row>
    <row r="183" spans="1:13" x14ac:dyDescent="0.3">
      <c r="A183" s="4">
        <v>45108</v>
      </c>
      <c r="B183" s="1" t="s">
        <v>26</v>
      </c>
      <c r="C183" s="1" t="str">
        <f t="shared" si="10"/>
        <v>Maria Madalena</v>
      </c>
      <c r="D183" s="1" t="s">
        <v>125</v>
      </c>
      <c r="E183" s="1" t="str">
        <f t="shared" si="11"/>
        <v>Bermuda Cinza P</v>
      </c>
      <c r="F183" s="1" t="str">
        <f t="shared" si="12"/>
        <v>Un</v>
      </c>
      <c r="G183" s="1">
        <v>12</v>
      </c>
      <c r="H183" s="74" cm="1">
        <f t="array" ref="H183">IFERROR(IF(D183="","",INDEX(Entradas!$H$3:$H$5000,MATCH(Vendas!A183,IF(Entradas!$B$3:$B$5000=Vendas!D183,Entradas!$A$3:$A$5000),1))),"Preço não registrado")</f>
        <v>45</v>
      </c>
      <c r="I183" s="37">
        <f t="shared" si="13"/>
        <v>540</v>
      </c>
      <c r="J183" s="1"/>
      <c r="K183" s="1"/>
      <c r="L183" s="16" t="str">
        <f t="shared" si="14"/>
        <v/>
      </c>
      <c r="M183" s="70"/>
    </row>
    <row r="184" spans="1:13" x14ac:dyDescent="0.3">
      <c r="A184" s="4">
        <v>45109</v>
      </c>
      <c r="B184" s="1" t="s">
        <v>26</v>
      </c>
      <c r="C184" s="1" t="str">
        <f t="shared" si="10"/>
        <v>Maria Madalena</v>
      </c>
      <c r="D184" s="1" t="s">
        <v>126</v>
      </c>
      <c r="E184" s="1" t="str">
        <f t="shared" si="11"/>
        <v>Bermuda Cinza M</v>
      </c>
      <c r="F184" s="1" t="str">
        <f t="shared" si="12"/>
        <v>Un</v>
      </c>
      <c r="G184" s="1">
        <v>12</v>
      </c>
      <c r="H184" s="74" cm="1">
        <f t="array" ref="H184">IFERROR(IF(D184="","",INDEX(Entradas!$H$3:$H$5000,MATCH(Vendas!A184,IF(Entradas!$B$3:$B$5000=Vendas!D184,Entradas!$A$3:$A$5000),1))),"Preço não registrado")</f>
        <v>45</v>
      </c>
      <c r="I184" s="37">
        <f t="shared" si="13"/>
        <v>540</v>
      </c>
      <c r="J184" s="1"/>
      <c r="K184" s="1"/>
      <c r="L184" s="16" t="str">
        <f t="shared" si="14"/>
        <v/>
      </c>
      <c r="M184" s="70"/>
    </row>
    <row r="185" spans="1:13" x14ac:dyDescent="0.3">
      <c r="A185" s="4">
        <v>45110</v>
      </c>
      <c r="B185" s="1" t="s">
        <v>26</v>
      </c>
      <c r="C185" s="1" t="str">
        <f t="shared" si="10"/>
        <v>Maria Madalena</v>
      </c>
      <c r="D185" s="1" t="s">
        <v>127</v>
      </c>
      <c r="E185" s="1" t="str">
        <f t="shared" si="11"/>
        <v>Bermuda Cinza G</v>
      </c>
      <c r="F185" s="1" t="str">
        <f t="shared" si="12"/>
        <v>Un</v>
      </c>
      <c r="G185" s="1">
        <v>12</v>
      </c>
      <c r="H185" s="74" cm="1">
        <f t="array" ref="H185">IFERROR(IF(D185="","",INDEX(Entradas!$H$3:$H$5000,MATCH(Vendas!A185,IF(Entradas!$B$3:$B$5000=Vendas!D185,Entradas!$A$3:$A$5000),1))),"Preço não registrado")</f>
        <v>42.9</v>
      </c>
      <c r="I185" s="37">
        <f t="shared" si="13"/>
        <v>514.79999999999995</v>
      </c>
      <c r="J185" s="1"/>
      <c r="K185" s="1"/>
      <c r="L185" s="16" t="str">
        <f t="shared" si="14"/>
        <v/>
      </c>
      <c r="M185" s="70"/>
    </row>
    <row r="186" spans="1:13" x14ac:dyDescent="0.3">
      <c r="A186" s="4">
        <v>45111</v>
      </c>
      <c r="B186" s="1" t="s">
        <v>26</v>
      </c>
      <c r="C186" s="1" t="str">
        <f t="shared" si="10"/>
        <v>Maria Madalena</v>
      </c>
      <c r="D186" s="1" t="s">
        <v>128</v>
      </c>
      <c r="E186" s="1" t="str">
        <f t="shared" si="11"/>
        <v>Camiseta Branca Básica P</v>
      </c>
      <c r="F186" s="1" t="str">
        <f t="shared" si="12"/>
        <v>Un</v>
      </c>
      <c r="G186" s="1">
        <v>12</v>
      </c>
      <c r="H186" s="74" cm="1">
        <f t="array" ref="H186">IFERROR(IF(D186="","",INDEX(Entradas!$H$3:$H$5000,MATCH(Vendas!A186,IF(Entradas!$B$3:$B$5000=Vendas!D186,Entradas!$A$3:$A$5000),1))),"Preço não registrado")</f>
        <v>42.9</v>
      </c>
      <c r="I186" s="37">
        <f t="shared" si="13"/>
        <v>514.79999999999995</v>
      </c>
      <c r="J186" s="1"/>
      <c r="K186" s="1"/>
      <c r="L186" s="16" t="str">
        <f t="shared" si="14"/>
        <v/>
      </c>
      <c r="M186" s="70"/>
    </row>
    <row r="187" spans="1:13" x14ac:dyDescent="0.3">
      <c r="A187" s="4">
        <v>45112</v>
      </c>
      <c r="B187" s="1" t="s">
        <v>26</v>
      </c>
      <c r="C187" s="1" t="str">
        <f t="shared" si="10"/>
        <v>Maria Madalena</v>
      </c>
      <c r="D187" s="1" t="s">
        <v>129</v>
      </c>
      <c r="E187" s="1" t="str">
        <f t="shared" si="11"/>
        <v>Camiseta Branca Básica M</v>
      </c>
      <c r="F187" s="1" t="str">
        <f t="shared" si="12"/>
        <v>Un</v>
      </c>
      <c r="G187" s="1">
        <v>12</v>
      </c>
      <c r="H187" s="74" cm="1">
        <f t="array" ref="H187">IFERROR(IF(D187="","",INDEX(Entradas!$H$3:$H$5000,MATCH(Vendas!A187,IF(Entradas!$B$3:$B$5000=Vendas!D187,Entradas!$A$3:$A$5000),1))),"Preço não registrado")</f>
        <v>42.9</v>
      </c>
      <c r="I187" s="37">
        <f t="shared" si="13"/>
        <v>514.79999999999995</v>
      </c>
      <c r="J187" s="1"/>
      <c r="K187" s="1"/>
      <c r="L187" s="16" t="str">
        <f t="shared" si="14"/>
        <v/>
      </c>
      <c r="M187" s="70"/>
    </row>
    <row r="188" spans="1:13" x14ac:dyDescent="0.3">
      <c r="A188" s="4">
        <v>45113</v>
      </c>
      <c r="B188" s="1" t="s">
        <v>26</v>
      </c>
      <c r="C188" s="1" t="str">
        <f t="shared" si="10"/>
        <v>Maria Madalena</v>
      </c>
      <c r="D188" s="1" t="s">
        <v>130</v>
      </c>
      <c r="E188" s="1" t="str">
        <f t="shared" si="11"/>
        <v>Camiseta Branca Básica G</v>
      </c>
      <c r="F188" s="1" t="str">
        <f t="shared" si="12"/>
        <v>Un</v>
      </c>
      <c r="G188" s="1">
        <v>12</v>
      </c>
      <c r="H188" s="74" cm="1">
        <f t="array" ref="H188">IFERROR(IF(D188="","",INDEX(Entradas!$H$3:$H$5000,MATCH(Vendas!A188,IF(Entradas!$B$3:$B$5000=Vendas!D188,Entradas!$A$3:$A$5000),1))),"Preço não registrado")</f>
        <v>42.9</v>
      </c>
      <c r="I188" s="37">
        <f t="shared" si="13"/>
        <v>514.79999999999995</v>
      </c>
      <c r="J188" s="1"/>
      <c r="K188" s="1"/>
      <c r="L188" s="16" t="str">
        <f t="shared" si="14"/>
        <v/>
      </c>
      <c r="M188" s="70"/>
    </row>
    <row r="189" spans="1:13" x14ac:dyDescent="0.3">
      <c r="A189" s="4">
        <v>45114</v>
      </c>
      <c r="B189" s="1" t="s">
        <v>26</v>
      </c>
      <c r="C189" s="1" t="str">
        <f t="shared" si="10"/>
        <v>Maria Madalena</v>
      </c>
      <c r="D189" s="1" t="s">
        <v>131</v>
      </c>
      <c r="E189" s="1" t="str">
        <f t="shared" si="11"/>
        <v>Bermuda Preta P</v>
      </c>
      <c r="F189" s="1" t="str">
        <f t="shared" si="12"/>
        <v>Un</v>
      </c>
      <c r="G189" s="1">
        <v>12</v>
      </c>
      <c r="H189" s="74" cm="1">
        <f t="array" ref="H189">IFERROR(IF(D189="","",INDEX(Entradas!$H$3:$H$5000,MATCH(Vendas!A189,IF(Entradas!$B$3:$B$5000=Vendas!D189,Entradas!$A$3:$A$5000),1))),"Preço não registrado")</f>
        <v>42.9</v>
      </c>
      <c r="I189" s="37">
        <f t="shared" si="13"/>
        <v>514.79999999999995</v>
      </c>
      <c r="J189" s="1"/>
      <c r="K189" s="1"/>
      <c r="L189" s="16" t="str">
        <f t="shared" si="14"/>
        <v/>
      </c>
      <c r="M189" s="70"/>
    </row>
    <row r="190" spans="1:13" x14ac:dyDescent="0.3">
      <c r="A190" s="4">
        <v>45115</v>
      </c>
      <c r="B190" s="1" t="s">
        <v>26</v>
      </c>
      <c r="C190" s="1" t="str">
        <f t="shared" si="10"/>
        <v>Maria Madalena</v>
      </c>
      <c r="D190" s="1" t="s">
        <v>132</v>
      </c>
      <c r="E190" s="1" t="str">
        <f t="shared" si="11"/>
        <v>Bermuda Preta M</v>
      </c>
      <c r="F190" s="1" t="str">
        <f t="shared" si="12"/>
        <v>Un</v>
      </c>
      <c r="G190" s="1">
        <v>12</v>
      </c>
      <c r="H190" s="74" t="str" cm="1">
        <f t="array" ref="H190">IFERROR(IF(D190="","",INDEX(Entradas!$H$3:$H$5000,MATCH(Vendas!A190,IF(Entradas!$B$3:$B$5000=Vendas!D190,Entradas!$A$3:$A$5000),1))),"Preço não registrado")</f>
        <v>Preço não registrado</v>
      </c>
      <c r="I190" s="37" t="str">
        <f t="shared" si="13"/>
        <v/>
      </c>
      <c r="J190" s="1"/>
      <c r="K190" s="1"/>
      <c r="L190" s="16" t="str">
        <f t="shared" si="14"/>
        <v/>
      </c>
      <c r="M190" s="70"/>
    </row>
    <row r="191" spans="1:13" x14ac:dyDescent="0.3">
      <c r="A191" s="4">
        <v>45116</v>
      </c>
      <c r="B191" s="1" t="s">
        <v>26</v>
      </c>
      <c r="C191" s="1" t="str">
        <f t="shared" si="10"/>
        <v>Maria Madalena</v>
      </c>
      <c r="D191" s="1" t="s">
        <v>133</v>
      </c>
      <c r="E191" s="1" t="str">
        <f t="shared" si="11"/>
        <v>Bermuda Preta G</v>
      </c>
      <c r="F191" s="1" t="str">
        <f t="shared" si="12"/>
        <v>Un</v>
      </c>
      <c r="G191" s="1">
        <v>12</v>
      </c>
      <c r="H191" s="74" cm="1">
        <f t="array" ref="H191">IFERROR(IF(D191="","",INDEX(Entradas!$H$3:$H$5000,MATCH(Vendas!A191,IF(Entradas!$B$3:$B$5000=Vendas!D191,Entradas!$A$3:$A$5000),1))),"Preço não registrado")</f>
        <v>42.9</v>
      </c>
      <c r="I191" s="37">
        <f t="shared" si="13"/>
        <v>514.79999999999995</v>
      </c>
      <c r="J191" s="1"/>
      <c r="K191" s="1"/>
      <c r="L191" s="16" t="str">
        <f t="shared" si="14"/>
        <v/>
      </c>
      <c r="M191" s="70"/>
    </row>
    <row r="192" spans="1:13" x14ac:dyDescent="0.3">
      <c r="A192" s="4">
        <v>45117</v>
      </c>
      <c r="B192" s="1" t="s">
        <v>26</v>
      </c>
      <c r="C192" s="1" t="str">
        <f t="shared" si="10"/>
        <v>Maria Madalena</v>
      </c>
      <c r="D192" s="6" t="s">
        <v>122</v>
      </c>
      <c r="E192" s="1" t="str">
        <f t="shared" si="11"/>
        <v>Camiseta Preta Básica P</v>
      </c>
      <c r="F192" s="1" t="str">
        <f t="shared" si="12"/>
        <v>Un</v>
      </c>
      <c r="G192" s="1">
        <v>12</v>
      </c>
      <c r="H192" s="74" cm="1">
        <f t="array" ref="H192">IFERROR(IF(D192="","",INDEX(Entradas!$H$3:$H$5000,MATCH(Vendas!A192,IF(Entradas!$B$3:$B$5000=Vendas!D192,Entradas!$A$3:$A$5000),1))),"Preço não registrado")</f>
        <v>42.9</v>
      </c>
      <c r="I192" s="37">
        <f t="shared" si="13"/>
        <v>514.79999999999995</v>
      </c>
      <c r="J192" s="1"/>
      <c r="K192" s="1"/>
      <c r="L192" s="16" t="str">
        <f t="shared" si="14"/>
        <v/>
      </c>
      <c r="M192" s="70"/>
    </row>
    <row r="193" spans="1:13" x14ac:dyDescent="0.3">
      <c r="A193" s="4">
        <v>45118</v>
      </c>
      <c r="B193" s="1" t="s">
        <v>26</v>
      </c>
      <c r="C193" s="1" t="str">
        <f t="shared" si="10"/>
        <v>Maria Madalena</v>
      </c>
      <c r="D193" s="1" t="s">
        <v>125</v>
      </c>
      <c r="E193" s="1" t="str">
        <f t="shared" si="11"/>
        <v>Bermuda Cinza P</v>
      </c>
      <c r="F193" s="1" t="str">
        <f t="shared" si="12"/>
        <v>Un</v>
      </c>
      <c r="G193" s="1">
        <v>12</v>
      </c>
      <c r="H193" s="74" cm="1">
        <f t="array" ref="H193">IFERROR(IF(D193="","",INDEX(Entradas!$H$3:$H$5000,MATCH(Vendas!A193,IF(Entradas!$B$3:$B$5000=Vendas!D193,Entradas!$A$3:$A$5000),1))),"Preço não registrado")</f>
        <v>45</v>
      </c>
      <c r="I193" s="37">
        <f t="shared" si="13"/>
        <v>540</v>
      </c>
      <c r="J193" s="1"/>
      <c r="K193" s="1"/>
      <c r="L193" s="16" t="str">
        <f t="shared" si="14"/>
        <v/>
      </c>
      <c r="M193" s="70"/>
    </row>
    <row r="194" spans="1:13" x14ac:dyDescent="0.3">
      <c r="A194" s="4">
        <v>45119</v>
      </c>
      <c r="B194" s="1" t="s">
        <v>26</v>
      </c>
      <c r="C194" s="1" t="str">
        <f t="shared" si="10"/>
        <v>Maria Madalena</v>
      </c>
      <c r="D194" s="1" t="s">
        <v>126</v>
      </c>
      <c r="E194" s="1" t="str">
        <f t="shared" si="11"/>
        <v>Bermuda Cinza M</v>
      </c>
      <c r="F194" s="1" t="str">
        <f t="shared" si="12"/>
        <v>Un</v>
      </c>
      <c r="G194" s="1">
        <v>12</v>
      </c>
      <c r="H194" s="74" cm="1">
        <f t="array" ref="H194">IFERROR(IF(D194="","",INDEX(Entradas!$H$3:$H$5000,MATCH(Vendas!A194,IF(Entradas!$B$3:$B$5000=Vendas!D194,Entradas!$A$3:$A$5000),1))),"Preço não registrado")</f>
        <v>45</v>
      </c>
      <c r="I194" s="37">
        <f t="shared" si="13"/>
        <v>540</v>
      </c>
      <c r="J194" s="1"/>
      <c r="K194" s="1"/>
      <c r="L194" s="16" t="str">
        <f t="shared" si="14"/>
        <v/>
      </c>
      <c r="M194" s="70"/>
    </row>
    <row r="195" spans="1:13" x14ac:dyDescent="0.3">
      <c r="A195" s="4">
        <v>45120</v>
      </c>
      <c r="B195" s="1" t="s">
        <v>26</v>
      </c>
      <c r="C195" s="1" t="str">
        <f t="shared" ref="C195:C258" si="15">IF(B195="","",VLOOKUP(B195,tabela_cliente,2,0))</f>
        <v>Maria Madalena</v>
      </c>
      <c r="D195" s="1" t="s">
        <v>127</v>
      </c>
      <c r="E195" s="1" t="str">
        <f t="shared" ref="E195:E258" si="16">IF(D195="","",VLOOKUP(D195,tabela_produto,2,0))</f>
        <v>Bermuda Cinza G</v>
      </c>
      <c r="F195" s="1" t="str">
        <f t="shared" ref="F195:F258" si="17">IF(D195="","",VLOOKUP(D195,tabela_produto,3,0))</f>
        <v>Un</v>
      </c>
      <c r="G195" s="1">
        <v>12</v>
      </c>
      <c r="H195" s="74" cm="1">
        <f t="array" ref="H195">IFERROR(IF(D195="","",INDEX(Entradas!$H$3:$H$5000,MATCH(Vendas!A195,IF(Entradas!$B$3:$B$5000=Vendas!D195,Entradas!$A$3:$A$5000),1))),"Preço não registrado")</f>
        <v>42.9</v>
      </c>
      <c r="I195" s="37">
        <f t="shared" si="13"/>
        <v>514.79999999999995</v>
      </c>
      <c r="J195" s="1"/>
      <c r="K195" s="1"/>
      <c r="L195" s="16" t="str">
        <f t="shared" si="14"/>
        <v/>
      </c>
      <c r="M195" s="70"/>
    </row>
    <row r="196" spans="1:13" x14ac:dyDescent="0.3">
      <c r="A196" s="4">
        <v>45121</v>
      </c>
      <c r="B196" s="1" t="s">
        <v>26</v>
      </c>
      <c r="C196" s="1" t="str">
        <f t="shared" si="15"/>
        <v>Maria Madalena</v>
      </c>
      <c r="D196" s="1" t="s">
        <v>128</v>
      </c>
      <c r="E196" s="1" t="str">
        <f t="shared" si="16"/>
        <v>Camiseta Branca Básica P</v>
      </c>
      <c r="F196" s="1" t="str">
        <f t="shared" si="17"/>
        <v>Un</v>
      </c>
      <c r="G196" s="1">
        <v>12</v>
      </c>
      <c r="H196" s="74" cm="1">
        <f t="array" ref="H196">IFERROR(IF(D196="","",INDEX(Entradas!$H$3:$H$5000,MATCH(Vendas!A196,IF(Entradas!$B$3:$B$5000=Vendas!D196,Entradas!$A$3:$A$5000),1))),"Preço não registrado")</f>
        <v>42.9</v>
      </c>
      <c r="I196" s="37">
        <f t="shared" ref="I196:I259" si="18">IFERROR(IF(OR(G196="",H196=""),"",G196*H196),"")</f>
        <v>514.79999999999995</v>
      </c>
      <c r="J196" s="1"/>
      <c r="K196" s="1"/>
      <c r="L196" s="16" t="str">
        <f t="shared" ref="L196:L259" si="19">IF(K196="","",HYPERLINK("https://rastreamentocorreios.info/consulta/"&amp;K196,"Rastreie aqui"))</f>
        <v/>
      </c>
      <c r="M196" s="70"/>
    </row>
    <row r="197" spans="1:13" x14ac:dyDescent="0.3">
      <c r="A197" s="4">
        <v>45122</v>
      </c>
      <c r="B197" s="1" t="s">
        <v>26</v>
      </c>
      <c r="C197" s="1" t="str">
        <f t="shared" si="15"/>
        <v>Maria Madalena</v>
      </c>
      <c r="D197" s="1" t="s">
        <v>129</v>
      </c>
      <c r="E197" s="1" t="str">
        <f t="shared" si="16"/>
        <v>Camiseta Branca Básica M</v>
      </c>
      <c r="F197" s="1" t="str">
        <f t="shared" si="17"/>
        <v>Un</v>
      </c>
      <c r="G197" s="1">
        <v>12</v>
      </c>
      <c r="H197" s="74" cm="1">
        <f t="array" ref="H197">IFERROR(IF(D197="","",INDEX(Entradas!$H$3:$H$5000,MATCH(Vendas!A197,IF(Entradas!$B$3:$B$5000=Vendas!D197,Entradas!$A$3:$A$5000),1))),"Preço não registrado")</f>
        <v>42.9</v>
      </c>
      <c r="I197" s="37">
        <f t="shared" si="18"/>
        <v>514.79999999999995</v>
      </c>
      <c r="J197" s="1"/>
      <c r="K197" s="1"/>
      <c r="L197" s="16" t="str">
        <f t="shared" si="19"/>
        <v/>
      </c>
      <c r="M197" s="70"/>
    </row>
    <row r="198" spans="1:13" x14ac:dyDescent="0.3">
      <c r="A198" s="4">
        <v>45123</v>
      </c>
      <c r="B198" s="1" t="s">
        <v>26</v>
      </c>
      <c r="C198" s="1" t="str">
        <f t="shared" si="15"/>
        <v>Maria Madalena</v>
      </c>
      <c r="D198" s="1" t="s">
        <v>130</v>
      </c>
      <c r="E198" s="1" t="str">
        <f t="shared" si="16"/>
        <v>Camiseta Branca Básica G</v>
      </c>
      <c r="F198" s="1" t="str">
        <f t="shared" si="17"/>
        <v>Un</v>
      </c>
      <c r="G198" s="1">
        <v>12</v>
      </c>
      <c r="H198" s="74" cm="1">
        <f t="array" ref="H198">IFERROR(IF(D198="","",INDEX(Entradas!$H$3:$H$5000,MATCH(Vendas!A198,IF(Entradas!$B$3:$B$5000=Vendas!D198,Entradas!$A$3:$A$5000),1))),"Preço não registrado")</f>
        <v>42.9</v>
      </c>
      <c r="I198" s="37">
        <f t="shared" si="18"/>
        <v>514.79999999999995</v>
      </c>
      <c r="J198" s="1"/>
      <c r="K198" s="1"/>
      <c r="L198" s="16" t="str">
        <f t="shared" si="19"/>
        <v/>
      </c>
      <c r="M198" s="70"/>
    </row>
    <row r="199" spans="1:13" x14ac:dyDescent="0.3">
      <c r="A199" s="4">
        <v>45124</v>
      </c>
      <c r="B199" s="1" t="s">
        <v>26</v>
      </c>
      <c r="C199" s="1" t="str">
        <f t="shared" si="15"/>
        <v>Maria Madalena</v>
      </c>
      <c r="D199" s="1" t="s">
        <v>131</v>
      </c>
      <c r="E199" s="1" t="str">
        <f t="shared" si="16"/>
        <v>Bermuda Preta P</v>
      </c>
      <c r="F199" s="1" t="str">
        <f t="shared" si="17"/>
        <v>Un</v>
      </c>
      <c r="G199" s="1">
        <v>12</v>
      </c>
      <c r="H199" s="74" cm="1">
        <f t="array" ref="H199">IFERROR(IF(D199="","",INDEX(Entradas!$H$3:$H$5000,MATCH(Vendas!A199,IF(Entradas!$B$3:$B$5000=Vendas!D199,Entradas!$A$3:$A$5000),1))),"Preço não registrado")</f>
        <v>42.9</v>
      </c>
      <c r="I199" s="37">
        <f t="shared" si="18"/>
        <v>514.79999999999995</v>
      </c>
      <c r="J199" s="1"/>
      <c r="K199" s="1"/>
      <c r="L199" s="16" t="str">
        <f t="shared" si="19"/>
        <v/>
      </c>
      <c r="M199" s="70"/>
    </row>
    <row r="200" spans="1:13" x14ac:dyDescent="0.3">
      <c r="A200" s="4">
        <v>45125</v>
      </c>
      <c r="B200" s="1" t="s">
        <v>26</v>
      </c>
      <c r="C200" s="1" t="str">
        <f t="shared" si="15"/>
        <v>Maria Madalena</v>
      </c>
      <c r="D200" s="1" t="s">
        <v>132</v>
      </c>
      <c r="E200" s="1" t="str">
        <f t="shared" si="16"/>
        <v>Bermuda Preta M</v>
      </c>
      <c r="F200" s="1" t="str">
        <f t="shared" si="17"/>
        <v>Un</v>
      </c>
      <c r="G200" s="1">
        <v>12</v>
      </c>
      <c r="H200" s="74" t="str" cm="1">
        <f t="array" ref="H200">IFERROR(IF(D200="","",INDEX(Entradas!$H$3:$H$5000,MATCH(Vendas!A200,IF(Entradas!$B$3:$B$5000=Vendas!D200,Entradas!$A$3:$A$5000),1))),"Preço não registrado")</f>
        <v>Preço não registrado</v>
      </c>
      <c r="I200" s="37" t="str">
        <f t="shared" si="18"/>
        <v/>
      </c>
      <c r="J200" s="1"/>
      <c r="K200" s="1"/>
      <c r="L200" s="16" t="str">
        <f t="shared" si="19"/>
        <v/>
      </c>
      <c r="M200" s="70"/>
    </row>
    <row r="201" spans="1:13" x14ac:dyDescent="0.3">
      <c r="A201" s="4">
        <v>45126</v>
      </c>
      <c r="B201" s="1" t="s">
        <v>26</v>
      </c>
      <c r="C201" s="1" t="str">
        <f t="shared" si="15"/>
        <v>Maria Madalena</v>
      </c>
      <c r="D201" s="1" t="s">
        <v>133</v>
      </c>
      <c r="E201" s="1" t="str">
        <f t="shared" si="16"/>
        <v>Bermuda Preta G</v>
      </c>
      <c r="F201" s="1" t="str">
        <f t="shared" si="17"/>
        <v>Un</v>
      </c>
      <c r="G201" s="1">
        <v>12</v>
      </c>
      <c r="H201" s="74" cm="1">
        <f t="array" ref="H201">IFERROR(IF(D201="","",INDEX(Entradas!$H$3:$H$5000,MATCH(Vendas!A201,IF(Entradas!$B$3:$B$5000=Vendas!D201,Entradas!$A$3:$A$5000),1))),"Preço não registrado")</f>
        <v>42.9</v>
      </c>
      <c r="I201" s="37">
        <f t="shared" si="18"/>
        <v>514.79999999999995</v>
      </c>
      <c r="J201" s="1"/>
      <c r="K201" s="1"/>
      <c r="L201" s="16" t="str">
        <f t="shared" si="19"/>
        <v/>
      </c>
      <c r="M201" s="70"/>
    </row>
    <row r="202" spans="1:13" x14ac:dyDescent="0.3">
      <c r="A202" s="4">
        <v>45127</v>
      </c>
      <c r="B202" s="1" t="s">
        <v>26</v>
      </c>
      <c r="C202" s="1" t="str">
        <f t="shared" si="15"/>
        <v>Maria Madalena</v>
      </c>
      <c r="D202" s="6" t="s">
        <v>122</v>
      </c>
      <c r="E202" s="1" t="str">
        <f t="shared" si="16"/>
        <v>Camiseta Preta Básica P</v>
      </c>
      <c r="F202" s="1" t="str">
        <f t="shared" si="17"/>
        <v>Un</v>
      </c>
      <c r="G202" s="1">
        <v>12</v>
      </c>
      <c r="H202" s="74" cm="1">
        <f t="array" ref="H202">IFERROR(IF(D202="","",INDEX(Entradas!$H$3:$H$5000,MATCH(Vendas!A202,IF(Entradas!$B$3:$B$5000=Vendas!D202,Entradas!$A$3:$A$5000),1))),"Preço não registrado")</f>
        <v>42.9</v>
      </c>
      <c r="I202" s="37">
        <f t="shared" si="18"/>
        <v>514.79999999999995</v>
      </c>
      <c r="J202" s="1"/>
      <c r="K202" s="1"/>
      <c r="L202" s="16" t="str">
        <f t="shared" si="19"/>
        <v/>
      </c>
      <c r="M202" s="70"/>
    </row>
    <row r="203" spans="1:13" x14ac:dyDescent="0.3">
      <c r="A203" s="4">
        <v>45128</v>
      </c>
      <c r="B203" s="1" t="s">
        <v>26</v>
      </c>
      <c r="C203" s="1" t="str">
        <f t="shared" si="15"/>
        <v>Maria Madalena</v>
      </c>
      <c r="D203" s="1" t="s">
        <v>125</v>
      </c>
      <c r="E203" s="1" t="str">
        <f t="shared" si="16"/>
        <v>Bermuda Cinza P</v>
      </c>
      <c r="F203" s="1" t="str">
        <f t="shared" si="17"/>
        <v>Un</v>
      </c>
      <c r="G203" s="1">
        <v>12</v>
      </c>
      <c r="H203" s="74" cm="1">
        <f t="array" ref="H203">IFERROR(IF(D203="","",INDEX(Entradas!$H$3:$H$5000,MATCH(Vendas!A203,IF(Entradas!$B$3:$B$5000=Vendas!D203,Entradas!$A$3:$A$5000),1))),"Preço não registrado")</f>
        <v>45</v>
      </c>
      <c r="I203" s="37">
        <f t="shared" si="18"/>
        <v>540</v>
      </c>
      <c r="J203" s="1"/>
      <c r="K203" s="1"/>
      <c r="L203" s="16" t="str">
        <f t="shared" si="19"/>
        <v/>
      </c>
      <c r="M203" s="70"/>
    </row>
    <row r="204" spans="1:13" x14ac:dyDescent="0.3">
      <c r="A204" s="4">
        <v>45129</v>
      </c>
      <c r="B204" s="1" t="s">
        <v>26</v>
      </c>
      <c r="C204" s="1" t="str">
        <f t="shared" si="15"/>
        <v>Maria Madalena</v>
      </c>
      <c r="D204" s="1" t="s">
        <v>126</v>
      </c>
      <c r="E204" s="1" t="str">
        <f t="shared" si="16"/>
        <v>Bermuda Cinza M</v>
      </c>
      <c r="F204" s="1" t="str">
        <f t="shared" si="17"/>
        <v>Un</v>
      </c>
      <c r="G204" s="1">
        <v>12</v>
      </c>
      <c r="H204" s="74" cm="1">
        <f t="array" ref="H204">IFERROR(IF(D204="","",INDEX(Entradas!$H$3:$H$5000,MATCH(Vendas!A204,IF(Entradas!$B$3:$B$5000=Vendas!D204,Entradas!$A$3:$A$5000),1))),"Preço não registrado")</f>
        <v>45</v>
      </c>
      <c r="I204" s="37">
        <f t="shared" si="18"/>
        <v>540</v>
      </c>
      <c r="J204" s="1"/>
      <c r="K204" s="1"/>
      <c r="L204" s="16" t="str">
        <f t="shared" si="19"/>
        <v/>
      </c>
      <c r="M204" s="70"/>
    </row>
    <row r="205" spans="1:13" x14ac:dyDescent="0.3">
      <c r="A205" s="4">
        <v>45130</v>
      </c>
      <c r="B205" s="1" t="s">
        <v>26</v>
      </c>
      <c r="C205" s="1" t="str">
        <f t="shared" si="15"/>
        <v>Maria Madalena</v>
      </c>
      <c r="D205" s="1" t="s">
        <v>127</v>
      </c>
      <c r="E205" s="1" t="str">
        <f t="shared" si="16"/>
        <v>Bermuda Cinza G</v>
      </c>
      <c r="F205" s="1" t="str">
        <f t="shared" si="17"/>
        <v>Un</v>
      </c>
      <c r="G205" s="1">
        <v>12</v>
      </c>
      <c r="H205" s="74" cm="1">
        <f t="array" ref="H205">IFERROR(IF(D205="","",INDEX(Entradas!$H$3:$H$5000,MATCH(Vendas!A205,IF(Entradas!$B$3:$B$5000=Vendas!D205,Entradas!$A$3:$A$5000),1))),"Preço não registrado")</f>
        <v>42.9</v>
      </c>
      <c r="I205" s="37">
        <f t="shared" si="18"/>
        <v>514.79999999999995</v>
      </c>
      <c r="J205" s="1"/>
      <c r="K205" s="1"/>
      <c r="L205" s="16" t="str">
        <f t="shared" si="19"/>
        <v/>
      </c>
      <c r="M205" s="70"/>
    </row>
    <row r="206" spans="1:13" x14ac:dyDescent="0.3">
      <c r="A206" s="4">
        <v>45131</v>
      </c>
      <c r="B206" s="1" t="s">
        <v>26</v>
      </c>
      <c r="C206" s="1" t="str">
        <f t="shared" si="15"/>
        <v>Maria Madalena</v>
      </c>
      <c r="D206" s="1" t="s">
        <v>128</v>
      </c>
      <c r="E206" s="1" t="str">
        <f t="shared" si="16"/>
        <v>Camiseta Branca Básica P</v>
      </c>
      <c r="F206" s="1" t="str">
        <f t="shared" si="17"/>
        <v>Un</v>
      </c>
      <c r="G206" s="1">
        <v>12</v>
      </c>
      <c r="H206" s="74" cm="1">
        <f t="array" ref="H206">IFERROR(IF(D206="","",INDEX(Entradas!$H$3:$H$5000,MATCH(Vendas!A206,IF(Entradas!$B$3:$B$5000=Vendas!D206,Entradas!$A$3:$A$5000),1))),"Preço não registrado")</f>
        <v>42.9</v>
      </c>
      <c r="I206" s="37">
        <f t="shared" si="18"/>
        <v>514.79999999999995</v>
      </c>
      <c r="J206" s="1"/>
      <c r="K206" s="1"/>
      <c r="L206" s="16" t="str">
        <f t="shared" si="19"/>
        <v/>
      </c>
      <c r="M206" s="70"/>
    </row>
    <row r="207" spans="1:13" x14ac:dyDescent="0.3">
      <c r="A207" s="4">
        <v>45132</v>
      </c>
      <c r="B207" s="1" t="s">
        <v>26</v>
      </c>
      <c r="C207" s="1" t="str">
        <f t="shared" si="15"/>
        <v>Maria Madalena</v>
      </c>
      <c r="D207" s="1" t="s">
        <v>129</v>
      </c>
      <c r="E207" s="1" t="str">
        <f t="shared" si="16"/>
        <v>Camiseta Branca Básica M</v>
      </c>
      <c r="F207" s="1" t="str">
        <f t="shared" si="17"/>
        <v>Un</v>
      </c>
      <c r="G207" s="1">
        <v>12</v>
      </c>
      <c r="H207" s="74" cm="1">
        <f t="array" ref="H207">IFERROR(IF(D207="","",INDEX(Entradas!$H$3:$H$5000,MATCH(Vendas!A207,IF(Entradas!$B$3:$B$5000=Vendas!D207,Entradas!$A$3:$A$5000),1))),"Preço não registrado")</f>
        <v>42.9</v>
      </c>
      <c r="I207" s="37">
        <f t="shared" si="18"/>
        <v>514.79999999999995</v>
      </c>
      <c r="J207" s="1"/>
      <c r="K207" s="1"/>
      <c r="L207" s="16" t="str">
        <f t="shared" si="19"/>
        <v/>
      </c>
      <c r="M207" s="70"/>
    </row>
    <row r="208" spans="1:13" x14ac:dyDescent="0.3">
      <c r="A208" s="4">
        <v>45133</v>
      </c>
      <c r="B208" s="1" t="s">
        <v>26</v>
      </c>
      <c r="C208" s="1" t="str">
        <f t="shared" si="15"/>
        <v>Maria Madalena</v>
      </c>
      <c r="D208" s="1" t="s">
        <v>130</v>
      </c>
      <c r="E208" s="1" t="str">
        <f t="shared" si="16"/>
        <v>Camiseta Branca Básica G</v>
      </c>
      <c r="F208" s="1" t="str">
        <f t="shared" si="17"/>
        <v>Un</v>
      </c>
      <c r="G208" s="1">
        <v>12</v>
      </c>
      <c r="H208" s="74" cm="1">
        <f t="array" ref="H208">IFERROR(IF(D208="","",INDEX(Entradas!$H$3:$H$5000,MATCH(Vendas!A208,IF(Entradas!$B$3:$B$5000=Vendas!D208,Entradas!$A$3:$A$5000),1))),"Preço não registrado")</f>
        <v>42.9</v>
      </c>
      <c r="I208" s="37">
        <f t="shared" si="18"/>
        <v>514.79999999999995</v>
      </c>
      <c r="J208" s="1"/>
      <c r="K208" s="1"/>
      <c r="L208" s="16" t="str">
        <f t="shared" si="19"/>
        <v/>
      </c>
      <c r="M208" s="70"/>
    </row>
    <row r="209" spans="1:13" x14ac:dyDescent="0.3">
      <c r="A209" s="4">
        <v>45134</v>
      </c>
      <c r="B209" s="1" t="s">
        <v>26</v>
      </c>
      <c r="C209" s="1" t="str">
        <f t="shared" si="15"/>
        <v>Maria Madalena</v>
      </c>
      <c r="D209" s="1" t="s">
        <v>131</v>
      </c>
      <c r="E209" s="1" t="str">
        <f t="shared" si="16"/>
        <v>Bermuda Preta P</v>
      </c>
      <c r="F209" s="1" t="str">
        <f t="shared" si="17"/>
        <v>Un</v>
      </c>
      <c r="G209" s="1">
        <v>12</v>
      </c>
      <c r="H209" s="74" cm="1">
        <f t="array" ref="H209">IFERROR(IF(D209="","",INDEX(Entradas!$H$3:$H$5000,MATCH(Vendas!A209,IF(Entradas!$B$3:$B$5000=Vendas!D209,Entradas!$A$3:$A$5000),1))),"Preço não registrado")</f>
        <v>42.9</v>
      </c>
      <c r="I209" s="37">
        <f t="shared" si="18"/>
        <v>514.79999999999995</v>
      </c>
      <c r="J209" s="1"/>
      <c r="K209" s="1"/>
      <c r="L209" s="16" t="str">
        <f t="shared" si="19"/>
        <v/>
      </c>
      <c r="M209" s="70"/>
    </row>
    <row r="210" spans="1:13" x14ac:dyDescent="0.3">
      <c r="A210" s="4">
        <v>45135</v>
      </c>
      <c r="B210" s="1" t="s">
        <v>26</v>
      </c>
      <c r="C210" s="1" t="str">
        <f t="shared" si="15"/>
        <v>Maria Madalena</v>
      </c>
      <c r="D210" s="1" t="s">
        <v>132</v>
      </c>
      <c r="E210" s="1" t="str">
        <f t="shared" si="16"/>
        <v>Bermuda Preta M</v>
      </c>
      <c r="F210" s="1" t="str">
        <f t="shared" si="17"/>
        <v>Un</v>
      </c>
      <c r="G210" s="1">
        <v>12</v>
      </c>
      <c r="H210" s="74" t="str" cm="1">
        <f t="array" ref="H210">IFERROR(IF(D210="","",INDEX(Entradas!$H$3:$H$5000,MATCH(Vendas!A210,IF(Entradas!$B$3:$B$5000=Vendas!D210,Entradas!$A$3:$A$5000),1))),"Preço não registrado")</f>
        <v>Preço não registrado</v>
      </c>
      <c r="I210" s="37" t="str">
        <f t="shared" si="18"/>
        <v/>
      </c>
      <c r="J210" s="1"/>
      <c r="K210" s="1"/>
      <c r="L210" s="16" t="str">
        <f t="shared" si="19"/>
        <v/>
      </c>
      <c r="M210" s="70"/>
    </row>
    <row r="211" spans="1:13" x14ac:dyDescent="0.3">
      <c r="A211" s="4">
        <v>45136</v>
      </c>
      <c r="B211" s="1" t="s">
        <v>26</v>
      </c>
      <c r="C211" s="1" t="str">
        <f t="shared" si="15"/>
        <v>Maria Madalena</v>
      </c>
      <c r="D211" s="1" t="s">
        <v>133</v>
      </c>
      <c r="E211" s="1" t="str">
        <f t="shared" si="16"/>
        <v>Bermuda Preta G</v>
      </c>
      <c r="F211" s="1" t="str">
        <f t="shared" si="17"/>
        <v>Un</v>
      </c>
      <c r="G211" s="1">
        <v>12</v>
      </c>
      <c r="H211" s="74" cm="1">
        <f t="array" ref="H211">IFERROR(IF(D211="","",INDEX(Entradas!$H$3:$H$5000,MATCH(Vendas!A211,IF(Entradas!$B$3:$B$5000=Vendas!D211,Entradas!$A$3:$A$5000),1))),"Preço não registrado")</f>
        <v>42.9</v>
      </c>
      <c r="I211" s="37">
        <f t="shared" si="18"/>
        <v>514.79999999999995</v>
      </c>
      <c r="J211" s="1"/>
      <c r="K211" s="1"/>
      <c r="L211" s="16" t="str">
        <f t="shared" si="19"/>
        <v/>
      </c>
      <c r="M211" s="70"/>
    </row>
    <row r="212" spans="1:13" x14ac:dyDescent="0.3">
      <c r="A212" s="4">
        <v>45137</v>
      </c>
      <c r="B212" s="1" t="s">
        <v>26</v>
      </c>
      <c r="C212" s="1" t="str">
        <f t="shared" si="15"/>
        <v>Maria Madalena</v>
      </c>
      <c r="D212" s="6" t="s">
        <v>122</v>
      </c>
      <c r="E212" s="1" t="str">
        <f t="shared" si="16"/>
        <v>Camiseta Preta Básica P</v>
      </c>
      <c r="F212" s="1" t="str">
        <f t="shared" si="17"/>
        <v>Un</v>
      </c>
      <c r="G212" s="1">
        <v>12</v>
      </c>
      <c r="H212" s="74" cm="1">
        <f t="array" ref="H212">IFERROR(IF(D212="","",INDEX(Entradas!$H$3:$H$5000,MATCH(Vendas!A212,IF(Entradas!$B$3:$B$5000=Vendas!D212,Entradas!$A$3:$A$5000),1))),"Preço não registrado")</f>
        <v>42.9</v>
      </c>
      <c r="I212" s="37">
        <f t="shared" si="18"/>
        <v>514.79999999999995</v>
      </c>
      <c r="J212" s="1"/>
      <c r="K212" s="1"/>
      <c r="L212" s="16" t="str">
        <f t="shared" si="19"/>
        <v/>
      </c>
      <c r="M212" s="70"/>
    </row>
    <row r="213" spans="1:13" x14ac:dyDescent="0.3">
      <c r="A213" s="4">
        <v>45138</v>
      </c>
      <c r="B213" s="1" t="s">
        <v>26</v>
      </c>
      <c r="C213" s="1" t="str">
        <f t="shared" si="15"/>
        <v>Maria Madalena</v>
      </c>
      <c r="D213" s="1" t="s">
        <v>125</v>
      </c>
      <c r="E213" s="1" t="str">
        <f t="shared" si="16"/>
        <v>Bermuda Cinza P</v>
      </c>
      <c r="F213" s="1" t="str">
        <f t="shared" si="17"/>
        <v>Un</v>
      </c>
      <c r="G213" s="1">
        <v>12</v>
      </c>
      <c r="H213" s="74" cm="1">
        <f t="array" ref="H213">IFERROR(IF(D213="","",INDEX(Entradas!$H$3:$H$5000,MATCH(Vendas!A213,IF(Entradas!$B$3:$B$5000=Vendas!D213,Entradas!$A$3:$A$5000),1))),"Preço não registrado")</f>
        <v>45</v>
      </c>
      <c r="I213" s="37">
        <f t="shared" si="18"/>
        <v>540</v>
      </c>
      <c r="J213" s="1"/>
      <c r="K213" s="1"/>
      <c r="L213" s="16" t="str">
        <f t="shared" si="19"/>
        <v/>
      </c>
      <c r="M213" s="70"/>
    </row>
    <row r="214" spans="1:13" x14ac:dyDescent="0.3">
      <c r="A214" s="4">
        <v>45139</v>
      </c>
      <c r="B214" s="1" t="s">
        <v>26</v>
      </c>
      <c r="C214" s="1" t="str">
        <f t="shared" si="15"/>
        <v>Maria Madalena</v>
      </c>
      <c r="D214" s="1" t="s">
        <v>126</v>
      </c>
      <c r="E214" s="1" t="str">
        <f t="shared" si="16"/>
        <v>Bermuda Cinza M</v>
      </c>
      <c r="F214" s="1" t="str">
        <f t="shared" si="17"/>
        <v>Un</v>
      </c>
      <c r="G214" s="1">
        <v>12</v>
      </c>
      <c r="H214" s="74" cm="1">
        <f t="array" ref="H214">IFERROR(IF(D214="","",INDEX(Entradas!$H$3:$H$5000,MATCH(Vendas!A214,IF(Entradas!$B$3:$B$5000=Vendas!D214,Entradas!$A$3:$A$5000),1))),"Preço não registrado")</f>
        <v>45</v>
      </c>
      <c r="I214" s="37">
        <f t="shared" si="18"/>
        <v>540</v>
      </c>
      <c r="J214" s="1"/>
      <c r="K214" s="1"/>
      <c r="L214" s="16" t="str">
        <f t="shared" si="19"/>
        <v/>
      </c>
      <c r="M214" s="70"/>
    </row>
    <row r="215" spans="1:13" x14ac:dyDescent="0.3">
      <c r="A215" s="4">
        <v>45140</v>
      </c>
      <c r="B215" s="1" t="s">
        <v>26</v>
      </c>
      <c r="C215" s="1" t="str">
        <f t="shared" si="15"/>
        <v>Maria Madalena</v>
      </c>
      <c r="D215" s="1" t="s">
        <v>127</v>
      </c>
      <c r="E215" s="1" t="str">
        <f t="shared" si="16"/>
        <v>Bermuda Cinza G</v>
      </c>
      <c r="F215" s="1" t="str">
        <f t="shared" si="17"/>
        <v>Un</v>
      </c>
      <c r="G215" s="1">
        <v>12</v>
      </c>
      <c r="H215" s="74" cm="1">
        <f t="array" ref="H215">IFERROR(IF(D215="","",INDEX(Entradas!$H$3:$H$5000,MATCH(Vendas!A215,IF(Entradas!$B$3:$B$5000=Vendas!D215,Entradas!$A$3:$A$5000),1))),"Preço não registrado")</f>
        <v>42.9</v>
      </c>
      <c r="I215" s="37">
        <f t="shared" si="18"/>
        <v>514.79999999999995</v>
      </c>
      <c r="J215" s="1"/>
      <c r="K215" s="1"/>
      <c r="L215" s="16" t="str">
        <f t="shared" si="19"/>
        <v/>
      </c>
      <c r="M215" s="70"/>
    </row>
    <row r="216" spans="1:13" x14ac:dyDescent="0.3">
      <c r="A216" s="4">
        <v>45141</v>
      </c>
      <c r="B216" s="1" t="s">
        <v>26</v>
      </c>
      <c r="C216" s="1" t="str">
        <f t="shared" si="15"/>
        <v>Maria Madalena</v>
      </c>
      <c r="D216" s="1" t="s">
        <v>128</v>
      </c>
      <c r="E216" s="1" t="str">
        <f t="shared" si="16"/>
        <v>Camiseta Branca Básica P</v>
      </c>
      <c r="F216" s="1" t="str">
        <f t="shared" si="17"/>
        <v>Un</v>
      </c>
      <c r="G216" s="1">
        <v>12</v>
      </c>
      <c r="H216" s="74" cm="1">
        <f t="array" ref="H216">IFERROR(IF(D216="","",INDEX(Entradas!$H$3:$H$5000,MATCH(Vendas!A216,IF(Entradas!$B$3:$B$5000=Vendas!D216,Entradas!$A$3:$A$5000),1))),"Preço não registrado")</f>
        <v>42.9</v>
      </c>
      <c r="I216" s="37">
        <f t="shared" si="18"/>
        <v>514.79999999999995</v>
      </c>
      <c r="J216" s="1"/>
      <c r="K216" s="1"/>
      <c r="L216" s="16" t="str">
        <f t="shared" si="19"/>
        <v/>
      </c>
      <c r="M216" s="70"/>
    </row>
    <row r="217" spans="1:13" x14ac:dyDescent="0.3">
      <c r="A217" s="4">
        <v>45142</v>
      </c>
      <c r="B217" s="1" t="s">
        <v>26</v>
      </c>
      <c r="C217" s="1" t="str">
        <f t="shared" si="15"/>
        <v>Maria Madalena</v>
      </c>
      <c r="D217" s="1" t="s">
        <v>129</v>
      </c>
      <c r="E217" s="1" t="str">
        <f t="shared" si="16"/>
        <v>Camiseta Branca Básica M</v>
      </c>
      <c r="F217" s="1" t="str">
        <f t="shared" si="17"/>
        <v>Un</v>
      </c>
      <c r="G217" s="1">
        <v>12</v>
      </c>
      <c r="H217" s="74" cm="1">
        <f t="array" ref="H217">IFERROR(IF(D217="","",INDEX(Entradas!$H$3:$H$5000,MATCH(Vendas!A217,IF(Entradas!$B$3:$B$5000=Vendas!D217,Entradas!$A$3:$A$5000),1))),"Preço não registrado")</f>
        <v>42.9</v>
      </c>
      <c r="I217" s="37">
        <f t="shared" si="18"/>
        <v>514.79999999999995</v>
      </c>
      <c r="J217" s="1"/>
      <c r="K217" s="1"/>
      <c r="L217" s="16" t="str">
        <f t="shared" si="19"/>
        <v/>
      </c>
      <c r="M217" s="70"/>
    </row>
    <row r="218" spans="1:13" x14ac:dyDescent="0.3">
      <c r="A218" s="4">
        <v>45143</v>
      </c>
      <c r="B218" s="1" t="s">
        <v>26</v>
      </c>
      <c r="C218" s="1" t="str">
        <f t="shared" si="15"/>
        <v>Maria Madalena</v>
      </c>
      <c r="D218" s="1" t="s">
        <v>130</v>
      </c>
      <c r="E218" s="1" t="str">
        <f t="shared" si="16"/>
        <v>Camiseta Branca Básica G</v>
      </c>
      <c r="F218" s="1" t="str">
        <f t="shared" si="17"/>
        <v>Un</v>
      </c>
      <c r="G218" s="1">
        <v>12</v>
      </c>
      <c r="H218" s="74" cm="1">
        <f t="array" ref="H218">IFERROR(IF(D218="","",INDEX(Entradas!$H$3:$H$5000,MATCH(Vendas!A218,IF(Entradas!$B$3:$B$5000=Vendas!D218,Entradas!$A$3:$A$5000),1))),"Preço não registrado")</f>
        <v>42.9</v>
      </c>
      <c r="I218" s="37">
        <f t="shared" si="18"/>
        <v>514.79999999999995</v>
      </c>
      <c r="J218" s="1"/>
      <c r="K218" s="1"/>
      <c r="L218" s="16" t="str">
        <f t="shared" si="19"/>
        <v/>
      </c>
      <c r="M218" s="70"/>
    </row>
    <row r="219" spans="1:13" x14ac:dyDescent="0.3">
      <c r="A219" s="4">
        <v>45144</v>
      </c>
      <c r="B219" s="1" t="s">
        <v>26</v>
      </c>
      <c r="C219" s="1" t="str">
        <f t="shared" si="15"/>
        <v>Maria Madalena</v>
      </c>
      <c r="D219" s="1" t="s">
        <v>131</v>
      </c>
      <c r="E219" s="1" t="str">
        <f t="shared" si="16"/>
        <v>Bermuda Preta P</v>
      </c>
      <c r="F219" s="1" t="str">
        <f t="shared" si="17"/>
        <v>Un</v>
      </c>
      <c r="G219" s="1">
        <v>12</v>
      </c>
      <c r="H219" s="74" cm="1">
        <f t="array" ref="H219">IFERROR(IF(D219="","",INDEX(Entradas!$H$3:$H$5000,MATCH(Vendas!A219,IF(Entradas!$B$3:$B$5000=Vendas!D219,Entradas!$A$3:$A$5000),1))),"Preço não registrado")</f>
        <v>42.9</v>
      </c>
      <c r="I219" s="37">
        <f t="shared" si="18"/>
        <v>514.79999999999995</v>
      </c>
      <c r="J219" s="1"/>
      <c r="K219" s="1"/>
      <c r="L219" s="16" t="str">
        <f t="shared" si="19"/>
        <v/>
      </c>
      <c r="M219" s="70"/>
    </row>
    <row r="220" spans="1:13" x14ac:dyDescent="0.3">
      <c r="A220" s="4">
        <v>45145</v>
      </c>
      <c r="B220" s="1" t="s">
        <v>26</v>
      </c>
      <c r="C220" s="1" t="str">
        <f t="shared" si="15"/>
        <v>Maria Madalena</v>
      </c>
      <c r="D220" s="1" t="s">
        <v>132</v>
      </c>
      <c r="E220" s="1" t="str">
        <f t="shared" si="16"/>
        <v>Bermuda Preta M</v>
      </c>
      <c r="F220" s="1" t="str">
        <f t="shared" si="17"/>
        <v>Un</v>
      </c>
      <c r="G220" s="1">
        <v>12</v>
      </c>
      <c r="H220" s="74" t="str" cm="1">
        <f t="array" ref="H220">IFERROR(IF(D220="","",INDEX(Entradas!$H$3:$H$5000,MATCH(Vendas!A220,IF(Entradas!$B$3:$B$5000=Vendas!D220,Entradas!$A$3:$A$5000),1))),"Preço não registrado")</f>
        <v>Preço não registrado</v>
      </c>
      <c r="I220" s="37" t="str">
        <f t="shared" si="18"/>
        <v/>
      </c>
      <c r="J220" s="1"/>
      <c r="K220" s="1"/>
      <c r="L220" s="16" t="str">
        <f t="shared" si="19"/>
        <v/>
      </c>
      <c r="M220" s="70"/>
    </row>
    <row r="221" spans="1:13" x14ac:dyDescent="0.3">
      <c r="A221" s="4">
        <v>45146</v>
      </c>
      <c r="B221" s="1" t="s">
        <v>26</v>
      </c>
      <c r="C221" s="1" t="str">
        <f t="shared" si="15"/>
        <v>Maria Madalena</v>
      </c>
      <c r="D221" s="1" t="s">
        <v>133</v>
      </c>
      <c r="E221" s="1" t="str">
        <f t="shared" si="16"/>
        <v>Bermuda Preta G</v>
      </c>
      <c r="F221" s="1" t="str">
        <f t="shared" si="17"/>
        <v>Un</v>
      </c>
      <c r="G221" s="1">
        <v>12</v>
      </c>
      <c r="H221" s="74" cm="1">
        <f t="array" ref="H221">IFERROR(IF(D221="","",INDEX(Entradas!$H$3:$H$5000,MATCH(Vendas!A221,IF(Entradas!$B$3:$B$5000=Vendas!D221,Entradas!$A$3:$A$5000),1))),"Preço não registrado")</f>
        <v>42.9</v>
      </c>
      <c r="I221" s="37">
        <f t="shared" si="18"/>
        <v>514.79999999999995</v>
      </c>
      <c r="J221" s="1"/>
      <c r="K221" s="1"/>
      <c r="L221" s="16" t="str">
        <f t="shared" si="19"/>
        <v/>
      </c>
      <c r="M221" s="70"/>
    </row>
    <row r="222" spans="1:13" x14ac:dyDescent="0.3">
      <c r="A222" s="4">
        <v>45147</v>
      </c>
      <c r="B222" s="1" t="s">
        <v>26</v>
      </c>
      <c r="C222" s="1" t="str">
        <f t="shared" si="15"/>
        <v>Maria Madalena</v>
      </c>
      <c r="D222" s="6" t="s">
        <v>122</v>
      </c>
      <c r="E222" s="1" t="str">
        <f t="shared" si="16"/>
        <v>Camiseta Preta Básica P</v>
      </c>
      <c r="F222" s="1" t="str">
        <f t="shared" si="17"/>
        <v>Un</v>
      </c>
      <c r="G222" s="1">
        <v>12</v>
      </c>
      <c r="H222" s="74" cm="1">
        <f t="array" ref="H222">IFERROR(IF(D222="","",INDEX(Entradas!$H$3:$H$5000,MATCH(Vendas!A222,IF(Entradas!$B$3:$B$5000=Vendas!D222,Entradas!$A$3:$A$5000),1))),"Preço não registrado")</f>
        <v>42.9</v>
      </c>
      <c r="I222" s="37">
        <f t="shared" si="18"/>
        <v>514.79999999999995</v>
      </c>
      <c r="J222" s="1"/>
      <c r="K222" s="1"/>
      <c r="L222" s="16" t="str">
        <f t="shared" si="19"/>
        <v/>
      </c>
      <c r="M222" s="70"/>
    </row>
    <row r="223" spans="1:13" x14ac:dyDescent="0.3">
      <c r="A223" s="4">
        <v>45148</v>
      </c>
      <c r="B223" s="1" t="s">
        <v>26</v>
      </c>
      <c r="C223" s="1" t="str">
        <f t="shared" si="15"/>
        <v>Maria Madalena</v>
      </c>
      <c r="D223" s="1" t="s">
        <v>125</v>
      </c>
      <c r="E223" s="1" t="str">
        <f t="shared" si="16"/>
        <v>Bermuda Cinza P</v>
      </c>
      <c r="F223" s="1" t="str">
        <f t="shared" si="17"/>
        <v>Un</v>
      </c>
      <c r="G223" s="1">
        <v>12</v>
      </c>
      <c r="H223" s="74" cm="1">
        <f t="array" ref="H223">IFERROR(IF(D223="","",INDEX(Entradas!$H$3:$H$5000,MATCH(Vendas!A223,IF(Entradas!$B$3:$B$5000=Vendas!D223,Entradas!$A$3:$A$5000),1))),"Preço não registrado")</f>
        <v>45</v>
      </c>
      <c r="I223" s="37">
        <f t="shared" si="18"/>
        <v>540</v>
      </c>
      <c r="J223" s="1"/>
      <c r="K223" s="1"/>
      <c r="L223" s="16" t="str">
        <f t="shared" si="19"/>
        <v/>
      </c>
      <c r="M223" s="70"/>
    </row>
    <row r="224" spans="1:13" x14ac:dyDescent="0.3">
      <c r="A224" s="4">
        <v>45149</v>
      </c>
      <c r="B224" s="1" t="s">
        <v>26</v>
      </c>
      <c r="C224" s="1" t="str">
        <f t="shared" si="15"/>
        <v>Maria Madalena</v>
      </c>
      <c r="D224" s="1" t="s">
        <v>126</v>
      </c>
      <c r="E224" s="1" t="str">
        <f t="shared" si="16"/>
        <v>Bermuda Cinza M</v>
      </c>
      <c r="F224" s="1" t="str">
        <f t="shared" si="17"/>
        <v>Un</v>
      </c>
      <c r="G224" s="1">
        <v>12</v>
      </c>
      <c r="H224" s="74" cm="1">
        <f t="array" ref="H224">IFERROR(IF(D224="","",INDEX(Entradas!$H$3:$H$5000,MATCH(Vendas!A224,IF(Entradas!$B$3:$B$5000=Vendas!D224,Entradas!$A$3:$A$5000),1))),"Preço não registrado")</f>
        <v>45</v>
      </c>
      <c r="I224" s="37">
        <f t="shared" si="18"/>
        <v>540</v>
      </c>
      <c r="J224" s="1"/>
      <c r="K224" s="1"/>
      <c r="L224" s="16" t="str">
        <f t="shared" si="19"/>
        <v/>
      </c>
      <c r="M224" s="70"/>
    </row>
    <row r="225" spans="1:13" x14ac:dyDescent="0.3">
      <c r="A225" s="4">
        <v>45150</v>
      </c>
      <c r="B225" s="1" t="s">
        <v>26</v>
      </c>
      <c r="C225" s="1" t="str">
        <f t="shared" si="15"/>
        <v>Maria Madalena</v>
      </c>
      <c r="D225" s="1" t="s">
        <v>127</v>
      </c>
      <c r="E225" s="1" t="str">
        <f t="shared" si="16"/>
        <v>Bermuda Cinza G</v>
      </c>
      <c r="F225" s="1" t="str">
        <f t="shared" si="17"/>
        <v>Un</v>
      </c>
      <c r="G225" s="1">
        <v>12</v>
      </c>
      <c r="H225" s="74" cm="1">
        <f t="array" ref="H225">IFERROR(IF(D225="","",INDEX(Entradas!$H$3:$H$5000,MATCH(Vendas!A225,IF(Entradas!$B$3:$B$5000=Vendas!D225,Entradas!$A$3:$A$5000),1))),"Preço não registrado")</f>
        <v>42.9</v>
      </c>
      <c r="I225" s="37">
        <f t="shared" si="18"/>
        <v>514.79999999999995</v>
      </c>
      <c r="J225" s="1"/>
      <c r="K225" s="1"/>
      <c r="L225" s="16" t="str">
        <f t="shared" si="19"/>
        <v/>
      </c>
      <c r="M225" s="70"/>
    </row>
    <row r="226" spans="1:13" x14ac:dyDescent="0.3">
      <c r="A226" s="4">
        <v>45151</v>
      </c>
      <c r="B226" s="1" t="s">
        <v>26</v>
      </c>
      <c r="C226" s="1" t="str">
        <f t="shared" si="15"/>
        <v>Maria Madalena</v>
      </c>
      <c r="D226" s="1" t="s">
        <v>128</v>
      </c>
      <c r="E226" s="1" t="str">
        <f t="shared" si="16"/>
        <v>Camiseta Branca Básica P</v>
      </c>
      <c r="F226" s="1" t="str">
        <f t="shared" si="17"/>
        <v>Un</v>
      </c>
      <c r="G226" s="1">
        <v>12</v>
      </c>
      <c r="H226" s="74" cm="1">
        <f t="array" ref="H226">IFERROR(IF(D226="","",INDEX(Entradas!$H$3:$H$5000,MATCH(Vendas!A226,IF(Entradas!$B$3:$B$5000=Vendas!D226,Entradas!$A$3:$A$5000),1))),"Preço não registrado")</f>
        <v>42.9</v>
      </c>
      <c r="I226" s="37">
        <f t="shared" si="18"/>
        <v>514.79999999999995</v>
      </c>
      <c r="J226" s="1"/>
      <c r="K226" s="1"/>
      <c r="L226" s="16" t="str">
        <f t="shared" si="19"/>
        <v/>
      </c>
      <c r="M226" s="70"/>
    </row>
    <row r="227" spans="1:13" x14ac:dyDescent="0.3">
      <c r="A227" s="4">
        <v>45152</v>
      </c>
      <c r="B227" s="1" t="s">
        <v>26</v>
      </c>
      <c r="C227" s="1" t="str">
        <f t="shared" si="15"/>
        <v>Maria Madalena</v>
      </c>
      <c r="D227" s="1" t="s">
        <v>129</v>
      </c>
      <c r="E227" s="1" t="str">
        <f t="shared" si="16"/>
        <v>Camiseta Branca Básica M</v>
      </c>
      <c r="F227" s="1" t="str">
        <f t="shared" si="17"/>
        <v>Un</v>
      </c>
      <c r="G227" s="1">
        <v>12</v>
      </c>
      <c r="H227" s="74" cm="1">
        <f t="array" ref="H227">IFERROR(IF(D227="","",INDEX(Entradas!$H$3:$H$5000,MATCH(Vendas!A227,IF(Entradas!$B$3:$B$5000=Vendas!D227,Entradas!$A$3:$A$5000),1))),"Preço não registrado")</f>
        <v>42.9</v>
      </c>
      <c r="I227" s="37">
        <f t="shared" si="18"/>
        <v>514.79999999999995</v>
      </c>
      <c r="J227" s="1"/>
      <c r="K227" s="1"/>
      <c r="L227" s="16" t="str">
        <f t="shared" si="19"/>
        <v/>
      </c>
      <c r="M227" s="70"/>
    </row>
    <row r="228" spans="1:13" x14ac:dyDescent="0.3">
      <c r="A228" s="4">
        <v>45153</v>
      </c>
      <c r="B228" s="1" t="s">
        <v>26</v>
      </c>
      <c r="C228" s="1" t="str">
        <f t="shared" si="15"/>
        <v>Maria Madalena</v>
      </c>
      <c r="D228" s="1" t="s">
        <v>130</v>
      </c>
      <c r="E228" s="1" t="str">
        <f t="shared" si="16"/>
        <v>Camiseta Branca Básica G</v>
      </c>
      <c r="F228" s="1" t="str">
        <f t="shared" si="17"/>
        <v>Un</v>
      </c>
      <c r="G228" s="1">
        <v>12</v>
      </c>
      <c r="H228" s="74" cm="1">
        <f t="array" ref="H228">IFERROR(IF(D228="","",INDEX(Entradas!$H$3:$H$5000,MATCH(Vendas!A228,IF(Entradas!$B$3:$B$5000=Vendas!D228,Entradas!$A$3:$A$5000),1))),"Preço não registrado")</f>
        <v>42.9</v>
      </c>
      <c r="I228" s="37">
        <f t="shared" si="18"/>
        <v>514.79999999999995</v>
      </c>
      <c r="J228" s="1"/>
      <c r="K228" s="1"/>
      <c r="L228" s="16" t="str">
        <f t="shared" si="19"/>
        <v/>
      </c>
      <c r="M228" s="70"/>
    </row>
    <row r="229" spans="1:13" x14ac:dyDescent="0.3">
      <c r="A229" s="4">
        <v>45154</v>
      </c>
      <c r="B229" s="1" t="s">
        <v>26</v>
      </c>
      <c r="C229" s="1" t="str">
        <f t="shared" si="15"/>
        <v>Maria Madalena</v>
      </c>
      <c r="D229" s="1" t="s">
        <v>131</v>
      </c>
      <c r="E229" s="1" t="str">
        <f t="shared" si="16"/>
        <v>Bermuda Preta P</v>
      </c>
      <c r="F229" s="1" t="str">
        <f t="shared" si="17"/>
        <v>Un</v>
      </c>
      <c r="G229" s="1">
        <v>12</v>
      </c>
      <c r="H229" s="74" cm="1">
        <f t="array" ref="H229">IFERROR(IF(D229="","",INDEX(Entradas!$H$3:$H$5000,MATCH(Vendas!A229,IF(Entradas!$B$3:$B$5000=Vendas!D229,Entradas!$A$3:$A$5000),1))),"Preço não registrado")</f>
        <v>42.9</v>
      </c>
      <c r="I229" s="37">
        <f t="shared" si="18"/>
        <v>514.79999999999995</v>
      </c>
      <c r="J229" s="1"/>
      <c r="K229" s="1"/>
      <c r="L229" s="16" t="str">
        <f t="shared" si="19"/>
        <v/>
      </c>
      <c r="M229" s="70"/>
    </row>
    <row r="230" spans="1:13" x14ac:dyDescent="0.3">
      <c r="A230" s="4">
        <v>45155</v>
      </c>
      <c r="B230" s="1" t="s">
        <v>26</v>
      </c>
      <c r="C230" s="1" t="str">
        <f t="shared" si="15"/>
        <v>Maria Madalena</v>
      </c>
      <c r="D230" s="1" t="s">
        <v>132</v>
      </c>
      <c r="E230" s="1" t="str">
        <f t="shared" si="16"/>
        <v>Bermuda Preta M</v>
      </c>
      <c r="F230" s="1" t="str">
        <f t="shared" si="17"/>
        <v>Un</v>
      </c>
      <c r="G230" s="1">
        <v>12</v>
      </c>
      <c r="H230" s="74" t="str" cm="1">
        <f t="array" ref="H230">IFERROR(IF(D230="","",INDEX(Entradas!$H$3:$H$5000,MATCH(Vendas!A230,IF(Entradas!$B$3:$B$5000=Vendas!D230,Entradas!$A$3:$A$5000),1))),"Preço não registrado")</f>
        <v>Preço não registrado</v>
      </c>
      <c r="I230" s="37" t="str">
        <f t="shared" si="18"/>
        <v/>
      </c>
      <c r="J230" s="1"/>
      <c r="K230" s="1"/>
      <c r="L230" s="16" t="str">
        <f t="shared" si="19"/>
        <v/>
      </c>
      <c r="M230" s="70"/>
    </row>
    <row r="231" spans="1:13" x14ac:dyDescent="0.3">
      <c r="A231" s="4">
        <v>45156</v>
      </c>
      <c r="B231" s="1" t="s">
        <v>26</v>
      </c>
      <c r="C231" s="1" t="str">
        <f t="shared" si="15"/>
        <v>Maria Madalena</v>
      </c>
      <c r="D231" s="1" t="s">
        <v>133</v>
      </c>
      <c r="E231" s="1" t="str">
        <f t="shared" si="16"/>
        <v>Bermuda Preta G</v>
      </c>
      <c r="F231" s="1" t="str">
        <f t="shared" si="17"/>
        <v>Un</v>
      </c>
      <c r="G231" s="1">
        <v>12</v>
      </c>
      <c r="H231" s="74" cm="1">
        <f t="array" ref="H231">IFERROR(IF(D231="","",INDEX(Entradas!$H$3:$H$5000,MATCH(Vendas!A231,IF(Entradas!$B$3:$B$5000=Vendas!D231,Entradas!$A$3:$A$5000),1))),"Preço não registrado")</f>
        <v>42.9</v>
      </c>
      <c r="I231" s="37">
        <f t="shared" si="18"/>
        <v>514.79999999999995</v>
      </c>
      <c r="J231" s="1"/>
      <c r="K231" s="1"/>
      <c r="L231" s="16" t="str">
        <f t="shared" si="19"/>
        <v/>
      </c>
      <c r="M231" s="70"/>
    </row>
    <row r="232" spans="1:13" x14ac:dyDescent="0.3">
      <c r="A232" s="4">
        <v>45157</v>
      </c>
      <c r="B232" s="1" t="s">
        <v>26</v>
      </c>
      <c r="C232" s="1" t="str">
        <f t="shared" si="15"/>
        <v>Maria Madalena</v>
      </c>
      <c r="D232" s="6" t="s">
        <v>122</v>
      </c>
      <c r="E232" s="1" t="str">
        <f t="shared" si="16"/>
        <v>Camiseta Preta Básica P</v>
      </c>
      <c r="F232" s="1" t="str">
        <f t="shared" si="17"/>
        <v>Un</v>
      </c>
      <c r="G232" s="1">
        <v>12</v>
      </c>
      <c r="H232" s="74" cm="1">
        <f t="array" ref="H232">IFERROR(IF(D232="","",INDEX(Entradas!$H$3:$H$5000,MATCH(Vendas!A232,IF(Entradas!$B$3:$B$5000=Vendas!D232,Entradas!$A$3:$A$5000),1))),"Preço não registrado")</f>
        <v>42.9</v>
      </c>
      <c r="I232" s="37">
        <f t="shared" si="18"/>
        <v>514.79999999999995</v>
      </c>
      <c r="J232" s="1"/>
      <c r="K232" s="1"/>
      <c r="L232" s="16" t="str">
        <f t="shared" si="19"/>
        <v/>
      </c>
      <c r="M232" s="70"/>
    </row>
    <row r="233" spans="1:13" x14ac:dyDescent="0.3">
      <c r="A233" s="4">
        <v>45158</v>
      </c>
      <c r="B233" s="1" t="s">
        <v>26</v>
      </c>
      <c r="C233" s="1" t="str">
        <f t="shared" si="15"/>
        <v>Maria Madalena</v>
      </c>
      <c r="D233" s="1" t="s">
        <v>125</v>
      </c>
      <c r="E233" s="1" t="str">
        <f t="shared" si="16"/>
        <v>Bermuda Cinza P</v>
      </c>
      <c r="F233" s="1" t="str">
        <f t="shared" si="17"/>
        <v>Un</v>
      </c>
      <c r="G233" s="1">
        <v>12</v>
      </c>
      <c r="H233" s="74" cm="1">
        <f t="array" ref="H233">IFERROR(IF(D233="","",INDEX(Entradas!$H$3:$H$5000,MATCH(Vendas!A233,IF(Entradas!$B$3:$B$5000=Vendas!D233,Entradas!$A$3:$A$5000),1))),"Preço não registrado")</f>
        <v>45</v>
      </c>
      <c r="I233" s="37">
        <f t="shared" si="18"/>
        <v>540</v>
      </c>
      <c r="J233" s="1"/>
      <c r="K233" s="1"/>
      <c r="L233" s="16" t="str">
        <f t="shared" si="19"/>
        <v/>
      </c>
      <c r="M233" s="70"/>
    </row>
    <row r="234" spans="1:13" x14ac:dyDescent="0.3">
      <c r="A234" s="4">
        <v>45159</v>
      </c>
      <c r="B234" s="1" t="s">
        <v>26</v>
      </c>
      <c r="C234" s="1" t="str">
        <f t="shared" si="15"/>
        <v>Maria Madalena</v>
      </c>
      <c r="D234" s="1" t="s">
        <v>126</v>
      </c>
      <c r="E234" s="1" t="str">
        <f t="shared" si="16"/>
        <v>Bermuda Cinza M</v>
      </c>
      <c r="F234" s="1" t="str">
        <f t="shared" si="17"/>
        <v>Un</v>
      </c>
      <c r="G234" s="1">
        <v>12</v>
      </c>
      <c r="H234" s="74" cm="1">
        <f t="array" ref="H234">IFERROR(IF(D234="","",INDEX(Entradas!$H$3:$H$5000,MATCH(Vendas!A234,IF(Entradas!$B$3:$B$5000=Vendas!D234,Entradas!$A$3:$A$5000),1))),"Preço não registrado")</f>
        <v>45</v>
      </c>
      <c r="I234" s="37">
        <f t="shared" si="18"/>
        <v>540</v>
      </c>
      <c r="J234" s="1"/>
      <c r="K234" s="1"/>
      <c r="L234" s="16" t="str">
        <f t="shared" si="19"/>
        <v/>
      </c>
      <c r="M234" s="70"/>
    </row>
    <row r="235" spans="1:13" x14ac:dyDescent="0.3">
      <c r="A235" s="4">
        <v>45160</v>
      </c>
      <c r="B235" s="1" t="s">
        <v>26</v>
      </c>
      <c r="C235" s="1" t="str">
        <f t="shared" si="15"/>
        <v>Maria Madalena</v>
      </c>
      <c r="D235" s="1" t="s">
        <v>127</v>
      </c>
      <c r="E235" s="1" t="str">
        <f t="shared" si="16"/>
        <v>Bermuda Cinza G</v>
      </c>
      <c r="F235" s="1" t="str">
        <f t="shared" si="17"/>
        <v>Un</v>
      </c>
      <c r="G235" s="1">
        <v>12</v>
      </c>
      <c r="H235" s="74" cm="1">
        <f t="array" ref="H235">IFERROR(IF(D235="","",INDEX(Entradas!$H$3:$H$5000,MATCH(Vendas!A235,IF(Entradas!$B$3:$B$5000=Vendas!D235,Entradas!$A$3:$A$5000),1))),"Preço não registrado")</f>
        <v>42.9</v>
      </c>
      <c r="I235" s="37">
        <f t="shared" si="18"/>
        <v>514.79999999999995</v>
      </c>
      <c r="J235" s="1"/>
      <c r="K235" s="1"/>
      <c r="L235" s="16" t="str">
        <f t="shared" si="19"/>
        <v/>
      </c>
      <c r="M235" s="70"/>
    </row>
    <row r="236" spans="1:13" x14ac:dyDescent="0.3">
      <c r="A236" s="4">
        <v>45161</v>
      </c>
      <c r="B236" s="1" t="s">
        <v>26</v>
      </c>
      <c r="C236" s="1" t="str">
        <f t="shared" si="15"/>
        <v>Maria Madalena</v>
      </c>
      <c r="D236" s="1" t="s">
        <v>128</v>
      </c>
      <c r="E236" s="1" t="str">
        <f t="shared" si="16"/>
        <v>Camiseta Branca Básica P</v>
      </c>
      <c r="F236" s="1" t="str">
        <f t="shared" si="17"/>
        <v>Un</v>
      </c>
      <c r="G236" s="1">
        <v>12</v>
      </c>
      <c r="H236" s="74" cm="1">
        <f t="array" ref="H236">IFERROR(IF(D236="","",INDEX(Entradas!$H$3:$H$5000,MATCH(Vendas!A236,IF(Entradas!$B$3:$B$5000=Vendas!D236,Entradas!$A$3:$A$5000),1))),"Preço não registrado")</f>
        <v>42.9</v>
      </c>
      <c r="I236" s="37">
        <f t="shared" si="18"/>
        <v>514.79999999999995</v>
      </c>
      <c r="J236" s="1"/>
      <c r="K236" s="1"/>
      <c r="L236" s="16" t="str">
        <f t="shared" si="19"/>
        <v/>
      </c>
      <c r="M236" s="70"/>
    </row>
    <row r="237" spans="1:13" x14ac:dyDescent="0.3">
      <c r="A237" s="4">
        <v>45162</v>
      </c>
      <c r="B237" s="1" t="s">
        <v>26</v>
      </c>
      <c r="C237" s="1" t="str">
        <f t="shared" si="15"/>
        <v>Maria Madalena</v>
      </c>
      <c r="D237" s="1" t="s">
        <v>129</v>
      </c>
      <c r="E237" s="1" t="str">
        <f t="shared" si="16"/>
        <v>Camiseta Branca Básica M</v>
      </c>
      <c r="F237" s="1" t="str">
        <f t="shared" si="17"/>
        <v>Un</v>
      </c>
      <c r="G237" s="1">
        <v>12</v>
      </c>
      <c r="H237" s="74" cm="1">
        <f t="array" ref="H237">IFERROR(IF(D237="","",INDEX(Entradas!$H$3:$H$5000,MATCH(Vendas!A237,IF(Entradas!$B$3:$B$5000=Vendas!D237,Entradas!$A$3:$A$5000),1))),"Preço não registrado")</f>
        <v>42.9</v>
      </c>
      <c r="I237" s="37">
        <f t="shared" si="18"/>
        <v>514.79999999999995</v>
      </c>
      <c r="J237" s="1"/>
      <c r="K237" s="1"/>
      <c r="L237" s="16" t="str">
        <f t="shared" si="19"/>
        <v/>
      </c>
      <c r="M237" s="70"/>
    </row>
    <row r="238" spans="1:13" x14ac:dyDescent="0.3">
      <c r="A238" s="4">
        <v>45163</v>
      </c>
      <c r="B238" s="1" t="s">
        <v>26</v>
      </c>
      <c r="C238" s="1" t="str">
        <f t="shared" si="15"/>
        <v>Maria Madalena</v>
      </c>
      <c r="D238" s="1" t="s">
        <v>130</v>
      </c>
      <c r="E238" s="1" t="str">
        <f t="shared" si="16"/>
        <v>Camiseta Branca Básica G</v>
      </c>
      <c r="F238" s="1" t="str">
        <f t="shared" si="17"/>
        <v>Un</v>
      </c>
      <c r="G238" s="1">
        <v>12</v>
      </c>
      <c r="H238" s="74" cm="1">
        <f t="array" ref="H238">IFERROR(IF(D238="","",INDEX(Entradas!$H$3:$H$5000,MATCH(Vendas!A238,IF(Entradas!$B$3:$B$5000=Vendas!D238,Entradas!$A$3:$A$5000),1))),"Preço não registrado")</f>
        <v>42.9</v>
      </c>
      <c r="I238" s="37">
        <f t="shared" si="18"/>
        <v>514.79999999999995</v>
      </c>
      <c r="J238" s="1"/>
      <c r="K238" s="1"/>
      <c r="L238" s="16" t="str">
        <f t="shared" si="19"/>
        <v/>
      </c>
      <c r="M238" s="70"/>
    </row>
    <row r="239" spans="1:13" x14ac:dyDescent="0.3">
      <c r="A239" s="4">
        <v>45164</v>
      </c>
      <c r="B239" s="1" t="s">
        <v>26</v>
      </c>
      <c r="C239" s="1" t="str">
        <f t="shared" si="15"/>
        <v>Maria Madalena</v>
      </c>
      <c r="D239" s="1" t="s">
        <v>131</v>
      </c>
      <c r="E239" s="1" t="str">
        <f t="shared" si="16"/>
        <v>Bermuda Preta P</v>
      </c>
      <c r="F239" s="1" t="str">
        <f t="shared" si="17"/>
        <v>Un</v>
      </c>
      <c r="G239" s="1">
        <v>12</v>
      </c>
      <c r="H239" s="74" cm="1">
        <f t="array" ref="H239">IFERROR(IF(D239="","",INDEX(Entradas!$H$3:$H$5000,MATCH(Vendas!A239,IF(Entradas!$B$3:$B$5000=Vendas!D239,Entradas!$A$3:$A$5000),1))),"Preço não registrado")</f>
        <v>42.9</v>
      </c>
      <c r="I239" s="37">
        <f t="shared" si="18"/>
        <v>514.79999999999995</v>
      </c>
      <c r="J239" s="1"/>
      <c r="K239" s="1"/>
      <c r="L239" s="16" t="str">
        <f t="shared" si="19"/>
        <v/>
      </c>
      <c r="M239" s="70"/>
    </row>
    <row r="240" spans="1:13" x14ac:dyDescent="0.3">
      <c r="A240" s="4">
        <v>45165</v>
      </c>
      <c r="B240" s="1" t="s">
        <v>26</v>
      </c>
      <c r="C240" s="1" t="str">
        <f t="shared" si="15"/>
        <v>Maria Madalena</v>
      </c>
      <c r="D240" s="1" t="s">
        <v>132</v>
      </c>
      <c r="E240" s="1" t="str">
        <f t="shared" si="16"/>
        <v>Bermuda Preta M</v>
      </c>
      <c r="F240" s="1" t="str">
        <f t="shared" si="17"/>
        <v>Un</v>
      </c>
      <c r="G240" s="1">
        <v>12</v>
      </c>
      <c r="H240" s="74" t="str" cm="1">
        <f t="array" ref="H240">IFERROR(IF(D240="","",INDEX(Entradas!$H$3:$H$5000,MATCH(Vendas!A240,IF(Entradas!$B$3:$B$5000=Vendas!D240,Entradas!$A$3:$A$5000),1))),"Preço não registrado")</f>
        <v>Preço não registrado</v>
      </c>
      <c r="I240" s="37" t="str">
        <f t="shared" si="18"/>
        <v/>
      </c>
      <c r="J240" s="1"/>
      <c r="K240" s="1"/>
      <c r="L240" s="16" t="str">
        <f t="shared" si="19"/>
        <v/>
      </c>
      <c r="M240" s="70"/>
    </row>
    <row r="241" spans="1:13" x14ac:dyDescent="0.3">
      <c r="A241" s="4">
        <v>45166</v>
      </c>
      <c r="B241" s="1" t="s">
        <v>26</v>
      </c>
      <c r="C241" s="1" t="str">
        <f t="shared" si="15"/>
        <v>Maria Madalena</v>
      </c>
      <c r="D241" s="1" t="s">
        <v>133</v>
      </c>
      <c r="E241" s="1" t="str">
        <f t="shared" si="16"/>
        <v>Bermuda Preta G</v>
      </c>
      <c r="F241" s="1" t="str">
        <f t="shared" si="17"/>
        <v>Un</v>
      </c>
      <c r="G241" s="1">
        <v>12</v>
      </c>
      <c r="H241" s="74" cm="1">
        <f t="array" ref="H241">IFERROR(IF(D241="","",INDEX(Entradas!$H$3:$H$5000,MATCH(Vendas!A241,IF(Entradas!$B$3:$B$5000=Vendas!D241,Entradas!$A$3:$A$5000),1))),"Preço não registrado")</f>
        <v>42.9</v>
      </c>
      <c r="I241" s="37">
        <f t="shared" si="18"/>
        <v>514.79999999999995</v>
      </c>
      <c r="J241" s="1"/>
      <c r="K241" s="1"/>
      <c r="L241" s="16" t="str">
        <f t="shared" si="19"/>
        <v/>
      </c>
      <c r="M241" s="70"/>
    </row>
    <row r="242" spans="1:13" x14ac:dyDescent="0.3">
      <c r="A242" s="4">
        <v>45167</v>
      </c>
      <c r="B242" s="1" t="s">
        <v>26</v>
      </c>
      <c r="C242" s="1" t="str">
        <f t="shared" si="15"/>
        <v>Maria Madalena</v>
      </c>
      <c r="D242" s="6" t="s">
        <v>122</v>
      </c>
      <c r="E242" s="1" t="str">
        <f t="shared" si="16"/>
        <v>Camiseta Preta Básica P</v>
      </c>
      <c r="F242" s="1" t="str">
        <f t="shared" si="17"/>
        <v>Un</v>
      </c>
      <c r="G242" s="1">
        <v>12</v>
      </c>
      <c r="H242" s="74" cm="1">
        <f t="array" ref="H242">IFERROR(IF(D242="","",INDEX(Entradas!$H$3:$H$5000,MATCH(Vendas!A242,IF(Entradas!$B$3:$B$5000=Vendas!D242,Entradas!$A$3:$A$5000),1))),"Preço não registrado")</f>
        <v>42.9</v>
      </c>
      <c r="I242" s="37">
        <f t="shared" si="18"/>
        <v>514.79999999999995</v>
      </c>
      <c r="J242" s="1"/>
      <c r="K242" s="1"/>
      <c r="L242" s="16" t="str">
        <f t="shared" si="19"/>
        <v/>
      </c>
      <c r="M242" s="70"/>
    </row>
    <row r="243" spans="1:13" x14ac:dyDescent="0.3">
      <c r="A243" s="4">
        <v>45168</v>
      </c>
      <c r="B243" s="1" t="s">
        <v>26</v>
      </c>
      <c r="C243" s="1" t="str">
        <f t="shared" si="15"/>
        <v>Maria Madalena</v>
      </c>
      <c r="D243" s="1" t="s">
        <v>125</v>
      </c>
      <c r="E243" s="1" t="str">
        <f t="shared" si="16"/>
        <v>Bermuda Cinza P</v>
      </c>
      <c r="F243" s="1" t="str">
        <f t="shared" si="17"/>
        <v>Un</v>
      </c>
      <c r="G243" s="1">
        <v>12</v>
      </c>
      <c r="H243" s="74" cm="1">
        <f t="array" ref="H243">IFERROR(IF(D243="","",INDEX(Entradas!$H$3:$H$5000,MATCH(Vendas!A243,IF(Entradas!$B$3:$B$5000=Vendas!D243,Entradas!$A$3:$A$5000),1))),"Preço não registrado")</f>
        <v>45</v>
      </c>
      <c r="I243" s="37">
        <f t="shared" si="18"/>
        <v>540</v>
      </c>
      <c r="J243" s="1"/>
      <c r="K243" s="1"/>
      <c r="L243" s="16" t="str">
        <f t="shared" si="19"/>
        <v/>
      </c>
      <c r="M243" s="70"/>
    </row>
    <row r="244" spans="1:13" x14ac:dyDescent="0.3">
      <c r="A244" s="4">
        <v>45169</v>
      </c>
      <c r="B244" s="1" t="s">
        <v>26</v>
      </c>
      <c r="C244" s="1" t="str">
        <f t="shared" si="15"/>
        <v>Maria Madalena</v>
      </c>
      <c r="D244" s="1" t="s">
        <v>126</v>
      </c>
      <c r="E244" s="1" t="str">
        <f t="shared" si="16"/>
        <v>Bermuda Cinza M</v>
      </c>
      <c r="F244" s="1" t="str">
        <f t="shared" si="17"/>
        <v>Un</v>
      </c>
      <c r="G244" s="1">
        <v>12</v>
      </c>
      <c r="H244" s="74" cm="1">
        <f t="array" ref="H244">IFERROR(IF(D244="","",INDEX(Entradas!$H$3:$H$5000,MATCH(Vendas!A244,IF(Entradas!$B$3:$B$5000=Vendas!D244,Entradas!$A$3:$A$5000),1))),"Preço não registrado")</f>
        <v>45</v>
      </c>
      <c r="I244" s="37">
        <f t="shared" si="18"/>
        <v>540</v>
      </c>
      <c r="J244" s="1"/>
      <c r="K244" s="1"/>
      <c r="L244" s="16" t="str">
        <f t="shared" si="19"/>
        <v/>
      </c>
      <c r="M244" s="70"/>
    </row>
    <row r="245" spans="1:13" x14ac:dyDescent="0.3">
      <c r="A245" s="4">
        <v>45170</v>
      </c>
      <c r="B245" s="1" t="s">
        <v>26</v>
      </c>
      <c r="C245" s="1" t="str">
        <f t="shared" si="15"/>
        <v>Maria Madalena</v>
      </c>
      <c r="D245" s="1" t="s">
        <v>127</v>
      </c>
      <c r="E245" s="1" t="str">
        <f t="shared" si="16"/>
        <v>Bermuda Cinza G</v>
      </c>
      <c r="F245" s="1" t="str">
        <f t="shared" si="17"/>
        <v>Un</v>
      </c>
      <c r="G245" s="1">
        <v>12</v>
      </c>
      <c r="H245" s="74" cm="1">
        <f t="array" ref="H245">IFERROR(IF(D245="","",INDEX(Entradas!$H$3:$H$5000,MATCH(Vendas!A245,IF(Entradas!$B$3:$B$5000=Vendas!D245,Entradas!$A$3:$A$5000),1))),"Preço não registrado")</f>
        <v>42.9</v>
      </c>
      <c r="I245" s="37">
        <f t="shared" si="18"/>
        <v>514.79999999999995</v>
      </c>
      <c r="J245" s="1"/>
      <c r="K245" s="1"/>
      <c r="L245" s="16" t="str">
        <f t="shared" si="19"/>
        <v/>
      </c>
      <c r="M245" s="70"/>
    </row>
    <row r="246" spans="1:13" x14ac:dyDescent="0.3">
      <c r="A246" s="4">
        <v>45171</v>
      </c>
      <c r="B246" s="1" t="s">
        <v>26</v>
      </c>
      <c r="C246" s="1" t="str">
        <f t="shared" si="15"/>
        <v>Maria Madalena</v>
      </c>
      <c r="D246" s="1" t="s">
        <v>128</v>
      </c>
      <c r="E246" s="1" t="str">
        <f t="shared" si="16"/>
        <v>Camiseta Branca Básica P</v>
      </c>
      <c r="F246" s="1" t="str">
        <f t="shared" si="17"/>
        <v>Un</v>
      </c>
      <c r="G246" s="1">
        <v>12</v>
      </c>
      <c r="H246" s="74" cm="1">
        <f t="array" ref="H246">IFERROR(IF(D246="","",INDEX(Entradas!$H$3:$H$5000,MATCH(Vendas!A246,IF(Entradas!$B$3:$B$5000=Vendas!D246,Entradas!$A$3:$A$5000),1))),"Preço não registrado")</f>
        <v>42.9</v>
      </c>
      <c r="I246" s="37">
        <f t="shared" si="18"/>
        <v>514.79999999999995</v>
      </c>
      <c r="J246" s="1"/>
      <c r="K246" s="1"/>
      <c r="L246" s="16" t="str">
        <f t="shared" si="19"/>
        <v/>
      </c>
      <c r="M246" s="70"/>
    </row>
    <row r="247" spans="1:13" x14ac:dyDescent="0.3">
      <c r="A247" s="4">
        <v>45172</v>
      </c>
      <c r="B247" s="1" t="s">
        <v>26</v>
      </c>
      <c r="C247" s="1" t="str">
        <f t="shared" si="15"/>
        <v>Maria Madalena</v>
      </c>
      <c r="D247" s="1" t="s">
        <v>129</v>
      </c>
      <c r="E247" s="1" t="str">
        <f t="shared" si="16"/>
        <v>Camiseta Branca Básica M</v>
      </c>
      <c r="F247" s="1" t="str">
        <f t="shared" si="17"/>
        <v>Un</v>
      </c>
      <c r="G247" s="1">
        <v>12</v>
      </c>
      <c r="H247" s="74" cm="1">
        <f t="array" ref="H247">IFERROR(IF(D247="","",INDEX(Entradas!$H$3:$H$5000,MATCH(Vendas!A247,IF(Entradas!$B$3:$B$5000=Vendas!D247,Entradas!$A$3:$A$5000),1))),"Preço não registrado")</f>
        <v>42.9</v>
      </c>
      <c r="I247" s="37">
        <f t="shared" si="18"/>
        <v>514.79999999999995</v>
      </c>
      <c r="J247" s="1"/>
      <c r="K247" s="1"/>
      <c r="L247" s="16" t="str">
        <f t="shared" si="19"/>
        <v/>
      </c>
      <c r="M247" s="70"/>
    </row>
    <row r="248" spans="1:13" x14ac:dyDescent="0.3">
      <c r="A248" s="4">
        <v>45173</v>
      </c>
      <c r="B248" s="1" t="s">
        <v>26</v>
      </c>
      <c r="C248" s="1" t="str">
        <f t="shared" si="15"/>
        <v>Maria Madalena</v>
      </c>
      <c r="D248" s="1" t="s">
        <v>130</v>
      </c>
      <c r="E248" s="1" t="str">
        <f t="shared" si="16"/>
        <v>Camiseta Branca Básica G</v>
      </c>
      <c r="F248" s="1" t="str">
        <f t="shared" si="17"/>
        <v>Un</v>
      </c>
      <c r="G248" s="1">
        <v>12</v>
      </c>
      <c r="H248" s="74" cm="1">
        <f t="array" ref="H248">IFERROR(IF(D248="","",INDEX(Entradas!$H$3:$H$5000,MATCH(Vendas!A248,IF(Entradas!$B$3:$B$5000=Vendas!D248,Entradas!$A$3:$A$5000),1))),"Preço não registrado")</f>
        <v>42.9</v>
      </c>
      <c r="I248" s="37">
        <f t="shared" si="18"/>
        <v>514.79999999999995</v>
      </c>
      <c r="J248" s="1"/>
      <c r="K248" s="1"/>
      <c r="L248" s="16" t="str">
        <f t="shared" si="19"/>
        <v/>
      </c>
      <c r="M248" s="70"/>
    </row>
    <row r="249" spans="1:13" x14ac:dyDescent="0.3">
      <c r="A249" s="4">
        <v>45174</v>
      </c>
      <c r="B249" s="1" t="s">
        <v>26</v>
      </c>
      <c r="C249" s="1" t="str">
        <f t="shared" si="15"/>
        <v>Maria Madalena</v>
      </c>
      <c r="D249" s="1" t="s">
        <v>131</v>
      </c>
      <c r="E249" s="1" t="str">
        <f t="shared" si="16"/>
        <v>Bermuda Preta P</v>
      </c>
      <c r="F249" s="1" t="str">
        <f t="shared" si="17"/>
        <v>Un</v>
      </c>
      <c r="G249" s="1">
        <v>12</v>
      </c>
      <c r="H249" s="74" cm="1">
        <f t="array" ref="H249">IFERROR(IF(D249="","",INDEX(Entradas!$H$3:$H$5000,MATCH(Vendas!A249,IF(Entradas!$B$3:$B$5000=Vendas!D249,Entradas!$A$3:$A$5000),1))),"Preço não registrado")</f>
        <v>42.9</v>
      </c>
      <c r="I249" s="37">
        <f t="shared" si="18"/>
        <v>514.79999999999995</v>
      </c>
      <c r="J249" s="1"/>
      <c r="K249" s="1"/>
      <c r="L249" s="16" t="str">
        <f t="shared" si="19"/>
        <v/>
      </c>
      <c r="M249" s="70"/>
    </row>
    <row r="250" spans="1:13" x14ac:dyDescent="0.3">
      <c r="A250" s="4">
        <v>45175</v>
      </c>
      <c r="B250" s="1" t="s">
        <v>26</v>
      </c>
      <c r="C250" s="1" t="str">
        <f t="shared" si="15"/>
        <v>Maria Madalena</v>
      </c>
      <c r="D250" s="1" t="s">
        <v>132</v>
      </c>
      <c r="E250" s="1" t="str">
        <f t="shared" si="16"/>
        <v>Bermuda Preta M</v>
      </c>
      <c r="F250" s="1" t="str">
        <f t="shared" si="17"/>
        <v>Un</v>
      </c>
      <c r="G250" s="1">
        <v>12</v>
      </c>
      <c r="H250" s="74" t="str" cm="1">
        <f t="array" ref="H250">IFERROR(IF(D250="","",INDEX(Entradas!$H$3:$H$5000,MATCH(Vendas!A250,IF(Entradas!$B$3:$B$5000=Vendas!D250,Entradas!$A$3:$A$5000),1))),"Preço não registrado")</f>
        <v>Preço não registrado</v>
      </c>
      <c r="I250" s="37" t="str">
        <f t="shared" si="18"/>
        <v/>
      </c>
      <c r="J250" s="1"/>
      <c r="K250" s="1"/>
      <c r="L250" s="16" t="str">
        <f t="shared" si="19"/>
        <v/>
      </c>
      <c r="M250" s="70"/>
    </row>
    <row r="251" spans="1:13" x14ac:dyDescent="0.3">
      <c r="A251" s="4">
        <v>45176</v>
      </c>
      <c r="B251" s="1" t="s">
        <v>26</v>
      </c>
      <c r="C251" s="1" t="str">
        <f t="shared" si="15"/>
        <v>Maria Madalena</v>
      </c>
      <c r="D251" s="1" t="s">
        <v>133</v>
      </c>
      <c r="E251" s="1" t="str">
        <f t="shared" si="16"/>
        <v>Bermuda Preta G</v>
      </c>
      <c r="F251" s="1" t="str">
        <f t="shared" si="17"/>
        <v>Un</v>
      </c>
      <c r="G251" s="1">
        <v>12</v>
      </c>
      <c r="H251" s="74" cm="1">
        <f t="array" ref="H251">IFERROR(IF(D251="","",INDEX(Entradas!$H$3:$H$5000,MATCH(Vendas!A251,IF(Entradas!$B$3:$B$5000=Vendas!D251,Entradas!$A$3:$A$5000),1))),"Preço não registrado")</f>
        <v>42.9</v>
      </c>
      <c r="I251" s="37">
        <f t="shared" si="18"/>
        <v>514.79999999999995</v>
      </c>
      <c r="J251" s="1"/>
      <c r="K251" s="1"/>
      <c r="L251" s="16" t="str">
        <f t="shared" si="19"/>
        <v/>
      </c>
      <c r="M251" s="70"/>
    </row>
    <row r="252" spans="1:13" x14ac:dyDescent="0.3">
      <c r="A252" s="4">
        <v>45177</v>
      </c>
      <c r="B252" s="1" t="s">
        <v>26</v>
      </c>
      <c r="C252" s="1" t="str">
        <f t="shared" si="15"/>
        <v>Maria Madalena</v>
      </c>
      <c r="D252" s="6" t="s">
        <v>122</v>
      </c>
      <c r="E252" s="1" t="str">
        <f t="shared" si="16"/>
        <v>Camiseta Preta Básica P</v>
      </c>
      <c r="F252" s="1" t="str">
        <f t="shared" si="17"/>
        <v>Un</v>
      </c>
      <c r="G252" s="1">
        <v>12</v>
      </c>
      <c r="H252" s="74" cm="1">
        <f t="array" ref="H252">IFERROR(IF(D252="","",INDEX(Entradas!$H$3:$H$5000,MATCH(Vendas!A252,IF(Entradas!$B$3:$B$5000=Vendas!D252,Entradas!$A$3:$A$5000),1))),"Preço não registrado")</f>
        <v>42.9</v>
      </c>
      <c r="I252" s="37">
        <f t="shared" si="18"/>
        <v>514.79999999999995</v>
      </c>
      <c r="J252" s="1"/>
      <c r="K252" s="1"/>
      <c r="L252" s="16" t="str">
        <f t="shared" si="19"/>
        <v/>
      </c>
      <c r="M252" s="70"/>
    </row>
    <row r="253" spans="1:13" x14ac:dyDescent="0.3">
      <c r="A253" s="4">
        <v>45178</v>
      </c>
      <c r="B253" s="1" t="s">
        <v>26</v>
      </c>
      <c r="C253" s="1" t="str">
        <f t="shared" si="15"/>
        <v>Maria Madalena</v>
      </c>
      <c r="D253" s="1" t="s">
        <v>125</v>
      </c>
      <c r="E253" s="1" t="str">
        <f t="shared" si="16"/>
        <v>Bermuda Cinza P</v>
      </c>
      <c r="F253" s="1" t="str">
        <f t="shared" si="17"/>
        <v>Un</v>
      </c>
      <c r="G253" s="1">
        <v>12</v>
      </c>
      <c r="H253" s="74" cm="1">
        <f t="array" ref="H253">IFERROR(IF(D253="","",INDEX(Entradas!$H$3:$H$5000,MATCH(Vendas!A253,IF(Entradas!$B$3:$B$5000=Vendas!D253,Entradas!$A$3:$A$5000),1))),"Preço não registrado")</f>
        <v>45</v>
      </c>
      <c r="I253" s="37">
        <f t="shared" si="18"/>
        <v>540</v>
      </c>
      <c r="J253" s="1"/>
      <c r="K253" s="1"/>
      <c r="L253" s="16" t="str">
        <f t="shared" si="19"/>
        <v/>
      </c>
      <c r="M253" s="70"/>
    </row>
    <row r="254" spans="1:13" x14ac:dyDescent="0.3">
      <c r="A254" s="4">
        <v>45179</v>
      </c>
      <c r="B254" s="1" t="s">
        <v>26</v>
      </c>
      <c r="C254" s="1" t="str">
        <f t="shared" si="15"/>
        <v>Maria Madalena</v>
      </c>
      <c r="D254" s="1" t="s">
        <v>126</v>
      </c>
      <c r="E254" s="1" t="str">
        <f t="shared" si="16"/>
        <v>Bermuda Cinza M</v>
      </c>
      <c r="F254" s="1" t="str">
        <f t="shared" si="17"/>
        <v>Un</v>
      </c>
      <c r="G254" s="1">
        <v>12</v>
      </c>
      <c r="H254" s="74" cm="1">
        <f t="array" ref="H254">IFERROR(IF(D254="","",INDEX(Entradas!$H$3:$H$5000,MATCH(Vendas!A254,IF(Entradas!$B$3:$B$5000=Vendas!D254,Entradas!$A$3:$A$5000),1))),"Preço não registrado")</f>
        <v>45</v>
      </c>
      <c r="I254" s="37">
        <f t="shared" si="18"/>
        <v>540</v>
      </c>
      <c r="J254" s="1"/>
      <c r="K254" s="1"/>
      <c r="L254" s="16" t="str">
        <f t="shared" si="19"/>
        <v/>
      </c>
      <c r="M254" s="70"/>
    </row>
    <row r="255" spans="1:13" x14ac:dyDescent="0.3">
      <c r="A255" s="4">
        <v>45180</v>
      </c>
      <c r="B255" s="1" t="s">
        <v>26</v>
      </c>
      <c r="C255" s="1" t="str">
        <f t="shared" si="15"/>
        <v>Maria Madalena</v>
      </c>
      <c r="D255" s="1" t="s">
        <v>127</v>
      </c>
      <c r="E255" s="1" t="str">
        <f t="shared" si="16"/>
        <v>Bermuda Cinza G</v>
      </c>
      <c r="F255" s="1" t="str">
        <f t="shared" si="17"/>
        <v>Un</v>
      </c>
      <c r="G255" s="1">
        <v>12</v>
      </c>
      <c r="H255" s="74" cm="1">
        <f t="array" ref="H255">IFERROR(IF(D255="","",INDEX(Entradas!$H$3:$H$5000,MATCH(Vendas!A255,IF(Entradas!$B$3:$B$5000=Vendas!D255,Entradas!$A$3:$A$5000),1))),"Preço não registrado")</f>
        <v>42.9</v>
      </c>
      <c r="I255" s="37">
        <f t="shared" si="18"/>
        <v>514.79999999999995</v>
      </c>
      <c r="J255" s="1"/>
      <c r="K255" s="1"/>
      <c r="L255" s="16" t="str">
        <f t="shared" si="19"/>
        <v/>
      </c>
      <c r="M255" s="70"/>
    </row>
    <row r="256" spans="1:13" x14ac:dyDescent="0.3">
      <c r="A256" s="4">
        <v>45181</v>
      </c>
      <c r="B256" s="1" t="s">
        <v>26</v>
      </c>
      <c r="C256" s="1" t="str">
        <f t="shared" si="15"/>
        <v>Maria Madalena</v>
      </c>
      <c r="D256" s="1" t="s">
        <v>128</v>
      </c>
      <c r="E256" s="1" t="str">
        <f t="shared" si="16"/>
        <v>Camiseta Branca Básica P</v>
      </c>
      <c r="F256" s="1" t="str">
        <f t="shared" si="17"/>
        <v>Un</v>
      </c>
      <c r="G256" s="1">
        <v>12</v>
      </c>
      <c r="H256" s="74" cm="1">
        <f t="array" ref="H256">IFERROR(IF(D256="","",INDEX(Entradas!$H$3:$H$5000,MATCH(Vendas!A256,IF(Entradas!$B$3:$B$5000=Vendas!D256,Entradas!$A$3:$A$5000),1))),"Preço não registrado")</f>
        <v>42.9</v>
      </c>
      <c r="I256" s="37">
        <f t="shared" si="18"/>
        <v>514.79999999999995</v>
      </c>
      <c r="J256" s="1"/>
      <c r="K256" s="1"/>
      <c r="L256" s="16" t="str">
        <f t="shared" si="19"/>
        <v/>
      </c>
      <c r="M256" s="70"/>
    </row>
    <row r="257" spans="1:13" x14ac:dyDescent="0.3">
      <c r="A257" s="4">
        <v>45182</v>
      </c>
      <c r="B257" s="1" t="s">
        <v>26</v>
      </c>
      <c r="C257" s="1" t="str">
        <f t="shared" si="15"/>
        <v>Maria Madalena</v>
      </c>
      <c r="D257" s="1" t="s">
        <v>129</v>
      </c>
      <c r="E257" s="1" t="str">
        <f t="shared" si="16"/>
        <v>Camiseta Branca Básica M</v>
      </c>
      <c r="F257" s="1" t="str">
        <f t="shared" si="17"/>
        <v>Un</v>
      </c>
      <c r="G257" s="1">
        <v>12</v>
      </c>
      <c r="H257" s="74" cm="1">
        <f t="array" ref="H257">IFERROR(IF(D257="","",INDEX(Entradas!$H$3:$H$5000,MATCH(Vendas!A257,IF(Entradas!$B$3:$B$5000=Vendas!D257,Entradas!$A$3:$A$5000),1))),"Preço não registrado")</f>
        <v>42.9</v>
      </c>
      <c r="I257" s="37">
        <f t="shared" si="18"/>
        <v>514.79999999999995</v>
      </c>
      <c r="J257" s="1"/>
      <c r="K257" s="1"/>
      <c r="L257" s="16" t="str">
        <f t="shared" si="19"/>
        <v/>
      </c>
      <c r="M257" s="70"/>
    </row>
    <row r="258" spans="1:13" x14ac:dyDescent="0.3">
      <c r="A258" s="4">
        <v>45183</v>
      </c>
      <c r="B258" s="1" t="s">
        <v>26</v>
      </c>
      <c r="C258" s="1" t="str">
        <f t="shared" si="15"/>
        <v>Maria Madalena</v>
      </c>
      <c r="D258" s="1" t="s">
        <v>130</v>
      </c>
      <c r="E258" s="1" t="str">
        <f t="shared" si="16"/>
        <v>Camiseta Branca Básica G</v>
      </c>
      <c r="F258" s="1" t="str">
        <f t="shared" si="17"/>
        <v>Un</v>
      </c>
      <c r="G258" s="1">
        <v>12</v>
      </c>
      <c r="H258" s="74" cm="1">
        <f t="array" ref="H258">IFERROR(IF(D258="","",INDEX(Entradas!$H$3:$H$5000,MATCH(Vendas!A258,IF(Entradas!$B$3:$B$5000=Vendas!D258,Entradas!$A$3:$A$5000),1))),"Preço não registrado")</f>
        <v>42.9</v>
      </c>
      <c r="I258" s="37">
        <f t="shared" si="18"/>
        <v>514.79999999999995</v>
      </c>
      <c r="J258" s="1"/>
      <c r="K258" s="1"/>
      <c r="L258" s="16" t="str">
        <f t="shared" si="19"/>
        <v/>
      </c>
      <c r="M258" s="70"/>
    </row>
    <row r="259" spans="1:13" x14ac:dyDescent="0.3">
      <c r="A259" s="4">
        <v>45184</v>
      </c>
      <c r="B259" s="1" t="s">
        <v>26</v>
      </c>
      <c r="C259" s="1" t="str">
        <f t="shared" ref="C259:C322" si="20">IF(B259="","",VLOOKUP(B259,tabela_cliente,2,0))</f>
        <v>Maria Madalena</v>
      </c>
      <c r="D259" s="1" t="s">
        <v>131</v>
      </c>
      <c r="E259" s="1" t="str">
        <f t="shared" ref="E259:E322" si="21">IF(D259="","",VLOOKUP(D259,tabela_produto,2,0))</f>
        <v>Bermuda Preta P</v>
      </c>
      <c r="F259" s="1" t="str">
        <f t="shared" ref="F259:F322" si="22">IF(D259="","",VLOOKUP(D259,tabela_produto,3,0))</f>
        <v>Un</v>
      </c>
      <c r="G259" s="1">
        <v>12</v>
      </c>
      <c r="H259" s="74" cm="1">
        <f t="array" ref="H259">IFERROR(IF(D259="","",INDEX(Entradas!$H$3:$H$5000,MATCH(Vendas!A259,IF(Entradas!$B$3:$B$5000=Vendas!D259,Entradas!$A$3:$A$5000),1))),"Preço não registrado")</f>
        <v>42.9</v>
      </c>
      <c r="I259" s="37">
        <f t="shared" si="18"/>
        <v>514.79999999999995</v>
      </c>
      <c r="J259" s="1"/>
      <c r="K259" s="1"/>
      <c r="L259" s="16" t="str">
        <f t="shared" si="19"/>
        <v/>
      </c>
      <c r="M259" s="70"/>
    </row>
    <row r="260" spans="1:13" x14ac:dyDescent="0.3">
      <c r="A260" s="4">
        <v>45185</v>
      </c>
      <c r="B260" s="1" t="s">
        <v>26</v>
      </c>
      <c r="C260" s="1" t="str">
        <f t="shared" si="20"/>
        <v>Maria Madalena</v>
      </c>
      <c r="D260" s="1" t="s">
        <v>132</v>
      </c>
      <c r="E260" s="1" t="str">
        <f t="shared" si="21"/>
        <v>Bermuda Preta M</v>
      </c>
      <c r="F260" s="1" t="str">
        <f t="shared" si="22"/>
        <v>Un</v>
      </c>
      <c r="G260" s="1">
        <v>12</v>
      </c>
      <c r="H260" s="74" t="str" cm="1">
        <f t="array" ref="H260">IFERROR(IF(D260="","",INDEX(Entradas!$H$3:$H$5000,MATCH(Vendas!A260,IF(Entradas!$B$3:$B$5000=Vendas!D260,Entradas!$A$3:$A$5000),1))),"Preço não registrado")</f>
        <v>Preço não registrado</v>
      </c>
      <c r="I260" s="37" t="str">
        <f t="shared" ref="I260:I323" si="23">IFERROR(IF(OR(G260="",H260=""),"",G260*H260),"")</f>
        <v/>
      </c>
      <c r="J260" s="1"/>
      <c r="K260" s="1"/>
      <c r="L260" s="16" t="str">
        <f t="shared" ref="L260:L323" si="24">IF(K260="","",HYPERLINK("https://rastreamentocorreios.info/consulta/"&amp;K260,"Rastreie aqui"))</f>
        <v/>
      </c>
      <c r="M260" s="70"/>
    </row>
    <row r="261" spans="1:13" x14ac:dyDescent="0.3">
      <c r="A261" s="4">
        <v>45186</v>
      </c>
      <c r="B261" s="1" t="s">
        <v>26</v>
      </c>
      <c r="C261" s="1" t="str">
        <f t="shared" si="20"/>
        <v>Maria Madalena</v>
      </c>
      <c r="D261" s="1" t="s">
        <v>133</v>
      </c>
      <c r="E261" s="1" t="str">
        <f t="shared" si="21"/>
        <v>Bermuda Preta G</v>
      </c>
      <c r="F261" s="1" t="str">
        <f t="shared" si="22"/>
        <v>Un</v>
      </c>
      <c r="G261" s="1">
        <v>12</v>
      </c>
      <c r="H261" s="74" cm="1">
        <f t="array" ref="H261">IFERROR(IF(D261="","",INDEX(Entradas!$H$3:$H$5000,MATCH(Vendas!A261,IF(Entradas!$B$3:$B$5000=Vendas!D261,Entradas!$A$3:$A$5000),1))),"Preço não registrado")</f>
        <v>42.9</v>
      </c>
      <c r="I261" s="37">
        <f t="shared" si="23"/>
        <v>514.79999999999995</v>
      </c>
      <c r="J261" s="1"/>
      <c r="K261" s="1"/>
      <c r="L261" s="16" t="str">
        <f t="shared" si="24"/>
        <v/>
      </c>
      <c r="M261" s="70"/>
    </row>
    <row r="262" spans="1:13" x14ac:dyDescent="0.3">
      <c r="A262" s="4">
        <v>45187</v>
      </c>
      <c r="B262" s="1" t="s">
        <v>26</v>
      </c>
      <c r="C262" s="1" t="str">
        <f t="shared" si="20"/>
        <v>Maria Madalena</v>
      </c>
      <c r="D262" s="6" t="s">
        <v>122</v>
      </c>
      <c r="E262" s="1" t="str">
        <f t="shared" si="21"/>
        <v>Camiseta Preta Básica P</v>
      </c>
      <c r="F262" s="1" t="str">
        <f t="shared" si="22"/>
        <v>Un</v>
      </c>
      <c r="G262" s="1">
        <v>12</v>
      </c>
      <c r="H262" s="74" cm="1">
        <f t="array" ref="H262">IFERROR(IF(D262="","",INDEX(Entradas!$H$3:$H$5000,MATCH(Vendas!A262,IF(Entradas!$B$3:$B$5000=Vendas!D262,Entradas!$A$3:$A$5000),1))),"Preço não registrado")</f>
        <v>42.9</v>
      </c>
      <c r="I262" s="37">
        <f t="shared" si="23"/>
        <v>514.79999999999995</v>
      </c>
      <c r="J262" s="1"/>
      <c r="K262" s="1"/>
      <c r="L262" s="16" t="str">
        <f t="shared" si="24"/>
        <v/>
      </c>
      <c r="M262" s="70"/>
    </row>
    <row r="263" spans="1:13" x14ac:dyDescent="0.3">
      <c r="A263" s="4">
        <v>45188</v>
      </c>
      <c r="B263" s="1" t="s">
        <v>26</v>
      </c>
      <c r="C263" s="1" t="str">
        <f t="shared" si="20"/>
        <v>Maria Madalena</v>
      </c>
      <c r="D263" s="1" t="s">
        <v>125</v>
      </c>
      <c r="E263" s="1" t="str">
        <f t="shared" si="21"/>
        <v>Bermuda Cinza P</v>
      </c>
      <c r="F263" s="1" t="str">
        <f t="shared" si="22"/>
        <v>Un</v>
      </c>
      <c r="G263" s="1">
        <v>12</v>
      </c>
      <c r="H263" s="74" cm="1">
        <f t="array" ref="H263">IFERROR(IF(D263="","",INDEX(Entradas!$H$3:$H$5000,MATCH(Vendas!A263,IF(Entradas!$B$3:$B$5000=Vendas!D263,Entradas!$A$3:$A$5000),1))),"Preço não registrado")</f>
        <v>45</v>
      </c>
      <c r="I263" s="37">
        <f t="shared" si="23"/>
        <v>540</v>
      </c>
      <c r="J263" s="1"/>
      <c r="K263" s="1"/>
      <c r="L263" s="16" t="str">
        <f t="shared" si="24"/>
        <v/>
      </c>
      <c r="M263" s="70"/>
    </row>
    <row r="264" spans="1:13" x14ac:dyDescent="0.3">
      <c r="A264" s="4">
        <v>45189</v>
      </c>
      <c r="B264" s="1" t="s">
        <v>26</v>
      </c>
      <c r="C264" s="1" t="str">
        <f t="shared" si="20"/>
        <v>Maria Madalena</v>
      </c>
      <c r="D264" s="1" t="s">
        <v>126</v>
      </c>
      <c r="E264" s="1" t="str">
        <f t="shared" si="21"/>
        <v>Bermuda Cinza M</v>
      </c>
      <c r="F264" s="1" t="str">
        <f t="shared" si="22"/>
        <v>Un</v>
      </c>
      <c r="G264" s="1">
        <v>12</v>
      </c>
      <c r="H264" s="74" cm="1">
        <f t="array" ref="H264">IFERROR(IF(D264="","",INDEX(Entradas!$H$3:$H$5000,MATCH(Vendas!A264,IF(Entradas!$B$3:$B$5000=Vendas!D264,Entradas!$A$3:$A$5000),1))),"Preço não registrado")</f>
        <v>45</v>
      </c>
      <c r="I264" s="37">
        <f t="shared" si="23"/>
        <v>540</v>
      </c>
      <c r="J264" s="1"/>
      <c r="K264" s="1"/>
      <c r="L264" s="16" t="str">
        <f t="shared" si="24"/>
        <v/>
      </c>
      <c r="M264" s="70"/>
    </row>
    <row r="265" spans="1:13" x14ac:dyDescent="0.3">
      <c r="A265" s="4">
        <v>45190</v>
      </c>
      <c r="B265" s="1" t="s">
        <v>26</v>
      </c>
      <c r="C265" s="1" t="str">
        <f t="shared" si="20"/>
        <v>Maria Madalena</v>
      </c>
      <c r="D265" s="1" t="s">
        <v>127</v>
      </c>
      <c r="E265" s="1" t="str">
        <f t="shared" si="21"/>
        <v>Bermuda Cinza G</v>
      </c>
      <c r="F265" s="1" t="str">
        <f t="shared" si="22"/>
        <v>Un</v>
      </c>
      <c r="G265" s="1">
        <v>12</v>
      </c>
      <c r="H265" s="74" cm="1">
        <f t="array" ref="H265">IFERROR(IF(D265="","",INDEX(Entradas!$H$3:$H$5000,MATCH(Vendas!A265,IF(Entradas!$B$3:$B$5000=Vendas!D265,Entradas!$A$3:$A$5000),1))),"Preço não registrado")</f>
        <v>42.9</v>
      </c>
      <c r="I265" s="37">
        <f t="shared" si="23"/>
        <v>514.79999999999995</v>
      </c>
      <c r="J265" s="1"/>
      <c r="K265" s="1"/>
      <c r="L265" s="16" t="str">
        <f t="shared" si="24"/>
        <v/>
      </c>
      <c r="M265" s="70"/>
    </row>
    <row r="266" spans="1:13" x14ac:dyDescent="0.3">
      <c r="A266" s="4">
        <v>45191</v>
      </c>
      <c r="B266" s="1" t="s">
        <v>26</v>
      </c>
      <c r="C266" s="1" t="str">
        <f t="shared" si="20"/>
        <v>Maria Madalena</v>
      </c>
      <c r="D266" s="1" t="s">
        <v>128</v>
      </c>
      <c r="E266" s="1" t="str">
        <f t="shared" si="21"/>
        <v>Camiseta Branca Básica P</v>
      </c>
      <c r="F266" s="1" t="str">
        <f t="shared" si="22"/>
        <v>Un</v>
      </c>
      <c r="G266" s="1">
        <v>12</v>
      </c>
      <c r="H266" s="74" cm="1">
        <f t="array" ref="H266">IFERROR(IF(D266="","",INDEX(Entradas!$H$3:$H$5000,MATCH(Vendas!A266,IF(Entradas!$B$3:$B$5000=Vendas!D266,Entradas!$A$3:$A$5000),1))),"Preço não registrado")</f>
        <v>42.9</v>
      </c>
      <c r="I266" s="37">
        <f t="shared" si="23"/>
        <v>514.79999999999995</v>
      </c>
      <c r="J266" s="1"/>
      <c r="K266" s="1"/>
      <c r="L266" s="16" t="str">
        <f t="shared" si="24"/>
        <v/>
      </c>
      <c r="M266" s="70"/>
    </row>
    <row r="267" spans="1:13" x14ac:dyDescent="0.3">
      <c r="A267" s="4">
        <v>45192</v>
      </c>
      <c r="B267" s="1" t="s">
        <v>26</v>
      </c>
      <c r="C267" s="1" t="str">
        <f t="shared" si="20"/>
        <v>Maria Madalena</v>
      </c>
      <c r="D267" s="1" t="s">
        <v>129</v>
      </c>
      <c r="E267" s="1" t="str">
        <f t="shared" si="21"/>
        <v>Camiseta Branca Básica M</v>
      </c>
      <c r="F267" s="1" t="str">
        <f t="shared" si="22"/>
        <v>Un</v>
      </c>
      <c r="G267" s="1">
        <v>12</v>
      </c>
      <c r="H267" s="74" cm="1">
        <f t="array" ref="H267">IFERROR(IF(D267="","",INDEX(Entradas!$H$3:$H$5000,MATCH(Vendas!A267,IF(Entradas!$B$3:$B$5000=Vendas!D267,Entradas!$A$3:$A$5000),1))),"Preço não registrado")</f>
        <v>42.9</v>
      </c>
      <c r="I267" s="37">
        <f t="shared" si="23"/>
        <v>514.79999999999995</v>
      </c>
      <c r="J267" s="1"/>
      <c r="K267" s="1"/>
      <c r="L267" s="16" t="str">
        <f t="shared" si="24"/>
        <v/>
      </c>
      <c r="M267" s="70"/>
    </row>
    <row r="268" spans="1:13" x14ac:dyDescent="0.3">
      <c r="A268" s="4">
        <v>45193</v>
      </c>
      <c r="B268" s="1" t="s">
        <v>26</v>
      </c>
      <c r="C268" s="1" t="str">
        <f t="shared" si="20"/>
        <v>Maria Madalena</v>
      </c>
      <c r="D268" s="1" t="s">
        <v>130</v>
      </c>
      <c r="E268" s="1" t="str">
        <f t="shared" si="21"/>
        <v>Camiseta Branca Básica G</v>
      </c>
      <c r="F268" s="1" t="str">
        <f t="shared" si="22"/>
        <v>Un</v>
      </c>
      <c r="G268" s="1">
        <v>12</v>
      </c>
      <c r="H268" s="74" cm="1">
        <f t="array" ref="H268">IFERROR(IF(D268="","",INDEX(Entradas!$H$3:$H$5000,MATCH(Vendas!A268,IF(Entradas!$B$3:$B$5000=Vendas!D268,Entradas!$A$3:$A$5000),1))),"Preço não registrado")</f>
        <v>42.9</v>
      </c>
      <c r="I268" s="37">
        <f t="shared" si="23"/>
        <v>514.79999999999995</v>
      </c>
      <c r="J268" s="1"/>
      <c r="K268" s="1"/>
      <c r="L268" s="16" t="str">
        <f t="shared" si="24"/>
        <v/>
      </c>
      <c r="M268" s="70"/>
    </row>
    <row r="269" spans="1:13" x14ac:dyDescent="0.3">
      <c r="A269" s="4">
        <v>45194</v>
      </c>
      <c r="B269" s="1" t="s">
        <v>26</v>
      </c>
      <c r="C269" s="1" t="str">
        <f t="shared" si="20"/>
        <v>Maria Madalena</v>
      </c>
      <c r="D269" s="1" t="s">
        <v>131</v>
      </c>
      <c r="E269" s="1" t="str">
        <f t="shared" si="21"/>
        <v>Bermuda Preta P</v>
      </c>
      <c r="F269" s="1" t="str">
        <f t="shared" si="22"/>
        <v>Un</v>
      </c>
      <c r="G269" s="1">
        <v>12</v>
      </c>
      <c r="H269" s="74" cm="1">
        <f t="array" ref="H269">IFERROR(IF(D269="","",INDEX(Entradas!$H$3:$H$5000,MATCH(Vendas!A269,IF(Entradas!$B$3:$B$5000=Vendas!D269,Entradas!$A$3:$A$5000),1))),"Preço não registrado")</f>
        <v>42.9</v>
      </c>
      <c r="I269" s="37">
        <f t="shared" si="23"/>
        <v>514.79999999999995</v>
      </c>
      <c r="J269" s="1"/>
      <c r="K269" s="1"/>
      <c r="L269" s="16" t="str">
        <f t="shared" si="24"/>
        <v/>
      </c>
      <c r="M269" s="70"/>
    </row>
    <row r="270" spans="1:13" x14ac:dyDescent="0.3">
      <c r="A270" s="4">
        <v>45195</v>
      </c>
      <c r="B270" s="1" t="s">
        <v>26</v>
      </c>
      <c r="C270" s="1" t="str">
        <f t="shared" si="20"/>
        <v>Maria Madalena</v>
      </c>
      <c r="D270" s="1" t="s">
        <v>132</v>
      </c>
      <c r="E270" s="1" t="str">
        <f t="shared" si="21"/>
        <v>Bermuda Preta M</v>
      </c>
      <c r="F270" s="1" t="str">
        <f t="shared" si="22"/>
        <v>Un</v>
      </c>
      <c r="G270" s="1">
        <v>12</v>
      </c>
      <c r="H270" s="74" t="str" cm="1">
        <f t="array" ref="H270">IFERROR(IF(D270="","",INDEX(Entradas!$H$3:$H$5000,MATCH(Vendas!A270,IF(Entradas!$B$3:$B$5000=Vendas!D270,Entradas!$A$3:$A$5000),1))),"Preço não registrado")</f>
        <v>Preço não registrado</v>
      </c>
      <c r="I270" s="37" t="str">
        <f t="shared" si="23"/>
        <v/>
      </c>
      <c r="J270" s="1"/>
      <c r="K270" s="1"/>
      <c r="L270" s="16" t="str">
        <f t="shared" si="24"/>
        <v/>
      </c>
      <c r="M270" s="70"/>
    </row>
    <row r="271" spans="1:13" x14ac:dyDescent="0.3">
      <c r="A271" s="4">
        <v>45196</v>
      </c>
      <c r="B271" s="1" t="s">
        <v>26</v>
      </c>
      <c r="C271" s="1" t="str">
        <f t="shared" si="20"/>
        <v>Maria Madalena</v>
      </c>
      <c r="D271" s="1" t="s">
        <v>133</v>
      </c>
      <c r="E271" s="1" t="str">
        <f t="shared" si="21"/>
        <v>Bermuda Preta G</v>
      </c>
      <c r="F271" s="1" t="str">
        <f t="shared" si="22"/>
        <v>Un</v>
      </c>
      <c r="G271" s="1">
        <v>12</v>
      </c>
      <c r="H271" s="74" cm="1">
        <f t="array" ref="H271">IFERROR(IF(D271="","",INDEX(Entradas!$H$3:$H$5000,MATCH(Vendas!A271,IF(Entradas!$B$3:$B$5000=Vendas!D271,Entradas!$A$3:$A$5000),1))),"Preço não registrado")</f>
        <v>42.9</v>
      </c>
      <c r="I271" s="37">
        <f t="shared" si="23"/>
        <v>514.79999999999995</v>
      </c>
      <c r="J271" s="1"/>
      <c r="K271" s="1"/>
      <c r="L271" s="16" t="str">
        <f t="shared" si="24"/>
        <v/>
      </c>
      <c r="M271" s="70"/>
    </row>
    <row r="272" spans="1:13" x14ac:dyDescent="0.3">
      <c r="A272" s="4">
        <v>45197</v>
      </c>
      <c r="B272" s="1" t="s">
        <v>26</v>
      </c>
      <c r="C272" s="1" t="str">
        <f t="shared" si="20"/>
        <v>Maria Madalena</v>
      </c>
      <c r="D272" s="6" t="s">
        <v>122</v>
      </c>
      <c r="E272" s="1" t="str">
        <f t="shared" si="21"/>
        <v>Camiseta Preta Básica P</v>
      </c>
      <c r="F272" s="1" t="str">
        <f t="shared" si="22"/>
        <v>Un</v>
      </c>
      <c r="G272" s="1">
        <v>12</v>
      </c>
      <c r="H272" s="74" cm="1">
        <f t="array" ref="H272">IFERROR(IF(D272="","",INDEX(Entradas!$H$3:$H$5000,MATCH(Vendas!A272,IF(Entradas!$B$3:$B$5000=Vendas!D272,Entradas!$A$3:$A$5000),1))),"Preço não registrado")</f>
        <v>42.9</v>
      </c>
      <c r="I272" s="37">
        <f t="shared" si="23"/>
        <v>514.79999999999995</v>
      </c>
      <c r="J272" s="1"/>
      <c r="K272" s="1"/>
      <c r="L272" s="16" t="str">
        <f t="shared" si="24"/>
        <v/>
      </c>
      <c r="M272" s="70"/>
    </row>
    <row r="273" spans="1:13" x14ac:dyDescent="0.3">
      <c r="A273" s="4">
        <v>45198</v>
      </c>
      <c r="B273" s="1" t="s">
        <v>26</v>
      </c>
      <c r="C273" s="1" t="str">
        <f t="shared" si="20"/>
        <v>Maria Madalena</v>
      </c>
      <c r="D273" s="1" t="s">
        <v>125</v>
      </c>
      <c r="E273" s="1" t="str">
        <f t="shared" si="21"/>
        <v>Bermuda Cinza P</v>
      </c>
      <c r="F273" s="1" t="str">
        <f t="shared" si="22"/>
        <v>Un</v>
      </c>
      <c r="G273" s="1">
        <v>12</v>
      </c>
      <c r="H273" s="74" cm="1">
        <f t="array" ref="H273">IFERROR(IF(D273="","",INDEX(Entradas!$H$3:$H$5000,MATCH(Vendas!A273,IF(Entradas!$B$3:$B$5000=Vendas!D273,Entradas!$A$3:$A$5000),1))),"Preço não registrado")</f>
        <v>45</v>
      </c>
      <c r="I273" s="37">
        <f t="shared" si="23"/>
        <v>540</v>
      </c>
      <c r="J273" s="1"/>
      <c r="K273" s="1"/>
      <c r="L273" s="16" t="str">
        <f t="shared" si="24"/>
        <v/>
      </c>
      <c r="M273" s="70"/>
    </row>
    <row r="274" spans="1:13" x14ac:dyDescent="0.3">
      <c r="A274" s="4">
        <v>45199</v>
      </c>
      <c r="B274" s="1" t="s">
        <v>26</v>
      </c>
      <c r="C274" s="1" t="str">
        <f t="shared" si="20"/>
        <v>Maria Madalena</v>
      </c>
      <c r="D274" s="1" t="s">
        <v>126</v>
      </c>
      <c r="E274" s="1" t="str">
        <f t="shared" si="21"/>
        <v>Bermuda Cinza M</v>
      </c>
      <c r="F274" s="1" t="str">
        <f t="shared" si="22"/>
        <v>Un</v>
      </c>
      <c r="G274" s="1">
        <v>12</v>
      </c>
      <c r="H274" s="74" cm="1">
        <f t="array" ref="H274">IFERROR(IF(D274="","",INDEX(Entradas!$H$3:$H$5000,MATCH(Vendas!A274,IF(Entradas!$B$3:$B$5000=Vendas!D274,Entradas!$A$3:$A$5000),1))),"Preço não registrado")</f>
        <v>45</v>
      </c>
      <c r="I274" s="37">
        <f t="shared" si="23"/>
        <v>540</v>
      </c>
      <c r="J274" s="1"/>
      <c r="K274" s="1"/>
      <c r="L274" s="16" t="str">
        <f t="shared" si="24"/>
        <v/>
      </c>
      <c r="M274" s="70"/>
    </row>
    <row r="275" spans="1:13" x14ac:dyDescent="0.3">
      <c r="A275" s="4">
        <v>45200</v>
      </c>
      <c r="B275" s="1" t="s">
        <v>26</v>
      </c>
      <c r="C275" s="1" t="str">
        <f t="shared" si="20"/>
        <v>Maria Madalena</v>
      </c>
      <c r="D275" s="1" t="s">
        <v>127</v>
      </c>
      <c r="E275" s="1" t="str">
        <f t="shared" si="21"/>
        <v>Bermuda Cinza G</v>
      </c>
      <c r="F275" s="1" t="str">
        <f t="shared" si="22"/>
        <v>Un</v>
      </c>
      <c r="G275" s="1">
        <v>12</v>
      </c>
      <c r="H275" s="74" cm="1">
        <f t="array" ref="H275">IFERROR(IF(D275="","",INDEX(Entradas!$H$3:$H$5000,MATCH(Vendas!A275,IF(Entradas!$B$3:$B$5000=Vendas!D275,Entradas!$A$3:$A$5000),1))),"Preço não registrado")</f>
        <v>42.9</v>
      </c>
      <c r="I275" s="37">
        <f t="shared" si="23"/>
        <v>514.79999999999995</v>
      </c>
      <c r="J275" s="1"/>
      <c r="K275" s="1"/>
      <c r="L275" s="16" t="str">
        <f t="shared" si="24"/>
        <v/>
      </c>
      <c r="M275" s="70"/>
    </row>
    <row r="276" spans="1:13" x14ac:dyDescent="0.3">
      <c r="A276" s="4">
        <v>45201</v>
      </c>
      <c r="B276" s="1" t="s">
        <v>26</v>
      </c>
      <c r="C276" s="1" t="str">
        <f t="shared" si="20"/>
        <v>Maria Madalena</v>
      </c>
      <c r="D276" s="1" t="s">
        <v>128</v>
      </c>
      <c r="E276" s="1" t="str">
        <f t="shared" si="21"/>
        <v>Camiseta Branca Básica P</v>
      </c>
      <c r="F276" s="1" t="str">
        <f t="shared" si="22"/>
        <v>Un</v>
      </c>
      <c r="G276" s="1">
        <v>12</v>
      </c>
      <c r="H276" s="74" cm="1">
        <f t="array" ref="H276">IFERROR(IF(D276="","",INDEX(Entradas!$H$3:$H$5000,MATCH(Vendas!A276,IF(Entradas!$B$3:$B$5000=Vendas!D276,Entradas!$A$3:$A$5000),1))),"Preço não registrado")</f>
        <v>42.9</v>
      </c>
      <c r="I276" s="37">
        <f t="shared" si="23"/>
        <v>514.79999999999995</v>
      </c>
      <c r="J276" s="1"/>
      <c r="K276" s="1"/>
      <c r="L276" s="16" t="str">
        <f t="shared" si="24"/>
        <v/>
      </c>
      <c r="M276" s="70"/>
    </row>
    <row r="277" spans="1:13" x14ac:dyDescent="0.3">
      <c r="A277" s="4">
        <v>45202</v>
      </c>
      <c r="B277" s="1" t="s">
        <v>26</v>
      </c>
      <c r="C277" s="1" t="str">
        <f t="shared" si="20"/>
        <v>Maria Madalena</v>
      </c>
      <c r="D277" s="1" t="s">
        <v>129</v>
      </c>
      <c r="E277" s="1" t="str">
        <f t="shared" si="21"/>
        <v>Camiseta Branca Básica M</v>
      </c>
      <c r="F277" s="1" t="str">
        <f t="shared" si="22"/>
        <v>Un</v>
      </c>
      <c r="G277" s="1">
        <v>12</v>
      </c>
      <c r="H277" s="74" cm="1">
        <f t="array" ref="H277">IFERROR(IF(D277="","",INDEX(Entradas!$H$3:$H$5000,MATCH(Vendas!A277,IF(Entradas!$B$3:$B$5000=Vendas!D277,Entradas!$A$3:$A$5000),1))),"Preço não registrado")</f>
        <v>42.9</v>
      </c>
      <c r="I277" s="37">
        <f t="shared" si="23"/>
        <v>514.79999999999995</v>
      </c>
      <c r="J277" s="1"/>
      <c r="K277" s="1"/>
      <c r="L277" s="16" t="str">
        <f t="shared" si="24"/>
        <v/>
      </c>
      <c r="M277" s="70"/>
    </row>
    <row r="278" spans="1:13" x14ac:dyDescent="0.3">
      <c r="A278" s="4">
        <v>45203</v>
      </c>
      <c r="B278" s="1" t="s">
        <v>26</v>
      </c>
      <c r="C278" s="1" t="str">
        <f t="shared" si="20"/>
        <v>Maria Madalena</v>
      </c>
      <c r="D278" s="1" t="s">
        <v>130</v>
      </c>
      <c r="E278" s="1" t="str">
        <f t="shared" si="21"/>
        <v>Camiseta Branca Básica G</v>
      </c>
      <c r="F278" s="1" t="str">
        <f t="shared" si="22"/>
        <v>Un</v>
      </c>
      <c r="G278" s="1">
        <v>12</v>
      </c>
      <c r="H278" s="74" cm="1">
        <f t="array" ref="H278">IFERROR(IF(D278="","",INDEX(Entradas!$H$3:$H$5000,MATCH(Vendas!A278,IF(Entradas!$B$3:$B$5000=Vendas!D278,Entradas!$A$3:$A$5000),1))),"Preço não registrado")</f>
        <v>42.9</v>
      </c>
      <c r="I278" s="37">
        <f t="shared" si="23"/>
        <v>514.79999999999995</v>
      </c>
      <c r="J278" s="1"/>
      <c r="K278" s="1"/>
      <c r="L278" s="16" t="str">
        <f t="shared" si="24"/>
        <v/>
      </c>
      <c r="M278" s="70"/>
    </row>
    <row r="279" spans="1:13" x14ac:dyDescent="0.3">
      <c r="A279" s="4">
        <v>45204</v>
      </c>
      <c r="B279" s="1" t="s">
        <v>26</v>
      </c>
      <c r="C279" s="1" t="str">
        <f t="shared" si="20"/>
        <v>Maria Madalena</v>
      </c>
      <c r="D279" s="1" t="s">
        <v>131</v>
      </c>
      <c r="E279" s="1" t="str">
        <f t="shared" si="21"/>
        <v>Bermuda Preta P</v>
      </c>
      <c r="F279" s="1" t="str">
        <f t="shared" si="22"/>
        <v>Un</v>
      </c>
      <c r="G279" s="1">
        <v>12</v>
      </c>
      <c r="H279" s="74" cm="1">
        <f t="array" ref="H279">IFERROR(IF(D279="","",INDEX(Entradas!$H$3:$H$5000,MATCH(Vendas!A279,IF(Entradas!$B$3:$B$5000=Vendas!D279,Entradas!$A$3:$A$5000),1))),"Preço não registrado")</f>
        <v>42.9</v>
      </c>
      <c r="I279" s="37">
        <f t="shared" si="23"/>
        <v>514.79999999999995</v>
      </c>
      <c r="J279" s="1"/>
      <c r="K279" s="1"/>
      <c r="L279" s="16" t="str">
        <f t="shared" si="24"/>
        <v/>
      </c>
      <c r="M279" s="70"/>
    </row>
    <row r="280" spans="1:13" x14ac:dyDescent="0.3">
      <c r="A280" s="4">
        <v>45205</v>
      </c>
      <c r="B280" s="1" t="s">
        <v>26</v>
      </c>
      <c r="C280" s="1" t="str">
        <f t="shared" si="20"/>
        <v>Maria Madalena</v>
      </c>
      <c r="D280" s="1" t="s">
        <v>132</v>
      </c>
      <c r="E280" s="1" t="str">
        <f t="shared" si="21"/>
        <v>Bermuda Preta M</v>
      </c>
      <c r="F280" s="1" t="str">
        <f t="shared" si="22"/>
        <v>Un</v>
      </c>
      <c r="G280" s="1">
        <v>12</v>
      </c>
      <c r="H280" s="74" t="str" cm="1">
        <f t="array" ref="H280">IFERROR(IF(D280="","",INDEX(Entradas!$H$3:$H$5000,MATCH(Vendas!A280,IF(Entradas!$B$3:$B$5000=Vendas!D280,Entradas!$A$3:$A$5000),1))),"Preço não registrado")</f>
        <v>Preço não registrado</v>
      </c>
      <c r="I280" s="37" t="str">
        <f t="shared" si="23"/>
        <v/>
      </c>
      <c r="J280" s="1"/>
      <c r="K280" s="1"/>
      <c r="L280" s="16" t="str">
        <f t="shared" si="24"/>
        <v/>
      </c>
      <c r="M280" s="70"/>
    </row>
    <row r="281" spans="1:13" x14ac:dyDescent="0.3">
      <c r="A281" s="4">
        <v>45206</v>
      </c>
      <c r="B281" s="1" t="s">
        <v>26</v>
      </c>
      <c r="C281" s="1" t="str">
        <f t="shared" si="20"/>
        <v>Maria Madalena</v>
      </c>
      <c r="D281" s="1" t="s">
        <v>133</v>
      </c>
      <c r="E281" s="1" t="str">
        <f t="shared" si="21"/>
        <v>Bermuda Preta G</v>
      </c>
      <c r="F281" s="1" t="str">
        <f t="shared" si="22"/>
        <v>Un</v>
      </c>
      <c r="G281" s="1">
        <v>12</v>
      </c>
      <c r="H281" s="74" cm="1">
        <f t="array" ref="H281">IFERROR(IF(D281="","",INDEX(Entradas!$H$3:$H$5000,MATCH(Vendas!A281,IF(Entradas!$B$3:$B$5000=Vendas!D281,Entradas!$A$3:$A$5000),1))),"Preço não registrado")</f>
        <v>42.9</v>
      </c>
      <c r="I281" s="37">
        <f t="shared" si="23"/>
        <v>514.79999999999995</v>
      </c>
      <c r="J281" s="1"/>
      <c r="K281" s="1"/>
      <c r="L281" s="16" t="str">
        <f t="shared" si="24"/>
        <v/>
      </c>
      <c r="M281" s="70"/>
    </row>
    <row r="282" spans="1:13" x14ac:dyDescent="0.3">
      <c r="A282" s="4">
        <v>45207</v>
      </c>
      <c r="B282" s="1" t="s">
        <v>26</v>
      </c>
      <c r="C282" s="1" t="str">
        <f t="shared" si="20"/>
        <v>Maria Madalena</v>
      </c>
      <c r="D282" s="6" t="s">
        <v>122</v>
      </c>
      <c r="E282" s="1" t="str">
        <f t="shared" si="21"/>
        <v>Camiseta Preta Básica P</v>
      </c>
      <c r="F282" s="1" t="str">
        <f t="shared" si="22"/>
        <v>Un</v>
      </c>
      <c r="G282" s="1">
        <v>12</v>
      </c>
      <c r="H282" s="74" cm="1">
        <f t="array" ref="H282">IFERROR(IF(D282="","",INDEX(Entradas!$H$3:$H$5000,MATCH(Vendas!A282,IF(Entradas!$B$3:$B$5000=Vendas!D282,Entradas!$A$3:$A$5000),1))),"Preço não registrado")</f>
        <v>42.9</v>
      </c>
      <c r="I282" s="37">
        <f t="shared" si="23"/>
        <v>514.79999999999995</v>
      </c>
      <c r="J282" s="1"/>
      <c r="K282" s="1"/>
      <c r="L282" s="16" t="str">
        <f t="shared" si="24"/>
        <v/>
      </c>
      <c r="M282" s="70"/>
    </row>
    <row r="283" spans="1:13" x14ac:dyDescent="0.3">
      <c r="A283" s="4">
        <v>45208</v>
      </c>
      <c r="B283" s="1" t="s">
        <v>26</v>
      </c>
      <c r="C283" s="1" t="str">
        <f t="shared" si="20"/>
        <v>Maria Madalena</v>
      </c>
      <c r="D283" s="1" t="s">
        <v>125</v>
      </c>
      <c r="E283" s="1" t="str">
        <f t="shared" si="21"/>
        <v>Bermuda Cinza P</v>
      </c>
      <c r="F283" s="1" t="str">
        <f t="shared" si="22"/>
        <v>Un</v>
      </c>
      <c r="G283" s="1">
        <v>12</v>
      </c>
      <c r="H283" s="74" cm="1">
        <f t="array" ref="H283">IFERROR(IF(D283="","",INDEX(Entradas!$H$3:$H$5000,MATCH(Vendas!A283,IF(Entradas!$B$3:$B$5000=Vendas!D283,Entradas!$A$3:$A$5000),1))),"Preço não registrado")</f>
        <v>45</v>
      </c>
      <c r="I283" s="37">
        <f t="shared" si="23"/>
        <v>540</v>
      </c>
      <c r="J283" s="1"/>
      <c r="K283" s="1"/>
      <c r="L283" s="16" t="str">
        <f t="shared" si="24"/>
        <v/>
      </c>
      <c r="M283" s="70"/>
    </row>
    <row r="284" spans="1:13" x14ac:dyDescent="0.3">
      <c r="A284" s="4">
        <v>45209</v>
      </c>
      <c r="B284" s="1" t="s">
        <v>26</v>
      </c>
      <c r="C284" s="1" t="str">
        <f t="shared" si="20"/>
        <v>Maria Madalena</v>
      </c>
      <c r="D284" s="1" t="s">
        <v>126</v>
      </c>
      <c r="E284" s="1" t="str">
        <f t="shared" si="21"/>
        <v>Bermuda Cinza M</v>
      </c>
      <c r="F284" s="1" t="str">
        <f t="shared" si="22"/>
        <v>Un</v>
      </c>
      <c r="G284" s="1">
        <v>12</v>
      </c>
      <c r="H284" s="74" cm="1">
        <f t="array" ref="H284">IFERROR(IF(D284="","",INDEX(Entradas!$H$3:$H$5000,MATCH(Vendas!A284,IF(Entradas!$B$3:$B$5000=Vendas!D284,Entradas!$A$3:$A$5000),1))),"Preço não registrado")</f>
        <v>45</v>
      </c>
      <c r="I284" s="37">
        <f t="shared" si="23"/>
        <v>540</v>
      </c>
      <c r="J284" s="1"/>
      <c r="K284" s="1"/>
      <c r="L284" s="16" t="str">
        <f t="shared" si="24"/>
        <v/>
      </c>
      <c r="M284" s="70"/>
    </row>
    <row r="285" spans="1:13" x14ac:dyDescent="0.3">
      <c r="A285" s="4">
        <v>45210</v>
      </c>
      <c r="B285" s="1" t="s">
        <v>26</v>
      </c>
      <c r="C285" s="1" t="str">
        <f t="shared" si="20"/>
        <v>Maria Madalena</v>
      </c>
      <c r="D285" s="1" t="s">
        <v>127</v>
      </c>
      <c r="E285" s="1" t="str">
        <f t="shared" si="21"/>
        <v>Bermuda Cinza G</v>
      </c>
      <c r="F285" s="1" t="str">
        <f t="shared" si="22"/>
        <v>Un</v>
      </c>
      <c r="G285" s="1">
        <v>12</v>
      </c>
      <c r="H285" s="74" cm="1">
        <f t="array" ref="H285">IFERROR(IF(D285="","",INDEX(Entradas!$H$3:$H$5000,MATCH(Vendas!A285,IF(Entradas!$B$3:$B$5000=Vendas!D285,Entradas!$A$3:$A$5000),1))),"Preço não registrado")</f>
        <v>42.9</v>
      </c>
      <c r="I285" s="37">
        <f t="shared" si="23"/>
        <v>514.79999999999995</v>
      </c>
      <c r="J285" s="1"/>
      <c r="K285" s="1"/>
      <c r="L285" s="16" t="str">
        <f t="shared" si="24"/>
        <v/>
      </c>
      <c r="M285" s="70"/>
    </row>
    <row r="286" spans="1:13" x14ac:dyDescent="0.3">
      <c r="A286" s="4">
        <v>45211</v>
      </c>
      <c r="B286" s="1" t="s">
        <v>26</v>
      </c>
      <c r="C286" s="1" t="str">
        <f t="shared" si="20"/>
        <v>Maria Madalena</v>
      </c>
      <c r="D286" s="1" t="s">
        <v>128</v>
      </c>
      <c r="E286" s="1" t="str">
        <f t="shared" si="21"/>
        <v>Camiseta Branca Básica P</v>
      </c>
      <c r="F286" s="1" t="str">
        <f t="shared" si="22"/>
        <v>Un</v>
      </c>
      <c r="G286" s="1">
        <v>12</v>
      </c>
      <c r="H286" s="74" cm="1">
        <f t="array" ref="H286">IFERROR(IF(D286="","",INDEX(Entradas!$H$3:$H$5000,MATCH(Vendas!A286,IF(Entradas!$B$3:$B$5000=Vendas!D286,Entradas!$A$3:$A$5000),1))),"Preço não registrado")</f>
        <v>42.9</v>
      </c>
      <c r="I286" s="37">
        <f t="shared" si="23"/>
        <v>514.79999999999995</v>
      </c>
      <c r="J286" s="1"/>
      <c r="K286" s="1"/>
      <c r="L286" s="16" t="str">
        <f t="shared" si="24"/>
        <v/>
      </c>
      <c r="M286" s="70"/>
    </row>
    <row r="287" spans="1:13" x14ac:dyDescent="0.3">
      <c r="A287" s="4">
        <v>45212</v>
      </c>
      <c r="B287" s="1" t="s">
        <v>26</v>
      </c>
      <c r="C287" s="1" t="str">
        <f t="shared" si="20"/>
        <v>Maria Madalena</v>
      </c>
      <c r="D287" s="1" t="s">
        <v>129</v>
      </c>
      <c r="E287" s="1" t="str">
        <f t="shared" si="21"/>
        <v>Camiseta Branca Básica M</v>
      </c>
      <c r="F287" s="1" t="str">
        <f t="shared" si="22"/>
        <v>Un</v>
      </c>
      <c r="G287" s="1">
        <v>12</v>
      </c>
      <c r="H287" s="74" cm="1">
        <f t="array" ref="H287">IFERROR(IF(D287="","",INDEX(Entradas!$H$3:$H$5000,MATCH(Vendas!A287,IF(Entradas!$B$3:$B$5000=Vendas!D287,Entradas!$A$3:$A$5000),1))),"Preço não registrado")</f>
        <v>42.9</v>
      </c>
      <c r="I287" s="37">
        <f t="shared" si="23"/>
        <v>514.79999999999995</v>
      </c>
      <c r="J287" s="1"/>
      <c r="K287" s="1"/>
      <c r="L287" s="16" t="str">
        <f t="shared" si="24"/>
        <v/>
      </c>
      <c r="M287" s="70"/>
    </row>
    <row r="288" spans="1:13" x14ac:dyDescent="0.3">
      <c r="A288" s="4">
        <v>45213</v>
      </c>
      <c r="B288" s="1" t="s">
        <v>26</v>
      </c>
      <c r="C288" s="1" t="str">
        <f t="shared" si="20"/>
        <v>Maria Madalena</v>
      </c>
      <c r="D288" s="1" t="s">
        <v>130</v>
      </c>
      <c r="E288" s="1" t="str">
        <f t="shared" si="21"/>
        <v>Camiseta Branca Básica G</v>
      </c>
      <c r="F288" s="1" t="str">
        <f t="shared" si="22"/>
        <v>Un</v>
      </c>
      <c r="G288" s="1">
        <v>12</v>
      </c>
      <c r="H288" s="74" cm="1">
        <f t="array" ref="H288">IFERROR(IF(D288="","",INDEX(Entradas!$H$3:$H$5000,MATCH(Vendas!A288,IF(Entradas!$B$3:$B$5000=Vendas!D288,Entradas!$A$3:$A$5000),1))),"Preço não registrado")</f>
        <v>42.9</v>
      </c>
      <c r="I288" s="37">
        <f t="shared" si="23"/>
        <v>514.79999999999995</v>
      </c>
      <c r="J288" s="1"/>
      <c r="K288" s="1"/>
      <c r="L288" s="16" t="str">
        <f t="shared" si="24"/>
        <v/>
      </c>
      <c r="M288" s="70"/>
    </row>
    <row r="289" spans="1:13" x14ac:dyDescent="0.3">
      <c r="A289" s="4">
        <v>45214</v>
      </c>
      <c r="B289" s="1" t="s">
        <v>26</v>
      </c>
      <c r="C289" s="1" t="str">
        <f t="shared" si="20"/>
        <v>Maria Madalena</v>
      </c>
      <c r="D289" s="1" t="s">
        <v>131</v>
      </c>
      <c r="E289" s="1" t="str">
        <f t="shared" si="21"/>
        <v>Bermuda Preta P</v>
      </c>
      <c r="F289" s="1" t="str">
        <f t="shared" si="22"/>
        <v>Un</v>
      </c>
      <c r="G289" s="1">
        <v>12</v>
      </c>
      <c r="H289" s="74" cm="1">
        <f t="array" ref="H289">IFERROR(IF(D289="","",INDEX(Entradas!$H$3:$H$5000,MATCH(Vendas!A289,IF(Entradas!$B$3:$B$5000=Vendas!D289,Entradas!$A$3:$A$5000),1))),"Preço não registrado")</f>
        <v>42.9</v>
      </c>
      <c r="I289" s="37">
        <f t="shared" si="23"/>
        <v>514.79999999999995</v>
      </c>
      <c r="J289" s="1"/>
      <c r="K289" s="1"/>
      <c r="L289" s="16" t="str">
        <f t="shared" si="24"/>
        <v/>
      </c>
      <c r="M289" s="70"/>
    </row>
    <row r="290" spans="1:13" x14ac:dyDescent="0.3">
      <c r="A290" s="4">
        <v>45215</v>
      </c>
      <c r="B290" s="1" t="s">
        <v>26</v>
      </c>
      <c r="C290" s="1" t="str">
        <f t="shared" si="20"/>
        <v>Maria Madalena</v>
      </c>
      <c r="D290" s="1" t="s">
        <v>132</v>
      </c>
      <c r="E290" s="1" t="str">
        <f t="shared" si="21"/>
        <v>Bermuda Preta M</v>
      </c>
      <c r="F290" s="1" t="str">
        <f t="shared" si="22"/>
        <v>Un</v>
      </c>
      <c r="G290" s="1">
        <v>12</v>
      </c>
      <c r="H290" s="74" t="str" cm="1">
        <f t="array" ref="H290">IFERROR(IF(D290="","",INDEX(Entradas!$H$3:$H$5000,MATCH(Vendas!A290,IF(Entradas!$B$3:$B$5000=Vendas!D290,Entradas!$A$3:$A$5000),1))),"Preço não registrado")</f>
        <v>Preço não registrado</v>
      </c>
      <c r="I290" s="37" t="str">
        <f t="shared" si="23"/>
        <v/>
      </c>
      <c r="J290" s="1"/>
      <c r="K290" s="1"/>
      <c r="L290" s="16" t="str">
        <f t="shared" si="24"/>
        <v/>
      </c>
      <c r="M290" s="70"/>
    </row>
    <row r="291" spans="1:13" x14ac:dyDescent="0.3">
      <c r="A291" s="4">
        <v>45216</v>
      </c>
      <c r="B291" s="1" t="s">
        <v>26</v>
      </c>
      <c r="C291" s="1" t="str">
        <f t="shared" si="20"/>
        <v>Maria Madalena</v>
      </c>
      <c r="D291" s="1" t="s">
        <v>133</v>
      </c>
      <c r="E291" s="1" t="str">
        <f t="shared" si="21"/>
        <v>Bermuda Preta G</v>
      </c>
      <c r="F291" s="1" t="str">
        <f t="shared" si="22"/>
        <v>Un</v>
      </c>
      <c r="G291" s="1">
        <v>12</v>
      </c>
      <c r="H291" s="74" cm="1">
        <f t="array" ref="H291">IFERROR(IF(D291="","",INDEX(Entradas!$H$3:$H$5000,MATCH(Vendas!A291,IF(Entradas!$B$3:$B$5000=Vendas!D291,Entradas!$A$3:$A$5000),1))),"Preço não registrado")</f>
        <v>42.9</v>
      </c>
      <c r="I291" s="37">
        <f t="shared" si="23"/>
        <v>514.79999999999995</v>
      </c>
      <c r="J291" s="1"/>
      <c r="K291" s="1"/>
      <c r="L291" s="16" t="str">
        <f t="shared" si="24"/>
        <v/>
      </c>
      <c r="M291" s="70"/>
    </row>
    <row r="292" spans="1:13" x14ac:dyDescent="0.3">
      <c r="A292" s="4">
        <v>45217</v>
      </c>
      <c r="B292" s="1" t="s">
        <v>26</v>
      </c>
      <c r="C292" s="1" t="str">
        <f t="shared" si="20"/>
        <v>Maria Madalena</v>
      </c>
      <c r="D292" s="6" t="s">
        <v>122</v>
      </c>
      <c r="E292" s="1" t="str">
        <f t="shared" si="21"/>
        <v>Camiseta Preta Básica P</v>
      </c>
      <c r="F292" s="1" t="str">
        <f t="shared" si="22"/>
        <v>Un</v>
      </c>
      <c r="G292" s="1">
        <v>12</v>
      </c>
      <c r="H292" s="74" cm="1">
        <f t="array" ref="H292">IFERROR(IF(D292="","",INDEX(Entradas!$H$3:$H$5000,MATCH(Vendas!A292,IF(Entradas!$B$3:$B$5000=Vendas!D292,Entradas!$A$3:$A$5000),1))),"Preço não registrado")</f>
        <v>42.9</v>
      </c>
      <c r="I292" s="37">
        <f t="shared" si="23"/>
        <v>514.79999999999995</v>
      </c>
      <c r="J292" s="1"/>
      <c r="K292" s="1"/>
      <c r="L292" s="16" t="str">
        <f t="shared" si="24"/>
        <v/>
      </c>
      <c r="M292" s="70"/>
    </row>
    <row r="293" spans="1:13" x14ac:dyDescent="0.3">
      <c r="A293" s="4">
        <v>45218</v>
      </c>
      <c r="B293" s="1" t="s">
        <v>26</v>
      </c>
      <c r="C293" s="1" t="str">
        <f t="shared" si="20"/>
        <v>Maria Madalena</v>
      </c>
      <c r="D293" s="1" t="s">
        <v>125</v>
      </c>
      <c r="E293" s="1" t="str">
        <f t="shared" si="21"/>
        <v>Bermuda Cinza P</v>
      </c>
      <c r="F293" s="1" t="str">
        <f t="shared" si="22"/>
        <v>Un</v>
      </c>
      <c r="G293" s="1">
        <v>12</v>
      </c>
      <c r="H293" s="74" cm="1">
        <f t="array" ref="H293">IFERROR(IF(D293="","",INDEX(Entradas!$H$3:$H$5000,MATCH(Vendas!A293,IF(Entradas!$B$3:$B$5000=Vendas!D293,Entradas!$A$3:$A$5000),1))),"Preço não registrado")</f>
        <v>45</v>
      </c>
      <c r="I293" s="37">
        <f t="shared" si="23"/>
        <v>540</v>
      </c>
      <c r="J293" s="1"/>
      <c r="K293" s="1"/>
      <c r="L293" s="16" t="str">
        <f t="shared" si="24"/>
        <v/>
      </c>
      <c r="M293" s="70"/>
    </row>
    <row r="294" spans="1:13" x14ac:dyDescent="0.3">
      <c r="A294" s="4">
        <v>45219</v>
      </c>
      <c r="B294" s="1" t="s">
        <v>26</v>
      </c>
      <c r="C294" s="1" t="str">
        <f t="shared" si="20"/>
        <v>Maria Madalena</v>
      </c>
      <c r="D294" s="1" t="s">
        <v>126</v>
      </c>
      <c r="E294" s="1" t="str">
        <f t="shared" si="21"/>
        <v>Bermuda Cinza M</v>
      </c>
      <c r="F294" s="1" t="str">
        <f t="shared" si="22"/>
        <v>Un</v>
      </c>
      <c r="G294" s="1">
        <v>12</v>
      </c>
      <c r="H294" s="74" cm="1">
        <f t="array" ref="H294">IFERROR(IF(D294="","",INDEX(Entradas!$H$3:$H$5000,MATCH(Vendas!A294,IF(Entradas!$B$3:$B$5000=Vendas!D294,Entradas!$A$3:$A$5000),1))),"Preço não registrado")</f>
        <v>45</v>
      </c>
      <c r="I294" s="37">
        <f t="shared" si="23"/>
        <v>540</v>
      </c>
      <c r="J294" s="1"/>
      <c r="K294" s="1"/>
      <c r="L294" s="16" t="str">
        <f t="shared" si="24"/>
        <v/>
      </c>
      <c r="M294" s="70"/>
    </row>
    <row r="295" spans="1:13" x14ac:dyDescent="0.3">
      <c r="A295" s="4">
        <v>45220</v>
      </c>
      <c r="B295" s="1" t="s">
        <v>26</v>
      </c>
      <c r="C295" s="1" t="str">
        <f t="shared" si="20"/>
        <v>Maria Madalena</v>
      </c>
      <c r="D295" s="1" t="s">
        <v>127</v>
      </c>
      <c r="E295" s="1" t="str">
        <f t="shared" si="21"/>
        <v>Bermuda Cinza G</v>
      </c>
      <c r="F295" s="1" t="str">
        <f t="shared" si="22"/>
        <v>Un</v>
      </c>
      <c r="G295" s="1">
        <v>12</v>
      </c>
      <c r="H295" s="74" cm="1">
        <f t="array" ref="H295">IFERROR(IF(D295="","",INDEX(Entradas!$H$3:$H$5000,MATCH(Vendas!A295,IF(Entradas!$B$3:$B$5000=Vendas!D295,Entradas!$A$3:$A$5000),1))),"Preço não registrado")</f>
        <v>42.9</v>
      </c>
      <c r="I295" s="37">
        <f t="shared" si="23"/>
        <v>514.79999999999995</v>
      </c>
      <c r="J295" s="1"/>
      <c r="K295" s="1"/>
      <c r="L295" s="16" t="str">
        <f t="shared" si="24"/>
        <v/>
      </c>
      <c r="M295" s="70"/>
    </row>
    <row r="296" spans="1:13" x14ac:dyDescent="0.3">
      <c r="A296" s="4">
        <v>45221</v>
      </c>
      <c r="B296" s="1" t="s">
        <v>26</v>
      </c>
      <c r="C296" s="1" t="str">
        <f t="shared" si="20"/>
        <v>Maria Madalena</v>
      </c>
      <c r="D296" s="1" t="s">
        <v>128</v>
      </c>
      <c r="E296" s="1" t="str">
        <f t="shared" si="21"/>
        <v>Camiseta Branca Básica P</v>
      </c>
      <c r="F296" s="1" t="str">
        <f t="shared" si="22"/>
        <v>Un</v>
      </c>
      <c r="G296" s="1">
        <v>12</v>
      </c>
      <c r="H296" s="74" cm="1">
        <f t="array" ref="H296">IFERROR(IF(D296="","",INDEX(Entradas!$H$3:$H$5000,MATCH(Vendas!A296,IF(Entradas!$B$3:$B$5000=Vendas!D296,Entradas!$A$3:$A$5000),1))),"Preço não registrado")</f>
        <v>42.9</v>
      </c>
      <c r="I296" s="37">
        <f t="shared" si="23"/>
        <v>514.79999999999995</v>
      </c>
      <c r="J296" s="1"/>
      <c r="K296" s="1"/>
      <c r="L296" s="16" t="str">
        <f t="shared" si="24"/>
        <v/>
      </c>
      <c r="M296" s="70"/>
    </row>
    <row r="297" spans="1:13" x14ac:dyDescent="0.3">
      <c r="A297" s="4">
        <v>45222</v>
      </c>
      <c r="B297" s="1" t="s">
        <v>26</v>
      </c>
      <c r="C297" s="1" t="str">
        <f t="shared" si="20"/>
        <v>Maria Madalena</v>
      </c>
      <c r="D297" s="1" t="s">
        <v>129</v>
      </c>
      <c r="E297" s="1" t="str">
        <f t="shared" si="21"/>
        <v>Camiseta Branca Básica M</v>
      </c>
      <c r="F297" s="1" t="str">
        <f t="shared" si="22"/>
        <v>Un</v>
      </c>
      <c r="G297" s="1">
        <v>12</v>
      </c>
      <c r="H297" s="74" cm="1">
        <f t="array" ref="H297">IFERROR(IF(D297="","",INDEX(Entradas!$H$3:$H$5000,MATCH(Vendas!A297,IF(Entradas!$B$3:$B$5000=Vendas!D297,Entradas!$A$3:$A$5000),1))),"Preço não registrado")</f>
        <v>42.9</v>
      </c>
      <c r="I297" s="37">
        <f t="shared" si="23"/>
        <v>514.79999999999995</v>
      </c>
      <c r="J297" s="1"/>
      <c r="K297" s="1"/>
      <c r="L297" s="16" t="str">
        <f t="shared" si="24"/>
        <v/>
      </c>
      <c r="M297" s="70"/>
    </row>
    <row r="298" spans="1:13" x14ac:dyDescent="0.3">
      <c r="A298" s="4">
        <v>45223</v>
      </c>
      <c r="B298" s="1" t="s">
        <v>26</v>
      </c>
      <c r="C298" s="1" t="str">
        <f t="shared" si="20"/>
        <v>Maria Madalena</v>
      </c>
      <c r="D298" s="1" t="s">
        <v>130</v>
      </c>
      <c r="E298" s="1" t="str">
        <f t="shared" si="21"/>
        <v>Camiseta Branca Básica G</v>
      </c>
      <c r="F298" s="1" t="str">
        <f t="shared" si="22"/>
        <v>Un</v>
      </c>
      <c r="G298" s="1">
        <v>12</v>
      </c>
      <c r="H298" s="74" cm="1">
        <f t="array" ref="H298">IFERROR(IF(D298="","",INDEX(Entradas!$H$3:$H$5000,MATCH(Vendas!A298,IF(Entradas!$B$3:$B$5000=Vendas!D298,Entradas!$A$3:$A$5000),1))),"Preço não registrado")</f>
        <v>42.9</v>
      </c>
      <c r="I298" s="37">
        <f t="shared" si="23"/>
        <v>514.79999999999995</v>
      </c>
      <c r="J298" s="1"/>
      <c r="K298" s="1"/>
      <c r="L298" s="16" t="str">
        <f t="shared" si="24"/>
        <v/>
      </c>
      <c r="M298" s="70"/>
    </row>
    <row r="299" spans="1:13" x14ac:dyDescent="0.3">
      <c r="A299" s="4">
        <v>45224</v>
      </c>
      <c r="B299" s="1" t="s">
        <v>26</v>
      </c>
      <c r="C299" s="1" t="str">
        <f t="shared" si="20"/>
        <v>Maria Madalena</v>
      </c>
      <c r="D299" s="1" t="s">
        <v>131</v>
      </c>
      <c r="E299" s="1" t="str">
        <f t="shared" si="21"/>
        <v>Bermuda Preta P</v>
      </c>
      <c r="F299" s="1" t="str">
        <f t="shared" si="22"/>
        <v>Un</v>
      </c>
      <c r="G299" s="1">
        <v>12</v>
      </c>
      <c r="H299" s="74" cm="1">
        <f t="array" ref="H299">IFERROR(IF(D299="","",INDEX(Entradas!$H$3:$H$5000,MATCH(Vendas!A299,IF(Entradas!$B$3:$B$5000=Vendas!D299,Entradas!$A$3:$A$5000),1))),"Preço não registrado")</f>
        <v>42.9</v>
      </c>
      <c r="I299" s="37">
        <f t="shared" si="23"/>
        <v>514.79999999999995</v>
      </c>
      <c r="J299" s="1"/>
      <c r="K299" s="1"/>
      <c r="L299" s="16" t="str">
        <f t="shared" si="24"/>
        <v/>
      </c>
      <c r="M299" s="70"/>
    </row>
    <row r="300" spans="1:13" x14ac:dyDescent="0.3">
      <c r="A300" s="4">
        <v>45225</v>
      </c>
      <c r="B300" s="1" t="s">
        <v>26</v>
      </c>
      <c r="C300" s="1" t="str">
        <f t="shared" si="20"/>
        <v>Maria Madalena</v>
      </c>
      <c r="D300" s="1" t="s">
        <v>132</v>
      </c>
      <c r="E300" s="1" t="str">
        <f t="shared" si="21"/>
        <v>Bermuda Preta M</v>
      </c>
      <c r="F300" s="1" t="str">
        <f t="shared" si="22"/>
        <v>Un</v>
      </c>
      <c r="G300" s="1">
        <v>12</v>
      </c>
      <c r="H300" s="74" t="str" cm="1">
        <f t="array" ref="H300">IFERROR(IF(D300="","",INDEX(Entradas!$H$3:$H$5000,MATCH(Vendas!A300,IF(Entradas!$B$3:$B$5000=Vendas!D300,Entradas!$A$3:$A$5000),1))),"Preço não registrado")</f>
        <v>Preço não registrado</v>
      </c>
      <c r="I300" s="37" t="str">
        <f t="shared" si="23"/>
        <v/>
      </c>
      <c r="J300" s="1"/>
      <c r="K300" s="1"/>
      <c r="L300" s="16" t="str">
        <f t="shared" si="24"/>
        <v/>
      </c>
      <c r="M300" s="70"/>
    </row>
    <row r="301" spans="1:13" x14ac:dyDescent="0.3">
      <c r="A301" s="4">
        <v>45226</v>
      </c>
      <c r="B301" s="1" t="s">
        <v>26</v>
      </c>
      <c r="C301" s="1" t="str">
        <f t="shared" si="20"/>
        <v>Maria Madalena</v>
      </c>
      <c r="D301" s="1" t="s">
        <v>133</v>
      </c>
      <c r="E301" s="1" t="str">
        <f t="shared" si="21"/>
        <v>Bermuda Preta G</v>
      </c>
      <c r="F301" s="1" t="str">
        <f t="shared" si="22"/>
        <v>Un</v>
      </c>
      <c r="G301" s="1">
        <v>12</v>
      </c>
      <c r="H301" s="74" cm="1">
        <f t="array" ref="H301">IFERROR(IF(D301="","",INDEX(Entradas!$H$3:$H$5000,MATCH(Vendas!A301,IF(Entradas!$B$3:$B$5000=Vendas!D301,Entradas!$A$3:$A$5000),1))),"Preço não registrado")</f>
        <v>42.9</v>
      </c>
      <c r="I301" s="37">
        <f t="shared" si="23"/>
        <v>514.79999999999995</v>
      </c>
      <c r="J301" s="1"/>
      <c r="K301" s="1"/>
      <c r="L301" s="16" t="str">
        <f t="shared" si="24"/>
        <v/>
      </c>
      <c r="M301" s="70"/>
    </row>
    <row r="302" spans="1:13" x14ac:dyDescent="0.3">
      <c r="A302" s="4">
        <v>45227</v>
      </c>
      <c r="B302" s="1" t="s">
        <v>26</v>
      </c>
      <c r="C302" s="1" t="str">
        <f t="shared" si="20"/>
        <v>Maria Madalena</v>
      </c>
      <c r="D302" s="6" t="s">
        <v>122</v>
      </c>
      <c r="E302" s="1" t="str">
        <f t="shared" si="21"/>
        <v>Camiseta Preta Básica P</v>
      </c>
      <c r="F302" s="1" t="str">
        <f t="shared" si="22"/>
        <v>Un</v>
      </c>
      <c r="G302" s="1">
        <v>12</v>
      </c>
      <c r="H302" s="74" cm="1">
        <f t="array" ref="H302">IFERROR(IF(D302="","",INDEX(Entradas!$H$3:$H$5000,MATCH(Vendas!A302,IF(Entradas!$B$3:$B$5000=Vendas!D302,Entradas!$A$3:$A$5000),1))),"Preço não registrado")</f>
        <v>42.9</v>
      </c>
      <c r="I302" s="37">
        <f t="shared" si="23"/>
        <v>514.79999999999995</v>
      </c>
      <c r="J302" s="1"/>
      <c r="K302" s="1"/>
      <c r="L302" s="16" t="str">
        <f t="shared" si="24"/>
        <v/>
      </c>
      <c r="M302" s="70"/>
    </row>
    <row r="303" spans="1:13" x14ac:dyDescent="0.3">
      <c r="A303" s="4">
        <v>45228</v>
      </c>
      <c r="B303" s="1" t="s">
        <v>26</v>
      </c>
      <c r="C303" s="1" t="str">
        <f t="shared" si="20"/>
        <v>Maria Madalena</v>
      </c>
      <c r="D303" s="1" t="s">
        <v>125</v>
      </c>
      <c r="E303" s="1" t="str">
        <f t="shared" si="21"/>
        <v>Bermuda Cinza P</v>
      </c>
      <c r="F303" s="1" t="str">
        <f t="shared" si="22"/>
        <v>Un</v>
      </c>
      <c r="G303" s="1">
        <v>12</v>
      </c>
      <c r="H303" s="74" cm="1">
        <f t="array" ref="H303">IFERROR(IF(D303="","",INDEX(Entradas!$H$3:$H$5000,MATCH(Vendas!A303,IF(Entradas!$B$3:$B$5000=Vendas!D303,Entradas!$A$3:$A$5000),1))),"Preço não registrado")</f>
        <v>45</v>
      </c>
      <c r="I303" s="37">
        <f t="shared" si="23"/>
        <v>540</v>
      </c>
      <c r="J303" s="1"/>
      <c r="K303" s="1"/>
      <c r="L303" s="16" t="str">
        <f t="shared" si="24"/>
        <v/>
      </c>
      <c r="M303" s="70"/>
    </row>
    <row r="304" spans="1:13" x14ac:dyDescent="0.3">
      <c r="A304" s="4">
        <v>45229</v>
      </c>
      <c r="B304" s="1" t="s">
        <v>26</v>
      </c>
      <c r="C304" s="1" t="str">
        <f t="shared" si="20"/>
        <v>Maria Madalena</v>
      </c>
      <c r="D304" s="1" t="s">
        <v>126</v>
      </c>
      <c r="E304" s="1" t="str">
        <f t="shared" si="21"/>
        <v>Bermuda Cinza M</v>
      </c>
      <c r="F304" s="1" t="str">
        <f t="shared" si="22"/>
        <v>Un</v>
      </c>
      <c r="G304" s="1">
        <v>12</v>
      </c>
      <c r="H304" s="74" cm="1">
        <f t="array" ref="H304">IFERROR(IF(D304="","",INDEX(Entradas!$H$3:$H$5000,MATCH(Vendas!A304,IF(Entradas!$B$3:$B$5000=Vendas!D304,Entradas!$A$3:$A$5000),1))),"Preço não registrado")</f>
        <v>45</v>
      </c>
      <c r="I304" s="37">
        <f t="shared" si="23"/>
        <v>540</v>
      </c>
      <c r="J304" s="1"/>
      <c r="K304" s="1"/>
      <c r="L304" s="16" t="str">
        <f t="shared" si="24"/>
        <v/>
      </c>
      <c r="M304" s="70"/>
    </row>
    <row r="305" spans="1:13" x14ac:dyDescent="0.3">
      <c r="A305" s="4">
        <v>45230</v>
      </c>
      <c r="B305" s="1" t="s">
        <v>26</v>
      </c>
      <c r="C305" s="1" t="str">
        <f t="shared" si="20"/>
        <v>Maria Madalena</v>
      </c>
      <c r="D305" s="1" t="s">
        <v>127</v>
      </c>
      <c r="E305" s="1" t="str">
        <f t="shared" si="21"/>
        <v>Bermuda Cinza G</v>
      </c>
      <c r="F305" s="1" t="str">
        <f t="shared" si="22"/>
        <v>Un</v>
      </c>
      <c r="G305" s="1">
        <v>12</v>
      </c>
      <c r="H305" s="74" cm="1">
        <f t="array" ref="H305">IFERROR(IF(D305="","",INDEX(Entradas!$H$3:$H$5000,MATCH(Vendas!A305,IF(Entradas!$B$3:$B$5000=Vendas!D305,Entradas!$A$3:$A$5000),1))),"Preço não registrado")</f>
        <v>42.9</v>
      </c>
      <c r="I305" s="37">
        <f t="shared" si="23"/>
        <v>514.79999999999995</v>
      </c>
      <c r="J305" s="1"/>
      <c r="K305" s="1"/>
      <c r="L305" s="16" t="str">
        <f t="shared" si="24"/>
        <v/>
      </c>
      <c r="M305" s="70"/>
    </row>
    <row r="306" spans="1:13" x14ac:dyDescent="0.3">
      <c r="A306" s="4">
        <v>45231</v>
      </c>
      <c r="B306" s="1" t="s">
        <v>26</v>
      </c>
      <c r="C306" s="1" t="str">
        <f t="shared" si="20"/>
        <v>Maria Madalena</v>
      </c>
      <c r="D306" s="1" t="s">
        <v>128</v>
      </c>
      <c r="E306" s="1" t="str">
        <f t="shared" si="21"/>
        <v>Camiseta Branca Básica P</v>
      </c>
      <c r="F306" s="1" t="str">
        <f t="shared" si="22"/>
        <v>Un</v>
      </c>
      <c r="G306" s="1">
        <v>12</v>
      </c>
      <c r="H306" s="74" cm="1">
        <f t="array" ref="H306">IFERROR(IF(D306="","",INDEX(Entradas!$H$3:$H$5000,MATCH(Vendas!A306,IF(Entradas!$B$3:$B$5000=Vendas!D306,Entradas!$A$3:$A$5000),1))),"Preço não registrado")</f>
        <v>42.9</v>
      </c>
      <c r="I306" s="37">
        <f t="shared" si="23"/>
        <v>514.79999999999995</v>
      </c>
      <c r="J306" s="1"/>
      <c r="K306" s="1"/>
      <c r="L306" s="16" t="str">
        <f t="shared" si="24"/>
        <v/>
      </c>
      <c r="M306" s="70"/>
    </row>
    <row r="307" spans="1:13" x14ac:dyDescent="0.3">
      <c r="A307" s="4">
        <v>45232</v>
      </c>
      <c r="B307" s="1" t="s">
        <v>26</v>
      </c>
      <c r="C307" s="1" t="str">
        <f t="shared" si="20"/>
        <v>Maria Madalena</v>
      </c>
      <c r="D307" s="1" t="s">
        <v>129</v>
      </c>
      <c r="E307" s="1" t="str">
        <f t="shared" si="21"/>
        <v>Camiseta Branca Básica M</v>
      </c>
      <c r="F307" s="1" t="str">
        <f t="shared" si="22"/>
        <v>Un</v>
      </c>
      <c r="G307" s="1">
        <v>12</v>
      </c>
      <c r="H307" s="74" cm="1">
        <f t="array" ref="H307">IFERROR(IF(D307="","",INDEX(Entradas!$H$3:$H$5000,MATCH(Vendas!A307,IF(Entradas!$B$3:$B$5000=Vendas!D307,Entradas!$A$3:$A$5000),1))),"Preço não registrado")</f>
        <v>42.9</v>
      </c>
      <c r="I307" s="37">
        <f t="shared" si="23"/>
        <v>514.79999999999995</v>
      </c>
      <c r="J307" s="1"/>
      <c r="K307" s="1"/>
      <c r="L307" s="16" t="str">
        <f t="shared" si="24"/>
        <v/>
      </c>
      <c r="M307" s="70"/>
    </row>
    <row r="308" spans="1:13" x14ac:dyDescent="0.3">
      <c r="A308" s="4">
        <v>45233</v>
      </c>
      <c r="B308" s="1" t="s">
        <v>26</v>
      </c>
      <c r="C308" s="1" t="str">
        <f t="shared" si="20"/>
        <v>Maria Madalena</v>
      </c>
      <c r="D308" s="1" t="s">
        <v>130</v>
      </c>
      <c r="E308" s="1" t="str">
        <f t="shared" si="21"/>
        <v>Camiseta Branca Básica G</v>
      </c>
      <c r="F308" s="1" t="str">
        <f t="shared" si="22"/>
        <v>Un</v>
      </c>
      <c r="G308" s="1">
        <v>12</v>
      </c>
      <c r="H308" s="74" cm="1">
        <f t="array" ref="H308">IFERROR(IF(D308="","",INDEX(Entradas!$H$3:$H$5000,MATCH(Vendas!A308,IF(Entradas!$B$3:$B$5000=Vendas!D308,Entradas!$A$3:$A$5000),1))),"Preço não registrado")</f>
        <v>42.9</v>
      </c>
      <c r="I308" s="37">
        <f t="shared" si="23"/>
        <v>514.79999999999995</v>
      </c>
      <c r="J308" s="1"/>
      <c r="K308" s="1"/>
      <c r="L308" s="16" t="str">
        <f t="shared" si="24"/>
        <v/>
      </c>
      <c r="M308" s="70"/>
    </row>
    <row r="309" spans="1:13" x14ac:dyDescent="0.3">
      <c r="A309" s="4">
        <v>45234</v>
      </c>
      <c r="B309" s="1" t="s">
        <v>26</v>
      </c>
      <c r="C309" s="1" t="str">
        <f t="shared" si="20"/>
        <v>Maria Madalena</v>
      </c>
      <c r="D309" s="1" t="s">
        <v>131</v>
      </c>
      <c r="E309" s="1" t="str">
        <f t="shared" si="21"/>
        <v>Bermuda Preta P</v>
      </c>
      <c r="F309" s="1" t="str">
        <f t="shared" si="22"/>
        <v>Un</v>
      </c>
      <c r="G309" s="1">
        <v>12</v>
      </c>
      <c r="H309" s="74" cm="1">
        <f t="array" ref="H309">IFERROR(IF(D309="","",INDEX(Entradas!$H$3:$H$5000,MATCH(Vendas!A309,IF(Entradas!$B$3:$B$5000=Vendas!D309,Entradas!$A$3:$A$5000),1))),"Preço não registrado")</f>
        <v>42.9</v>
      </c>
      <c r="I309" s="37">
        <f t="shared" si="23"/>
        <v>514.79999999999995</v>
      </c>
      <c r="J309" s="1"/>
      <c r="K309" s="1"/>
      <c r="L309" s="16" t="str">
        <f t="shared" si="24"/>
        <v/>
      </c>
      <c r="M309" s="70"/>
    </row>
    <row r="310" spans="1:13" x14ac:dyDescent="0.3">
      <c r="A310" s="4">
        <v>45235</v>
      </c>
      <c r="B310" s="1" t="s">
        <v>26</v>
      </c>
      <c r="C310" s="1" t="str">
        <f t="shared" si="20"/>
        <v>Maria Madalena</v>
      </c>
      <c r="D310" s="1" t="s">
        <v>132</v>
      </c>
      <c r="E310" s="1" t="str">
        <f t="shared" si="21"/>
        <v>Bermuda Preta M</v>
      </c>
      <c r="F310" s="1" t="str">
        <f t="shared" si="22"/>
        <v>Un</v>
      </c>
      <c r="G310" s="1">
        <v>12</v>
      </c>
      <c r="H310" s="74" t="str" cm="1">
        <f t="array" ref="H310">IFERROR(IF(D310="","",INDEX(Entradas!$H$3:$H$5000,MATCH(Vendas!A310,IF(Entradas!$B$3:$B$5000=Vendas!D310,Entradas!$A$3:$A$5000),1))),"Preço não registrado")</f>
        <v>Preço não registrado</v>
      </c>
      <c r="I310" s="37" t="str">
        <f t="shared" si="23"/>
        <v/>
      </c>
      <c r="J310" s="1"/>
      <c r="K310" s="1"/>
      <c r="L310" s="16" t="str">
        <f t="shared" si="24"/>
        <v/>
      </c>
      <c r="M310" s="70"/>
    </row>
    <row r="311" spans="1:13" x14ac:dyDescent="0.3">
      <c r="A311" s="4">
        <v>45236</v>
      </c>
      <c r="B311" s="1" t="s">
        <v>26</v>
      </c>
      <c r="C311" s="1" t="str">
        <f t="shared" si="20"/>
        <v>Maria Madalena</v>
      </c>
      <c r="D311" s="1" t="s">
        <v>133</v>
      </c>
      <c r="E311" s="1" t="str">
        <f t="shared" si="21"/>
        <v>Bermuda Preta G</v>
      </c>
      <c r="F311" s="1" t="str">
        <f t="shared" si="22"/>
        <v>Un</v>
      </c>
      <c r="G311" s="1">
        <v>12</v>
      </c>
      <c r="H311" s="74" cm="1">
        <f t="array" ref="H311">IFERROR(IF(D311="","",INDEX(Entradas!$H$3:$H$5000,MATCH(Vendas!A311,IF(Entradas!$B$3:$B$5000=Vendas!D311,Entradas!$A$3:$A$5000),1))),"Preço não registrado")</f>
        <v>42.9</v>
      </c>
      <c r="I311" s="37">
        <f t="shared" si="23"/>
        <v>514.79999999999995</v>
      </c>
      <c r="J311" s="1"/>
      <c r="K311" s="1"/>
      <c r="L311" s="16" t="str">
        <f t="shared" si="24"/>
        <v/>
      </c>
      <c r="M311" s="70"/>
    </row>
    <row r="312" spans="1:13" x14ac:dyDescent="0.3">
      <c r="A312" s="4">
        <v>45237</v>
      </c>
      <c r="B312" s="1" t="s">
        <v>26</v>
      </c>
      <c r="C312" s="1" t="str">
        <f t="shared" si="20"/>
        <v>Maria Madalena</v>
      </c>
      <c r="D312" s="6" t="s">
        <v>122</v>
      </c>
      <c r="E312" s="1" t="str">
        <f t="shared" si="21"/>
        <v>Camiseta Preta Básica P</v>
      </c>
      <c r="F312" s="1" t="str">
        <f t="shared" si="22"/>
        <v>Un</v>
      </c>
      <c r="G312" s="1">
        <v>12</v>
      </c>
      <c r="H312" s="74" cm="1">
        <f t="array" ref="H312">IFERROR(IF(D312="","",INDEX(Entradas!$H$3:$H$5000,MATCH(Vendas!A312,IF(Entradas!$B$3:$B$5000=Vendas!D312,Entradas!$A$3:$A$5000),1))),"Preço não registrado")</f>
        <v>42.9</v>
      </c>
      <c r="I312" s="37">
        <f t="shared" si="23"/>
        <v>514.79999999999995</v>
      </c>
      <c r="J312" s="1"/>
      <c r="K312" s="1"/>
      <c r="L312" s="16" t="str">
        <f t="shared" si="24"/>
        <v/>
      </c>
      <c r="M312" s="70"/>
    </row>
    <row r="313" spans="1:13" x14ac:dyDescent="0.3">
      <c r="A313" s="4">
        <v>45238</v>
      </c>
      <c r="B313" s="1" t="s">
        <v>26</v>
      </c>
      <c r="C313" s="1" t="str">
        <f t="shared" si="20"/>
        <v>Maria Madalena</v>
      </c>
      <c r="D313" s="1" t="s">
        <v>125</v>
      </c>
      <c r="E313" s="1" t="str">
        <f t="shared" si="21"/>
        <v>Bermuda Cinza P</v>
      </c>
      <c r="F313" s="1" t="str">
        <f t="shared" si="22"/>
        <v>Un</v>
      </c>
      <c r="G313" s="1">
        <v>12</v>
      </c>
      <c r="H313" s="74" cm="1">
        <f t="array" ref="H313">IFERROR(IF(D313="","",INDEX(Entradas!$H$3:$H$5000,MATCH(Vendas!A313,IF(Entradas!$B$3:$B$5000=Vendas!D313,Entradas!$A$3:$A$5000),1))),"Preço não registrado")</f>
        <v>45</v>
      </c>
      <c r="I313" s="37">
        <f t="shared" si="23"/>
        <v>540</v>
      </c>
      <c r="J313" s="1"/>
      <c r="K313" s="1"/>
      <c r="L313" s="16" t="str">
        <f t="shared" si="24"/>
        <v/>
      </c>
      <c r="M313" s="70"/>
    </row>
    <row r="314" spans="1:13" x14ac:dyDescent="0.3">
      <c r="A314" s="4">
        <v>45239</v>
      </c>
      <c r="B314" s="1" t="s">
        <v>26</v>
      </c>
      <c r="C314" s="1" t="str">
        <f t="shared" si="20"/>
        <v>Maria Madalena</v>
      </c>
      <c r="D314" s="1" t="s">
        <v>126</v>
      </c>
      <c r="E314" s="1" t="str">
        <f t="shared" si="21"/>
        <v>Bermuda Cinza M</v>
      </c>
      <c r="F314" s="1" t="str">
        <f t="shared" si="22"/>
        <v>Un</v>
      </c>
      <c r="G314" s="1">
        <v>12</v>
      </c>
      <c r="H314" s="74" cm="1">
        <f t="array" ref="H314">IFERROR(IF(D314="","",INDEX(Entradas!$H$3:$H$5000,MATCH(Vendas!A314,IF(Entradas!$B$3:$B$5000=Vendas!D314,Entradas!$A$3:$A$5000),1))),"Preço não registrado")</f>
        <v>45</v>
      </c>
      <c r="I314" s="37">
        <f t="shared" si="23"/>
        <v>540</v>
      </c>
      <c r="J314" s="1"/>
      <c r="K314" s="1"/>
      <c r="L314" s="16" t="str">
        <f t="shared" si="24"/>
        <v/>
      </c>
      <c r="M314" s="70"/>
    </row>
    <row r="315" spans="1:13" x14ac:dyDescent="0.3">
      <c r="A315" s="4">
        <v>45240</v>
      </c>
      <c r="B315" s="1" t="s">
        <v>26</v>
      </c>
      <c r="C315" s="1" t="str">
        <f t="shared" si="20"/>
        <v>Maria Madalena</v>
      </c>
      <c r="D315" s="1" t="s">
        <v>127</v>
      </c>
      <c r="E315" s="1" t="str">
        <f t="shared" si="21"/>
        <v>Bermuda Cinza G</v>
      </c>
      <c r="F315" s="1" t="str">
        <f t="shared" si="22"/>
        <v>Un</v>
      </c>
      <c r="G315" s="1">
        <v>12</v>
      </c>
      <c r="H315" s="74" cm="1">
        <f t="array" ref="H315">IFERROR(IF(D315="","",INDEX(Entradas!$H$3:$H$5000,MATCH(Vendas!A315,IF(Entradas!$B$3:$B$5000=Vendas!D315,Entradas!$A$3:$A$5000),1))),"Preço não registrado")</f>
        <v>42.9</v>
      </c>
      <c r="I315" s="37">
        <f t="shared" si="23"/>
        <v>514.79999999999995</v>
      </c>
      <c r="J315" s="1"/>
      <c r="K315" s="1"/>
      <c r="L315" s="16" t="str">
        <f t="shared" si="24"/>
        <v/>
      </c>
      <c r="M315" s="70"/>
    </row>
    <row r="316" spans="1:13" x14ac:dyDescent="0.3">
      <c r="A316" s="4">
        <v>45241</v>
      </c>
      <c r="B316" s="1" t="s">
        <v>26</v>
      </c>
      <c r="C316" s="1" t="str">
        <f t="shared" si="20"/>
        <v>Maria Madalena</v>
      </c>
      <c r="D316" s="1" t="s">
        <v>128</v>
      </c>
      <c r="E316" s="1" t="str">
        <f t="shared" si="21"/>
        <v>Camiseta Branca Básica P</v>
      </c>
      <c r="F316" s="1" t="str">
        <f t="shared" si="22"/>
        <v>Un</v>
      </c>
      <c r="G316" s="1">
        <v>12</v>
      </c>
      <c r="H316" s="74" cm="1">
        <f t="array" ref="H316">IFERROR(IF(D316="","",INDEX(Entradas!$H$3:$H$5000,MATCH(Vendas!A316,IF(Entradas!$B$3:$B$5000=Vendas!D316,Entradas!$A$3:$A$5000),1))),"Preço não registrado")</f>
        <v>42.9</v>
      </c>
      <c r="I316" s="37">
        <f t="shared" si="23"/>
        <v>514.79999999999995</v>
      </c>
      <c r="J316" s="1"/>
      <c r="K316" s="1"/>
      <c r="L316" s="16" t="str">
        <f t="shared" si="24"/>
        <v/>
      </c>
      <c r="M316" s="70"/>
    </row>
    <row r="317" spans="1:13" x14ac:dyDescent="0.3">
      <c r="A317" s="4">
        <v>45242</v>
      </c>
      <c r="B317" s="1" t="s">
        <v>26</v>
      </c>
      <c r="C317" s="1" t="str">
        <f t="shared" si="20"/>
        <v>Maria Madalena</v>
      </c>
      <c r="D317" s="1" t="s">
        <v>129</v>
      </c>
      <c r="E317" s="1" t="str">
        <f t="shared" si="21"/>
        <v>Camiseta Branca Básica M</v>
      </c>
      <c r="F317" s="1" t="str">
        <f t="shared" si="22"/>
        <v>Un</v>
      </c>
      <c r="G317" s="1">
        <v>12</v>
      </c>
      <c r="H317" s="74" cm="1">
        <f t="array" ref="H317">IFERROR(IF(D317="","",INDEX(Entradas!$H$3:$H$5000,MATCH(Vendas!A317,IF(Entradas!$B$3:$B$5000=Vendas!D317,Entradas!$A$3:$A$5000),1))),"Preço não registrado")</f>
        <v>42.9</v>
      </c>
      <c r="I317" s="37">
        <f t="shared" si="23"/>
        <v>514.79999999999995</v>
      </c>
      <c r="J317" s="1"/>
      <c r="K317" s="1"/>
      <c r="L317" s="16" t="str">
        <f t="shared" si="24"/>
        <v/>
      </c>
      <c r="M317" s="70"/>
    </row>
    <row r="318" spans="1:13" x14ac:dyDescent="0.3">
      <c r="A318" s="4">
        <v>45243</v>
      </c>
      <c r="B318" s="1" t="s">
        <v>26</v>
      </c>
      <c r="C318" s="1" t="str">
        <f t="shared" si="20"/>
        <v>Maria Madalena</v>
      </c>
      <c r="D318" s="1" t="s">
        <v>130</v>
      </c>
      <c r="E318" s="1" t="str">
        <f t="shared" si="21"/>
        <v>Camiseta Branca Básica G</v>
      </c>
      <c r="F318" s="1" t="str">
        <f t="shared" si="22"/>
        <v>Un</v>
      </c>
      <c r="G318" s="1">
        <v>12</v>
      </c>
      <c r="H318" s="74" cm="1">
        <f t="array" ref="H318">IFERROR(IF(D318="","",INDEX(Entradas!$H$3:$H$5000,MATCH(Vendas!A318,IF(Entradas!$B$3:$B$5000=Vendas!D318,Entradas!$A$3:$A$5000),1))),"Preço não registrado")</f>
        <v>42.9</v>
      </c>
      <c r="I318" s="37">
        <f t="shared" si="23"/>
        <v>514.79999999999995</v>
      </c>
      <c r="J318" s="1"/>
      <c r="K318" s="1"/>
      <c r="L318" s="16" t="str">
        <f t="shared" si="24"/>
        <v/>
      </c>
      <c r="M318" s="70"/>
    </row>
    <row r="319" spans="1:13" x14ac:dyDescent="0.3">
      <c r="A319" s="4">
        <v>45244</v>
      </c>
      <c r="B319" s="1" t="s">
        <v>26</v>
      </c>
      <c r="C319" s="1" t="str">
        <f t="shared" si="20"/>
        <v>Maria Madalena</v>
      </c>
      <c r="D319" s="1" t="s">
        <v>131</v>
      </c>
      <c r="E319" s="1" t="str">
        <f t="shared" si="21"/>
        <v>Bermuda Preta P</v>
      </c>
      <c r="F319" s="1" t="str">
        <f t="shared" si="22"/>
        <v>Un</v>
      </c>
      <c r="G319" s="1">
        <v>12</v>
      </c>
      <c r="H319" s="74" cm="1">
        <f t="array" ref="H319">IFERROR(IF(D319="","",INDEX(Entradas!$H$3:$H$5000,MATCH(Vendas!A319,IF(Entradas!$B$3:$B$5000=Vendas!D319,Entradas!$A$3:$A$5000),1))),"Preço não registrado")</f>
        <v>42.9</v>
      </c>
      <c r="I319" s="37">
        <f t="shared" si="23"/>
        <v>514.79999999999995</v>
      </c>
      <c r="J319" s="1"/>
      <c r="K319" s="1"/>
      <c r="L319" s="16" t="str">
        <f t="shared" si="24"/>
        <v/>
      </c>
      <c r="M319" s="70"/>
    </row>
    <row r="320" spans="1:13" x14ac:dyDescent="0.3">
      <c r="A320" s="4">
        <v>45245</v>
      </c>
      <c r="B320" s="1" t="s">
        <v>26</v>
      </c>
      <c r="C320" s="1" t="str">
        <f t="shared" si="20"/>
        <v>Maria Madalena</v>
      </c>
      <c r="D320" s="1" t="s">
        <v>132</v>
      </c>
      <c r="E320" s="1" t="str">
        <f t="shared" si="21"/>
        <v>Bermuda Preta M</v>
      </c>
      <c r="F320" s="1" t="str">
        <f t="shared" si="22"/>
        <v>Un</v>
      </c>
      <c r="G320" s="1">
        <v>12</v>
      </c>
      <c r="H320" s="74" t="str" cm="1">
        <f t="array" ref="H320">IFERROR(IF(D320="","",INDEX(Entradas!$H$3:$H$5000,MATCH(Vendas!A320,IF(Entradas!$B$3:$B$5000=Vendas!D320,Entradas!$A$3:$A$5000),1))),"Preço não registrado")</f>
        <v>Preço não registrado</v>
      </c>
      <c r="I320" s="37" t="str">
        <f t="shared" si="23"/>
        <v/>
      </c>
      <c r="J320" s="1"/>
      <c r="K320" s="1"/>
      <c r="L320" s="16" t="str">
        <f t="shared" si="24"/>
        <v/>
      </c>
      <c r="M320" s="70"/>
    </row>
    <row r="321" spans="1:13" x14ac:dyDescent="0.3">
      <c r="A321" s="4">
        <v>45246</v>
      </c>
      <c r="B321" s="1" t="s">
        <v>26</v>
      </c>
      <c r="C321" s="1" t="str">
        <f t="shared" si="20"/>
        <v>Maria Madalena</v>
      </c>
      <c r="D321" s="1" t="s">
        <v>133</v>
      </c>
      <c r="E321" s="1" t="str">
        <f t="shared" si="21"/>
        <v>Bermuda Preta G</v>
      </c>
      <c r="F321" s="1" t="str">
        <f t="shared" si="22"/>
        <v>Un</v>
      </c>
      <c r="G321" s="1">
        <v>12</v>
      </c>
      <c r="H321" s="74" cm="1">
        <f t="array" ref="H321">IFERROR(IF(D321="","",INDEX(Entradas!$H$3:$H$5000,MATCH(Vendas!A321,IF(Entradas!$B$3:$B$5000=Vendas!D321,Entradas!$A$3:$A$5000),1))),"Preço não registrado")</f>
        <v>42.9</v>
      </c>
      <c r="I321" s="37">
        <f t="shared" si="23"/>
        <v>514.79999999999995</v>
      </c>
      <c r="J321" s="1"/>
      <c r="K321" s="1"/>
      <c r="L321" s="16" t="str">
        <f t="shared" si="24"/>
        <v/>
      </c>
      <c r="M321" s="70"/>
    </row>
    <row r="322" spans="1:13" x14ac:dyDescent="0.3">
      <c r="A322" s="4">
        <v>45247</v>
      </c>
      <c r="B322" s="1" t="s">
        <v>26</v>
      </c>
      <c r="C322" s="1" t="str">
        <f t="shared" si="20"/>
        <v>Maria Madalena</v>
      </c>
      <c r="D322" s="6" t="s">
        <v>122</v>
      </c>
      <c r="E322" s="1" t="str">
        <f t="shared" si="21"/>
        <v>Camiseta Preta Básica P</v>
      </c>
      <c r="F322" s="1" t="str">
        <f t="shared" si="22"/>
        <v>Un</v>
      </c>
      <c r="G322" s="1">
        <v>12</v>
      </c>
      <c r="H322" s="74" cm="1">
        <f t="array" ref="H322">IFERROR(IF(D322="","",INDEX(Entradas!$H$3:$H$5000,MATCH(Vendas!A322,IF(Entradas!$B$3:$B$5000=Vendas!D322,Entradas!$A$3:$A$5000),1))),"Preço não registrado")</f>
        <v>42.9</v>
      </c>
      <c r="I322" s="37">
        <f t="shared" si="23"/>
        <v>514.79999999999995</v>
      </c>
      <c r="J322" s="1"/>
      <c r="K322" s="1"/>
      <c r="L322" s="16" t="str">
        <f t="shared" si="24"/>
        <v/>
      </c>
      <c r="M322" s="70"/>
    </row>
    <row r="323" spans="1:13" x14ac:dyDescent="0.3">
      <c r="A323" s="4">
        <v>45248</v>
      </c>
      <c r="B323" s="1" t="s">
        <v>26</v>
      </c>
      <c r="C323" s="1" t="str">
        <f t="shared" ref="C323:C386" si="25">IF(B323="","",VLOOKUP(B323,tabela_cliente,2,0))</f>
        <v>Maria Madalena</v>
      </c>
      <c r="D323" s="1" t="s">
        <v>125</v>
      </c>
      <c r="E323" s="1" t="str">
        <f t="shared" ref="E323:E386" si="26">IF(D323="","",VLOOKUP(D323,tabela_produto,2,0))</f>
        <v>Bermuda Cinza P</v>
      </c>
      <c r="F323" s="1" t="str">
        <f t="shared" ref="F323:F386" si="27">IF(D323="","",VLOOKUP(D323,tabela_produto,3,0))</f>
        <v>Un</v>
      </c>
      <c r="G323" s="1">
        <v>12</v>
      </c>
      <c r="H323" s="74" cm="1">
        <f t="array" ref="H323">IFERROR(IF(D323="","",INDEX(Entradas!$H$3:$H$5000,MATCH(Vendas!A323,IF(Entradas!$B$3:$B$5000=Vendas!D323,Entradas!$A$3:$A$5000),1))),"Preço não registrado")</f>
        <v>45</v>
      </c>
      <c r="I323" s="37">
        <f t="shared" si="23"/>
        <v>540</v>
      </c>
      <c r="J323" s="1"/>
      <c r="K323" s="1"/>
      <c r="L323" s="16" t="str">
        <f t="shared" si="24"/>
        <v/>
      </c>
      <c r="M323" s="70"/>
    </row>
    <row r="324" spans="1:13" x14ac:dyDescent="0.3">
      <c r="A324" s="4">
        <v>45249</v>
      </c>
      <c r="B324" s="1" t="s">
        <v>26</v>
      </c>
      <c r="C324" s="1" t="str">
        <f t="shared" si="25"/>
        <v>Maria Madalena</v>
      </c>
      <c r="D324" s="1" t="s">
        <v>126</v>
      </c>
      <c r="E324" s="1" t="str">
        <f t="shared" si="26"/>
        <v>Bermuda Cinza M</v>
      </c>
      <c r="F324" s="1" t="str">
        <f t="shared" si="27"/>
        <v>Un</v>
      </c>
      <c r="G324" s="1">
        <v>12</v>
      </c>
      <c r="H324" s="74" cm="1">
        <f t="array" ref="H324">IFERROR(IF(D324="","",INDEX(Entradas!$H$3:$H$5000,MATCH(Vendas!A324,IF(Entradas!$B$3:$B$5000=Vendas!D324,Entradas!$A$3:$A$5000),1))),"Preço não registrado")</f>
        <v>45</v>
      </c>
      <c r="I324" s="37">
        <f t="shared" ref="I324:I387" si="28">IFERROR(IF(OR(G324="",H324=""),"",G324*H324),"")</f>
        <v>540</v>
      </c>
      <c r="J324" s="1"/>
      <c r="K324" s="1"/>
      <c r="L324" s="16" t="str">
        <f t="shared" ref="L324:L387" si="29">IF(K324="","",HYPERLINK("https://rastreamentocorreios.info/consulta/"&amp;K324,"Rastreie aqui"))</f>
        <v/>
      </c>
      <c r="M324" s="70"/>
    </row>
    <row r="325" spans="1:13" x14ac:dyDescent="0.3">
      <c r="A325" s="4">
        <v>45250</v>
      </c>
      <c r="B325" s="1" t="s">
        <v>26</v>
      </c>
      <c r="C325" s="1" t="str">
        <f t="shared" si="25"/>
        <v>Maria Madalena</v>
      </c>
      <c r="D325" s="1" t="s">
        <v>127</v>
      </c>
      <c r="E325" s="1" t="str">
        <f t="shared" si="26"/>
        <v>Bermuda Cinza G</v>
      </c>
      <c r="F325" s="1" t="str">
        <f t="shared" si="27"/>
        <v>Un</v>
      </c>
      <c r="G325" s="1">
        <v>12</v>
      </c>
      <c r="H325" s="74" cm="1">
        <f t="array" ref="H325">IFERROR(IF(D325="","",INDEX(Entradas!$H$3:$H$5000,MATCH(Vendas!A325,IF(Entradas!$B$3:$B$5000=Vendas!D325,Entradas!$A$3:$A$5000),1))),"Preço não registrado")</f>
        <v>42.9</v>
      </c>
      <c r="I325" s="37">
        <f t="shared" si="28"/>
        <v>514.79999999999995</v>
      </c>
      <c r="J325" s="1"/>
      <c r="K325" s="1"/>
      <c r="L325" s="16" t="str">
        <f t="shared" si="29"/>
        <v/>
      </c>
      <c r="M325" s="70"/>
    </row>
    <row r="326" spans="1:13" x14ac:dyDescent="0.3">
      <c r="A326" s="4">
        <v>45251</v>
      </c>
      <c r="B326" s="1" t="s">
        <v>26</v>
      </c>
      <c r="C326" s="1" t="str">
        <f t="shared" si="25"/>
        <v>Maria Madalena</v>
      </c>
      <c r="D326" s="1" t="s">
        <v>128</v>
      </c>
      <c r="E326" s="1" t="str">
        <f t="shared" si="26"/>
        <v>Camiseta Branca Básica P</v>
      </c>
      <c r="F326" s="1" t="str">
        <f t="shared" si="27"/>
        <v>Un</v>
      </c>
      <c r="G326" s="1">
        <v>12</v>
      </c>
      <c r="H326" s="74" cm="1">
        <f t="array" ref="H326">IFERROR(IF(D326="","",INDEX(Entradas!$H$3:$H$5000,MATCH(Vendas!A326,IF(Entradas!$B$3:$B$5000=Vendas!D326,Entradas!$A$3:$A$5000),1))),"Preço não registrado")</f>
        <v>42.9</v>
      </c>
      <c r="I326" s="37">
        <f t="shared" si="28"/>
        <v>514.79999999999995</v>
      </c>
      <c r="J326" s="1"/>
      <c r="K326" s="1"/>
      <c r="L326" s="16" t="str">
        <f t="shared" si="29"/>
        <v/>
      </c>
      <c r="M326" s="70"/>
    </row>
    <row r="327" spans="1:13" x14ac:dyDescent="0.3">
      <c r="A327" s="4">
        <v>45252</v>
      </c>
      <c r="B327" s="1" t="s">
        <v>26</v>
      </c>
      <c r="C327" s="1" t="str">
        <f t="shared" si="25"/>
        <v>Maria Madalena</v>
      </c>
      <c r="D327" s="1" t="s">
        <v>129</v>
      </c>
      <c r="E327" s="1" t="str">
        <f t="shared" si="26"/>
        <v>Camiseta Branca Básica M</v>
      </c>
      <c r="F327" s="1" t="str">
        <f t="shared" si="27"/>
        <v>Un</v>
      </c>
      <c r="G327" s="1">
        <v>12</v>
      </c>
      <c r="H327" s="74" cm="1">
        <f t="array" ref="H327">IFERROR(IF(D327="","",INDEX(Entradas!$H$3:$H$5000,MATCH(Vendas!A327,IF(Entradas!$B$3:$B$5000=Vendas!D327,Entradas!$A$3:$A$5000),1))),"Preço não registrado")</f>
        <v>42.9</v>
      </c>
      <c r="I327" s="37">
        <f t="shared" si="28"/>
        <v>514.79999999999995</v>
      </c>
      <c r="J327" s="1"/>
      <c r="K327" s="1"/>
      <c r="L327" s="16" t="str">
        <f t="shared" si="29"/>
        <v/>
      </c>
      <c r="M327" s="70"/>
    </row>
    <row r="328" spans="1:13" x14ac:dyDescent="0.3">
      <c r="A328" s="4">
        <v>45253</v>
      </c>
      <c r="B328" s="1" t="s">
        <v>26</v>
      </c>
      <c r="C328" s="1" t="str">
        <f t="shared" si="25"/>
        <v>Maria Madalena</v>
      </c>
      <c r="D328" s="1" t="s">
        <v>130</v>
      </c>
      <c r="E328" s="1" t="str">
        <f t="shared" si="26"/>
        <v>Camiseta Branca Básica G</v>
      </c>
      <c r="F328" s="1" t="str">
        <f t="shared" si="27"/>
        <v>Un</v>
      </c>
      <c r="G328" s="1">
        <v>12</v>
      </c>
      <c r="H328" s="74" cm="1">
        <f t="array" ref="H328">IFERROR(IF(D328="","",INDEX(Entradas!$H$3:$H$5000,MATCH(Vendas!A328,IF(Entradas!$B$3:$B$5000=Vendas!D328,Entradas!$A$3:$A$5000),1))),"Preço não registrado")</f>
        <v>42.9</v>
      </c>
      <c r="I328" s="37">
        <f t="shared" si="28"/>
        <v>514.79999999999995</v>
      </c>
      <c r="J328" s="1"/>
      <c r="K328" s="1"/>
      <c r="L328" s="16" t="str">
        <f t="shared" si="29"/>
        <v/>
      </c>
      <c r="M328" s="70"/>
    </row>
    <row r="329" spans="1:13" x14ac:dyDescent="0.3">
      <c r="A329" s="4">
        <v>45254</v>
      </c>
      <c r="B329" s="1" t="s">
        <v>26</v>
      </c>
      <c r="C329" s="1" t="str">
        <f t="shared" si="25"/>
        <v>Maria Madalena</v>
      </c>
      <c r="D329" s="1" t="s">
        <v>131</v>
      </c>
      <c r="E329" s="1" t="str">
        <f t="shared" si="26"/>
        <v>Bermuda Preta P</v>
      </c>
      <c r="F329" s="1" t="str">
        <f t="shared" si="27"/>
        <v>Un</v>
      </c>
      <c r="G329" s="1">
        <v>12</v>
      </c>
      <c r="H329" s="74" cm="1">
        <f t="array" ref="H329">IFERROR(IF(D329="","",INDEX(Entradas!$H$3:$H$5000,MATCH(Vendas!A329,IF(Entradas!$B$3:$B$5000=Vendas!D329,Entradas!$A$3:$A$5000),1))),"Preço não registrado")</f>
        <v>42.9</v>
      </c>
      <c r="I329" s="37">
        <f t="shared" si="28"/>
        <v>514.79999999999995</v>
      </c>
      <c r="J329" s="1"/>
      <c r="K329" s="1"/>
      <c r="L329" s="16" t="str">
        <f t="shared" si="29"/>
        <v/>
      </c>
      <c r="M329" s="70"/>
    </row>
    <row r="330" spans="1:13" x14ac:dyDescent="0.3">
      <c r="A330" s="4">
        <v>45255</v>
      </c>
      <c r="B330" s="1" t="s">
        <v>26</v>
      </c>
      <c r="C330" s="1" t="str">
        <f t="shared" si="25"/>
        <v>Maria Madalena</v>
      </c>
      <c r="D330" s="1" t="s">
        <v>132</v>
      </c>
      <c r="E330" s="1" t="str">
        <f t="shared" si="26"/>
        <v>Bermuda Preta M</v>
      </c>
      <c r="F330" s="1" t="str">
        <f t="shared" si="27"/>
        <v>Un</v>
      </c>
      <c r="G330" s="1">
        <v>12</v>
      </c>
      <c r="H330" s="74" t="str" cm="1">
        <f t="array" ref="H330">IFERROR(IF(D330="","",INDEX(Entradas!$H$3:$H$5000,MATCH(Vendas!A330,IF(Entradas!$B$3:$B$5000=Vendas!D330,Entradas!$A$3:$A$5000),1))),"Preço não registrado")</f>
        <v>Preço não registrado</v>
      </c>
      <c r="I330" s="37" t="str">
        <f t="shared" si="28"/>
        <v/>
      </c>
      <c r="J330" s="1"/>
      <c r="K330" s="1"/>
      <c r="L330" s="16" t="str">
        <f t="shared" si="29"/>
        <v/>
      </c>
      <c r="M330" s="70"/>
    </row>
    <row r="331" spans="1:13" x14ac:dyDescent="0.3">
      <c r="A331" s="4">
        <v>45256</v>
      </c>
      <c r="B331" s="1" t="s">
        <v>26</v>
      </c>
      <c r="C331" s="1" t="str">
        <f t="shared" si="25"/>
        <v>Maria Madalena</v>
      </c>
      <c r="D331" s="1" t="s">
        <v>133</v>
      </c>
      <c r="E331" s="1" t="str">
        <f t="shared" si="26"/>
        <v>Bermuda Preta G</v>
      </c>
      <c r="F331" s="1" t="str">
        <f t="shared" si="27"/>
        <v>Un</v>
      </c>
      <c r="G331" s="1">
        <v>12</v>
      </c>
      <c r="H331" s="74" cm="1">
        <f t="array" ref="H331">IFERROR(IF(D331="","",INDEX(Entradas!$H$3:$H$5000,MATCH(Vendas!A331,IF(Entradas!$B$3:$B$5000=Vendas!D331,Entradas!$A$3:$A$5000),1))),"Preço não registrado")</f>
        <v>42.9</v>
      </c>
      <c r="I331" s="37">
        <f t="shared" si="28"/>
        <v>514.79999999999995</v>
      </c>
      <c r="J331" s="1"/>
      <c r="K331" s="1"/>
      <c r="L331" s="16" t="str">
        <f t="shared" si="29"/>
        <v/>
      </c>
      <c r="M331" s="70"/>
    </row>
    <row r="332" spans="1:13" x14ac:dyDescent="0.3">
      <c r="A332" s="4">
        <v>45257</v>
      </c>
      <c r="B332" s="1" t="s">
        <v>26</v>
      </c>
      <c r="C332" s="1" t="str">
        <f t="shared" si="25"/>
        <v>Maria Madalena</v>
      </c>
      <c r="D332" s="6" t="s">
        <v>122</v>
      </c>
      <c r="E332" s="1" t="str">
        <f t="shared" si="26"/>
        <v>Camiseta Preta Básica P</v>
      </c>
      <c r="F332" s="1" t="str">
        <f t="shared" si="27"/>
        <v>Un</v>
      </c>
      <c r="G332" s="1">
        <v>12</v>
      </c>
      <c r="H332" s="74" cm="1">
        <f t="array" ref="H332">IFERROR(IF(D332="","",INDEX(Entradas!$H$3:$H$5000,MATCH(Vendas!A332,IF(Entradas!$B$3:$B$5000=Vendas!D332,Entradas!$A$3:$A$5000),1))),"Preço não registrado")</f>
        <v>42.9</v>
      </c>
      <c r="I332" s="37">
        <f t="shared" si="28"/>
        <v>514.79999999999995</v>
      </c>
      <c r="J332" s="1"/>
      <c r="K332" s="1"/>
      <c r="L332" s="16" t="str">
        <f t="shared" si="29"/>
        <v/>
      </c>
      <c r="M332" s="70"/>
    </row>
    <row r="333" spans="1:13" x14ac:dyDescent="0.3">
      <c r="A333" s="4">
        <v>45258</v>
      </c>
      <c r="B333" s="1" t="s">
        <v>26</v>
      </c>
      <c r="C333" s="1" t="str">
        <f t="shared" si="25"/>
        <v>Maria Madalena</v>
      </c>
      <c r="D333" s="1" t="s">
        <v>125</v>
      </c>
      <c r="E333" s="1" t="str">
        <f t="shared" si="26"/>
        <v>Bermuda Cinza P</v>
      </c>
      <c r="F333" s="1" t="str">
        <f t="shared" si="27"/>
        <v>Un</v>
      </c>
      <c r="G333" s="1">
        <v>12</v>
      </c>
      <c r="H333" s="74" cm="1">
        <f t="array" ref="H333">IFERROR(IF(D333="","",INDEX(Entradas!$H$3:$H$5000,MATCH(Vendas!A333,IF(Entradas!$B$3:$B$5000=Vendas!D333,Entradas!$A$3:$A$5000),1))),"Preço não registrado")</f>
        <v>45</v>
      </c>
      <c r="I333" s="37">
        <f t="shared" si="28"/>
        <v>540</v>
      </c>
      <c r="J333" s="1"/>
      <c r="K333" s="1"/>
      <c r="L333" s="16" t="str">
        <f t="shared" si="29"/>
        <v/>
      </c>
      <c r="M333" s="70"/>
    </row>
    <row r="334" spans="1:13" x14ac:dyDescent="0.3">
      <c r="A334" s="4">
        <v>45259</v>
      </c>
      <c r="B334" s="1" t="s">
        <v>26</v>
      </c>
      <c r="C334" s="1" t="str">
        <f t="shared" si="25"/>
        <v>Maria Madalena</v>
      </c>
      <c r="D334" s="1" t="s">
        <v>126</v>
      </c>
      <c r="E334" s="1" t="str">
        <f t="shared" si="26"/>
        <v>Bermuda Cinza M</v>
      </c>
      <c r="F334" s="1" t="str">
        <f t="shared" si="27"/>
        <v>Un</v>
      </c>
      <c r="G334" s="1">
        <v>12</v>
      </c>
      <c r="H334" s="74" cm="1">
        <f t="array" ref="H334">IFERROR(IF(D334="","",INDEX(Entradas!$H$3:$H$5000,MATCH(Vendas!A334,IF(Entradas!$B$3:$B$5000=Vendas!D334,Entradas!$A$3:$A$5000),1))),"Preço não registrado")</f>
        <v>45</v>
      </c>
      <c r="I334" s="37">
        <f t="shared" si="28"/>
        <v>540</v>
      </c>
      <c r="J334" s="1"/>
      <c r="K334" s="1"/>
      <c r="L334" s="16" t="str">
        <f t="shared" si="29"/>
        <v/>
      </c>
      <c r="M334" s="70"/>
    </row>
    <row r="335" spans="1:13" x14ac:dyDescent="0.3">
      <c r="A335" s="4">
        <v>45260</v>
      </c>
      <c r="B335" s="1" t="s">
        <v>26</v>
      </c>
      <c r="C335" s="1" t="str">
        <f t="shared" si="25"/>
        <v>Maria Madalena</v>
      </c>
      <c r="D335" s="1" t="s">
        <v>127</v>
      </c>
      <c r="E335" s="1" t="str">
        <f t="shared" si="26"/>
        <v>Bermuda Cinza G</v>
      </c>
      <c r="F335" s="1" t="str">
        <f t="shared" si="27"/>
        <v>Un</v>
      </c>
      <c r="G335" s="1">
        <v>12</v>
      </c>
      <c r="H335" s="74" cm="1">
        <f t="array" ref="H335">IFERROR(IF(D335="","",INDEX(Entradas!$H$3:$H$5000,MATCH(Vendas!A335,IF(Entradas!$B$3:$B$5000=Vendas!D335,Entradas!$A$3:$A$5000),1))),"Preço não registrado")</f>
        <v>42.9</v>
      </c>
      <c r="I335" s="37">
        <f t="shared" si="28"/>
        <v>514.79999999999995</v>
      </c>
      <c r="J335" s="1"/>
      <c r="K335" s="1"/>
      <c r="L335" s="16" t="str">
        <f t="shared" si="29"/>
        <v/>
      </c>
      <c r="M335" s="70"/>
    </row>
    <row r="336" spans="1:13" x14ac:dyDescent="0.3">
      <c r="A336" s="4">
        <v>45261</v>
      </c>
      <c r="B336" s="1" t="s">
        <v>26</v>
      </c>
      <c r="C336" s="1" t="str">
        <f t="shared" si="25"/>
        <v>Maria Madalena</v>
      </c>
      <c r="D336" s="1" t="s">
        <v>128</v>
      </c>
      <c r="E336" s="1" t="str">
        <f t="shared" si="26"/>
        <v>Camiseta Branca Básica P</v>
      </c>
      <c r="F336" s="1" t="str">
        <f t="shared" si="27"/>
        <v>Un</v>
      </c>
      <c r="G336" s="1">
        <v>12</v>
      </c>
      <c r="H336" s="74" cm="1">
        <f t="array" ref="H336">IFERROR(IF(D336="","",INDEX(Entradas!$H$3:$H$5000,MATCH(Vendas!A336,IF(Entradas!$B$3:$B$5000=Vendas!D336,Entradas!$A$3:$A$5000),1))),"Preço não registrado")</f>
        <v>42.9</v>
      </c>
      <c r="I336" s="37">
        <f t="shared" si="28"/>
        <v>514.79999999999995</v>
      </c>
      <c r="J336" s="1"/>
      <c r="K336" s="1"/>
      <c r="L336" s="16" t="str">
        <f t="shared" si="29"/>
        <v/>
      </c>
      <c r="M336" s="70"/>
    </row>
    <row r="337" spans="1:13" x14ac:dyDescent="0.3">
      <c r="A337" s="4">
        <v>45262</v>
      </c>
      <c r="B337" s="1" t="s">
        <v>26</v>
      </c>
      <c r="C337" s="1" t="str">
        <f t="shared" si="25"/>
        <v>Maria Madalena</v>
      </c>
      <c r="D337" s="1" t="s">
        <v>129</v>
      </c>
      <c r="E337" s="1" t="str">
        <f t="shared" si="26"/>
        <v>Camiseta Branca Básica M</v>
      </c>
      <c r="F337" s="1" t="str">
        <f t="shared" si="27"/>
        <v>Un</v>
      </c>
      <c r="G337" s="1">
        <v>12</v>
      </c>
      <c r="H337" s="74" cm="1">
        <f t="array" ref="H337">IFERROR(IF(D337="","",INDEX(Entradas!$H$3:$H$5000,MATCH(Vendas!A337,IF(Entradas!$B$3:$B$5000=Vendas!D337,Entradas!$A$3:$A$5000),1))),"Preço não registrado")</f>
        <v>42.9</v>
      </c>
      <c r="I337" s="37">
        <f t="shared" si="28"/>
        <v>514.79999999999995</v>
      </c>
      <c r="J337" s="1"/>
      <c r="K337" s="1"/>
      <c r="L337" s="16" t="str">
        <f t="shared" si="29"/>
        <v/>
      </c>
      <c r="M337" s="70"/>
    </row>
    <row r="338" spans="1:13" x14ac:dyDescent="0.3">
      <c r="A338" s="4">
        <v>45263</v>
      </c>
      <c r="B338" s="1" t="s">
        <v>26</v>
      </c>
      <c r="C338" s="1" t="str">
        <f t="shared" si="25"/>
        <v>Maria Madalena</v>
      </c>
      <c r="D338" s="1" t="s">
        <v>130</v>
      </c>
      <c r="E338" s="1" t="str">
        <f t="shared" si="26"/>
        <v>Camiseta Branca Básica G</v>
      </c>
      <c r="F338" s="1" t="str">
        <f t="shared" si="27"/>
        <v>Un</v>
      </c>
      <c r="G338" s="1">
        <v>12</v>
      </c>
      <c r="H338" s="74" cm="1">
        <f t="array" ref="H338">IFERROR(IF(D338="","",INDEX(Entradas!$H$3:$H$5000,MATCH(Vendas!A338,IF(Entradas!$B$3:$B$5000=Vendas!D338,Entradas!$A$3:$A$5000),1))),"Preço não registrado")</f>
        <v>42.9</v>
      </c>
      <c r="I338" s="37">
        <f t="shared" si="28"/>
        <v>514.79999999999995</v>
      </c>
      <c r="J338" s="1"/>
      <c r="K338" s="1"/>
      <c r="L338" s="16" t="str">
        <f t="shared" si="29"/>
        <v/>
      </c>
      <c r="M338" s="70"/>
    </row>
    <row r="339" spans="1:13" x14ac:dyDescent="0.3">
      <c r="A339" s="4">
        <v>45264</v>
      </c>
      <c r="B339" s="1" t="s">
        <v>26</v>
      </c>
      <c r="C339" s="1" t="str">
        <f t="shared" si="25"/>
        <v>Maria Madalena</v>
      </c>
      <c r="D339" s="1" t="s">
        <v>131</v>
      </c>
      <c r="E339" s="1" t="str">
        <f t="shared" si="26"/>
        <v>Bermuda Preta P</v>
      </c>
      <c r="F339" s="1" t="str">
        <f t="shared" si="27"/>
        <v>Un</v>
      </c>
      <c r="G339" s="1">
        <v>12</v>
      </c>
      <c r="H339" s="74" cm="1">
        <f t="array" ref="H339">IFERROR(IF(D339="","",INDEX(Entradas!$H$3:$H$5000,MATCH(Vendas!A339,IF(Entradas!$B$3:$B$5000=Vendas!D339,Entradas!$A$3:$A$5000),1))),"Preço não registrado")</f>
        <v>42.9</v>
      </c>
      <c r="I339" s="37">
        <f t="shared" si="28"/>
        <v>514.79999999999995</v>
      </c>
      <c r="J339" s="1"/>
      <c r="K339" s="1"/>
      <c r="L339" s="16" t="str">
        <f t="shared" si="29"/>
        <v/>
      </c>
      <c r="M339" s="70"/>
    </row>
    <row r="340" spans="1:13" x14ac:dyDescent="0.3">
      <c r="A340" s="4">
        <v>45265</v>
      </c>
      <c r="B340" s="1" t="s">
        <v>26</v>
      </c>
      <c r="C340" s="1" t="str">
        <f t="shared" si="25"/>
        <v>Maria Madalena</v>
      </c>
      <c r="D340" s="1" t="s">
        <v>132</v>
      </c>
      <c r="E340" s="1" t="str">
        <f t="shared" si="26"/>
        <v>Bermuda Preta M</v>
      </c>
      <c r="F340" s="1" t="str">
        <f t="shared" si="27"/>
        <v>Un</v>
      </c>
      <c r="G340" s="1">
        <v>12</v>
      </c>
      <c r="H340" s="74" t="str" cm="1">
        <f t="array" ref="H340">IFERROR(IF(D340="","",INDEX(Entradas!$H$3:$H$5000,MATCH(Vendas!A340,IF(Entradas!$B$3:$B$5000=Vendas!D340,Entradas!$A$3:$A$5000),1))),"Preço não registrado")</f>
        <v>Preço não registrado</v>
      </c>
      <c r="I340" s="37" t="str">
        <f t="shared" si="28"/>
        <v/>
      </c>
      <c r="J340" s="1"/>
      <c r="K340" s="1"/>
      <c r="L340" s="16" t="str">
        <f t="shared" si="29"/>
        <v/>
      </c>
      <c r="M340" s="70"/>
    </row>
    <row r="341" spans="1:13" x14ac:dyDescent="0.3">
      <c r="A341" s="4">
        <v>45266</v>
      </c>
      <c r="B341" s="1" t="s">
        <v>26</v>
      </c>
      <c r="C341" s="1" t="str">
        <f t="shared" si="25"/>
        <v>Maria Madalena</v>
      </c>
      <c r="D341" s="1" t="s">
        <v>133</v>
      </c>
      <c r="E341" s="1" t="str">
        <f t="shared" si="26"/>
        <v>Bermuda Preta G</v>
      </c>
      <c r="F341" s="1" t="str">
        <f t="shared" si="27"/>
        <v>Un</v>
      </c>
      <c r="G341" s="1">
        <v>12</v>
      </c>
      <c r="H341" s="74" cm="1">
        <f t="array" ref="H341">IFERROR(IF(D341="","",INDEX(Entradas!$H$3:$H$5000,MATCH(Vendas!A341,IF(Entradas!$B$3:$B$5000=Vendas!D341,Entradas!$A$3:$A$5000),1))),"Preço não registrado")</f>
        <v>42.9</v>
      </c>
      <c r="I341" s="37">
        <f t="shared" si="28"/>
        <v>514.79999999999995</v>
      </c>
      <c r="J341" s="1"/>
      <c r="K341" s="1"/>
      <c r="L341" s="16" t="str">
        <f t="shared" si="29"/>
        <v/>
      </c>
      <c r="M341" s="70"/>
    </row>
    <row r="342" spans="1:13" x14ac:dyDescent="0.3">
      <c r="A342" s="4">
        <v>45267</v>
      </c>
      <c r="B342" s="1" t="s">
        <v>26</v>
      </c>
      <c r="C342" s="1" t="str">
        <f t="shared" si="25"/>
        <v>Maria Madalena</v>
      </c>
      <c r="D342" s="6" t="s">
        <v>122</v>
      </c>
      <c r="E342" s="1" t="str">
        <f t="shared" si="26"/>
        <v>Camiseta Preta Básica P</v>
      </c>
      <c r="F342" s="1" t="str">
        <f t="shared" si="27"/>
        <v>Un</v>
      </c>
      <c r="G342" s="1">
        <v>12</v>
      </c>
      <c r="H342" s="74" cm="1">
        <f t="array" ref="H342">IFERROR(IF(D342="","",INDEX(Entradas!$H$3:$H$5000,MATCH(Vendas!A342,IF(Entradas!$B$3:$B$5000=Vendas!D342,Entradas!$A$3:$A$5000),1))),"Preço não registrado")</f>
        <v>42.9</v>
      </c>
      <c r="I342" s="37">
        <f t="shared" si="28"/>
        <v>514.79999999999995</v>
      </c>
      <c r="J342" s="1"/>
      <c r="K342" s="1"/>
      <c r="L342" s="16" t="str">
        <f t="shared" si="29"/>
        <v/>
      </c>
      <c r="M342" s="70"/>
    </row>
    <row r="343" spans="1:13" x14ac:dyDescent="0.3">
      <c r="A343" s="4">
        <v>45268</v>
      </c>
      <c r="B343" s="1" t="s">
        <v>26</v>
      </c>
      <c r="C343" s="1" t="str">
        <f t="shared" si="25"/>
        <v>Maria Madalena</v>
      </c>
      <c r="D343" s="1" t="s">
        <v>125</v>
      </c>
      <c r="E343" s="1" t="str">
        <f t="shared" si="26"/>
        <v>Bermuda Cinza P</v>
      </c>
      <c r="F343" s="1" t="str">
        <f t="shared" si="27"/>
        <v>Un</v>
      </c>
      <c r="G343" s="1">
        <v>12</v>
      </c>
      <c r="H343" s="74" cm="1">
        <f t="array" ref="H343">IFERROR(IF(D343="","",INDEX(Entradas!$H$3:$H$5000,MATCH(Vendas!A343,IF(Entradas!$B$3:$B$5000=Vendas!D343,Entradas!$A$3:$A$5000),1))),"Preço não registrado")</f>
        <v>45</v>
      </c>
      <c r="I343" s="37">
        <f t="shared" si="28"/>
        <v>540</v>
      </c>
      <c r="J343" s="1"/>
      <c r="K343" s="1"/>
      <c r="L343" s="16" t="str">
        <f t="shared" si="29"/>
        <v/>
      </c>
      <c r="M343" s="70"/>
    </row>
    <row r="344" spans="1:13" x14ac:dyDescent="0.3">
      <c r="A344" s="4">
        <v>45269</v>
      </c>
      <c r="B344" s="1" t="s">
        <v>26</v>
      </c>
      <c r="C344" s="1" t="str">
        <f t="shared" si="25"/>
        <v>Maria Madalena</v>
      </c>
      <c r="D344" s="1" t="s">
        <v>126</v>
      </c>
      <c r="E344" s="1" t="str">
        <f t="shared" si="26"/>
        <v>Bermuda Cinza M</v>
      </c>
      <c r="F344" s="1" t="str">
        <f t="shared" si="27"/>
        <v>Un</v>
      </c>
      <c r="G344" s="1">
        <v>12</v>
      </c>
      <c r="H344" s="74" cm="1">
        <f t="array" ref="H344">IFERROR(IF(D344="","",INDEX(Entradas!$H$3:$H$5000,MATCH(Vendas!A344,IF(Entradas!$B$3:$B$5000=Vendas!D344,Entradas!$A$3:$A$5000),1))),"Preço não registrado")</f>
        <v>45</v>
      </c>
      <c r="I344" s="37">
        <f t="shared" si="28"/>
        <v>540</v>
      </c>
      <c r="J344" s="1"/>
      <c r="K344" s="1"/>
      <c r="L344" s="16" t="str">
        <f t="shared" si="29"/>
        <v/>
      </c>
      <c r="M344" s="70"/>
    </row>
    <row r="345" spans="1:13" x14ac:dyDescent="0.3">
      <c r="A345" s="4">
        <v>45270</v>
      </c>
      <c r="B345" s="1" t="s">
        <v>26</v>
      </c>
      <c r="C345" s="1" t="str">
        <f t="shared" si="25"/>
        <v>Maria Madalena</v>
      </c>
      <c r="D345" s="1" t="s">
        <v>127</v>
      </c>
      <c r="E345" s="1" t="str">
        <f t="shared" si="26"/>
        <v>Bermuda Cinza G</v>
      </c>
      <c r="F345" s="1" t="str">
        <f t="shared" si="27"/>
        <v>Un</v>
      </c>
      <c r="G345" s="1">
        <v>12</v>
      </c>
      <c r="H345" s="74" cm="1">
        <f t="array" ref="H345">IFERROR(IF(D345="","",INDEX(Entradas!$H$3:$H$5000,MATCH(Vendas!A345,IF(Entradas!$B$3:$B$5000=Vendas!D345,Entradas!$A$3:$A$5000),1))),"Preço não registrado")</f>
        <v>42.9</v>
      </c>
      <c r="I345" s="37">
        <f t="shared" si="28"/>
        <v>514.79999999999995</v>
      </c>
      <c r="J345" s="1"/>
      <c r="K345" s="1"/>
      <c r="L345" s="16" t="str">
        <f t="shared" si="29"/>
        <v/>
      </c>
      <c r="M345" s="70"/>
    </row>
    <row r="346" spans="1:13" x14ac:dyDescent="0.3">
      <c r="A346" s="4">
        <v>45271</v>
      </c>
      <c r="B346" s="1" t="s">
        <v>26</v>
      </c>
      <c r="C346" s="1" t="str">
        <f t="shared" si="25"/>
        <v>Maria Madalena</v>
      </c>
      <c r="D346" s="1" t="s">
        <v>128</v>
      </c>
      <c r="E346" s="1" t="str">
        <f t="shared" si="26"/>
        <v>Camiseta Branca Básica P</v>
      </c>
      <c r="F346" s="1" t="str">
        <f t="shared" si="27"/>
        <v>Un</v>
      </c>
      <c r="G346" s="1">
        <v>12</v>
      </c>
      <c r="H346" s="74" cm="1">
        <f t="array" ref="H346">IFERROR(IF(D346="","",INDEX(Entradas!$H$3:$H$5000,MATCH(Vendas!A346,IF(Entradas!$B$3:$B$5000=Vendas!D346,Entradas!$A$3:$A$5000),1))),"Preço não registrado")</f>
        <v>42.9</v>
      </c>
      <c r="I346" s="37">
        <f t="shared" si="28"/>
        <v>514.79999999999995</v>
      </c>
      <c r="J346" s="1"/>
      <c r="K346" s="1"/>
      <c r="L346" s="16" t="str">
        <f t="shared" si="29"/>
        <v/>
      </c>
      <c r="M346" s="70"/>
    </row>
    <row r="347" spans="1:13" x14ac:dyDescent="0.3">
      <c r="A347" s="4">
        <v>45272</v>
      </c>
      <c r="B347" s="1" t="s">
        <v>26</v>
      </c>
      <c r="C347" s="1" t="str">
        <f t="shared" si="25"/>
        <v>Maria Madalena</v>
      </c>
      <c r="D347" s="1" t="s">
        <v>129</v>
      </c>
      <c r="E347" s="1" t="str">
        <f t="shared" si="26"/>
        <v>Camiseta Branca Básica M</v>
      </c>
      <c r="F347" s="1" t="str">
        <f t="shared" si="27"/>
        <v>Un</v>
      </c>
      <c r="G347" s="1">
        <v>12</v>
      </c>
      <c r="H347" s="74" cm="1">
        <f t="array" ref="H347">IFERROR(IF(D347="","",INDEX(Entradas!$H$3:$H$5000,MATCH(Vendas!A347,IF(Entradas!$B$3:$B$5000=Vendas!D347,Entradas!$A$3:$A$5000),1))),"Preço não registrado")</f>
        <v>42.9</v>
      </c>
      <c r="I347" s="37">
        <f t="shared" si="28"/>
        <v>514.79999999999995</v>
      </c>
      <c r="J347" s="1"/>
      <c r="K347" s="1"/>
      <c r="L347" s="16" t="str">
        <f t="shared" si="29"/>
        <v/>
      </c>
      <c r="M347" s="70"/>
    </row>
    <row r="348" spans="1:13" x14ac:dyDescent="0.3">
      <c r="A348" s="4">
        <v>45273</v>
      </c>
      <c r="B348" s="1" t="s">
        <v>26</v>
      </c>
      <c r="C348" s="1" t="str">
        <f t="shared" si="25"/>
        <v>Maria Madalena</v>
      </c>
      <c r="D348" s="1" t="s">
        <v>130</v>
      </c>
      <c r="E348" s="1" t="str">
        <f t="shared" si="26"/>
        <v>Camiseta Branca Básica G</v>
      </c>
      <c r="F348" s="1" t="str">
        <f t="shared" si="27"/>
        <v>Un</v>
      </c>
      <c r="G348" s="1">
        <v>12</v>
      </c>
      <c r="H348" s="74" cm="1">
        <f t="array" ref="H348">IFERROR(IF(D348="","",INDEX(Entradas!$H$3:$H$5000,MATCH(Vendas!A348,IF(Entradas!$B$3:$B$5000=Vendas!D348,Entradas!$A$3:$A$5000),1))),"Preço não registrado")</f>
        <v>42.9</v>
      </c>
      <c r="I348" s="37">
        <f t="shared" si="28"/>
        <v>514.79999999999995</v>
      </c>
      <c r="J348" s="1"/>
      <c r="K348" s="1"/>
      <c r="L348" s="16" t="str">
        <f t="shared" si="29"/>
        <v/>
      </c>
      <c r="M348" s="70"/>
    </row>
    <row r="349" spans="1:13" x14ac:dyDescent="0.3">
      <c r="A349" s="4">
        <v>45274</v>
      </c>
      <c r="B349" s="1" t="s">
        <v>26</v>
      </c>
      <c r="C349" s="1" t="str">
        <f t="shared" si="25"/>
        <v>Maria Madalena</v>
      </c>
      <c r="D349" s="1" t="s">
        <v>131</v>
      </c>
      <c r="E349" s="1" t="str">
        <f t="shared" si="26"/>
        <v>Bermuda Preta P</v>
      </c>
      <c r="F349" s="1" t="str">
        <f t="shared" si="27"/>
        <v>Un</v>
      </c>
      <c r="G349" s="1">
        <v>12</v>
      </c>
      <c r="H349" s="74" cm="1">
        <f t="array" ref="H349">IFERROR(IF(D349="","",INDEX(Entradas!$H$3:$H$5000,MATCH(Vendas!A349,IF(Entradas!$B$3:$B$5000=Vendas!D349,Entradas!$A$3:$A$5000),1))),"Preço não registrado")</f>
        <v>42.9</v>
      </c>
      <c r="I349" s="37">
        <f t="shared" si="28"/>
        <v>514.79999999999995</v>
      </c>
      <c r="J349" s="1"/>
      <c r="K349" s="1"/>
      <c r="L349" s="16" t="str">
        <f t="shared" si="29"/>
        <v/>
      </c>
      <c r="M349" s="70"/>
    </row>
    <row r="350" spans="1:13" x14ac:dyDescent="0.3">
      <c r="A350" s="4">
        <v>45275</v>
      </c>
      <c r="B350" s="1" t="s">
        <v>26</v>
      </c>
      <c r="C350" s="1" t="str">
        <f t="shared" si="25"/>
        <v>Maria Madalena</v>
      </c>
      <c r="D350" s="1" t="s">
        <v>132</v>
      </c>
      <c r="E350" s="1" t="str">
        <f t="shared" si="26"/>
        <v>Bermuda Preta M</v>
      </c>
      <c r="F350" s="1" t="str">
        <f t="shared" si="27"/>
        <v>Un</v>
      </c>
      <c r="G350" s="1">
        <v>12</v>
      </c>
      <c r="H350" s="74" t="str" cm="1">
        <f t="array" ref="H350">IFERROR(IF(D350="","",INDEX(Entradas!$H$3:$H$5000,MATCH(Vendas!A350,IF(Entradas!$B$3:$B$5000=Vendas!D350,Entradas!$A$3:$A$5000),1))),"Preço não registrado")</f>
        <v>Preço não registrado</v>
      </c>
      <c r="I350" s="37" t="str">
        <f t="shared" si="28"/>
        <v/>
      </c>
      <c r="J350" s="1"/>
      <c r="K350" s="1"/>
      <c r="L350" s="16" t="str">
        <f t="shared" si="29"/>
        <v/>
      </c>
      <c r="M350" s="70"/>
    </row>
    <row r="351" spans="1:13" x14ac:dyDescent="0.3">
      <c r="A351" s="4">
        <v>45276</v>
      </c>
      <c r="B351" s="1" t="s">
        <v>26</v>
      </c>
      <c r="C351" s="1" t="str">
        <f t="shared" si="25"/>
        <v>Maria Madalena</v>
      </c>
      <c r="D351" s="1" t="s">
        <v>133</v>
      </c>
      <c r="E351" s="1" t="str">
        <f t="shared" si="26"/>
        <v>Bermuda Preta G</v>
      </c>
      <c r="F351" s="1" t="str">
        <f t="shared" si="27"/>
        <v>Un</v>
      </c>
      <c r="G351" s="1">
        <v>12</v>
      </c>
      <c r="H351" s="74" cm="1">
        <f t="array" ref="H351">IFERROR(IF(D351="","",INDEX(Entradas!$H$3:$H$5000,MATCH(Vendas!A351,IF(Entradas!$B$3:$B$5000=Vendas!D351,Entradas!$A$3:$A$5000),1))),"Preço não registrado")</f>
        <v>42.9</v>
      </c>
      <c r="I351" s="37">
        <f t="shared" si="28"/>
        <v>514.79999999999995</v>
      </c>
      <c r="J351" s="1"/>
      <c r="K351" s="1"/>
      <c r="L351" s="16" t="str">
        <f t="shared" si="29"/>
        <v/>
      </c>
      <c r="M351" s="70"/>
    </row>
    <row r="352" spans="1:13" x14ac:dyDescent="0.3">
      <c r="A352" s="4">
        <v>45277</v>
      </c>
      <c r="B352" s="1" t="s">
        <v>26</v>
      </c>
      <c r="C352" s="1" t="str">
        <f t="shared" si="25"/>
        <v>Maria Madalena</v>
      </c>
      <c r="D352" s="6" t="s">
        <v>122</v>
      </c>
      <c r="E352" s="1" t="str">
        <f t="shared" si="26"/>
        <v>Camiseta Preta Básica P</v>
      </c>
      <c r="F352" s="1" t="str">
        <f t="shared" si="27"/>
        <v>Un</v>
      </c>
      <c r="G352" s="1">
        <v>12</v>
      </c>
      <c r="H352" s="74" cm="1">
        <f t="array" ref="H352">IFERROR(IF(D352="","",INDEX(Entradas!$H$3:$H$5000,MATCH(Vendas!A352,IF(Entradas!$B$3:$B$5000=Vendas!D352,Entradas!$A$3:$A$5000),1))),"Preço não registrado")</f>
        <v>42.9</v>
      </c>
      <c r="I352" s="37">
        <f t="shared" si="28"/>
        <v>514.79999999999995</v>
      </c>
      <c r="J352" s="1"/>
      <c r="K352" s="1"/>
      <c r="L352" s="16" t="str">
        <f t="shared" si="29"/>
        <v/>
      </c>
      <c r="M352" s="70"/>
    </row>
    <row r="353" spans="1:13" x14ac:dyDescent="0.3">
      <c r="A353" s="4">
        <v>45278</v>
      </c>
      <c r="B353" s="1" t="s">
        <v>26</v>
      </c>
      <c r="C353" s="1" t="str">
        <f t="shared" si="25"/>
        <v>Maria Madalena</v>
      </c>
      <c r="D353" s="1" t="s">
        <v>125</v>
      </c>
      <c r="E353" s="1" t="str">
        <f t="shared" si="26"/>
        <v>Bermuda Cinza P</v>
      </c>
      <c r="F353" s="1" t="str">
        <f t="shared" si="27"/>
        <v>Un</v>
      </c>
      <c r="G353" s="1">
        <v>12</v>
      </c>
      <c r="H353" s="74" cm="1">
        <f t="array" ref="H353">IFERROR(IF(D353="","",INDEX(Entradas!$H$3:$H$5000,MATCH(Vendas!A353,IF(Entradas!$B$3:$B$5000=Vendas!D353,Entradas!$A$3:$A$5000),1))),"Preço não registrado")</f>
        <v>45</v>
      </c>
      <c r="I353" s="37">
        <f t="shared" si="28"/>
        <v>540</v>
      </c>
      <c r="J353" s="1"/>
      <c r="K353" s="1"/>
      <c r="L353" s="16" t="str">
        <f t="shared" si="29"/>
        <v/>
      </c>
      <c r="M353" s="70"/>
    </row>
    <row r="354" spans="1:13" x14ac:dyDescent="0.3">
      <c r="A354" s="4">
        <v>45279</v>
      </c>
      <c r="B354" s="1" t="s">
        <v>26</v>
      </c>
      <c r="C354" s="1" t="str">
        <f t="shared" si="25"/>
        <v>Maria Madalena</v>
      </c>
      <c r="D354" s="1" t="s">
        <v>126</v>
      </c>
      <c r="E354" s="1" t="str">
        <f t="shared" si="26"/>
        <v>Bermuda Cinza M</v>
      </c>
      <c r="F354" s="1" t="str">
        <f t="shared" si="27"/>
        <v>Un</v>
      </c>
      <c r="G354" s="1">
        <v>12</v>
      </c>
      <c r="H354" s="74" cm="1">
        <f t="array" ref="H354">IFERROR(IF(D354="","",INDEX(Entradas!$H$3:$H$5000,MATCH(Vendas!A354,IF(Entradas!$B$3:$B$5000=Vendas!D354,Entradas!$A$3:$A$5000),1))),"Preço não registrado")</f>
        <v>45</v>
      </c>
      <c r="I354" s="37">
        <f t="shared" si="28"/>
        <v>540</v>
      </c>
      <c r="J354" s="1"/>
      <c r="K354" s="1"/>
      <c r="L354" s="16" t="str">
        <f t="shared" si="29"/>
        <v/>
      </c>
      <c r="M354" s="70"/>
    </row>
    <row r="355" spans="1:13" x14ac:dyDescent="0.3">
      <c r="A355" s="4">
        <v>45280</v>
      </c>
      <c r="B355" s="1" t="s">
        <v>26</v>
      </c>
      <c r="C355" s="1" t="str">
        <f t="shared" si="25"/>
        <v>Maria Madalena</v>
      </c>
      <c r="D355" s="1" t="s">
        <v>127</v>
      </c>
      <c r="E355" s="1" t="str">
        <f t="shared" si="26"/>
        <v>Bermuda Cinza G</v>
      </c>
      <c r="F355" s="1" t="str">
        <f t="shared" si="27"/>
        <v>Un</v>
      </c>
      <c r="G355" s="1">
        <v>12</v>
      </c>
      <c r="H355" s="74" cm="1">
        <f t="array" ref="H355">IFERROR(IF(D355="","",INDEX(Entradas!$H$3:$H$5000,MATCH(Vendas!A355,IF(Entradas!$B$3:$B$5000=Vendas!D355,Entradas!$A$3:$A$5000),1))),"Preço não registrado")</f>
        <v>42.9</v>
      </c>
      <c r="I355" s="37">
        <f t="shared" si="28"/>
        <v>514.79999999999995</v>
      </c>
      <c r="J355" s="1"/>
      <c r="K355" s="1"/>
      <c r="L355" s="16" t="str">
        <f t="shared" si="29"/>
        <v/>
      </c>
      <c r="M355" s="70"/>
    </row>
    <row r="356" spans="1:13" x14ac:dyDescent="0.3">
      <c r="A356" s="4">
        <v>45281</v>
      </c>
      <c r="B356" s="1" t="s">
        <v>26</v>
      </c>
      <c r="C356" s="1" t="str">
        <f t="shared" si="25"/>
        <v>Maria Madalena</v>
      </c>
      <c r="D356" s="1" t="s">
        <v>128</v>
      </c>
      <c r="E356" s="1" t="str">
        <f t="shared" si="26"/>
        <v>Camiseta Branca Básica P</v>
      </c>
      <c r="F356" s="1" t="str">
        <f t="shared" si="27"/>
        <v>Un</v>
      </c>
      <c r="G356" s="1">
        <v>12</v>
      </c>
      <c r="H356" s="74" cm="1">
        <f t="array" ref="H356">IFERROR(IF(D356="","",INDEX(Entradas!$H$3:$H$5000,MATCH(Vendas!A356,IF(Entradas!$B$3:$B$5000=Vendas!D356,Entradas!$A$3:$A$5000),1))),"Preço não registrado")</f>
        <v>42.9</v>
      </c>
      <c r="I356" s="37">
        <f t="shared" si="28"/>
        <v>514.79999999999995</v>
      </c>
      <c r="J356" s="1"/>
      <c r="K356" s="1"/>
      <c r="L356" s="16" t="str">
        <f t="shared" si="29"/>
        <v/>
      </c>
      <c r="M356" s="70"/>
    </row>
    <row r="357" spans="1:13" x14ac:dyDescent="0.3">
      <c r="A357" s="4">
        <v>45282</v>
      </c>
      <c r="B357" s="1" t="s">
        <v>26</v>
      </c>
      <c r="C357" s="1" t="str">
        <f t="shared" si="25"/>
        <v>Maria Madalena</v>
      </c>
      <c r="D357" s="1" t="s">
        <v>129</v>
      </c>
      <c r="E357" s="1" t="str">
        <f t="shared" si="26"/>
        <v>Camiseta Branca Básica M</v>
      </c>
      <c r="F357" s="1" t="str">
        <f t="shared" si="27"/>
        <v>Un</v>
      </c>
      <c r="G357" s="1">
        <v>12</v>
      </c>
      <c r="H357" s="74" cm="1">
        <f t="array" ref="H357">IFERROR(IF(D357="","",INDEX(Entradas!$H$3:$H$5000,MATCH(Vendas!A357,IF(Entradas!$B$3:$B$5000=Vendas!D357,Entradas!$A$3:$A$5000),1))),"Preço não registrado")</f>
        <v>42.9</v>
      </c>
      <c r="I357" s="37">
        <f t="shared" si="28"/>
        <v>514.79999999999995</v>
      </c>
      <c r="J357" s="1"/>
      <c r="K357" s="1"/>
      <c r="L357" s="16" t="str">
        <f t="shared" si="29"/>
        <v/>
      </c>
      <c r="M357" s="70"/>
    </row>
    <row r="358" spans="1:13" x14ac:dyDescent="0.3">
      <c r="A358" s="4">
        <v>45283</v>
      </c>
      <c r="B358" s="1" t="s">
        <v>26</v>
      </c>
      <c r="C358" s="1" t="str">
        <f t="shared" si="25"/>
        <v>Maria Madalena</v>
      </c>
      <c r="D358" s="1" t="s">
        <v>130</v>
      </c>
      <c r="E358" s="1" t="str">
        <f t="shared" si="26"/>
        <v>Camiseta Branca Básica G</v>
      </c>
      <c r="F358" s="1" t="str">
        <f t="shared" si="27"/>
        <v>Un</v>
      </c>
      <c r="G358" s="1">
        <v>12</v>
      </c>
      <c r="H358" s="74" cm="1">
        <f t="array" ref="H358">IFERROR(IF(D358="","",INDEX(Entradas!$H$3:$H$5000,MATCH(Vendas!A358,IF(Entradas!$B$3:$B$5000=Vendas!D358,Entradas!$A$3:$A$5000),1))),"Preço não registrado")</f>
        <v>42.9</v>
      </c>
      <c r="I358" s="37">
        <f t="shared" si="28"/>
        <v>514.79999999999995</v>
      </c>
      <c r="J358" s="1"/>
      <c r="K358" s="1"/>
      <c r="L358" s="16" t="str">
        <f t="shared" si="29"/>
        <v/>
      </c>
      <c r="M358" s="70"/>
    </row>
    <row r="359" spans="1:13" x14ac:dyDescent="0.3">
      <c r="A359" s="4">
        <v>45284</v>
      </c>
      <c r="B359" s="1" t="s">
        <v>26</v>
      </c>
      <c r="C359" s="1" t="str">
        <f t="shared" si="25"/>
        <v>Maria Madalena</v>
      </c>
      <c r="D359" s="1" t="s">
        <v>131</v>
      </c>
      <c r="E359" s="1" t="str">
        <f t="shared" si="26"/>
        <v>Bermuda Preta P</v>
      </c>
      <c r="F359" s="1" t="str">
        <f t="shared" si="27"/>
        <v>Un</v>
      </c>
      <c r="G359" s="1">
        <v>12</v>
      </c>
      <c r="H359" s="74" cm="1">
        <f t="array" ref="H359">IFERROR(IF(D359="","",INDEX(Entradas!$H$3:$H$5000,MATCH(Vendas!A359,IF(Entradas!$B$3:$B$5000=Vendas!D359,Entradas!$A$3:$A$5000),1))),"Preço não registrado")</f>
        <v>42.9</v>
      </c>
      <c r="I359" s="37">
        <f t="shared" si="28"/>
        <v>514.79999999999995</v>
      </c>
      <c r="J359" s="1"/>
      <c r="K359" s="1"/>
      <c r="L359" s="16" t="str">
        <f t="shared" si="29"/>
        <v/>
      </c>
      <c r="M359" s="70"/>
    </row>
    <row r="360" spans="1:13" x14ac:dyDescent="0.3">
      <c r="A360" s="4">
        <v>45285</v>
      </c>
      <c r="B360" s="1" t="s">
        <v>26</v>
      </c>
      <c r="C360" s="1" t="str">
        <f t="shared" si="25"/>
        <v>Maria Madalena</v>
      </c>
      <c r="D360" s="1" t="s">
        <v>132</v>
      </c>
      <c r="E360" s="1" t="str">
        <f t="shared" si="26"/>
        <v>Bermuda Preta M</v>
      </c>
      <c r="F360" s="1" t="str">
        <f t="shared" si="27"/>
        <v>Un</v>
      </c>
      <c r="G360" s="1">
        <v>12</v>
      </c>
      <c r="H360" s="74" t="str" cm="1">
        <f t="array" ref="H360">IFERROR(IF(D360="","",INDEX(Entradas!$H$3:$H$5000,MATCH(Vendas!A360,IF(Entradas!$B$3:$B$5000=Vendas!D360,Entradas!$A$3:$A$5000),1))),"Preço não registrado")</f>
        <v>Preço não registrado</v>
      </c>
      <c r="I360" s="37" t="str">
        <f t="shared" si="28"/>
        <v/>
      </c>
      <c r="J360" s="1"/>
      <c r="K360" s="1"/>
      <c r="L360" s="16" t="str">
        <f t="shared" si="29"/>
        <v/>
      </c>
      <c r="M360" s="70"/>
    </row>
    <row r="361" spans="1:13" x14ac:dyDescent="0.3">
      <c r="A361" s="4">
        <v>45286</v>
      </c>
      <c r="B361" s="1" t="s">
        <v>26</v>
      </c>
      <c r="C361" s="1" t="str">
        <f t="shared" si="25"/>
        <v>Maria Madalena</v>
      </c>
      <c r="D361" s="1" t="s">
        <v>133</v>
      </c>
      <c r="E361" s="1" t="str">
        <f t="shared" si="26"/>
        <v>Bermuda Preta G</v>
      </c>
      <c r="F361" s="1" t="str">
        <f t="shared" si="27"/>
        <v>Un</v>
      </c>
      <c r="G361" s="1">
        <v>12</v>
      </c>
      <c r="H361" s="74" cm="1">
        <f t="array" ref="H361">IFERROR(IF(D361="","",INDEX(Entradas!$H$3:$H$5000,MATCH(Vendas!A361,IF(Entradas!$B$3:$B$5000=Vendas!D361,Entradas!$A$3:$A$5000),1))),"Preço não registrado")</f>
        <v>42.9</v>
      </c>
      <c r="I361" s="37">
        <f t="shared" si="28"/>
        <v>514.79999999999995</v>
      </c>
      <c r="J361" s="1"/>
      <c r="K361" s="1"/>
      <c r="L361" s="16" t="str">
        <f t="shared" si="29"/>
        <v/>
      </c>
      <c r="M361" s="70"/>
    </row>
    <row r="362" spans="1:13" x14ac:dyDescent="0.3">
      <c r="A362" s="4">
        <v>45287</v>
      </c>
      <c r="B362" s="1" t="s">
        <v>26</v>
      </c>
      <c r="C362" s="1" t="str">
        <f t="shared" si="25"/>
        <v>Maria Madalena</v>
      </c>
      <c r="D362" s="6" t="s">
        <v>122</v>
      </c>
      <c r="E362" s="1" t="str">
        <f t="shared" si="26"/>
        <v>Camiseta Preta Básica P</v>
      </c>
      <c r="F362" s="1" t="str">
        <f t="shared" si="27"/>
        <v>Un</v>
      </c>
      <c r="G362" s="1">
        <v>12</v>
      </c>
      <c r="H362" s="74" cm="1">
        <f t="array" ref="H362">IFERROR(IF(D362="","",INDEX(Entradas!$H$3:$H$5000,MATCH(Vendas!A362,IF(Entradas!$B$3:$B$5000=Vendas!D362,Entradas!$A$3:$A$5000),1))),"Preço não registrado")</f>
        <v>42.9</v>
      </c>
      <c r="I362" s="37">
        <f t="shared" si="28"/>
        <v>514.79999999999995</v>
      </c>
      <c r="J362" s="1"/>
      <c r="K362" s="1"/>
      <c r="L362" s="16" t="str">
        <f t="shared" si="29"/>
        <v/>
      </c>
      <c r="M362" s="70"/>
    </row>
    <row r="363" spans="1:13" x14ac:dyDescent="0.3">
      <c r="A363" s="4">
        <v>45288</v>
      </c>
      <c r="B363" s="1" t="s">
        <v>26</v>
      </c>
      <c r="C363" s="1" t="str">
        <f t="shared" si="25"/>
        <v>Maria Madalena</v>
      </c>
      <c r="D363" s="1" t="s">
        <v>125</v>
      </c>
      <c r="E363" s="1" t="str">
        <f t="shared" si="26"/>
        <v>Bermuda Cinza P</v>
      </c>
      <c r="F363" s="1" t="str">
        <f t="shared" si="27"/>
        <v>Un</v>
      </c>
      <c r="G363" s="1">
        <v>12</v>
      </c>
      <c r="H363" s="74" cm="1">
        <f t="array" ref="H363">IFERROR(IF(D363="","",INDEX(Entradas!$H$3:$H$5000,MATCH(Vendas!A363,IF(Entradas!$B$3:$B$5000=Vendas!D363,Entradas!$A$3:$A$5000),1))),"Preço não registrado")</f>
        <v>45</v>
      </c>
      <c r="I363" s="37">
        <f t="shared" si="28"/>
        <v>540</v>
      </c>
      <c r="J363" s="1"/>
      <c r="K363" s="1"/>
      <c r="L363" s="16" t="str">
        <f t="shared" si="29"/>
        <v/>
      </c>
      <c r="M363" s="70"/>
    </row>
    <row r="364" spans="1:13" x14ac:dyDescent="0.3">
      <c r="A364" s="4">
        <v>45289</v>
      </c>
      <c r="B364" s="1" t="s">
        <v>26</v>
      </c>
      <c r="C364" s="1" t="str">
        <f t="shared" si="25"/>
        <v>Maria Madalena</v>
      </c>
      <c r="D364" s="1" t="s">
        <v>126</v>
      </c>
      <c r="E364" s="1" t="str">
        <f t="shared" si="26"/>
        <v>Bermuda Cinza M</v>
      </c>
      <c r="F364" s="1" t="str">
        <f t="shared" si="27"/>
        <v>Un</v>
      </c>
      <c r="G364" s="1">
        <v>12</v>
      </c>
      <c r="H364" s="74" cm="1">
        <f t="array" ref="H364">IFERROR(IF(D364="","",INDEX(Entradas!$H$3:$H$5000,MATCH(Vendas!A364,IF(Entradas!$B$3:$B$5000=Vendas!D364,Entradas!$A$3:$A$5000),1))),"Preço não registrado")</f>
        <v>45</v>
      </c>
      <c r="I364" s="37">
        <f t="shared" si="28"/>
        <v>540</v>
      </c>
      <c r="J364" s="1"/>
      <c r="K364" s="1"/>
      <c r="L364" s="16" t="str">
        <f t="shared" si="29"/>
        <v/>
      </c>
      <c r="M364" s="70"/>
    </row>
    <row r="365" spans="1:13" x14ac:dyDescent="0.3">
      <c r="A365" s="4">
        <v>45290</v>
      </c>
      <c r="B365" s="1" t="s">
        <v>26</v>
      </c>
      <c r="C365" s="1" t="str">
        <f t="shared" si="25"/>
        <v>Maria Madalena</v>
      </c>
      <c r="D365" s="1" t="s">
        <v>127</v>
      </c>
      <c r="E365" s="1" t="str">
        <f t="shared" si="26"/>
        <v>Bermuda Cinza G</v>
      </c>
      <c r="F365" s="1" t="str">
        <f t="shared" si="27"/>
        <v>Un</v>
      </c>
      <c r="G365" s="1">
        <v>12</v>
      </c>
      <c r="H365" s="74" cm="1">
        <f t="array" ref="H365">IFERROR(IF(D365="","",INDEX(Entradas!$H$3:$H$5000,MATCH(Vendas!A365,IF(Entradas!$B$3:$B$5000=Vendas!D365,Entradas!$A$3:$A$5000),1))),"Preço não registrado")</f>
        <v>42.9</v>
      </c>
      <c r="I365" s="37">
        <f t="shared" si="28"/>
        <v>514.79999999999995</v>
      </c>
      <c r="J365" s="1"/>
      <c r="K365" s="1"/>
      <c r="L365" s="16" t="str">
        <f t="shared" si="29"/>
        <v/>
      </c>
      <c r="M365" s="70"/>
    </row>
    <row r="366" spans="1:13" x14ac:dyDescent="0.3">
      <c r="A366" s="4">
        <v>45291</v>
      </c>
      <c r="B366" s="1" t="s">
        <v>26</v>
      </c>
      <c r="C366" s="1" t="str">
        <f t="shared" si="25"/>
        <v>Maria Madalena</v>
      </c>
      <c r="D366" s="1" t="s">
        <v>128</v>
      </c>
      <c r="E366" s="1" t="str">
        <f t="shared" si="26"/>
        <v>Camiseta Branca Básica P</v>
      </c>
      <c r="F366" s="1" t="str">
        <f t="shared" si="27"/>
        <v>Un</v>
      </c>
      <c r="G366" s="1">
        <v>12</v>
      </c>
      <c r="H366" s="74" cm="1">
        <f t="array" ref="H366">IFERROR(IF(D366="","",INDEX(Entradas!$H$3:$H$5000,MATCH(Vendas!A366,IF(Entradas!$B$3:$B$5000=Vendas!D366,Entradas!$A$3:$A$5000),1))),"Preço não registrado")</f>
        <v>42.9</v>
      </c>
      <c r="I366" s="37">
        <f t="shared" si="28"/>
        <v>514.79999999999995</v>
      </c>
      <c r="J366" s="1"/>
      <c r="K366" s="1"/>
      <c r="L366" s="16" t="str">
        <f t="shared" si="29"/>
        <v/>
      </c>
      <c r="M366" s="70"/>
    </row>
    <row r="367" spans="1:13" x14ac:dyDescent="0.3">
      <c r="A367" s="4"/>
      <c r="B367" s="1"/>
      <c r="C367" s="1" t="str">
        <f t="shared" si="25"/>
        <v/>
      </c>
      <c r="D367" s="1"/>
      <c r="E367" s="1" t="str">
        <f t="shared" si="26"/>
        <v/>
      </c>
      <c r="F367" s="1" t="str">
        <f t="shared" si="27"/>
        <v/>
      </c>
      <c r="G367" s="1"/>
      <c r="H367" s="74" t="str" cm="1">
        <f t="array" ref="H367">IFERROR(IF(D367="","",INDEX(Entradas!$H$3:$H$5000,MATCH(Vendas!A367,IF(Entradas!$B$3:$B$5000=Vendas!D367,Entradas!$A$3:$A$5000),1))),"Preço não registrado")</f>
        <v/>
      </c>
      <c r="I367" s="37" t="str">
        <f t="shared" si="28"/>
        <v/>
      </c>
      <c r="J367" s="1"/>
      <c r="K367" s="1"/>
      <c r="L367" s="16" t="str">
        <f t="shared" si="29"/>
        <v/>
      </c>
      <c r="M367" s="70"/>
    </row>
    <row r="368" spans="1:13" x14ac:dyDescent="0.3">
      <c r="A368" s="4"/>
      <c r="B368" s="1"/>
      <c r="C368" s="1" t="str">
        <f t="shared" si="25"/>
        <v/>
      </c>
      <c r="D368" s="1"/>
      <c r="E368" s="1" t="str">
        <f t="shared" si="26"/>
        <v/>
      </c>
      <c r="F368" s="1" t="str">
        <f t="shared" si="27"/>
        <v/>
      </c>
      <c r="G368" s="1"/>
      <c r="H368" s="74" t="str" cm="1">
        <f t="array" ref="H368">IFERROR(IF(D368="","",INDEX(Entradas!$H$3:$H$5000,MATCH(Vendas!A368,IF(Entradas!$B$3:$B$5000=Vendas!D368,Entradas!$A$3:$A$5000),1))),"Preço não registrado")</f>
        <v/>
      </c>
      <c r="I368" s="37" t="str">
        <f t="shared" si="28"/>
        <v/>
      </c>
      <c r="J368" s="1"/>
      <c r="K368" s="1"/>
      <c r="L368" s="16" t="str">
        <f t="shared" si="29"/>
        <v/>
      </c>
      <c r="M368" s="70"/>
    </row>
    <row r="369" spans="1:13" x14ac:dyDescent="0.3">
      <c r="A369" s="4"/>
      <c r="B369" s="1"/>
      <c r="C369" s="1" t="str">
        <f t="shared" si="25"/>
        <v/>
      </c>
      <c r="D369" s="1"/>
      <c r="E369" s="1" t="str">
        <f t="shared" si="26"/>
        <v/>
      </c>
      <c r="F369" s="1" t="str">
        <f t="shared" si="27"/>
        <v/>
      </c>
      <c r="G369" s="1"/>
      <c r="H369" s="74" t="str" cm="1">
        <f t="array" ref="H369">IFERROR(IF(D369="","",INDEX(Entradas!$H$3:$H$5000,MATCH(Vendas!A369,IF(Entradas!$B$3:$B$5000=Vendas!D369,Entradas!$A$3:$A$5000),1))),"Preço não registrado")</f>
        <v/>
      </c>
      <c r="I369" s="37" t="str">
        <f t="shared" si="28"/>
        <v/>
      </c>
      <c r="J369" s="1"/>
      <c r="K369" s="1"/>
      <c r="L369" s="16" t="str">
        <f t="shared" si="29"/>
        <v/>
      </c>
      <c r="M369" s="70"/>
    </row>
    <row r="370" spans="1:13" x14ac:dyDescent="0.3">
      <c r="A370" s="4"/>
      <c r="B370" s="1"/>
      <c r="C370" s="1" t="str">
        <f t="shared" si="25"/>
        <v/>
      </c>
      <c r="D370" s="1"/>
      <c r="E370" s="1" t="str">
        <f t="shared" si="26"/>
        <v/>
      </c>
      <c r="F370" s="1" t="str">
        <f t="shared" si="27"/>
        <v/>
      </c>
      <c r="G370" s="1"/>
      <c r="H370" s="74" t="str" cm="1">
        <f t="array" ref="H370">IFERROR(IF(D370="","",INDEX(Entradas!$H$3:$H$5000,MATCH(Vendas!A370,IF(Entradas!$B$3:$B$5000=Vendas!D370,Entradas!$A$3:$A$5000),1))),"Preço não registrado")</f>
        <v/>
      </c>
      <c r="I370" s="37" t="str">
        <f t="shared" si="28"/>
        <v/>
      </c>
      <c r="J370" s="1"/>
      <c r="K370" s="1"/>
      <c r="L370" s="16" t="str">
        <f t="shared" si="29"/>
        <v/>
      </c>
      <c r="M370" s="70"/>
    </row>
    <row r="371" spans="1:13" x14ac:dyDescent="0.3">
      <c r="A371" s="4"/>
      <c r="B371" s="1"/>
      <c r="C371" s="1" t="str">
        <f t="shared" si="25"/>
        <v/>
      </c>
      <c r="D371" s="1"/>
      <c r="E371" s="1" t="str">
        <f t="shared" si="26"/>
        <v/>
      </c>
      <c r="F371" s="1" t="str">
        <f t="shared" si="27"/>
        <v/>
      </c>
      <c r="G371" s="1"/>
      <c r="H371" s="74" t="str" cm="1">
        <f t="array" ref="H371">IFERROR(IF(D371="","",INDEX(Entradas!$H$3:$H$5000,MATCH(Vendas!A371,IF(Entradas!$B$3:$B$5000=Vendas!D371,Entradas!$A$3:$A$5000),1))),"Preço não registrado")</f>
        <v/>
      </c>
      <c r="I371" s="37" t="str">
        <f t="shared" si="28"/>
        <v/>
      </c>
      <c r="J371" s="1"/>
      <c r="K371" s="1"/>
      <c r="L371" s="16" t="str">
        <f t="shared" si="29"/>
        <v/>
      </c>
      <c r="M371" s="70"/>
    </row>
    <row r="372" spans="1:13" x14ac:dyDescent="0.3">
      <c r="A372" s="4"/>
      <c r="B372" s="1"/>
      <c r="C372" s="1" t="str">
        <f t="shared" si="25"/>
        <v/>
      </c>
      <c r="D372" s="6"/>
      <c r="E372" s="1" t="str">
        <f t="shared" si="26"/>
        <v/>
      </c>
      <c r="F372" s="1" t="str">
        <f t="shared" si="27"/>
        <v/>
      </c>
      <c r="G372" s="1"/>
      <c r="H372" s="74" t="str" cm="1">
        <f t="array" ref="H372">IFERROR(IF(D372="","",INDEX(Entradas!$H$3:$H$5000,MATCH(Vendas!A372,IF(Entradas!$B$3:$B$5000=Vendas!D372,Entradas!$A$3:$A$5000),1))),"Preço não registrado")</f>
        <v/>
      </c>
      <c r="I372" s="37" t="str">
        <f t="shared" si="28"/>
        <v/>
      </c>
      <c r="J372" s="1"/>
      <c r="K372" s="1"/>
      <c r="L372" s="16" t="str">
        <f t="shared" si="29"/>
        <v/>
      </c>
      <c r="M372" s="70"/>
    </row>
    <row r="373" spans="1:13" x14ac:dyDescent="0.3">
      <c r="A373" s="4"/>
      <c r="B373" s="1"/>
      <c r="C373" s="1" t="str">
        <f t="shared" si="25"/>
        <v/>
      </c>
      <c r="D373" s="1"/>
      <c r="E373" s="1" t="str">
        <f t="shared" si="26"/>
        <v/>
      </c>
      <c r="F373" s="1" t="str">
        <f t="shared" si="27"/>
        <v/>
      </c>
      <c r="G373" s="1"/>
      <c r="H373" s="74" t="str" cm="1">
        <f t="array" ref="H373">IFERROR(IF(D373="","",INDEX(Entradas!$H$3:$H$5000,MATCH(Vendas!A373,IF(Entradas!$B$3:$B$5000=Vendas!D373,Entradas!$A$3:$A$5000),1))),"Preço não registrado")</f>
        <v/>
      </c>
      <c r="I373" s="37" t="str">
        <f t="shared" si="28"/>
        <v/>
      </c>
      <c r="J373" s="1"/>
      <c r="K373" s="1"/>
      <c r="L373" s="16" t="str">
        <f t="shared" si="29"/>
        <v/>
      </c>
      <c r="M373" s="70"/>
    </row>
    <row r="374" spans="1:13" x14ac:dyDescent="0.3">
      <c r="A374" s="4"/>
      <c r="B374" s="1"/>
      <c r="C374" s="1" t="str">
        <f t="shared" si="25"/>
        <v/>
      </c>
      <c r="D374" s="1"/>
      <c r="E374" s="1" t="str">
        <f t="shared" si="26"/>
        <v/>
      </c>
      <c r="F374" s="1" t="str">
        <f t="shared" si="27"/>
        <v/>
      </c>
      <c r="G374" s="1"/>
      <c r="H374" s="74" t="str" cm="1">
        <f t="array" ref="H374">IFERROR(IF(D374="","",INDEX(Entradas!$H$3:$H$5000,MATCH(Vendas!A374,IF(Entradas!$B$3:$B$5000=Vendas!D374,Entradas!$A$3:$A$5000),1))),"Preço não registrado")</f>
        <v/>
      </c>
      <c r="I374" s="37" t="str">
        <f t="shared" si="28"/>
        <v/>
      </c>
      <c r="J374" s="1"/>
      <c r="K374" s="1"/>
      <c r="L374" s="16" t="str">
        <f t="shared" si="29"/>
        <v/>
      </c>
      <c r="M374" s="70"/>
    </row>
    <row r="375" spans="1:13" x14ac:dyDescent="0.3">
      <c r="A375" s="4"/>
      <c r="B375" s="1"/>
      <c r="C375" s="1" t="str">
        <f t="shared" si="25"/>
        <v/>
      </c>
      <c r="D375" s="1"/>
      <c r="E375" s="1" t="str">
        <f t="shared" si="26"/>
        <v/>
      </c>
      <c r="F375" s="1" t="str">
        <f t="shared" si="27"/>
        <v/>
      </c>
      <c r="G375" s="1"/>
      <c r="H375" s="74" t="str" cm="1">
        <f t="array" ref="H375">IFERROR(IF(D375="","",INDEX(Entradas!$H$3:$H$5000,MATCH(Vendas!A375,IF(Entradas!$B$3:$B$5000=Vendas!D375,Entradas!$A$3:$A$5000),1))),"Preço não registrado")</f>
        <v/>
      </c>
      <c r="I375" s="37" t="str">
        <f t="shared" si="28"/>
        <v/>
      </c>
      <c r="J375" s="1"/>
      <c r="K375" s="1"/>
      <c r="L375" s="16" t="str">
        <f t="shared" si="29"/>
        <v/>
      </c>
      <c r="M375" s="70"/>
    </row>
    <row r="376" spans="1:13" x14ac:dyDescent="0.3">
      <c r="A376" s="4"/>
      <c r="B376" s="1"/>
      <c r="C376" s="1" t="str">
        <f t="shared" si="25"/>
        <v/>
      </c>
      <c r="D376" s="1"/>
      <c r="E376" s="1" t="str">
        <f t="shared" si="26"/>
        <v/>
      </c>
      <c r="F376" s="1" t="str">
        <f t="shared" si="27"/>
        <v/>
      </c>
      <c r="G376" s="1"/>
      <c r="H376" s="74" t="str" cm="1">
        <f t="array" ref="H376">IFERROR(IF(D376="","",INDEX(Entradas!$H$3:$H$5000,MATCH(Vendas!A376,IF(Entradas!$B$3:$B$5000=Vendas!D376,Entradas!$A$3:$A$5000),1))),"Preço não registrado")</f>
        <v/>
      </c>
      <c r="I376" s="37" t="str">
        <f t="shared" si="28"/>
        <v/>
      </c>
      <c r="J376" s="1"/>
      <c r="K376" s="1"/>
      <c r="L376" s="16" t="str">
        <f t="shared" si="29"/>
        <v/>
      </c>
      <c r="M376" s="70"/>
    </row>
    <row r="377" spans="1:13" x14ac:dyDescent="0.3">
      <c r="A377" s="4"/>
      <c r="B377" s="1"/>
      <c r="C377" s="1" t="str">
        <f t="shared" si="25"/>
        <v/>
      </c>
      <c r="D377" s="1"/>
      <c r="E377" s="1" t="str">
        <f t="shared" si="26"/>
        <v/>
      </c>
      <c r="F377" s="1" t="str">
        <f t="shared" si="27"/>
        <v/>
      </c>
      <c r="G377" s="1"/>
      <c r="H377" s="74" t="str" cm="1">
        <f t="array" ref="H377">IFERROR(IF(D377="","",INDEX(Entradas!$H$3:$H$5000,MATCH(Vendas!A377,IF(Entradas!$B$3:$B$5000=Vendas!D377,Entradas!$A$3:$A$5000),1))),"Preço não registrado")</f>
        <v/>
      </c>
      <c r="I377" s="37" t="str">
        <f t="shared" si="28"/>
        <v/>
      </c>
      <c r="J377" s="1"/>
      <c r="K377" s="1"/>
      <c r="L377" s="16" t="str">
        <f t="shared" si="29"/>
        <v/>
      </c>
      <c r="M377" s="70"/>
    </row>
    <row r="378" spans="1:13" x14ac:dyDescent="0.3">
      <c r="A378" s="4"/>
      <c r="B378" s="1"/>
      <c r="C378" s="1" t="str">
        <f t="shared" si="25"/>
        <v/>
      </c>
      <c r="D378" s="1"/>
      <c r="E378" s="1" t="str">
        <f t="shared" si="26"/>
        <v/>
      </c>
      <c r="F378" s="1" t="str">
        <f t="shared" si="27"/>
        <v/>
      </c>
      <c r="G378" s="1"/>
      <c r="H378" s="74" t="str" cm="1">
        <f t="array" ref="H378">IFERROR(IF(D378="","",INDEX(Entradas!$H$3:$H$5000,MATCH(Vendas!A378,IF(Entradas!$B$3:$B$5000=Vendas!D378,Entradas!$A$3:$A$5000),1))),"Preço não registrado")</f>
        <v/>
      </c>
      <c r="I378" s="37" t="str">
        <f t="shared" si="28"/>
        <v/>
      </c>
      <c r="J378" s="1"/>
      <c r="K378" s="1"/>
      <c r="L378" s="16" t="str">
        <f t="shared" si="29"/>
        <v/>
      </c>
      <c r="M378" s="70"/>
    </row>
    <row r="379" spans="1:13" x14ac:dyDescent="0.3">
      <c r="A379" s="4"/>
      <c r="B379" s="1"/>
      <c r="C379" s="1" t="str">
        <f t="shared" si="25"/>
        <v/>
      </c>
      <c r="D379" s="1"/>
      <c r="E379" s="1" t="str">
        <f t="shared" si="26"/>
        <v/>
      </c>
      <c r="F379" s="1" t="str">
        <f t="shared" si="27"/>
        <v/>
      </c>
      <c r="G379" s="1"/>
      <c r="H379" s="74" t="str" cm="1">
        <f t="array" ref="H379">IFERROR(IF(D379="","",INDEX(Entradas!$H$3:$H$5000,MATCH(Vendas!A379,IF(Entradas!$B$3:$B$5000=Vendas!D379,Entradas!$A$3:$A$5000),1))),"Preço não registrado")</f>
        <v/>
      </c>
      <c r="I379" s="37" t="str">
        <f t="shared" si="28"/>
        <v/>
      </c>
      <c r="J379" s="1"/>
      <c r="K379" s="1"/>
      <c r="L379" s="16" t="str">
        <f t="shared" si="29"/>
        <v/>
      </c>
      <c r="M379" s="70"/>
    </row>
    <row r="380" spans="1:13" x14ac:dyDescent="0.3">
      <c r="A380" s="4"/>
      <c r="B380" s="1"/>
      <c r="C380" s="1" t="str">
        <f t="shared" si="25"/>
        <v/>
      </c>
      <c r="D380" s="1"/>
      <c r="E380" s="1" t="str">
        <f t="shared" si="26"/>
        <v/>
      </c>
      <c r="F380" s="1" t="str">
        <f t="shared" si="27"/>
        <v/>
      </c>
      <c r="G380" s="1"/>
      <c r="H380" s="74" t="str" cm="1">
        <f t="array" ref="H380">IFERROR(IF(D380="","",INDEX(Entradas!$H$3:$H$5000,MATCH(Vendas!A380,IF(Entradas!$B$3:$B$5000=Vendas!D380,Entradas!$A$3:$A$5000),1))),"Preço não registrado")</f>
        <v/>
      </c>
      <c r="I380" s="37" t="str">
        <f t="shared" si="28"/>
        <v/>
      </c>
      <c r="J380" s="1"/>
      <c r="K380" s="1"/>
      <c r="L380" s="16" t="str">
        <f t="shared" si="29"/>
        <v/>
      </c>
      <c r="M380" s="70"/>
    </row>
    <row r="381" spans="1:13" x14ac:dyDescent="0.3">
      <c r="A381" s="4"/>
      <c r="B381" s="1"/>
      <c r="C381" s="1" t="str">
        <f t="shared" si="25"/>
        <v/>
      </c>
      <c r="D381" s="1"/>
      <c r="E381" s="1" t="str">
        <f t="shared" si="26"/>
        <v/>
      </c>
      <c r="F381" s="1" t="str">
        <f t="shared" si="27"/>
        <v/>
      </c>
      <c r="G381" s="1"/>
      <c r="H381" s="74" t="str" cm="1">
        <f t="array" ref="H381">IFERROR(IF(D381="","",INDEX(Entradas!$H$3:$H$5000,MATCH(Vendas!A381,IF(Entradas!$B$3:$B$5000=Vendas!D381,Entradas!$A$3:$A$5000),1))),"Preço não registrado")</f>
        <v/>
      </c>
      <c r="I381" s="37" t="str">
        <f t="shared" si="28"/>
        <v/>
      </c>
      <c r="J381" s="1"/>
      <c r="K381" s="1"/>
      <c r="L381" s="16" t="str">
        <f t="shared" si="29"/>
        <v/>
      </c>
      <c r="M381" s="70"/>
    </row>
    <row r="382" spans="1:13" x14ac:dyDescent="0.3">
      <c r="A382" s="4"/>
      <c r="B382" s="1"/>
      <c r="C382" s="1" t="str">
        <f t="shared" si="25"/>
        <v/>
      </c>
      <c r="D382" s="6"/>
      <c r="E382" s="1" t="str">
        <f t="shared" si="26"/>
        <v/>
      </c>
      <c r="F382" s="1" t="str">
        <f t="shared" si="27"/>
        <v/>
      </c>
      <c r="G382" s="1"/>
      <c r="H382" s="74" t="str" cm="1">
        <f t="array" ref="H382">IFERROR(IF(D382="","",INDEX(Entradas!$H$3:$H$5000,MATCH(Vendas!A382,IF(Entradas!$B$3:$B$5000=Vendas!D382,Entradas!$A$3:$A$5000),1))),"Preço não registrado")</f>
        <v/>
      </c>
      <c r="I382" s="37" t="str">
        <f t="shared" si="28"/>
        <v/>
      </c>
      <c r="J382" s="1"/>
      <c r="K382" s="1"/>
      <c r="L382" s="16" t="str">
        <f t="shared" si="29"/>
        <v/>
      </c>
      <c r="M382" s="70"/>
    </row>
    <row r="383" spans="1:13" x14ac:dyDescent="0.3">
      <c r="A383" s="4"/>
      <c r="B383" s="1"/>
      <c r="C383" s="1" t="str">
        <f t="shared" si="25"/>
        <v/>
      </c>
      <c r="D383" s="1"/>
      <c r="E383" s="1" t="str">
        <f t="shared" si="26"/>
        <v/>
      </c>
      <c r="F383" s="1" t="str">
        <f t="shared" si="27"/>
        <v/>
      </c>
      <c r="G383" s="1"/>
      <c r="H383" s="74" t="str" cm="1">
        <f t="array" ref="H383">IFERROR(IF(D383="","",INDEX(Entradas!$H$3:$H$5000,MATCH(Vendas!A383,IF(Entradas!$B$3:$B$5000=Vendas!D383,Entradas!$A$3:$A$5000),1))),"Preço não registrado")</f>
        <v/>
      </c>
      <c r="I383" s="37" t="str">
        <f t="shared" si="28"/>
        <v/>
      </c>
      <c r="J383" s="1"/>
      <c r="K383" s="1"/>
      <c r="L383" s="16" t="str">
        <f t="shared" si="29"/>
        <v/>
      </c>
      <c r="M383" s="70"/>
    </row>
    <row r="384" spans="1:13" x14ac:dyDescent="0.3">
      <c r="A384" s="4"/>
      <c r="B384" s="1"/>
      <c r="C384" s="1" t="str">
        <f t="shared" si="25"/>
        <v/>
      </c>
      <c r="D384" s="1"/>
      <c r="E384" s="1" t="str">
        <f t="shared" si="26"/>
        <v/>
      </c>
      <c r="F384" s="1" t="str">
        <f t="shared" si="27"/>
        <v/>
      </c>
      <c r="G384" s="1"/>
      <c r="H384" s="74" t="str" cm="1">
        <f t="array" ref="H384">IFERROR(IF(D384="","",INDEX(Entradas!$H$3:$H$5000,MATCH(Vendas!A384,IF(Entradas!$B$3:$B$5000=Vendas!D384,Entradas!$A$3:$A$5000),1))),"Preço não registrado")</f>
        <v/>
      </c>
      <c r="I384" s="37" t="str">
        <f t="shared" si="28"/>
        <v/>
      </c>
      <c r="J384" s="1"/>
      <c r="K384" s="1"/>
      <c r="L384" s="16" t="str">
        <f t="shared" si="29"/>
        <v/>
      </c>
      <c r="M384" s="70"/>
    </row>
    <row r="385" spans="1:13" x14ac:dyDescent="0.3">
      <c r="A385" s="4"/>
      <c r="B385" s="1"/>
      <c r="C385" s="1" t="str">
        <f t="shared" si="25"/>
        <v/>
      </c>
      <c r="D385" s="1"/>
      <c r="E385" s="1" t="str">
        <f t="shared" si="26"/>
        <v/>
      </c>
      <c r="F385" s="1" t="str">
        <f t="shared" si="27"/>
        <v/>
      </c>
      <c r="G385" s="1"/>
      <c r="H385" s="74" t="str" cm="1">
        <f t="array" ref="H385">IFERROR(IF(D385="","",INDEX(Entradas!$H$3:$H$5000,MATCH(Vendas!A385,IF(Entradas!$B$3:$B$5000=Vendas!D385,Entradas!$A$3:$A$5000),1))),"Preço não registrado")</f>
        <v/>
      </c>
      <c r="I385" s="37" t="str">
        <f t="shared" si="28"/>
        <v/>
      </c>
      <c r="J385" s="1"/>
      <c r="K385" s="1"/>
      <c r="L385" s="16" t="str">
        <f t="shared" si="29"/>
        <v/>
      </c>
      <c r="M385" s="70"/>
    </row>
    <row r="386" spans="1:13" x14ac:dyDescent="0.3">
      <c r="A386" s="4"/>
      <c r="B386" s="1"/>
      <c r="C386" s="1" t="str">
        <f t="shared" si="25"/>
        <v/>
      </c>
      <c r="D386" s="1"/>
      <c r="E386" s="1" t="str">
        <f t="shared" si="26"/>
        <v/>
      </c>
      <c r="F386" s="1" t="str">
        <f t="shared" si="27"/>
        <v/>
      </c>
      <c r="G386" s="1"/>
      <c r="H386" s="74" t="str" cm="1">
        <f t="array" ref="H386">IFERROR(IF(D386="","",INDEX(Entradas!$H$3:$H$5000,MATCH(Vendas!A386,IF(Entradas!$B$3:$B$5000=Vendas!D386,Entradas!$A$3:$A$5000),1))),"Preço não registrado")</f>
        <v/>
      </c>
      <c r="I386" s="37" t="str">
        <f t="shared" si="28"/>
        <v/>
      </c>
      <c r="J386" s="1"/>
      <c r="K386" s="1"/>
      <c r="L386" s="16" t="str">
        <f t="shared" si="29"/>
        <v/>
      </c>
      <c r="M386" s="70"/>
    </row>
    <row r="387" spans="1:13" x14ac:dyDescent="0.3">
      <c r="A387" s="4"/>
      <c r="B387" s="1"/>
      <c r="C387" s="1" t="str">
        <f t="shared" ref="C387:C450" si="30">IF(B387="","",VLOOKUP(B387,tabela_cliente,2,0))</f>
        <v/>
      </c>
      <c r="D387" s="1"/>
      <c r="E387" s="1" t="str">
        <f t="shared" ref="E387:E450" si="31">IF(D387="","",VLOOKUP(D387,tabela_produto,2,0))</f>
        <v/>
      </c>
      <c r="F387" s="1" t="str">
        <f t="shared" ref="F387:F450" si="32">IF(D387="","",VLOOKUP(D387,tabela_produto,3,0))</f>
        <v/>
      </c>
      <c r="G387" s="1"/>
      <c r="H387" s="74" t="str" cm="1">
        <f t="array" ref="H387">IFERROR(IF(D387="","",INDEX(Entradas!$H$3:$H$5000,MATCH(Vendas!A387,IF(Entradas!$B$3:$B$5000=Vendas!D387,Entradas!$A$3:$A$5000),1))),"Preço não registrado")</f>
        <v/>
      </c>
      <c r="I387" s="37" t="str">
        <f t="shared" si="28"/>
        <v/>
      </c>
      <c r="J387" s="1"/>
      <c r="K387" s="1"/>
      <c r="L387" s="16" t="str">
        <f t="shared" si="29"/>
        <v/>
      </c>
      <c r="M387" s="70"/>
    </row>
    <row r="388" spans="1:13" x14ac:dyDescent="0.3">
      <c r="A388" s="4"/>
      <c r="B388" s="1"/>
      <c r="C388" s="1" t="str">
        <f t="shared" si="30"/>
        <v/>
      </c>
      <c r="D388" s="1"/>
      <c r="E388" s="1" t="str">
        <f t="shared" si="31"/>
        <v/>
      </c>
      <c r="F388" s="1" t="str">
        <f t="shared" si="32"/>
        <v/>
      </c>
      <c r="G388" s="1"/>
      <c r="H388" s="74" t="str" cm="1">
        <f t="array" ref="H388">IFERROR(IF(D388="","",INDEX(Entradas!$H$3:$H$5000,MATCH(Vendas!A388,IF(Entradas!$B$3:$B$5000=Vendas!D388,Entradas!$A$3:$A$5000),1))),"Preço não registrado")</f>
        <v/>
      </c>
      <c r="I388" s="37" t="str">
        <f t="shared" ref="I388:I451" si="33">IFERROR(IF(OR(G388="",H388=""),"",G388*H388),"")</f>
        <v/>
      </c>
      <c r="J388" s="1"/>
      <c r="K388" s="1"/>
      <c r="L388" s="16" t="str">
        <f t="shared" ref="L388:L451" si="34">IF(K388="","",HYPERLINK("https://rastreamentocorreios.info/consulta/"&amp;K388,"Rastreie aqui"))</f>
        <v/>
      </c>
      <c r="M388" s="70"/>
    </row>
    <row r="389" spans="1:13" x14ac:dyDescent="0.3">
      <c r="A389" s="4"/>
      <c r="B389" s="1"/>
      <c r="C389" s="1" t="str">
        <f t="shared" si="30"/>
        <v/>
      </c>
      <c r="D389" s="1"/>
      <c r="E389" s="1" t="str">
        <f t="shared" si="31"/>
        <v/>
      </c>
      <c r="F389" s="1" t="str">
        <f t="shared" si="32"/>
        <v/>
      </c>
      <c r="G389" s="1"/>
      <c r="H389" s="74" t="str" cm="1">
        <f t="array" ref="H389">IFERROR(IF(D389="","",INDEX(Entradas!$H$3:$H$5000,MATCH(Vendas!A389,IF(Entradas!$B$3:$B$5000=Vendas!D389,Entradas!$A$3:$A$5000),1))),"Preço não registrado")</f>
        <v/>
      </c>
      <c r="I389" s="37" t="str">
        <f t="shared" si="33"/>
        <v/>
      </c>
      <c r="J389" s="1"/>
      <c r="K389" s="1"/>
      <c r="L389" s="16" t="str">
        <f t="shared" si="34"/>
        <v/>
      </c>
      <c r="M389" s="70"/>
    </row>
    <row r="390" spans="1:13" x14ac:dyDescent="0.3">
      <c r="A390" s="4"/>
      <c r="B390" s="1"/>
      <c r="C390" s="1" t="str">
        <f t="shared" si="30"/>
        <v/>
      </c>
      <c r="D390" s="1"/>
      <c r="E390" s="1" t="str">
        <f t="shared" si="31"/>
        <v/>
      </c>
      <c r="F390" s="1" t="str">
        <f t="shared" si="32"/>
        <v/>
      </c>
      <c r="G390" s="1"/>
      <c r="H390" s="74" t="str" cm="1">
        <f t="array" ref="H390">IFERROR(IF(D390="","",INDEX(Entradas!$H$3:$H$5000,MATCH(Vendas!A390,IF(Entradas!$B$3:$B$5000=Vendas!D390,Entradas!$A$3:$A$5000),1))),"Preço não registrado")</f>
        <v/>
      </c>
      <c r="I390" s="37" t="str">
        <f t="shared" si="33"/>
        <v/>
      </c>
      <c r="J390" s="1"/>
      <c r="K390" s="1"/>
      <c r="L390" s="16" t="str">
        <f t="shared" si="34"/>
        <v/>
      </c>
      <c r="M390" s="70"/>
    </row>
    <row r="391" spans="1:13" x14ac:dyDescent="0.3">
      <c r="A391" s="4"/>
      <c r="B391" s="1"/>
      <c r="C391" s="1" t="str">
        <f t="shared" si="30"/>
        <v/>
      </c>
      <c r="D391" s="1"/>
      <c r="E391" s="1" t="str">
        <f t="shared" si="31"/>
        <v/>
      </c>
      <c r="F391" s="1" t="str">
        <f t="shared" si="32"/>
        <v/>
      </c>
      <c r="G391" s="1"/>
      <c r="H391" s="74" t="str" cm="1">
        <f t="array" ref="H391">IFERROR(IF(D391="","",INDEX(Entradas!$H$3:$H$5000,MATCH(Vendas!A391,IF(Entradas!$B$3:$B$5000=Vendas!D391,Entradas!$A$3:$A$5000),1))),"Preço não registrado")</f>
        <v/>
      </c>
      <c r="I391" s="37" t="str">
        <f t="shared" si="33"/>
        <v/>
      </c>
      <c r="J391" s="1"/>
      <c r="K391" s="1"/>
      <c r="L391" s="16" t="str">
        <f t="shared" si="34"/>
        <v/>
      </c>
      <c r="M391" s="70"/>
    </row>
    <row r="392" spans="1:13" x14ac:dyDescent="0.3">
      <c r="A392" s="4"/>
      <c r="B392" s="1"/>
      <c r="C392" s="1" t="str">
        <f t="shared" si="30"/>
        <v/>
      </c>
      <c r="D392" s="6"/>
      <c r="E392" s="1" t="str">
        <f t="shared" si="31"/>
        <v/>
      </c>
      <c r="F392" s="1" t="str">
        <f t="shared" si="32"/>
        <v/>
      </c>
      <c r="G392" s="1"/>
      <c r="H392" s="74" t="str" cm="1">
        <f t="array" ref="H392">IFERROR(IF(D392="","",INDEX(Entradas!$H$3:$H$5000,MATCH(Vendas!A392,IF(Entradas!$B$3:$B$5000=Vendas!D392,Entradas!$A$3:$A$5000),1))),"Preço não registrado")</f>
        <v/>
      </c>
      <c r="I392" s="37" t="str">
        <f t="shared" si="33"/>
        <v/>
      </c>
      <c r="J392" s="1"/>
      <c r="K392" s="1"/>
      <c r="L392" s="16" t="str">
        <f t="shared" si="34"/>
        <v/>
      </c>
      <c r="M392" s="70"/>
    </row>
    <row r="393" spans="1:13" x14ac:dyDescent="0.3">
      <c r="A393" s="4"/>
      <c r="B393" s="1"/>
      <c r="C393" s="1" t="str">
        <f t="shared" si="30"/>
        <v/>
      </c>
      <c r="D393" s="1"/>
      <c r="E393" s="1" t="str">
        <f t="shared" si="31"/>
        <v/>
      </c>
      <c r="F393" s="1" t="str">
        <f t="shared" si="32"/>
        <v/>
      </c>
      <c r="G393" s="1"/>
      <c r="H393" s="74" t="str" cm="1">
        <f t="array" ref="H393">IFERROR(IF(D393="","",INDEX(Entradas!$H$3:$H$5000,MATCH(Vendas!A393,IF(Entradas!$B$3:$B$5000=Vendas!D393,Entradas!$A$3:$A$5000),1))),"Preço não registrado")</f>
        <v/>
      </c>
      <c r="I393" s="37" t="str">
        <f t="shared" si="33"/>
        <v/>
      </c>
      <c r="J393" s="1"/>
      <c r="K393" s="1"/>
      <c r="L393" s="16" t="str">
        <f t="shared" si="34"/>
        <v/>
      </c>
      <c r="M393" s="70"/>
    </row>
    <row r="394" spans="1:13" x14ac:dyDescent="0.3">
      <c r="A394" s="4"/>
      <c r="B394" s="1"/>
      <c r="C394" s="1" t="str">
        <f t="shared" si="30"/>
        <v/>
      </c>
      <c r="D394" s="1"/>
      <c r="E394" s="1" t="str">
        <f t="shared" si="31"/>
        <v/>
      </c>
      <c r="F394" s="1" t="str">
        <f t="shared" si="32"/>
        <v/>
      </c>
      <c r="G394" s="1"/>
      <c r="H394" s="74" t="str" cm="1">
        <f t="array" ref="H394">IFERROR(IF(D394="","",INDEX(Entradas!$H$3:$H$5000,MATCH(Vendas!A394,IF(Entradas!$B$3:$B$5000=Vendas!D394,Entradas!$A$3:$A$5000),1))),"Preço não registrado")</f>
        <v/>
      </c>
      <c r="I394" s="37" t="str">
        <f t="shared" si="33"/>
        <v/>
      </c>
      <c r="J394" s="1"/>
      <c r="K394" s="1"/>
      <c r="L394" s="16" t="str">
        <f t="shared" si="34"/>
        <v/>
      </c>
      <c r="M394" s="70"/>
    </row>
    <row r="395" spans="1:13" x14ac:dyDescent="0.3">
      <c r="A395" s="4"/>
      <c r="B395" s="1"/>
      <c r="C395" s="1" t="str">
        <f t="shared" si="30"/>
        <v/>
      </c>
      <c r="D395" s="1"/>
      <c r="E395" s="1" t="str">
        <f t="shared" si="31"/>
        <v/>
      </c>
      <c r="F395" s="1" t="str">
        <f t="shared" si="32"/>
        <v/>
      </c>
      <c r="G395" s="1"/>
      <c r="H395" s="74" t="str" cm="1">
        <f t="array" ref="H395">IFERROR(IF(D395="","",INDEX(Entradas!$H$3:$H$5000,MATCH(Vendas!A395,IF(Entradas!$B$3:$B$5000=Vendas!D395,Entradas!$A$3:$A$5000),1))),"Preço não registrado")</f>
        <v/>
      </c>
      <c r="I395" s="37" t="str">
        <f t="shared" si="33"/>
        <v/>
      </c>
      <c r="J395" s="1"/>
      <c r="K395" s="1"/>
      <c r="L395" s="16" t="str">
        <f t="shared" si="34"/>
        <v/>
      </c>
      <c r="M395" s="70"/>
    </row>
    <row r="396" spans="1:13" x14ac:dyDescent="0.3">
      <c r="A396" s="4"/>
      <c r="B396" s="1"/>
      <c r="C396" s="1" t="str">
        <f t="shared" si="30"/>
        <v/>
      </c>
      <c r="D396" s="1"/>
      <c r="E396" s="1" t="str">
        <f t="shared" si="31"/>
        <v/>
      </c>
      <c r="F396" s="1" t="str">
        <f t="shared" si="32"/>
        <v/>
      </c>
      <c r="G396" s="1"/>
      <c r="H396" s="74" t="str" cm="1">
        <f t="array" ref="H396">IFERROR(IF(D396="","",INDEX(Entradas!$H$3:$H$5000,MATCH(Vendas!A396,IF(Entradas!$B$3:$B$5000=Vendas!D396,Entradas!$A$3:$A$5000),1))),"Preço não registrado")</f>
        <v/>
      </c>
      <c r="I396" s="37" t="str">
        <f t="shared" si="33"/>
        <v/>
      </c>
      <c r="J396" s="1"/>
      <c r="K396" s="1"/>
      <c r="L396" s="16" t="str">
        <f t="shared" si="34"/>
        <v/>
      </c>
      <c r="M396" s="70"/>
    </row>
    <row r="397" spans="1:13" x14ac:dyDescent="0.3">
      <c r="A397" s="4"/>
      <c r="B397" s="1"/>
      <c r="C397" s="1" t="str">
        <f t="shared" si="30"/>
        <v/>
      </c>
      <c r="D397" s="1"/>
      <c r="E397" s="1" t="str">
        <f t="shared" si="31"/>
        <v/>
      </c>
      <c r="F397" s="1" t="str">
        <f t="shared" si="32"/>
        <v/>
      </c>
      <c r="G397" s="1"/>
      <c r="H397" s="74" t="str" cm="1">
        <f t="array" ref="H397">IFERROR(IF(D397="","",INDEX(Entradas!$H$3:$H$5000,MATCH(Vendas!A397,IF(Entradas!$B$3:$B$5000=Vendas!D397,Entradas!$A$3:$A$5000),1))),"Preço não registrado")</f>
        <v/>
      </c>
      <c r="I397" s="37" t="str">
        <f t="shared" si="33"/>
        <v/>
      </c>
      <c r="J397" s="1"/>
      <c r="K397" s="1"/>
      <c r="L397" s="16" t="str">
        <f t="shared" si="34"/>
        <v/>
      </c>
      <c r="M397" s="70"/>
    </row>
    <row r="398" spans="1:13" x14ac:dyDescent="0.3">
      <c r="A398" s="4"/>
      <c r="B398" s="1"/>
      <c r="C398" s="1" t="str">
        <f t="shared" si="30"/>
        <v/>
      </c>
      <c r="D398" s="1"/>
      <c r="E398" s="1" t="str">
        <f t="shared" si="31"/>
        <v/>
      </c>
      <c r="F398" s="1" t="str">
        <f t="shared" si="32"/>
        <v/>
      </c>
      <c r="G398" s="1"/>
      <c r="H398" s="74" t="str" cm="1">
        <f t="array" ref="H398">IFERROR(IF(D398="","",INDEX(Entradas!$H$3:$H$5000,MATCH(Vendas!A398,IF(Entradas!$B$3:$B$5000=Vendas!D398,Entradas!$A$3:$A$5000),1))),"Preço não registrado")</f>
        <v/>
      </c>
      <c r="I398" s="37" t="str">
        <f t="shared" si="33"/>
        <v/>
      </c>
      <c r="J398" s="1"/>
      <c r="K398" s="1"/>
      <c r="L398" s="16" t="str">
        <f t="shared" si="34"/>
        <v/>
      </c>
      <c r="M398" s="70"/>
    </row>
    <row r="399" spans="1:13" x14ac:dyDescent="0.3">
      <c r="A399" s="4"/>
      <c r="B399" s="1"/>
      <c r="C399" s="1" t="str">
        <f t="shared" si="30"/>
        <v/>
      </c>
      <c r="D399" s="1"/>
      <c r="E399" s="1" t="str">
        <f t="shared" si="31"/>
        <v/>
      </c>
      <c r="F399" s="1" t="str">
        <f t="shared" si="32"/>
        <v/>
      </c>
      <c r="G399" s="1"/>
      <c r="H399" s="74" t="str" cm="1">
        <f t="array" ref="H399">IFERROR(IF(D399="","",INDEX(Entradas!$H$3:$H$5000,MATCH(Vendas!A399,IF(Entradas!$B$3:$B$5000=Vendas!D399,Entradas!$A$3:$A$5000),1))),"Preço não registrado")</f>
        <v/>
      </c>
      <c r="I399" s="37" t="str">
        <f t="shared" si="33"/>
        <v/>
      </c>
      <c r="J399" s="1"/>
      <c r="K399" s="1"/>
      <c r="L399" s="16" t="str">
        <f t="shared" si="34"/>
        <v/>
      </c>
      <c r="M399" s="70"/>
    </row>
    <row r="400" spans="1:13" x14ac:dyDescent="0.3">
      <c r="A400" s="4"/>
      <c r="B400" s="1"/>
      <c r="C400" s="1" t="str">
        <f t="shared" si="30"/>
        <v/>
      </c>
      <c r="D400" s="1"/>
      <c r="E400" s="1" t="str">
        <f t="shared" si="31"/>
        <v/>
      </c>
      <c r="F400" s="1" t="str">
        <f t="shared" si="32"/>
        <v/>
      </c>
      <c r="G400" s="1"/>
      <c r="H400" s="74" t="str" cm="1">
        <f t="array" ref="H400">IFERROR(IF(D400="","",INDEX(Entradas!$H$3:$H$5000,MATCH(Vendas!A400,IF(Entradas!$B$3:$B$5000=Vendas!D400,Entradas!$A$3:$A$5000),1))),"Preço não registrado")</f>
        <v/>
      </c>
      <c r="I400" s="37" t="str">
        <f t="shared" si="33"/>
        <v/>
      </c>
      <c r="J400" s="1"/>
      <c r="K400" s="1"/>
      <c r="L400" s="16" t="str">
        <f t="shared" si="34"/>
        <v/>
      </c>
      <c r="M400" s="70"/>
    </row>
    <row r="401" spans="1:13" x14ac:dyDescent="0.3">
      <c r="A401" s="4"/>
      <c r="B401" s="1"/>
      <c r="C401" s="1" t="str">
        <f t="shared" si="30"/>
        <v/>
      </c>
      <c r="D401" s="1"/>
      <c r="E401" s="1" t="str">
        <f t="shared" si="31"/>
        <v/>
      </c>
      <c r="F401" s="1" t="str">
        <f t="shared" si="32"/>
        <v/>
      </c>
      <c r="G401" s="1"/>
      <c r="H401" s="74" t="str" cm="1">
        <f t="array" ref="H401">IFERROR(IF(D401="","",INDEX(Entradas!$H$3:$H$5000,MATCH(Vendas!A401,IF(Entradas!$B$3:$B$5000=Vendas!D401,Entradas!$A$3:$A$5000),1))),"Preço não registrado")</f>
        <v/>
      </c>
      <c r="I401" s="37" t="str">
        <f t="shared" si="33"/>
        <v/>
      </c>
      <c r="J401" s="1"/>
      <c r="K401" s="1"/>
      <c r="L401" s="16" t="str">
        <f t="shared" si="34"/>
        <v/>
      </c>
      <c r="M401" s="70"/>
    </row>
    <row r="402" spans="1:13" x14ac:dyDescent="0.3">
      <c r="A402" s="4"/>
      <c r="B402" s="1"/>
      <c r="C402" s="1" t="str">
        <f t="shared" si="30"/>
        <v/>
      </c>
      <c r="D402" s="6"/>
      <c r="E402" s="1" t="str">
        <f t="shared" si="31"/>
        <v/>
      </c>
      <c r="F402" s="1" t="str">
        <f t="shared" si="32"/>
        <v/>
      </c>
      <c r="G402" s="1"/>
      <c r="H402" s="74" t="str" cm="1">
        <f t="array" ref="H402">IFERROR(IF(D402="","",INDEX(Entradas!$H$3:$H$5000,MATCH(Vendas!A402,IF(Entradas!$B$3:$B$5000=Vendas!D402,Entradas!$A$3:$A$5000),1))),"Preço não registrado")</f>
        <v/>
      </c>
      <c r="I402" s="37" t="str">
        <f t="shared" si="33"/>
        <v/>
      </c>
      <c r="J402" s="1"/>
      <c r="K402" s="1"/>
      <c r="L402" s="16" t="str">
        <f t="shared" si="34"/>
        <v/>
      </c>
      <c r="M402" s="70"/>
    </row>
    <row r="403" spans="1:13" x14ac:dyDescent="0.3">
      <c r="A403" s="4"/>
      <c r="B403" s="1"/>
      <c r="C403" s="1" t="str">
        <f t="shared" si="30"/>
        <v/>
      </c>
      <c r="D403" s="1"/>
      <c r="E403" s="1" t="str">
        <f t="shared" si="31"/>
        <v/>
      </c>
      <c r="F403" s="1" t="str">
        <f t="shared" si="32"/>
        <v/>
      </c>
      <c r="G403" s="1"/>
      <c r="H403" s="74" t="str" cm="1">
        <f t="array" ref="H403">IFERROR(IF(D403="","",INDEX(Entradas!$H$3:$H$5000,MATCH(Vendas!A403,IF(Entradas!$B$3:$B$5000=Vendas!D403,Entradas!$A$3:$A$5000),1))),"Preço não registrado")</f>
        <v/>
      </c>
      <c r="I403" s="37" t="str">
        <f t="shared" si="33"/>
        <v/>
      </c>
      <c r="J403" s="1"/>
      <c r="K403" s="1"/>
      <c r="L403" s="16" t="str">
        <f t="shared" si="34"/>
        <v/>
      </c>
      <c r="M403" s="70"/>
    </row>
    <row r="404" spans="1:13" x14ac:dyDescent="0.3">
      <c r="A404" s="4"/>
      <c r="B404" s="1"/>
      <c r="C404" s="1" t="str">
        <f t="shared" si="30"/>
        <v/>
      </c>
      <c r="D404" s="1"/>
      <c r="E404" s="1" t="str">
        <f t="shared" si="31"/>
        <v/>
      </c>
      <c r="F404" s="1" t="str">
        <f t="shared" si="32"/>
        <v/>
      </c>
      <c r="G404" s="1"/>
      <c r="H404" s="74" t="str" cm="1">
        <f t="array" ref="H404">IFERROR(IF(D404="","",INDEX(Entradas!$H$3:$H$5000,MATCH(Vendas!A404,IF(Entradas!$B$3:$B$5000=Vendas!D404,Entradas!$A$3:$A$5000),1))),"Preço não registrado")</f>
        <v/>
      </c>
      <c r="I404" s="37" t="str">
        <f t="shared" si="33"/>
        <v/>
      </c>
      <c r="J404" s="1"/>
      <c r="K404" s="1"/>
      <c r="L404" s="16" t="str">
        <f t="shared" si="34"/>
        <v/>
      </c>
      <c r="M404" s="70"/>
    </row>
    <row r="405" spans="1:13" x14ac:dyDescent="0.3">
      <c r="A405" s="4"/>
      <c r="B405" s="1"/>
      <c r="C405" s="1" t="str">
        <f t="shared" si="30"/>
        <v/>
      </c>
      <c r="D405" s="1"/>
      <c r="E405" s="1" t="str">
        <f t="shared" si="31"/>
        <v/>
      </c>
      <c r="F405" s="1" t="str">
        <f t="shared" si="32"/>
        <v/>
      </c>
      <c r="G405" s="1"/>
      <c r="H405" s="74" t="str" cm="1">
        <f t="array" ref="H405">IFERROR(IF(D405="","",INDEX(Entradas!$H$3:$H$5000,MATCH(Vendas!A405,IF(Entradas!$B$3:$B$5000=Vendas!D405,Entradas!$A$3:$A$5000),1))),"Preço não registrado")</f>
        <v/>
      </c>
      <c r="I405" s="37" t="str">
        <f t="shared" si="33"/>
        <v/>
      </c>
      <c r="J405" s="1"/>
      <c r="K405" s="1"/>
      <c r="L405" s="16" t="str">
        <f t="shared" si="34"/>
        <v/>
      </c>
      <c r="M405" s="70"/>
    </row>
    <row r="406" spans="1:13" x14ac:dyDescent="0.3">
      <c r="A406" s="4"/>
      <c r="B406" s="1"/>
      <c r="C406" s="1" t="str">
        <f t="shared" si="30"/>
        <v/>
      </c>
      <c r="D406" s="1"/>
      <c r="E406" s="1" t="str">
        <f t="shared" si="31"/>
        <v/>
      </c>
      <c r="F406" s="1" t="str">
        <f t="shared" si="32"/>
        <v/>
      </c>
      <c r="G406" s="1"/>
      <c r="H406" s="74" t="str" cm="1">
        <f t="array" ref="H406">IFERROR(IF(D406="","",INDEX(Entradas!$H$3:$H$5000,MATCH(Vendas!A406,IF(Entradas!$B$3:$B$5000=Vendas!D406,Entradas!$A$3:$A$5000),1))),"Preço não registrado")</f>
        <v/>
      </c>
      <c r="I406" s="37" t="str">
        <f t="shared" si="33"/>
        <v/>
      </c>
      <c r="J406" s="1"/>
      <c r="K406" s="1"/>
      <c r="L406" s="16" t="str">
        <f t="shared" si="34"/>
        <v/>
      </c>
      <c r="M406" s="70"/>
    </row>
    <row r="407" spans="1:13" x14ac:dyDescent="0.3">
      <c r="A407" s="4"/>
      <c r="B407" s="1"/>
      <c r="C407" s="1" t="str">
        <f t="shared" si="30"/>
        <v/>
      </c>
      <c r="D407" s="1"/>
      <c r="E407" s="1" t="str">
        <f t="shared" si="31"/>
        <v/>
      </c>
      <c r="F407" s="1" t="str">
        <f t="shared" si="32"/>
        <v/>
      </c>
      <c r="G407" s="1"/>
      <c r="H407" s="74" t="str" cm="1">
        <f t="array" ref="H407">IFERROR(IF(D407="","",INDEX(Entradas!$H$3:$H$5000,MATCH(Vendas!A407,IF(Entradas!$B$3:$B$5000=Vendas!D407,Entradas!$A$3:$A$5000),1))),"Preço não registrado")</f>
        <v/>
      </c>
      <c r="I407" s="37" t="str">
        <f t="shared" si="33"/>
        <v/>
      </c>
      <c r="J407" s="1"/>
      <c r="K407" s="1"/>
      <c r="L407" s="16" t="str">
        <f t="shared" si="34"/>
        <v/>
      </c>
      <c r="M407" s="70"/>
    </row>
    <row r="408" spans="1:13" x14ac:dyDescent="0.3">
      <c r="A408" s="4"/>
      <c r="B408" s="1"/>
      <c r="C408" s="1" t="str">
        <f t="shared" si="30"/>
        <v/>
      </c>
      <c r="D408" s="1"/>
      <c r="E408" s="1" t="str">
        <f t="shared" si="31"/>
        <v/>
      </c>
      <c r="F408" s="1" t="str">
        <f t="shared" si="32"/>
        <v/>
      </c>
      <c r="G408" s="1"/>
      <c r="H408" s="74" t="str" cm="1">
        <f t="array" ref="H408">IFERROR(IF(D408="","",INDEX(Entradas!$H$3:$H$5000,MATCH(Vendas!A408,IF(Entradas!$B$3:$B$5000=Vendas!D408,Entradas!$A$3:$A$5000),1))),"Preço não registrado")</f>
        <v/>
      </c>
      <c r="I408" s="37" t="str">
        <f t="shared" si="33"/>
        <v/>
      </c>
      <c r="J408" s="1"/>
      <c r="K408" s="1"/>
      <c r="L408" s="16" t="str">
        <f t="shared" si="34"/>
        <v/>
      </c>
      <c r="M408" s="70"/>
    </row>
    <row r="409" spans="1:13" x14ac:dyDescent="0.3">
      <c r="A409" s="4"/>
      <c r="B409" s="1"/>
      <c r="C409" s="1" t="str">
        <f t="shared" si="30"/>
        <v/>
      </c>
      <c r="D409" s="1"/>
      <c r="E409" s="1" t="str">
        <f t="shared" si="31"/>
        <v/>
      </c>
      <c r="F409" s="1" t="str">
        <f t="shared" si="32"/>
        <v/>
      </c>
      <c r="G409" s="1"/>
      <c r="H409" s="74" t="str" cm="1">
        <f t="array" ref="H409">IFERROR(IF(D409="","",INDEX(Entradas!$H$3:$H$5000,MATCH(Vendas!A409,IF(Entradas!$B$3:$B$5000=Vendas!D409,Entradas!$A$3:$A$5000),1))),"Preço não registrado")</f>
        <v/>
      </c>
      <c r="I409" s="37" t="str">
        <f t="shared" si="33"/>
        <v/>
      </c>
      <c r="J409" s="1"/>
      <c r="K409" s="1"/>
      <c r="L409" s="16" t="str">
        <f t="shared" si="34"/>
        <v/>
      </c>
      <c r="M409" s="70"/>
    </row>
    <row r="410" spans="1:13" x14ac:dyDescent="0.3">
      <c r="A410" s="4"/>
      <c r="B410" s="1"/>
      <c r="C410" s="1" t="str">
        <f t="shared" si="30"/>
        <v/>
      </c>
      <c r="D410" s="1"/>
      <c r="E410" s="1" t="str">
        <f t="shared" si="31"/>
        <v/>
      </c>
      <c r="F410" s="1" t="str">
        <f t="shared" si="32"/>
        <v/>
      </c>
      <c r="G410" s="1"/>
      <c r="H410" s="74" t="str" cm="1">
        <f t="array" ref="H410">IFERROR(IF(D410="","",INDEX(Entradas!$H$3:$H$5000,MATCH(Vendas!A410,IF(Entradas!$B$3:$B$5000=Vendas!D410,Entradas!$A$3:$A$5000),1))),"Preço não registrado")</f>
        <v/>
      </c>
      <c r="I410" s="37" t="str">
        <f t="shared" si="33"/>
        <v/>
      </c>
      <c r="J410" s="1"/>
      <c r="K410" s="1"/>
      <c r="L410" s="16" t="str">
        <f t="shared" si="34"/>
        <v/>
      </c>
      <c r="M410" s="70"/>
    </row>
    <row r="411" spans="1:13" x14ac:dyDescent="0.3">
      <c r="A411" s="4"/>
      <c r="B411" s="1"/>
      <c r="C411" s="1" t="str">
        <f t="shared" si="30"/>
        <v/>
      </c>
      <c r="D411" s="1"/>
      <c r="E411" s="1" t="str">
        <f t="shared" si="31"/>
        <v/>
      </c>
      <c r="F411" s="1" t="str">
        <f t="shared" si="32"/>
        <v/>
      </c>
      <c r="G411" s="1"/>
      <c r="H411" s="74" t="str" cm="1">
        <f t="array" ref="H411">IFERROR(IF(D411="","",INDEX(Entradas!$H$3:$H$5000,MATCH(Vendas!A411,IF(Entradas!$B$3:$B$5000=Vendas!D411,Entradas!$A$3:$A$5000),1))),"Preço não registrado")</f>
        <v/>
      </c>
      <c r="I411" s="37" t="str">
        <f t="shared" si="33"/>
        <v/>
      </c>
      <c r="J411" s="1"/>
      <c r="K411" s="1"/>
      <c r="L411" s="16" t="str">
        <f t="shared" si="34"/>
        <v/>
      </c>
      <c r="M411" s="70"/>
    </row>
    <row r="412" spans="1:13" x14ac:dyDescent="0.3">
      <c r="A412" s="4"/>
      <c r="B412" s="1"/>
      <c r="C412" s="1" t="str">
        <f t="shared" si="30"/>
        <v/>
      </c>
      <c r="D412" s="6"/>
      <c r="E412" s="1" t="str">
        <f t="shared" si="31"/>
        <v/>
      </c>
      <c r="F412" s="1" t="str">
        <f t="shared" si="32"/>
        <v/>
      </c>
      <c r="G412" s="1"/>
      <c r="H412" s="74" t="str" cm="1">
        <f t="array" ref="H412">IFERROR(IF(D412="","",INDEX(Entradas!$H$3:$H$5000,MATCH(Vendas!A412,IF(Entradas!$B$3:$B$5000=Vendas!D412,Entradas!$A$3:$A$5000),1))),"Preço não registrado")</f>
        <v/>
      </c>
      <c r="I412" s="37" t="str">
        <f t="shared" si="33"/>
        <v/>
      </c>
      <c r="J412" s="1"/>
      <c r="K412" s="1"/>
      <c r="L412" s="16" t="str">
        <f t="shared" si="34"/>
        <v/>
      </c>
      <c r="M412" s="70"/>
    </row>
    <row r="413" spans="1:13" x14ac:dyDescent="0.3">
      <c r="A413" s="4"/>
      <c r="B413" s="1"/>
      <c r="C413" s="1" t="str">
        <f t="shared" si="30"/>
        <v/>
      </c>
      <c r="D413" s="1"/>
      <c r="E413" s="1" t="str">
        <f t="shared" si="31"/>
        <v/>
      </c>
      <c r="F413" s="1" t="str">
        <f t="shared" si="32"/>
        <v/>
      </c>
      <c r="G413" s="1"/>
      <c r="H413" s="74" t="str" cm="1">
        <f t="array" ref="H413">IFERROR(IF(D413="","",INDEX(Entradas!$H$3:$H$5000,MATCH(Vendas!A413,IF(Entradas!$B$3:$B$5000=Vendas!D413,Entradas!$A$3:$A$5000),1))),"Preço não registrado")</f>
        <v/>
      </c>
      <c r="I413" s="37" t="str">
        <f t="shared" si="33"/>
        <v/>
      </c>
      <c r="J413" s="1"/>
      <c r="K413" s="1"/>
      <c r="L413" s="16" t="str">
        <f t="shared" si="34"/>
        <v/>
      </c>
      <c r="M413" s="70"/>
    </row>
    <row r="414" spans="1:13" x14ac:dyDescent="0.3">
      <c r="A414" s="4"/>
      <c r="B414" s="1"/>
      <c r="C414" s="1" t="str">
        <f t="shared" si="30"/>
        <v/>
      </c>
      <c r="D414" s="1"/>
      <c r="E414" s="1" t="str">
        <f t="shared" si="31"/>
        <v/>
      </c>
      <c r="F414" s="1" t="str">
        <f t="shared" si="32"/>
        <v/>
      </c>
      <c r="G414" s="1"/>
      <c r="H414" s="74" t="str" cm="1">
        <f t="array" ref="H414">IFERROR(IF(D414="","",INDEX(Entradas!$H$3:$H$5000,MATCH(Vendas!A414,IF(Entradas!$B$3:$B$5000=Vendas!D414,Entradas!$A$3:$A$5000),1))),"Preço não registrado")</f>
        <v/>
      </c>
      <c r="I414" s="37" t="str">
        <f t="shared" si="33"/>
        <v/>
      </c>
      <c r="J414" s="1"/>
      <c r="K414" s="1"/>
      <c r="L414" s="16" t="str">
        <f t="shared" si="34"/>
        <v/>
      </c>
      <c r="M414" s="70"/>
    </row>
    <row r="415" spans="1:13" x14ac:dyDescent="0.3">
      <c r="A415" s="4"/>
      <c r="B415" s="1"/>
      <c r="C415" s="1" t="str">
        <f t="shared" si="30"/>
        <v/>
      </c>
      <c r="D415" s="1"/>
      <c r="E415" s="1" t="str">
        <f t="shared" si="31"/>
        <v/>
      </c>
      <c r="F415" s="1" t="str">
        <f t="shared" si="32"/>
        <v/>
      </c>
      <c r="G415" s="1"/>
      <c r="H415" s="74" t="str" cm="1">
        <f t="array" ref="H415">IFERROR(IF(D415="","",INDEX(Entradas!$H$3:$H$5000,MATCH(Vendas!A415,IF(Entradas!$B$3:$B$5000=Vendas!D415,Entradas!$A$3:$A$5000),1))),"Preço não registrado")</f>
        <v/>
      </c>
      <c r="I415" s="37" t="str">
        <f t="shared" si="33"/>
        <v/>
      </c>
      <c r="J415" s="1"/>
      <c r="K415" s="1"/>
      <c r="L415" s="16" t="str">
        <f t="shared" si="34"/>
        <v/>
      </c>
      <c r="M415" s="70"/>
    </row>
    <row r="416" spans="1:13" x14ac:dyDescent="0.3">
      <c r="A416" s="4"/>
      <c r="B416" s="1"/>
      <c r="C416" s="1" t="str">
        <f t="shared" si="30"/>
        <v/>
      </c>
      <c r="D416" s="1"/>
      <c r="E416" s="1" t="str">
        <f t="shared" si="31"/>
        <v/>
      </c>
      <c r="F416" s="1" t="str">
        <f t="shared" si="32"/>
        <v/>
      </c>
      <c r="G416" s="1"/>
      <c r="H416" s="74" t="str" cm="1">
        <f t="array" ref="H416">IFERROR(IF(D416="","",INDEX(Entradas!$H$3:$H$5000,MATCH(Vendas!A416,IF(Entradas!$B$3:$B$5000=Vendas!D416,Entradas!$A$3:$A$5000),1))),"Preço não registrado")</f>
        <v/>
      </c>
      <c r="I416" s="37" t="str">
        <f t="shared" si="33"/>
        <v/>
      </c>
      <c r="J416" s="1"/>
      <c r="K416" s="1"/>
      <c r="L416" s="16" t="str">
        <f t="shared" si="34"/>
        <v/>
      </c>
      <c r="M416" s="70"/>
    </row>
    <row r="417" spans="1:13" x14ac:dyDescent="0.3">
      <c r="A417" s="4"/>
      <c r="B417" s="1"/>
      <c r="C417" s="1" t="str">
        <f t="shared" si="30"/>
        <v/>
      </c>
      <c r="D417" s="1"/>
      <c r="E417" s="1" t="str">
        <f t="shared" si="31"/>
        <v/>
      </c>
      <c r="F417" s="1" t="str">
        <f t="shared" si="32"/>
        <v/>
      </c>
      <c r="G417" s="1"/>
      <c r="H417" s="74" t="str" cm="1">
        <f t="array" ref="H417">IFERROR(IF(D417="","",INDEX(Entradas!$H$3:$H$5000,MATCH(Vendas!A417,IF(Entradas!$B$3:$B$5000=Vendas!D417,Entradas!$A$3:$A$5000),1))),"Preço não registrado")</f>
        <v/>
      </c>
      <c r="I417" s="37" t="str">
        <f t="shared" si="33"/>
        <v/>
      </c>
      <c r="J417" s="1"/>
      <c r="K417" s="1"/>
      <c r="L417" s="16" t="str">
        <f t="shared" si="34"/>
        <v/>
      </c>
      <c r="M417" s="70"/>
    </row>
    <row r="418" spans="1:13" x14ac:dyDescent="0.3">
      <c r="A418" s="4"/>
      <c r="B418" s="1"/>
      <c r="C418" s="1" t="str">
        <f t="shared" si="30"/>
        <v/>
      </c>
      <c r="D418" s="1"/>
      <c r="E418" s="1" t="str">
        <f t="shared" si="31"/>
        <v/>
      </c>
      <c r="F418" s="1" t="str">
        <f t="shared" si="32"/>
        <v/>
      </c>
      <c r="G418" s="1"/>
      <c r="H418" s="74" t="str" cm="1">
        <f t="array" ref="H418">IFERROR(IF(D418="","",INDEX(Entradas!$H$3:$H$5000,MATCH(Vendas!A418,IF(Entradas!$B$3:$B$5000=Vendas!D418,Entradas!$A$3:$A$5000),1))),"Preço não registrado")</f>
        <v/>
      </c>
      <c r="I418" s="37" t="str">
        <f t="shared" si="33"/>
        <v/>
      </c>
      <c r="J418" s="1"/>
      <c r="K418" s="1"/>
      <c r="L418" s="16" t="str">
        <f t="shared" si="34"/>
        <v/>
      </c>
      <c r="M418" s="70"/>
    </row>
    <row r="419" spans="1:13" x14ac:dyDescent="0.3">
      <c r="A419" s="4"/>
      <c r="B419" s="1"/>
      <c r="C419" s="1" t="str">
        <f t="shared" si="30"/>
        <v/>
      </c>
      <c r="D419" s="1"/>
      <c r="E419" s="1" t="str">
        <f t="shared" si="31"/>
        <v/>
      </c>
      <c r="F419" s="1" t="str">
        <f t="shared" si="32"/>
        <v/>
      </c>
      <c r="G419" s="1"/>
      <c r="H419" s="74" t="str" cm="1">
        <f t="array" ref="H419">IFERROR(IF(D419="","",INDEX(Entradas!$H$3:$H$5000,MATCH(Vendas!A419,IF(Entradas!$B$3:$B$5000=Vendas!D419,Entradas!$A$3:$A$5000),1))),"Preço não registrado")</f>
        <v/>
      </c>
      <c r="I419" s="37" t="str">
        <f t="shared" si="33"/>
        <v/>
      </c>
      <c r="J419" s="1"/>
      <c r="K419" s="1"/>
      <c r="L419" s="16" t="str">
        <f t="shared" si="34"/>
        <v/>
      </c>
      <c r="M419" s="70"/>
    </row>
    <row r="420" spans="1:13" x14ac:dyDescent="0.3">
      <c r="A420" s="4"/>
      <c r="B420" s="1"/>
      <c r="C420" s="1" t="str">
        <f t="shared" si="30"/>
        <v/>
      </c>
      <c r="D420" s="1"/>
      <c r="E420" s="1" t="str">
        <f t="shared" si="31"/>
        <v/>
      </c>
      <c r="F420" s="1" t="str">
        <f t="shared" si="32"/>
        <v/>
      </c>
      <c r="G420" s="1"/>
      <c r="H420" s="74" t="str" cm="1">
        <f t="array" ref="H420">IFERROR(IF(D420="","",INDEX(Entradas!$H$3:$H$5000,MATCH(Vendas!A420,IF(Entradas!$B$3:$B$5000=Vendas!D420,Entradas!$A$3:$A$5000),1))),"Preço não registrado")</f>
        <v/>
      </c>
      <c r="I420" s="37" t="str">
        <f t="shared" si="33"/>
        <v/>
      </c>
      <c r="J420" s="1"/>
      <c r="K420" s="1"/>
      <c r="L420" s="16" t="str">
        <f t="shared" si="34"/>
        <v/>
      </c>
      <c r="M420" s="70"/>
    </row>
    <row r="421" spans="1:13" x14ac:dyDescent="0.3">
      <c r="A421" s="4"/>
      <c r="B421" s="1"/>
      <c r="C421" s="1" t="str">
        <f t="shared" si="30"/>
        <v/>
      </c>
      <c r="D421" s="1"/>
      <c r="E421" s="1" t="str">
        <f t="shared" si="31"/>
        <v/>
      </c>
      <c r="F421" s="1" t="str">
        <f t="shared" si="32"/>
        <v/>
      </c>
      <c r="G421" s="1"/>
      <c r="H421" s="74" t="str" cm="1">
        <f t="array" ref="H421">IFERROR(IF(D421="","",INDEX(Entradas!$H$3:$H$5000,MATCH(Vendas!A421,IF(Entradas!$B$3:$B$5000=Vendas!D421,Entradas!$A$3:$A$5000),1))),"Preço não registrado")</f>
        <v/>
      </c>
      <c r="I421" s="37" t="str">
        <f t="shared" si="33"/>
        <v/>
      </c>
      <c r="J421" s="1"/>
      <c r="K421" s="1"/>
      <c r="L421" s="16" t="str">
        <f t="shared" si="34"/>
        <v/>
      </c>
      <c r="M421" s="70"/>
    </row>
    <row r="422" spans="1:13" x14ac:dyDescent="0.3">
      <c r="A422" s="4"/>
      <c r="B422" s="1"/>
      <c r="C422" s="1" t="str">
        <f t="shared" si="30"/>
        <v/>
      </c>
      <c r="D422" s="6"/>
      <c r="E422" s="1" t="str">
        <f t="shared" si="31"/>
        <v/>
      </c>
      <c r="F422" s="1" t="str">
        <f t="shared" si="32"/>
        <v/>
      </c>
      <c r="G422" s="1"/>
      <c r="H422" s="74" t="str" cm="1">
        <f t="array" ref="H422">IFERROR(IF(D422="","",INDEX(Entradas!$H$3:$H$5000,MATCH(Vendas!A422,IF(Entradas!$B$3:$B$5000=Vendas!D422,Entradas!$A$3:$A$5000),1))),"Preço não registrado")</f>
        <v/>
      </c>
      <c r="I422" s="37" t="str">
        <f t="shared" si="33"/>
        <v/>
      </c>
      <c r="J422" s="1"/>
      <c r="K422" s="1"/>
      <c r="L422" s="16" t="str">
        <f t="shared" si="34"/>
        <v/>
      </c>
      <c r="M422" s="70"/>
    </row>
    <row r="423" spans="1:13" x14ac:dyDescent="0.3">
      <c r="A423" s="4"/>
      <c r="B423" s="1"/>
      <c r="C423" s="1" t="str">
        <f t="shared" si="30"/>
        <v/>
      </c>
      <c r="D423" s="1"/>
      <c r="E423" s="1" t="str">
        <f t="shared" si="31"/>
        <v/>
      </c>
      <c r="F423" s="1" t="str">
        <f t="shared" si="32"/>
        <v/>
      </c>
      <c r="G423" s="1"/>
      <c r="H423" s="74" t="str" cm="1">
        <f t="array" ref="H423">IFERROR(IF(D423="","",INDEX(Entradas!$H$3:$H$5000,MATCH(Vendas!A423,IF(Entradas!$B$3:$B$5000=Vendas!D423,Entradas!$A$3:$A$5000),1))),"Preço não registrado")</f>
        <v/>
      </c>
      <c r="I423" s="37" t="str">
        <f t="shared" si="33"/>
        <v/>
      </c>
      <c r="J423" s="1"/>
      <c r="K423" s="1"/>
      <c r="L423" s="16" t="str">
        <f t="shared" si="34"/>
        <v/>
      </c>
      <c r="M423" s="70"/>
    </row>
    <row r="424" spans="1:13" x14ac:dyDescent="0.3">
      <c r="A424" s="4"/>
      <c r="B424" s="1"/>
      <c r="C424" s="1" t="str">
        <f t="shared" si="30"/>
        <v/>
      </c>
      <c r="D424" s="1"/>
      <c r="E424" s="1" t="str">
        <f t="shared" si="31"/>
        <v/>
      </c>
      <c r="F424" s="1" t="str">
        <f t="shared" si="32"/>
        <v/>
      </c>
      <c r="G424" s="1"/>
      <c r="H424" s="74" t="str" cm="1">
        <f t="array" ref="H424">IFERROR(IF(D424="","",INDEX(Entradas!$H$3:$H$5000,MATCH(Vendas!A424,IF(Entradas!$B$3:$B$5000=Vendas!D424,Entradas!$A$3:$A$5000),1))),"Preço não registrado")</f>
        <v/>
      </c>
      <c r="I424" s="37" t="str">
        <f t="shared" si="33"/>
        <v/>
      </c>
      <c r="J424" s="1"/>
      <c r="K424" s="1"/>
      <c r="L424" s="16" t="str">
        <f t="shared" si="34"/>
        <v/>
      </c>
      <c r="M424" s="70"/>
    </row>
    <row r="425" spans="1:13" x14ac:dyDescent="0.3">
      <c r="A425" s="4"/>
      <c r="B425" s="1"/>
      <c r="C425" s="1" t="str">
        <f t="shared" si="30"/>
        <v/>
      </c>
      <c r="D425" s="1"/>
      <c r="E425" s="1" t="str">
        <f t="shared" si="31"/>
        <v/>
      </c>
      <c r="F425" s="1" t="str">
        <f t="shared" si="32"/>
        <v/>
      </c>
      <c r="G425" s="1"/>
      <c r="H425" s="74" t="str" cm="1">
        <f t="array" ref="H425">IFERROR(IF(D425="","",INDEX(Entradas!$H$3:$H$5000,MATCH(Vendas!A425,IF(Entradas!$B$3:$B$5000=Vendas!D425,Entradas!$A$3:$A$5000),1))),"Preço não registrado")</f>
        <v/>
      </c>
      <c r="I425" s="37" t="str">
        <f t="shared" si="33"/>
        <v/>
      </c>
      <c r="J425" s="1"/>
      <c r="K425" s="1"/>
      <c r="L425" s="16" t="str">
        <f t="shared" si="34"/>
        <v/>
      </c>
      <c r="M425" s="70"/>
    </row>
    <row r="426" spans="1:13" x14ac:dyDescent="0.3">
      <c r="A426" s="4"/>
      <c r="B426" s="1"/>
      <c r="C426" s="1" t="str">
        <f t="shared" si="30"/>
        <v/>
      </c>
      <c r="D426" s="1"/>
      <c r="E426" s="1" t="str">
        <f t="shared" si="31"/>
        <v/>
      </c>
      <c r="F426" s="1" t="str">
        <f t="shared" si="32"/>
        <v/>
      </c>
      <c r="G426" s="1"/>
      <c r="H426" s="74" t="str" cm="1">
        <f t="array" ref="H426">IFERROR(IF(D426="","",INDEX(Entradas!$H$3:$H$5000,MATCH(Vendas!A426,IF(Entradas!$B$3:$B$5000=Vendas!D426,Entradas!$A$3:$A$5000),1))),"Preço não registrado")</f>
        <v/>
      </c>
      <c r="I426" s="37" t="str">
        <f t="shared" si="33"/>
        <v/>
      </c>
      <c r="J426" s="1"/>
      <c r="K426" s="1"/>
      <c r="L426" s="16" t="str">
        <f t="shared" si="34"/>
        <v/>
      </c>
      <c r="M426" s="70"/>
    </row>
    <row r="427" spans="1:13" x14ac:dyDescent="0.3">
      <c r="A427" s="4"/>
      <c r="B427" s="1"/>
      <c r="C427" s="1" t="str">
        <f t="shared" si="30"/>
        <v/>
      </c>
      <c r="D427" s="1"/>
      <c r="E427" s="1" t="str">
        <f t="shared" si="31"/>
        <v/>
      </c>
      <c r="F427" s="1" t="str">
        <f t="shared" si="32"/>
        <v/>
      </c>
      <c r="G427" s="1"/>
      <c r="H427" s="74" t="str" cm="1">
        <f t="array" ref="H427">IFERROR(IF(D427="","",INDEX(Entradas!$H$3:$H$5000,MATCH(Vendas!A427,IF(Entradas!$B$3:$B$5000=Vendas!D427,Entradas!$A$3:$A$5000),1))),"Preço não registrado")</f>
        <v/>
      </c>
      <c r="I427" s="37" t="str">
        <f t="shared" si="33"/>
        <v/>
      </c>
      <c r="J427" s="1"/>
      <c r="K427" s="1"/>
      <c r="L427" s="16" t="str">
        <f t="shared" si="34"/>
        <v/>
      </c>
      <c r="M427" s="70"/>
    </row>
    <row r="428" spans="1:13" x14ac:dyDescent="0.3">
      <c r="A428" s="4"/>
      <c r="B428" s="1"/>
      <c r="C428" s="1" t="str">
        <f t="shared" si="30"/>
        <v/>
      </c>
      <c r="D428" s="1"/>
      <c r="E428" s="1" t="str">
        <f t="shared" si="31"/>
        <v/>
      </c>
      <c r="F428" s="1" t="str">
        <f t="shared" si="32"/>
        <v/>
      </c>
      <c r="G428" s="1"/>
      <c r="H428" s="74" t="str" cm="1">
        <f t="array" ref="H428">IFERROR(IF(D428="","",INDEX(Entradas!$H$3:$H$5000,MATCH(Vendas!A428,IF(Entradas!$B$3:$B$5000=Vendas!D428,Entradas!$A$3:$A$5000),1))),"Preço não registrado")</f>
        <v/>
      </c>
      <c r="I428" s="37" t="str">
        <f t="shared" si="33"/>
        <v/>
      </c>
      <c r="J428" s="1"/>
      <c r="K428" s="1"/>
      <c r="L428" s="16" t="str">
        <f t="shared" si="34"/>
        <v/>
      </c>
      <c r="M428" s="70"/>
    </row>
    <row r="429" spans="1:13" x14ac:dyDescent="0.3">
      <c r="A429" s="4"/>
      <c r="B429" s="1"/>
      <c r="C429" s="1" t="str">
        <f t="shared" si="30"/>
        <v/>
      </c>
      <c r="D429" s="1"/>
      <c r="E429" s="1" t="str">
        <f t="shared" si="31"/>
        <v/>
      </c>
      <c r="F429" s="1" t="str">
        <f t="shared" si="32"/>
        <v/>
      </c>
      <c r="G429" s="1"/>
      <c r="H429" s="74" t="str" cm="1">
        <f t="array" ref="H429">IFERROR(IF(D429="","",INDEX(Entradas!$H$3:$H$5000,MATCH(Vendas!A429,IF(Entradas!$B$3:$B$5000=Vendas!D429,Entradas!$A$3:$A$5000),1))),"Preço não registrado")</f>
        <v/>
      </c>
      <c r="I429" s="37" t="str">
        <f t="shared" si="33"/>
        <v/>
      </c>
      <c r="J429" s="1"/>
      <c r="K429" s="1"/>
      <c r="L429" s="16" t="str">
        <f t="shared" si="34"/>
        <v/>
      </c>
      <c r="M429" s="70"/>
    </row>
    <row r="430" spans="1:13" x14ac:dyDescent="0.3">
      <c r="A430" s="4"/>
      <c r="B430" s="1"/>
      <c r="C430" s="1" t="str">
        <f t="shared" si="30"/>
        <v/>
      </c>
      <c r="D430" s="1"/>
      <c r="E430" s="1" t="str">
        <f t="shared" si="31"/>
        <v/>
      </c>
      <c r="F430" s="1" t="str">
        <f t="shared" si="32"/>
        <v/>
      </c>
      <c r="G430" s="1"/>
      <c r="H430" s="74" t="str" cm="1">
        <f t="array" ref="H430">IFERROR(IF(D430="","",INDEX(Entradas!$H$3:$H$5000,MATCH(Vendas!A430,IF(Entradas!$B$3:$B$5000=Vendas!D430,Entradas!$A$3:$A$5000),1))),"Preço não registrado")</f>
        <v/>
      </c>
      <c r="I430" s="37" t="str">
        <f t="shared" si="33"/>
        <v/>
      </c>
      <c r="J430" s="1"/>
      <c r="K430" s="1"/>
      <c r="L430" s="16" t="str">
        <f t="shared" si="34"/>
        <v/>
      </c>
      <c r="M430" s="70"/>
    </row>
    <row r="431" spans="1:13" x14ac:dyDescent="0.3">
      <c r="A431" s="4"/>
      <c r="B431" s="1"/>
      <c r="C431" s="1" t="str">
        <f t="shared" si="30"/>
        <v/>
      </c>
      <c r="D431" s="1"/>
      <c r="E431" s="1" t="str">
        <f t="shared" si="31"/>
        <v/>
      </c>
      <c r="F431" s="1" t="str">
        <f t="shared" si="32"/>
        <v/>
      </c>
      <c r="G431" s="1"/>
      <c r="H431" s="74" t="str" cm="1">
        <f t="array" ref="H431">IFERROR(IF(D431="","",INDEX(Entradas!$H$3:$H$5000,MATCH(Vendas!A431,IF(Entradas!$B$3:$B$5000=Vendas!D431,Entradas!$A$3:$A$5000),1))),"Preço não registrado")</f>
        <v/>
      </c>
      <c r="I431" s="37" t="str">
        <f t="shared" si="33"/>
        <v/>
      </c>
      <c r="J431" s="1"/>
      <c r="K431" s="1"/>
      <c r="L431" s="16" t="str">
        <f t="shared" si="34"/>
        <v/>
      </c>
      <c r="M431" s="70"/>
    </row>
    <row r="432" spans="1:13" x14ac:dyDescent="0.3">
      <c r="A432" s="4"/>
      <c r="B432" s="1"/>
      <c r="C432" s="1" t="str">
        <f t="shared" si="30"/>
        <v/>
      </c>
      <c r="D432" s="6"/>
      <c r="E432" s="1" t="str">
        <f t="shared" si="31"/>
        <v/>
      </c>
      <c r="F432" s="1" t="str">
        <f t="shared" si="32"/>
        <v/>
      </c>
      <c r="G432" s="1"/>
      <c r="H432" s="74" t="str" cm="1">
        <f t="array" ref="H432">IFERROR(IF(D432="","",INDEX(Entradas!$H$3:$H$5000,MATCH(Vendas!A432,IF(Entradas!$B$3:$B$5000=Vendas!D432,Entradas!$A$3:$A$5000),1))),"Preço não registrado")</f>
        <v/>
      </c>
      <c r="I432" s="37" t="str">
        <f t="shared" si="33"/>
        <v/>
      </c>
      <c r="J432" s="1"/>
      <c r="K432" s="1"/>
      <c r="L432" s="16" t="str">
        <f t="shared" si="34"/>
        <v/>
      </c>
      <c r="M432" s="70"/>
    </row>
    <row r="433" spans="1:13" x14ac:dyDescent="0.3">
      <c r="A433" s="4"/>
      <c r="B433" s="1"/>
      <c r="C433" s="1" t="str">
        <f t="shared" si="30"/>
        <v/>
      </c>
      <c r="D433" s="1"/>
      <c r="E433" s="1" t="str">
        <f t="shared" si="31"/>
        <v/>
      </c>
      <c r="F433" s="1" t="str">
        <f t="shared" si="32"/>
        <v/>
      </c>
      <c r="G433" s="1"/>
      <c r="H433" s="74" t="str" cm="1">
        <f t="array" ref="H433">IFERROR(IF(D433="","",INDEX(Entradas!$H$3:$H$5000,MATCH(Vendas!A433,IF(Entradas!$B$3:$B$5000=Vendas!D433,Entradas!$A$3:$A$5000),1))),"Preço não registrado")</f>
        <v/>
      </c>
      <c r="I433" s="37" t="str">
        <f t="shared" si="33"/>
        <v/>
      </c>
      <c r="J433" s="1"/>
      <c r="K433" s="1"/>
      <c r="L433" s="16" t="str">
        <f t="shared" si="34"/>
        <v/>
      </c>
      <c r="M433" s="70"/>
    </row>
    <row r="434" spans="1:13" x14ac:dyDescent="0.3">
      <c r="A434" s="4"/>
      <c r="B434" s="1"/>
      <c r="C434" s="1" t="str">
        <f t="shared" si="30"/>
        <v/>
      </c>
      <c r="D434" s="1"/>
      <c r="E434" s="1" t="str">
        <f t="shared" si="31"/>
        <v/>
      </c>
      <c r="F434" s="1" t="str">
        <f t="shared" si="32"/>
        <v/>
      </c>
      <c r="G434" s="1"/>
      <c r="H434" s="74" t="str" cm="1">
        <f t="array" ref="H434">IFERROR(IF(D434="","",INDEX(Entradas!$H$3:$H$5000,MATCH(Vendas!A434,IF(Entradas!$B$3:$B$5000=Vendas!D434,Entradas!$A$3:$A$5000),1))),"Preço não registrado")</f>
        <v/>
      </c>
      <c r="I434" s="37" t="str">
        <f t="shared" si="33"/>
        <v/>
      </c>
      <c r="J434" s="1"/>
      <c r="K434" s="1"/>
      <c r="L434" s="16" t="str">
        <f t="shared" si="34"/>
        <v/>
      </c>
      <c r="M434" s="70"/>
    </row>
    <row r="435" spans="1:13" x14ac:dyDescent="0.3">
      <c r="A435" s="4"/>
      <c r="B435" s="1"/>
      <c r="C435" s="1" t="str">
        <f t="shared" si="30"/>
        <v/>
      </c>
      <c r="D435" s="1"/>
      <c r="E435" s="1" t="str">
        <f t="shared" si="31"/>
        <v/>
      </c>
      <c r="F435" s="1" t="str">
        <f t="shared" si="32"/>
        <v/>
      </c>
      <c r="G435" s="1"/>
      <c r="H435" s="74" t="str" cm="1">
        <f t="array" ref="H435">IFERROR(IF(D435="","",INDEX(Entradas!$H$3:$H$5000,MATCH(Vendas!A435,IF(Entradas!$B$3:$B$5000=Vendas!D435,Entradas!$A$3:$A$5000),1))),"Preço não registrado")</f>
        <v/>
      </c>
      <c r="I435" s="37" t="str">
        <f t="shared" si="33"/>
        <v/>
      </c>
      <c r="J435" s="1"/>
      <c r="K435" s="1"/>
      <c r="L435" s="16" t="str">
        <f t="shared" si="34"/>
        <v/>
      </c>
      <c r="M435" s="70"/>
    </row>
    <row r="436" spans="1:13" x14ac:dyDescent="0.3">
      <c r="A436" s="4"/>
      <c r="B436" s="1"/>
      <c r="C436" s="1" t="str">
        <f t="shared" si="30"/>
        <v/>
      </c>
      <c r="D436" s="1"/>
      <c r="E436" s="1" t="str">
        <f t="shared" si="31"/>
        <v/>
      </c>
      <c r="F436" s="1" t="str">
        <f t="shared" si="32"/>
        <v/>
      </c>
      <c r="G436" s="1"/>
      <c r="H436" s="74" t="str" cm="1">
        <f t="array" ref="H436">IFERROR(IF(D436="","",INDEX(Entradas!$H$3:$H$5000,MATCH(Vendas!A436,IF(Entradas!$B$3:$B$5000=Vendas!D436,Entradas!$A$3:$A$5000),1))),"Preço não registrado")</f>
        <v/>
      </c>
      <c r="I436" s="37" t="str">
        <f t="shared" si="33"/>
        <v/>
      </c>
      <c r="J436" s="1"/>
      <c r="K436" s="1"/>
      <c r="L436" s="16" t="str">
        <f t="shared" si="34"/>
        <v/>
      </c>
      <c r="M436" s="70"/>
    </row>
    <row r="437" spans="1:13" x14ac:dyDescent="0.3">
      <c r="A437" s="4"/>
      <c r="B437" s="1"/>
      <c r="C437" s="1" t="str">
        <f t="shared" si="30"/>
        <v/>
      </c>
      <c r="D437" s="1"/>
      <c r="E437" s="1" t="str">
        <f t="shared" si="31"/>
        <v/>
      </c>
      <c r="F437" s="1" t="str">
        <f t="shared" si="32"/>
        <v/>
      </c>
      <c r="G437" s="1"/>
      <c r="H437" s="74" t="str" cm="1">
        <f t="array" ref="H437">IFERROR(IF(D437="","",INDEX(Entradas!$H$3:$H$5000,MATCH(Vendas!A437,IF(Entradas!$B$3:$B$5000=Vendas!D437,Entradas!$A$3:$A$5000),1))),"Preço não registrado")</f>
        <v/>
      </c>
      <c r="I437" s="37" t="str">
        <f t="shared" si="33"/>
        <v/>
      </c>
      <c r="J437" s="1"/>
      <c r="K437" s="1"/>
      <c r="L437" s="16" t="str">
        <f t="shared" si="34"/>
        <v/>
      </c>
      <c r="M437" s="70"/>
    </row>
    <row r="438" spans="1:13" x14ac:dyDescent="0.3">
      <c r="A438" s="4"/>
      <c r="B438" s="1"/>
      <c r="C438" s="1" t="str">
        <f t="shared" si="30"/>
        <v/>
      </c>
      <c r="D438" s="1"/>
      <c r="E438" s="1" t="str">
        <f t="shared" si="31"/>
        <v/>
      </c>
      <c r="F438" s="1" t="str">
        <f t="shared" si="32"/>
        <v/>
      </c>
      <c r="G438" s="1"/>
      <c r="H438" s="74" t="str" cm="1">
        <f t="array" ref="H438">IFERROR(IF(D438="","",INDEX(Entradas!$H$3:$H$5000,MATCH(Vendas!A438,IF(Entradas!$B$3:$B$5000=Vendas!D438,Entradas!$A$3:$A$5000),1))),"Preço não registrado")</f>
        <v/>
      </c>
      <c r="I438" s="37" t="str">
        <f t="shared" si="33"/>
        <v/>
      </c>
      <c r="J438" s="1"/>
      <c r="K438" s="1"/>
      <c r="L438" s="16" t="str">
        <f t="shared" si="34"/>
        <v/>
      </c>
      <c r="M438" s="70"/>
    </row>
    <row r="439" spans="1:13" x14ac:dyDescent="0.3">
      <c r="A439" s="4"/>
      <c r="B439" s="1"/>
      <c r="C439" s="1" t="str">
        <f t="shared" si="30"/>
        <v/>
      </c>
      <c r="D439" s="1"/>
      <c r="E439" s="1" t="str">
        <f t="shared" si="31"/>
        <v/>
      </c>
      <c r="F439" s="1" t="str">
        <f t="shared" si="32"/>
        <v/>
      </c>
      <c r="G439" s="1"/>
      <c r="H439" s="74" t="str" cm="1">
        <f t="array" ref="H439">IFERROR(IF(D439="","",INDEX(Entradas!$H$3:$H$5000,MATCH(Vendas!A439,IF(Entradas!$B$3:$B$5000=Vendas!D439,Entradas!$A$3:$A$5000),1))),"Preço não registrado")</f>
        <v/>
      </c>
      <c r="I439" s="37" t="str">
        <f t="shared" si="33"/>
        <v/>
      </c>
      <c r="J439" s="1"/>
      <c r="K439" s="1"/>
      <c r="L439" s="16" t="str">
        <f t="shared" si="34"/>
        <v/>
      </c>
      <c r="M439" s="70"/>
    </row>
    <row r="440" spans="1:13" x14ac:dyDescent="0.3">
      <c r="A440" s="4"/>
      <c r="B440" s="1"/>
      <c r="C440" s="1" t="str">
        <f t="shared" si="30"/>
        <v/>
      </c>
      <c r="D440" s="1"/>
      <c r="E440" s="1" t="str">
        <f t="shared" si="31"/>
        <v/>
      </c>
      <c r="F440" s="1" t="str">
        <f t="shared" si="32"/>
        <v/>
      </c>
      <c r="G440" s="1"/>
      <c r="H440" s="74" t="str" cm="1">
        <f t="array" ref="H440">IFERROR(IF(D440="","",INDEX(Entradas!$H$3:$H$5000,MATCH(Vendas!A440,IF(Entradas!$B$3:$B$5000=Vendas!D440,Entradas!$A$3:$A$5000),1))),"Preço não registrado")</f>
        <v/>
      </c>
      <c r="I440" s="37" t="str">
        <f t="shared" si="33"/>
        <v/>
      </c>
      <c r="J440" s="1"/>
      <c r="K440" s="1"/>
      <c r="L440" s="16" t="str">
        <f t="shared" si="34"/>
        <v/>
      </c>
      <c r="M440" s="70"/>
    </row>
    <row r="441" spans="1:13" x14ac:dyDescent="0.3">
      <c r="A441" s="4"/>
      <c r="B441" s="1"/>
      <c r="C441" s="1" t="str">
        <f t="shared" si="30"/>
        <v/>
      </c>
      <c r="D441" s="1"/>
      <c r="E441" s="1" t="str">
        <f t="shared" si="31"/>
        <v/>
      </c>
      <c r="F441" s="1" t="str">
        <f t="shared" si="32"/>
        <v/>
      </c>
      <c r="G441" s="1"/>
      <c r="H441" s="74" t="str" cm="1">
        <f t="array" ref="H441">IFERROR(IF(D441="","",INDEX(Entradas!$H$3:$H$5000,MATCH(Vendas!A441,IF(Entradas!$B$3:$B$5000=Vendas!D441,Entradas!$A$3:$A$5000),1))),"Preço não registrado")</f>
        <v/>
      </c>
      <c r="I441" s="37" t="str">
        <f t="shared" si="33"/>
        <v/>
      </c>
      <c r="J441" s="1"/>
      <c r="K441" s="1"/>
      <c r="L441" s="16" t="str">
        <f t="shared" si="34"/>
        <v/>
      </c>
      <c r="M441" s="70"/>
    </row>
    <row r="442" spans="1:13" x14ac:dyDescent="0.3">
      <c r="A442" s="4"/>
      <c r="B442" s="1"/>
      <c r="C442" s="1" t="str">
        <f t="shared" si="30"/>
        <v/>
      </c>
      <c r="D442" s="6"/>
      <c r="E442" s="1" t="str">
        <f t="shared" si="31"/>
        <v/>
      </c>
      <c r="F442" s="1" t="str">
        <f t="shared" si="32"/>
        <v/>
      </c>
      <c r="G442" s="1"/>
      <c r="H442" s="74" t="str" cm="1">
        <f t="array" ref="H442">IFERROR(IF(D442="","",INDEX(Entradas!$H$3:$H$5000,MATCH(Vendas!A442,IF(Entradas!$B$3:$B$5000=Vendas!D442,Entradas!$A$3:$A$5000),1))),"Preço não registrado")</f>
        <v/>
      </c>
      <c r="I442" s="37" t="str">
        <f t="shared" si="33"/>
        <v/>
      </c>
      <c r="J442" s="1"/>
      <c r="K442" s="1"/>
      <c r="L442" s="16" t="str">
        <f t="shared" si="34"/>
        <v/>
      </c>
      <c r="M442" s="70"/>
    </row>
    <row r="443" spans="1:13" x14ac:dyDescent="0.3">
      <c r="A443" s="4"/>
      <c r="B443" s="1"/>
      <c r="C443" s="1" t="str">
        <f t="shared" si="30"/>
        <v/>
      </c>
      <c r="D443" s="1"/>
      <c r="E443" s="1" t="str">
        <f t="shared" si="31"/>
        <v/>
      </c>
      <c r="F443" s="1" t="str">
        <f t="shared" si="32"/>
        <v/>
      </c>
      <c r="G443" s="1"/>
      <c r="H443" s="74" t="str" cm="1">
        <f t="array" ref="H443">IFERROR(IF(D443="","",INDEX(Entradas!$H$3:$H$5000,MATCH(Vendas!A443,IF(Entradas!$B$3:$B$5000=Vendas!D443,Entradas!$A$3:$A$5000),1))),"Preço não registrado")</f>
        <v/>
      </c>
      <c r="I443" s="37" t="str">
        <f t="shared" si="33"/>
        <v/>
      </c>
      <c r="J443" s="1"/>
      <c r="K443" s="1"/>
      <c r="L443" s="16" t="str">
        <f t="shared" si="34"/>
        <v/>
      </c>
      <c r="M443" s="70"/>
    </row>
    <row r="444" spans="1:13" x14ac:dyDescent="0.3">
      <c r="A444" s="4"/>
      <c r="B444" s="1"/>
      <c r="C444" s="1" t="str">
        <f t="shared" si="30"/>
        <v/>
      </c>
      <c r="D444" s="1"/>
      <c r="E444" s="1" t="str">
        <f t="shared" si="31"/>
        <v/>
      </c>
      <c r="F444" s="1" t="str">
        <f t="shared" si="32"/>
        <v/>
      </c>
      <c r="G444" s="1"/>
      <c r="H444" s="74" t="str" cm="1">
        <f t="array" ref="H444">IFERROR(IF(D444="","",INDEX(Entradas!$H$3:$H$5000,MATCH(Vendas!A444,IF(Entradas!$B$3:$B$5000=Vendas!D444,Entradas!$A$3:$A$5000),1))),"Preço não registrado")</f>
        <v/>
      </c>
      <c r="I444" s="37" t="str">
        <f t="shared" si="33"/>
        <v/>
      </c>
      <c r="J444" s="1"/>
      <c r="K444" s="1"/>
      <c r="L444" s="16" t="str">
        <f t="shared" si="34"/>
        <v/>
      </c>
      <c r="M444" s="70"/>
    </row>
    <row r="445" spans="1:13" x14ac:dyDescent="0.3">
      <c r="A445" s="4"/>
      <c r="B445" s="1"/>
      <c r="C445" s="1" t="str">
        <f t="shared" si="30"/>
        <v/>
      </c>
      <c r="D445" s="1"/>
      <c r="E445" s="1" t="str">
        <f t="shared" si="31"/>
        <v/>
      </c>
      <c r="F445" s="1" t="str">
        <f t="shared" si="32"/>
        <v/>
      </c>
      <c r="G445" s="1"/>
      <c r="H445" s="74" t="str" cm="1">
        <f t="array" ref="H445">IFERROR(IF(D445="","",INDEX(Entradas!$H$3:$H$5000,MATCH(Vendas!A445,IF(Entradas!$B$3:$B$5000=Vendas!D445,Entradas!$A$3:$A$5000),1))),"Preço não registrado")</f>
        <v/>
      </c>
      <c r="I445" s="37" t="str">
        <f t="shared" si="33"/>
        <v/>
      </c>
      <c r="J445" s="1"/>
      <c r="K445" s="1"/>
      <c r="L445" s="16" t="str">
        <f t="shared" si="34"/>
        <v/>
      </c>
      <c r="M445" s="70"/>
    </row>
    <row r="446" spans="1:13" x14ac:dyDescent="0.3">
      <c r="A446" s="4"/>
      <c r="B446" s="1"/>
      <c r="C446" s="1" t="str">
        <f t="shared" si="30"/>
        <v/>
      </c>
      <c r="D446" s="1"/>
      <c r="E446" s="1" t="str">
        <f t="shared" si="31"/>
        <v/>
      </c>
      <c r="F446" s="1" t="str">
        <f t="shared" si="32"/>
        <v/>
      </c>
      <c r="G446" s="1"/>
      <c r="H446" s="74" t="str" cm="1">
        <f t="array" ref="H446">IFERROR(IF(D446="","",INDEX(Entradas!$H$3:$H$5000,MATCH(Vendas!A446,IF(Entradas!$B$3:$B$5000=Vendas!D446,Entradas!$A$3:$A$5000),1))),"Preço não registrado")</f>
        <v/>
      </c>
      <c r="I446" s="37" t="str">
        <f t="shared" si="33"/>
        <v/>
      </c>
      <c r="J446" s="1"/>
      <c r="K446" s="1"/>
      <c r="L446" s="16" t="str">
        <f t="shared" si="34"/>
        <v/>
      </c>
      <c r="M446" s="70"/>
    </row>
    <row r="447" spans="1:13" x14ac:dyDescent="0.3">
      <c r="A447" s="4"/>
      <c r="B447" s="1"/>
      <c r="C447" s="1" t="str">
        <f t="shared" si="30"/>
        <v/>
      </c>
      <c r="D447" s="1"/>
      <c r="E447" s="1" t="str">
        <f t="shared" si="31"/>
        <v/>
      </c>
      <c r="F447" s="1" t="str">
        <f t="shared" si="32"/>
        <v/>
      </c>
      <c r="G447" s="1"/>
      <c r="H447" s="74" t="str" cm="1">
        <f t="array" ref="H447">IFERROR(IF(D447="","",INDEX(Entradas!$H$3:$H$5000,MATCH(Vendas!A447,IF(Entradas!$B$3:$B$5000=Vendas!D447,Entradas!$A$3:$A$5000),1))),"Preço não registrado")</f>
        <v/>
      </c>
      <c r="I447" s="37" t="str">
        <f t="shared" si="33"/>
        <v/>
      </c>
      <c r="J447" s="1"/>
      <c r="K447" s="1"/>
      <c r="L447" s="16" t="str">
        <f t="shared" si="34"/>
        <v/>
      </c>
      <c r="M447" s="70"/>
    </row>
    <row r="448" spans="1:13" x14ac:dyDescent="0.3">
      <c r="A448" s="4"/>
      <c r="B448" s="1"/>
      <c r="C448" s="1" t="str">
        <f t="shared" si="30"/>
        <v/>
      </c>
      <c r="D448" s="1"/>
      <c r="E448" s="1" t="str">
        <f t="shared" si="31"/>
        <v/>
      </c>
      <c r="F448" s="1" t="str">
        <f t="shared" si="32"/>
        <v/>
      </c>
      <c r="G448" s="1"/>
      <c r="H448" s="74" t="str" cm="1">
        <f t="array" ref="H448">IFERROR(IF(D448="","",INDEX(Entradas!$H$3:$H$5000,MATCH(Vendas!A448,IF(Entradas!$B$3:$B$5000=Vendas!D448,Entradas!$A$3:$A$5000),1))),"Preço não registrado")</f>
        <v/>
      </c>
      <c r="I448" s="37" t="str">
        <f t="shared" si="33"/>
        <v/>
      </c>
      <c r="J448" s="1"/>
      <c r="K448" s="1"/>
      <c r="L448" s="16" t="str">
        <f t="shared" si="34"/>
        <v/>
      </c>
      <c r="M448" s="70"/>
    </row>
    <row r="449" spans="1:13" x14ac:dyDescent="0.3">
      <c r="A449" s="4"/>
      <c r="B449" s="1"/>
      <c r="C449" s="1" t="str">
        <f t="shared" si="30"/>
        <v/>
      </c>
      <c r="D449" s="1"/>
      <c r="E449" s="1" t="str">
        <f t="shared" si="31"/>
        <v/>
      </c>
      <c r="F449" s="1" t="str">
        <f t="shared" si="32"/>
        <v/>
      </c>
      <c r="G449" s="1"/>
      <c r="H449" s="74" t="str" cm="1">
        <f t="array" ref="H449">IFERROR(IF(D449="","",INDEX(Entradas!$H$3:$H$5000,MATCH(Vendas!A449,IF(Entradas!$B$3:$B$5000=Vendas!D449,Entradas!$A$3:$A$5000),1))),"Preço não registrado")</f>
        <v/>
      </c>
      <c r="I449" s="37" t="str">
        <f t="shared" si="33"/>
        <v/>
      </c>
      <c r="J449" s="1"/>
      <c r="K449" s="1"/>
      <c r="L449" s="16" t="str">
        <f t="shared" si="34"/>
        <v/>
      </c>
      <c r="M449" s="70"/>
    </row>
    <row r="450" spans="1:13" x14ac:dyDescent="0.3">
      <c r="A450" s="4"/>
      <c r="B450" s="1"/>
      <c r="C450" s="1" t="str">
        <f t="shared" si="30"/>
        <v/>
      </c>
      <c r="D450" s="1"/>
      <c r="E450" s="1" t="str">
        <f t="shared" si="31"/>
        <v/>
      </c>
      <c r="F450" s="1" t="str">
        <f t="shared" si="32"/>
        <v/>
      </c>
      <c r="G450" s="1"/>
      <c r="H450" s="74" t="str" cm="1">
        <f t="array" ref="H450">IFERROR(IF(D450="","",INDEX(Entradas!$H$3:$H$5000,MATCH(Vendas!A450,IF(Entradas!$B$3:$B$5000=Vendas!D450,Entradas!$A$3:$A$5000),1))),"Preço não registrado")</f>
        <v/>
      </c>
      <c r="I450" s="37" t="str">
        <f t="shared" si="33"/>
        <v/>
      </c>
      <c r="J450" s="1"/>
      <c r="K450" s="1"/>
      <c r="L450" s="16" t="str">
        <f t="shared" si="34"/>
        <v/>
      </c>
      <c r="M450" s="70"/>
    </row>
    <row r="451" spans="1:13" x14ac:dyDescent="0.3">
      <c r="A451" s="4"/>
      <c r="B451" s="1"/>
      <c r="C451" s="1" t="str">
        <f t="shared" ref="C451:C514" si="35">IF(B451="","",VLOOKUP(B451,tabela_cliente,2,0))</f>
        <v/>
      </c>
      <c r="D451" s="1"/>
      <c r="E451" s="1" t="str">
        <f t="shared" ref="E451:E514" si="36">IF(D451="","",VLOOKUP(D451,tabela_produto,2,0))</f>
        <v/>
      </c>
      <c r="F451" s="1" t="str">
        <f t="shared" ref="F451:F514" si="37">IF(D451="","",VLOOKUP(D451,tabela_produto,3,0))</f>
        <v/>
      </c>
      <c r="G451" s="1"/>
      <c r="H451" s="74" t="str" cm="1">
        <f t="array" ref="H451">IFERROR(IF(D451="","",INDEX(Entradas!$H$3:$H$5000,MATCH(Vendas!A451,IF(Entradas!$B$3:$B$5000=Vendas!D451,Entradas!$A$3:$A$5000),1))),"Preço não registrado")</f>
        <v/>
      </c>
      <c r="I451" s="37" t="str">
        <f t="shared" si="33"/>
        <v/>
      </c>
      <c r="J451" s="1"/>
      <c r="K451" s="1"/>
      <c r="L451" s="16" t="str">
        <f t="shared" si="34"/>
        <v/>
      </c>
      <c r="M451" s="70"/>
    </row>
    <row r="452" spans="1:13" x14ac:dyDescent="0.3">
      <c r="A452" s="4"/>
      <c r="B452" s="1"/>
      <c r="C452" s="1" t="str">
        <f t="shared" si="35"/>
        <v/>
      </c>
      <c r="D452" s="6"/>
      <c r="E452" s="1" t="str">
        <f t="shared" si="36"/>
        <v/>
      </c>
      <c r="F452" s="1" t="str">
        <f t="shared" si="37"/>
        <v/>
      </c>
      <c r="G452" s="1"/>
      <c r="H452" s="74" t="str" cm="1">
        <f t="array" ref="H452">IFERROR(IF(D452="","",INDEX(Entradas!$H$3:$H$5000,MATCH(Vendas!A452,IF(Entradas!$B$3:$B$5000=Vendas!D452,Entradas!$A$3:$A$5000),1))),"Preço não registrado")</f>
        <v/>
      </c>
      <c r="I452" s="37" t="str">
        <f t="shared" ref="I452:I515" si="38">IFERROR(IF(OR(G452="",H452=""),"",G452*H452),"")</f>
        <v/>
      </c>
      <c r="J452" s="1"/>
      <c r="K452" s="1"/>
      <c r="L452" s="16" t="str">
        <f t="shared" ref="L452:L515" si="39">IF(K452="","",HYPERLINK("https://rastreamentocorreios.info/consulta/"&amp;K452,"Rastreie aqui"))</f>
        <v/>
      </c>
      <c r="M452" s="70"/>
    </row>
    <row r="453" spans="1:13" x14ac:dyDescent="0.3">
      <c r="A453" s="4"/>
      <c r="B453" s="1"/>
      <c r="C453" s="1" t="str">
        <f t="shared" si="35"/>
        <v/>
      </c>
      <c r="D453" s="1"/>
      <c r="E453" s="1" t="str">
        <f t="shared" si="36"/>
        <v/>
      </c>
      <c r="F453" s="1" t="str">
        <f t="shared" si="37"/>
        <v/>
      </c>
      <c r="G453" s="1"/>
      <c r="H453" s="74" t="str" cm="1">
        <f t="array" ref="H453">IFERROR(IF(D453="","",INDEX(Entradas!$H$3:$H$5000,MATCH(Vendas!A453,IF(Entradas!$B$3:$B$5000=Vendas!D453,Entradas!$A$3:$A$5000),1))),"Preço não registrado")</f>
        <v/>
      </c>
      <c r="I453" s="37" t="str">
        <f t="shared" si="38"/>
        <v/>
      </c>
      <c r="J453" s="1"/>
      <c r="K453" s="1"/>
      <c r="L453" s="16" t="str">
        <f t="shared" si="39"/>
        <v/>
      </c>
      <c r="M453" s="70"/>
    </row>
    <row r="454" spans="1:13" x14ac:dyDescent="0.3">
      <c r="A454" s="4"/>
      <c r="B454" s="1"/>
      <c r="C454" s="1" t="str">
        <f t="shared" si="35"/>
        <v/>
      </c>
      <c r="D454" s="1"/>
      <c r="E454" s="1" t="str">
        <f t="shared" si="36"/>
        <v/>
      </c>
      <c r="F454" s="1" t="str">
        <f t="shared" si="37"/>
        <v/>
      </c>
      <c r="G454" s="1"/>
      <c r="H454" s="74" t="str" cm="1">
        <f t="array" ref="H454">IFERROR(IF(D454="","",INDEX(Entradas!$H$3:$H$5000,MATCH(Vendas!A454,IF(Entradas!$B$3:$B$5000=Vendas!D454,Entradas!$A$3:$A$5000),1))),"Preço não registrado")</f>
        <v/>
      </c>
      <c r="I454" s="37" t="str">
        <f t="shared" si="38"/>
        <v/>
      </c>
      <c r="J454" s="1"/>
      <c r="K454" s="1"/>
      <c r="L454" s="16" t="str">
        <f t="shared" si="39"/>
        <v/>
      </c>
      <c r="M454" s="70"/>
    </row>
    <row r="455" spans="1:13" x14ac:dyDescent="0.3">
      <c r="A455" s="4"/>
      <c r="B455" s="1"/>
      <c r="C455" s="1" t="str">
        <f t="shared" si="35"/>
        <v/>
      </c>
      <c r="D455" s="1"/>
      <c r="E455" s="1" t="str">
        <f t="shared" si="36"/>
        <v/>
      </c>
      <c r="F455" s="1" t="str">
        <f t="shared" si="37"/>
        <v/>
      </c>
      <c r="G455" s="1"/>
      <c r="H455" s="74" t="str" cm="1">
        <f t="array" ref="H455">IFERROR(IF(D455="","",INDEX(Entradas!$H$3:$H$5000,MATCH(Vendas!A455,IF(Entradas!$B$3:$B$5000=Vendas!D455,Entradas!$A$3:$A$5000),1))),"Preço não registrado")</f>
        <v/>
      </c>
      <c r="I455" s="37" t="str">
        <f t="shared" si="38"/>
        <v/>
      </c>
      <c r="J455" s="1"/>
      <c r="K455" s="1"/>
      <c r="L455" s="16" t="str">
        <f t="shared" si="39"/>
        <v/>
      </c>
      <c r="M455" s="70"/>
    </row>
    <row r="456" spans="1:13" x14ac:dyDescent="0.3">
      <c r="A456" s="4"/>
      <c r="B456" s="1"/>
      <c r="C456" s="1" t="str">
        <f t="shared" si="35"/>
        <v/>
      </c>
      <c r="D456" s="1"/>
      <c r="E456" s="1" t="str">
        <f t="shared" si="36"/>
        <v/>
      </c>
      <c r="F456" s="1" t="str">
        <f t="shared" si="37"/>
        <v/>
      </c>
      <c r="G456" s="1"/>
      <c r="H456" s="74" t="str" cm="1">
        <f t="array" ref="H456">IFERROR(IF(D456="","",INDEX(Entradas!$H$3:$H$5000,MATCH(Vendas!A456,IF(Entradas!$B$3:$B$5000=Vendas!D456,Entradas!$A$3:$A$5000),1))),"Preço não registrado")</f>
        <v/>
      </c>
      <c r="I456" s="37" t="str">
        <f t="shared" si="38"/>
        <v/>
      </c>
      <c r="J456" s="1"/>
      <c r="K456" s="1"/>
      <c r="L456" s="16" t="str">
        <f t="shared" si="39"/>
        <v/>
      </c>
      <c r="M456" s="70"/>
    </row>
    <row r="457" spans="1:13" x14ac:dyDescent="0.3">
      <c r="A457" s="4"/>
      <c r="B457" s="1"/>
      <c r="C457" s="1" t="str">
        <f t="shared" si="35"/>
        <v/>
      </c>
      <c r="D457" s="1"/>
      <c r="E457" s="1" t="str">
        <f t="shared" si="36"/>
        <v/>
      </c>
      <c r="F457" s="1" t="str">
        <f t="shared" si="37"/>
        <v/>
      </c>
      <c r="G457" s="1"/>
      <c r="H457" s="74" t="str" cm="1">
        <f t="array" ref="H457">IFERROR(IF(D457="","",INDEX(Entradas!$H$3:$H$5000,MATCH(Vendas!A457,IF(Entradas!$B$3:$B$5000=Vendas!D457,Entradas!$A$3:$A$5000),1))),"Preço não registrado")</f>
        <v/>
      </c>
      <c r="I457" s="37" t="str">
        <f t="shared" si="38"/>
        <v/>
      </c>
      <c r="J457" s="1"/>
      <c r="K457" s="1"/>
      <c r="L457" s="16" t="str">
        <f t="shared" si="39"/>
        <v/>
      </c>
      <c r="M457" s="70"/>
    </row>
    <row r="458" spans="1:13" x14ac:dyDescent="0.3">
      <c r="A458" s="4"/>
      <c r="B458" s="1"/>
      <c r="C458" s="1" t="str">
        <f t="shared" si="35"/>
        <v/>
      </c>
      <c r="D458" s="1"/>
      <c r="E458" s="1" t="str">
        <f t="shared" si="36"/>
        <v/>
      </c>
      <c r="F458" s="1" t="str">
        <f t="shared" si="37"/>
        <v/>
      </c>
      <c r="G458" s="1"/>
      <c r="H458" s="74" t="str" cm="1">
        <f t="array" ref="H458">IFERROR(IF(D458="","",INDEX(Entradas!$H$3:$H$5000,MATCH(Vendas!A458,IF(Entradas!$B$3:$B$5000=Vendas!D458,Entradas!$A$3:$A$5000),1))),"Preço não registrado")</f>
        <v/>
      </c>
      <c r="I458" s="37" t="str">
        <f t="shared" si="38"/>
        <v/>
      </c>
      <c r="J458" s="1"/>
      <c r="K458" s="1"/>
      <c r="L458" s="16" t="str">
        <f t="shared" si="39"/>
        <v/>
      </c>
      <c r="M458" s="70"/>
    </row>
    <row r="459" spans="1:13" x14ac:dyDescent="0.3">
      <c r="A459" s="4"/>
      <c r="B459" s="1"/>
      <c r="C459" s="1" t="str">
        <f t="shared" si="35"/>
        <v/>
      </c>
      <c r="D459" s="1"/>
      <c r="E459" s="1" t="str">
        <f t="shared" si="36"/>
        <v/>
      </c>
      <c r="F459" s="1" t="str">
        <f t="shared" si="37"/>
        <v/>
      </c>
      <c r="G459" s="1"/>
      <c r="H459" s="74" t="str" cm="1">
        <f t="array" ref="H459">IFERROR(IF(D459="","",INDEX(Entradas!$H$3:$H$5000,MATCH(Vendas!A459,IF(Entradas!$B$3:$B$5000=Vendas!D459,Entradas!$A$3:$A$5000),1))),"Preço não registrado")</f>
        <v/>
      </c>
      <c r="I459" s="37" t="str">
        <f t="shared" si="38"/>
        <v/>
      </c>
      <c r="J459" s="1"/>
      <c r="K459" s="1"/>
      <c r="L459" s="16" t="str">
        <f t="shared" si="39"/>
        <v/>
      </c>
      <c r="M459" s="70"/>
    </row>
    <row r="460" spans="1:13" x14ac:dyDescent="0.3">
      <c r="A460" s="4"/>
      <c r="B460" s="1"/>
      <c r="C460" s="1" t="str">
        <f t="shared" si="35"/>
        <v/>
      </c>
      <c r="D460" s="1"/>
      <c r="E460" s="1" t="str">
        <f t="shared" si="36"/>
        <v/>
      </c>
      <c r="F460" s="1" t="str">
        <f t="shared" si="37"/>
        <v/>
      </c>
      <c r="G460" s="1"/>
      <c r="H460" s="74" t="str" cm="1">
        <f t="array" ref="H460">IFERROR(IF(D460="","",INDEX(Entradas!$H$3:$H$5000,MATCH(Vendas!A460,IF(Entradas!$B$3:$B$5000=Vendas!D460,Entradas!$A$3:$A$5000),1))),"Preço não registrado")</f>
        <v/>
      </c>
      <c r="I460" s="37" t="str">
        <f t="shared" si="38"/>
        <v/>
      </c>
      <c r="J460" s="1"/>
      <c r="K460" s="1"/>
      <c r="L460" s="16" t="str">
        <f t="shared" si="39"/>
        <v/>
      </c>
      <c r="M460" s="70"/>
    </row>
    <row r="461" spans="1:13" x14ac:dyDescent="0.3">
      <c r="A461" s="4"/>
      <c r="B461" s="1"/>
      <c r="C461" s="1" t="str">
        <f t="shared" si="35"/>
        <v/>
      </c>
      <c r="D461" s="1"/>
      <c r="E461" s="1" t="str">
        <f t="shared" si="36"/>
        <v/>
      </c>
      <c r="F461" s="1" t="str">
        <f t="shared" si="37"/>
        <v/>
      </c>
      <c r="G461" s="1"/>
      <c r="H461" s="74" t="str" cm="1">
        <f t="array" ref="H461">IFERROR(IF(D461="","",INDEX(Entradas!$H$3:$H$5000,MATCH(Vendas!A461,IF(Entradas!$B$3:$B$5000=Vendas!D461,Entradas!$A$3:$A$5000),1))),"Preço não registrado")</f>
        <v/>
      </c>
      <c r="I461" s="37" t="str">
        <f t="shared" si="38"/>
        <v/>
      </c>
      <c r="J461" s="1"/>
      <c r="K461" s="1"/>
      <c r="L461" s="16" t="str">
        <f t="shared" si="39"/>
        <v/>
      </c>
      <c r="M461" s="70"/>
    </row>
    <row r="462" spans="1:13" x14ac:dyDescent="0.3">
      <c r="A462" s="4"/>
      <c r="B462" s="1"/>
      <c r="C462" s="1" t="str">
        <f t="shared" si="35"/>
        <v/>
      </c>
      <c r="D462" s="6"/>
      <c r="E462" s="1" t="str">
        <f t="shared" si="36"/>
        <v/>
      </c>
      <c r="F462" s="1" t="str">
        <f t="shared" si="37"/>
        <v/>
      </c>
      <c r="G462" s="1"/>
      <c r="H462" s="74" t="str" cm="1">
        <f t="array" ref="H462">IFERROR(IF(D462="","",INDEX(Entradas!$H$3:$H$5000,MATCH(Vendas!A462,IF(Entradas!$B$3:$B$5000=Vendas!D462,Entradas!$A$3:$A$5000),1))),"Preço não registrado")</f>
        <v/>
      </c>
      <c r="I462" s="37" t="str">
        <f t="shared" si="38"/>
        <v/>
      </c>
      <c r="J462" s="1"/>
      <c r="K462" s="1"/>
      <c r="L462" s="16" t="str">
        <f t="shared" si="39"/>
        <v/>
      </c>
      <c r="M462" s="70"/>
    </row>
    <row r="463" spans="1:13" x14ac:dyDescent="0.3">
      <c r="A463" s="4"/>
      <c r="B463" s="1"/>
      <c r="C463" s="1" t="str">
        <f t="shared" si="35"/>
        <v/>
      </c>
      <c r="D463" s="1"/>
      <c r="E463" s="1" t="str">
        <f t="shared" si="36"/>
        <v/>
      </c>
      <c r="F463" s="1" t="str">
        <f t="shared" si="37"/>
        <v/>
      </c>
      <c r="G463" s="1"/>
      <c r="H463" s="74" t="str" cm="1">
        <f t="array" ref="H463">IFERROR(IF(D463="","",INDEX(Entradas!$H$3:$H$5000,MATCH(Vendas!A463,IF(Entradas!$B$3:$B$5000=Vendas!D463,Entradas!$A$3:$A$5000),1))),"Preço não registrado")</f>
        <v/>
      </c>
      <c r="I463" s="37" t="str">
        <f t="shared" si="38"/>
        <v/>
      </c>
      <c r="J463" s="1"/>
      <c r="K463" s="1"/>
      <c r="L463" s="16" t="str">
        <f t="shared" si="39"/>
        <v/>
      </c>
      <c r="M463" s="70"/>
    </row>
    <row r="464" spans="1:13" x14ac:dyDescent="0.3">
      <c r="A464" s="4"/>
      <c r="B464" s="1"/>
      <c r="C464" s="1" t="str">
        <f t="shared" si="35"/>
        <v/>
      </c>
      <c r="D464" s="1"/>
      <c r="E464" s="1" t="str">
        <f t="shared" si="36"/>
        <v/>
      </c>
      <c r="F464" s="1" t="str">
        <f t="shared" si="37"/>
        <v/>
      </c>
      <c r="G464" s="1"/>
      <c r="H464" s="74" t="str" cm="1">
        <f t="array" ref="H464">IFERROR(IF(D464="","",INDEX(Entradas!$H$3:$H$5000,MATCH(Vendas!A464,IF(Entradas!$B$3:$B$5000=Vendas!D464,Entradas!$A$3:$A$5000),1))),"Preço não registrado")</f>
        <v/>
      </c>
      <c r="I464" s="37" t="str">
        <f t="shared" si="38"/>
        <v/>
      </c>
      <c r="J464" s="1"/>
      <c r="K464" s="1"/>
      <c r="L464" s="16" t="str">
        <f t="shared" si="39"/>
        <v/>
      </c>
      <c r="M464" s="70"/>
    </row>
    <row r="465" spans="1:13" x14ac:dyDescent="0.3">
      <c r="A465" s="4"/>
      <c r="B465" s="1"/>
      <c r="C465" s="1" t="str">
        <f t="shared" si="35"/>
        <v/>
      </c>
      <c r="D465" s="1"/>
      <c r="E465" s="1" t="str">
        <f t="shared" si="36"/>
        <v/>
      </c>
      <c r="F465" s="1" t="str">
        <f t="shared" si="37"/>
        <v/>
      </c>
      <c r="G465" s="1"/>
      <c r="H465" s="74" t="str" cm="1">
        <f t="array" ref="H465">IFERROR(IF(D465="","",INDEX(Entradas!$H$3:$H$5000,MATCH(Vendas!A465,IF(Entradas!$B$3:$B$5000=Vendas!D465,Entradas!$A$3:$A$5000),1))),"Preço não registrado")</f>
        <v/>
      </c>
      <c r="I465" s="37" t="str">
        <f t="shared" si="38"/>
        <v/>
      </c>
      <c r="J465" s="1"/>
      <c r="K465" s="1"/>
      <c r="L465" s="16" t="str">
        <f t="shared" si="39"/>
        <v/>
      </c>
      <c r="M465" s="70"/>
    </row>
    <row r="466" spans="1:13" x14ac:dyDescent="0.3">
      <c r="A466" s="4"/>
      <c r="B466" s="1"/>
      <c r="C466" s="1" t="str">
        <f t="shared" si="35"/>
        <v/>
      </c>
      <c r="D466" s="1"/>
      <c r="E466" s="1" t="str">
        <f t="shared" si="36"/>
        <v/>
      </c>
      <c r="F466" s="1" t="str">
        <f t="shared" si="37"/>
        <v/>
      </c>
      <c r="G466" s="1"/>
      <c r="H466" s="74" t="str" cm="1">
        <f t="array" ref="H466">IFERROR(IF(D466="","",INDEX(Entradas!$H$3:$H$5000,MATCH(Vendas!A466,IF(Entradas!$B$3:$B$5000=Vendas!D466,Entradas!$A$3:$A$5000),1))),"Preço não registrado")</f>
        <v/>
      </c>
      <c r="I466" s="37" t="str">
        <f t="shared" si="38"/>
        <v/>
      </c>
      <c r="J466" s="1"/>
      <c r="K466" s="1"/>
      <c r="L466" s="16" t="str">
        <f t="shared" si="39"/>
        <v/>
      </c>
      <c r="M466" s="70"/>
    </row>
    <row r="467" spans="1:13" x14ac:dyDescent="0.3">
      <c r="A467" s="4"/>
      <c r="B467" s="1"/>
      <c r="C467" s="1" t="str">
        <f t="shared" si="35"/>
        <v/>
      </c>
      <c r="D467" s="1"/>
      <c r="E467" s="1" t="str">
        <f t="shared" si="36"/>
        <v/>
      </c>
      <c r="F467" s="1" t="str">
        <f t="shared" si="37"/>
        <v/>
      </c>
      <c r="G467" s="1"/>
      <c r="H467" s="74" t="str" cm="1">
        <f t="array" ref="H467">IFERROR(IF(D467="","",INDEX(Entradas!$H$3:$H$5000,MATCH(Vendas!A467,IF(Entradas!$B$3:$B$5000=Vendas!D467,Entradas!$A$3:$A$5000),1))),"Preço não registrado")</f>
        <v/>
      </c>
      <c r="I467" s="37" t="str">
        <f t="shared" si="38"/>
        <v/>
      </c>
      <c r="J467" s="1"/>
      <c r="K467" s="1"/>
      <c r="L467" s="16" t="str">
        <f t="shared" si="39"/>
        <v/>
      </c>
      <c r="M467" s="70"/>
    </row>
    <row r="468" spans="1:13" x14ac:dyDescent="0.3">
      <c r="A468" s="4"/>
      <c r="B468" s="1"/>
      <c r="C468" s="1" t="str">
        <f t="shared" si="35"/>
        <v/>
      </c>
      <c r="D468" s="1"/>
      <c r="E468" s="1" t="str">
        <f t="shared" si="36"/>
        <v/>
      </c>
      <c r="F468" s="1" t="str">
        <f t="shared" si="37"/>
        <v/>
      </c>
      <c r="G468" s="1"/>
      <c r="H468" s="74" t="str" cm="1">
        <f t="array" ref="H468">IFERROR(IF(D468="","",INDEX(Entradas!$H$3:$H$5000,MATCH(Vendas!A468,IF(Entradas!$B$3:$B$5000=Vendas!D468,Entradas!$A$3:$A$5000),1))),"Preço não registrado")</f>
        <v/>
      </c>
      <c r="I468" s="37" t="str">
        <f t="shared" si="38"/>
        <v/>
      </c>
      <c r="J468" s="1"/>
      <c r="K468" s="1"/>
      <c r="L468" s="16" t="str">
        <f t="shared" si="39"/>
        <v/>
      </c>
      <c r="M468" s="70"/>
    </row>
    <row r="469" spans="1:13" x14ac:dyDescent="0.3">
      <c r="A469" s="4"/>
      <c r="B469" s="1"/>
      <c r="C469" s="1" t="str">
        <f t="shared" si="35"/>
        <v/>
      </c>
      <c r="D469" s="1"/>
      <c r="E469" s="1" t="str">
        <f t="shared" si="36"/>
        <v/>
      </c>
      <c r="F469" s="1" t="str">
        <f t="shared" si="37"/>
        <v/>
      </c>
      <c r="G469" s="1"/>
      <c r="H469" s="74" t="str" cm="1">
        <f t="array" ref="H469">IFERROR(IF(D469="","",INDEX(Entradas!$H$3:$H$5000,MATCH(Vendas!A469,IF(Entradas!$B$3:$B$5000=Vendas!D469,Entradas!$A$3:$A$5000),1))),"Preço não registrado")</f>
        <v/>
      </c>
      <c r="I469" s="37" t="str">
        <f t="shared" si="38"/>
        <v/>
      </c>
      <c r="J469" s="1"/>
      <c r="K469" s="1"/>
      <c r="L469" s="16" t="str">
        <f t="shared" si="39"/>
        <v/>
      </c>
      <c r="M469" s="70"/>
    </row>
    <row r="470" spans="1:13" x14ac:dyDescent="0.3">
      <c r="A470" s="4"/>
      <c r="B470" s="1"/>
      <c r="C470" s="1" t="str">
        <f t="shared" si="35"/>
        <v/>
      </c>
      <c r="D470" s="1"/>
      <c r="E470" s="1" t="str">
        <f t="shared" si="36"/>
        <v/>
      </c>
      <c r="F470" s="1" t="str">
        <f t="shared" si="37"/>
        <v/>
      </c>
      <c r="G470" s="1"/>
      <c r="H470" s="74" t="str" cm="1">
        <f t="array" ref="H470">IFERROR(IF(D470="","",INDEX(Entradas!$H$3:$H$5000,MATCH(Vendas!A470,IF(Entradas!$B$3:$B$5000=Vendas!D470,Entradas!$A$3:$A$5000),1))),"Preço não registrado")</f>
        <v/>
      </c>
      <c r="I470" s="37" t="str">
        <f t="shared" si="38"/>
        <v/>
      </c>
      <c r="J470" s="1"/>
      <c r="K470" s="1"/>
      <c r="L470" s="16" t="str">
        <f t="shared" si="39"/>
        <v/>
      </c>
      <c r="M470" s="70"/>
    </row>
    <row r="471" spans="1:13" x14ac:dyDescent="0.3">
      <c r="A471" s="4"/>
      <c r="B471" s="1"/>
      <c r="C471" s="1" t="str">
        <f t="shared" si="35"/>
        <v/>
      </c>
      <c r="D471" s="1"/>
      <c r="E471" s="1" t="str">
        <f t="shared" si="36"/>
        <v/>
      </c>
      <c r="F471" s="1" t="str">
        <f t="shared" si="37"/>
        <v/>
      </c>
      <c r="G471" s="1"/>
      <c r="H471" s="74" t="str" cm="1">
        <f t="array" ref="H471">IFERROR(IF(D471="","",INDEX(Entradas!$H$3:$H$5000,MATCH(Vendas!A471,IF(Entradas!$B$3:$B$5000=Vendas!D471,Entradas!$A$3:$A$5000),1))),"Preço não registrado")</f>
        <v/>
      </c>
      <c r="I471" s="37" t="str">
        <f t="shared" si="38"/>
        <v/>
      </c>
      <c r="J471" s="1"/>
      <c r="K471" s="1"/>
      <c r="L471" s="16" t="str">
        <f t="shared" si="39"/>
        <v/>
      </c>
      <c r="M471" s="70"/>
    </row>
    <row r="472" spans="1:13" x14ac:dyDescent="0.3">
      <c r="A472" s="4"/>
      <c r="B472" s="1"/>
      <c r="C472" s="1" t="str">
        <f t="shared" si="35"/>
        <v/>
      </c>
      <c r="D472" s="6"/>
      <c r="E472" s="1" t="str">
        <f t="shared" si="36"/>
        <v/>
      </c>
      <c r="F472" s="1" t="str">
        <f t="shared" si="37"/>
        <v/>
      </c>
      <c r="G472" s="1"/>
      <c r="H472" s="74" t="str" cm="1">
        <f t="array" ref="H472">IFERROR(IF(D472="","",INDEX(Entradas!$H$3:$H$5000,MATCH(Vendas!A472,IF(Entradas!$B$3:$B$5000=Vendas!D472,Entradas!$A$3:$A$5000),1))),"Preço não registrado")</f>
        <v/>
      </c>
      <c r="I472" s="37" t="str">
        <f t="shared" si="38"/>
        <v/>
      </c>
      <c r="J472" s="1"/>
      <c r="K472" s="1"/>
      <c r="L472" s="16" t="str">
        <f t="shared" si="39"/>
        <v/>
      </c>
      <c r="M472" s="70"/>
    </row>
    <row r="473" spans="1:13" x14ac:dyDescent="0.3">
      <c r="A473" s="4"/>
      <c r="B473" s="1"/>
      <c r="C473" s="1" t="str">
        <f t="shared" si="35"/>
        <v/>
      </c>
      <c r="D473" s="1"/>
      <c r="E473" s="1" t="str">
        <f t="shared" si="36"/>
        <v/>
      </c>
      <c r="F473" s="1" t="str">
        <f t="shared" si="37"/>
        <v/>
      </c>
      <c r="G473" s="1"/>
      <c r="H473" s="74" t="str" cm="1">
        <f t="array" ref="H473">IFERROR(IF(D473="","",INDEX(Entradas!$H$3:$H$5000,MATCH(Vendas!A473,IF(Entradas!$B$3:$B$5000=Vendas!D473,Entradas!$A$3:$A$5000),1))),"Preço não registrado")</f>
        <v/>
      </c>
      <c r="I473" s="37" t="str">
        <f t="shared" si="38"/>
        <v/>
      </c>
      <c r="J473" s="1"/>
      <c r="K473" s="1"/>
      <c r="L473" s="16" t="str">
        <f t="shared" si="39"/>
        <v/>
      </c>
      <c r="M473" s="70"/>
    </row>
    <row r="474" spans="1:13" x14ac:dyDescent="0.3">
      <c r="A474" s="4"/>
      <c r="B474" s="1"/>
      <c r="C474" s="1" t="str">
        <f t="shared" si="35"/>
        <v/>
      </c>
      <c r="D474" s="1"/>
      <c r="E474" s="1" t="str">
        <f t="shared" si="36"/>
        <v/>
      </c>
      <c r="F474" s="1" t="str">
        <f t="shared" si="37"/>
        <v/>
      </c>
      <c r="G474" s="1"/>
      <c r="H474" s="74" t="str" cm="1">
        <f t="array" ref="H474">IFERROR(IF(D474="","",INDEX(Entradas!$H$3:$H$5000,MATCH(Vendas!A474,IF(Entradas!$B$3:$B$5000=Vendas!D474,Entradas!$A$3:$A$5000),1))),"Preço não registrado")</f>
        <v/>
      </c>
      <c r="I474" s="37" t="str">
        <f t="shared" si="38"/>
        <v/>
      </c>
      <c r="J474" s="1"/>
      <c r="K474" s="1"/>
      <c r="L474" s="16" t="str">
        <f t="shared" si="39"/>
        <v/>
      </c>
      <c r="M474" s="70"/>
    </row>
    <row r="475" spans="1:13" x14ac:dyDescent="0.3">
      <c r="A475" s="4"/>
      <c r="B475" s="1"/>
      <c r="C475" s="1" t="str">
        <f t="shared" si="35"/>
        <v/>
      </c>
      <c r="D475" s="1"/>
      <c r="E475" s="1" t="str">
        <f t="shared" si="36"/>
        <v/>
      </c>
      <c r="F475" s="1" t="str">
        <f t="shared" si="37"/>
        <v/>
      </c>
      <c r="G475" s="1"/>
      <c r="H475" s="74" t="str" cm="1">
        <f t="array" ref="H475">IFERROR(IF(D475="","",INDEX(Entradas!$H$3:$H$5000,MATCH(Vendas!A475,IF(Entradas!$B$3:$B$5000=Vendas!D475,Entradas!$A$3:$A$5000),1))),"Preço não registrado")</f>
        <v/>
      </c>
      <c r="I475" s="37" t="str">
        <f t="shared" si="38"/>
        <v/>
      </c>
      <c r="J475" s="1"/>
      <c r="K475" s="1"/>
      <c r="L475" s="16" t="str">
        <f t="shared" si="39"/>
        <v/>
      </c>
      <c r="M475" s="70"/>
    </row>
    <row r="476" spans="1:13" x14ac:dyDescent="0.3">
      <c r="A476" s="4"/>
      <c r="B476" s="1"/>
      <c r="C476" s="1" t="str">
        <f t="shared" si="35"/>
        <v/>
      </c>
      <c r="D476" s="1"/>
      <c r="E476" s="1" t="str">
        <f t="shared" si="36"/>
        <v/>
      </c>
      <c r="F476" s="1" t="str">
        <f t="shared" si="37"/>
        <v/>
      </c>
      <c r="G476" s="1"/>
      <c r="H476" s="74" t="str" cm="1">
        <f t="array" ref="H476">IFERROR(IF(D476="","",INDEX(Entradas!$H$3:$H$5000,MATCH(Vendas!A476,IF(Entradas!$B$3:$B$5000=Vendas!D476,Entradas!$A$3:$A$5000),1))),"Preço não registrado")</f>
        <v/>
      </c>
      <c r="I476" s="37" t="str">
        <f t="shared" si="38"/>
        <v/>
      </c>
      <c r="J476" s="1"/>
      <c r="K476" s="1"/>
      <c r="L476" s="16" t="str">
        <f t="shared" si="39"/>
        <v/>
      </c>
      <c r="M476" s="70"/>
    </row>
    <row r="477" spans="1:13" x14ac:dyDescent="0.3">
      <c r="A477" s="4"/>
      <c r="B477" s="1"/>
      <c r="C477" s="1" t="str">
        <f t="shared" si="35"/>
        <v/>
      </c>
      <c r="D477" s="1"/>
      <c r="E477" s="1" t="str">
        <f t="shared" si="36"/>
        <v/>
      </c>
      <c r="F477" s="1" t="str">
        <f t="shared" si="37"/>
        <v/>
      </c>
      <c r="G477" s="1"/>
      <c r="H477" s="74" t="str" cm="1">
        <f t="array" ref="H477">IFERROR(IF(D477="","",INDEX(Entradas!$H$3:$H$5000,MATCH(Vendas!A477,IF(Entradas!$B$3:$B$5000=Vendas!D477,Entradas!$A$3:$A$5000),1))),"Preço não registrado")</f>
        <v/>
      </c>
      <c r="I477" s="37" t="str">
        <f t="shared" si="38"/>
        <v/>
      </c>
      <c r="J477" s="1"/>
      <c r="K477" s="1"/>
      <c r="L477" s="16" t="str">
        <f t="shared" si="39"/>
        <v/>
      </c>
      <c r="M477" s="70"/>
    </row>
    <row r="478" spans="1:13" x14ac:dyDescent="0.3">
      <c r="A478" s="4"/>
      <c r="B478" s="1"/>
      <c r="C478" s="1" t="str">
        <f t="shared" si="35"/>
        <v/>
      </c>
      <c r="D478" s="1"/>
      <c r="E478" s="1" t="str">
        <f t="shared" si="36"/>
        <v/>
      </c>
      <c r="F478" s="1" t="str">
        <f t="shared" si="37"/>
        <v/>
      </c>
      <c r="G478" s="1"/>
      <c r="H478" s="74" t="str" cm="1">
        <f t="array" ref="H478">IFERROR(IF(D478="","",INDEX(Entradas!$H$3:$H$5000,MATCH(Vendas!A478,IF(Entradas!$B$3:$B$5000=Vendas!D478,Entradas!$A$3:$A$5000),1))),"Preço não registrado")</f>
        <v/>
      </c>
      <c r="I478" s="37" t="str">
        <f t="shared" si="38"/>
        <v/>
      </c>
      <c r="J478" s="1"/>
      <c r="K478" s="1"/>
      <c r="L478" s="16" t="str">
        <f t="shared" si="39"/>
        <v/>
      </c>
      <c r="M478" s="70"/>
    </row>
    <row r="479" spans="1:13" x14ac:dyDescent="0.3">
      <c r="A479" s="4"/>
      <c r="B479" s="1"/>
      <c r="C479" s="1" t="str">
        <f t="shared" si="35"/>
        <v/>
      </c>
      <c r="D479" s="1"/>
      <c r="E479" s="1" t="str">
        <f t="shared" si="36"/>
        <v/>
      </c>
      <c r="F479" s="1" t="str">
        <f t="shared" si="37"/>
        <v/>
      </c>
      <c r="G479" s="1"/>
      <c r="H479" s="74" t="str" cm="1">
        <f t="array" ref="H479">IFERROR(IF(D479="","",INDEX(Entradas!$H$3:$H$5000,MATCH(Vendas!A479,IF(Entradas!$B$3:$B$5000=Vendas!D479,Entradas!$A$3:$A$5000),1))),"Preço não registrado")</f>
        <v/>
      </c>
      <c r="I479" s="37" t="str">
        <f t="shared" si="38"/>
        <v/>
      </c>
      <c r="J479" s="1"/>
      <c r="K479" s="1"/>
      <c r="L479" s="16" t="str">
        <f t="shared" si="39"/>
        <v/>
      </c>
      <c r="M479" s="70"/>
    </row>
    <row r="480" spans="1:13" x14ac:dyDescent="0.3">
      <c r="A480" s="4"/>
      <c r="B480" s="1"/>
      <c r="C480" s="1" t="str">
        <f t="shared" si="35"/>
        <v/>
      </c>
      <c r="D480" s="1"/>
      <c r="E480" s="1" t="str">
        <f t="shared" si="36"/>
        <v/>
      </c>
      <c r="F480" s="1" t="str">
        <f t="shared" si="37"/>
        <v/>
      </c>
      <c r="G480" s="1"/>
      <c r="H480" s="74" t="str" cm="1">
        <f t="array" ref="H480">IFERROR(IF(D480="","",INDEX(Entradas!$H$3:$H$5000,MATCH(Vendas!A480,IF(Entradas!$B$3:$B$5000=Vendas!D480,Entradas!$A$3:$A$5000),1))),"Preço não registrado")</f>
        <v/>
      </c>
      <c r="I480" s="37" t="str">
        <f t="shared" si="38"/>
        <v/>
      </c>
      <c r="J480" s="1"/>
      <c r="K480" s="1"/>
      <c r="L480" s="16" t="str">
        <f t="shared" si="39"/>
        <v/>
      </c>
      <c r="M480" s="70"/>
    </row>
    <row r="481" spans="1:13" x14ac:dyDescent="0.3">
      <c r="A481" s="4"/>
      <c r="B481" s="1"/>
      <c r="C481" s="1" t="str">
        <f t="shared" si="35"/>
        <v/>
      </c>
      <c r="D481" s="1"/>
      <c r="E481" s="1" t="str">
        <f t="shared" si="36"/>
        <v/>
      </c>
      <c r="F481" s="1" t="str">
        <f t="shared" si="37"/>
        <v/>
      </c>
      <c r="G481" s="1"/>
      <c r="H481" s="74" t="str" cm="1">
        <f t="array" ref="H481">IFERROR(IF(D481="","",INDEX(Entradas!$H$3:$H$5000,MATCH(Vendas!A481,IF(Entradas!$B$3:$B$5000=Vendas!D481,Entradas!$A$3:$A$5000),1))),"Preço não registrado")</f>
        <v/>
      </c>
      <c r="I481" s="37" t="str">
        <f t="shared" si="38"/>
        <v/>
      </c>
      <c r="J481" s="1"/>
      <c r="K481" s="1"/>
      <c r="L481" s="16" t="str">
        <f t="shared" si="39"/>
        <v/>
      </c>
      <c r="M481" s="70"/>
    </row>
    <row r="482" spans="1:13" x14ac:dyDescent="0.3">
      <c r="A482" s="4"/>
      <c r="B482" s="1"/>
      <c r="C482" s="1" t="str">
        <f t="shared" si="35"/>
        <v/>
      </c>
      <c r="D482" s="6"/>
      <c r="E482" s="1" t="str">
        <f t="shared" si="36"/>
        <v/>
      </c>
      <c r="F482" s="1" t="str">
        <f t="shared" si="37"/>
        <v/>
      </c>
      <c r="G482" s="1"/>
      <c r="H482" s="74" t="str" cm="1">
        <f t="array" ref="H482">IFERROR(IF(D482="","",INDEX(Entradas!$H$3:$H$5000,MATCH(Vendas!A482,IF(Entradas!$B$3:$B$5000=Vendas!D482,Entradas!$A$3:$A$5000),1))),"Preço não registrado")</f>
        <v/>
      </c>
      <c r="I482" s="37" t="str">
        <f t="shared" si="38"/>
        <v/>
      </c>
      <c r="J482" s="1"/>
      <c r="K482" s="1"/>
      <c r="L482" s="16" t="str">
        <f t="shared" si="39"/>
        <v/>
      </c>
      <c r="M482" s="70"/>
    </row>
    <row r="483" spans="1:13" x14ac:dyDescent="0.3">
      <c r="A483" s="4"/>
      <c r="B483" s="1"/>
      <c r="C483" s="1" t="str">
        <f t="shared" si="35"/>
        <v/>
      </c>
      <c r="D483" s="1"/>
      <c r="E483" s="1" t="str">
        <f t="shared" si="36"/>
        <v/>
      </c>
      <c r="F483" s="1" t="str">
        <f t="shared" si="37"/>
        <v/>
      </c>
      <c r="G483" s="1"/>
      <c r="H483" s="74" t="str" cm="1">
        <f t="array" ref="H483">IFERROR(IF(D483="","",INDEX(Entradas!$H$3:$H$5000,MATCH(Vendas!A483,IF(Entradas!$B$3:$B$5000=Vendas!D483,Entradas!$A$3:$A$5000),1))),"Preço não registrado")</f>
        <v/>
      </c>
      <c r="I483" s="37" t="str">
        <f t="shared" si="38"/>
        <v/>
      </c>
      <c r="J483" s="1"/>
      <c r="K483" s="1"/>
      <c r="L483" s="16" t="str">
        <f t="shared" si="39"/>
        <v/>
      </c>
      <c r="M483" s="70"/>
    </row>
    <row r="484" spans="1:13" x14ac:dyDescent="0.3">
      <c r="A484" s="4"/>
      <c r="B484" s="1"/>
      <c r="C484" s="1" t="str">
        <f t="shared" si="35"/>
        <v/>
      </c>
      <c r="D484" s="1"/>
      <c r="E484" s="1" t="str">
        <f t="shared" si="36"/>
        <v/>
      </c>
      <c r="F484" s="1" t="str">
        <f t="shared" si="37"/>
        <v/>
      </c>
      <c r="G484" s="1"/>
      <c r="H484" s="74" t="str" cm="1">
        <f t="array" ref="H484">IFERROR(IF(D484="","",INDEX(Entradas!$H$3:$H$5000,MATCH(Vendas!A484,IF(Entradas!$B$3:$B$5000=Vendas!D484,Entradas!$A$3:$A$5000),1))),"Preço não registrado")</f>
        <v/>
      </c>
      <c r="I484" s="37" t="str">
        <f t="shared" si="38"/>
        <v/>
      </c>
      <c r="J484" s="1"/>
      <c r="K484" s="1"/>
      <c r="L484" s="16" t="str">
        <f t="shared" si="39"/>
        <v/>
      </c>
      <c r="M484" s="70"/>
    </row>
    <row r="485" spans="1:13" x14ac:dyDescent="0.3">
      <c r="A485" s="4"/>
      <c r="B485" s="1"/>
      <c r="C485" s="1" t="str">
        <f t="shared" si="35"/>
        <v/>
      </c>
      <c r="D485" s="1"/>
      <c r="E485" s="1" t="str">
        <f t="shared" si="36"/>
        <v/>
      </c>
      <c r="F485" s="1" t="str">
        <f t="shared" si="37"/>
        <v/>
      </c>
      <c r="G485" s="1"/>
      <c r="H485" s="74" t="str" cm="1">
        <f t="array" ref="H485">IFERROR(IF(D485="","",INDEX(Entradas!$H$3:$H$5000,MATCH(Vendas!A485,IF(Entradas!$B$3:$B$5000=Vendas!D485,Entradas!$A$3:$A$5000),1))),"Preço não registrado")</f>
        <v/>
      </c>
      <c r="I485" s="37" t="str">
        <f t="shared" si="38"/>
        <v/>
      </c>
      <c r="J485" s="1"/>
      <c r="K485" s="1"/>
      <c r="L485" s="16" t="str">
        <f t="shared" si="39"/>
        <v/>
      </c>
      <c r="M485" s="70"/>
    </row>
    <row r="486" spans="1:13" x14ac:dyDescent="0.3">
      <c r="A486" s="4"/>
      <c r="B486" s="1"/>
      <c r="C486" s="1" t="str">
        <f t="shared" si="35"/>
        <v/>
      </c>
      <c r="D486" s="1"/>
      <c r="E486" s="1" t="str">
        <f t="shared" si="36"/>
        <v/>
      </c>
      <c r="F486" s="1" t="str">
        <f t="shared" si="37"/>
        <v/>
      </c>
      <c r="G486" s="1"/>
      <c r="H486" s="74" t="str" cm="1">
        <f t="array" ref="H486">IFERROR(IF(D486="","",INDEX(Entradas!$H$3:$H$5000,MATCH(Vendas!A486,IF(Entradas!$B$3:$B$5000=Vendas!D486,Entradas!$A$3:$A$5000),1))),"Preço não registrado")</f>
        <v/>
      </c>
      <c r="I486" s="37" t="str">
        <f t="shared" si="38"/>
        <v/>
      </c>
      <c r="J486" s="1"/>
      <c r="K486" s="1"/>
      <c r="L486" s="16" t="str">
        <f t="shared" si="39"/>
        <v/>
      </c>
      <c r="M486" s="70"/>
    </row>
    <row r="487" spans="1:13" x14ac:dyDescent="0.3">
      <c r="A487" s="4"/>
      <c r="B487" s="1"/>
      <c r="C487" s="1" t="str">
        <f t="shared" si="35"/>
        <v/>
      </c>
      <c r="D487" s="1"/>
      <c r="E487" s="1" t="str">
        <f t="shared" si="36"/>
        <v/>
      </c>
      <c r="F487" s="1" t="str">
        <f t="shared" si="37"/>
        <v/>
      </c>
      <c r="G487" s="1"/>
      <c r="H487" s="74" t="str" cm="1">
        <f t="array" ref="H487">IFERROR(IF(D487="","",INDEX(Entradas!$H$3:$H$5000,MATCH(Vendas!A487,IF(Entradas!$B$3:$B$5000=Vendas!D487,Entradas!$A$3:$A$5000),1))),"Preço não registrado")</f>
        <v/>
      </c>
      <c r="I487" s="37" t="str">
        <f t="shared" si="38"/>
        <v/>
      </c>
      <c r="J487" s="1"/>
      <c r="K487" s="1"/>
      <c r="L487" s="16" t="str">
        <f t="shared" si="39"/>
        <v/>
      </c>
      <c r="M487" s="70"/>
    </row>
    <row r="488" spans="1:13" x14ac:dyDescent="0.3">
      <c r="A488" s="4"/>
      <c r="B488" s="1"/>
      <c r="C488" s="1" t="str">
        <f t="shared" si="35"/>
        <v/>
      </c>
      <c r="D488" s="1"/>
      <c r="E488" s="1" t="str">
        <f t="shared" si="36"/>
        <v/>
      </c>
      <c r="F488" s="1" t="str">
        <f t="shared" si="37"/>
        <v/>
      </c>
      <c r="G488" s="1"/>
      <c r="H488" s="74" t="str" cm="1">
        <f t="array" ref="H488">IFERROR(IF(D488="","",INDEX(Entradas!$H$3:$H$5000,MATCH(Vendas!A488,IF(Entradas!$B$3:$B$5000=Vendas!D488,Entradas!$A$3:$A$5000),1))),"Preço não registrado")</f>
        <v/>
      </c>
      <c r="I488" s="37" t="str">
        <f t="shared" si="38"/>
        <v/>
      </c>
      <c r="J488" s="1"/>
      <c r="K488" s="1"/>
      <c r="L488" s="16" t="str">
        <f t="shared" si="39"/>
        <v/>
      </c>
      <c r="M488" s="70"/>
    </row>
    <row r="489" spans="1:13" x14ac:dyDescent="0.3">
      <c r="A489" s="4"/>
      <c r="B489" s="1"/>
      <c r="C489" s="1" t="str">
        <f t="shared" si="35"/>
        <v/>
      </c>
      <c r="D489" s="1"/>
      <c r="E489" s="1" t="str">
        <f t="shared" si="36"/>
        <v/>
      </c>
      <c r="F489" s="1" t="str">
        <f t="shared" si="37"/>
        <v/>
      </c>
      <c r="G489" s="1"/>
      <c r="H489" s="74" t="str" cm="1">
        <f t="array" ref="H489">IFERROR(IF(D489="","",INDEX(Entradas!$H$3:$H$5000,MATCH(Vendas!A489,IF(Entradas!$B$3:$B$5000=Vendas!D489,Entradas!$A$3:$A$5000),1))),"Preço não registrado")</f>
        <v/>
      </c>
      <c r="I489" s="37" t="str">
        <f t="shared" si="38"/>
        <v/>
      </c>
      <c r="J489" s="1"/>
      <c r="K489" s="1"/>
      <c r="L489" s="16" t="str">
        <f t="shared" si="39"/>
        <v/>
      </c>
      <c r="M489" s="70"/>
    </row>
    <row r="490" spans="1:13" x14ac:dyDescent="0.3">
      <c r="A490" s="4"/>
      <c r="B490" s="1"/>
      <c r="C490" s="1" t="str">
        <f t="shared" si="35"/>
        <v/>
      </c>
      <c r="D490" s="1"/>
      <c r="E490" s="1" t="str">
        <f t="shared" si="36"/>
        <v/>
      </c>
      <c r="F490" s="1" t="str">
        <f t="shared" si="37"/>
        <v/>
      </c>
      <c r="G490" s="1"/>
      <c r="H490" s="74" t="str" cm="1">
        <f t="array" ref="H490">IFERROR(IF(D490="","",INDEX(Entradas!$H$3:$H$5000,MATCH(Vendas!A490,IF(Entradas!$B$3:$B$5000=Vendas!D490,Entradas!$A$3:$A$5000),1))),"Preço não registrado")</f>
        <v/>
      </c>
      <c r="I490" s="37" t="str">
        <f t="shared" si="38"/>
        <v/>
      </c>
      <c r="J490" s="1"/>
      <c r="K490" s="1"/>
      <c r="L490" s="16" t="str">
        <f t="shared" si="39"/>
        <v/>
      </c>
      <c r="M490" s="70"/>
    </row>
    <row r="491" spans="1:13" x14ac:dyDescent="0.3">
      <c r="A491" s="4"/>
      <c r="B491" s="1"/>
      <c r="C491" s="1" t="str">
        <f t="shared" si="35"/>
        <v/>
      </c>
      <c r="D491" s="1"/>
      <c r="E491" s="1" t="str">
        <f t="shared" si="36"/>
        <v/>
      </c>
      <c r="F491" s="1" t="str">
        <f t="shared" si="37"/>
        <v/>
      </c>
      <c r="G491" s="1"/>
      <c r="H491" s="74" t="str" cm="1">
        <f t="array" ref="H491">IFERROR(IF(D491="","",INDEX(Entradas!$H$3:$H$5000,MATCH(Vendas!A491,IF(Entradas!$B$3:$B$5000=Vendas!D491,Entradas!$A$3:$A$5000),1))),"Preço não registrado")</f>
        <v/>
      </c>
      <c r="I491" s="37" t="str">
        <f t="shared" si="38"/>
        <v/>
      </c>
      <c r="J491" s="1"/>
      <c r="K491" s="1"/>
      <c r="L491" s="16" t="str">
        <f t="shared" si="39"/>
        <v/>
      </c>
      <c r="M491" s="70"/>
    </row>
    <row r="492" spans="1:13" x14ac:dyDescent="0.3">
      <c r="A492" s="4"/>
      <c r="B492" s="1"/>
      <c r="C492" s="1" t="str">
        <f t="shared" si="35"/>
        <v/>
      </c>
      <c r="D492" s="6"/>
      <c r="E492" s="1" t="str">
        <f t="shared" si="36"/>
        <v/>
      </c>
      <c r="F492" s="1" t="str">
        <f t="shared" si="37"/>
        <v/>
      </c>
      <c r="G492" s="1"/>
      <c r="H492" s="74" t="str" cm="1">
        <f t="array" ref="H492">IFERROR(IF(D492="","",INDEX(Entradas!$H$3:$H$5000,MATCH(Vendas!A492,IF(Entradas!$B$3:$B$5000=Vendas!D492,Entradas!$A$3:$A$5000),1))),"Preço não registrado")</f>
        <v/>
      </c>
      <c r="I492" s="37" t="str">
        <f t="shared" si="38"/>
        <v/>
      </c>
      <c r="J492" s="1"/>
      <c r="K492" s="1"/>
      <c r="L492" s="16" t="str">
        <f t="shared" si="39"/>
        <v/>
      </c>
      <c r="M492" s="70"/>
    </row>
    <row r="493" spans="1:13" x14ac:dyDescent="0.3">
      <c r="A493" s="4"/>
      <c r="B493" s="1"/>
      <c r="C493" s="1" t="str">
        <f t="shared" si="35"/>
        <v/>
      </c>
      <c r="D493" s="1"/>
      <c r="E493" s="1" t="str">
        <f t="shared" si="36"/>
        <v/>
      </c>
      <c r="F493" s="1" t="str">
        <f t="shared" si="37"/>
        <v/>
      </c>
      <c r="G493" s="1"/>
      <c r="H493" s="74" t="str" cm="1">
        <f t="array" ref="H493">IFERROR(IF(D493="","",INDEX(Entradas!$H$3:$H$5000,MATCH(Vendas!A493,IF(Entradas!$B$3:$B$5000=Vendas!D493,Entradas!$A$3:$A$5000),1))),"Preço não registrado")</f>
        <v/>
      </c>
      <c r="I493" s="37" t="str">
        <f t="shared" si="38"/>
        <v/>
      </c>
      <c r="J493" s="1"/>
      <c r="K493" s="1"/>
      <c r="L493" s="16" t="str">
        <f t="shared" si="39"/>
        <v/>
      </c>
      <c r="M493" s="70"/>
    </row>
    <row r="494" spans="1:13" x14ac:dyDescent="0.3">
      <c r="A494" s="4"/>
      <c r="B494" s="1"/>
      <c r="C494" s="1" t="str">
        <f t="shared" si="35"/>
        <v/>
      </c>
      <c r="D494" s="1"/>
      <c r="E494" s="1" t="str">
        <f t="shared" si="36"/>
        <v/>
      </c>
      <c r="F494" s="1" t="str">
        <f t="shared" si="37"/>
        <v/>
      </c>
      <c r="G494" s="1"/>
      <c r="H494" s="74" t="str" cm="1">
        <f t="array" ref="H494">IFERROR(IF(D494="","",INDEX(Entradas!$H$3:$H$5000,MATCH(Vendas!A494,IF(Entradas!$B$3:$B$5000=Vendas!D494,Entradas!$A$3:$A$5000),1))),"Preço não registrado")</f>
        <v/>
      </c>
      <c r="I494" s="37" t="str">
        <f t="shared" si="38"/>
        <v/>
      </c>
      <c r="J494" s="1"/>
      <c r="K494" s="1"/>
      <c r="L494" s="16" t="str">
        <f t="shared" si="39"/>
        <v/>
      </c>
      <c r="M494" s="70"/>
    </row>
    <row r="495" spans="1:13" x14ac:dyDescent="0.3">
      <c r="A495" s="4"/>
      <c r="B495" s="1"/>
      <c r="C495" s="1" t="str">
        <f t="shared" si="35"/>
        <v/>
      </c>
      <c r="D495" s="1"/>
      <c r="E495" s="1" t="str">
        <f t="shared" si="36"/>
        <v/>
      </c>
      <c r="F495" s="1" t="str">
        <f t="shared" si="37"/>
        <v/>
      </c>
      <c r="G495" s="1"/>
      <c r="H495" s="74" t="str" cm="1">
        <f t="array" ref="H495">IFERROR(IF(D495="","",INDEX(Entradas!$H$3:$H$5000,MATCH(Vendas!A495,IF(Entradas!$B$3:$B$5000=Vendas!D495,Entradas!$A$3:$A$5000),1))),"Preço não registrado")</f>
        <v/>
      </c>
      <c r="I495" s="37" t="str">
        <f t="shared" si="38"/>
        <v/>
      </c>
      <c r="J495" s="1"/>
      <c r="K495" s="1"/>
      <c r="L495" s="16" t="str">
        <f t="shared" si="39"/>
        <v/>
      </c>
      <c r="M495" s="70"/>
    </row>
    <row r="496" spans="1:13" x14ac:dyDescent="0.3">
      <c r="A496" s="4"/>
      <c r="B496" s="1"/>
      <c r="C496" s="1" t="str">
        <f t="shared" si="35"/>
        <v/>
      </c>
      <c r="D496" s="1"/>
      <c r="E496" s="1" t="str">
        <f t="shared" si="36"/>
        <v/>
      </c>
      <c r="F496" s="1" t="str">
        <f t="shared" si="37"/>
        <v/>
      </c>
      <c r="G496" s="1"/>
      <c r="H496" s="74" t="str" cm="1">
        <f t="array" ref="H496">IFERROR(IF(D496="","",INDEX(Entradas!$H$3:$H$5000,MATCH(Vendas!A496,IF(Entradas!$B$3:$B$5000=Vendas!D496,Entradas!$A$3:$A$5000),1))),"Preço não registrado")</f>
        <v/>
      </c>
      <c r="I496" s="37" t="str">
        <f t="shared" si="38"/>
        <v/>
      </c>
      <c r="J496" s="1"/>
      <c r="K496" s="1"/>
      <c r="L496" s="16" t="str">
        <f t="shared" si="39"/>
        <v/>
      </c>
      <c r="M496" s="70"/>
    </row>
    <row r="497" spans="1:13" x14ac:dyDescent="0.3">
      <c r="A497" s="4"/>
      <c r="B497" s="1"/>
      <c r="C497" s="1" t="str">
        <f t="shared" si="35"/>
        <v/>
      </c>
      <c r="D497" s="1"/>
      <c r="E497" s="1" t="str">
        <f t="shared" si="36"/>
        <v/>
      </c>
      <c r="F497" s="1" t="str">
        <f t="shared" si="37"/>
        <v/>
      </c>
      <c r="G497" s="1"/>
      <c r="H497" s="74" t="str" cm="1">
        <f t="array" ref="H497">IFERROR(IF(D497="","",INDEX(Entradas!$H$3:$H$5000,MATCH(Vendas!A497,IF(Entradas!$B$3:$B$5000=Vendas!D497,Entradas!$A$3:$A$5000),1))),"Preço não registrado")</f>
        <v/>
      </c>
      <c r="I497" s="37" t="str">
        <f t="shared" si="38"/>
        <v/>
      </c>
      <c r="J497" s="1"/>
      <c r="K497" s="1"/>
      <c r="L497" s="16" t="str">
        <f t="shared" si="39"/>
        <v/>
      </c>
      <c r="M497" s="70"/>
    </row>
    <row r="498" spans="1:13" x14ac:dyDescent="0.3">
      <c r="A498" s="4"/>
      <c r="B498" s="1"/>
      <c r="C498" s="1" t="str">
        <f t="shared" si="35"/>
        <v/>
      </c>
      <c r="D498" s="1"/>
      <c r="E498" s="1" t="str">
        <f t="shared" si="36"/>
        <v/>
      </c>
      <c r="F498" s="1" t="str">
        <f t="shared" si="37"/>
        <v/>
      </c>
      <c r="G498" s="1"/>
      <c r="H498" s="74" t="str" cm="1">
        <f t="array" ref="H498">IFERROR(IF(D498="","",INDEX(Entradas!$H$3:$H$5000,MATCH(Vendas!A498,IF(Entradas!$B$3:$B$5000=Vendas!D498,Entradas!$A$3:$A$5000),1))),"Preço não registrado")</f>
        <v/>
      </c>
      <c r="I498" s="37" t="str">
        <f t="shared" si="38"/>
        <v/>
      </c>
      <c r="J498" s="1"/>
      <c r="K498" s="1"/>
      <c r="L498" s="16" t="str">
        <f t="shared" si="39"/>
        <v/>
      </c>
      <c r="M498" s="70"/>
    </row>
    <row r="499" spans="1:13" x14ac:dyDescent="0.3">
      <c r="A499" s="4"/>
      <c r="B499" s="1"/>
      <c r="C499" s="1" t="str">
        <f t="shared" si="35"/>
        <v/>
      </c>
      <c r="D499" s="1"/>
      <c r="E499" s="1" t="str">
        <f t="shared" si="36"/>
        <v/>
      </c>
      <c r="F499" s="1" t="str">
        <f t="shared" si="37"/>
        <v/>
      </c>
      <c r="G499" s="1"/>
      <c r="H499" s="74" t="str" cm="1">
        <f t="array" ref="H499">IFERROR(IF(D499="","",INDEX(Entradas!$H$3:$H$5000,MATCH(Vendas!A499,IF(Entradas!$B$3:$B$5000=Vendas!D499,Entradas!$A$3:$A$5000),1))),"Preço não registrado")</f>
        <v/>
      </c>
      <c r="I499" s="37" t="str">
        <f t="shared" si="38"/>
        <v/>
      </c>
      <c r="J499" s="1"/>
      <c r="K499" s="1"/>
      <c r="L499" s="16" t="str">
        <f t="shared" si="39"/>
        <v/>
      </c>
      <c r="M499" s="70"/>
    </row>
    <row r="500" spans="1:13" x14ac:dyDescent="0.3">
      <c r="A500" s="4"/>
      <c r="B500" s="1"/>
      <c r="C500" s="1" t="str">
        <f t="shared" si="35"/>
        <v/>
      </c>
      <c r="D500" s="1"/>
      <c r="E500" s="1" t="str">
        <f t="shared" si="36"/>
        <v/>
      </c>
      <c r="F500" s="1" t="str">
        <f t="shared" si="37"/>
        <v/>
      </c>
      <c r="G500" s="1"/>
      <c r="H500" s="74" t="str" cm="1">
        <f t="array" ref="H500">IFERROR(IF(D500="","",INDEX(Entradas!$H$3:$H$5000,MATCH(Vendas!A500,IF(Entradas!$B$3:$B$5000=Vendas!D500,Entradas!$A$3:$A$5000),1))),"Preço não registrado")</f>
        <v/>
      </c>
      <c r="I500" s="37" t="str">
        <f t="shared" si="38"/>
        <v/>
      </c>
      <c r="J500" s="1"/>
      <c r="K500" s="1"/>
      <c r="L500" s="16" t="str">
        <f t="shared" si="39"/>
        <v/>
      </c>
      <c r="M500" s="70"/>
    </row>
    <row r="501" spans="1:13" x14ac:dyDescent="0.3">
      <c r="A501" s="4"/>
      <c r="B501" s="1"/>
      <c r="C501" s="1" t="str">
        <f t="shared" si="35"/>
        <v/>
      </c>
      <c r="D501" s="1"/>
      <c r="E501" s="1" t="str">
        <f t="shared" si="36"/>
        <v/>
      </c>
      <c r="F501" s="1" t="str">
        <f t="shared" si="37"/>
        <v/>
      </c>
      <c r="G501" s="1"/>
      <c r="H501" s="74" t="str" cm="1">
        <f t="array" ref="H501">IFERROR(IF(D501="","",INDEX(Entradas!$H$3:$H$5000,MATCH(Vendas!A501,IF(Entradas!$B$3:$B$5000=Vendas!D501,Entradas!$A$3:$A$5000),1))),"Preço não registrado")</f>
        <v/>
      </c>
      <c r="I501" s="37" t="str">
        <f t="shared" si="38"/>
        <v/>
      </c>
      <c r="J501" s="1"/>
      <c r="K501" s="1"/>
      <c r="L501" s="16" t="str">
        <f t="shared" si="39"/>
        <v/>
      </c>
      <c r="M501" s="70"/>
    </row>
    <row r="502" spans="1:13" x14ac:dyDescent="0.3">
      <c r="A502" s="4"/>
      <c r="B502" s="1"/>
      <c r="C502" s="1" t="str">
        <f t="shared" si="35"/>
        <v/>
      </c>
      <c r="D502" s="6"/>
      <c r="E502" s="1" t="str">
        <f t="shared" si="36"/>
        <v/>
      </c>
      <c r="F502" s="1" t="str">
        <f t="shared" si="37"/>
        <v/>
      </c>
      <c r="G502" s="1"/>
      <c r="H502" s="74" t="str" cm="1">
        <f t="array" ref="H502">IFERROR(IF(D502="","",INDEX(Entradas!$H$3:$H$5000,MATCH(Vendas!A502,IF(Entradas!$B$3:$B$5000=Vendas!D502,Entradas!$A$3:$A$5000),1))),"Preço não registrado")</f>
        <v/>
      </c>
      <c r="I502" s="37" t="str">
        <f t="shared" si="38"/>
        <v/>
      </c>
      <c r="J502" s="1"/>
      <c r="K502" s="1"/>
      <c r="L502" s="16" t="str">
        <f t="shared" si="39"/>
        <v/>
      </c>
      <c r="M502" s="70"/>
    </row>
    <row r="503" spans="1:13" x14ac:dyDescent="0.3">
      <c r="A503" s="4"/>
      <c r="B503" s="1"/>
      <c r="C503" s="1" t="str">
        <f t="shared" si="35"/>
        <v/>
      </c>
      <c r="D503" s="1"/>
      <c r="E503" s="1" t="str">
        <f t="shared" si="36"/>
        <v/>
      </c>
      <c r="F503" s="1" t="str">
        <f t="shared" si="37"/>
        <v/>
      </c>
      <c r="G503" s="1"/>
      <c r="H503" s="74" t="str" cm="1">
        <f t="array" ref="H503">IFERROR(IF(D503="","",INDEX(Entradas!$H$3:$H$5000,MATCH(Vendas!A503,IF(Entradas!$B$3:$B$5000=Vendas!D503,Entradas!$A$3:$A$5000),1))),"Preço não registrado")</f>
        <v/>
      </c>
      <c r="I503" s="37" t="str">
        <f t="shared" si="38"/>
        <v/>
      </c>
      <c r="J503" s="1"/>
      <c r="K503" s="1"/>
      <c r="L503" s="16" t="str">
        <f t="shared" si="39"/>
        <v/>
      </c>
      <c r="M503" s="70"/>
    </row>
    <row r="504" spans="1:13" x14ac:dyDescent="0.3">
      <c r="A504" s="4"/>
      <c r="B504" s="1"/>
      <c r="C504" s="1" t="str">
        <f t="shared" si="35"/>
        <v/>
      </c>
      <c r="D504" s="1"/>
      <c r="E504" s="1" t="str">
        <f t="shared" si="36"/>
        <v/>
      </c>
      <c r="F504" s="1" t="str">
        <f t="shared" si="37"/>
        <v/>
      </c>
      <c r="G504" s="1"/>
      <c r="H504" s="74" t="str" cm="1">
        <f t="array" ref="H504">IFERROR(IF(D504="","",INDEX(Entradas!$H$3:$H$5000,MATCH(Vendas!A504,IF(Entradas!$B$3:$B$5000=Vendas!D504,Entradas!$A$3:$A$5000),1))),"Preço não registrado")</f>
        <v/>
      </c>
      <c r="I504" s="37" t="str">
        <f t="shared" si="38"/>
        <v/>
      </c>
      <c r="J504" s="1"/>
      <c r="K504" s="1"/>
      <c r="L504" s="16" t="str">
        <f t="shared" si="39"/>
        <v/>
      </c>
      <c r="M504" s="70"/>
    </row>
    <row r="505" spans="1:13" x14ac:dyDescent="0.3">
      <c r="A505" s="4"/>
      <c r="B505" s="1"/>
      <c r="C505" s="1" t="str">
        <f t="shared" si="35"/>
        <v/>
      </c>
      <c r="D505" s="1"/>
      <c r="E505" s="1" t="str">
        <f t="shared" si="36"/>
        <v/>
      </c>
      <c r="F505" s="1" t="str">
        <f t="shared" si="37"/>
        <v/>
      </c>
      <c r="G505" s="1"/>
      <c r="H505" s="74" t="str" cm="1">
        <f t="array" ref="H505">IFERROR(IF(D505="","",INDEX(Entradas!$H$3:$H$5000,MATCH(Vendas!A505,IF(Entradas!$B$3:$B$5000=Vendas!D505,Entradas!$A$3:$A$5000),1))),"Preço não registrado")</f>
        <v/>
      </c>
      <c r="I505" s="37" t="str">
        <f t="shared" si="38"/>
        <v/>
      </c>
      <c r="J505" s="1"/>
      <c r="K505" s="1"/>
      <c r="L505" s="16" t="str">
        <f t="shared" si="39"/>
        <v/>
      </c>
      <c r="M505" s="70"/>
    </row>
    <row r="506" spans="1:13" x14ac:dyDescent="0.3">
      <c r="A506" s="4"/>
      <c r="B506" s="1"/>
      <c r="C506" s="1" t="str">
        <f t="shared" si="35"/>
        <v/>
      </c>
      <c r="D506" s="1"/>
      <c r="E506" s="1" t="str">
        <f t="shared" si="36"/>
        <v/>
      </c>
      <c r="F506" s="1" t="str">
        <f t="shared" si="37"/>
        <v/>
      </c>
      <c r="G506" s="1"/>
      <c r="H506" s="74" t="str" cm="1">
        <f t="array" ref="H506">IFERROR(IF(D506="","",INDEX(Entradas!$H$3:$H$5000,MATCH(Vendas!A506,IF(Entradas!$B$3:$B$5000=Vendas!D506,Entradas!$A$3:$A$5000),1))),"Preço não registrado")</f>
        <v/>
      </c>
      <c r="I506" s="37" t="str">
        <f t="shared" si="38"/>
        <v/>
      </c>
      <c r="J506" s="1"/>
      <c r="K506" s="1"/>
      <c r="L506" s="16" t="str">
        <f t="shared" si="39"/>
        <v/>
      </c>
      <c r="M506" s="70"/>
    </row>
    <row r="507" spans="1:13" x14ac:dyDescent="0.3">
      <c r="A507" s="4"/>
      <c r="B507" s="1"/>
      <c r="C507" s="1" t="str">
        <f t="shared" si="35"/>
        <v/>
      </c>
      <c r="D507" s="1"/>
      <c r="E507" s="1" t="str">
        <f t="shared" si="36"/>
        <v/>
      </c>
      <c r="F507" s="1" t="str">
        <f t="shared" si="37"/>
        <v/>
      </c>
      <c r="G507" s="1"/>
      <c r="H507" s="74" t="str" cm="1">
        <f t="array" ref="H507">IFERROR(IF(D507="","",INDEX(Entradas!$H$3:$H$5000,MATCH(Vendas!A507,IF(Entradas!$B$3:$B$5000=Vendas!D507,Entradas!$A$3:$A$5000),1))),"Preço não registrado")</f>
        <v/>
      </c>
      <c r="I507" s="37" t="str">
        <f t="shared" si="38"/>
        <v/>
      </c>
      <c r="J507" s="1"/>
      <c r="K507" s="1"/>
      <c r="L507" s="16" t="str">
        <f t="shared" si="39"/>
        <v/>
      </c>
      <c r="M507" s="70"/>
    </row>
    <row r="508" spans="1:13" x14ac:dyDescent="0.3">
      <c r="A508" s="4"/>
      <c r="B508" s="1"/>
      <c r="C508" s="1" t="str">
        <f t="shared" si="35"/>
        <v/>
      </c>
      <c r="D508" s="1"/>
      <c r="E508" s="1" t="str">
        <f t="shared" si="36"/>
        <v/>
      </c>
      <c r="F508" s="1" t="str">
        <f t="shared" si="37"/>
        <v/>
      </c>
      <c r="G508" s="1"/>
      <c r="H508" s="74" t="str" cm="1">
        <f t="array" ref="H508">IFERROR(IF(D508="","",INDEX(Entradas!$H$3:$H$5000,MATCH(Vendas!A508,IF(Entradas!$B$3:$B$5000=Vendas!D508,Entradas!$A$3:$A$5000),1))),"Preço não registrado")</f>
        <v/>
      </c>
      <c r="I508" s="37" t="str">
        <f t="shared" si="38"/>
        <v/>
      </c>
      <c r="J508" s="1"/>
      <c r="K508" s="1"/>
      <c r="L508" s="16" t="str">
        <f t="shared" si="39"/>
        <v/>
      </c>
      <c r="M508" s="70"/>
    </row>
    <row r="509" spans="1:13" x14ac:dyDescent="0.3">
      <c r="A509" s="4"/>
      <c r="B509" s="1"/>
      <c r="C509" s="1" t="str">
        <f t="shared" si="35"/>
        <v/>
      </c>
      <c r="D509" s="1"/>
      <c r="E509" s="1" t="str">
        <f t="shared" si="36"/>
        <v/>
      </c>
      <c r="F509" s="1" t="str">
        <f t="shared" si="37"/>
        <v/>
      </c>
      <c r="G509" s="1"/>
      <c r="H509" s="74" t="str" cm="1">
        <f t="array" ref="H509">IFERROR(IF(D509="","",INDEX(Entradas!$H$3:$H$5000,MATCH(Vendas!A509,IF(Entradas!$B$3:$B$5000=Vendas!D509,Entradas!$A$3:$A$5000),1))),"Preço não registrado")</f>
        <v/>
      </c>
      <c r="I509" s="37" t="str">
        <f t="shared" si="38"/>
        <v/>
      </c>
      <c r="J509" s="1"/>
      <c r="K509" s="1"/>
      <c r="L509" s="16" t="str">
        <f t="shared" si="39"/>
        <v/>
      </c>
      <c r="M509" s="70"/>
    </row>
    <row r="510" spans="1:13" x14ac:dyDescent="0.3">
      <c r="A510" s="4"/>
      <c r="B510" s="1"/>
      <c r="C510" s="1" t="str">
        <f t="shared" si="35"/>
        <v/>
      </c>
      <c r="D510" s="1"/>
      <c r="E510" s="1" t="str">
        <f t="shared" si="36"/>
        <v/>
      </c>
      <c r="F510" s="1" t="str">
        <f t="shared" si="37"/>
        <v/>
      </c>
      <c r="G510" s="1"/>
      <c r="H510" s="74" t="str" cm="1">
        <f t="array" ref="H510">IFERROR(IF(D510="","",INDEX(Entradas!$H$3:$H$5000,MATCH(Vendas!A510,IF(Entradas!$B$3:$B$5000=Vendas!D510,Entradas!$A$3:$A$5000),1))),"Preço não registrado")</f>
        <v/>
      </c>
      <c r="I510" s="37" t="str">
        <f t="shared" si="38"/>
        <v/>
      </c>
      <c r="J510" s="1"/>
      <c r="K510" s="1"/>
      <c r="L510" s="16" t="str">
        <f t="shared" si="39"/>
        <v/>
      </c>
      <c r="M510" s="70"/>
    </row>
    <row r="511" spans="1:13" x14ac:dyDescent="0.3">
      <c r="A511" s="4"/>
      <c r="B511" s="1"/>
      <c r="C511" s="1" t="str">
        <f t="shared" si="35"/>
        <v/>
      </c>
      <c r="D511" s="1"/>
      <c r="E511" s="1" t="str">
        <f t="shared" si="36"/>
        <v/>
      </c>
      <c r="F511" s="1" t="str">
        <f t="shared" si="37"/>
        <v/>
      </c>
      <c r="G511" s="1"/>
      <c r="H511" s="74" t="str" cm="1">
        <f t="array" ref="H511">IFERROR(IF(D511="","",INDEX(Entradas!$H$3:$H$5000,MATCH(Vendas!A511,IF(Entradas!$B$3:$B$5000=Vendas!D511,Entradas!$A$3:$A$5000),1))),"Preço não registrado")</f>
        <v/>
      </c>
      <c r="I511" s="37" t="str">
        <f t="shared" si="38"/>
        <v/>
      </c>
      <c r="J511" s="1"/>
      <c r="K511" s="1"/>
      <c r="L511" s="16" t="str">
        <f t="shared" si="39"/>
        <v/>
      </c>
      <c r="M511" s="70"/>
    </row>
    <row r="512" spans="1:13" x14ac:dyDescent="0.3">
      <c r="A512" s="4"/>
      <c r="B512" s="1"/>
      <c r="C512" s="1" t="str">
        <f t="shared" si="35"/>
        <v/>
      </c>
      <c r="D512" s="6"/>
      <c r="E512" s="1" t="str">
        <f t="shared" si="36"/>
        <v/>
      </c>
      <c r="F512" s="1" t="str">
        <f t="shared" si="37"/>
        <v/>
      </c>
      <c r="G512" s="1"/>
      <c r="H512" s="74" t="str" cm="1">
        <f t="array" ref="H512">IFERROR(IF(D512="","",INDEX(Entradas!$H$3:$H$5000,MATCH(Vendas!A512,IF(Entradas!$B$3:$B$5000=Vendas!D512,Entradas!$A$3:$A$5000),1))),"Preço não registrado")</f>
        <v/>
      </c>
      <c r="I512" s="37" t="str">
        <f t="shared" si="38"/>
        <v/>
      </c>
      <c r="J512" s="1"/>
      <c r="K512" s="1"/>
      <c r="L512" s="16" t="str">
        <f t="shared" si="39"/>
        <v/>
      </c>
      <c r="M512" s="70"/>
    </row>
    <row r="513" spans="1:13" x14ac:dyDescent="0.3">
      <c r="A513" s="4"/>
      <c r="B513" s="1"/>
      <c r="C513" s="1" t="str">
        <f t="shared" si="35"/>
        <v/>
      </c>
      <c r="D513" s="1"/>
      <c r="E513" s="1" t="str">
        <f t="shared" si="36"/>
        <v/>
      </c>
      <c r="F513" s="1" t="str">
        <f t="shared" si="37"/>
        <v/>
      </c>
      <c r="G513" s="1"/>
      <c r="H513" s="74" t="str" cm="1">
        <f t="array" ref="H513">IFERROR(IF(D513="","",INDEX(Entradas!$H$3:$H$5000,MATCH(Vendas!A513,IF(Entradas!$B$3:$B$5000=Vendas!D513,Entradas!$A$3:$A$5000),1))),"Preço não registrado")</f>
        <v/>
      </c>
      <c r="I513" s="37" t="str">
        <f t="shared" si="38"/>
        <v/>
      </c>
      <c r="J513" s="1"/>
      <c r="K513" s="1"/>
      <c r="L513" s="16" t="str">
        <f t="shared" si="39"/>
        <v/>
      </c>
      <c r="M513" s="70"/>
    </row>
    <row r="514" spans="1:13" x14ac:dyDescent="0.3">
      <c r="A514" s="4"/>
      <c r="B514" s="1"/>
      <c r="C514" s="1" t="str">
        <f t="shared" si="35"/>
        <v/>
      </c>
      <c r="D514" s="1"/>
      <c r="E514" s="1" t="str">
        <f t="shared" si="36"/>
        <v/>
      </c>
      <c r="F514" s="1" t="str">
        <f t="shared" si="37"/>
        <v/>
      </c>
      <c r="G514" s="1"/>
      <c r="H514" s="74" t="str" cm="1">
        <f t="array" ref="H514">IFERROR(IF(D514="","",INDEX(Entradas!$H$3:$H$5000,MATCH(Vendas!A514,IF(Entradas!$B$3:$B$5000=Vendas!D514,Entradas!$A$3:$A$5000),1))),"Preço não registrado")</f>
        <v/>
      </c>
      <c r="I514" s="37" t="str">
        <f t="shared" si="38"/>
        <v/>
      </c>
      <c r="J514" s="1"/>
      <c r="K514" s="1"/>
      <c r="L514" s="16" t="str">
        <f t="shared" si="39"/>
        <v/>
      </c>
      <c r="M514" s="70"/>
    </row>
    <row r="515" spans="1:13" x14ac:dyDescent="0.3">
      <c r="A515" s="4"/>
      <c r="B515" s="1"/>
      <c r="C515" s="1" t="str">
        <f t="shared" ref="C515:C578" si="40">IF(B515="","",VLOOKUP(B515,tabela_cliente,2,0))</f>
        <v/>
      </c>
      <c r="D515" s="1"/>
      <c r="E515" s="1" t="str">
        <f t="shared" ref="E515:E578" si="41">IF(D515="","",VLOOKUP(D515,tabela_produto,2,0))</f>
        <v/>
      </c>
      <c r="F515" s="1" t="str">
        <f t="shared" ref="F515:F578" si="42">IF(D515="","",VLOOKUP(D515,tabela_produto,3,0))</f>
        <v/>
      </c>
      <c r="G515" s="1"/>
      <c r="H515" s="74" t="str" cm="1">
        <f t="array" ref="H515">IFERROR(IF(D515="","",INDEX(Entradas!$H$3:$H$5000,MATCH(Vendas!A515,IF(Entradas!$B$3:$B$5000=Vendas!D515,Entradas!$A$3:$A$5000),1))),"Preço não registrado")</f>
        <v/>
      </c>
      <c r="I515" s="37" t="str">
        <f t="shared" si="38"/>
        <v/>
      </c>
      <c r="J515" s="1"/>
      <c r="K515" s="1"/>
      <c r="L515" s="16" t="str">
        <f t="shared" si="39"/>
        <v/>
      </c>
      <c r="M515" s="70"/>
    </row>
    <row r="516" spans="1:13" x14ac:dyDescent="0.3">
      <c r="A516" s="4"/>
      <c r="B516" s="1"/>
      <c r="C516" s="1" t="str">
        <f t="shared" si="40"/>
        <v/>
      </c>
      <c r="D516" s="1"/>
      <c r="E516" s="1" t="str">
        <f t="shared" si="41"/>
        <v/>
      </c>
      <c r="F516" s="1" t="str">
        <f t="shared" si="42"/>
        <v/>
      </c>
      <c r="G516" s="1"/>
      <c r="H516" s="74" t="str" cm="1">
        <f t="array" ref="H516">IFERROR(IF(D516="","",INDEX(Entradas!$H$3:$H$5000,MATCH(Vendas!A516,IF(Entradas!$B$3:$B$5000=Vendas!D516,Entradas!$A$3:$A$5000),1))),"Preço não registrado")</f>
        <v/>
      </c>
      <c r="I516" s="37" t="str">
        <f t="shared" ref="I516:I579" si="43">IFERROR(IF(OR(G516="",H516=""),"",G516*H516),"")</f>
        <v/>
      </c>
      <c r="J516" s="1"/>
      <c r="K516" s="1"/>
      <c r="L516" s="16" t="str">
        <f t="shared" ref="L516:L579" si="44">IF(K516="","",HYPERLINK("https://rastreamentocorreios.info/consulta/"&amp;K516,"Rastreie aqui"))</f>
        <v/>
      </c>
      <c r="M516" s="70"/>
    </row>
    <row r="517" spans="1:13" x14ac:dyDescent="0.3">
      <c r="A517" s="4"/>
      <c r="B517" s="1"/>
      <c r="C517" s="1" t="str">
        <f t="shared" si="40"/>
        <v/>
      </c>
      <c r="D517" s="1"/>
      <c r="E517" s="1" t="str">
        <f t="shared" si="41"/>
        <v/>
      </c>
      <c r="F517" s="1" t="str">
        <f t="shared" si="42"/>
        <v/>
      </c>
      <c r="G517" s="1"/>
      <c r="H517" s="74" t="str" cm="1">
        <f t="array" ref="H517">IFERROR(IF(D517="","",INDEX(Entradas!$H$3:$H$5000,MATCH(Vendas!A517,IF(Entradas!$B$3:$B$5000=Vendas!D517,Entradas!$A$3:$A$5000),1))),"Preço não registrado")</f>
        <v/>
      </c>
      <c r="I517" s="37" t="str">
        <f t="shared" si="43"/>
        <v/>
      </c>
      <c r="J517" s="1"/>
      <c r="K517" s="1"/>
      <c r="L517" s="16" t="str">
        <f t="shared" si="44"/>
        <v/>
      </c>
      <c r="M517" s="70"/>
    </row>
    <row r="518" spans="1:13" x14ac:dyDescent="0.3">
      <c r="A518" s="4"/>
      <c r="B518" s="1"/>
      <c r="C518" s="1" t="str">
        <f t="shared" si="40"/>
        <v/>
      </c>
      <c r="D518" s="1"/>
      <c r="E518" s="1" t="str">
        <f t="shared" si="41"/>
        <v/>
      </c>
      <c r="F518" s="1" t="str">
        <f t="shared" si="42"/>
        <v/>
      </c>
      <c r="G518" s="1"/>
      <c r="H518" s="74" t="str" cm="1">
        <f t="array" ref="H518">IFERROR(IF(D518="","",INDEX(Entradas!$H$3:$H$5000,MATCH(Vendas!A518,IF(Entradas!$B$3:$B$5000=Vendas!D518,Entradas!$A$3:$A$5000),1))),"Preço não registrado")</f>
        <v/>
      </c>
      <c r="I518" s="37" t="str">
        <f t="shared" si="43"/>
        <v/>
      </c>
      <c r="J518" s="1"/>
      <c r="K518" s="1"/>
      <c r="L518" s="16" t="str">
        <f t="shared" si="44"/>
        <v/>
      </c>
      <c r="M518" s="70"/>
    </row>
    <row r="519" spans="1:13" x14ac:dyDescent="0.3">
      <c r="A519" s="4"/>
      <c r="B519" s="1"/>
      <c r="C519" s="1" t="str">
        <f t="shared" si="40"/>
        <v/>
      </c>
      <c r="D519" s="1"/>
      <c r="E519" s="1" t="str">
        <f t="shared" si="41"/>
        <v/>
      </c>
      <c r="F519" s="1" t="str">
        <f t="shared" si="42"/>
        <v/>
      </c>
      <c r="G519" s="1"/>
      <c r="H519" s="74" t="str" cm="1">
        <f t="array" ref="H519">IFERROR(IF(D519="","",INDEX(Entradas!$H$3:$H$5000,MATCH(Vendas!A519,IF(Entradas!$B$3:$B$5000=Vendas!D519,Entradas!$A$3:$A$5000),1))),"Preço não registrado")</f>
        <v/>
      </c>
      <c r="I519" s="37" t="str">
        <f t="shared" si="43"/>
        <v/>
      </c>
      <c r="J519" s="1"/>
      <c r="K519" s="1"/>
      <c r="L519" s="16" t="str">
        <f t="shared" si="44"/>
        <v/>
      </c>
      <c r="M519" s="70"/>
    </row>
    <row r="520" spans="1:13" x14ac:dyDescent="0.3">
      <c r="A520" s="4"/>
      <c r="B520" s="1"/>
      <c r="C520" s="1" t="str">
        <f t="shared" si="40"/>
        <v/>
      </c>
      <c r="D520" s="1"/>
      <c r="E520" s="1" t="str">
        <f t="shared" si="41"/>
        <v/>
      </c>
      <c r="F520" s="1" t="str">
        <f t="shared" si="42"/>
        <v/>
      </c>
      <c r="G520" s="1"/>
      <c r="H520" s="74" t="str" cm="1">
        <f t="array" ref="H520">IFERROR(IF(D520="","",INDEX(Entradas!$H$3:$H$5000,MATCH(Vendas!A520,IF(Entradas!$B$3:$B$5000=Vendas!D520,Entradas!$A$3:$A$5000),1))),"Preço não registrado")</f>
        <v/>
      </c>
      <c r="I520" s="37" t="str">
        <f t="shared" si="43"/>
        <v/>
      </c>
      <c r="J520" s="1"/>
      <c r="K520" s="1"/>
      <c r="L520" s="16" t="str">
        <f t="shared" si="44"/>
        <v/>
      </c>
      <c r="M520" s="70"/>
    </row>
    <row r="521" spans="1:13" x14ac:dyDescent="0.3">
      <c r="A521" s="4"/>
      <c r="B521" s="1"/>
      <c r="C521" s="1" t="str">
        <f t="shared" si="40"/>
        <v/>
      </c>
      <c r="D521" s="1"/>
      <c r="E521" s="1" t="str">
        <f t="shared" si="41"/>
        <v/>
      </c>
      <c r="F521" s="1" t="str">
        <f t="shared" si="42"/>
        <v/>
      </c>
      <c r="G521" s="1"/>
      <c r="H521" s="74" t="str" cm="1">
        <f t="array" ref="H521">IFERROR(IF(D521="","",INDEX(Entradas!$H$3:$H$5000,MATCH(Vendas!A521,IF(Entradas!$B$3:$B$5000=Vendas!D521,Entradas!$A$3:$A$5000),1))),"Preço não registrado")</f>
        <v/>
      </c>
      <c r="I521" s="37" t="str">
        <f t="shared" si="43"/>
        <v/>
      </c>
      <c r="J521" s="1"/>
      <c r="K521" s="1"/>
      <c r="L521" s="16" t="str">
        <f t="shared" si="44"/>
        <v/>
      </c>
      <c r="M521" s="70"/>
    </row>
    <row r="522" spans="1:13" x14ac:dyDescent="0.3">
      <c r="A522" s="4"/>
      <c r="B522" s="1"/>
      <c r="C522" s="1" t="str">
        <f t="shared" si="40"/>
        <v/>
      </c>
      <c r="D522" s="6"/>
      <c r="E522" s="1" t="str">
        <f t="shared" si="41"/>
        <v/>
      </c>
      <c r="F522" s="1" t="str">
        <f t="shared" si="42"/>
        <v/>
      </c>
      <c r="G522" s="1"/>
      <c r="H522" s="74" t="str" cm="1">
        <f t="array" ref="H522">IFERROR(IF(D522="","",INDEX(Entradas!$H$3:$H$5000,MATCH(Vendas!A522,IF(Entradas!$B$3:$B$5000=Vendas!D522,Entradas!$A$3:$A$5000),1))),"Preço não registrado")</f>
        <v/>
      </c>
      <c r="I522" s="37" t="str">
        <f t="shared" si="43"/>
        <v/>
      </c>
      <c r="J522" s="1"/>
      <c r="K522" s="1"/>
      <c r="L522" s="16" t="str">
        <f t="shared" si="44"/>
        <v/>
      </c>
      <c r="M522" s="70"/>
    </row>
    <row r="523" spans="1:13" x14ac:dyDescent="0.3">
      <c r="A523" s="4"/>
      <c r="B523" s="1"/>
      <c r="C523" s="1" t="str">
        <f t="shared" si="40"/>
        <v/>
      </c>
      <c r="D523" s="1"/>
      <c r="E523" s="1" t="str">
        <f t="shared" si="41"/>
        <v/>
      </c>
      <c r="F523" s="1" t="str">
        <f t="shared" si="42"/>
        <v/>
      </c>
      <c r="G523" s="1"/>
      <c r="H523" s="74" t="str" cm="1">
        <f t="array" ref="H523">IFERROR(IF(D523="","",INDEX(Entradas!$H$3:$H$5000,MATCH(Vendas!A523,IF(Entradas!$B$3:$B$5000=Vendas!D523,Entradas!$A$3:$A$5000),1))),"Preço não registrado")</f>
        <v/>
      </c>
      <c r="I523" s="37" t="str">
        <f t="shared" si="43"/>
        <v/>
      </c>
      <c r="J523" s="1"/>
      <c r="K523" s="1"/>
      <c r="L523" s="16" t="str">
        <f t="shared" si="44"/>
        <v/>
      </c>
      <c r="M523" s="70"/>
    </row>
    <row r="524" spans="1:13" x14ac:dyDescent="0.3">
      <c r="A524" s="4"/>
      <c r="B524" s="1"/>
      <c r="C524" s="1" t="str">
        <f t="shared" si="40"/>
        <v/>
      </c>
      <c r="D524" s="1"/>
      <c r="E524" s="1" t="str">
        <f t="shared" si="41"/>
        <v/>
      </c>
      <c r="F524" s="1" t="str">
        <f t="shared" si="42"/>
        <v/>
      </c>
      <c r="G524" s="1"/>
      <c r="H524" s="74" t="str" cm="1">
        <f t="array" ref="H524">IFERROR(IF(D524="","",INDEX(Entradas!$H$3:$H$5000,MATCH(Vendas!A524,IF(Entradas!$B$3:$B$5000=Vendas!D524,Entradas!$A$3:$A$5000),1))),"Preço não registrado")</f>
        <v/>
      </c>
      <c r="I524" s="37" t="str">
        <f t="shared" si="43"/>
        <v/>
      </c>
      <c r="J524" s="1"/>
      <c r="K524" s="1"/>
      <c r="L524" s="16" t="str">
        <f t="shared" si="44"/>
        <v/>
      </c>
      <c r="M524" s="70"/>
    </row>
    <row r="525" spans="1:13" x14ac:dyDescent="0.3">
      <c r="A525" s="4"/>
      <c r="B525" s="1"/>
      <c r="C525" s="1" t="str">
        <f t="shared" si="40"/>
        <v/>
      </c>
      <c r="D525" s="1"/>
      <c r="E525" s="1" t="str">
        <f t="shared" si="41"/>
        <v/>
      </c>
      <c r="F525" s="1" t="str">
        <f t="shared" si="42"/>
        <v/>
      </c>
      <c r="G525" s="1"/>
      <c r="H525" s="74" t="str" cm="1">
        <f t="array" ref="H525">IFERROR(IF(D525="","",INDEX(Entradas!$H$3:$H$5000,MATCH(Vendas!A525,IF(Entradas!$B$3:$B$5000=Vendas!D525,Entradas!$A$3:$A$5000),1))),"Preço não registrado")</f>
        <v/>
      </c>
      <c r="I525" s="37" t="str">
        <f t="shared" si="43"/>
        <v/>
      </c>
      <c r="J525" s="1"/>
      <c r="K525" s="1"/>
      <c r="L525" s="16" t="str">
        <f t="shared" si="44"/>
        <v/>
      </c>
      <c r="M525" s="70"/>
    </row>
    <row r="526" spans="1:13" x14ac:dyDescent="0.3">
      <c r="A526" s="4"/>
      <c r="B526" s="1"/>
      <c r="C526" s="1" t="str">
        <f t="shared" si="40"/>
        <v/>
      </c>
      <c r="D526" s="1"/>
      <c r="E526" s="1" t="str">
        <f t="shared" si="41"/>
        <v/>
      </c>
      <c r="F526" s="1" t="str">
        <f t="shared" si="42"/>
        <v/>
      </c>
      <c r="G526" s="1"/>
      <c r="H526" s="74" t="str" cm="1">
        <f t="array" ref="H526">IFERROR(IF(D526="","",INDEX(Entradas!$H$3:$H$5000,MATCH(Vendas!A526,IF(Entradas!$B$3:$B$5000=Vendas!D526,Entradas!$A$3:$A$5000),1))),"Preço não registrado")</f>
        <v/>
      </c>
      <c r="I526" s="37" t="str">
        <f t="shared" si="43"/>
        <v/>
      </c>
      <c r="J526" s="1"/>
      <c r="K526" s="1"/>
      <c r="L526" s="16" t="str">
        <f t="shared" si="44"/>
        <v/>
      </c>
      <c r="M526" s="70"/>
    </row>
    <row r="527" spans="1:13" x14ac:dyDescent="0.3">
      <c r="A527" s="4"/>
      <c r="B527" s="1"/>
      <c r="C527" s="1" t="str">
        <f t="shared" si="40"/>
        <v/>
      </c>
      <c r="D527" s="1"/>
      <c r="E527" s="1" t="str">
        <f t="shared" si="41"/>
        <v/>
      </c>
      <c r="F527" s="1" t="str">
        <f t="shared" si="42"/>
        <v/>
      </c>
      <c r="G527" s="1"/>
      <c r="H527" s="74" t="str" cm="1">
        <f t="array" ref="H527">IFERROR(IF(D527="","",INDEX(Entradas!$H$3:$H$5000,MATCH(Vendas!A527,IF(Entradas!$B$3:$B$5000=Vendas!D527,Entradas!$A$3:$A$5000),1))),"Preço não registrado")</f>
        <v/>
      </c>
      <c r="I527" s="37" t="str">
        <f t="shared" si="43"/>
        <v/>
      </c>
      <c r="J527" s="1"/>
      <c r="K527" s="1"/>
      <c r="L527" s="16" t="str">
        <f t="shared" si="44"/>
        <v/>
      </c>
      <c r="M527" s="70"/>
    </row>
    <row r="528" spans="1:13" x14ac:dyDescent="0.3">
      <c r="A528" s="4"/>
      <c r="B528" s="1"/>
      <c r="C528" s="1" t="str">
        <f t="shared" si="40"/>
        <v/>
      </c>
      <c r="D528" s="1"/>
      <c r="E528" s="1" t="str">
        <f t="shared" si="41"/>
        <v/>
      </c>
      <c r="F528" s="1" t="str">
        <f t="shared" si="42"/>
        <v/>
      </c>
      <c r="G528" s="1"/>
      <c r="H528" s="74" t="str" cm="1">
        <f t="array" ref="H528">IFERROR(IF(D528="","",INDEX(Entradas!$H$3:$H$5000,MATCH(Vendas!A528,IF(Entradas!$B$3:$B$5000=Vendas!D528,Entradas!$A$3:$A$5000),1))),"Preço não registrado")</f>
        <v/>
      </c>
      <c r="I528" s="37" t="str">
        <f t="shared" si="43"/>
        <v/>
      </c>
      <c r="J528" s="1"/>
      <c r="K528" s="1"/>
      <c r="L528" s="16" t="str">
        <f t="shared" si="44"/>
        <v/>
      </c>
      <c r="M528" s="70"/>
    </row>
    <row r="529" spans="1:13" x14ac:dyDescent="0.3">
      <c r="A529" s="4"/>
      <c r="B529" s="1"/>
      <c r="C529" s="1" t="str">
        <f t="shared" si="40"/>
        <v/>
      </c>
      <c r="D529" s="1"/>
      <c r="E529" s="1" t="str">
        <f t="shared" si="41"/>
        <v/>
      </c>
      <c r="F529" s="1" t="str">
        <f t="shared" si="42"/>
        <v/>
      </c>
      <c r="G529" s="1"/>
      <c r="H529" s="74" t="str" cm="1">
        <f t="array" ref="H529">IFERROR(IF(D529="","",INDEX(Entradas!$H$3:$H$5000,MATCH(Vendas!A529,IF(Entradas!$B$3:$B$5000=Vendas!D529,Entradas!$A$3:$A$5000),1))),"Preço não registrado")</f>
        <v/>
      </c>
      <c r="I529" s="37" t="str">
        <f t="shared" si="43"/>
        <v/>
      </c>
      <c r="J529" s="1"/>
      <c r="K529" s="1"/>
      <c r="L529" s="16" t="str">
        <f t="shared" si="44"/>
        <v/>
      </c>
      <c r="M529" s="70"/>
    </row>
    <row r="530" spans="1:13" x14ac:dyDescent="0.3">
      <c r="A530" s="4"/>
      <c r="B530" s="1"/>
      <c r="C530" s="1" t="str">
        <f t="shared" si="40"/>
        <v/>
      </c>
      <c r="D530" s="1"/>
      <c r="E530" s="1" t="str">
        <f t="shared" si="41"/>
        <v/>
      </c>
      <c r="F530" s="1" t="str">
        <f t="shared" si="42"/>
        <v/>
      </c>
      <c r="G530" s="1"/>
      <c r="H530" s="74" t="str" cm="1">
        <f t="array" ref="H530">IFERROR(IF(D530="","",INDEX(Entradas!$H$3:$H$5000,MATCH(Vendas!A530,IF(Entradas!$B$3:$B$5000=Vendas!D530,Entradas!$A$3:$A$5000),1))),"Preço não registrado")</f>
        <v/>
      </c>
      <c r="I530" s="37" t="str">
        <f t="shared" si="43"/>
        <v/>
      </c>
      <c r="J530" s="1"/>
      <c r="K530" s="1"/>
      <c r="L530" s="16" t="str">
        <f t="shared" si="44"/>
        <v/>
      </c>
      <c r="M530" s="70"/>
    </row>
    <row r="531" spans="1:13" x14ac:dyDescent="0.3">
      <c r="A531" s="4"/>
      <c r="B531" s="1"/>
      <c r="C531" s="1" t="str">
        <f t="shared" si="40"/>
        <v/>
      </c>
      <c r="D531" s="1"/>
      <c r="E531" s="1" t="str">
        <f t="shared" si="41"/>
        <v/>
      </c>
      <c r="F531" s="1" t="str">
        <f t="shared" si="42"/>
        <v/>
      </c>
      <c r="G531" s="1"/>
      <c r="H531" s="74" t="str" cm="1">
        <f t="array" ref="H531">IFERROR(IF(D531="","",INDEX(Entradas!$H$3:$H$5000,MATCH(Vendas!A531,IF(Entradas!$B$3:$B$5000=Vendas!D531,Entradas!$A$3:$A$5000),1))),"Preço não registrado")</f>
        <v/>
      </c>
      <c r="I531" s="37" t="str">
        <f t="shared" si="43"/>
        <v/>
      </c>
      <c r="J531" s="1"/>
      <c r="K531" s="1"/>
      <c r="L531" s="16" t="str">
        <f t="shared" si="44"/>
        <v/>
      </c>
      <c r="M531" s="70"/>
    </row>
    <row r="532" spans="1:13" x14ac:dyDescent="0.3">
      <c r="A532" s="4"/>
      <c r="B532" s="1"/>
      <c r="C532" s="1" t="str">
        <f t="shared" si="40"/>
        <v/>
      </c>
      <c r="D532" s="6"/>
      <c r="E532" s="1" t="str">
        <f t="shared" si="41"/>
        <v/>
      </c>
      <c r="F532" s="1" t="str">
        <f t="shared" si="42"/>
        <v/>
      </c>
      <c r="G532" s="1"/>
      <c r="H532" s="74" t="str" cm="1">
        <f t="array" ref="H532">IFERROR(IF(D532="","",INDEX(Entradas!$H$3:$H$5000,MATCH(Vendas!A532,IF(Entradas!$B$3:$B$5000=Vendas!D532,Entradas!$A$3:$A$5000),1))),"Preço não registrado")</f>
        <v/>
      </c>
      <c r="I532" s="37" t="str">
        <f t="shared" si="43"/>
        <v/>
      </c>
      <c r="J532" s="1"/>
      <c r="K532" s="1"/>
      <c r="L532" s="16" t="str">
        <f t="shared" si="44"/>
        <v/>
      </c>
      <c r="M532" s="70"/>
    </row>
    <row r="533" spans="1:13" x14ac:dyDescent="0.3">
      <c r="A533" s="4"/>
      <c r="B533" s="1"/>
      <c r="C533" s="1" t="str">
        <f t="shared" si="40"/>
        <v/>
      </c>
      <c r="D533" s="1"/>
      <c r="E533" s="1" t="str">
        <f t="shared" si="41"/>
        <v/>
      </c>
      <c r="F533" s="1" t="str">
        <f t="shared" si="42"/>
        <v/>
      </c>
      <c r="G533" s="1"/>
      <c r="H533" s="74" t="str" cm="1">
        <f t="array" ref="H533">IFERROR(IF(D533="","",INDEX(Entradas!$H$3:$H$5000,MATCH(Vendas!A533,IF(Entradas!$B$3:$B$5000=Vendas!D533,Entradas!$A$3:$A$5000),1))),"Preço não registrado")</f>
        <v/>
      </c>
      <c r="I533" s="37" t="str">
        <f t="shared" si="43"/>
        <v/>
      </c>
      <c r="J533" s="1"/>
      <c r="K533" s="1"/>
      <c r="L533" s="16" t="str">
        <f t="shared" si="44"/>
        <v/>
      </c>
      <c r="M533" s="70"/>
    </row>
    <row r="534" spans="1:13" x14ac:dyDescent="0.3">
      <c r="A534" s="4"/>
      <c r="B534" s="1"/>
      <c r="C534" s="1" t="str">
        <f t="shared" si="40"/>
        <v/>
      </c>
      <c r="D534" s="1"/>
      <c r="E534" s="1" t="str">
        <f t="shared" si="41"/>
        <v/>
      </c>
      <c r="F534" s="1" t="str">
        <f t="shared" si="42"/>
        <v/>
      </c>
      <c r="G534" s="1"/>
      <c r="H534" s="74" t="str" cm="1">
        <f t="array" ref="H534">IFERROR(IF(D534="","",INDEX(Entradas!$H$3:$H$5000,MATCH(Vendas!A534,IF(Entradas!$B$3:$B$5000=Vendas!D534,Entradas!$A$3:$A$5000),1))),"Preço não registrado")</f>
        <v/>
      </c>
      <c r="I534" s="37" t="str">
        <f t="shared" si="43"/>
        <v/>
      </c>
      <c r="J534" s="1"/>
      <c r="K534" s="1"/>
      <c r="L534" s="16" t="str">
        <f t="shared" si="44"/>
        <v/>
      </c>
      <c r="M534" s="70"/>
    </row>
    <row r="535" spans="1:13" x14ac:dyDescent="0.3">
      <c r="A535" s="4"/>
      <c r="B535" s="1"/>
      <c r="C535" s="1" t="str">
        <f t="shared" si="40"/>
        <v/>
      </c>
      <c r="D535" s="1"/>
      <c r="E535" s="1" t="str">
        <f t="shared" si="41"/>
        <v/>
      </c>
      <c r="F535" s="1" t="str">
        <f t="shared" si="42"/>
        <v/>
      </c>
      <c r="G535" s="1"/>
      <c r="H535" s="74" t="str" cm="1">
        <f t="array" ref="H535">IFERROR(IF(D535="","",INDEX(Entradas!$H$3:$H$5000,MATCH(Vendas!A535,IF(Entradas!$B$3:$B$5000=Vendas!D535,Entradas!$A$3:$A$5000),1))),"Preço não registrado")</f>
        <v/>
      </c>
      <c r="I535" s="37" t="str">
        <f t="shared" si="43"/>
        <v/>
      </c>
      <c r="J535" s="1"/>
      <c r="K535" s="1"/>
      <c r="L535" s="16" t="str">
        <f t="shared" si="44"/>
        <v/>
      </c>
      <c r="M535" s="70"/>
    </row>
    <row r="536" spans="1:13" x14ac:dyDescent="0.3">
      <c r="A536" s="4"/>
      <c r="B536" s="1"/>
      <c r="C536" s="1" t="str">
        <f t="shared" si="40"/>
        <v/>
      </c>
      <c r="D536" s="1"/>
      <c r="E536" s="1" t="str">
        <f t="shared" si="41"/>
        <v/>
      </c>
      <c r="F536" s="1" t="str">
        <f t="shared" si="42"/>
        <v/>
      </c>
      <c r="G536" s="1"/>
      <c r="H536" s="74" t="str" cm="1">
        <f t="array" ref="H536">IFERROR(IF(D536="","",INDEX(Entradas!$H$3:$H$5000,MATCH(Vendas!A536,IF(Entradas!$B$3:$B$5000=Vendas!D536,Entradas!$A$3:$A$5000),1))),"Preço não registrado")</f>
        <v/>
      </c>
      <c r="I536" s="37" t="str">
        <f t="shared" si="43"/>
        <v/>
      </c>
      <c r="J536" s="1"/>
      <c r="K536" s="1"/>
      <c r="L536" s="16" t="str">
        <f t="shared" si="44"/>
        <v/>
      </c>
      <c r="M536" s="70"/>
    </row>
    <row r="537" spans="1:13" x14ac:dyDescent="0.3">
      <c r="A537" s="4"/>
      <c r="B537" s="1"/>
      <c r="C537" s="1" t="str">
        <f t="shared" si="40"/>
        <v/>
      </c>
      <c r="D537" s="1"/>
      <c r="E537" s="1" t="str">
        <f t="shared" si="41"/>
        <v/>
      </c>
      <c r="F537" s="1" t="str">
        <f t="shared" si="42"/>
        <v/>
      </c>
      <c r="G537" s="1"/>
      <c r="H537" s="74" t="str" cm="1">
        <f t="array" ref="H537">IFERROR(IF(D537="","",INDEX(Entradas!$H$3:$H$5000,MATCH(Vendas!A537,IF(Entradas!$B$3:$B$5000=Vendas!D537,Entradas!$A$3:$A$5000),1))),"Preço não registrado")</f>
        <v/>
      </c>
      <c r="I537" s="37" t="str">
        <f t="shared" si="43"/>
        <v/>
      </c>
      <c r="J537" s="1"/>
      <c r="K537" s="1"/>
      <c r="L537" s="16" t="str">
        <f t="shared" si="44"/>
        <v/>
      </c>
      <c r="M537" s="70"/>
    </row>
    <row r="538" spans="1:13" x14ac:dyDescent="0.3">
      <c r="A538" s="4"/>
      <c r="B538" s="1"/>
      <c r="C538" s="1" t="str">
        <f t="shared" si="40"/>
        <v/>
      </c>
      <c r="D538" s="1"/>
      <c r="E538" s="1" t="str">
        <f t="shared" si="41"/>
        <v/>
      </c>
      <c r="F538" s="1" t="str">
        <f t="shared" si="42"/>
        <v/>
      </c>
      <c r="G538" s="1"/>
      <c r="H538" s="74" t="str" cm="1">
        <f t="array" ref="H538">IFERROR(IF(D538="","",INDEX(Entradas!$H$3:$H$5000,MATCH(Vendas!A538,IF(Entradas!$B$3:$B$5000=Vendas!D538,Entradas!$A$3:$A$5000),1))),"Preço não registrado")</f>
        <v/>
      </c>
      <c r="I538" s="37" t="str">
        <f t="shared" si="43"/>
        <v/>
      </c>
      <c r="J538" s="1"/>
      <c r="K538" s="1"/>
      <c r="L538" s="16" t="str">
        <f t="shared" si="44"/>
        <v/>
      </c>
      <c r="M538" s="70"/>
    </row>
    <row r="539" spans="1:13" x14ac:dyDescent="0.3">
      <c r="A539" s="4"/>
      <c r="B539" s="1"/>
      <c r="C539" s="1" t="str">
        <f t="shared" si="40"/>
        <v/>
      </c>
      <c r="D539" s="1"/>
      <c r="E539" s="1" t="str">
        <f t="shared" si="41"/>
        <v/>
      </c>
      <c r="F539" s="1" t="str">
        <f t="shared" si="42"/>
        <v/>
      </c>
      <c r="G539" s="1"/>
      <c r="H539" s="74" t="str" cm="1">
        <f t="array" ref="H539">IFERROR(IF(D539="","",INDEX(Entradas!$H$3:$H$5000,MATCH(Vendas!A539,IF(Entradas!$B$3:$B$5000=Vendas!D539,Entradas!$A$3:$A$5000),1))),"Preço não registrado")</f>
        <v/>
      </c>
      <c r="I539" s="37" t="str">
        <f t="shared" si="43"/>
        <v/>
      </c>
      <c r="J539" s="1"/>
      <c r="K539" s="1"/>
      <c r="L539" s="16" t="str">
        <f t="shared" si="44"/>
        <v/>
      </c>
      <c r="M539" s="70"/>
    </row>
    <row r="540" spans="1:13" x14ac:dyDescent="0.3">
      <c r="A540" s="4"/>
      <c r="B540" s="1"/>
      <c r="C540" s="1" t="str">
        <f t="shared" si="40"/>
        <v/>
      </c>
      <c r="D540" s="1"/>
      <c r="E540" s="1" t="str">
        <f t="shared" si="41"/>
        <v/>
      </c>
      <c r="F540" s="1" t="str">
        <f t="shared" si="42"/>
        <v/>
      </c>
      <c r="G540" s="1"/>
      <c r="H540" s="74" t="str" cm="1">
        <f t="array" ref="H540">IFERROR(IF(D540="","",INDEX(Entradas!$H$3:$H$5000,MATCH(Vendas!A540,IF(Entradas!$B$3:$B$5000=Vendas!D540,Entradas!$A$3:$A$5000),1))),"Preço não registrado")</f>
        <v/>
      </c>
      <c r="I540" s="37" t="str">
        <f t="shared" si="43"/>
        <v/>
      </c>
      <c r="J540" s="1"/>
      <c r="K540" s="1"/>
      <c r="L540" s="16" t="str">
        <f t="shared" si="44"/>
        <v/>
      </c>
      <c r="M540" s="70"/>
    </row>
    <row r="541" spans="1:13" x14ac:dyDescent="0.3">
      <c r="A541" s="4"/>
      <c r="B541" s="1"/>
      <c r="C541" s="1" t="str">
        <f t="shared" si="40"/>
        <v/>
      </c>
      <c r="D541" s="1"/>
      <c r="E541" s="1" t="str">
        <f t="shared" si="41"/>
        <v/>
      </c>
      <c r="F541" s="1" t="str">
        <f t="shared" si="42"/>
        <v/>
      </c>
      <c r="G541" s="1"/>
      <c r="H541" s="74" t="str" cm="1">
        <f t="array" ref="H541">IFERROR(IF(D541="","",INDEX(Entradas!$H$3:$H$5000,MATCH(Vendas!A541,IF(Entradas!$B$3:$B$5000=Vendas!D541,Entradas!$A$3:$A$5000),1))),"Preço não registrado")</f>
        <v/>
      </c>
      <c r="I541" s="37" t="str">
        <f t="shared" si="43"/>
        <v/>
      </c>
      <c r="J541" s="1"/>
      <c r="K541" s="1"/>
      <c r="L541" s="16" t="str">
        <f t="shared" si="44"/>
        <v/>
      </c>
      <c r="M541" s="70"/>
    </row>
    <row r="542" spans="1:13" x14ac:dyDescent="0.3">
      <c r="A542" s="4"/>
      <c r="B542" s="1"/>
      <c r="C542" s="1" t="str">
        <f t="shared" si="40"/>
        <v/>
      </c>
      <c r="D542" s="6"/>
      <c r="E542" s="1" t="str">
        <f t="shared" si="41"/>
        <v/>
      </c>
      <c r="F542" s="1" t="str">
        <f t="shared" si="42"/>
        <v/>
      </c>
      <c r="G542" s="1"/>
      <c r="H542" s="74" t="str" cm="1">
        <f t="array" ref="H542">IFERROR(IF(D542="","",INDEX(Entradas!$H$3:$H$5000,MATCH(Vendas!A542,IF(Entradas!$B$3:$B$5000=Vendas!D542,Entradas!$A$3:$A$5000),1))),"Preço não registrado")</f>
        <v/>
      </c>
      <c r="I542" s="37" t="str">
        <f t="shared" si="43"/>
        <v/>
      </c>
      <c r="J542" s="1"/>
      <c r="K542" s="1"/>
      <c r="L542" s="16" t="str">
        <f t="shared" si="44"/>
        <v/>
      </c>
      <c r="M542" s="70"/>
    </row>
    <row r="543" spans="1:13" x14ac:dyDescent="0.3">
      <c r="A543" s="4"/>
      <c r="B543" s="1"/>
      <c r="C543" s="1" t="str">
        <f t="shared" si="40"/>
        <v/>
      </c>
      <c r="D543" s="1"/>
      <c r="E543" s="1" t="str">
        <f t="shared" si="41"/>
        <v/>
      </c>
      <c r="F543" s="1" t="str">
        <f t="shared" si="42"/>
        <v/>
      </c>
      <c r="G543" s="1"/>
      <c r="H543" s="74" t="str" cm="1">
        <f t="array" ref="H543">IFERROR(IF(D543="","",INDEX(Entradas!$H$3:$H$5000,MATCH(Vendas!A543,IF(Entradas!$B$3:$B$5000=Vendas!D543,Entradas!$A$3:$A$5000),1))),"Preço não registrado")</f>
        <v/>
      </c>
      <c r="I543" s="37" t="str">
        <f t="shared" si="43"/>
        <v/>
      </c>
      <c r="J543" s="1"/>
      <c r="K543" s="1"/>
      <c r="L543" s="16" t="str">
        <f t="shared" si="44"/>
        <v/>
      </c>
      <c r="M543" s="70"/>
    </row>
    <row r="544" spans="1:13" x14ac:dyDescent="0.3">
      <c r="A544" s="4"/>
      <c r="B544" s="1"/>
      <c r="C544" s="1" t="str">
        <f t="shared" si="40"/>
        <v/>
      </c>
      <c r="D544" s="1"/>
      <c r="E544" s="1" t="str">
        <f t="shared" si="41"/>
        <v/>
      </c>
      <c r="F544" s="1" t="str">
        <f t="shared" si="42"/>
        <v/>
      </c>
      <c r="G544" s="1"/>
      <c r="H544" s="74" t="str" cm="1">
        <f t="array" ref="H544">IFERROR(IF(D544="","",INDEX(Entradas!$H$3:$H$5000,MATCH(Vendas!A544,IF(Entradas!$B$3:$B$5000=Vendas!D544,Entradas!$A$3:$A$5000),1))),"Preço não registrado")</f>
        <v/>
      </c>
      <c r="I544" s="37" t="str">
        <f t="shared" si="43"/>
        <v/>
      </c>
      <c r="J544" s="1"/>
      <c r="K544" s="1"/>
      <c r="L544" s="16" t="str">
        <f t="shared" si="44"/>
        <v/>
      </c>
      <c r="M544" s="70"/>
    </row>
    <row r="545" spans="1:13" x14ac:dyDescent="0.3">
      <c r="A545" s="4"/>
      <c r="B545" s="1"/>
      <c r="C545" s="1" t="str">
        <f t="shared" si="40"/>
        <v/>
      </c>
      <c r="D545" s="1"/>
      <c r="E545" s="1" t="str">
        <f t="shared" si="41"/>
        <v/>
      </c>
      <c r="F545" s="1" t="str">
        <f t="shared" si="42"/>
        <v/>
      </c>
      <c r="G545" s="1"/>
      <c r="H545" s="74" t="str" cm="1">
        <f t="array" ref="H545">IFERROR(IF(D545="","",INDEX(Entradas!$H$3:$H$5000,MATCH(Vendas!A545,IF(Entradas!$B$3:$B$5000=Vendas!D545,Entradas!$A$3:$A$5000),1))),"Preço não registrado")</f>
        <v/>
      </c>
      <c r="I545" s="37" t="str">
        <f t="shared" si="43"/>
        <v/>
      </c>
      <c r="J545" s="1"/>
      <c r="K545" s="1"/>
      <c r="L545" s="16" t="str">
        <f t="shared" si="44"/>
        <v/>
      </c>
      <c r="M545" s="70"/>
    </row>
    <row r="546" spans="1:13" x14ac:dyDescent="0.3">
      <c r="A546" s="4"/>
      <c r="B546" s="1"/>
      <c r="C546" s="1" t="str">
        <f t="shared" si="40"/>
        <v/>
      </c>
      <c r="D546" s="1"/>
      <c r="E546" s="1" t="str">
        <f t="shared" si="41"/>
        <v/>
      </c>
      <c r="F546" s="1" t="str">
        <f t="shared" si="42"/>
        <v/>
      </c>
      <c r="G546" s="1"/>
      <c r="H546" s="74" t="str" cm="1">
        <f t="array" ref="H546">IFERROR(IF(D546="","",INDEX(Entradas!$H$3:$H$5000,MATCH(Vendas!A546,IF(Entradas!$B$3:$B$5000=Vendas!D546,Entradas!$A$3:$A$5000),1))),"Preço não registrado")</f>
        <v/>
      </c>
      <c r="I546" s="37" t="str">
        <f t="shared" si="43"/>
        <v/>
      </c>
      <c r="J546" s="1"/>
      <c r="K546" s="1"/>
      <c r="L546" s="16" t="str">
        <f t="shared" si="44"/>
        <v/>
      </c>
      <c r="M546" s="70"/>
    </row>
    <row r="547" spans="1:13" x14ac:dyDescent="0.3">
      <c r="A547" s="4"/>
      <c r="B547" s="1"/>
      <c r="C547" s="1" t="str">
        <f t="shared" si="40"/>
        <v/>
      </c>
      <c r="D547" s="1"/>
      <c r="E547" s="1" t="str">
        <f t="shared" si="41"/>
        <v/>
      </c>
      <c r="F547" s="1" t="str">
        <f t="shared" si="42"/>
        <v/>
      </c>
      <c r="G547" s="1"/>
      <c r="H547" s="74" t="str" cm="1">
        <f t="array" ref="H547">IFERROR(IF(D547="","",INDEX(Entradas!$H$3:$H$5000,MATCH(Vendas!A547,IF(Entradas!$B$3:$B$5000=Vendas!D547,Entradas!$A$3:$A$5000),1))),"Preço não registrado")</f>
        <v/>
      </c>
      <c r="I547" s="37" t="str">
        <f t="shared" si="43"/>
        <v/>
      </c>
      <c r="J547" s="1"/>
      <c r="K547" s="1"/>
      <c r="L547" s="16" t="str">
        <f t="shared" si="44"/>
        <v/>
      </c>
      <c r="M547" s="70"/>
    </row>
    <row r="548" spans="1:13" x14ac:dyDescent="0.3">
      <c r="A548" s="4"/>
      <c r="B548" s="1"/>
      <c r="C548" s="1" t="str">
        <f t="shared" si="40"/>
        <v/>
      </c>
      <c r="D548" s="1"/>
      <c r="E548" s="1" t="str">
        <f t="shared" si="41"/>
        <v/>
      </c>
      <c r="F548" s="1" t="str">
        <f t="shared" si="42"/>
        <v/>
      </c>
      <c r="G548" s="1"/>
      <c r="H548" s="74" t="str" cm="1">
        <f t="array" ref="H548">IFERROR(IF(D548="","",INDEX(Entradas!$H$3:$H$5000,MATCH(Vendas!A548,IF(Entradas!$B$3:$B$5000=Vendas!D548,Entradas!$A$3:$A$5000),1))),"Preço não registrado")</f>
        <v/>
      </c>
      <c r="I548" s="37" t="str">
        <f t="shared" si="43"/>
        <v/>
      </c>
      <c r="J548" s="1"/>
      <c r="K548" s="1"/>
      <c r="L548" s="16" t="str">
        <f t="shared" si="44"/>
        <v/>
      </c>
      <c r="M548" s="70"/>
    </row>
    <row r="549" spans="1:13" x14ac:dyDescent="0.3">
      <c r="A549" s="4"/>
      <c r="B549" s="1"/>
      <c r="C549" s="1" t="str">
        <f t="shared" si="40"/>
        <v/>
      </c>
      <c r="D549" s="1"/>
      <c r="E549" s="1" t="str">
        <f t="shared" si="41"/>
        <v/>
      </c>
      <c r="F549" s="1" t="str">
        <f t="shared" si="42"/>
        <v/>
      </c>
      <c r="G549" s="1"/>
      <c r="H549" s="74" t="str" cm="1">
        <f t="array" ref="H549">IFERROR(IF(D549="","",INDEX(Entradas!$H$3:$H$5000,MATCH(Vendas!A549,IF(Entradas!$B$3:$B$5000=Vendas!D549,Entradas!$A$3:$A$5000),1))),"Preço não registrado")</f>
        <v/>
      </c>
      <c r="I549" s="37" t="str">
        <f t="shared" si="43"/>
        <v/>
      </c>
      <c r="J549" s="1"/>
      <c r="K549" s="1"/>
      <c r="L549" s="16" t="str">
        <f t="shared" si="44"/>
        <v/>
      </c>
      <c r="M549" s="70"/>
    </row>
    <row r="550" spans="1:13" x14ac:dyDescent="0.3">
      <c r="A550" s="4"/>
      <c r="B550" s="1"/>
      <c r="C550" s="1" t="str">
        <f t="shared" si="40"/>
        <v/>
      </c>
      <c r="D550" s="1"/>
      <c r="E550" s="1" t="str">
        <f t="shared" si="41"/>
        <v/>
      </c>
      <c r="F550" s="1" t="str">
        <f t="shared" si="42"/>
        <v/>
      </c>
      <c r="G550" s="1"/>
      <c r="H550" s="74" t="str" cm="1">
        <f t="array" ref="H550">IFERROR(IF(D550="","",INDEX(Entradas!$H$3:$H$5000,MATCH(Vendas!A550,IF(Entradas!$B$3:$B$5000=Vendas!D550,Entradas!$A$3:$A$5000),1))),"Preço não registrado")</f>
        <v/>
      </c>
      <c r="I550" s="37" t="str">
        <f t="shared" si="43"/>
        <v/>
      </c>
      <c r="J550" s="1"/>
      <c r="K550" s="1"/>
      <c r="L550" s="16" t="str">
        <f t="shared" si="44"/>
        <v/>
      </c>
      <c r="M550" s="70"/>
    </row>
    <row r="551" spans="1:13" x14ac:dyDescent="0.3">
      <c r="A551" s="4"/>
      <c r="B551" s="1"/>
      <c r="C551" s="1" t="str">
        <f t="shared" si="40"/>
        <v/>
      </c>
      <c r="D551" s="1"/>
      <c r="E551" s="1" t="str">
        <f t="shared" si="41"/>
        <v/>
      </c>
      <c r="F551" s="1" t="str">
        <f t="shared" si="42"/>
        <v/>
      </c>
      <c r="G551" s="1"/>
      <c r="H551" s="74" t="str" cm="1">
        <f t="array" ref="H551">IFERROR(IF(D551="","",INDEX(Entradas!$H$3:$H$5000,MATCH(Vendas!A551,IF(Entradas!$B$3:$B$5000=Vendas!D551,Entradas!$A$3:$A$5000),1))),"Preço não registrado")</f>
        <v/>
      </c>
      <c r="I551" s="37" t="str">
        <f t="shared" si="43"/>
        <v/>
      </c>
      <c r="J551" s="1"/>
      <c r="K551" s="1"/>
      <c r="L551" s="16" t="str">
        <f t="shared" si="44"/>
        <v/>
      </c>
      <c r="M551" s="70"/>
    </row>
    <row r="552" spans="1:13" x14ac:dyDescent="0.3">
      <c r="A552" s="4"/>
      <c r="B552" s="1"/>
      <c r="C552" s="1" t="str">
        <f t="shared" si="40"/>
        <v/>
      </c>
      <c r="D552" s="6"/>
      <c r="E552" s="1" t="str">
        <f t="shared" si="41"/>
        <v/>
      </c>
      <c r="F552" s="1" t="str">
        <f t="shared" si="42"/>
        <v/>
      </c>
      <c r="G552" s="1"/>
      <c r="H552" s="74" t="str" cm="1">
        <f t="array" ref="H552">IFERROR(IF(D552="","",INDEX(Entradas!$H$3:$H$5000,MATCH(Vendas!A552,IF(Entradas!$B$3:$B$5000=Vendas!D552,Entradas!$A$3:$A$5000),1))),"Preço não registrado")</f>
        <v/>
      </c>
      <c r="I552" s="37" t="str">
        <f t="shared" si="43"/>
        <v/>
      </c>
      <c r="J552" s="1"/>
      <c r="K552" s="1"/>
      <c r="L552" s="16" t="str">
        <f t="shared" si="44"/>
        <v/>
      </c>
      <c r="M552" s="70"/>
    </row>
    <row r="553" spans="1:13" x14ac:dyDescent="0.3">
      <c r="A553" s="4"/>
      <c r="B553" s="1"/>
      <c r="C553" s="1" t="str">
        <f t="shared" si="40"/>
        <v/>
      </c>
      <c r="D553" s="1"/>
      <c r="E553" s="1" t="str">
        <f t="shared" si="41"/>
        <v/>
      </c>
      <c r="F553" s="1" t="str">
        <f t="shared" si="42"/>
        <v/>
      </c>
      <c r="G553" s="1"/>
      <c r="H553" s="74" t="str" cm="1">
        <f t="array" ref="H553">IFERROR(IF(D553="","",INDEX(Entradas!$H$3:$H$5000,MATCH(Vendas!A553,IF(Entradas!$B$3:$B$5000=Vendas!D553,Entradas!$A$3:$A$5000),1))),"Preço não registrado")</f>
        <v/>
      </c>
      <c r="I553" s="37" t="str">
        <f t="shared" si="43"/>
        <v/>
      </c>
      <c r="J553" s="1"/>
      <c r="K553" s="1"/>
      <c r="L553" s="16" t="str">
        <f t="shared" si="44"/>
        <v/>
      </c>
      <c r="M553" s="70"/>
    </row>
    <row r="554" spans="1:13" x14ac:dyDescent="0.3">
      <c r="A554" s="4"/>
      <c r="B554" s="1"/>
      <c r="C554" s="1" t="str">
        <f t="shared" si="40"/>
        <v/>
      </c>
      <c r="D554" s="1"/>
      <c r="E554" s="1" t="str">
        <f t="shared" si="41"/>
        <v/>
      </c>
      <c r="F554" s="1" t="str">
        <f t="shared" si="42"/>
        <v/>
      </c>
      <c r="G554" s="1"/>
      <c r="H554" s="74" t="str" cm="1">
        <f t="array" ref="H554">IFERROR(IF(D554="","",INDEX(Entradas!$H$3:$H$5000,MATCH(Vendas!A554,IF(Entradas!$B$3:$B$5000=Vendas!D554,Entradas!$A$3:$A$5000),1))),"Preço não registrado")</f>
        <v/>
      </c>
      <c r="I554" s="37" t="str">
        <f t="shared" si="43"/>
        <v/>
      </c>
      <c r="J554" s="1"/>
      <c r="K554" s="1"/>
      <c r="L554" s="16" t="str">
        <f t="shared" si="44"/>
        <v/>
      </c>
      <c r="M554" s="70"/>
    </row>
    <row r="555" spans="1:13" x14ac:dyDescent="0.3">
      <c r="A555" s="4"/>
      <c r="B555" s="1"/>
      <c r="C555" s="1" t="str">
        <f t="shared" si="40"/>
        <v/>
      </c>
      <c r="D555" s="1"/>
      <c r="E555" s="1" t="str">
        <f t="shared" si="41"/>
        <v/>
      </c>
      <c r="F555" s="1" t="str">
        <f t="shared" si="42"/>
        <v/>
      </c>
      <c r="G555" s="1"/>
      <c r="H555" s="74" t="str" cm="1">
        <f t="array" ref="H555">IFERROR(IF(D555="","",INDEX(Entradas!$H$3:$H$5000,MATCH(Vendas!A555,IF(Entradas!$B$3:$B$5000=Vendas!D555,Entradas!$A$3:$A$5000),1))),"Preço não registrado")</f>
        <v/>
      </c>
      <c r="I555" s="37" t="str">
        <f t="shared" si="43"/>
        <v/>
      </c>
      <c r="J555" s="1"/>
      <c r="K555" s="1"/>
      <c r="L555" s="16" t="str">
        <f t="shared" si="44"/>
        <v/>
      </c>
      <c r="M555" s="70"/>
    </row>
    <row r="556" spans="1:13" x14ac:dyDescent="0.3">
      <c r="A556" s="4"/>
      <c r="B556" s="1"/>
      <c r="C556" s="1" t="str">
        <f t="shared" si="40"/>
        <v/>
      </c>
      <c r="D556" s="1"/>
      <c r="E556" s="1" t="str">
        <f t="shared" si="41"/>
        <v/>
      </c>
      <c r="F556" s="1" t="str">
        <f t="shared" si="42"/>
        <v/>
      </c>
      <c r="G556" s="1"/>
      <c r="H556" s="74" t="str" cm="1">
        <f t="array" ref="H556">IFERROR(IF(D556="","",INDEX(Entradas!$H$3:$H$5000,MATCH(Vendas!A556,IF(Entradas!$B$3:$B$5000=Vendas!D556,Entradas!$A$3:$A$5000),1))),"Preço não registrado")</f>
        <v/>
      </c>
      <c r="I556" s="37" t="str">
        <f t="shared" si="43"/>
        <v/>
      </c>
      <c r="J556" s="1"/>
      <c r="K556" s="1"/>
      <c r="L556" s="16" t="str">
        <f t="shared" si="44"/>
        <v/>
      </c>
      <c r="M556" s="70"/>
    </row>
    <row r="557" spans="1:13" x14ac:dyDescent="0.3">
      <c r="A557" s="4"/>
      <c r="B557" s="1"/>
      <c r="C557" s="1" t="str">
        <f t="shared" si="40"/>
        <v/>
      </c>
      <c r="D557" s="1"/>
      <c r="E557" s="1" t="str">
        <f t="shared" si="41"/>
        <v/>
      </c>
      <c r="F557" s="1" t="str">
        <f t="shared" si="42"/>
        <v/>
      </c>
      <c r="G557" s="1"/>
      <c r="H557" s="74" t="str" cm="1">
        <f t="array" ref="H557">IFERROR(IF(D557="","",INDEX(Entradas!$H$3:$H$5000,MATCH(Vendas!A557,IF(Entradas!$B$3:$B$5000=Vendas!D557,Entradas!$A$3:$A$5000),1))),"Preço não registrado")</f>
        <v/>
      </c>
      <c r="I557" s="37" t="str">
        <f t="shared" si="43"/>
        <v/>
      </c>
      <c r="J557" s="1"/>
      <c r="K557" s="1"/>
      <c r="L557" s="16" t="str">
        <f t="shared" si="44"/>
        <v/>
      </c>
      <c r="M557" s="70"/>
    </row>
    <row r="558" spans="1:13" x14ac:dyDescent="0.3">
      <c r="A558" s="4"/>
      <c r="B558" s="1"/>
      <c r="C558" s="1" t="str">
        <f t="shared" si="40"/>
        <v/>
      </c>
      <c r="D558" s="1"/>
      <c r="E558" s="1" t="str">
        <f t="shared" si="41"/>
        <v/>
      </c>
      <c r="F558" s="1" t="str">
        <f t="shared" si="42"/>
        <v/>
      </c>
      <c r="G558" s="1"/>
      <c r="H558" s="74" t="str" cm="1">
        <f t="array" ref="H558">IFERROR(IF(D558="","",INDEX(Entradas!$H$3:$H$5000,MATCH(Vendas!A558,IF(Entradas!$B$3:$B$5000=Vendas!D558,Entradas!$A$3:$A$5000),1))),"Preço não registrado")</f>
        <v/>
      </c>
      <c r="I558" s="37" t="str">
        <f t="shared" si="43"/>
        <v/>
      </c>
      <c r="J558" s="1"/>
      <c r="K558" s="1"/>
      <c r="L558" s="16" t="str">
        <f t="shared" si="44"/>
        <v/>
      </c>
      <c r="M558" s="70"/>
    </row>
    <row r="559" spans="1:13" x14ac:dyDescent="0.3">
      <c r="A559" s="4"/>
      <c r="B559" s="1"/>
      <c r="C559" s="1" t="str">
        <f t="shared" si="40"/>
        <v/>
      </c>
      <c r="D559" s="1"/>
      <c r="E559" s="1" t="str">
        <f t="shared" si="41"/>
        <v/>
      </c>
      <c r="F559" s="1" t="str">
        <f t="shared" si="42"/>
        <v/>
      </c>
      <c r="G559" s="1"/>
      <c r="H559" s="74" t="str" cm="1">
        <f t="array" ref="H559">IFERROR(IF(D559="","",INDEX(Entradas!$H$3:$H$5000,MATCH(Vendas!A559,IF(Entradas!$B$3:$B$5000=Vendas!D559,Entradas!$A$3:$A$5000),1))),"Preço não registrado")</f>
        <v/>
      </c>
      <c r="I559" s="37" t="str">
        <f t="shared" si="43"/>
        <v/>
      </c>
      <c r="J559" s="1"/>
      <c r="K559" s="1"/>
      <c r="L559" s="16" t="str">
        <f t="shared" si="44"/>
        <v/>
      </c>
      <c r="M559" s="70"/>
    </row>
    <row r="560" spans="1:13" x14ac:dyDescent="0.3">
      <c r="A560" s="4"/>
      <c r="B560" s="1"/>
      <c r="C560" s="1" t="str">
        <f t="shared" si="40"/>
        <v/>
      </c>
      <c r="D560" s="1"/>
      <c r="E560" s="1" t="str">
        <f t="shared" si="41"/>
        <v/>
      </c>
      <c r="F560" s="1" t="str">
        <f t="shared" si="42"/>
        <v/>
      </c>
      <c r="G560" s="1"/>
      <c r="H560" s="74" t="str" cm="1">
        <f t="array" ref="H560">IFERROR(IF(D560="","",INDEX(Entradas!$H$3:$H$5000,MATCH(Vendas!A560,IF(Entradas!$B$3:$B$5000=Vendas!D560,Entradas!$A$3:$A$5000),1))),"Preço não registrado")</f>
        <v/>
      </c>
      <c r="I560" s="37" t="str">
        <f t="shared" si="43"/>
        <v/>
      </c>
      <c r="J560" s="1"/>
      <c r="K560" s="1"/>
      <c r="L560" s="16" t="str">
        <f t="shared" si="44"/>
        <v/>
      </c>
      <c r="M560" s="70"/>
    </row>
    <row r="561" spans="1:13" x14ac:dyDescent="0.3">
      <c r="A561" s="4"/>
      <c r="B561" s="1"/>
      <c r="C561" s="1" t="str">
        <f t="shared" si="40"/>
        <v/>
      </c>
      <c r="D561" s="1"/>
      <c r="E561" s="1" t="str">
        <f t="shared" si="41"/>
        <v/>
      </c>
      <c r="F561" s="1" t="str">
        <f t="shared" si="42"/>
        <v/>
      </c>
      <c r="G561" s="1"/>
      <c r="H561" s="74" t="str" cm="1">
        <f t="array" ref="H561">IFERROR(IF(D561="","",INDEX(Entradas!$H$3:$H$5000,MATCH(Vendas!A561,IF(Entradas!$B$3:$B$5000=Vendas!D561,Entradas!$A$3:$A$5000),1))),"Preço não registrado")</f>
        <v/>
      </c>
      <c r="I561" s="37" t="str">
        <f t="shared" si="43"/>
        <v/>
      </c>
      <c r="J561" s="1"/>
      <c r="K561" s="1"/>
      <c r="L561" s="16" t="str">
        <f t="shared" si="44"/>
        <v/>
      </c>
      <c r="M561" s="70"/>
    </row>
    <row r="562" spans="1:13" x14ac:dyDescent="0.3">
      <c r="A562" s="4"/>
      <c r="B562" s="1"/>
      <c r="C562" s="1" t="str">
        <f t="shared" si="40"/>
        <v/>
      </c>
      <c r="D562" s="6"/>
      <c r="E562" s="1" t="str">
        <f t="shared" si="41"/>
        <v/>
      </c>
      <c r="F562" s="1" t="str">
        <f t="shared" si="42"/>
        <v/>
      </c>
      <c r="G562" s="1"/>
      <c r="H562" s="74" t="str" cm="1">
        <f t="array" ref="H562">IFERROR(IF(D562="","",INDEX(Entradas!$H$3:$H$5000,MATCH(Vendas!A562,IF(Entradas!$B$3:$B$5000=Vendas!D562,Entradas!$A$3:$A$5000),1))),"Preço não registrado")</f>
        <v/>
      </c>
      <c r="I562" s="37" t="str">
        <f t="shared" si="43"/>
        <v/>
      </c>
      <c r="J562" s="1"/>
      <c r="K562" s="1"/>
      <c r="L562" s="16" t="str">
        <f t="shared" si="44"/>
        <v/>
      </c>
      <c r="M562" s="70"/>
    </row>
    <row r="563" spans="1:13" x14ac:dyDescent="0.3">
      <c r="A563" s="4"/>
      <c r="B563" s="1"/>
      <c r="C563" s="1" t="str">
        <f t="shared" si="40"/>
        <v/>
      </c>
      <c r="D563" s="1"/>
      <c r="E563" s="1" t="str">
        <f t="shared" si="41"/>
        <v/>
      </c>
      <c r="F563" s="1" t="str">
        <f t="shared" si="42"/>
        <v/>
      </c>
      <c r="G563" s="1"/>
      <c r="H563" s="74" t="str" cm="1">
        <f t="array" ref="H563">IFERROR(IF(D563="","",INDEX(Entradas!$H$3:$H$5000,MATCH(Vendas!A563,IF(Entradas!$B$3:$B$5000=Vendas!D563,Entradas!$A$3:$A$5000),1))),"Preço não registrado")</f>
        <v/>
      </c>
      <c r="I563" s="37" t="str">
        <f t="shared" si="43"/>
        <v/>
      </c>
      <c r="J563" s="1"/>
      <c r="K563" s="1"/>
      <c r="L563" s="16" t="str">
        <f t="shared" si="44"/>
        <v/>
      </c>
      <c r="M563" s="70"/>
    </row>
    <row r="564" spans="1:13" x14ac:dyDescent="0.3">
      <c r="A564" s="4"/>
      <c r="B564" s="1"/>
      <c r="C564" s="1" t="str">
        <f t="shared" si="40"/>
        <v/>
      </c>
      <c r="D564" s="1"/>
      <c r="E564" s="1" t="str">
        <f t="shared" si="41"/>
        <v/>
      </c>
      <c r="F564" s="1" t="str">
        <f t="shared" si="42"/>
        <v/>
      </c>
      <c r="G564" s="1"/>
      <c r="H564" s="74" t="str" cm="1">
        <f t="array" ref="H564">IFERROR(IF(D564="","",INDEX(Entradas!$H$3:$H$5000,MATCH(Vendas!A564,IF(Entradas!$B$3:$B$5000=Vendas!D564,Entradas!$A$3:$A$5000),1))),"Preço não registrado")</f>
        <v/>
      </c>
      <c r="I564" s="37" t="str">
        <f t="shared" si="43"/>
        <v/>
      </c>
      <c r="J564" s="1"/>
      <c r="K564" s="1"/>
      <c r="L564" s="16" t="str">
        <f t="shared" si="44"/>
        <v/>
      </c>
      <c r="M564" s="70"/>
    </row>
    <row r="565" spans="1:13" x14ac:dyDescent="0.3">
      <c r="A565" s="4"/>
      <c r="B565" s="1"/>
      <c r="C565" s="1" t="str">
        <f t="shared" si="40"/>
        <v/>
      </c>
      <c r="D565" s="1"/>
      <c r="E565" s="1" t="str">
        <f t="shared" si="41"/>
        <v/>
      </c>
      <c r="F565" s="1" t="str">
        <f t="shared" si="42"/>
        <v/>
      </c>
      <c r="G565" s="1"/>
      <c r="H565" s="74" t="str" cm="1">
        <f t="array" ref="H565">IFERROR(IF(D565="","",INDEX(Entradas!$H$3:$H$5000,MATCH(Vendas!A565,IF(Entradas!$B$3:$B$5000=Vendas!D565,Entradas!$A$3:$A$5000),1))),"Preço não registrado")</f>
        <v/>
      </c>
      <c r="I565" s="37" t="str">
        <f t="shared" si="43"/>
        <v/>
      </c>
      <c r="J565" s="1"/>
      <c r="K565" s="1"/>
      <c r="L565" s="16" t="str">
        <f t="shared" si="44"/>
        <v/>
      </c>
      <c r="M565" s="70"/>
    </row>
    <row r="566" spans="1:13" x14ac:dyDescent="0.3">
      <c r="A566" s="4"/>
      <c r="B566" s="1"/>
      <c r="C566" s="1" t="str">
        <f t="shared" si="40"/>
        <v/>
      </c>
      <c r="D566" s="1"/>
      <c r="E566" s="1" t="str">
        <f t="shared" si="41"/>
        <v/>
      </c>
      <c r="F566" s="1" t="str">
        <f t="shared" si="42"/>
        <v/>
      </c>
      <c r="G566" s="1"/>
      <c r="H566" s="74" t="str" cm="1">
        <f t="array" ref="H566">IFERROR(IF(D566="","",INDEX(Entradas!$H$3:$H$5000,MATCH(Vendas!A566,IF(Entradas!$B$3:$B$5000=Vendas!D566,Entradas!$A$3:$A$5000),1))),"Preço não registrado")</f>
        <v/>
      </c>
      <c r="I566" s="37" t="str">
        <f t="shared" si="43"/>
        <v/>
      </c>
      <c r="J566" s="1"/>
      <c r="K566" s="1"/>
      <c r="L566" s="16" t="str">
        <f t="shared" si="44"/>
        <v/>
      </c>
      <c r="M566" s="70"/>
    </row>
    <row r="567" spans="1:13" x14ac:dyDescent="0.3">
      <c r="A567" s="4"/>
      <c r="B567" s="1"/>
      <c r="C567" s="1" t="str">
        <f t="shared" si="40"/>
        <v/>
      </c>
      <c r="D567" s="1"/>
      <c r="E567" s="1" t="str">
        <f t="shared" si="41"/>
        <v/>
      </c>
      <c r="F567" s="1" t="str">
        <f t="shared" si="42"/>
        <v/>
      </c>
      <c r="G567" s="1"/>
      <c r="H567" s="74" t="str" cm="1">
        <f t="array" ref="H567">IFERROR(IF(D567="","",INDEX(Entradas!$H$3:$H$5000,MATCH(Vendas!A567,IF(Entradas!$B$3:$B$5000=Vendas!D567,Entradas!$A$3:$A$5000),1))),"Preço não registrado")</f>
        <v/>
      </c>
      <c r="I567" s="37" t="str">
        <f t="shared" si="43"/>
        <v/>
      </c>
      <c r="J567" s="1"/>
      <c r="K567" s="1"/>
      <c r="L567" s="16" t="str">
        <f t="shared" si="44"/>
        <v/>
      </c>
      <c r="M567" s="70"/>
    </row>
    <row r="568" spans="1:13" x14ac:dyDescent="0.3">
      <c r="A568" s="4"/>
      <c r="B568" s="1"/>
      <c r="C568" s="1" t="str">
        <f t="shared" si="40"/>
        <v/>
      </c>
      <c r="D568" s="1"/>
      <c r="E568" s="1" t="str">
        <f t="shared" si="41"/>
        <v/>
      </c>
      <c r="F568" s="1" t="str">
        <f t="shared" si="42"/>
        <v/>
      </c>
      <c r="G568" s="1"/>
      <c r="H568" s="74" t="str" cm="1">
        <f t="array" ref="H568">IFERROR(IF(D568="","",INDEX(Entradas!$H$3:$H$5000,MATCH(Vendas!A568,IF(Entradas!$B$3:$B$5000=Vendas!D568,Entradas!$A$3:$A$5000),1))),"Preço não registrado")</f>
        <v/>
      </c>
      <c r="I568" s="37" t="str">
        <f t="shared" si="43"/>
        <v/>
      </c>
      <c r="J568" s="1"/>
      <c r="K568" s="1"/>
      <c r="L568" s="16" t="str">
        <f t="shared" si="44"/>
        <v/>
      </c>
      <c r="M568" s="70"/>
    </row>
    <row r="569" spans="1:13" x14ac:dyDescent="0.3">
      <c r="A569" s="4"/>
      <c r="B569" s="1"/>
      <c r="C569" s="1" t="str">
        <f t="shared" si="40"/>
        <v/>
      </c>
      <c r="D569" s="1"/>
      <c r="E569" s="1" t="str">
        <f t="shared" si="41"/>
        <v/>
      </c>
      <c r="F569" s="1" t="str">
        <f t="shared" si="42"/>
        <v/>
      </c>
      <c r="G569" s="1"/>
      <c r="H569" s="74" t="str" cm="1">
        <f t="array" ref="H569">IFERROR(IF(D569="","",INDEX(Entradas!$H$3:$H$5000,MATCH(Vendas!A569,IF(Entradas!$B$3:$B$5000=Vendas!D569,Entradas!$A$3:$A$5000),1))),"Preço não registrado")</f>
        <v/>
      </c>
      <c r="I569" s="37" t="str">
        <f t="shared" si="43"/>
        <v/>
      </c>
      <c r="J569" s="1"/>
      <c r="K569" s="1"/>
      <c r="L569" s="16" t="str">
        <f t="shared" si="44"/>
        <v/>
      </c>
      <c r="M569" s="70"/>
    </row>
    <row r="570" spans="1:13" x14ac:dyDescent="0.3">
      <c r="A570" s="4"/>
      <c r="B570" s="1"/>
      <c r="C570" s="1" t="str">
        <f t="shared" si="40"/>
        <v/>
      </c>
      <c r="D570" s="1"/>
      <c r="E570" s="1" t="str">
        <f t="shared" si="41"/>
        <v/>
      </c>
      <c r="F570" s="1" t="str">
        <f t="shared" si="42"/>
        <v/>
      </c>
      <c r="G570" s="1"/>
      <c r="H570" s="74" t="str" cm="1">
        <f t="array" ref="H570">IFERROR(IF(D570="","",INDEX(Entradas!$H$3:$H$5000,MATCH(Vendas!A570,IF(Entradas!$B$3:$B$5000=Vendas!D570,Entradas!$A$3:$A$5000),1))),"Preço não registrado")</f>
        <v/>
      </c>
      <c r="I570" s="37" t="str">
        <f t="shared" si="43"/>
        <v/>
      </c>
      <c r="J570" s="1"/>
      <c r="K570" s="1"/>
      <c r="L570" s="16" t="str">
        <f t="shared" si="44"/>
        <v/>
      </c>
      <c r="M570" s="70"/>
    </row>
    <row r="571" spans="1:13" x14ac:dyDescent="0.3">
      <c r="A571" s="4"/>
      <c r="B571" s="1"/>
      <c r="C571" s="1" t="str">
        <f t="shared" si="40"/>
        <v/>
      </c>
      <c r="D571" s="1"/>
      <c r="E571" s="1" t="str">
        <f t="shared" si="41"/>
        <v/>
      </c>
      <c r="F571" s="1" t="str">
        <f t="shared" si="42"/>
        <v/>
      </c>
      <c r="G571" s="1"/>
      <c r="H571" s="74" t="str" cm="1">
        <f t="array" ref="H571">IFERROR(IF(D571="","",INDEX(Entradas!$H$3:$H$5000,MATCH(Vendas!A571,IF(Entradas!$B$3:$B$5000=Vendas!D571,Entradas!$A$3:$A$5000),1))),"Preço não registrado")</f>
        <v/>
      </c>
      <c r="I571" s="37" t="str">
        <f t="shared" si="43"/>
        <v/>
      </c>
      <c r="J571" s="1"/>
      <c r="K571" s="1"/>
      <c r="L571" s="16" t="str">
        <f t="shared" si="44"/>
        <v/>
      </c>
      <c r="M571" s="70"/>
    </row>
    <row r="572" spans="1:13" x14ac:dyDescent="0.3">
      <c r="A572" s="4"/>
      <c r="B572" s="1"/>
      <c r="C572" s="1" t="str">
        <f t="shared" si="40"/>
        <v/>
      </c>
      <c r="D572" s="6"/>
      <c r="E572" s="1" t="str">
        <f t="shared" si="41"/>
        <v/>
      </c>
      <c r="F572" s="1" t="str">
        <f t="shared" si="42"/>
        <v/>
      </c>
      <c r="G572" s="1"/>
      <c r="H572" s="74" t="str" cm="1">
        <f t="array" ref="H572">IFERROR(IF(D572="","",INDEX(Entradas!$H$3:$H$5000,MATCH(Vendas!A572,IF(Entradas!$B$3:$B$5000=Vendas!D572,Entradas!$A$3:$A$5000),1))),"Preço não registrado")</f>
        <v/>
      </c>
      <c r="I572" s="37" t="str">
        <f t="shared" si="43"/>
        <v/>
      </c>
      <c r="J572" s="1"/>
      <c r="K572" s="1"/>
      <c r="L572" s="16" t="str">
        <f t="shared" si="44"/>
        <v/>
      </c>
      <c r="M572" s="70"/>
    </row>
    <row r="573" spans="1:13" x14ac:dyDescent="0.3">
      <c r="A573" s="4"/>
      <c r="B573" s="1"/>
      <c r="C573" s="1" t="str">
        <f t="shared" si="40"/>
        <v/>
      </c>
      <c r="D573" s="1"/>
      <c r="E573" s="1" t="str">
        <f t="shared" si="41"/>
        <v/>
      </c>
      <c r="F573" s="1" t="str">
        <f t="shared" si="42"/>
        <v/>
      </c>
      <c r="G573" s="1"/>
      <c r="H573" s="74" t="str" cm="1">
        <f t="array" ref="H573">IFERROR(IF(D573="","",INDEX(Entradas!$H$3:$H$5000,MATCH(Vendas!A573,IF(Entradas!$B$3:$B$5000=Vendas!D573,Entradas!$A$3:$A$5000),1))),"Preço não registrado")</f>
        <v/>
      </c>
      <c r="I573" s="37" t="str">
        <f t="shared" si="43"/>
        <v/>
      </c>
      <c r="J573" s="1"/>
      <c r="K573" s="1"/>
      <c r="L573" s="16" t="str">
        <f t="shared" si="44"/>
        <v/>
      </c>
      <c r="M573" s="70"/>
    </row>
    <row r="574" spans="1:13" x14ac:dyDescent="0.3">
      <c r="A574" s="4"/>
      <c r="B574" s="1"/>
      <c r="C574" s="1" t="str">
        <f t="shared" si="40"/>
        <v/>
      </c>
      <c r="D574" s="1"/>
      <c r="E574" s="1" t="str">
        <f t="shared" si="41"/>
        <v/>
      </c>
      <c r="F574" s="1" t="str">
        <f t="shared" si="42"/>
        <v/>
      </c>
      <c r="G574" s="1"/>
      <c r="H574" s="74" t="str" cm="1">
        <f t="array" ref="H574">IFERROR(IF(D574="","",INDEX(Entradas!$H$3:$H$5000,MATCH(Vendas!A574,IF(Entradas!$B$3:$B$5000=Vendas!D574,Entradas!$A$3:$A$5000),1))),"Preço não registrado")</f>
        <v/>
      </c>
      <c r="I574" s="37" t="str">
        <f t="shared" si="43"/>
        <v/>
      </c>
      <c r="J574" s="1"/>
      <c r="K574" s="1"/>
      <c r="L574" s="16" t="str">
        <f t="shared" si="44"/>
        <v/>
      </c>
      <c r="M574" s="70"/>
    </row>
    <row r="575" spans="1:13" x14ac:dyDescent="0.3">
      <c r="A575" s="4"/>
      <c r="B575" s="1"/>
      <c r="C575" s="1" t="str">
        <f t="shared" si="40"/>
        <v/>
      </c>
      <c r="D575" s="1"/>
      <c r="E575" s="1" t="str">
        <f t="shared" si="41"/>
        <v/>
      </c>
      <c r="F575" s="1" t="str">
        <f t="shared" si="42"/>
        <v/>
      </c>
      <c r="G575" s="1"/>
      <c r="H575" s="74" t="str" cm="1">
        <f t="array" ref="H575">IFERROR(IF(D575="","",INDEX(Entradas!$H$3:$H$5000,MATCH(Vendas!A575,IF(Entradas!$B$3:$B$5000=Vendas!D575,Entradas!$A$3:$A$5000),1))),"Preço não registrado")</f>
        <v/>
      </c>
      <c r="I575" s="37" t="str">
        <f t="shared" si="43"/>
        <v/>
      </c>
      <c r="J575" s="1"/>
      <c r="K575" s="1"/>
      <c r="L575" s="16" t="str">
        <f t="shared" si="44"/>
        <v/>
      </c>
      <c r="M575" s="70"/>
    </row>
    <row r="576" spans="1:13" x14ac:dyDescent="0.3">
      <c r="A576" s="4"/>
      <c r="B576" s="1"/>
      <c r="C576" s="1" t="str">
        <f t="shared" si="40"/>
        <v/>
      </c>
      <c r="D576" s="1"/>
      <c r="E576" s="1" t="str">
        <f t="shared" si="41"/>
        <v/>
      </c>
      <c r="F576" s="1" t="str">
        <f t="shared" si="42"/>
        <v/>
      </c>
      <c r="G576" s="1"/>
      <c r="H576" s="74" t="str" cm="1">
        <f t="array" ref="H576">IFERROR(IF(D576="","",INDEX(Entradas!$H$3:$H$5000,MATCH(Vendas!A576,IF(Entradas!$B$3:$B$5000=Vendas!D576,Entradas!$A$3:$A$5000),1))),"Preço não registrado")</f>
        <v/>
      </c>
      <c r="I576" s="37" t="str">
        <f t="shared" si="43"/>
        <v/>
      </c>
      <c r="J576" s="1"/>
      <c r="K576" s="1"/>
      <c r="L576" s="16" t="str">
        <f t="shared" si="44"/>
        <v/>
      </c>
      <c r="M576" s="70"/>
    </row>
    <row r="577" spans="1:13" x14ac:dyDescent="0.3">
      <c r="A577" s="4"/>
      <c r="B577" s="1"/>
      <c r="C577" s="1" t="str">
        <f t="shared" si="40"/>
        <v/>
      </c>
      <c r="D577" s="1"/>
      <c r="E577" s="1" t="str">
        <f t="shared" si="41"/>
        <v/>
      </c>
      <c r="F577" s="1" t="str">
        <f t="shared" si="42"/>
        <v/>
      </c>
      <c r="G577" s="1"/>
      <c r="H577" s="74" t="str" cm="1">
        <f t="array" ref="H577">IFERROR(IF(D577="","",INDEX(Entradas!$H$3:$H$5000,MATCH(Vendas!A577,IF(Entradas!$B$3:$B$5000=Vendas!D577,Entradas!$A$3:$A$5000),1))),"Preço não registrado")</f>
        <v/>
      </c>
      <c r="I577" s="37" t="str">
        <f t="shared" si="43"/>
        <v/>
      </c>
      <c r="J577" s="1"/>
      <c r="K577" s="1"/>
      <c r="L577" s="16" t="str">
        <f t="shared" si="44"/>
        <v/>
      </c>
      <c r="M577" s="70"/>
    </row>
    <row r="578" spans="1:13" x14ac:dyDescent="0.3">
      <c r="A578" s="4"/>
      <c r="B578" s="1"/>
      <c r="C578" s="1" t="str">
        <f t="shared" si="40"/>
        <v/>
      </c>
      <c r="D578" s="1"/>
      <c r="E578" s="1" t="str">
        <f t="shared" si="41"/>
        <v/>
      </c>
      <c r="F578" s="1" t="str">
        <f t="shared" si="42"/>
        <v/>
      </c>
      <c r="G578" s="1"/>
      <c r="H578" s="74" t="str" cm="1">
        <f t="array" ref="H578">IFERROR(IF(D578="","",INDEX(Entradas!$H$3:$H$5000,MATCH(Vendas!A578,IF(Entradas!$B$3:$B$5000=Vendas!D578,Entradas!$A$3:$A$5000),1))),"Preço não registrado")</f>
        <v/>
      </c>
      <c r="I578" s="37" t="str">
        <f t="shared" si="43"/>
        <v/>
      </c>
      <c r="J578" s="1"/>
      <c r="K578" s="1"/>
      <c r="L578" s="16" t="str">
        <f t="shared" si="44"/>
        <v/>
      </c>
      <c r="M578" s="70"/>
    </row>
    <row r="579" spans="1:13" x14ac:dyDescent="0.3">
      <c r="A579" s="4"/>
      <c r="B579" s="1"/>
      <c r="C579" s="1" t="str">
        <f t="shared" ref="C579:C642" si="45">IF(B579="","",VLOOKUP(B579,tabela_cliente,2,0))</f>
        <v/>
      </c>
      <c r="D579" s="1"/>
      <c r="E579" s="1" t="str">
        <f t="shared" ref="E579:E642" si="46">IF(D579="","",VLOOKUP(D579,tabela_produto,2,0))</f>
        <v/>
      </c>
      <c r="F579" s="1" t="str">
        <f t="shared" ref="F579:F642" si="47">IF(D579="","",VLOOKUP(D579,tabela_produto,3,0))</f>
        <v/>
      </c>
      <c r="G579" s="1"/>
      <c r="H579" s="74" t="str" cm="1">
        <f t="array" ref="H579">IFERROR(IF(D579="","",INDEX(Entradas!$H$3:$H$5000,MATCH(Vendas!A579,IF(Entradas!$B$3:$B$5000=Vendas!D579,Entradas!$A$3:$A$5000),1))),"Preço não registrado")</f>
        <v/>
      </c>
      <c r="I579" s="37" t="str">
        <f t="shared" si="43"/>
        <v/>
      </c>
      <c r="J579" s="1"/>
      <c r="K579" s="1"/>
      <c r="L579" s="16" t="str">
        <f t="shared" si="44"/>
        <v/>
      </c>
      <c r="M579" s="70"/>
    </row>
    <row r="580" spans="1:13" x14ac:dyDescent="0.3">
      <c r="A580" s="4"/>
      <c r="B580" s="1"/>
      <c r="C580" s="1" t="str">
        <f t="shared" si="45"/>
        <v/>
      </c>
      <c r="D580" s="1"/>
      <c r="E580" s="1" t="str">
        <f t="shared" si="46"/>
        <v/>
      </c>
      <c r="F580" s="1" t="str">
        <f t="shared" si="47"/>
        <v/>
      </c>
      <c r="G580" s="1"/>
      <c r="H580" s="74" t="str" cm="1">
        <f t="array" ref="H580">IFERROR(IF(D580="","",INDEX(Entradas!$H$3:$H$5000,MATCH(Vendas!A580,IF(Entradas!$B$3:$B$5000=Vendas!D580,Entradas!$A$3:$A$5000),1))),"Preço não registrado")</f>
        <v/>
      </c>
      <c r="I580" s="37" t="str">
        <f t="shared" ref="I580:I643" si="48">IFERROR(IF(OR(G580="",H580=""),"",G580*H580),"")</f>
        <v/>
      </c>
      <c r="J580" s="1"/>
      <c r="K580" s="1"/>
      <c r="L580" s="16" t="str">
        <f t="shared" ref="L580:L643" si="49">IF(K580="","",HYPERLINK("https://rastreamentocorreios.info/consulta/"&amp;K580,"Rastreie aqui"))</f>
        <v/>
      </c>
      <c r="M580" s="70"/>
    </row>
    <row r="581" spans="1:13" x14ac:dyDescent="0.3">
      <c r="A581" s="4"/>
      <c r="B581" s="1"/>
      <c r="C581" s="1" t="str">
        <f t="shared" si="45"/>
        <v/>
      </c>
      <c r="D581" s="1"/>
      <c r="E581" s="1" t="str">
        <f t="shared" si="46"/>
        <v/>
      </c>
      <c r="F581" s="1" t="str">
        <f t="shared" si="47"/>
        <v/>
      </c>
      <c r="G581" s="1"/>
      <c r="H581" s="74" t="str" cm="1">
        <f t="array" ref="H581">IFERROR(IF(D581="","",INDEX(Entradas!$H$3:$H$5000,MATCH(Vendas!A581,IF(Entradas!$B$3:$B$5000=Vendas!D581,Entradas!$A$3:$A$5000),1))),"Preço não registrado")</f>
        <v/>
      </c>
      <c r="I581" s="37" t="str">
        <f t="shared" si="48"/>
        <v/>
      </c>
      <c r="J581" s="1"/>
      <c r="K581" s="1"/>
      <c r="L581" s="16" t="str">
        <f t="shared" si="49"/>
        <v/>
      </c>
      <c r="M581" s="70"/>
    </row>
    <row r="582" spans="1:13" x14ac:dyDescent="0.3">
      <c r="A582" s="4"/>
      <c r="B582" s="1"/>
      <c r="C582" s="1" t="str">
        <f t="shared" si="45"/>
        <v/>
      </c>
      <c r="D582" s="6"/>
      <c r="E582" s="1" t="str">
        <f t="shared" si="46"/>
        <v/>
      </c>
      <c r="F582" s="1" t="str">
        <f t="shared" si="47"/>
        <v/>
      </c>
      <c r="G582" s="1"/>
      <c r="H582" s="74" t="str" cm="1">
        <f t="array" ref="H582">IFERROR(IF(D582="","",INDEX(Entradas!$H$3:$H$5000,MATCH(Vendas!A582,IF(Entradas!$B$3:$B$5000=Vendas!D582,Entradas!$A$3:$A$5000),1))),"Preço não registrado")</f>
        <v/>
      </c>
      <c r="I582" s="37" t="str">
        <f t="shared" si="48"/>
        <v/>
      </c>
      <c r="J582" s="1"/>
      <c r="K582" s="1"/>
      <c r="L582" s="16" t="str">
        <f t="shared" si="49"/>
        <v/>
      </c>
      <c r="M582" s="70"/>
    </row>
    <row r="583" spans="1:13" x14ac:dyDescent="0.3">
      <c r="A583" s="4"/>
      <c r="B583" s="1"/>
      <c r="C583" s="1" t="str">
        <f t="shared" si="45"/>
        <v/>
      </c>
      <c r="D583" s="1"/>
      <c r="E583" s="1" t="str">
        <f t="shared" si="46"/>
        <v/>
      </c>
      <c r="F583" s="1" t="str">
        <f t="shared" si="47"/>
        <v/>
      </c>
      <c r="G583" s="1"/>
      <c r="H583" s="74" t="str" cm="1">
        <f t="array" ref="H583">IFERROR(IF(D583="","",INDEX(Entradas!$H$3:$H$5000,MATCH(Vendas!A583,IF(Entradas!$B$3:$B$5000=Vendas!D583,Entradas!$A$3:$A$5000),1))),"Preço não registrado")</f>
        <v/>
      </c>
      <c r="I583" s="37" t="str">
        <f t="shared" si="48"/>
        <v/>
      </c>
      <c r="J583" s="1"/>
      <c r="K583" s="1"/>
      <c r="L583" s="16" t="str">
        <f t="shared" si="49"/>
        <v/>
      </c>
      <c r="M583" s="70"/>
    </row>
    <row r="584" spans="1:13" x14ac:dyDescent="0.3">
      <c r="A584" s="4"/>
      <c r="B584" s="1"/>
      <c r="C584" s="1" t="str">
        <f t="shared" si="45"/>
        <v/>
      </c>
      <c r="D584" s="1"/>
      <c r="E584" s="1" t="str">
        <f t="shared" si="46"/>
        <v/>
      </c>
      <c r="F584" s="1" t="str">
        <f t="shared" si="47"/>
        <v/>
      </c>
      <c r="G584" s="1"/>
      <c r="H584" s="74" t="str" cm="1">
        <f t="array" ref="H584">IFERROR(IF(D584="","",INDEX(Entradas!$H$3:$H$5000,MATCH(Vendas!A584,IF(Entradas!$B$3:$B$5000=Vendas!D584,Entradas!$A$3:$A$5000),1))),"Preço não registrado")</f>
        <v/>
      </c>
      <c r="I584" s="37" t="str">
        <f t="shared" si="48"/>
        <v/>
      </c>
      <c r="J584" s="1"/>
      <c r="K584" s="1"/>
      <c r="L584" s="16" t="str">
        <f t="shared" si="49"/>
        <v/>
      </c>
      <c r="M584" s="70"/>
    </row>
    <row r="585" spans="1:13" x14ac:dyDescent="0.3">
      <c r="A585" s="4"/>
      <c r="B585" s="1"/>
      <c r="C585" s="1" t="str">
        <f t="shared" si="45"/>
        <v/>
      </c>
      <c r="D585" s="1"/>
      <c r="E585" s="1" t="str">
        <f t="shared" si="46"/>
        <v/>
      </c>
      <c r="F585" s="1" t="str">
        <f t="shared" si="47"/>
        <v/>
      </c>
      <c r="G585" s="1"/>
      <c r="H585" s="74" t="str" cm="1">
        <f t="array" ref="H585">IFERROR(IF(D585="","",INDEX(Entradas!$H$3:$H$5000,MATCH(Vendas!A585,IF(Entradas!$B$3:$B$5000=Vendas!D585,Entradas!$A$3:$A$5000),1))),"Preço não registrado")</f>
        <v/>
      </c>
      <c r="I585" s="37" t="str">
        <f t="shared" si="48"/>
        <v/>
      </c>
      <c r="J585" s="1"/>
      <c r="K585" s="1"/>
      <c r="L585" s="16" t="str">
        <f t="shared" si="49"/>
        <v/>
      </c>
      <c r="M585" s="70"/>
    </row>
    <row r="586" spans="1:13" x14ac:dyDescent="0.3">
      <c r="A586" s="4"/>
      <c r="B586" s="1"/>
      <c r="C586" s="1" t="str">
        <f t="shared" si="45"/>
        <v/>
      </c>
      <c r="D586" s="1"/>
      <c r="E586" s="1" t="str">
        <f t="shared" si="46"/>
        <v/>
      </c>
      <c r="F586" s="1" t="str">
        <f t="shared" si="47"/>
        <v/>
      </c>
      <c r="G586" s="1"/>
      <c r="H586" s="74" t="str" cm="1">
        <f t="array" ref="H586">IFERROR(IF(D586="","",INDEX(Entradas!$H$3:$H$5000,MATCH(Vendas!A586,IF(Entradas!$B$3:$B$5000=Vendas!D586,Entradas!$A$3:$A$5000),1))),"Preço não registrado")</f>
        <v/>
      </c>
      <c r="I586" s="37" t="str">
        <f t="shared" si="48"/>
        <v/>
      </c>
      <c r="J586" s="1"/>
      <c r="K586" s="1"/>
      <c r="L586" s="16" t="str">
        <f t="shared" si="49"/>
        <v/>
      </c>
      <c r="M586" s="70"/>
    </row>
    <row r="587" spans="1:13" x14ac:dyDescent="0.3">
      <c r="A587" s="4"/>
      <c r="B587" s="1"/>
      <c r="C587" s="1" t="str">
        <f t="shared" si="45"/>
        <v/>
      </c>
      <c r="D587" s="1"/>
      <c r="E587" s="1" t="str">
        <f t="shared" si="46"/>
        <v/>
      </c>
      <c r="F587" s="1" t="str">
        <f t="shared" si="47"/>
        <v/>
      </c>
      <c r="G587" s="1"/>
      <c r="H587" s="74" t="str" cm="1">
        <f t="array" ref="H587">IFERROR(IF(D587="","",INDEX(Entradas!$H$3:$H$5000,MATCH(Vendas!A587,IF(Entradas!$B$3:$B$5000=Vendas!D587,Entradas!$A$3:$A$5000),1))),"Preço não registrado")</f>
        <v/>
      </c>
      <c r="I587" s="37" t="str">
        <f t="shared" si="48"/>
        <v/>
      </c>
      <c r="J587" s="1"/>
      <c r="K587" s="1"/>
      <c r="L587" s="16" t="str">
        <f t="shared" si="49"/>
        <v/>
      </c>
      <c r="M587" s="70"/>
    </row>
    <row r="588" spans="1:13" x14ac:dyDescent="0.3">
      <c r="A588" s="4"/>
      <c r="B588" s="1"/>
      <c r="C588" s="1" t="str">
        <f t="shared" si="45"/>
        <v/>
      </c>
      <c r="D588" s="1"/>
      <c r="E588" s="1" t="str">
        <f t="shared" si="46"/>
        <v/>
      </c>
      <c r="F588" s="1" t="str">
        <f t="shared" si="47"/>
        <v/>
      </c>
      <c r="G588" s="1"/>
      <c r="H588" s="74" t="str" cm="1">
        <f t="array" ref="H588">IFERROR(IF(D588="","",INDEX(Entradas!$H$3:$H$5000,MATCH(Vendas!A588,IF(Entradas!$B$3:$B$5000=Vendas!D588,Entradas!$A$3:$A$5000),1))),"Preço não registrado")</f>
        <v/>
      </c>
      <c r="I588" s="37" t="str">
        <f t="shared" si="48"/>
        <v/>
      </c>
      <c r="J588" s="1"/>
      <c r="K588" s="1"/>
      <c r="L588" s="16" t="str">
        <f t="shared" si="49"/>
        <v/>
      </c>
      <c r="M588" s="70"/>
    </row>
    <row r="589" spans="1:13" x14ac:dyDescent="0.3">
      <c r="A589" s="4"/>
      <c r="B589" s="1"/>
      <c r="C589" s="1" t="str">
        <f t="shared" si="45"/>
        <v/>
      </c>
      <c r="D589" s="1"/>
      <c r="E589" s="1" t="str">
        <f t="shared" si="46"/>
        <v/>
      </c>
      <c r="F589" s="1" t="str">
        <f t="shared" si="47"/>
        <v/>
      </c>
      <c r="G589" s="1"/>
      <c r="H589" s="74" t="str" cm="1">
        <f t="array" ref="H589">IFERROR(IF(D589="","",INDEX(Entradas!$H$3:$H$5000,MATCH(Vendas!A589,IF(Entradas!$B$3:$B$5000=Vendas!D589,Entradas!$A$3:$A$5000),1))),"Preço não registrado")</f>
        <v/>
      </c>
      <c r="I589" s="37" t="str">
        <f t="shared" si="48"/>
        <v/>
      </c>
      <c r="J589" s="1"/>
      <c r="K589" s="1"/>
      <c r="L589" s="16" t="str">
        <f t="shared" si="49"/>
        <v/>
      </c>
      <c r="M589" s="70"/>
    </row>
    <row r="590" spans="1:13" x14ac:dyDescent="0.3">
      <c r="A590" s="4"/>
      <c r="B590" s="1"/>
      <c r="C590" s="1" t="str">
        <f t="shared" si="45"/>
        <v/>
      </c>
      <c r="D590" s="1"/>
      <c r="E590" s="1" t="str">
        <f t="shared" si="46"/>
        <v/>
      </c>
      <c r="F590" s="1" t="str">
        <f t="shared" si="47"/>
        <v/>
      </c>
      <c r="G590" s="1"/>
      <c r="H590" s="74" t="str" cm="1">
        <f t="array" ref="H590">IFERROR(IF(D590="","",INDEX(Entradas!$H$3:$H$5000,MATCH(Vendas!A590,IF(Entradas!$B$3:$B$5000=Vendas!D590,Entradas!$A$3:$A$5000),1))),"Preço não registrado")</f>
        <v/>
      </c>
      <c r="I590" s="37" t="str">
        <f t="shared" si="48"/>
        <v/>
      </c>
      <c r="J590" s="1"/>
      <c r="K590" s="1"/>
      <c r="L590" s="16" t="str">
        <f t="shared" si="49"/>
        <v/>
      </c>
      <c r="M590" s="70"/>
    </row>
    <row r="591" spans="1:13" x14ac:dyDescent="0.3">
      <c r="A591" s="4"/>
      <c r="B591" s="1"/>
      <c r="C591" s="1" t="str">
        <f t="shared" si="45"/>
        <v/>
      </c>
      <c r="D591" s="1"/>
      <c r="E591" s="1" t="str">
        <f t="shared" si="46"/>
        <v/>
      </c>
      <c r="F591" s="1" t="str">
        <f t="shared" si="47"/>
        <v/>
      </c>
      <c r="G591" s="1"/>
      <c r="H591" s="74" t="str" cm="1">
        <f t="array" ref="H591">IFERROR(IF(D591="","",INDEX(Entradas!$H$3:$H$5000,MATCH(Vendas!A591,IF(Entradas!$B$3:$B$5000=Vendas!D591,Entradas!$A$3:$A$5000),1))),"Preço não registrado")</f>
        <v/>
      </c>
      <c r="I591" s="37" t="str">
        <f t="shared" si="48"/>
        <v/>
      </c>
      <c r="J591" s="1"/>
      <c r="K591" s="1"/>
      <c r="L591" s="16" t="str">
        <f t="shared" si="49"/>
        <v/>
      </c>
      <c r="M591" s="70"/>
    </row>
    <row r="592" spans="1:13" x14ac:dyDescent="0.3">
      <c r="A592" s="4"/>
      <c r="B592" s="1"/>
      <c r="C592" s="1" t="str">
        <f t="shared" si="45"/>
        <v/>
      </c>
      <c r="D592" s="6"/>
      <c r="E592" s="1" t="str">
        <f t="shared" si="46"/>
        <v/>
      </c>
      <c r="F592" s="1" t="str">
        <f t="shared" si="47"/>
        <v/>
      </c>
      <c r="G592" s="1"/>
      <c r="H592" s="74" t="str" cm="1">
        <f t="array" ref="H592">IFERROR(IF(D592="","",INDEX(Entradas!$H$3:$H$5000,MATCH(Vendas!A592,IF(Entradas!$B$3:$B$5000=Vendas!D592,Entradas!$A$3:$A$5000),1))),"Preço não registrado")</f>
        <v/>
      </c>
      <c r="I592" s="37" t="str">
        <f t="shared" si="48"/>
        <v/>
      </c>
      <c r="J592" s="1"/>
      <c r="K592" s="1"/>
      <c r="L592" s="16" t="str">
        <f t="shared" si="49"/>
        <v/>
      </c>
      <c r="M592" s="70"/>
    </row>
    <row r="593" spans="1:13" x14ac:dyDescent="0.3">
      <c r="A593" s="4"/>
      <c r="B593" s="1"/>
      <c r="C593" s="1" t="str">
        <f t="shared" si="45"/>
        <v/>
      </c>
      <c r="D593" s="1"/>
      <c r="E593" s="1" t="str">
        <f t="shared" si="46"/>
        <v/>
      </c>
      <c r="F593" s="1" t="str">
        <f t="shared" si="47"/>
        <v/>
      </c>
      <c r="G593" s="1"/>
      <c r="H593" s="74" t="str" cm="1">
        <f t="array" ref="H593">IFERROR(IF(D593="","",INDEX(Entradas!$H$3:$H$5000,MATCH(Vendas!A593,IF(Entradas!$B$3:$B$5000=Vendas!D593,Entradas!$A$3:$A$5000),1))),"Preço não registrado")</f>
        <v/>
      </c>
      <c r="I593" s="37" t="str">
        <f t="shared" si="48"/>
        <v/>
      </c>
      <c r="J593" s="1"/>
      <c r="K593" s="1"/>
      <c r="L593" s="16" t="str">
        <f t="shared" si="49"/>
        <v/>
      </c>
      <c r="M593" s="70"/>
    </row>
    <row r="594" spans="1:13" x14ac:dyDescent="0.3">
      <c r="A594" s="4"/>
      <c r="B594" s="1"/>
      <c r="C594" s="1" t="str">
        <f t="shared" si="45"/>
        <v/>
      </c>
      <c r="D594" s="1"/>
      <c r="E594" s="1" t="str">
        <f t="shared" si="46"/>
        <v/>
      </c>
      <c r="F594" s="1" t="str">
        <f t="shared" si="47"/>
        <v/>
      </c>
      <c r="G594" s="1"/>
      <c r="H594" s="74" t="str" cm="1">
        <f t="array" ref="H594">IFERROR(IF(D594="","",INDEX(Entradas!$H$3:$H$5000,MATCH(Vendas!A594,IF(Entradas!$B$3:$B$5000=Vendas!D594,Entradas!$A$3:$A$5000),1))),"Preço não registrado")</f>
        <v/>
      </c>
      <c r="I594" s="37" t="str">
        <f t="shared" si="48"/>
        <v/>
      </c>
      <c r="J594" s="1"/>
      <c r="K594" s="1"/>
      <c r="L594" s="16" t="str">
        <f t="shared" si="49"/>
        <v/>
      </c>
      <c r="M594" s="70"/>
    </row>
    <row r="595" spans="1:13" x14ac:dyDescent="0.3">
      <c r="A595" s="4"/>
      <c r="B595" s="1"/>
      <c r="C595" s="1" t="str">
        <f t="shared" si="45"/>
        <v/>
      </c>
      <c r="D595" s="1"/>
      <c r="E595" s="1" t="str">
        <f t="shared" si="46"/>
        <v/>
      </c>
      <c r="F595" s="1" t="str">
        <f t="shared" si="47"/>
        <v/>
      </c>
      <c r="G595" s="1"/>
      <c r="H595" s="74" t="str" cm="1">
        <f t="array" ref="H595">IFERROR(IF(D595="","",INDEX(Entradas!$H$3:$H$5000,MATCH(Vendas!A595,IF(Entradas!$B$3:$B$5000=Vendas!D595,Entradas!$A$3:$A$5000),1))),"Preço não registrado")</f>
        <v/>
      </c>
      <c r="I595" s="37" t="str">
        <f t="shared" si="48"/>
        <v/>
      </c>
      <c r="J595" s="1"/>
      <c r="K595" s="1"/>
      <c r="L595" s="16" t="str">
        <f t="shared" si="49"/>
        <v/>
      </c>
      <c r="M595" s="70"/>
    </row>
    <row r="596" spans="1:13" x14ac:dyDescent="0.3">
      <c r="A596" s="4"/>
      <c r="B596" s="1"/>
      <c r="C596" s="1" t="str">
        <f t="shared" si="45"/>
        <v/>
      </c>
      <c r="D596" s="1"/>
      <c r="E596" s="1" t="str">
        <f t="shared" si="46"/>
        <v/>
      </c>
      <c r="F596" s="1" t="str">
        <f t="shared" si="47"/>
        <v/>
      </c>
      <c r="G596" s="1"/>
      <c r="H596" s="74" t="str" cm="1">
        <f t="array" ref="H596">IFERROR(IF(D596="","",INDEX(Entradas!$H$3:$H$5000,MATCH(Vendas!A596,IF(Entradas!$B$3:$B$5000=Vendas!D596,Entradas!$A$3:$A$5000),1))),"Preço não registrado")</f>
        <v/>
      </c>
      <c r="I596" s="37" t="str">
        <f t="shared" si="48"/>
        <v/>
      </c>
      <c r="J596" s="1"/>
      <c r="K596" s="1"/>
      <c r="L596" s="16" t="str">
        <f t="shared" si="49"/>
        <v/>
      </c>
      <c r="M596" s="70"/>
    </row>
    <row r="597" spans="1:13" x14ac:dyDescent="0.3">
      <c r="A597" s="4"/>
      <c r="B597" s="1"/>
      <c r="C597" s="1" t="str">
        <f t="shared" si="45"/>
        <v/>
      </c>
      <c r="D597" s="1"/>
      <c r="E597" s="1" t="str">
        <f t="shared" si="46"/>
        <v/>
      </c>
      <c r="F597" s="1" t="str">
        <f t="shared" si="47"/>
        <v/>
      </c>
      <c r="G597" s="1"/>
      <c r="H597" s="74" t="str" cm="1">
        <f t="array" ref="H597">IFERROR(IF(D597="","",INDEX(Entradas!$H$3:$H$5000,MATCH(Vendas!A597,IF(Entradas!$B$3:$B$5000=Vendas!D597,Entradas!$A$3:$A$5000),1))),"Preço não registrado")</f>
        <v/>
      </c>
      <c r="I597" s="37" t="str">
        <f t="shared" si="48"/>
        <v/>
      </c>
      <c r="J597" s="1"/>
      <c r="K597" s="1"/>
      <c r="L597" s="16" t="str">
        <f t="shared" si="49"/>
        <v/>
      </c>
      <c r="M597" s="70"/>
    </row>
    <row r="598" spans="1:13" x14ac:dyDescent="0.3">
      <c r="A598" s="4"/>
      <c r="B598" s="1"/>
      <c r="C598" s="1" t="str">
        <f t="shared" si="45"/>
        <v/>
      </c>
      <c r="D598" s="1"/>
      <c r="E598" s="1" t="str">
        <f t="shared" si="46"/>
        <v/>
      </c>
      <c r="F598" s="1" t="str">
        <f t="shared" si="47"/>
        <v/>
      </c>
      <c r="G598" s="1"/>
      <c r="H598" s="74" t="str" cm="1">
        <f t="array" ref="H598">IFERROR(IF(D598="","",INDEX(Entradas!$H$3:$H$5000,MATCH(Vendas!A598,IF(Entradas!$B$3:$B$5000=Vendas!D598,Entradas!$A$3:$A$5000),1))),"Preço não registrado")</f>
        <v/>
      </c>
      <c r="I598" s="37" t="str">
        <f t="shared" si="48"/>
        <v/>
      </c>
      <c r="J598" s="1"/>
      <c r="K598" s="1"/>
      <c r="L598" s="16" t="str">
        <f t="shared" si="49"/>
        <v/>
      </c>
      <c r="M598" s="70"/>
    </row>
    <row r="599" spans="1:13" x14ac:dyDescent="0.3">
      <c r="A599" s="4"/>
      <c r="B599" s="1"/>
      <c r="C599" s="1" t="str">
        <f t="shared" si="45"/>
        <v/>
      </c>
      <c r="D599" s="1"/>
      <c r="E599" s="1" t="str">
        <f t="shared" si="46"/>
        <v/>
      </c>
      <c r="F599" s="1" t="str">
        <f t="shared" si="47"/>
        <v/>
      </c>
      <c r="G599" s="1"/>
      <c r="H599" s="74" t="str" cm="1">
        <f t="array" ref="H599">IFERROR(IF(D599="","",INDEX(Entradas!$H$3:$H$5000,MATCH(Vendas!A599,IF(Entradas!$B$3:$B$5000=Vendas!D599,Entradas!$A$3:$A$5000),1))),"Preço não registrado")</f>
        <v/>
      </c>
      <c r="I599" s="37" t="str">
        <f t="shared" si="48"/>
        <v/>
      </c>
      <c r="J599" s="1"/>
      <c r="K599" s="1"/>
      <c r="L599" s="16" t="str">
        <f t="shared" si="49"/>
        <v/>
      </c>
      <c r="M599" s="70"/>
    </row>
    <row r="600" spans="1:13" x14ac:dyDescent="0.3">
      <c r="A600" s="4"/>
      <c r="B600" s="1"/>
      <c r="C600" s="1" t="str">
        <f t="shared" si="45"/>
        <v/>
      </c>
      <c r="D600" s="1"/>
      <c r="E600" s="1" t="str">
        <f t="shared" si="46"/>
        <v/>
      </c>
      <c r="F600" s="1" t="str">
        <f t="shared" si="47"/>
        <v/>
      </c>
      <c r="G600" s="1"/>
      <c r="H600" s="74" t="str" cm="1">
        <f t="array" ref="H600">IFERROR(IF(D600="","",INDEX(Entradas!$H$3:$H$5000,MATCH(Vendas!A600,IF(Entradas!$B$3:$B$5000=Vendas!D600,Entradas!$A$3:$A$5000),1))),"Preço não registrado")</f>
        <v/>
      </c>
      <c r="I600" s="37" t="str">
        <f t="shared" si="48"/>
        <v/>
      </c>
      <c r="J600" s="1"/>
      <c r="K600" s="1"/>
      <c r="L600" s="16" t="str">
        <f t="shared" si="49"/>
        <v/>
      </c>
      <c r="M600" s="70"/>
    </row>
    <row r="601" spans="1:13" x14ac:dyDescent="0.3">
      <c r="A601" s="4"/>
      <c r="B601" s="1"/>
      <c r="C601" s="1" t="str">
        <f t="shared" si="45"/>
        <v/>
      </c>
      <c r="D601" s="1"/>
      <c r="E601" s="1" t="str">
        <f t="shared" si="46"/>
        <v/>
      </c>
      <c r="F601" s="1" t="str">
        <f t="shared" si="47"/>
        <v/>
      </c>
      <c r="G601" s="1"/>
      <c r="H601" s="74" t="str" cm="1">
        <f t="array" ref="H601">IFERROR(IF(D601="","",INDEX(Entradas!$H$3:$H$5000,MATCH(Vendas!A601,IF(Entradas!$B$3:$B$5000=Vendas!D601,Entradas!$A$3:$A$5000),1))),"Preço não registrado")</f>
        <v/>
      </c>
      <c r="I601" s="37" t="str">
        <f t="shared" si="48"/>
        <v/>
      </c>
      <c r="J601" s="1"/>
      <c r="K601" s="1"/>
      <c r="L601" s="16" t="str">
        <f t="shared" si="49"/>
        <v/>
      </c>
      <c r="M601" s="70"/>
    </row>
    <row r="602" spans="1:13" x14ac:dyDescent="0.3">
      <c r="A602" s="4"/>
      <c r="B602" s="1"/>
      <c r="C602" s="1" t="str">
        <f t="shared" si="45"/>
        <v/>
      </c>
      <c r="D602" s="6"/>
      <c r="E602" s="1" t="str">
        <f t="shared" si="46"/>
        <v/>
      </c>
      <c r="F602" s="1" t="str">
        <f t="shared" si="47"/>
        <v/>
      </c>
      <c r="G602" s="1"/>
      <c r="H602" s="74" t="str" cm="1">
        <f t="array" ref="H602">IFERROR(IF(D602="","",INDEX(Entradas!$H$3:$H$5000,MATCH(Vendas!A602,IF(Entradas!$B$3:$B$5000=Vendas!D602,Entradas!$A$3:$A$5000),1))),"Preço não registrado")</f>
        <v/>
      </c>
      <c r="I602" s="37" t="str">
        <f t="shared" si="48"/>
        <v/>
      </c>
      <c r="J602" s="1"/>
      <c r="K602" s="1"/>
      <c r="L602" s="16" t="str">
        <f t="shared" si="49"/>
        <v/>
      </c>
      <c r="M602" s="70"/>
    </row>
    <row r="603" spans="1:13" x14ac:dyDescent="0.3">
      <c r="A603" s="4"/>
      <c r="B603" s="1"/>
      <c r="C603" s="1" t="str">
        <f t="shared" si="45"/>
        <v/>
      </c>
      <c r="D603" s="1"/>
      <c r="E603" s="1" t="str">
        <f t="shared" si="46"/>
        <v/>
      </c>
      <c r="F603" s="1" t="str">
        <f t="shared" si="47"/>
        <v/>
      </c>
      <c r="G603" s="1"/>
      <c r="H603" s="74" t="str" cm="1">
        <f t="array" ref="H603">IFERROR(IF(D603="","",INDEX(Entradas!$H$3:$H$5000,MATCH(Vendas!A603,IF(Entradas!$B$3:$B$5000=Vendas!D603,Entradas!$A$3:$A$5000),1))),"Preço não registrado")</f>
        <v/>
      </c>
      <c r="I603" s="37" t="str">
        <f t="shared" si="48"/>
        <v/>
      </c>
      <c r="J603" s="1"/>
      <c r="K603" s="1"/>
      <c r="L603" s="16" t="str">
        <f t="shared" si="49"/>
        <v/>
      </c>
      <c r="M603" s="70"/>
    </row>
    <row r="604" spans="1:13" x14ac:dyDescent="0.3">
      <c r="A604" s="4"/>
      <c r="B604" s="1"/>
      <c r="C604" s="1" t="str">
        <f t="shared" si="45"/>
        <v/>
      </c>
      <c r="D604" s="1"/>
      <c r="E604" s="1" t="str">
        <f t="shared" si="46"/>
        <v/>
      </c>
      <c r="F604" s="1" t="str">
        <f t="shared" si="47"/>
        <v/>
      </c>
      <c r="G604" s="1"/>
      <c r="H604" s="74" t="str" cm="1">
        <f t="array" ref="H604">IFERROR(IF(D604="","",INDEX(Entradas!$H$3:$H$5000,MATCH(Vendas!A604,IF(Entradas!$B$3:$B$5000=Vendas!D604,Entradas!$A$3:$A$5000),1))),"Preço não registrado")</f>
        <v/>
      </c>
      <c r="I604" s="37" t="str">
        <f t="shared" si="48"/>
        <v/>
      </c>
      <c r="J604" s="1"/>
      <c r="K604" s="1"/>
      <c r="L604" s="16" t="str">
        <f t="shared" si="49"/>
        <v/>
      </c>
      <c r="M604" s="70"/>
    </row>
    <row r="605" spans="1:13" x14ac:dyDescent="0.3">
      <c r="A605" s="4"/>
      <c r="B605" s="1"/>
      <c r="C605" s="1" t="str">
        <f t="shared" si="45"/>
        <v/>
      </c>
      <c r="D605" s="1"/>
      <c r="E605" s="1" t="str">
        <f t="shared" si="46"/>
        <v/>
      </c>
      <c r="F605" s="1" t="str">
        <f t="shared" si="47"/>
        <v/>
      </c>
      <c r="G605" s="1"/>
      <c r="H605" s="74" t="str" cm="1">
        <f t="array" ref="H605">IFERROR(IF(D605="","",INDEX(Entradas!$H$3:$H$5000,MATCH(Vendas!A605,IF(Entradas!$B$3:$B$5000=Vendas!D605,Entradas!$A$3:$A$5000),1))),"Preço não registrado")</f>
        <v/>
      </c>
      <c r="I605" s="37" t="str">
        <f t="shared" si="48"/>
        <v/>
      </c>
      <c r="J605" s="1"/>
      <c r="K605" s="1"/>
      <c r="L605" s="16" t="str">
        <f t="shared" si="49"/>
        <v/>
      </c>
      <c r="M605" s="70"/>
    </row>
    <row r="606" spans="1:13" x14ac:dyDescent="0.3">
      <c r="A606" s="4"/>
      <c r="B606" s="1"/>
      <c r="C606" s="1" t="str">
        <f t="shared" si="45"/>
        <v/>
      </c>
      <c r="D606" s="1"/>
      <c r="E606" s="1" t="str">
        <f t="shared" si="46"/>
        <v/>
      </c>
      <c r="F606" s="1" t="str">
        <f t="shared" si="47"/>
        <v/>
      </c>
      <c r="G606" s="1"/>
      <c r="H606" s="74" t="str" cm="1">
        <f t="array" ref="H606">IFERROR(IF(D606="","",INDEX(Entradas!$H$3:$H$5000,MATCH(Vendas!A606,IF(Entradas!$B$3:$B$5000=Vendas!D606,Entradas!$A$3:$A$5000),1))),"Preço não registrado")</f>
        <v/>
      </c>
      <c r="I606" s="37" t="str">
        <f t="shared" si="48"/>
        <v/>
      </c>
      <c r="J606" s="1"/>
      <c r="K606" s="1"/>
      <c r="L606" s="16" t="str">
        <f t="shared" si="49"/>
        <v/>
      </c>
      <c r="M606" s="70"/>
    </row>
    <row r="607" spans="1:13" x14ac:dyDescent="0.3">
      <c r="A607" s="4"/>
      <c r="B607" s="1"/>
      <c r="C607" s="1" t="str">
        <f t="shared" si="45"/>
        <v/>
      </c>
      <c r="D607" s="1"/>
      <c r="E607" s="1" t="str">
        <f t="shared" si="46"/>
        <v/>
      </c>
      <c r="F607" s="1" t="str">
        <f t="shared" si="47"/>
        <v/>
      </c>
      <c r="G607" s="1"/>
      <c r="H607" s="74" t="str" cm="1">
        <f t="array" ref="H607">IFERROR(IF(D607="","",INDEX(Entradas!$H$3:$H$5000,MATCH(Vendas!A607,IF(Entradas!$B$3:$B$5000=Vendas!D607,Entradas!$A$3:$A$5000),1))),"Preço não registrado")</f>
        <v/>
      </c>
      <c r="I607" s="37" t="str">
        <f t="shared" si="48"/>
        <v/>
      </c>
      <c r="J607" s="1"/>
      <c r="K607" s="1"/>
      <c r="L607" s="16" t="str">
        <f t="shared" si="49"/>
        <v/>
      </c>
      <c r="M607" s="70"/>
    </row>
    <row r="608" spans="1:13" x14ac:dyDescent="0.3">
      <c r="A608" s="4"/>
      <c r="B608" s="1"/>
      <c r="C608" s="1" t="str">
        <f t="shared" si="45"/>
        <v/>
      </c>
      <c r="D608" s="1"/>
      <c r="E608" s="1" t="str">
        <f t="shared" si="46"/>
        <v/>
      </c>
      <c r="F608" s="1" t="str">
        <f t="shared" si="47"/>
        <v/>
      </c>
      <c r="G608" s="1"/>
      <c r="H608" s="74" t="str" cm="1">
        <f t="array" ref="H608">IFERROR(IF(D608="","",INDEX(Entradas!$H$3:$H$5000,MATCH(Vendas!A608,IF(Entradas!$B$3:$B$5000=Vendas!D608,Entradas!$A$3:$A$5000),1))),"Preço não registrado")</f>
        <v/>
      </c>
      <c r="I608" s="37" t="str">
        <f t="shared" si="48"/>
        <v/>
      </c>
      <c r="J608" s="1"/>
      <c r="K608" s="1"/>
      <c r="L608" s="16" t="str">
        <f t="shared" si="49"/>
        <v/>
      </c>
      <c r="M608" s="70"/>
    </row>
    <row r="609" spans="1:13" x14ac:dyDescent="0.3">
      <c r="A609" s="4"/>
      <c r="B609" s="1"/>
      <c r="C609" s="1" t="str">
        <f t="shared" si="45"/>
        <v/>
      </c>
      <c r="D609" s="1"/>
      <c r="E609" s="1" t="str">
        <f t="shared" si="46"/>
        <v/>
      </c>
      <c r="F609" s="1" t="str">
        <f t="shared" si="47"/>
        <v/>
      </c>
      <c r="G609" s="1"/>
      <c r="H609" s="74" t="str" cm="1">
        <f t="array" ref="H609">IFERROR(IF(D609="","",INDEX(Entradas!$H$3:$H$5000,MATCH(Vendas!A609,IF(Entradas!$B$3:$B$5000=Vendas!D609,Entradas!$A$3:$A$5000),1))),"Preço não registrado")</f>
        <v/>
      </c>
      <c r="I609" s="37" t="str">
        <f t="shared" si="48"/>
        <v/>
      </c>
      <c r="J609" s="1"/>
      <c r="K609" s="1"/>
      <c r="L609" s="16" t="str">
        <f t="shared" si="49"/>
        <v/>
      </c>
      <c r="M609" s="70"/>
    </row>
    <row r="610" spans="1:13" x14ac:dyDescent="0.3">
      <c r="A610" s="4"/>
      <c r="B610" s="1"/>
      <c r="C610" s="1" t="str">
        <f t="shared" si="45"/>
        <v/>
      </c>
      <c r="D610" s="1"/>
      <c r="E610" s="1" t="str">
        <f t="shared" si="46"/>
        <v/>
      </c>
      <c r="F610" s="1" t="str">
        <f t="shared" si="47"/>
        <v/>
      </c>
      <c r="G610" s="1"/>
      <c r="H610" s="74" t="str" cm="1">
        <f t="array" ref="H610">IFERROR(IF(D610="","",INDEX(Entradas!$H$3:$H$5000,MATCH(Vendas!A610,IF(Entradas!$B$3:$B$5000=Vendas!D610,Entradas!$A$3:$A$5000),1))),"Preço não registrado")</f>
        <v/>
      </c>
      <c r="I610" s="37" t="str">
        <f t="shared" si="48"/>
        <v/>
      </c>
      <c r="J610" s="1"/>
      <c r="K610" s="1"/>
      <c r="L610" s="16" t="str">
        <f t="shared" si="49"/>
        <v/>
      </c>
      <c r="M610" s="70"/>
    </row>
    <row r="611" spans="1:13" x14ac:dyDescent="0.3">
      <c r="A611" s="4"/>
      <c r="B611" s="1"/>
      <c r="C611" s="1" t="str">
        <f t="shared" si="45"/>
        <v/>
      </c>
      <c r="D611" s="1"/>
      <c r="E611" s="1" t="str">
        <f t="shared" si="46"/>
        <v/>
      </c>
      <c r="F611" s="1" t="str">
        <f t="shared" si="47"/>
        <v/>
      </c>
      <c r="G611" s="1"/>
      <c r="H611" s="74" t="str" cm="1">
        <f t="array" ref="H611">IFERROR(IF(D611="","",INDEX(Entradas!$H$3:$H$5000,MATCH(Vendas!A611,IF(Entradas!$B$3:$B$5000=Vendas!D611,Entradas!$A$3:$A$5000),1))),"Preço não registrado")</f>
        <v/>
      </c>
      <c r="I611" s="37" t="str">
        <f t="shared" si="48"/>
        <v/>
      </c>
      <c r="J611" s="1"/>
      <c r="K611" s="1"/>
      <c r="L611" s="16" t="str">
        <f t="shared" si="49"/>
        <v/>
      </c>
      <c r="M611" s="70"/>
    </row>
    <row r="612" spans="1:13" x14ac:dyDescent="0.3">
      <c r="A612" s="4"/>
      <c r="B612" s="1"/>
      <c r="C612" s="1" t="str">
        <f t="shared" si="45"/>
        <v/>
      </c>
      <c r="D612" s="6"/>
      <c r="E612" s="1" t="str">
        <f t="shared" si="46"/>
        <v/>
      </c>
      <c r="F612" s="1" t="str">
        <f t="shared" si="47"/>
        <v/>
      </c>
      <c r="G612" s="1"/>
      <c r="H612" s="74" t="str" cm="1">
        <f t="array" ref="H612">IFERROR(IF(D612="","",INDEX(Entradas!$H$3:$H$5000,MATCH(Vendas!A612,IF(Entradas!$B$3:$B$5000=Vendas!D612,Entradas!$A$3:$A$5000),1))),"Preço não registrado")</f>
        <v/>
      </c>
      <c r="I612" s="37" t="str">
        <f t="shared" si="48"/>
        <v/>
      </c>
      <c r="J612" s="1"/>
      <c r="K612" s="1"/>
      <c r="L612" s="16" t="str">
        <f t="shared" si="49"/>
        <v/>
      </c>
      <c r="M612" s="70"/>
    </row>
    <row r="613" spans="1:13" x14ac:dyDescent="0.3">
      <c r="A613" s="4"/>
      <c r="B613" s="1"/>
      <c r="C613" s="1" t="str">
        <f t="shared" si="45"/>
        <v/>
      </c>
      <c r="D613" s="1"/>
      <c r="E613" s="1" t="str">
        <f t="shared" si="46"/>
        <v/>
      </c>
      <c r="F613" s="1" t="str">
        <f t="shared" si="47"/>
        <v/>
      </c>
      <c r="G613" s="1"/>
      <c r="H613" s="74" t="str" cm="1">
        <f t="array" ref="H613">IFERROR(IF(D613="","",INDEX(Entradas!$H$3:$H$5000,MATCH(Vendas!A613,IF(Entradas!$B$3:$B$5000=Vendas!D613,Entradas!$A$3:$A$5000),1))),"Preço não registrado")</f>
        <v/>
      </c>
      <c r="I613" s="37" t="str">
        <f t="shared" si="48"/>
        <v/>
      </c>
      <c r="J613" s="1"/>
      <c r="K613" s="1"/>
      <c r="L613" s="16" t="str">
        <f t="shared" si="49"/>
        <v/>
      </c>
      <c r="M613" s="70"/>
    </row>
    <row r="614" spans="1:13" x14ac:dyDescent="0.3">
      <c r="A614" s="4"/>
      <c r="B614" s="1"/>
      <c r="C614" s="1" t="str">
        <f t="shared" si="45"/>
        <v/>
      </c>
      <c r="D614" s="1"/>
      <c r="E614" s="1" t="str">
        <f t="shared" si="46"/>
        <v/>
      </c>
      <c r="F614" s="1" t="str">
        <f t="shared" si="47"/>
        <v/>
      </c>
      <c r="G614" s="1"/>
      <c r="H614" s="74" t="str" cm="1">
        <f t="array" ref="H614">IFERROR(IF(D614="","",INDEX(Entradas!$H$3:$H$5000,MATCH(Vendas!A614,IF(Entradas!$B$3:$B$5000=Vendas!D614,Entradas!$A$3:$A$5000),1))),"Preço não registrado")</f>
        <v/>
      </c>
      <c r="I614" s="37" t="str">
        <f t="shared" si="48"/>
        <v/>
      </c>
      <c r="J614" s="1"/>
      <c r="K614" s="1"/>
      <c r="L614" s="16" t="str">
        <f t="shared" si="49"/>
        <v/>
      </c>
      <c r="M614" s="70"/>
    </row>
    <row r="615" spans="1:13" x14ac:dyDescent="0.3">
      <c r="A615" s="4"/>
      <c r="B615" s="1"/>
      <c r="C615" s="1" t="str">
        <f t="shared" si="45"/>
        <v/>
      </c>
      <c r="D615" s="1"/>
      <c r="E615" s="1" t="str">
        <f t="shared" si="46"/>
        <v/>
      </c>
      <c r="F615" s="1" t="str">
        <f t="shared" si="47"/>
        <v/>
      </c>
      <c r="G615" s="1"/>
      <c r="H615" s="74" t="str" cm="1">
        <f t="array" ref="H615">IFERROR(IF(D615="","",INDEX(Entradas!$H$3:$H$5000,MATCH(Vendas!A615,IF(Entradas!$B$3:$B$5000=Vendas!D615,Entradas!$A$3:$A$5000),1))),"Preço não registrado")</f>
        <v/>
      </c>
      <c r="I615" s="37" t="str">
        <f t="shared" si="48"/>
        <v/>
      </c>
      <c r="J615" s="1"/>
      <c r="K615" s="1"/>
      <c r="L615" s="16" t="str">
        <f t="shared" si="49"/>
        <v/>
      </c>
      <c r="M615" s="70"/>
    </row>
    <row r="616" spans="1:13" x14ac:dyDescent="0.3">
      <c r="A616" s="4"/>
      <c r="B616" s="1"/>
      <c r="C616" s="1" t="str">
        <f t="shared" si="45"/>
        <v/>
      </c>
      <c r="D616" s="1"/>
      <c r="E616" s="1" t="str">
        <f t="shared" si="46"/>
        <v/>
      </c>
      <c r="F616" s="1" t="str">
        <f t="shared" si="47"/>
        <v/>
      </c>
      <c r="G616" s="1"/>
      <c r="H616" s="74" t="str" cm="1">
        <f t="array" ref="H616">IFERROR(IF(D616="","",INDEX(Entradas!$H$3:$H$5000,MATCH(Vendas!A616,IF(Entradas!$B$3:$B$5000=Vendas!D616,Entradas!$A$3:$A$5000),1))),"Preço não registrado")</f>
        <v/>
      </c>
      <c r="I616" s="37" t="str">
        <f t="shared" si="48"/>
        <v/>
      </c>
      <c r="J616" s="1"/>
      <c r="K616" s="1"/>
      <c r="L616" s="16" t="str">
        <f t="shared" si="49"/>
        <v/>
      </c>
      <c r="M616" s="70"/>
    </row>
    <row r="617" spans="1:13" x14ac:dyDescent="0.3">
      <c r="A617" s="4"/>
      <c r="B617" s="1"/>
      <c r="C617" s="1" t="str">
        <f t="shared" si="45"/>
        <v/>
      </c>
      <c r="D617" s="1"/>
      <c r="E617" s="1" t="str">
        <f t="shared" si="46"/>
        <v/>
      </c>
      <c r="F617" s="1" t="str">
        <f t="shared" si="47"/>
        <v/>
      </c>
      <c r="G617" s="1"/>
      <c r="H617" s="74" t="str" cm="1">
        <f t="array" ref="H617">IFERROR(IF(D617="","",INDEX(Entradas!$H$3:$H$5000,MATCH(Vendas!A617,IF(Entradas!$B$3:$B$5000=Vendas!D617,Entradas!$A$3:$A$5000),1))),"Preço não registrado")</f>
        <v/>
      </c>
      <c r="I617" s="37" t="str">
        <f t="shared" si="48"/>
        <v/>
      </c>
      <c r="J617" s="1"/>
      <c r="K617" s="1"/>
      <c r="L617" s="16" t="str">
        <f t="shared" si="49"/>
        <v/>
      </c>
      <c r="M617" s="70"/>
    </row>
    <row r="618" spans="1:13" x14ac:dyDescent="0.3">
      <c r="A618" s="4"/>
      <c r="B618" s="1"/>
      <c r="C618" s="1" t="str">
        <f t="shared" si="45"/>
        <v/>
      </c>
      <c r="D618" s="1"/>
      <c r="E618" s="1" t="str">
        <f t="shared" si="46"/>
        <v/>
      </c>
      <c r="F618" s="1" t="str">
        <f t="shared" si="47"/>
        <v/>
      </c>
      <c r="G618" s="1"/>
      <c r="H618" s="74" t="str" cm="1">
        <f t="array" ref="H618">IFERROR(IF(D618="","",INDEX(Entradas!$H$3:$H$5000,MATCH(Vendas!A618,IF(Entradas!$B$3:$B$5000=Vendas!D618,Entradas!$A$3:$A$5000),1))),"Preço não registrado")</f>
        <v/>
      </c>
      <c r="I618" s="37" t="str">
        <f t="shared" si="48"/>
        <v/>
      </c>
      <c r="J618" s="1"/>
      <c r="K618" s="1"/>
      <c r="L618" s="16" t="str">
        <f t="shared" si="49"/>
        <v/>
      </c>
      <c r="M618" s="70"/>
    </row>
    <row r="619" spans="1:13" x14ac:dyDescent="0.3">
      <c r="A619" s="4"/>
      <c r="B619" s="1"/>
      <c r="C619" s="1" t="str">
        <f t="shared" si="45"/>
        <v/>
      </c>
      <c r="D619" s="1"/>
      <c r="E619" s="1" t="str">
        <f t="shared" si="46"/>
        <v/>
      </c>
      <c r="F619" s="1" t="str">
        <f t="shared" si="47"/>
        <v/>
      </c>
      <c r="G619" s="1"/>
      <c r="H619" s="74" t="str" cm="1">
        <f t="array" ref="H619">IFERROR(IF(D619="","",INDEX(Entradas!$H$3:$H$5000,MATCH(Vendas!A619,IF(Entradas!$B$3:$B$5000=Vendas!D619,Entradas!$A$3:$A$5000),1))),"Preço não registrado")</f>
        <v/>
      </c>
      <c r="I619" s="37" t="str">
        <f t="shared" si="48"/>
        <v/>
      </c>
      <c r="J619" s="1"/>
      <c r="K619" s="1"/>
      <c r="L619" s="16" t="str">
        <f t="shared" si="49"/>
        <v/>
      </c>
      <c r="M619" s="70"/>
    </row>
    <row r="620" spans="1:13" x14ac:dyDescent="0.3">
      <c r="A620" s="4"/>
      <c r="B620" s="1"/>
      <c r="C620" s="1" t="str">
        <f t="shared" si="45"/>
        <v/>
      </c>
      <c r="D620" s="1"/>
      <c r="E620" s="1" t="str">
        <f t="shared" si="46"/>
        <v/>
      </c>
      <c r="F620" s="1" t="str">
        <f t="shared" si="47"/>
        <v/>
      </c>
      <c r="G620" s="1"/>
      <c r="H620" s="74" t="str" cm="1">
        <f t="array" ref="H620">IFERROR(IF(D620="","",INDEX(Entradas!$H$3:$H$5000,MATCH(Vendas!A620,IF(Entradas!$B$3:$B$5000=Vendas!D620,Entradas!$A$3:$A$5000),1))),"Preço não registrado")</f>
        <v/>
      </c>
      <c r="I620" s="37" t="str">
        <f t="shared" si="48"/>
        <v/>
      </c>
      <c r="J620" s="1"/>
      <c r="K620" s="1"/>
      <c r="L620" s="16" t="str">
        <f t="shared" si="49"/>
        <v/>
      </c>
      <c r="M620" s="70"/>
    </row>
    <row r="621" spans="1:13" x14ac:dyDescent="0.3">
      <c r="A621" s="4"/>
      <c r="B621" s="1"/>
      <c r="C621" s="1" t="str">
        <f t="shared" si="45"/>
        <v/>
      </c>
      <c r="D621" s="1"/>
      <c r="E621" s="1" t="str">
        <f t="shared" si="46"/>
        <v/>
      </c>
      <c r="F621" s="1" t="str">
        <f t="shared" si="47"/>
        <v/>
      </c>
      <c r="G621" s="1"/>
      <c r="H621" s="74" t="str" cm="1">
        <f t="array" ref="H621">IFERROR(IF(D621="","",INDEX(Entradas!$H$3:$H$5000,MATCH(Vendas!A621,IF(Entradas!$B$3:$B$5000=Vendas!D621,Entradas!$A$3:$A$5000),1))),"Preço não registrado")</f>
        <v/>
      </c>
      <c r="I621" s="37" t="str">
        <f t="shared" si="48"/>
        <v/>
      </c>
      <c r="J621" s="1"/>
      <c r="K621" s="1"/>
      <c r="L621" s="16" t="str">
        <f t="shared" si="49"/>
        <v/>
      </c>
      <c r="M621" s="70"/>
    </row>
    <row r="622" spans="1:13" x14ac:dyDescent="0.3">
      <c r="A622" s="4"/>
      <c r="B622" s="1"/>
      <c r="C622" s="1" t="str">
        <f t="shared" si="45"/>
        <v/>
      </c>
      <c r="D622" s="6"/>
      <c r="E622" s="1" t="str">
        <f t="shared" si="46"/>
        <v/>
      </c>
      <c r="F622" s="1" t="str">
        <f t="shared" si="47"/>
        <v/>
      </c>
      <c r="G622" s="1"/>
      <c r="H622" s="74" t="str" cm="1">
        <f t="array" ref="H622">IFERROR(IF(D622="","",INDEX(Entradas!$H$3:$H$5000,MATCH(Vendas!A622,IF(Entradas!$B$3:$B$5000=Vendas!D622,Entradas!$A$3:$A$5000),1))),"Preço não registrado")</f>
        <v/>
      </c>
      <c r="I622" s="37" t="str">
        <f t="shared" si="48"/>
        <v/>
      </c>
      <c r="J622" s="1"/>
      <c r="K622" s="1"/>
      <c r="L622" s="16" t="str">
        <f t="shared" si="49"/>
        <v/>
      </c>
      <c r="M622" s="70"/>
    </row>
    <row r="623" spans="1:13" x14ac:dyDescent="0.3">
      <c r="A623" s="4"/>
      <c r="B623" s="1"/>
      <c r="C623" s="1" t="str">
        <f t="shared" si="45"/>
        <v/>
      </c>
      <c r="D623" s="1"/>
      <c r="E623" s="1" t="str">
        <f t="shared" si="46"/>
        <v/>
      </c>
      <c r="F623" s="1" t="str">
        <f t="shared" si="47"/>
        <v/>
      </c>
      <c r="G623" s="1"/>
      <c r="H623" s="74" t="str" cm="1">
        <f t="array" ref="H623">IFERROR(IF(D623="","",INDEX(Entradas!$H$3:$H$5000,MATCH(Vendas!A623,IF(Entradas!$B$3:$B$5000=Vendas!D623,Entradas!$A$3:$A$5000),1))),"Preço não registrado")</f>
        <v/>
      </c>
      <c r="I623" s="37" t="str">
        <f t="shared" si="48"/>
        <v/>
      </c>
      <c r="J623" s="1"/>
      <c r="K623" s="1"/>
      <c r="L623" s="16" t="str">
        <f t="shared" si="49"/>
        <v/>
      </c>
      <c r="M623" s="70"/>
    </row>
    <row r="624" spans="1:13" x14ac:dyDescent="0.3">
      <c r="A624" s="4"/>
      <c r="B624" s="1"/>
      <c r="C624" s="1" t="str">
        <f t="shared" si="45"/>
        <v/>
      </c>
      <c r="D624" s="1"/>
      <c r="E624" s="1" t="str">
        <f t="shared" si="46"/>
        <v/>
      </c>
      <c r="F624" s="1" t="str">
        <f t="shared" si="47"/>
        <v/>
      </c>
      <c r="G624" s="1"/>
      <c r="H624" s="74" t="str" cm="1">
        <f t="array" ref="H624">IFERROR(IF(D624="","",INDEX(Entradas!$H$3:$H$5000,MATCH(Vendas!A624,IF(Entradas!$B$3:$B$5000=Vendas!D624,Entradas!$A$3:$A$5000),1))),"Preço não registrado")</f>
        <v/>
      </c>
      <c r="I624" s="37" t="str">
        <f t="shared" si="48"/>
        <v/>
      </c>
      <c r="J624" s="1"/>
      <c r="K624" s="1"/>
      <c r="L624" s="16" t="str">
        <f t="shared" si="49"/>
        <v/>
      </c>
      <c r="M624" s="70"/>
    </row>
    <row r="625" spans="1:13" x14ac:dyDescent="0.3">
      <c r="A625" s="4"/>
      <c r="B625" s="1"/>
      <c r="C625" s="1" t="str">
        <f t="shared" si="45"/>
        <v/>
      </c>
      <c r="D625" s="1"/>
      <c r="E625" s="1" t="str">
        <f t="shared" si="46"/>
        <v/>
      </c>
      <c r="F625" s="1" t="str">
        <f t="shared" si="47"/>
        <v/>
      </c>
      <c r="G625" s="1"/>
      <c r="H625" s="74" t="str" cm="1">
        <f t="array" ref="H625">IFERROR(IF(D625="","",INDEX(Entradas!$H$3:$H$5000,MATCH(Vendas!A625,IF(Entradas!$B$3:$B$5000=Vendas!D625,Entradas!$A$3:$A$5000),1))),"Preço não registrado")</f>
        <v/>
      </c>
      <c r="I625" s="37" t="str">
        <f t="shared" si="48"/>
        <v/>
      </c>
      <c r="J625" s="1"/>
      <c r="K625" s="1"/>
      <c r="L625" s="16" t="str">
        <f t="shared" si="49"/>
        <v/>
      </c>
      <c r="M625" s="70"/>
    </row>
    <row r="626" spans="1:13" x14ac:dyDescent="0.3">
      <c r="A626" s="4"/>
      <c r="B626" s="1"/>
      <c r="C626" s="1" t="str">
        <f t="shared" si="45"/>
        <v/>
      </c>
      <c r="D626" s="1"/>
      <c r="E626" s="1" t="str">
        <f t="shared" si="46"/>
        <v/>
      </c>
      <c r="F626" s="1" t="str">
        <f t="shared" si="47"/>
        <v/>
      </c>
      <c r="G626" s="1"/>
      <c r="H626" s="74" t="str" cm="1">
        <f t="array" ref="H626">IFERROR(IF(D626="","",INDEX(Entradas!$H$3:$H$5000,MATCH(Vendas!A626,IF(Entradas!$B$3:$B$5000=Vendas!D626,Entradas!$A$3:$A$5000),1))),"Preço não registrado")</f>
        <v/>
      </c>
      <c r="I626" s="37" t="str">
        <f t="shared" si="48"/>
        <v/>
      </c>
      <c r="J626" s="1"/>
      <c r="K626" s="1"/>
      <c r="L626" s="16" t="str">
        <f t="shared" si="49"/>
        <v/>
      </c>
      <c r="M626" s="70"/>
    </row>
    <row r="627" spans="1:13" x14ac:dyDescent="0.3">
      <c r="A627" s="4"/>
      <c r="B627" s="1"/>
      <c r="C627" s="1" t="str">
        <f t="shared" si="45"/>
        <v/>
      </c>
      <c r="D627" s="1"/>
      <c r="E627" s="1" t="str">
        <f t="shared" si="46"/>
        <v/>
      </c>
      <c r="F627" s="1" t="str">
        <f t="shared" si="47"/>
        <v/>
      </c>
      <c r="G627" s="1"/>
      <c r="H627" s="74" t="str" cm="1">
        <f t="array" ref="H627">IFERROR(IF(D627="","",INDEX(Entradas!$H$3:$H$5000,MATCH(Vendas!A627,IF(Entradas!$B$3:$B$5000=Vendas!D627,Entradas!$A$3:$A$5000),1))),"Preço não registrado")</f>
        <v/>
      </c>
      <c r="I627" s="37" t="str">
        <f t="shared" si="48"/>
        <v/>
      </c>
      <c r="J627" s="1"/>
      <c r="K627" s="1"/>
      <c r="L627" s="16" t="str">
        <f t="shared" si="49"/>
        <v/>
      </c>
      <c r="M627" s="70"/>
    </row>
    <row r="628" spans="1:13" x14ac:dyDescent="0.3">
      <c r="A628" s="4"/>
      <c r="B628" s="1"/>
      <c r="C628" s="1" t="str">
        <f t="shared" si="45"/>
        <v/>
      </c>
      <c r="D628" s="1"/>
      <c r="E628" s="1" t="str">
        <f t="shared" si="46"/>
        <v/>
      </c>
      <c r="F628" s="1" t="str">
        <f t="shared" si="47"/>
        <v/>
      </c>
      <c r="G628" s="1"/>
      <c r="H628" s="74" t="str" cm="1">
        <f t="array" ref="H628">IFERROR(IF(D628="","",INDEX(Entradas!$H$3:$H$5000,MATCH(Vendas!A628,IF(Entradas!$B$3:$B$5000=Vendas!D628,Entradas!$A$3:$A$5000),1))),"Preço não registrado")</f>
        <v/>
      </c>
      <c r="I628" s="37" t="str">
        <f t="shared" si="48"/>
        <v/>
      </c>
      <c r="J628" s="1"/>
      <c r="K628" s="1"/>
      <c r="L628" s="16" t="str">
        <f t="shared" si="49"/>
        <v/>
      </c>
      <c r="M628" s="70"/>
    </row>
    <row r="629" spans="1:13" x14ac:dyDescent="0.3">
      <c r="A629" s="4"/>
      <c r="B629" s="1"/>
      <c r="C629" s="1" t="str">
        <f t="shared" si="45"/>
        <v/>
      </c>
      <c r="D629" s="1"/>
      <c r="E629" s="1" t="str">
        <f t="shared" si="46"/>
        <v/>
      </c>
      <c r="F629" s="1" t="str">
        <f t="shared" si="47"/>
        <v/>
      </c>
      <c r="G629" s="1"/>
      <c r="H629" s="74" t="str" cm="1">
        <f t="array" ref="H629">IFERROR(IF(D629="","",INDEX(Entradas!$H$3:$H$5000,MATCH(Vendas!A629,IF(Entradas!$B$3:$B$5000=Vendas!D629,Entradas!$A$3:$A$5000),1))),"Preço não registrado")</f>
        <v/>
      </c>
      <c r="I629" s="37" t="str">
        <f t="shared" si="48"/>
        <v/>
      </c>
      <c r="J629" s="1"/>
      <c r="K629" s="1"/>
      <c r="L629" s="16" t="str">
        <f t="shared" si="49"/>
        <v/>
      </c>
      <c r="M629" s="70"/>
    </row>
    <row r="630" spans="1:13" x14ac:dyDescent="0.3">
      <c r="A630" s="4"/>
      <c r="B630" s="1"/>
      <c r="C630" s="1" t="str">
        <f t="shared" si="45"/>
        <v/>
      </c>
      <c r="D630" s="1"/>
      <c r="E630" s="1" t="str">
        <f t="shared" si="46"/>
        <v/>
      </c>
      <c r="F630" s="1" t="str">
        <f t="shared" si="47"/>
        <v/>
      </c>
      <c r="G630" s="1"/>
      <c r="H630" s="74" t="str" cm="1">
        <f t="array" ref="H630">IFERROR(IF(D630="","",INDEX(Entradas!$H$3:$H$5000,MATCH(Vendas!A630,IF(Entradas!$B$3:$B$5000=Vendas!D630,Entradas!$A$3:$A$5000),1))),"Preço não registrado")</f>
        <v/>
      </c>
      <c r="I630" s="37" t="str">
        <f t="shared" si="48"/>
        <v/>
      </c>
      <c r="J630" s="1"/>
      <c r="K630" s="1"/>
      <c r="L630" s="16" t="str">
        <f t="shared" si="49"/>
        <v/>
      </c>
      <c r="M630" s="70"/>
    </row>
    <row r="631" spans="1:13" x14ac:dyDescent="0.3">
      <c r="A631" s="4"/>
      <c r="B631" s="1"/>
      <c r="C631" s="1" t="str">
        <f t="shared" si="45"/>
        <v/>
      </c>
      <c r="D631" s="1"/>
      <c r="E631" s="1" t="str">
        <f t="shared" si="46"/>
        <v/>
      </c>
      <c r="F631" s="1" t="str">
        <f t="shared" si="47"/>
        <v/>
      </c>
      <c r="G631" s="1"/>
      <c r="H631" s="74" t="str" cm="1">
        <f t="array" ref="H631">IFERROR(IF(D631="","",INDEX(Entradas!$H$3:$H$5000,MATCH(Vendas!A631,IF(Entradas!$B$3:$B$5000=Vendas!D631,Entradas!$A$3:$A$5000),1))),"Preço não registrado")</f>
        <v/>
      </c>
      <c r="I631" s="37" t="str">
        <f t="shared" si="48"/>
        <v/>
      </c>
      <c r="J631" s="1"/>
      <c r="K631" s="1"/>
      <c r="L631" s="16" t="str">
        <f t="shared" si="49"/>
        <v/>
      </c>
      <c r="M631" s="70"/>
    </row>
    <row r="632" spans="1:13" x14ac:dyDescent="0.3">
      <c r="A632" s="4"/>
      <c r="B632" s="1"/>
      <c r="C632" s="1" t="str">
        <f t="shared" si="45"/>
        <v/>
      </c>
      <c r="D632" s="6"/>
      <c r="E632" s="1" t="str">
        <f t="shared" si="46"/>
        <v/>
      </c>
      <c r="F632" s="1" t="str">
        <f t="shared" si="47"/>
        <v/>
      </c>
      <c r="G632" s="1"/>
      <c r="H632" s="74" t="str" cm="1">
        <f t="array" ref="H632">IFERROR(IF(D632="","",INDEX(Entradas!$H$3:$H$5000,MATCH(Vendas!A632,IF(Entradas!$B$3:$B$5000=Vendas!D632,Entradas!$A$3:$A$5000),1))),"Preço não registrado")</f>
        <v/>
      </c>
      <c r="I632" s="37" t="str">
        <f t="shared" si="48"/>
        <v/>
      </c>
      <c r="J632" s="1"/>
      <c r="K632" s="1"/>
      <c r="L632" s="16" t="str">
        <f t="shared" si="49"/>
        <v/>
      </c>
      <c r="M632" s="70"/>
    </row>
    <row r="633" spans="1:13" x14ac:dyDescent="0.3">
      <c r="A633" s="4"/>
      <c r="B633" s="1"/>
      <c r="C633" s="1" t="str">
        <f t="shared" si="45"/>
        <v/>
      </c>
      <c r="D633" s="1"/>
      <c r="E633" s="1" t="str">
        <f t="shared" si="46"/>
        <v/>
      </c>
      <c r="F633" s="1" t="str">
        <f t="shared" si="47"/>
        <v/>
      </c>
      <c r="G633" s="1"/>
      <c r="H633" s="74" t="str" cm="1">
        <f t="array" ref="H633">IFERROR(IF(D633="","",INDEX(Entradas!$H$3:$H$5000,MATCH(Vendas!A633,IF(Entradas!$B$3:$B$5000=Vendas!D633,Entradas!$A$3:$A$5000),1))),"Preço não registrado")</f>
        <v/>
      </c>
      <c r="I633" s="37" t="str">
        <f t="shared" si="48"/>
        <v/>
      </c>
      <c r="J633" s="1"/>
      <c r="K633" s="1"/>
      <c r="L633" s="16" t="str">
        <f t="shared" si="49"/>
        <v/>
      </c>
      <c r="M633" s="70"/>
    </row>
    <row r="634" spans="1:13" x14ac:dyDescent="0.3">
      <c r="A634" s="4"/>
      <c r="B634" s="1"/>
      <c r="C634" s="1" t="str">
        <f t="shared" si="45"/>
        <v/>
      </c>
      <c r="D634" s="1"/>
      <c r="E634" s="1" t="str">
        <f t="shared" si="46"/>
        <v/>
      </c>
      <c r="F634" s="1" t="str">
        <f t="shared" si="47"/>
        <v/>
      </c>
      <c r="G634" s="1"/>
      <c r="H634" s="74" t="str" cm="1">
        <f t="array" ref="H634">IFERROR(IF(D634="","",INDEX(Entradas!$H$3:$H$5000,MATCH(Vendas!A634,IF(Entradas!$B$3:$B$5000=Vendas!D634,Entradas!$A$3:$A$5000),1))),"Preço não registrado")</f>
        <v/>
      </c>
      <c r="I634" s="37" t="str">
        <f t="shared" si="48"/>
        <v/>
      </c>
      <c r="J634" s="1"/>
      <c r="K634" s="1"/>
      <c r="L634" s="16" t="str">
        <f t="shared" si="49"/>
        <v/>
      </c>
      <c r="M634" s="70"/>
    </row>
    <row r="635" spans="1:13" x14ac:dyDescent="0.3">
      <c r="A635" s="4"/>
      <c r="B635" s="1"/>
      <c r="C635" s="1" t="str">
        <f t="shared" si="45"/>
        <v/>
      </c>
      <c r="D635" s="1"/>
      <c r="E635" s="1" t="str">
        <f t="shared" si="46"/>
        <v/>
      </c>
      <c r="F635" s="1" t="str">
        <f t="shared" si="47"/>
        <v/>
      </c>
      <c r="G635" s="1"/>
      <c r="H635" s="74" t="str" cm="1">
        <f t="array" ref="H635">IFERROR(IF(D635="","",INDEX(Entradas!$H$3:$H$5000,MATCH(Vendas!A635,IF(Entradas!$B$3:$B$5000=Vendas!D635,Entradas!$A$3:$A$5000),1))),"Preço não registrado")</f>
        <v/>
      </c>
      <c r="I635" s="37" t="str">
        <f t="shared" si="48"/>
        <v/>
      </c>
      <c r="J635" s="1"/>
      <c r="K635" s="1"/>
      <c r="L635" s="16" t="str">
        <f t="shared" si="49"/>
        <v/>
      </c>
      <c r="M635" s="70"/>
    </row>
    <row r="636" spans="1:13" x14ac:dyDescent="0.3">
      <c r="A636" s="4"/>
      <c r="B636" s="1"/>
      <c r="C636" s="1" t="str">
        <f t="shared" si="45"/>
        <v/>
      </c>
      <c r="D636" s="1"/>
      <c r="E636" s="1" t="str">
        <f t="shared" si="46"/>
        <v/>
      </c>
      <c r="F636" s="1" t="str">
        <f t="shared" si="47"/>
        <v/>
      </c>
      <c r="G636" s="1"/>
      <c r="H636" s="74" t="str" cm="1">
        <f t="array" ref="H636">IFERROR(IF(D636="","",INDEX(Entradas!$H$3:$H$5000,MATCH(Vendas!A636,IF(Entradas!$B$3:$B$5000=Vendas!D636,Entradas!$A$3:$A$5000),1))),"Preço não registrado")</f>
        <v/>
      </c>
      <c r="I636" s="37" t="str">
        <f t="shared" si="48"/>
        <v/>
      </c>
      <c r="J636" s="1"/>
      <c r="K636" s="1"/>
      <c r="L636" s="16" t="str">
        <f t="shared" si="49"/>
        <v/>
      </c>
      <c r="M636" s="70"/>
    </row>
    <row r="637" spans="1:13" x14ac:dyDescent="0.3">
      <c r="A637" s="4"/>
      <c r="B637" s="1"/>
      <c r="C637" s="1" t="str">
        <f t="shared" si="45"/>
        <v/>
      </c>
      <c r="D637" s="1"/>
      <c r="E637" s="1" t="str">
        <f t="shared" si="46"/>
        <v/>
      </c>
      <c r="F637" s="1" t="str">
        <f t="shared" si="47"/>
        <v/>
      </c>
      <c r="G637" s="1"/>
      <c r="H637" s="74" t="str" cm="1">
        <f t="array" ref="H637">IFERROR(IF(D637="","",INDEX(Entradas!$H$3:$H$5000,MATCH(Vendas!A637,IF(Entradas!$B$3:$B$5000=Vendas!D637,Entradas!$A$3:$A$5000),1))),"Preço não registrado")</f>
        <v/>
      </c>
      <c r="I637" s="37" t="str">
        <f t="shared" si="48"/>
        <v/>
      </c>
      <c r="J637" s="1"/>
      <c r="K637" s="1"/>
      <c r="L637" s="16" t="str">
        <f t="shared" si="49"/>
        <v/>
      </c>
      <c r="M637" s="70"/>
    </row>
    <row r="638" spans="1:13" x14ac:dyDescent="0.3">
      <c r="A638" s="4"/>
      <c r="B638" s="1"/>
      <c r="C638" s="1" t="str">
        <f t="shared" si="45"/>
        <v/>
      </c>
      <c r="D638" s="1"/>
      <c r="E638" s="1" t="str">
        <f t="shared" si="46"/>
        <v/>
      </c>
      <c r="F638" s="1" t="str">
        <f t="shared" si="47"/>
        <v/>
      </c>
      <c r="G638" s="1"/>
      <c r="H638" s="74" t="str" cm="1">
        <f t="array" ref="H638">IFERROR(IF(D638="","",INDEX(Entradas!$H$3:$H$5000,MATCH(Vendas!A638,IF(Entradas!$B$3:$B$5000=Vendas!D638,Entradas!$A$3:$A$5000),1))),"Preço não registrado")</f>
        <v/>
      </c>
      <c r="I638" s="37" t="str">
        <f t="shared" si="48"/>
        <v/>
      </c>
      <c r="J638" s="1"/>
      <c r="K638" s="1"/>
      <c r="L638" s="16" t="str">
        <f t="shared" si="49"/>
        <v/>
      </c>
      <c r="M638" s="70"/>
    </row>
    <row r="639" spans="1:13" x14ac:dyDescent="0.3">
      <c r="A639" s="4"/>
      <c r="B639" s="1"/>
      <c r="C639" s="1" t="str">
        <f t="shared" si="45"/>
        <v/>
      </c>
      <c r="D639" s="1"/>
      <c r="E639" s="1" t="str">
        <f t="shared" si="46"/>
        <v/>
      </c>
      <c r="F639" s="1" t="str">
        <f t="shared" si="47"/>
        <v/>
      </c>
      <c r="G639" s="1"/>
      <c r="H639" s="74" t="str" cm="1">
        <f t="array" ref="H639">IFERROR(IF(D639="","",INDEX(Entradas!$H$3:$H$5000,MATCH(Vendas!A639,IF(Entradas!$B$3:$B$5000=Vendas!D639,Entradas!$A$3:$A$5000),1))),"Preço não registrado")</f>
        <v/>
      </c>
      <c r="I639" s="37" t="str">
        <f t="shared" si="48"/>
        <v/>
      </c>
      <c r="J639" s="1"/>
      <c r="K639" s="1"/>
      <c r="L639" s="16" t="str">
        <f t="shared" si="49"/>
        <v/>
      </c>
      <c r="M639" s="70"/>
    </row>
    <row r="640" spans="1:13" x14ac:dyDescent="0.3">
      <c r="A640" s="4"/>
      <c r="B640" s="1"/>
      <c r="C640" s="1" t="str">
        <f t="shared" si="45"/>
        <v/>
      </c>
      <c r="D640" s="1"/>
      <c r="E640" s="1" t="str">
        <f t="shared" si="46"/>
        <v/>
      </c>
      <c r="F640" s="1" t="str">
        <f t="shared" si="47"/>
        <v/>
      </c>
      <c r="G640" s="1"/>
      <c r="H640" s="74" t="str" cm="1">
        <f t="array" ref="H640">IFERROR(IF(D640="","",INDEX(Entradas!$H$3:$H$5000,MATCH(Vendas!A640,IF(Entradas!$B$3:$B$5000=Vendas!D640,Entradas!$A$3:$A$5000),1))),"Preço não registrado")</f>
        <v/>
      </c>
      <c r="I640" s="37" t="str">
        <f t="shared" si="48"/>
        <v/>
      </c>
      <c r="J640" s="1"/>
      <c r="K640" s="1"/>
      <c r="L640" s="16" t="str">
        <f t="shared" si="49"/>
        <v/>
      </c>
      <c r="M640" s="70"/>
    </row>
    <row r="641" spans="1:13" x14ac:dyDescent="0.3">
      <c r="A641" s="4"/>
      <c r="B641" s="1"/>
      <c r="C641" s="1" t="str">
        <f t="shared" si="45"/>
        <v/>
      </c>
      <c r="D641" s="1"/>
      <c r="E641" s="1" t="str">
        <f t="shared" si="46"/>
        <v/>
      </c>
      <c r="F641" s="1" t="str">
        <f t="shared" si="47"/>
        <v/>
      </c>
      <c r="G641" s="1"/>
      <c r="H641" s="74" t="str" cm="1">
        <f t="array" ref="H641">IFERROR(IF(D641="","",INDEX(Entradas!$H$3:$H$5000,MATCH(Vendas!A641,IF(Entradas!$B$3:$B$5000=Vendas!D641,Entradas!$A$3:$A$5000),1))),"Preço não registrado")</f>
        <v/>
      </c>
      <c r="I641" s="37" t="str">
        <f t="shared" si="48"/>
        <v/>
      </c>
      <c r="J641" s="1"/>
      <c r="K641" s="1"/>
      <c r="L641" s="16" t="str">
        <f t="shared" si="49"/>
        <v/>
      </c>
      <c r="M641" s="70"/>
    </row>
    <row r="642" spans="1:13" x14ac:dyDescent="0.3">
      <c r="A642" s="4"/>
      <c r="B642" s="1"/>
      <c r="C642" s="1" t="str">
        <f t="shared" si="45"/>
        <v/>
      </c>
      <c r="D642" s="6"/>
      <c r="E642" s="1" t="str">
        <f t="shared" si="46"/>
        <v/>
      </c>
      <c r="F642" s="1" t="str">
        <f t="shared" si="47"/>
        <v/>
      </c>
      <c r="G642" s="1"/>
      <c r="H642" s="74" t="str" cm="1">
        <f t="array" ref="H642">IFERROR(IF(D642="","",INDEX(Entradas!$H$3:$H$5000,MATCH(Vendas!A642,IF(Entradas!$B$3:$B$5000=Vendas!D642,Entradas!$A$3:$A$5000),1))),"Preço não registrado")</f>
        <v/>
      </c>
      <c r="I642" s="37" t="str">
        <f t="shared" si="48"/>
        <v/>
      </c>
      <c r="J642" s="1"/>
      <c r="K642" s="1"/>
      <c r="L642" s="16" t="str">
        <f t="shared" si="49"/>
        <v/>
      </c>
      <c r="M642" s="70"/>
    </row>
    <row r="643" spans="1:13" x14ac:dyDescent="0.3">
      <c r="A643" s="4"/>
      <c r="B643" s="1"/>
      <c r="C643" s="1" t="str">
        <f t="shared" ref="C643:C706" si="50">IF(B643="","",VLOOKUP(B643,tabela_cliente,2,0))</f>
        <v/>
      </c>
      <c r="D643" s="1"/>
      <c r="E643" s="1" t="str">
        <f t="shared" ref="E643:E706" si="51">IF(D643="","",VLOOKUP(D643,tabela_produto,2,0))</f>
        <v/>
      </c>
      <c r="F643" s="1" t="str">
        <f t="shared" ref="F643:F706" si="52">IF(D643="","",VLOOKUP(D643,tabela_produto,3,0))</f>
        <v/>
      </c>
      <c r="G643" s="1"/>
      <c r="H643" s="74" t="str" cm="1">
        <f t="array" ref="H643">IFERROR(IF(D643="","",INDEX(Entradas!$H$3:$H$5000,MATCH(Vendas!A643,IF(Entradas!$B$3:$B$5000=Vendas!D643,Entradas!$A$3:$A$5000),1))),"Preço não registrado")</f>
        <v/>
      </c>
      <c r="I643" s="37" t="str">
        <f t="shared" si="48"/>
        <v/>
      </c>
      <c r="J643" s="1"/>
      <c r="K643" s="1"/>
      <c r="L643" s="16" t="str">
        <f t="shared" si="49"/>
        <v/>
      </c>
      <c r="M643" s="70"/>
    </row>
    <row r="644" spans="1:13" x14ac:dyDescent="0.3">
      <c r="A644" s="4"/>
      <c r="B644" s="1"/>
      <c r="C644" s="1" t="str">
        <f t="shared" si="50"/>
        <v/>
      </c>
      <c r="D644" s="1"/>
      <c r="E644" s="1" t="str">
        <f t="shared" si="51"/>
        <v/>
      </c>
      <c r="F644" s="1" t="str">
        <f t="shared" si="52"/>
        <v/>
      </c>
      <c r="G644" s="1"/>
      <c r="H644" s="74" t="str" cm="1">
        <f t="array" ref="H644">IFERROR(IF(D644="","",INDEX(Entradas!$H$3:$H$5000,MATCH(Vendas!A644,IF(Entradas!$B$3:$B$5000=Vendas!D644,Entradas!$A$3:$A$5000),1))),"Preço não registrado")</f>
        <v/>
      </c>
      <c r="I644" s="37" t="str">
        <f t="shared" ref="I644:I707" si="53">IFERROR(IF(OR(G644="",H644=""),"",G644*H644),"")</f>
        <v/>
      </c>
      <c r="J644" s="1"/>
      <c r="K644" s="1"/>
      <c r="L644" s="16" t="str">
        <f t="shared" ref="L644:L707" si="54">IF(K644="","",HYPERLINK("https://rastreamentocorreios.info/consulta/"&amp;K644,"Rastreie aqui"))</f>
        <v/>
      </c>
      <c r="M644" s="70"/>
    </row>
    <row r="645" spans="1:13" x14ac:dyDescent="0.3">
      <c r="A645" s="4"/>
      <c r="B645" s="1"/>
      <c r="C645" s="1" t="str">
        <f t="shared" si="50"/>
        <v/>
      </c>
      <c r="D645" s="1"/>
      <c r="E645" s="1" t="str">
        <f t="shared" si="51"/>
        <v/>
      </c>
      <c r="F645" s="1" t="str">
        <f t="shared" si="52"/>
        <v/>
      </c>
      <c r="G645" s="1"/>
      <c r="H645" s="74" t="str" cm="1">
        <f t="array" ref="H645">IFERROR(IF(D645="","",INDEX(Entradas!$H$3:$H$5000,MATCH(Vendas!A645,IF(Entradas!$B$3:$B$5000=Vendas!D645,Entradas!$A$3:$A$5000),1))),"Preço não registrado")</f>
        <v/>
      </c>
      <c r="I645" s="37" t="str">
        <f t="shared" si="53"/>
        <v/>
      </c>
      <c r="J645" s="1"/>
      <c r="K645" s="1"/>
      <c r="L645" s="16" t="str">
        <f t="shared" si="54"/>
        <v/>
      </c>
      <c r="M645" s="70"/>
    </row>
    <row r="646" spans="1:13" x14ac:dyDescent="0.3">
      <c r="A646" s="4"/>
      <c r="B646" s="1"/>
      <c r="C646" s="1" t="str">
        <f t="shared" si="50"/>
        <v/>
      </c>
      <c r="D646" s="1"/>
      <c r="E646" s="1" t="str">
        <f t="shared" si="51"/>
        <v/>
      </c>
      <c r="F646" s="1" t="str">
        <f t="shared" si="52"/>
        <v/>
      </c>
      <c r="G646" s="1"/>
      <c r="H646" s="74" t="str" cm="1">
        <f t="array" ref="H646">IFERROR(IF(D646="","",INDEX(Entradas!$H$3:$H$5000,MATCH(Vendas!A646,IF(Entradas!$B$3:$B$5000=Vendas!D646,Entradas!$A$3:$A$5000),1))),"Preço não registrado")</f>
        <v/>
      </c>
      <c r="I646" s="37" t="str">
        <f t="shared" si="53"/>
        <v/>
      </c>
      <c r="J646" s="1"/>
      <c r="K646" s="1"/>
      <c r="L646" s="16" t="str">
        <f t="shared" si="54"/>
        <v/>
      </c>
      <c r="M646" s="70"/>
    </row>
    <row r="647" spans="1:13" x14ac:dyDescent="0.3">
      <c r="A647" s="4"/>
      <c r="B647" s="1"/>
      <c r="C647" s="1" t="str">
        <f t="shared" si="50"/>
        <v/>
      </c>
      <c r="D647" s="1"/>
      <c r="E647" s="1" t="str">
        <f t="shared" si="51"/>
        <v/>
      </c>
      <c r="F647" s="1" t="str">
        <f t="shared" si="52"/>
        <v/>
      </c>
      <c r="G647" s="1"/>
      <c r="H647" s="74" t="str" cm="1">
        <f t="array" ref="H647">IFERROR(IF(D647="","",INDEX(Entradas!$H$3:$H$5000,MATCH(Vendas!A647,IF(Entradas!$B$3:$B$5000=Vendas!D647,Entradas!$A$3:$A$5000),1))),"Preço não registrado")</f>
        <v/>
      </c>
      <c r="I647" s="37" t="str">
        <f t="shared" si="53"/>
        <v/>
      </c>
      <c r="J647" s="1"/>
      <c r="K647" s="1"/>
      <c r="L647" s="16" t="str">
        <f t="shared" si="54"/>
        <v/>
      </c>
      <c r="M647" s="70"/>
    </row>
    <row r="648" spans="1:13" x14ac:dyDescent="0.3">
      <c r="A648" s="4"/>
      <c r="B648" s="1"/>
      <c r="C648" s="1" t="str">
        <f t="shared" si="50"/>
        <v/>
      </c>
      <c r="D648" s="1"/>
      <c r="E648" s="1" t="str">
        <f t="shared" si="51"/>
        <v/>
      </c>
      <c r="F648" s="1" t="str">
        <f t="shared" si="52"/>
        <v/>
      </c>
      <c r="G648" s="1"/>
      <c r="H648" s="74" t="str" cm="1">
        <f t="array" ref="H648">IFERROR(IF(D648="","",INDEX(Entradas!$H$3:$H$5000,MATCH(Vendas!A648,IF(Entradas!$B$3:$B$5000=Vendas!D648,Entradas!$A$3:$A$5000),1))),"Preço não registrado")</f>
        <v/>
      </c>
      <c r="I648" s="37" t="str">
        <f t="shared" si="53"/>
        <v/>
      </c>
      <c r="J648" s="1"/>
      <c r="K648" s="1"/>
      <c r="L648" s="16" t="str">
        <f t="shared" si="54"/>
        <v/>
      </c>
      <c r="M648" s="70"/>
    </row>
    <row r="649" spans="1:13" x14ac:dyDescent="0.3">
      <c r="A649" s="4"/>
      <c r="B649" s="1"/>
      <c r="C649" s="1" t="str">
        <f t="shared" si="50"/>
        <v/>
      </c>
      <c r="D649" s="1"/>
      <c r="E649" s="1" t="str">
        <f t="shared" si="51"/>
        <v/>
      </c>
      <c r="F649" s="1" t="str">
        <f t="shared" si="52"/>
        <v/>
      </c>
      <c r="G649" s="1"/>
      <c r="H649" s="74" t="str" cm="1">
        <f t="array" ref="H649">IFERROR(IF(D649="","",INDEX(Entradas!$H$3:$H$5000,MATCH(Vendas!A649,IF(Entradas!$B$3:$B$5000=Vendas!D649,Entradas!$A$3:$A$5000),1))),"Preço não registrado")</f>
        <v/>
      </c>
      <c r="I649" s="37" t="str">
        <f t="shared" si="53"/>
        <v/>
      </c>
      <c r="J649" s="1"/>
      <c r="K649" s="1"/>
      <c r="L649" s="16" t="str">
        <f t="shared" si="54"/>
        <v/>
      </c>
      <c r="M649" s="70"/>
    </row>
    <row r="650" spans="1:13" x14ac:dyDescent="0.3">
      <c r="A650" s="4"/>
      <c r="B650" s="1"/>
      <c r="C650" s="1" t="str">
        <f t="shared" si="50"/>
        <v/>
      </c>
      <c r="D650" s="1"/>
      <c r="E650" s="1" t="str">
        <f t="shared" si="51"/>
        <v/>
      </c>
      <c r="F650" s="1" t="str">
        <f t="shared" si="52"/>
        <v/>
      </c>
      <c r="G650" s="1"/>
      <c r="H650" s="74" t="str" cm="1">
        <f t="array" ref="H650">IFERROR(IF(D650="","",INDEX(Entradas!$H$3:$H$5000,MATCH(Vendas!A650,IF(Entradas!$B$3:$B$5000=Vendas!D650,Entradas!$A$3:$A$5000),1))),"Preço não registrado")</f>
        <v/>
      </c>
      <c r="I650" s="37" t="str">
        <f t="shared" si="53"/>
        <v/>
      </c>
      <c r="J650" s="1"/>
      <c r="K650" s="1"/>
      <c r="L650" s="16" t="str">
        <f t="shared" si="54"/>
        <v/>
      </c>
      <c r="M650" s="70"/>
    </row>
    <row r="651" spans="1:13" x14ac:dyDescent="0.3">
      <c r="A651" s="4"/>
      <c r="B651" s="1"/>
      <c r="C651" s="1" t="str">
        <f t="shared" si="50"/>
        <v/>
      </c>
      <c r="D651" s="1"/>
      <c r="E651" s="1" t="str">
        <f t="shared" si="51"/>
        <v/>
      </c>
      <c r="F651" s="1" t="str">
        <f t="shared" si="52"/>
        <v/>
      </c>
      <c r="G651" s="1"/>
      <c r="H651" s="74" t="str" cm="1">
        <f t="array" ref="H651">IFERROR(IF(D651="","",INDEX(Entradas!$H$3:$H$5000,MATCH(Vendas!A651,IF(Entradas!$B$3:$B$5000=Vendas!D651,Entradas!$A$3:$A$5000),1))),"Preço não registrado")</f>
        <v/>
      </c>
      <c r="I651" s="37" t="str">
        <f t="shared" si="53"/>
        <v/>
      </c>
      <c r="J651" s="1"/>
      <c r="K651" s="1"/>
      <c r="L651" s="16" t="str">
        <f t="shared" si="54"/>
        <v/>
      </c>
      <c r="M651" s="70"/>
    </row>
    <row r="652" spans="1:13" x14ac:dyDescent="0.3">
      <c r="A652" s="4"/>
      <c r="B652" s="1"/>
      <c r="C652" s="1" t="str">
        <f t="shared" si="50"/>
        <v/>
      </c>
      <c r="D652" s="6"/>
      <c r="E652" s="1" t="str">
        <f t="shared" si="51"/>
        <v/>
      </c>
      <c r="F652" s="1" t="str">
        <f t="shared" si="52"/>
        <v/>
      </c>
      <c r="G652" s="1"/>
      <c r="H652" s="74" t="str" cm="1">
        <f t="array" ref="H652">IFERROR(IF(D652="","",INDEX(Entradas!$H$3:$H$5000,MATCH(Vendas!A652,IF(Entradas!$B$3:$B$5000=Vendas!D652,Entradas!$A$3:$A$5000),1))),"Preço não registrado")</f>
        <v/>
      </c>
      <c r="I652" s="37" t="str">
        <f t="shared" si="53"/>
        <v/>
      </c>
      <c r="J652" s="1"/>
      <c r="K652" s="1"/>
      <c r="L652" s="16" t="str">
        <f t="shared" si="54"/>
        <v/>
      </c>
      <c r="M652" s="70"/>
    </row>
    <row r="653" spans="1:13" x14ac:dyDescent="0.3">
      <c r="A653" s="4"/>
      <c r="B653" s="1"/>
      <c r="C653" s="1" t="str">
        <f t="shared" si="50"/>
        <v/>
      </c>
      <c r="D653" s="1"/>
      <c r="E653" s="1" t="str">
        <f t="shared" si="51"/>
        <v/>
      </c>
      <c r="F653" s="1" t="str">
        <f t="shared" si="52"/>
        <v/>
      </c>
      <c r="G653" s="1"/>
      <c r="H653" s="74" t="str" cm="1">
        <f t="array" ref="H653">IFERROR(IF(D653="","",INDEX(Entradas!$H$3:$H$5000,MATCH(Vendas!A653,IF(Entradas!$B$3:$B$5000=Vendas!D653,Entradas!$A$3:$A$5000),1))),"Preço não registrado")</f>
        <v/>
      </c>
      <c r="I653" s="37" t="str">
        <f t="shared" si="53"/>
        <v/>
      </c>
      <c r="J653" s="1"/>
      <c r="K653" s="1"/>
      <c r="L653" s="16" t="str">
        <f t="shared" si="54"/>
        <v/>
      </c>
      <c r="M653" s="70"/>
    </row>
    <row r="654" spans="1:13" x14ac:dyDescent="0.3">
      <c r="A654" s="4"/>
      <c r="B654" s="1"/>
      <c r="C654" s="1" t="str">
        <f t="shared" si="50"/>
        <v/>
      </c>
      <c r="D654" s="1"/>
      <c r="E654" s="1" t="str">
        <f t="shared" si="51"/>
        <v/>
      </c>
      <c r="F654" s="1" t="str">
        <f t="shared" si="52"/>
        <v/>
      </c>
      <c r="G654" s="1"/>
      <c r="H654" s="74" t="str" cm="1">
        <f t="array" ref="H654">IFERROR(IF(D654="","",INDEX(Entradas!$H$3:$H$5000,MATCH(Vendas!A654,IF(Entradas!$B$3:$B$5000=Vendas!D654,Entradas!$A$3:$A$5000),1))),"Preço não registrado")</f>
        <v/>
      </c>
      <c r="I654" s="37" t="str">
        <f t="shared" si="53"/>
        <v/>
      </c>
      <c r="J654" s="1"/>
      <c r="K654" s="1"/>
      <c r="L654" s="16" t="str">
        <f t="shared" si="54"/>
        <v/>
      </c>
      <c r="M654" s="70"/>
    </row>
    <row r="655" spans="1:13" x14ac:dyDescent="0.3">
      <c r="A655" s="4"/>
      <c r="B655" s="1"/>
      <c r="C655" s="1" t="str">
        <f t="shared" si="50"/>
        <v/>
      </c>
      <c r="D655" s="1"/>
      <c r="E655" s="1" t="str">
        <f t="shared" si="51"/>
        <v/>
      </c>
      <c r="F655" s="1" t="str">
        <f t="shared" si="52"/>
        <v/>
      </c>
      <c r="G655" s="1"/>
      <c r="H655" s="74" t="str" cm="1">
        <f t="array" ref="H655">IFERROR(IF(D655="","",INDEX(Entradas!$H$3:$H$5000,MATCH(Vendas!A655,IF(Entradas!$B$3:$B$5000=Vendas!D655,Entradas!$A$3:$A$5000),1))),"Preço não registrado")</f>
        <v/>
      </c>
      <c r="I655" s="37" t="str">
        <f t="shared" si="53"/>
        <v/>
      </c>
      <c r="J655" s="1"/>
      <c r="K655" s="1"/>
      <c r="L655" s="16" t="str">
        <f t="shared" si="54"/>
        <v/>
      </c>
      <c r="M655" s="70"/>
    </row>
    <row r="656" spans="1:13" x14ac:dyDescent="0.3">
      <c r="A656" s="4"/>
      <c r="B656" s="1"/>
      <c r="C656" s="1" t="str">
        <f t="shared" si="50"/>
        <v/>
      </c>
      <c r="D656" s="1"/>
      <c r="E656" s="1" t="str">
        <f t="shared" si="51"/>
        <v/>
      </c>
      <c r="F656" s="1" t="str">
        <f t="shared" si="52"/>
        <v/>
      </c>
      <c r="G656" s="1"/>
      <c r="H656" s="74" t="str" cm="1">
        <f t="array" ref="H656">IFERROR(IF(D656="","",INDEX(Entradas!$H$3:$H$5000,MATCH(Vendas!A656,IF(Entradas!$B$3:$B$5000=Vendas!D656,Entradas!$A$3:$A$5000),1))),"Preço não registrado")</f>
        <v/>
      </c>
      <c r="I656" s="37" t="str">
        <f t="shared" si="53"/>
        <v/>
      </c>
      <c r="J656" s="1"/>
      <c r="K656" s="1"/>
      <c r="L656" s="16" t="str">
        <f t="shared" si="54"/>
        <v/>
      </c>
      <c r="M656" s="70"/>
    </row>
    <row r="657" spans="1:13" x14ac:dyDescent="0.3">
      <c r="A657" s="4"/>
      <c r="B657" s="1"/>
      <c r="C657" s="1" t="str">
        <f t="shared" si="50"/>
        <v/>
      </c>
      <c r="D657" s="1"/>
      <c r="E657" s="1" t="str">
        <f t="shared" si="51"/>
        <v/>
      </c>
      <c r="F657" s="1" t="str">
        <f t="shared" si="52"/>
        <v/>
      </c>
      <c r="G657" s="1"/>
      <c r="H657" s="74" t="str" cm="1">
        <f t="array" ref="H657">IFERROR(IF(D657="","",INDEX(Entradas!$H$3:$H$5000,MATCH(Vendas!A657,IF(Entradas!$B$3:$B$5000=Vendas!D657,Entradas!$A$3:$A$5000),1))),"Preço não registrado")</f>
        <v/>
      </c>
      <c r="I657" s="37" t="str">
        <f t="shared" si="53"/>
        <v/>
      </c>
      <c r="J657" s="1"/>
      <c r="K657" s="1"/>
      <c r="L657" s="16" t="str">
        <f t="shared" si="54"/>
        <v/>
      </c>
      <c r="M657" s="70"/>
    </row>
    <row r="658" spans="1:13" x14ac:dyDescent="0.3">
      <c r="A658" s="4"/>
      <c r="B658" s="1"/>
      <c r="C658" s="1" t="str">
        <f t="shared" si="50"/>
        <v/>
      </c>
      <c r="D658" s="1"/>
      <c r="E658" s="1" t="str">
        <f t="shared" si="51"/>
        <v/>
      </c>
      <c r="F658" s="1" t="str">
        <f t="shared" si="52"/>
        <v/>
      </c>
      <c r="G658" s="1"/>
      <c r="H658" s="74" t="str" cm="1">
        <f t="array" ref="H658">IFERROR(IF(D658="","",INDEX(Entradas!$H$3:$H$5000,MATCH(Vendas!A658,IF(Entradas!$B$3:$B$5000=Vendas!D658,Entradas!$A$3:$A$5000),1))),"Preço não registrado")</f>
        <v/>
      </c>
      <c r="I658" s="37" t="str">
        <f t="shared" si="53"/>
        <v/>
      </c>
      <c r="J658" s="1"/>
      <c r="K658" s="1"/>
      <c r="L658" s="16" t="str">
        <f t="shared" si="54"/>
        <v/>
      </c>
      <c r="M658" s="70"/>
    </row>
    <row r="659" spans="1:13" x14ac:dyDescent="0.3">
      <c r="A659" s="4"/>
      <c r="B659" s="1"/>
      <c r="C659" s="1" t="str">
        <f t="shared" si="50"/>
        <v/>
      </c>
      <c r="D659" s="1"/>
      <c r="E659" s="1" t="str">
        <f t="shared" si="51"/>
        <v/>
      </c>
      <c r="F659" s="1" t="str">
        <f t="shared" si="52"/>
        <v/>
      </c>
      <c r="G659" s="1"/>
      <c r="H659" s="74" t="str" cm="1">
        <f t="array" ref="H659">IFERROR(IF(D659="","",INDEX(Entradas!$H$3:$H$5000,MATCH(Vendas!A659,IF(Entradas!$B$3:$B$5000=Vendas!D659,Entradas!$A$3:$A$5000),1))),"Preço não registrado")</f>
        <v/>
      </c>
      <c r="I659" s="37" t="str">
        <f t="shared" si="53"/>
        <v/>
      </c>
      <c r="J659" s="1"/>
      <c r="K659" s="1"/>
      <c r="L659" s="16" t="str">
        <f t="shared" si="54"/>
        <v/>
      </c>
      <c r="M659" s="70"/>
    </row>
    <row r="660" spans="1:13" x14ac:dyDescent="0.3">
      <c r="A660" s="4"/>
      <c r="B660" s="1"/>
      <c r="C660" s="1" t="str">
        <f t="shared" si="50"/>
        <v/>
      </c>
      <c r="D660" s="1"/>
      <c r="E660" s="1" t="str">
        <f t="shared" si="51"/>
        <v/>
      </c>
      <c r="F660" s="1" t="str">
        <f t="shared" si="52"/>
        <v/>
      </c>
      <c r="G660" s="1"/>
      <c r="H660" s="74" t="str" cm="1">
        <f t="array" ref="H660">IFERROR(IF(D660="","",INDEX(Entradas!$H$3:$H$5000,MATCH(Vendas!A660,IF(Entradas!$B$3:$B$5000=Vendas!D660,Entradas!$A$3:$A$5000),1))),"Preço não registrado")</f>
        <v/>
      </c>
      <c r="I660" s="37" t="str">
        <f t="shared" si="53"/>
        <v/>
      </c>
      <c r="J660" s="1"/>
      <c r="K660" s="1"/>
      <c r="L660" s="16" t="str">
        <f t="shared" si="54"/>
        <v/>
      </c>
      <c r="M660" s="70"/>
    </row>
    <row r="661" spans="1:13" x14ac:dyDescent="0.3">
      <c r="A661" s="4"/>
      <c r="B661" s="1"/>
      <c r="C661" s="1" t="str">
        <f t="shared" si="50"/>
        <v/>
      </c>
      <c r="D661" s="1"/>
      <c r="E661" s="1" t="str">
        <f t="shared" si="51"/>
        <v/>
      </c>
      <c r="F661" s="1" t="str">
        <f t="shared" si="52"/>
        <v/>
      </c>
      <c r="G661" s="1"/>
      <c r="H661" s="74" t="str" cm="1">
        <f t="array" ref="H661">IFERROR(IF(D661="","",INDEX(Entradas!$H$3:$H$5000,MATCH(Vendas!A661,IF(Entradas!$B$3:$B$5000=Vendas!D661,Entradas!$A$3:$A$5000),1))),"Preço não registrado")</f>
        <v/>
      </c>
      <c r="I661" s="37" t="str">
        <f t="shared" si="53"/>
        <v/>
      </c>
      <c r="J661" s="1"/>
      <c r="K661" s="1"/>
      <c r="L661" s="16" t="str">
        <f t="shared" si="54"/>
        <v/>
      </c>
      <c r="M661" s="70"/>
    </row>
    <row r="662" spans="1:13" x14ac:dyDescent="0.3">
      <c r="A662" s="4"/>
      <c r="B662" s="1"/>
      <c r="C662" s="1" t="str">
        <f t="shared" si="50"/>
        <v/>
      </c>
      <c r="D662" s="6"/>
      <c r="E662" s="1" t="str">
        <f t="shared" si="51"/>
        <v/>
      </c>
      <c r="F662" s="1" t="str">
        <f t="shared" si="52"/>
        <v/>
      </c>
      <c r="G662" s="1"/>
      <c r="H662" s="74" t="str" cm="1">
        <f t="array" ref="H662">IFERROR(IF(D662="","",INDEX(Entradas!$H$3:$H$5000,MATCH(Vendas!A662,IF(Entradas!$B$3:$B$5000=Vendas!D662,Entradas!$A$3:$A$5000),1))),"Preço não registrado")</f>
        <v/>
      </c>
      <c r="I662" s="37" t="str">
        <f t="shared" si="53"/>
        <v/>
      </c>
      <c r="J662" s="1"/>
      <c r="K662" s="1"/>
      <c r="L662" s="16" t="str">
        <f t="shared" si="54"/>
        <v/>
      </c>
      <c r="M662" s="70"/>
    </row>
    <row r="663" spans="1:13" x14ac:dyDescent="0.3">
      <c r="A663" s="4"/>
      <c r="B663" s="1"/>
      <c r="C663" s="1" t="str">
        <f t="shared" si="50"/>
        <v/>
      </c>
      <c r="D663" s="1"/>
      <c r="E663" s="1" t="str">
        <f t="shared" si="51"/>
        <v/>
      </c>
      <c r="F663" s="1" t="str">
        <f t="shared" si="52"/>
        <v/>
      </c>
      <c r="G663" s="1"/>
      <c r="H663" s="74" t="str" cm="1">
        <f t="array" ref="H663">IFERROR(IF(D663="","",INDEX(Entradas!$H$3:$H$5000,MATCH(Vendas!A663,IF(Entradas!$B$3:$B$5000=Vendas!D663,Entradas!$A$3:$A$5000),1))),"Preço não registrado")</f>
        <v/>
      </c>
      <c r="I663" s="37" t="str">
        <f t="shared" si="53"/>
        <v/>
      </c>
      <c r="J663" s="1"/>
      <c r="K663" s="1"/>
      <c r="L663" s="16" t="str">
        <f t="shared" si="54"/>
        <v/>
      </c>
      <c r="M663" s="70"/>
    </row>
    <row r="664" spans="1:13" x14ac:dyDescent="0.3">
      <c r="A664" s="4"/>
      <c r="B664" s="1"/>
      <c r="C664" s="1" t="str">
        <f t="shared" si="50"/>
        <v/>
      </c>
      <c r="D664" s="1"/>
      <c r="E664" s="1" t="str">
        <f t="shared" si="51"/>
        <v/>
      </c>
      <c r="F664" s="1" t="str">
        <f t="shared" si="52"/>
        <v/>
      </c>
      <c r="G664" s="1"/>
      <c r="H664" s="74" t="str" cm="1">
        <f t="array" ref="H664">IFERROR(IF(D664="","",INDEX(Entradas!$H$3:$H$5000,MATCH(Vendas!A664,IF(Entradas!$B$3:$B$5000=Vendas!D664,Entradas!$A$3:$A$5000),1))),"Preço não registrado")</f>
        <v/>
      </c>
      <c r="I664" s="37" t="str">
        <f t="shared" si="53"/>
        <v/>
      </c>
      <c r="J664" s="1"/>
      <c r="K664" s="1"/>
      <c r="L664" s="16" t="str">
        <f t="shared" si="54"/>
        <v/>
      </c>
      <c r="M664" s="70"/>
    </row>
    <row r="665" spans="1:13" x14ac:dyDescent="0.3">
      <c r="A665" s="4"/>
      <c r="B665" s="1"/>
      <c r="C665" s="1" t="str">
        <f t="shared" si="50"/>
        <v/>
      </c>
      <c r="D665" s="1"/>
      <c r="E665" s="1" t="str">
        <f t="shared" si="51"/>
        <v/>
      </c>
      <c r="F665" s="1" t="str">
        <f t="shared" si="52"/>
        <v/>
      </c>
      <c r="G665" s="1"/>
      <c r="H665" s="74" t="str" cm="1">
        <f t="array" ref="H665">IFERROR(IF(D665="","",INDEX(Entradas!$H$3:$H$5000,MATCH(Vendas!A665,IF(Entradas!$B$3:$B$5000=Vendas!D665,Entradas!$A$3:$A$5000),1))),"Preço não registrado")</f>
        <v/>
      </c>
      <c r="I665" s="37" t="str">
        <f t="shared" si="53"/>
        <v/>
      </c>
      <c r="J665" s="1"/>
      <c r="K665" s="1"/>
      <c r="L665" s="16" t="str">
        <f t="shared" si="54"/>
        <v/>
      </c>
      <c r="M665" s="70"/>
    </row>
    <row r="666" spans="1:13" x14ac:dyDescent="0.3">
      <c r="A666" s="4"/>
      <c r="B666" s="1"/>
      <c r="C666" s="1" t="str">
        <f t="shared" si="50"/>
        <v/>
      </c>
      <c r="D666" s="1"/>
      <c r="E666" s="1" t="str">
        <f t="shared" si="51"/>
        <v/>
      </c>
      <c r="F666" s="1" t="str">
        <f t="shared" si="52"/>
        <v/>
      </c>
      <c r="G666" s="1"/>
      <c r="H666" s="74" t="str" cm="1">
        <f t="array" ref="H666">IFERROR(IF(D666="","",INDEX(Entradas!$H$3:$H$5000,MATCH(Vendas!A666,IF(Entradas!$B$3:$B$5000=Vendas!D666,Entradas!$A$3:$A$5000),1))),"Preço não registrado")</f>
        <v/>
      </c>
      <c r="I666" s="37" t="str">
        <f t="shared" si="53"/>
        <v/>
      </c>
      <c r="J666" s="1"/>
      <c r="K666" s="1"/>
      <c r="L666" s="16" t="str">
        <f t="shared" si="54"/>
        <v/>
      </c>
      <c r="M666" s="70"/>
    </row>
    <row r="667" spans="1:13" x14ac:dyDescent="0.3">
      <c r="A667" s="4"/>
      <c r="B667" s="1"/>
      <c r="C667" s="1" t="str">
        <f t="shared" si="50"/>
        <v/>
      </c>
      <c r="D667" s="1"/>
      <c r="E667" s="1" t="str">
        <f t="shared" si="51"/>
        <v/>
      </c>
      <c r="F667" s="1" t="str">
        <f t="shared" si="52"/>
        <v/>
      </c>
      <c r="G667" s="1"/>
      <c r="H667" s="74" t="str" cm="1">
        <f t="array" ref="H667">IFERROR(IF(D667="","",INDEX(Entradas!$H$3:$H$5000,MATCH(Vendas!A667,IF(Entradas!$B$3:$B$5000=Vendas!D667,Entradas!$A$3:$A$5000),1))),"Preço não registrado")</f>
        <v/>
      </c>
      <c r="I667" s="37" t="str">
        <f t="shared" si="53"/>
        <v/>
      </c>
      <c r="J667" s="1"/>
      <c r="K667" s="1"/>
      <c r="L667" s="16" t="str">
        <f t="shared" si="54"/>
        <v/>
      </c>
      <c r="M667" s="70"/>
    </row>
    <row r="668" spans="1:13" x14ac:dyDescent="0.3">
      <c r="A668" s="4"/>
      <c r="B668" s="1"/>
      <c r="C668" s="1" t="str">
        <f t="shared" si="50"/>
        <v/>
      </c>
      <c r="D668" s="1"/>
      <c r="E668" s="1" t="str">
        <f t="shared" si="51"/>
        <v/>
      </c>
      <c r="F668" s="1" t="str">
        <f t="shared" si="52"/>
        <v/>
      </c>
      <c r="G668" s="1"/>
      <c r="H668" s="74" t="str" cm="1">
        <f t="array" ref="H668">IFERROR(IF(D668="","",INDEX(Entradas!$H$3:$H$5000,MATCH(Vendas!A668,IF(Entradas!$B$3:$B$5000=Vendas!D668,Entradas!$A$3:$A$5000),1))),"Preço não registrado")</f>
        <v/>
      </c>
      <c r="I668" s="37" t="str">
        <f t="shared" si="53"/>
        <v/>
      </c>
      <c r="J668" s="1"/>
      <c r="K668" s="1"/>
      <c r="L668" s="16" t="str">
        <f t="shared" si="54"/>
        <v/>
      </c>
      <c r="M668" s="70"/>
    </row>
    <row r="669" spans="1:13" x14ac:dyDescent="0.3">
      <c r="A669" s="4"/>
      <c r="B669" s="1"/>
      <c r="C669" s="1" t="str">
        <f t="shared" si="50"/>
        <v/>
      </c>
      <c r="D669" s="1"/>
      <c r="E669" s="1" t="str">
        <f t="shared" si="51"/>
        <v/>
      </c>
      <c r="F669" s="1" t="str">
        <f t="shared" si="52"/>
        <v/>
      </c>
      <c r="G669" s="1"/>
      <c r="H669" s="74" t="str" cm="1">
        <f t="array" ref="H669">IFERROR(IF(D669="","",INDEX(Entradas!$H$3:$H$5000,MATCH(Vendas!A669,IF(Entradas!$B$3:$B$5000=Vendas!D669,Entradas!$A$3:$A$5000),1))),"Preço não registrado")</f>
        <v/>
      </c>
      <c r="I669" s="37" t="str">
        <f t="shared" si="53"/>
        <v/>
      </c>
      <c r="J669" s="1"/>
      <c r="K669" s="1"/>
      <c r="L669" s="16" t="str">
        <f t="shared" si="54"/>
        <v/>
      </c>
      <c r="M669" s="70"/>
    </row>
    <row r="670" spans="1:13" x14ac:dyDescent="0.3">
      <c r="A670" s="4"/>
      <c r="B670" s="1"/>
      <c r="C670" s="1" t="str">
        <f t="shared" si="50"/>
        <v/>
      </c>
      <c r="D670" s="1"/>
      <c r="E670" s="1" t="str">
        <f t="shared" si="51"/>
        <v/>
      </c>
      <c r="F670" s="1" t="str">
        <f t="shared" si="52"/>
        <v/>
      </c>
      <c r="G670" s="1"/>
      <c r="H670" s="74" t="str" cm="1">
        <f t="array" ref="H670">IFERROR(IF(D670="","",INDEX(Entradas!$H$3:$H$5000,MATCH(Vendas!A670,IF(Entradas!$B$3:$B$5000=Vendas!D670,Entradas!$A$3:$A$5000),1))),"Preço não registrado")</f>
        <v/>
      </c>
      <c r="I670" s="37" t="str">
        <f t="shared" si="53"/>
        <v/>
      </c>
      <c r="J670" s="1"/>
      <c r="K670" s="1"/>
      <c r="L670" s="16" t="str">
        <f t="shared" si="54"/>
        <v/>
      </c>
      <c r="M670" s="70"/>
    </row>
    <row r="671" spans="1:13" x14ac:dyDescent="0.3">
      <c r="A671" s="4"/>
      <c r="B671" s="1"/>
      <c r="C671" s="1" t="str">
        <f t="shared" si="50"/>
        <v/>
      </c>
      <c r="D671" s="1"/>
      <c r="E671" s="1" t="str">
        <f t="shared" si="51"/>
        <v/>
      </c>
      <c r="F671" s="1" t="str">
        <f t="shared" si="52"/>
        <v/>
      </c>
      <c r="G671" s="1"/>
      <c r="H671" s="74" t="str" cm="1">
        <f t="array" ref="H671">IFERROR(IF(D671="","",INDEX(Entradas!$H$3:$H$5000,MATCH(Vendas!A671,IF(Entradas!$B$3:$B$5000=Vendas!D671,Entradas!$A$3:$A$5000),1))),"Preço não registrado")</f>
        <v/>
      </c>
      <c r="I671" s="37" t="str">
        <f t="shared" si="53"/>
        <v/>
      </c>
      <c r="J671" s="1"/>
      <c r="K671" s="1"/>
      <c r="L671" s="16" t="str">
        <f t="shared" si="54"/>
        <v/>
      </c>
      <c r="M671" s="70"/>
    </row>
    <row r="672" spans="1:13" x14ac:dyDescent="0.3">
      <c r="A672" s="4"/>
      <c r="B672" s="1"/>
      <c r="C672" s="1" t="str">
        <f t="shared" si="50"/>
        <v/>
      </c>
      <c r="D672" s="6"/>
      <c r="E672" s="1" t="str">
        <f t="shared" si="51"/>
        <v/>
      </c>
      <c r="F672" s="1" t="str">
        <f t="shared" si="52"/>
        <v/>
      </c>
      <c r="G672" s="1"/>
      <c r="H672" s="74" t="str" cm="1">
        <f t="array" ref="H672">IFERROR(IF(D672="","",INDEX(Entradas!$H$3:$H$5000,MATCH(Vendas!A672,IF(Entradas!$B$3:$B$5000=Vendas!D672,Entradas!$A$3:$A$5000),1))),"Preço não registrado")</f>
        <v/>
      </c>
      <c r="I672" s="37" t="str">
        <f t="shared" si="53"/>
        <v/>
      </c>
      <c r="J672" s="1"/>
      <c r="K672" s="1"/>
      <c r="L672" s="16" t="str">
        <f t="shared" si="54"/>
        <v/>
      </c>
      <c r="M672" s="70"/>
    </row>
    <row r="673" spans="1:13" x14ac:dyDescent="0.3">
      <c r="A673" s="4"/>
      <c r="B673" s="1"/>
      <c r="C673" s="1" t="str">
        <f t="shared" si="50"/>
        <v/>
      </c>
      <c r="D673" s="1"/>
      <c r="E673" s="1" t="str">
        <f t="shared" si="51"/>
        <v/>
      </c>
      <c r="F673" s="1" t="str">
        <f t="shared" si="52"/>
        <v/>
      </c>
      <c r="G673" s="1"/>
      <c r="H673" s="74" t="str" cm="1">
        <f t="array" ref="H673">IFERROR(IF(D673="","",INDEX(Entradas!$H$3:$H$5000,MATCH(Vendas!A673,IF(Entradas!$B$3:$B$5000=Vendas!D673,Entradas!$A$3:$A$5000),1))),"Preço não registrado")</f>
        <v/>
      </c>
      <c r="I673" s="37" t="str">
        <f t="shared" si="53"/>
        <v/>
      </c>
      <c r="J673" s="1"/>
      <c r="K673" s="1"/>
      <c r="L673" s="16" t="str">
        <f t="shared" si="54"/>
        <v/>
      </c>
      <c r="M673" s="70"/>
    </row>
    <row r="674" spans="1:13" x14ac:dyDescent="0.3">
      <c r="A674" s="4"/>
      <c r="B674" s="1"/>
      <c r="C674" s="1" t="str">
        <f t="shared" si="50"/>
        <v/>
      </c>
      <c r="D674" s="1"/>
      <c r="E674" s="1" t="str">
        <f t="shared" si="51"/>
        <v/>
      </c>
      <c r="F674" s="1" t="str">
        <f t="shared" si="52"/>
        <v/>
      </c>
      <c r="G674" s="1"/>
      <c r="H674" s="74" t="str" cm="1">
        <f t="array" ref="H674">IFERROR(IF(D674="","",INDEX(Entradas!$H$3:$H$5000,MATCH(Vendas!A674,IF(Entradas!$B$3:$B$5000=Vendas!D674,Entradas!$A$3:$A$5000),1))),"Preço não registrado")</f>
        <v/>
      </c>
      <c r="I674" s="37" t="str">
        <f t="shared" si="53"/>
        <v/>
      </c>
      <c r="J674" s="1"/>
      <c r="K674" s="1"/>
      <c r="L674" s="16" t="str">
        <f t="shared" si="54"/>
        <v/>
      </c>
      <c r="M674" s="70"/>
    </row>
    <row r="675" spans="1:13" x14ac:dyDescent="0.3">
      <c r="A675" s="4"/>
      <c r="B675" s="1"/>
      <c r="C675" s="1" t="str">
        <f t="shared" si="50"/>
        <v/>
      </c>
      <c r="D675" s="1"/>
      <c r="E675" s="1" t="str">
        <f t="shared" si="51"/>
        <v/>
      </c>
      <c r="F675" s="1" t="str">
        <f t="shared" si="52"/>
        <v/>
      </c>
      <c r="G675" s="1"/>
      <c r="H675" s="74" t="str" cm="1">
        <f t="array" ref="H675">IFERROR(IF(D675="","",INDEX(Entradas!$H$3:$H$5000,MATCH(Vendas!A675,IF(Entradas!$B$3:$B$5000=Vendas!D675,Entradas!$A$3:$A$5000),1))),"Preço não registrado")</f>
        <v/>
      </c>
      <c r="I675" s="37" t="str">
        <f t="shared" si="53"/>
        <v/>
      </c>
      <c r="J675" s="1"/>
      <c r="K675" s="1"/>
      <c r="L675" s="16" t="str">
        <f t="shared" si="54"/>
        <v/>
      </c>
      <c r="M675" s="70"/>
    </row>
    <row r="676" spans="1:13" x14ac:dyDescent="0.3">
      <c r="A676" s="4"/>
      <c r="B676" s="1"/>
      <c r="C676" s="1" t="str">
        <f t="shared" si="50"/>
        <v/>
      </c>
      <c r="D676" s="1"/>
      <c r="E676" s="1" t="str">
        <f t="shared" si="51"/>
        <v/>
      </c>
      <c r="F676" s="1" t="str">
        <f t="shared" si="52"/>
        <v/>
      </c>
      <c r="G676" s="1"/>
      <c r="H676" s="74" t="str" cm="1">
        <f t="array" ref="H676">IFERROR(IF(D676="","",INDEX(Entradas!$H$3:$H$5000,MATCH(Vendas!A676,IF(Entradas!$B$3:$B$5000=Vendas!D676,Entradas!$A$3:$A$5000),1))),"Preço não registrado")</f>
        <v/>
      </c>
      <c r="I676" s="37" t="str">
        <f t="shared" si="53"/>
        <v/>
      </c>
      <c r="J676" s="1"/>
      <c r="K676" s="1"/>
      <c r="L676" s="16" t="str">
        <f t="shared" si="54"/>
        <v/>
      </c>
      <c r="M676" s="70"/>
    </row>
    <row r="677" spans="1:13" x14ac:dyDescent="0.3">
      <c r="A677" s="4"/>
      <c r="B677" s="1"/>
      <c r="C677" s="1" t="str">
        <f t="shared" si="50"/>
        <v/>
      </c>
      <c r="D677" s="1"/>
      <c r="E677" s="1" t="str">
        <f t="shared" si="51"/>
        <v/>
      </c>
      <c r="F677" s="1" t="str">
        <f t="shared" si="52"/>
        <v/>
      </c>
      <c r="G677" s="1"/>
      <c r="H677" s="74" t="str" cm="1">
        <f t="array" ref="H677">IFERROR(IF(D677="","",INDEX(Entradas!$H$3:$H$5000,MATCH(Vendas!A677,IF(Entradas!$B$3:$B$5000=Vendas!D677,Entradas!$A$3:$A$5000),1))),"Preço não registrado")</f>
        <v/>
      </c>
      <c r="I677" s="37" t="str">
        <f t="shared" si="53"/>
        <v/>
      </c>
      <c r="J677" s="1"/>
      <c r="K677" s="1"/>
      <c r="L677" s="16" t="str">
        <f t="shared" si="54"/>
        <v/>
      </c>
      <c r="M677" s="70"/>
    </row>
    <row r="678" spans="1:13" x14ac:dyDescent="0.3">
      <c r="A678" s="4"/>
      <c r="B678" s="1"/>
      <c r="C678" s="1" t="str">
        <f t="shared" si="50"/>
        <v/>
      </c>
      <c r="D678" s="1"/>
      <c r="E678" s="1" t="str">
        <f t="shared" si="51"/>
        <v/>
      </c>
      <c r="F678" s="1" t="str">
        <f t="shared" si="52"/>
        <v/>
      </c>
      <c r="G678" s="1"/>
      <c r="H678" s="74" t="str" cm="1">
        <f t="array" ref="H678">IFERROR(IF(D678="","",INDEX(Entradas!$H$3:$H$5000,MATCH(Vendas!A678,IF(Entradas!$B$3:$B$5000=Vendas!D678,Entradas!$A$3:$A$5000),1))),"Preço não registrado")</f>
        <v/>
      </c>
      <c r="I678" s="37" t="str">
        <f t="shared" si="53"/>
        <v/>
      </c>
      <c r="J678" s="1"/>
      <c r="K678" s="1"/>
      <c r="L678" s="16" t="str">
        <f t="shared" si="54"/>
        <v/>
      </c>
      <c r="M678" s="70"/>
    </row>
    <row r="679" spans="1:13" x14ac:dyDescent="0.3">
      <c r="A679" s="4"/>
      <c r="B679" s="1"/>
      <c r="C679" s="1" t="str">
        <f t="shared" si="50"/>
        <v/>
      </c>
      <c r="D679" s="1"/>
      <c r="E679" s="1" t="str">
        <f t="shared" si="51"/>
        <v/>
      </c>
      <c r="F679" s="1" t="str">
        <f t="shared" si="52"/>
        <v/>
      </c>
      <c r="G679" s="1"/>
      <c r="H679" s="74" t="str" cm="1">
        <f t="array" ref="H679">IFERROR(IF(D679="","",INDEX(Entradas!$H$3:$H$5000,MATCH(Vendas!A679,IF(Entradas!$B$3:$B$5000=Vendas!D679,Entradas!$A$3:$A$5000),1))),"Preço não registrado")</f>
        <v/>
      </c>
      <c r="I679" s="37" t="str">
        <f t="shared" si="53"/>
        <v/>
      </c>
      <c r="J679" s="1"/>
      <c r="K679" s="1"/>
      <c r="L679" s="16" t="str">
        <f t="shared" si="54"/>
        <v/>
      </c>
      <c r="M679" s="70"/>
    </row>
    <row r="680" spans="1:13" x14ac:dyDescent="0.3">
      <c r="A680" s="4"/>
      <c r="B680" s="1"/>
      <c r="C680" s="1" t="str">
        <f t="shared" si="50"/>
        <v/>
      </c>
      <c r="D680" s="1"/>
      <c r="E680" s="1" t="str">
        <f t="shared" si="51"/>
        <v/>
      </c>
      <c r="F680" s="1" t="str">
        <f t="shared" si="52"/>
        <v/>
      </c>
      <c r="G680" s="1"/>
      <c r="H680" s="74" t="str" cm="1">
        <f t="array" ref="H680">IFERROR(IF(D680="","",INDEX(Entradas!$H$3:$H$5000,MATCH(Vendas!A680,IF(Entradas!$B$3:$B$5000=Vendas!D680,Entradas!$A$3:$A$5000),1))),"Preço não registrado")</f>
        <v/>
      </c>
      <c r="I680" s="37" t="str">
        <f t="shared" si="53"/>
        <v/>
      </c>
      <c r="J680" s="1"/>
      <c r="K680" s="1"/>
      <c r="L680" s="16" t="str">
        <f t="shared" si="54"/>
        <v/>
      </c>
      <c r="M680" s="70"/>
    </row>
    <row r="681" spans="1:13" x14ac:dyDescent="0.3">
      <c r="A681" s="4"/>
      <c r="B681" s="1"/>
      <c r="C681" s="1" t="str">
        <f t="shared" si="50"/>
        <v/>
      </c>
      <c r="D681" s="1"/>
      <c r="E681" s="1" t="str">
        <f t="shared" si="51"/>
        <v/>
      </c>
      <c r="F681" s="1" t="str">
        <f t="shared" si="52"/>
        <v/>
      </c>
      <c r="G681" s="1"/>
      <c r="H681" s="74" t="str" cm="1">
        <f t="array" ref="H681">IFERROR(IF(D681="","",INDEX(Entradas!$H$3:$H$5000,MATCH(Vendas!A681,IF(Entradas!$B$3:$B$5000=Vendas!D681,Entradas!$A$3:$A$5000),1))),"Preço não registrado")</f>
        <v/>
      </c>
      <c r="I681" s="37" t="str">
        <f t="shared" si="53"/>
        <v/>
      </c>
      <c r="J681" s="1"/>
      <c r="K681" s="1"/>
      <c r="L681" s="16" t="str">
        <f t="shared" si="54"/>
        <v/>
      </c>
      <c r="M681" s="70"/>
    </row>
    <row r="682" spans="1:13" x14ac:dyDescent="0.3">
      <c r="A682" s="4"/>
      <c r="B682" s="1"/>
      <c r="C682" s="1" t="str">
        <f t="shared" si="50"/>
        <v/>
      </c>
      <c r="D682" s="6"/>
      <c r="E682" s="1" t="str">
        <f t="shared" si="51"/>
        <v/>
      </c>
      <c r="F682" s="1" t="str">
        <f t="shared" si="52"/>
        <v/>
      </c>
      <c r="G682" s="1"/>
      <c r="H682" s="74" t="str" cm="1">
        <f t="array" ref="H682">IFERROR(IF(D682="","",INDEX(Entradas!$H$3:$H$5000,MATCH(Vendas!A682,IF(Entradas!$B$3:$B$5000=Vendas!D682,Entradas!$A$3:$A$5000),1))),"Preço não registrado")</f>
        <v/>
      </c>
      <c r="I682" s="37" t="str">
        <f t="shared" si="53"/>
        <v/>
      </c>
      <c r="J682" s="1"/>
      <c r="K682" s="1"/>
      <c r="L682" s="16" t="str">
        <f t="shared" si="54"/>
        <v/>
      </c>
      <c r="M682" s="70"/>
    </row>
    <row r="683" spans="1:13" x14ac:dyDescent="0.3">
      <c r="A683" s="4"/>
      <c r="B683" s="1"/>
      <c r="C683" s="1" t="str">
        <f t="shared" si="50"/>
        <v/>
      </c>
      <c r="D683" s="1"/>
      <c r="E683" s="1" t="str">
        <f t="shared" si="51"/>
        <v/>
      </c>
      <c r="F683" s="1" t="str">
        <f t="shared" si="52"/>
        <v/>
      </c>
      <c r="G683" s="1"/>
      <c r="H683" s="74" t="str" cm="1">
        <f t="array" ref="H683">IFERROR(IF(D683="","",INDEX(Entradas!$H$3:$H$5000,MATCH(Vendas!A683,IF(Entradas!$B$3:$B$5000=Vendas!D683,Entradas!$A$3:$A$5000),1))),"Preço não registrado")</f>
        <v/>
      </c>
      <c r="I683" s="37" t="str">
        <f t="shared" si="53"/>
        <v/>
      </c>
      <c r="J683" s="1"/>
      <c r="K683" s="1"/>
      <c r="L683" s="16" t="str">
        <f t="shared" si="54"/>
        <v/>
      </c>
      <c r="M683" s="70"/>
    </row>
    <row r="684" spans="1:13" x14ac:dyDescent="0.3">
      <c r="A684" s="4"/>
      <c r="B684" s="1"/>
      <c r="C684" s="1" t="str">
        <f t="shared" si="50"/>
        <v/>
      </c>
      <c r="D684" s="1"/>
      <c r="E684" s="1" t="str">
        <f t="shared" si="51"/>
        <v/>
      </c>
      <c r="F684" s="1" t="str">
        <f t="shared" si="52"/>
        <v/>
      </c>
      <c r="G684" s="1"/>
      <c r="H684" s="74" t="str" cm="1">
        <f t="array" ref="H684">IFERROR(IF(D684="","",INDEX(Entradas!$H$3:$H$5000,MATCH(Vendas!A684,IF(Entradas!$B$3:$B$5000=Vendas!D684,Entradas!$A$3:$A$5000),1))),"Preço não registrado")</f>
        <v/>
      </c>
      <c r="I684" s="37" t="str">
        <f t="shared" si="53"/>
        <v/>
      </c>
      <c r="J684" s="1"/>
      <c r="K684" s="1"/>
      <c r="L684" s="16" t="str">
        <f t="shared" si="54"/>
        <v/>
      </c>
      <c r="M684" s="70"/>
    </row>
    <row r="685" spans="1:13" x14ac:dyDescent="0.3">
      <c r="A685" s="4"/>
      <c r="B685" s="1"/>
      <c r="C685" s="1" t="str">
        <f t="shared" si="50"/>
        <v/>
      </c>
      <c r="D685" s="1"/>
      <c r="E685" s="1" t="str">
        <f t="shared" si="51"/>
        <v/>
      </c>
      <c r="F685" s="1" t="str">
        <f t="shared" si="52"/>
        <v/>
      </c>
      <c r="G685" s="1"/>
      <c r="H685" s="74" t="str" cm="1">
        <f t="array" ref="H685">IFERROR(IF(D685="","",INDEX(Entradas!$H$3:$H$5000,MATCH(Vendas!A685,IF(Entradas!$B$3:$B$5000=Vendas!D685,Entradas!$A$3:$A$5000),1))),"Preço não registrado")</f>
        <v/>
      </c>
      <c r="I685" s="37" t="str">
        <f t="shared" si="53"/>
        <v/>
      </c>
      <c r="J685" s="1"/>
      <c r="K685" s="1"/>
      <c r="L685" s="16" t="str">
        <f t="shared" si="54"/>
        <v/>
      </c>
      <c r="M685" s="70"/>
    </row>
    <row r="686" spans="1:13" x14ac:dyDescent="0.3">
      <c r="A686" s="4"/>
      <c r="B686" s="1"/>
      <c r="C686" s="1" t="str">
        <f t="shared" si="50"/>
        <v/>
      </c>
      <c r="D686" s="1"/>
      <c r="E686" s="1" t="str">
        <f t="shared" si="51"/>
        <v/>
      </c>
      <c r="F686" s="1" t="str">
        <f t="shared" si="52"/>
        <v/>
      </c>
      <c r="G686" s="1"/>
      <c r="H686" s="74" t="str" cm="1">
        <f t="array" ref="H686">IFERROR(IF(D686="","",INDEX(Entradas!$H$3:$H$5000,MATCH(Vendas!A686,IF(Entradas!$B$3:$B$5000=Vendas!D686,Entradas!$A$3:$A$5000),1))),"Preço não registrado")</f>
        <v/>
      </c>
      <c r="I686" s="37" t="str">
        <f t="shared" si="53"/>
        <v/>
      </c>
      <c r="J686" s="1"/>
      <c r="K686" s="1"/>
      <c r="L686" s="16" t="str">
        <f t="shared" si="54"/>
        <v/>
      </c>
      <c r="M686" s="70"/>
    </row>
    <row r="687" spans="1:13" x14ac:dyDescent="0.3">
      <c r="A687" s="4"/>
      <c r="B687" s="1"/>
      <c r="C687" s="1" t="str">
        <f t="shared" si="50"/>
        <v/>
      </c>
      <c r="D687" s="1"/>
      <c r="E687" s="1" t="str">
        <f t="shared" si="51"/>
        <v/>
      </c>
      <c r="F687" s="1" t="str">
        <f t="shared" si="52"/>
        <v/>
      </c>
      <c r="G687" s="1"/>
      <c r="H687" s="74" t="str" cm="1">
        <f t="array" ref="H687">IFERROR(IF(D687="","",INDEX(Entradas!$H$3:$H$5000,MATCH(Vendas!A687,IF(Entradas!$B$3:$B$5000=Vendas!D687,Entradas!$A$3:$A$5000),1))),"Preço não registrado")</f>
        <v/>
      </c>
      <c r="I687" s="37" t="str">
        <f t="shared" si="53"/>
        <v/>
      </c>
      <c r="J687" s="1"/>
      <c r="K687" s="1"/>
      <c r="L687" s="16" t="str">
        <f t="shared" si="54"/>
        <v/>
      </c>
      <c r="M687" s="70"/>
    </row>
    <row r="688" spans="1:13" x14ac:dyDescent="0.3">
      <c r="A688" s="4"/>
      <c r="B688" s="1"/>
      <c r="C688" s="1" t="str">
        <f t="shared" si="50"/>
        <v/>
      </c>
      <c r="D688" s="1"/>
      <c r="E688" s="1" t="str">
        <f t="shared" si="51"/>
        <v/>
      </c>
      <c r="F688" s="1" t="str">
        <f t="shared" si="52"/>
        <v/>
      </c>
      <c r="G688" s="1"/>
      <c r="H688" s="74" t="str" cm="1">
        <f t="array" ref="H688">IFERROR(IF(D688="","",INDEX(Entradas!$H$3:$H$5000,MATCH(Vendas!A688,IF(Entradas!$B$3:$B$5000=Vendas!D688,Entradas!$A$3:$A$5000),1))),"Preço não registrado")</f>
        <v/>
      </c>
      <c r="I688" s="37" t="str">
        <f t="shared" si="53"/>
        <v/>
      </c>
      <c r="J688" s="1"/>
      <c r="K688" s="1"/>
      <c r="L688" s="16" t="str">
        <f t="shared" si="54"/>
        <v/>
      </c>
      <c r="M688" s="70"/>
    </row>
    <row r="689" spans="1:13" x14ac:dyDescent="0.3">
      <c r="A689" s="4"/>
      <c r="B689" s="1"/>
      <c r="C689" s="1" t="str">
        <f t="shared" si="50"/>
        <v/>
      </c>
      <c r="D689" s="1"/>
      <c r="E689" s="1" t="str">
        <f t="shared" si="51"/>
        <v/>
      </c>
      <c r="F689" s="1" t="str">
        <f t="shared" si="52"/>
        <v/>
      </c>
      <c r="G689" s="1"/>
      <c r="H689" s="74" t="str" cm="1">
        <f t="array" ref="H689">IFERROR(IF(D689="","",INDEX(Entradas!$H$3:$H$5000,MATCH(Vendas!A689,IF(Entradas!$B$3:$B$5000=Vendas!D689,Entradas!$A$3:$A$5000),1))),"Preço não registrado")</f>
        <v/>
      </c>
      <c r="I689" s="37" t="str">
        <f t="shared" si="53"/>
        <v/>
      </c>
      <c r="J689" s="1"/>
      <c r="K689" s="1"/>
      <c r="L689" s="16" t="str">
        <f t="shared" si="54"/>
        <v/>
      </c>
      <c r="M689" s="70"/>
    </row>
    <row r="690" spans="1:13" x14ac:dyDescent="0.3">
      <c r="A690" s="4"/>
      <c r="B690" s="1"/>
      <c r="C690" s="1" t="str">
        <f t="shared" si="50"/>
        <v/>
      </c>
      <c r="D690" s="1"/>
      <c r="E690" s="1" t="str">
        <f t="shared" si="51"/>
        <v/>
      </c>
      <c r="F690" s="1" t="str">
        <f t="shared" si="52"/>
        <v/>
      </c>
      <c r="G690" s="1"/>
      <c r="H690" s="74" t="str" cm="1">
        <f t="array" ref="H690">IFERROR(IF(D690="","",INDEX(Entradas!$H$3:$H$5000,MATCH(Vendas!A690,IF(Entradas!$B$3:$B$5000=Vendas!D690,Entradas!$A$3:$A$5000),1))),"Preço não registrado")</f>
        <v/>
      </c>
      <c r="I690" s="37" t="str">
        <f t="shared" si="53"/>
        <v/>
      </c>
      <c r="J690" s="1"/>
      <c r="K690" s="1"/>
      <c r="L690" s="16" t="str">
        <f t="shared" si="54"/>
        <v/>
      </c>
      <c r="M690" s="70"/>
    </row>
    <row r="691" spans="1:13" x14ac:dyDescent="0.3">
      <c r="A691" s="4"/>
      <c r="B691" s="1"/>
      <c r="C691" s="1" t="str">
        <f t="shared" si="50"/>
        <v/>
      </c>
      <c r="D691" s="1"/>
      <c r="E691" s="1" t="str">
        <f t="shared" si="51"/>
        <v/>
      </c>
      <c r="F691" s="1" t="str">
        <f t="shared" si="52"/>
        <v/>
      </c>
      <c r="G691" s="1"/>
      <c r="H691" s="74" t="str" cm="1">
        <f t="array" ref="H691">IFERROR(IF(D691="","",INDEX(Entradas!$H$3:$H$5000,MATCH(Vendas!A691,IF(Entradas!$B$3:$B$5000=Vendas!D691,Entradas!$A$3:$A$5000),1))),"Preço não registrado")</f>
        <v/>
      </c>
      <c r="I691" s="37" t="str">
        <f t="shared" si="53"/>
        <v/>
      </c>
      <c r="J691" s="1"/>
      <c r="K691" s="1"/>
      <c r="L691" s="16" t="str">
        <f t="shared" si="54"/>
        <v/>
      </c>
      <c r="M691" s="70"/>
    </row>
    <row r="692" spans="1:13" x14ac:dyDescent="0.3">
      <c r="A692" s="4"/>
      <c r="B692" s="1"/>
      <c r="C692" s="1" t="str">
        <f t="shared" si="50"/>
        <v/>
      </c>
      <c r="D692" s="6"/>
      <c r="E692" s="1" t="str">
        <f t="shared" si="51"/>
        <v/>
      </c>
      <c r="F692" s="1" t="str">
        <f t="shared" si="52"/>
        <v/>
      </c>
      <c r="G692" s="1"/>
      <c r="H692" s="74" t="str" cm="1">
        <f t="array" ref="H692">IFERROR(IF(D692="","",INDEX(Entradas!$H$3:$H$5000,MATCH(Vendas!A692,IF(Entradas!$B$3:$B$5000=Vendas!D692,Entradas!$A$3:$A$5000),1))),"Preço não registrado")</f>
        <v/>
      </c>
      <c r="I692" s="37" t="str">
        <f t="shared" si="53"/>
        <v/>
      </c>
      <c r="J692" s="1"/>
      <c r="K692" s="1"/>
      <c r="L692" s="16" t="str">
        <f t="shared" si="54"/>
        <v/>
      </c>
      <c r="M692" s="70"/>
    </row>
    <row r="693" spans="1:13" x14ac:dyDescent="0.3">
      <c r="A693" s="4"/>
      <c r="B693" s="1"/>
      <c r="C693" s="1" t="str">
        <f t="shared" si="50"/>
        <v/>
      </c>
      <c r="D693" s="1"/>
      <c r="E693" s="1" t="str">
        <f t="shared" si="51"/>
        <v/>
      </c>
      <c r="F693" s="1" t="str">
        <f t="shared" si="52"/>
        <v/>
      </c>
      <c r="G693" s="1"/>
      <c r="H693" s="74" t="str" cm="1">
        <f t="array" ref="H693">IFERROR(IF(D693="","",INDEX(Entradas!$H$3:$H$5000,MATCH(Vendas!A693,IF(Entradas!$B$3:$B$5000=Vendas!D693,Entradas!$A$3:$A$5000),1))),"Preço não registrado")</f>
        <v/>
      </c>
      <c r="I693" s="37" t="str">
        <f t="shared" si="53"/>
        <v/>
      </c>
      <c r="J693" s="1"/>
      <c r="K693" s="1"/>
      <c r="L693" s="16" t="str">
        <f t="shared" si="54"/>
        <v/>
      </c>
      <c r="M693" s="70"/>
    </row>
    <row r="694" spans="1:13" x14ac:dyDescent="0.3">
      <c r="A694" s="4"/>
      <c r="B694" s="1"/>
      <c r="C694" s="1" t="str">
        <f t="shared" si="50"/>
        <v/>
      </c>
      <c r="D694" s="1"/>
      <c r="E694" s="1" t="str">
        <f t="shared" si="51"/>
        <v/>
      </c>
      <c r="F694" s="1" t="str">
        <f t="shared" si="52"/>
        <v/>
      </c>
      <c r="G694" s="1"/>
      <c r="H694" s="74" t="str" cm="1">
        <f t="array" ref="H694">IFERROR(IF(D694="","",INDEX(Entradas!$H$3:$H$5000,MATCH(Vendas!A694,IF(Entradas!$B$3:$B$5000=Vendas!D694,Entradas!$A$3:$A$5000),1))),"Preço não registrado")</f>
        <v/>
      </c>
      <c r="I694" s="37" t="str">
        <f t="shared" si="53"/>
        <v/>
      </c>
      <c r="J694" s="1"/>
      <c r="K694" s="1"/>
      <c r="L694" s="16" t="str">
        <f t="shared" si="54"/>
        <v/>
      </c>
      <c r="M694" s="70"/>
    </row>
    <row r="695" spans="1:13" x14ac:dyDescent="0.3">
      <c r="A695" s="4"/>
      <c r="B695" s="1"/>
      <c r="C695" s="1" t="str">
        <f t="shared" si="50"/>
        <v/>
      </c>
      <c r="D695" s="1"/>
      <c r="E695" s="1" t="str">
        <f t="shared" si="51"/>
        <v/>
      </c>
      <c r="F695" s="1" t="str">
        <f t="shared" si="52"/>
        <v/>
      </c>
      <c r="G695" s="1"/>
      <c r="H695" s="74" t="str" cm="1">
        <f t="array" ref="H695">IFERROR(IF(D695="","",INDEX(Entradas!$H$3:$H$5000,MATCH(Vendas!A695,IF(Entradas!$B$3:$B$5000=Vendas!D695,Entradas!$A$3:$A$5000),1))),"Preço não registrado")</f>
        <v/>
      </c>
      <c r="I695" s="37" t="str">
        <f t="shared" si="53"/>
        <v/>
      </c>
      <c r="J695" s="1"/>
      <c r="K695" s="1"/>
      <c r="L695" s="16" t="str">
        <f t="shared" si="54"/>
        <v/>
      </c>
      <c r="M695" s="70"/>
    </row>
    <row r="696" spans="1:13" x14ac:dyDescent="0.3">
      <c r="A696" s="4"/>
      <c r="B696" s="1"/>
      <c r="C696" s="1" t="str">
        <f t="shared" si="50"/>
        <v/>
      </c>
      <c r="D696" s="1"/>
      <c r="E696" s="1" t="str">
        <f t="shared" si="51"/>
        <v/>
      </c>
      <c r="F696" s="1" t="str">
        <f t="shared" si="52"/>
        <v/>
      </c>
      <c r="G696" s="1"/>
      <c r="H696" s="74" t="str" cm="1">
        <f t="array" ref="H696">IFERROR(IF(D696="","",INDEX(Entradas!$H$3:$H$5000,MATCH(Vendas!A696,IF(Entradas!$B$3:$B$5000=Vendas!D696,Entradas!$A$3:$A$5000),1))),"Preço não registrado")</f>
        <v/>
      </c>
      <c r="I696" s="37" t="str">
        <f t="shared" si="53"/>
        <v/>
      </c>
      <c r="J696" s="1"/>
      <c r="K696" s="1"/>
      <c r="L696" s="16" t="str">
        <f t="shared" si="54"/>
        <v/>
      </c>
      <c r="M696" s="70"/>
    </row>
    <row r="697" spans="1:13" x14ac:dyDescent="0.3">
      <c r="A697" s="4"/>
      <c r="B697" s="1"/>
      <c r="C697" s="1" t="str">
        <f t="shared" si="50"/>
        <v/>
      </c>
      <c r="D697" s="1"/>
      <c r="E697" s="1" t="str">
        <f t="shared" si="51"/>
        <v/>
      </c>
      <c r="F697" s="1" t="str">
        <f t="shared" si="52"/>
        <v/>
      </c>
      <c r="G697" s="1"/>
      <c r="H697" s="74" t="str" cm="1">
        <f t="array" ref="H697">IFERROR(IF(D697="","",INDEX(Entradas!$H$3:$H$5000,MATCH(Vendas!A697,IF(Entradas!$B$3:$B$5000=Vendas!D697,Entradas!$A$3:$A$5000),1))),"Preço não registrado")</f>
        <v/>
      </c>
      <c r="I697" s="37" t="str">
        <f t="shared" si="53"/>
        <v/>
      </c>
      <c r="J697" s="1"/>
      <c r="K697" s="1"/>
      <c r="L697" s="16" t="str">
        <f t="shared" si="54"/>
        <v/>
      </c>
      <c r="M697" s="70"/>
    </row>
    <row r="698" spans="1:13" x14ac:dyDescent="0.3">
      <c r="A698" s="4"/>
      <c r="B698" s="1"/>
      <c r="C698" s="1" t="str">
        <f t="shared" si="50"/>
        <v/>
      </c>
      <c r="D698" s="1"/>
      <c r="E698" s="1" t="str">
        <f t="shared" si="51"/>
        <v/>
      </c>
      <c r="F698" s="1" t="str">
        <f t="shared" si="52"/>
        <v/>
      </c>
      <c r="G698" s="1"/>
      <c r="H698" s="74" t="str" cm="1">
        <f t="array" ref="H698">IFERROR(IF(D698="","",INDEX(Entradas!$H$3:$H$5000,MATCH(Vendas!A698,IF(Entradas!$B$3:$B$5000=Vendas!D698,Entradas!$A$3:$A$5000),1))),"Preço não registrado")</f>
        <v/>
      </c>
      <c r="I698" s="37" t="str">
        <f t="shared" si="53"/>
        <v/>
      </c>
      <c r="J698" s="1"/>
      <c r="K698" s="1"/>
      <c r="L698" s="16" t="str">
        <f t="shared" si="54"/>
        <v/>
      </c>
      <c r="M698" s="70"/>
    </row>
    <row r="699" spans="1:13" x14ac:dyDescent="0.3">
      <c r="A699" s="4"/>
      <c r="B699" s="1"/>
      <c r="C699" s="1" t="str">
        <f t="shared" si="50"/>
        <v/>
      </c>
      <c r="D699" s="1"/>
      <c r="E699" s="1" t="str">
        <f t="shared" si="51"/>
        <v/>
      </c>
      <c r="F699" s="1" t="str">
        <f t="shared" si="52"/>
        <v/>
      </c>
      <c r="G699" s="1"/>
      <c r="H699" s="74" t="str" cm="1">
        <f t="array" ref="H699">IFERROR(IF(D699="","",INDEX(Entradas!$H$3:$H$5000,MATCH(Vendas!A699,IF(Entradas!$B$3:$B$5000=Vendas!D699,Entradas!$A$3:$A$5000),1))),"Preço não registrado")</f>
        <v/>
      </c>
      <c r="I699" s="37" t="str">
        <f t="shared" si="53"/>
        <v/>
      </c>
      <c r="J699" s="1"/>
      <c r="K699" s="1"/>
      <c r="L699" s="16" t="str">
        <f t="shared" si="54"/>
        <v/>
      </c>
      <c r="M699" s="70"/>
    </row>
    <row r="700" spans="1:13" x14ac:dyDescent="0.3">
      <c r="A700" s="4"/>
      <c r="B700" s="1"/>
      <c r="C700" s="1" t="str">
        <f t="shared" si="50"/>
        <v/>
      </c>
      <c r="D700" s="1"/>
      <c r="E700" s="1" t="str">
        <f t="shared" si="51"/>
        <v/>
      </c>
      <c r="F700" s="1" t="str">
        <f t="shared" si="52"/>
        <v/>
      </c>
      <c r="G700" s="1"/>
      <c r="H700" s="74" t="str" cm="1">
        <f t="array" ref="H700">IFERROR(IF(D700="","",INDEX(Entradas!$H$3:$H$5000,MATCH(Vendas!A700,IF(Entradas!$B$3:$B$5000=Vendas!D700,Entradas!$A$3:$A$5000),1))),"Preço não registrado")</f>
        <v/>
      </c>
      <c r="I700" s="37" t="str">
        <f t="shared" si="53"/>
        <v/>
      </c>
      <c r="J700" s="1"/>
      <c r="K700" s="1"/>
      <c r="L700" s="16" t="str">
        <f t="shared" si="54"/>
        <v/>
      </c>
      <c r="M700" s="70"/>
    </row>
    <row r="701" spans="1:13" x14ac:dyDescent="0.3">
      <c r="A701" s="4"/>
      <c r="B701" s="1"/>
      <c r="C701" s="1" t="str">
        <f t="shared" si="50"/>
        <v/>
      </c>
      <c r="D701" s="1"/>
      <c r="E701" s="1" t="str">
        <f t="shared" si="51"/>
        <v/>
      </c>
      <c r="F701" s="1" t="str">
        <f t="shared" si="52"/>
        <v/>
      </c>
      <c r="G701" s="1"/>
      <c r="H701" s="74" t="str" cm="1">
        <f t="array" ref="H701">IFERROR(IF(D701="","",INDEX(Entradas!$H$3:$H$5000,MATCH(Vendas!A701,IF(Entradas!$B$3:$B$5000=Vendas!D701,Entradas!$A$3:$A$5000),1))),"Preço não registrado")</f>
        <v/>
      </c>
      <c r="I701" s="37" t="str">
        <f t="shared" si="53"/>
        <v/>
      </c>
      <c r="J701" s="1"/>
      <c r="K701" s="1"/>
      <c r="L701" s="16" t="str">
        <f t="shared" si="54"/>
        <v/>
      </c>
      <c r="M701" s="70"/>
    </row>
    <row r="702" spans="1:13" x14ac:dyDescent="0.3">
      <c r="A702" s="4"/>
      <c r="B702" s="1"/>
      <c r="C702" s="1" t="str">
        <f t="shared" si="50"/>
        <v/>
      </c>
      <c r="D702" s="6"/>
      <c r="E702" s="1" t="str">
        <f t="shared" si="51"/>
        <v/>
      </c>
      <c r="F702" s="1" t="str">
        <f t="shared" si="52"/>
        <v/>
      </c>
      <c r="G702" s="1"/>
      <c r="H702" s="74" t="str" cm="1">
        <f t="array" ref="H702">IFERROR(IF(D702="","",INDEX(Entradas!$H$3:$H$5000,MATCH(Vendas!A702,IF(Entradas!$B$3:$B$5000=Vendas!D702,Entradas!$A$3:$A$5000),1))),"Preço não registrado")</f>
        <v/>
      </c>
      <c r="I702" s="37" t="str">
        <f t="shared" si="53"/>
        <v/>
      </c>
      <c r="J702" s="1"/>
      <c r="K702" s="1"/>
      <c r="L702" s="16" t="str">
        <f t="shared" si="54"/>
        <v/>
      </c>
      <c r="M702" s="70"/>
    </row>
    <row r="703" spans="1:13" x14ac:dyDescent="0.3">
      <c r="A703" s="4"/>
      <c r="B703" s="1"/>
      <c r="C703" s="1" t="str">
        <f t="shared" si="50"/>
        <v/>
      </c>
      <c r="D703" s="1"/>
      <c r="E703" s="1" t="str">
        <f t="shared" si="51"/>
        <v/>
      </c>
      <c r="F703" s="1" t="str">
        <f t="shared" si="52"/>
        <v/>
      </c>
      <c r="G703" s="1"/>
      <c r="H703" s="74" t="str" cm="1">
        <f t="array" ref="H703">IFERROR(IF(D703="","",INDEX(Entradas!$H$3:$H$5000,MATCH(Vendas!A703,IF(Entradas!$B$3:$B$5000=Vendas!D703,Entradas!$A$3:$A$5000),1))),"Preço não registrado")</f>
        <v/>
      </c>
      <c r="I703" s="37" t="str">
        <f t="shared" si="53"/>
        <v/>
      </c>
      <c r="J703" s="1"/>
      <c r="K703" s="1"/>
      <c r="L703" s="16" t="str">
        <f t="shared" si="54"/>
        <v/>
      </c>
      <c r="M703" s="70"/>
    </row>
    <row r="704" spans="1:13" x14ac:dyDescent="0.3">
      <c r="A704" s="4"/>
      <c r="B704" s="1"/>
      <c r="C704" s="1" t="str">
        <f t="shared" si="50"/>
        <v/>
      </c>
      <c r="D704" s="1"/>
      <c r="E704" s="1" t="str">
        <f t="shared" si="51"/>
        <v/>
      </c>
      <c r="F704" s="1" t="str">
        <f t="shared" si="52"/>
        <v/>
      </c>
      <c r="G704" s="1"/>
      <c r="H704" s="74" t="str" cm="1">
        <f t="array" ref="H704">IFERROR(IF(D704="","",INDEX(Entradas!$H$3:$H$5000,MATCH(Vendas!A704,IF(Entradas!$B$3:$B$5000=Vendas!D704,Entradas!$A$3:$A$5000),1))),"Preço não registrado")</f>
        <v/>
      </c>
      <c r="I704" s="37" t="str">
        <f t="shared" si="53"/>
        <v/>
      </c>
      <c r="J704" s="1"/>
      <c r="K704" s="1"/>
      <c r="L704" s="16" t="str">
        <f t="shared" si="54"/>
        <v/>
      </c>
      <c r="M704" s="70"/>
    </row>
    <row r="705" spans="1:13" x14ac:dyDescent="0.3">
      <c r="A705" s="4"/>
      <c r="B705" s="1"/>
      <c r="C705" s="1" t="str">
        <f t="shared" si="50"/>
        <v/>
      </c>
      <c r="D705" s="1"/>
      <c r="E705" s="1" t="str">
        <f t="shared" si="51"/>
        <v/>
      </c>
      <c r="F705" s="1" t="str">
        <f t="shared" si="52"/>
        <v/>
      </c>
      <c r="G705" s="1"/>
      <c r="H705" s="74" t="str" cm="1">
        <f t="array" ref="H705">IFERROR(IF(D705="","",INDEX(Entradas!$H$3:$H$5000,MATCH(Vendas!A705,IF(Entradas!$B$3:$B$5000=Vendas!D705,Entradas!$A$3:$A$5000),1))),"Preço não registrado")</f>
        <v/>
      </c>
      <c r="I705" s="37" t="str">
        <f t="shared" si="53"/>
        <v/>
      </c>
      <c r="J705" s="1"/>
      <c r="K705" s="1"/>
      <c r="L705" s="16" t="str">
        <f t="shared" si="54"/>
        <v/>
      </c>
      <c r="M705" s="70"/>
    </row>
    <row r="706" spans="1:13" x14ac:dyDescent="0.3">
      <c r="A706" s="4"/>
      <c r="B706" s="1"/>
      <c r="C706" s="1" t="str">
        <f t="shared" si="50"/>
        <v/>
      </c>
      <c r="D706" s="1"/>
      <c r="E706" s="1" t="str">
        <f t="shared" si="51"/>
        <v/>
      </c>
      <c r="F706" s="1" t="str">
        <f t="shared" si="52"/>
        <v/>
      </c>
      <c r="G706" s="1"/>
      <c r="H706" s="74" t="str" cm="1">
        <f t="array" ref="H706">IFERROR(IF(D706="","",INDEX(Entradas!$H$3:$H$5000,MATCH(Vendas!A706,IF(Entradas!$B$3:$B$5000=Vendas!D706,Entradas!$A$3:$A$5000),1))),"Preço não registrado")</f>
        <v/>
      </c>
      <c r="I706" s="37" t="str">
        <f t="shared" si="53"/>
        <v/>
      </c>
      <c r="J706" s="1"/>
      <c r="K706" s="1"/>
      <c r="L706" s="16" t="str">
        <f t="shared" si="54"/>
        <v/>
      </c>
      <c r="M706" s="70"/>
    </row>
    <row r="707" spans="1:13" x14ac:dyDescent="0.3">
      <c r="A707" s="4"/>
      <c r="B707" s="1"/>
      <c r="C707" s="1" t="str">
        <f t="shared" ref="C707:C770" si="55">IF(B707="","",VLOOKUP(B707,tabela_cliente,2,0))</f>
        <v/>
      </c>
      <c r="D707" s="1"/>
      <c r="E707" s="1" t="str">
        <f t="shared" ref="E707:E770" si="56">IF(D707="","",VLOOKUP(D707,tabela_produto,2,0))</f>
        <v/>
      </c>
      <c r="F707" s="1" t="str">
        <f t="shared" ref="F707:F770" si="57">IF(D707="","",VLOOKUP(D707,tabela_produto,3,0))</f>
        <v/>
      </c>
      <c r="G707" s="1"/>
      <c r="H707" s="74" t="str" cm="1">
        <f t="array" ref="H707">IFERROR(IF(D707="","",INDEX(Entradas!$H$3:$H$5000,MATCH(Vendas!A707,IF(Entradas!$B$3:$B$5000=Vendas!D707,Entradas!$A$3:$A$5000),1))),"Preço não registrado")</f>
        <v/>
      </c>
      <c r="I707" s="37" t="str">
        <f t="shared" si="53"/>
        <v/>
      </c>
      <c r="J707" s="1"/>
      <c r="K707" s="1"/>
      <c r="L707" s="16" t="str">
        <f t="shared" si="54"/>
        <v/>
      </c>
      <c r="M707" s="70"/>
    </row>
    <row r="708" spans="1:13" x14ac:dyDescent="0.3">
      <c r="A708" s="4"/>
      <c r="B708" s="1"/>
      <c r="C708" s="1" t="str">
        <f t="shared" si="55"/>
        <v/>
      </c>
      <c r="D708" s="1"/>
      <c r="E708" s="1" t="str">
        <f t="shared" si="56"/>
        <v/>
      </c>
      <c r="F708" s="1" t="str">
        <f t="shared" si="57"/>
        <v/>
      </c>
      <c r="G708" s="1"/>
      <c r="H708" s="74" t="str" cm="1">
        <f t="array" ref="H708">IFERROR(IF(D708="","",INDEX(Entradas!$H$3:$H$5000,MATCH(Vendas!A708,IF(Entradas!$B$3:$B$5000=Vendas!D708,Entradas!$A$3:$A$5000),1))),"Preço não registrado")</f>
        <v/>
      </c>
      <c r="I708" s="37" t="str">
        <f t="shared" ref="I708:I771" si="58">IFERROR(IF(OR(G708="",H708=""),"",G708*H708),"")</f>
        <v/>
      </c>
      <c r="J708" s="1"/>
      <c r="K708" s="1"/>
      <c r="L708" s="16" t="str">
        <f t="shared" ref="L708:L771" si="59">IF(K708="","",HYPERLINK("https://rastreamentocorreios.info/consulta/"&amp;K708,"Rastreie aqui"))</f>
        <v/>
      </c>
      <c r="M708" s="70"/>
    </row>
    <row r="709" spans="1:13" x14ac:dyDescent="0.3">
      <c r="A709" s="4"/>
      <c r="B709" s="1"/>
      <c r="C709" s="1" t="str">
        <f t="shared" si="55"/>
        <v/>
      </c>
      <c r="D709" s="1"/>
      <c r="E709" s="1" t="str">
        <f t="shared" si="56"/>
        <v/>
      </c>
      <c r="F709" s="1" t="str">
        <f t="shared" si="57"/>
        <v/>
      </c>
      <c r="G709" s="1"/>
      <c r="H709" s="74" t="str" cm="1">
        <f t="array" ref="H709">IFERROR(IF(D709="","",INDEX(Entradas!$H$3:$H$5000,MATCH(Vendas!A709,IF(Entradas!$B$3:$B$5000=Vendas!D709,Entradas!$A$3:$A$5000),1))),"Preço não registrado")</f>
        <v/>
      </c>
      <c r="I709" s="37" t="str">
        <f t="shared" si="58"/>
        <v/>
      </c>
      <c r="J709" s="1"/>
      <c r="K709" s="1"/>
      <c r="L709" s="16" t="str">
        <f t="shared" si="59"/>
        <v/>
      </c>
      <c r="M709" s="70"/>
    </row>
    <row r="710" spans="1:13" x14ac:dyDescent="0.3">
      <c r="A710" s="4"/>
      <c r="B710" s="1"/>
      <c r="C710" s="1" t="str">
        <f t="shared" si="55"/>
        <v/>
      </c>
      <c r="D710" s="1"/>
      <c r="E710" s="1" t="str">
        <f t="shared" si="56"/>
        <v/>
      </c>
      <c r="F710" s="1" t="str">
        <f t="shared" si="57"/>
        <v/>
      </c>
      <c r="G710" s="1"/>
      <c r="H710" s="74" t="str" cm="1">
        <f t="array" ref="H710">IFERROR(IF(D710="","",INDEX(Entradas!$H$3:$H$5000,MATCH(Vendas!A710,IF(Entradas!$B$3:$B$5000=Vendas!D710,Entradas!$A$3:$A$5000),1))),"Preço não registrado")</f>
        <v/>
      </c>
      <c r="I710" s="37" t="str">
        <f t="shared" si="58"/>
        <v/>
      </c>
      <c r="J710" s="1"/>
      <c r="K710" s="1"/>
      <c r="L710" s="16" t="str">
        <f t="shared" si="59"/>
        <v/>
      </c>
      <c r="M710" s="70"/>
    </row>
    <row r="711" spans="1:13" x14ac:dyDescent="0.3">
      <c r="A711" s="4"/>
      <c r="B711" s="1"/>
      <c r="C711" s="1" t="str">
        <f t="shared" si="55"/>
        <v/>
      </c>
      <c r="D711" s="1"/>
      <c r="E711" s="1" t="str">
        <f t="shared" si="56"/>
        <v/>
      </c>
      <c r="F711" s="1" t="str">
        <f t="shared" si="57"/>
        <v/>
      </c>
      <c r="G711" s="1"/>
      <c r="H711" s="74" t="str" cm="1">
        <f t="array" ref="H711">IFERROR(IF(D711="","",INDEX(Entradas!$H$3:$H$5000,MATCH(Vendas!A711,IF(Entradas!$B$3:$B$5000=Vendas!D711,Entradas!$A$3:$A$5000),1))),"Preço não registrado")</f>
        <v/>
      </c>
      <c r="I711" s="37" t="str">
        <f t="shared" si="58"/>
        <v/>
      </c>
      <c r="J711" s="1"/>
      <c r="K711" s="1"/>
      <c r="L711" s="16" t="str">
        <f t="shared" si="59"/>
        <v/>
      </c>
      <c r="M711" s="70"/>
    </row>
    <row r="712" spans="1:13" x14ac:dyDescent="0.3">
      <c r="A712" s="4"/>
      <c r="B712" s="1"/>
      <c r="C712" s="1" t="str">
        <f t="shared" si="55"/>
        <v/>
      </c>
      <c r="D712" s="6"/>
      <c r="E712" s="1" t="str">
        <f t="shared" si="56"/>
        <v/>
      </c>
      <c r="F712" s="1" t="str">
        <f t="shared" si="57"/>
        <v/>
      </c>
      <c r="G712" s="1"/>
      <c r="H712" s="74" t="str" cm="1">
        <f t="array" ref="H712">IFERROR(IF(D712="","",INDEX(Entradas!$H$3:$H$5000,MATCH(Vendas!A712,IF(Entradas!$B$3:$B$5000=Vendas!D712,Entradas!$A$3:$A$5000),1))),"Preço não registrado")</f>
        <v/>
      </c>
      <c r="I712" s="37" t="str">
        <f t="shared" si="58"/>
        <v/>
      </c>
      <c r="J712" s="1"/>
      <c r="K712" s="1"/>
      <c r="L712" s="16" t="str">
        <f t="shared" si="59"/>
        <v/>
      </c>
      <c r="M712" s="70"/>
    </row>
    <row r="713" spans="1:13" x14ac:dyDescent="0.3">
      <c r="A713" s="4"/>
      <c r="B713" s="1"/>
      <c r="C713" s="1" t="str">
        <f t="shared" si="55"/>
        <v/>
      </c>
      <c r="D713" s="1"/>
      <c r="E713" s="1" t="str">
        <f t="shared" si="56"/>
        <v/>
      </c>
      <c r="F713" s="1" t="str">
        <f t="shared" si="57"/>
        <v/>
      </c>
      <c r="G713" s="1"/>
      <c r="H713" s="74" t="str" cm="1">
        <f t="array" ref="H713">IFERROR(IF(D713="","",INDEX(Entradas!$H$3:$H$5000,MATCH(Vendas!A713,IF(Entradas!$B$3:$B$5000=Vendas!D713,Entradas!$A$3:$A$5000),1))),"Preço não registrado")</f>
        <v/>
      </c>
      <c r="I713" s="37" t="str">
        <f t="shared" si="58"/>
        <v/>
      </c>
      <c r="J713" s="1"/>
      <c r="K713" s="1"/>
      <c r="L713" s="16" t="str">
        <f t="shared" si="59"/>
        <v/>
      </c>
      <c r="M713" s="70"/>
    </row>
    <row r="714" spans="1:13" x14ac:dyDescent="0.3">
      <c r="A714" s="4"/>
      <c r="B714" s="1"/>
      <c r="C714" s="1" t="str">
        <f t="shared" si="55"/>
        <v/>
      </c>
      <c r="D714" s="1"/>
      <c r="E714" s="1" t="str">
        <f t="shared" si="56"/>
        <v/>
      </c>
      <c r="F714" s="1" t="str">
        <f t="shared" si="57"/>
        <v/>
      </c>
      <c r="G714" s="1"/>
      <c r="H714" s="74" t="str" cm="1">
        <f t="array" ref="H714">IFERROR(IF(D714="","",INDEX(Entradas!$H$3:$H$5000,MATCH(Vendas!A714,IF(Entradas!$B$3:$B$5000=Vendas!D714,Entradas!$A$3:$A$5000),1))),"Preço não registrado")</f>
        <v/>
      </c>
      <c r="I714" s="37" t="str">
        <f t="shared" si="58"/>
        <v/>
      </c>
      <c r="J714" s="1"/>
      <c r="K714" s="1"/>
      <c r="L714" s="16" t="str">
        <f t="shared" si="59"/>
        <v/>
      </c>
      <c r="M714" s="70"/>
    </row>
    <row r="715" spans="1:13" x14ac:dyDescent="0.3">
      <c r="A715" s="4"/>
      <c r="B715" s="1"/>
      <c r="C715" s="1" t="str">
        <f t="shared" si="55"/>
        <v/>
      </c>
      <c r="D715" s="1"/>
      <c r="E715" s="1" t="str">
        <f t="shared" si="56"/>
        <v/>
      </c>
      <c r="F715" s="1" t="str">
        <f t="shared" si="57"/>
        <v/>
      </c>
      <c r="G715" s="1"/>
      <c r="H715" s="74" t="str" cm="1">
        <f t="array" ref="H715">IFERROR(IF(D715="","",INDEX(Entradas!$H$3:$H$5000,MATCH(Vendas!A715,IF(Entradas!$B$3:$B$5000=Vendas!D715,Entradas!$A$3:$A$5000),1))),"Preço não registrado")</f>
        <v/>
      </c>
      <c r="I715" s="37" t="str">
        <f t="shared" si="58"/>
        <v/>
      </c>
      <c r="J715" s="1"/>
      <c r="K715" s="1"/>
      <c r="L715" s="16" t="str">
        <f t="shared" si="59"/>
        <v/>
      </c>
      <c r="M715" s="70"/>
    </row>
    <row r="716" spans="1:13" x14ac:dyDescent="0.3">
      <c r="A716" s="4"/>
      <c r="B716" s="1"/>
      <c r="C716" s="1" t="str">
        <f t="shared" si="55"/>
        <v/>
      </c>
      <c r="D716" s="1"/>
      <c r="E716" s="1" t="str">
        <f t="shared" si="56"/>
        <v/>
      </c>
      <c r="F716" s="1" t="str">
        <f t="shared" si="57"/>
        <v/>
      </c>
      <c r="G716" s="1"/>
      <c r="H716" s="74" t="str" cm="1">
        <f t="array" ref="H716">IFERROR(IF(D716="","",INDEX(Entradas!$H$3:$H$5000,MATCH(Vendas!A716,IF(Entradas!$B$3:$B$5000=Vendas!D716,Entradas!$A$3:$A$5000),1))),"Preço não registrado")</f>
        <v/>
      </c>
      <c r="I716" s="37" t="str">
        <f t="shared" si="58"/>
        <v/>
      </c>
      <c r="J716" s="1"/>
      <c r="K716" s="1"/>
      <c r="L716" s="16" t="str">
        <f t="shared" si="59"/>
        <v/>
      </c>
      <c r="M716" s="70"/>
    </row>
    <row r="717" spans="1:13" x14ac:dyDescent="0.3">
      <c r="A717" s="4"/>
      <c r="B717" s="1"/>
      <c r="C717" s="1" t="str">
        <f t="shared" si="55"/>
        <v/>
      </c>
      <c r="D717" s="1"/>
      <c r="E717" s="1" t="str">
        <f t="shared" si="56"/>
        <v/>
      </c>
      <c r="F717" s="1" t="str">
        <f t="shared" si="57"/>
        <v/>
      </c>
      <c r="G717" s="1"/>
      <c r="H717" s="74" t="str" cm="1">
        <f t="array" ref="H717">IFERROR(IF(D717="","",INDEX(Entradas!$H$3:$H$5000,MATCH(Vendas!A717,IF(Entradas!$B$3:$B$5000=Vendas!D717,Entradas!$A$3:$A$5000),1))),"Preço não registrado")</f>
        <v/>
      </c>
      <c r="I717" s="37" t="str">
        <f t="shared" si="58"/>
        <v/>
      </c>
      <c r="J717" s="1"/>
      <c r="K717" s="1"/>
      <c r="L717" s="16" t="str">
        <f t="shared" si="59"/>
        <v/>
      </c>
      <c r="M717" s="70"/>
    </row>
    <row r="718" spans="1:13" x14ac:dyDescent="0.3">
      <c r="A718" s="4"/>
      <c r="B718" s="1"/>
      <c r="C718" s="1" t="str">
        <f t="shared" si="55"/>
        <v/>
      </c>
      <c r="D718" s="1"/>
      <c r="E718" s="1" t="str">
        <f t="shared" si="56"/>
        <v/>
      </c>
      <c r="F718" s="1" t="str">
        <f t="shared" si="57"/>
        <v/>
      </c>
      <c r="G718" s="1"/>
      <c r="H718" s="74" t="str" cm="1">
        <f t="array" ref="H718">IFERROR(IF(D718="","",INDEX(Entradas!$H$3:$H$5000,MATCH(Vendas!A718,IF(Entradas!$B$3:$B$5000=Vendas!D718,Entradas!$A$3:$A$5000),1))),"Preço não registrado")</f>
        <v/>
      </c>
      <c r="I718" s="37" t="str">
        <f t="shared" si="58"/>
        <v/>
      </c>
      <c r="J718" s="1"/>
      <c r="K718" s="1"/>
      <c r="L718" s="16" t="str">
        <f t="shared" si="59"/>
        <v/>
      </c>
      <c r="M718" s="70"/>
    </row>
    <row r="719" spans="1:13" x14ac:dyDescent="0.3">
      <c r="A719" s="4"/>
      <c r="B719" s="1"/>
      <c r="C719" s="1" t="str">
        <f t="shared" si="55"/>
        <v/>
      </c>
      <c r="D719" s="1"/>
      <c r="E719" s="1" t="str">
        <f t="shared" si="56"/>
        <v/>
      </c>
      <c r="F719" s="1" t="str">
        <f t="shared" si="57"/>
        <v/>
      </c>
      <c r="G719" s="1"/>
      <c r="H719" s="74" t="str" cm="1">
        <f t="array" ref="H719">IFERROR(IF(D719="","",INDEX(Entradas!$H$3:$H$5000,MATCH(Vendas!A719,IF(Entradas!$B$3:$B$5000=Vendas!D719,Entradas!$A$3:$A$5000),1))),"Preço não registrado")</f>
        <v/>
      </c>
      <c r="I719" s="37" t="str">
        <f t="shared" si="58"/>
        <v/>
      </c>
      <c r="J719" s="1"/>
      <c r="K719" s="1"/>
      <c r="L719" s="16" t="str">
        <f t="shared" si="59"/>
        <v/>
      </c>
      <c r="M719" s="70"/>
    </row>
    <row r="720" spans="1:13" x14ac:dyDescent="0.3">
      <c r="A720" s="4"/>
      <c r="B720" s="1"/>
      <c r="C720" s="1" t="str">
        <f t="shared" si="55"/>
        <v/>
      </c>
      <c r="D720" s="1"/>
      <c r="E720" s="1" t="str">
        <f t="shared" si="56"/>
        <v/>
      </c>
      <c r="F720" s="1" t="str">
        <f t="shared" si="57"/>
        <v/>
      </c>
      <c r="G720" s="1"/>
      <c r="H720" s="74" t="str" cm="1">
        <f t="array" ref="H720">IFERROR(IF(D720="","",INDEX(Entradas!$H$3:$H$5000,MATCH(Vendas!A720,IF(Entradas!$B$3:$B$5000=Vendas!D720,Entradas!$A$3:$A$5000),1))),"Preço não registrado")</f>
        <v/>
      </c>
      <c r="I720" s="37" t="str">
        <f t="shared" si="58"/>
        <v/>
      </c>
      <c r="J720" s="1"/>
      <c r="K720" s="1"/>
      <c r="L720" s="16" t="str">
        <f t="shared" si="59"/>
        <v/>
      </c>
      <c r="M720" s="70"/>
    </row>
    <row r="721" spans="1:13" x14ac:dyDescent="0.3">
      <c r="A721" s="4"/>
      <c r="B721" s="1"/>
      <c r="C721" s="1" t="str">
        <f t="shared" si="55"/>
        <v/>
      </c>
      <c r="D721" s="1"/>
      <c r="E721" s="1" t="str">
        <f t="shared" si="56"/>
        <v/>
      </c>
      <c r="F721" s="1" t="str">
        <f t="shared" si="57"/>
        <v/>
      </c>
      <c r="G721" s="1"/>
      <c r="H721" s="74" t="str" cm="1">
        <f t="array" ref="H721">IFERROR(IF(D721="","",INDEX(Entradas!$H$3:$H$5000,MATCH(Vendas!A721,IF(Entradas!$B$3:$B$5000=Vendas!D721,Entradas!$A$3:$A$5000),1))),"Preço não registrado")</f>
        <v/>
      </c>
      <c r="I721" s="37" t="str">
        <f t="shared" si="58"/>
        <v/>
      </c>
      <c r="J721" s="1"/>
      <c r="K721" s="1"/>
      <c r="L721" s="16" t="str">
        <f t="shared" si="59"/>
        <v/>
      </c>
      <c r="M721" s="70"/>
    </row>
    <row r="722" spans="1:13" x14ac:dyDescent="0.3">
      <c r="A722" s="4"/>
      <c r="B722" s="1"/>
      <c r="C722" s="1" t="str">
        <f t="shared" si="55"/>
        <v/>
      </c>
      <c r="D722" s="6"/>
      <c r="E722" s="1" t="str">
        <f t="shared" si="56"/>
        <v/>
      </c>
      <c r="F722" s="1" t="str">
        <f t="shared" si="57"/>
        <v/>
      </c>
      <c r="G722" s="1"/>
      <c r="H722" s="74" t="str" cm="1">
        <f t="array" ref="H722">IFERROR(IF(D722="","",INDEX(Entradas!$H$3:$H$5000,MATCH(Vendas!A722,IF(Entradas!$B$3:$B$5000=Vendas!D722,Entradas!$A$3:$A$5000),1))),"Preço não registrado")</f>
        <v/>
      </c>
      <c r="I722" s="37" t="str">
        <f t="shared" si="58"/>
        <v/>
      </c>
      <c r="J722" s="1"/>
      <c r="K722" s="1"/>
      <c r="L722" s="16" t="str">
        <f t="shared" si="59"/>
        <v/>
      </c>
      <c r="M722" s="70"/>
    </row>
    <row r="723" spans="1:13" x14ac:dyDescent="0.3">
      <c r="A723" s="4"/>
      <c r="B723" s="1"/>
      <c r="C723" s="1" t="str">
        <f t="shared" si="55"/>
        <v/>
      </c>
      <c r="D723" s="1"/>
      <c r="E723" s="1" t="str">
        <f t="shared" si="56"/>
        <v/>
      </c>
      <c r="F723" s="1" t="str">
        <f t="shared" si="57"/>
        <v/>
      </c>
      <c r="G723" s="1"/>
      <c r="H723" s="74" t="str" cm="1">
        <f t="array" ref="H723">IFERROR(IF(D723="","",INDEX(Entradas!$H$3:$H$5000,MATCH(Vendas!A723,IF(Entradas!$B$3:$B$5000=Vendas!D723,Entradas!$A$3:$A$5000),1))),"Preço não registrado")</f>
        <v/>
      </c>
      <c r="I723" s="37" t="str">
        <f t="shared" si="58"/>
        <v/>
      </c>
      <c r="J723" s="1"/>
      <c r="K723" s="1"/>
      <c r="L723" s="16" t="str">
        <f t="shared" si="59"/>
        <v/>
      </c>
      <c r="M723" s="70"/>
    </row>
    <row r="724" spans="1:13" x14ac:dyDescent="0.3">
      <c r="A724" s="4"/>
      <c r="B724" s="1"/>
      <c r="C724" s="1" t="str">
        <f t="shared" si="55"/>
        <v/>
      </c>
      <c r="D724" s="1"/>
      <c r="E724" s="1" t="str">
        <f t="shared" si="56"/>
        <v/>
      </c>
      <c r="F724" s="1" t="str">
        <f t="shared" si="57"/>
        <v/>
      </c>
      <c r="G724" s="1"/>
      <c r="H724" s="74" t="str" cm="1">
        <f t="array" ref="H724">IFERROR(IF(D724="","",INDEX(Entradas!$H$3:$H$5000,MATCH(Vendas!A724,IF(Entradas!$B$3:$B$5000=Vendas!D724,Entradas!$A$3:$A$5000),1))),"Preço não registrado")</f>
        <v/>
      </c>
      <c r="I724" s="37" t="str">
        <f t="shared" si="58"/>
        <v/>
      </c>
      <c r="J724" s="1"/>
      <c r="K724" s="1"/>
      <c r="L724" s="16" t="str">
        <f t="shared" si="59"/>
        <v/>
      </c>
      <c r="M724" s="70"/>
    </row>
    <row r="725" spans="1:13" x14ac:dyDescent="0.3">
      <c r="A725" s="4"/>
      <c r="B725" s="1"/>
      <c r="C725" s="1" t="str">
        <f t="shared" si="55"/>
        <v/>
      </c>
      <c r="D725" s="1"/>
      <c r="E725" s="1" t="str">
        <f t="shared" si="56"/>
        <v/>
      </c>
      <c r="F725" s="1" t="str">
        <f t="shared" si="57"/>
        <v/>
      </c>
      <c r="G725" s="1"/>
      <c r="H725" s="74" t="str" cm="1">
        <f t="array" ref="H725">IFERROR(IF(D725="","",INDEX(Entradas!$H$3:$H$5000,MATCH(Vendas!A725,IF(Entradas!$B$3:$B$5000=Vendas!D725,Entradas!$A$3:$A$5000),1))),"Preço não registrado")</f>
        <v/>
      </c>
      <c r="I725" s="37" t="str">
        <f t="shared" si="58"/>
        <v/>
      </c>
      <c r="J725" s="1"/>
      <c r="K725" s="1"/>
      <c r="L725" s="16" t="str">
        <f t="shared" si="59"/>
        <v/>
      </c>
      <c r="M725" s="70"/>
    </row>
    <row r="726" spans="1:13" x14ac:dyDescent="0.3">
      <c r="A726" s="4"/>
      <c r="B726" s="1"/>
      <c r="C726" s="1" t="str">
        <f t="shared" si="55"/>
        <v/>
      </c>
      <c r="D726" s="1"/>
      <c r="E726" s="1" t="str">
        <f t="shared" si="56"/>
        <v/>
      </c>
      <c r="F726" s="1" t="str">
        <f t="shared" si="57"/>
        <v/>
      </c>
      <c r="G726" s="1"/>
      <c r="H726" s="74" t="str" cm="1">
        <f t="array" ref="H726">IFERROR(IF(D726="","",INDEX(Entradas!$H$3:$H$5000,MATCH(Vendas!A726,IF(Entradas!$B$3:$B$5000=Vendas!D726,Entradas!$A$3:$A$5000),1))),"Preço não registrado")</f>
        <v/>
      </c>
      <c r="I726" s="37" t="str">
        <f t="shared" si="58"/>
        <v/>
      </c>
      <c r="J726" s="1"/>
      <c r="K726" s="1"/>
      <c r="L726" s="16" t="str">
        <f t="shared" si="59"/>
        <v/>
      </c>
      <c r="M726" s="70"/>
    </row>
    <row r="727" spans="1:13" x14ac:dyDescent="0.3">
      <c r="A727" s="4"/>
      <c r="B727" s="1"/>
      <c r="C727" s="1" t="str">
        <f t="shared" si="55"/>
        <v/>
      </c>
      <c r="D727" s="1"/>
      <c r="E727" s="1" t="str">
        <f t="shared" si="56"/>
        <v/>
      </c>
      <c r="F727" s="1" t="str">
        <f t="shared" si="57"/>
        <v/>
      </c>
      <c r="G727" s="1"/>
      <c r="H727" s="74" t="str" cm="1">
        <f t="array" ref="H727">IFERROR(IF(D727="","",INDEX(Entradas!$H$3:$H$5000,MATCH(Vendas!A727,IF(Entradas!$B$3:$B$5000=Vendas!D727,Entradas!$A$3:$A$5000),1))),"Preço não registrado")</f>
        <v/>
      </c>
      <c r="I727" s="37" t="str">
        <f t="shared" si="58"/>
        <v/>
      </c>
      <c r="J727" s="1"/>
      <c r="K727" s="1"/>
      <c r="L727" s="16" t="str">
        <f t="shared" si="59"/>
        <v/>
      </c>
      <c r="M727" s="70"/>
    </row>
    <row r="728" spans="1:13" x14ac:dyDescent="0.3">
      <c r="A728" s="4"/>
      <c r="B728" s="1"/>
      <c r="C728" s="1" t="str">
        <f t="shared" si="55"/>
        <v/>
      </c>
      <c r="D728" s="1"/>
      <c r="E728" s="1" t="str">
        <f t="shared" si="56"/>
        <v/>
      </c>
      <c r="F728" s="1" t="str">
        <f t="shared" si="57"/>
        <v/>
      </c>
      <c r="G728" s="1"/>
      <c r="H728" s="74" t="str" cm="1">
        <f t="array" ref="H728">IFERROR(IF(D728="","",INDEX(Entradas!$H$3:$H$5000,MATCH(Vendas!A728,IF(Entradas!$B$3:$B$5000=Vendas!D728,Entradas!$A$3:$A$5000),1))),"Preço não registrado")</f>
        <v/>
      </c>
      <c r="I728" s="37" t="str">
        <f t="shared" si="58"/>
        <v/>
      </c>
      <c r="J728" s="1"/>
      <c r="K728" s="1"/>
      <c r="L728" s="16" t="str">
        <f t="shared" si="59"/>
        <v/>
      </c>
      <c r="M728" s="70"/>
    </row>
    <row r="729" spans="1:13" x14ac:dyDescent="0.3">
      <c r="A729" s="4"/>
      <c r="B729" s="1"/>
      <c r="C729" s="1" t="str">
        <f t="shared" si="55"/>
        <v/>
      </c>
      <c r="D729" s="1"/>
      <c r="E729" s="1" t="str">
        <f t="shared" si="56"/>
        <v/>
      </c>
      <c r="F729" s="1" t="str">
        <f t="shared" si="57"/>
        <v/>
      </c>
      <c r="G729" s="1"/>
      <c r="H729" s="74" t="str" cm="1">
        <f t="array" ref="H729">IFERROR(IF(D729="","",INDEX(Entradas!$H$3:$H$5000,MATCH(Vendas!A729,IF(Entradas!$B$3:$B$5000=Vendas!D729,Entradas!$A$3:$A$5000),1))),"Preço não registrado")</f>
        <v/>
      </c>
      <c r="I729" s="37" t="str">
        <f t="shared" si="58"/>
        <v/>
      </c>
      <c r="J729" s="1"/>
      <c r="K729" s="1"/>
      <c r="L729" s="16" t="str">
        <f t="shared" si="59"/>
        <v/>
      </c>
      <c r="M729" s="70"/>
    </row>
    <row r="730" spans="1:13" x14ac:dyDescent="0.3">
      <c r="A730" s="4"/>
      <c r="B730" s="1"/>
      <c r="C730" s="1" t="str">
        <f t="shared" si="55"/>
        <v/>
      </c>
      <c r="D730" s="1"/>
      <c r="E730" s="1" t="str">
        <f t="shared" si="56"/>
        <v/>
      </c>
      <c r="F730" s="1" t="str">
        <f t="shared" si="57"/>
        <v/>
      </c>
      <c r="G730" s="1"/>
      <c r="H730" s="74" t="str" cm="1">
        <f t="array" ref="H730">IFERROR(IF(D730="","",INDEX(Entradas!$H$3:$H$5000,MATCH(Vendas!A730,IF(Entradas!$B$3:$B$5000=Vendas!D730,Entradas!$A$3:$A$5000),1))),"Preço não registrado")</f>
        <v/>
      </c>
      <c r="I730" s="37" t="str">
        <f t="shared" si="58"/>
        <v/>
      </c>
      <c r="J730" s="1"/>
      <c r="K730" s="1"/>
      <c r="L730" s="16" t="str">
        <f t="shared" si="59"/>
        <v/>
      </c>
      <c r="M730" s="70"/>
    </row>
    <row r="731" spans="1:13" x14ac:dyDescent="0.3">
      <c r="A731" s="4"/>
      <c r="B731" s="1"/>
      <c r="C731" s="1" t="str">
        <f t="shared" si="55"/>
        <v/>
      </c>
      <c r="D731" s="1"/>
      <c r="E731" s="1" t="str">
        <f t="shared" si="56"/>
        <v/>
      </c>
      <c r="F731" s="1" t="str">
        <f t="shared" si="57"/>
        <v/>
      </c>
      <c r="G731" s="1"/>
      <c r="H731" s="74" t="str" cm="1">
        <f t="array" ref="H731">IFERROR(IF(D731="","",INDEX(Entradas!$H$3:$H$5000,MATCH(Vendas!A731,IF(Entradas!$B$3:$B$5000=Vendas!D731,Entradas!$A$3:$A$5000),1))),"Preço não registrado")</f>
        <v/>
      </c>
      <c r="I731" s="37" t="str">
        <f t="shared" si="58"/>
        <v/>
      </c>
      <c r="J731" s="1"/>
      <c r="K731" s="1"/>
      <c r="L731" s="16" t="str">
        <f t="shared" si="59"/>
        <v/>
      </c>
      <c r="M731" s="70"/>
    </row>
    <row r="732" spans="1:13" x14ac:dyDescent="0.3">
      <c r="A732" s="4"/>
      <c r="B732" s="1"/>
      <c r="C732" s="1" t="str">
        <f t="shared" si="55"/>
        <v/>
      </c>
      <c r="D732" s="6"/>
      <c r="E732" s="1" t="str">
        <f t="shared" si="56"/>
        <v/>
      </c>
      <c r="F732" s="1" t="str">
        <f t="shared" si="57"/>
        <v/>
      </c>
      <c r="G732" s="1"/>
      <c r="H732" s="74" t="str" cm="1">
        <f t="array" ref="H732">IFERROR(IF(D732="","",INDEX(Entradas!$H$3:$H$5000,MATCH(Vendas!A732,IF(Entradas!$B$3:$B$5000=Vendas!D732,Entradas!$A$3:$A$5000),1))),"Preço não registrado")</f>
        <v/>
      </c>
      <c r="I732" s="37" t="str">
        <f t="shared" si="58"/>
        <v/>
      </c>
      <c r="J732" s="1"/>
      <c r="K732" s="1"/>
      <c r="L732" s="16" t="str">
        <f t="shared" si="59"/>
        <v/>
      </c>
      <c r="M732" s="70"/>
    </row>
    <row r="733" spans="1:13" x14ac:dyDescent="0.3">
      <c r="A733" s="4"/>
      <c r="B733" s="1"/>
      <c r="C733" s="1" t="str">
        <f t="shared" si="55"/>
        <v/>
      </c>
      <c r="D733" s="1"/>
      <c r="E733" s="1" t="str">
        <f t="shared" si="56"/>
        <v/>
      </c>
      <c r="F733" s="1" t="str">
        <f t="shared" si="57"/>
        <v/>
      </c>
      <c r="G733" s="1"/>
      <c r="H733" s="74" t="str" cm="1">
        <f t="array" ref="H733">IFERROR(IF(D733="","",INDEX(Entradas!$H$3:$H$5000,MATCH(Vendas!A733,IF(Entradas!$B$3:$B$5000=Vendas!D733,Entradas!$A$3:$A$5000),1))),"Preço não registrado")</f>
        <v/>
      </c>
      <c r="I733" s="37" t="str">
        <f t="shared" si="58"/>
        <v/>
      </c>
      <c r="J733" s="1"/>
      <c r="K733" s="1"/>
      <c r="L733" s="16" t="str">
        <f t="shared" si="59"/>
        <v/>
      </c>
      <c r="M733" s="70"/>
    </row>
    <row r="734" spans="1:13" x14ac:dyDescent="0.3">
      <c r="A734" s="4"/>
      <c r="B734" s="1"/>
      <c r="C734" s="1" t="str">
        <f t="shared" si="55"/>
        <v/>
      </c>
      <c r="D734" s="1"/>
      <c r="E734" s="1" t="str">
        <f t="shared" si="56"/>
        <v/>
      </c>
      <c r="F734" s="1" t="str">
        <f t="shared" si="57"/>
        <v/>
      </c>
      <c r="G734" s="1"/>
      <c r="H734" s="74" t="str" cm="1">
        <f t="array" ref="H734">IFERROR(IF(D734="","",INDEX(Entradas!$H$3:$H$5000,MATCH(Vendas!A734,IF(Entradas!$B$3:$B$5000=Vendas!D734,Entradas!$A$3:$A$5000),1))),"Preço não registrado")</f>
        <v/>
      </c>
      <c r="I734" s="37" t="str">
        <f t="shared" si="58"/>
        <v/>
      </c>
      <c r="J734" s="1"/>
      <c r="K734" s="1"/>
      <c r="L734" s="16" t="str">
        <f t="shared" si="59"/>
        <v/>
      </c>
      <c r="M734" s="70"/>
    </row>
    <row r="735" spans="1:13" x14ac:dyDescent="0.3">
      <c r="A735" s="4"/>
      <c r="B735" s="1"/>
      <c r="C735" s="1" t="str">
        <f t="shared" si="55"/>
        <v/>
      </c>
      <c r="D735" s="1"/>
      <c r="E735" s="1" t="str">
        <f t="shared" si="56"/>
        <v/>
      </c>
      <c r="F735" s="1" t="str">
        <f t="shared" si="57"/>
        <v/>
      </c>
      <c r="G735" s="1"/>
      <c r="H735" s="74" t="str" cm="1">
        <f t="array" ref="H735">IFERROR(IF(D735="","",INDEX(Entradas!$H$3:$H$5000,MATCH(Vendas!A735,IF(Entradas!$B$3:$B$5000=Vendas!D735,Entradas!$A$3:$A$5000),1))),"Preço não registrado")</f>
        <v/>
      </c>
      <c r="I735" s="37" t="str">
        <f t="shared" si="58"/>
        <v/>
      </c>
      <c r="J735" s="1"/>
      <c r="K735" s="1"/>
      <c r="L735" s="16" t="str">
        <f t="shared" si="59"/>
        <v/>
      </c>
      <c r="M735" s="70"/>
    </row>
    <row r="736" spans="1:13" x14ac:dyDescent="0.3">
      <c r="A736" s="4"/>
      <c r="B736" s="1"/>
      <c r="C736" s="1" t="str">
        <f t="shared" si="55"/>
        <v/>
      </c>
      <c r="D736" s="1"/>
      <c r="E736" s="1" t="str">
        <f t="shared" si="56"/>
        <v/>
      </c>
      <c r="F736" s="1" t="str">
        <f t="shared" si="57"/>
        <v/>
      </c>
      <c r="G736" s="1"/>
      <c r="H736" s="74" t="str" cm="1">
        <f t="array" ref="H736">IFERROR(IF(D736="","",INDEX(Entradas!$H$3:$H$5000,MATCH(Vendas!A736,IF(Entradas!$B$3:$B$5000=Vendas!D736,Entradas!$A$3:$A$5000),1))),"Preço não registrado")</f>
        <v/>
      </c>
      <c r="I736" s="37" t="str">
        <f t="shared" si="58"/>
        <v/>
      </c>
      <c r="J736" s="1"/>
      <c r="K736" s="1"/>
      <c r="L736" s="16" t="str">
        <f t="shared" si="59"/>
        <v/>
      </c>
      <c r="M736" s="70"/>
    </row>
    <row r="737" spans="1:13" x14ac:dyDescent="0.3">
      <c r="A737" s="4"/>
      <c r="B737" s="1"/>
      <c r="C737" s="1" t="str">
        <f t="shared" si="55"/>
        <v/>
      </c>
      <c r="D737" s="1"/>
      <c r="E737" s="1" t="str">
        <f t="shared" si="56"/>
        <v/>
      </c>
      <c r="F737" s="1" t="str">
        <f t="shared" si="57"/>
        <v/>
      </c>
      <c r="G737" s="1"/>
      <c r="H737" s="74" t="str" cm="1">
        <f t="array" ref="H737">IFERROR(IF(D737="","",INDEX(Entradas!$H$3:$H$5000,MATCH(Vendas!A737,IF(Entradas!$B$3:$B$5000=Vendas!D737,Entradas!$A$3:$A$5000),1))),"Preço não registrado")</f>
        <v/>
      </c>
      <c r="I737" s="37" t="str">
        <f t="shared" si="58"/>
        <v/>
      </c>
      <c r="J737" s="1"/>
      <c r="K737" s="1"/>
      <c r="L737" s="16" t="str">
        <f t="shared" si="59"/>
        <v/>
      </c>
      <c r="M737" s="70"/>
    </row>
    <row r="738" spans="1:13" x14ac:dyDescent="0.3">
      <c r="A738" s="4"/>
      <c r="B738" s="1"/>
      <c r="C738" s="1" t="str">
        <f t="shared" si="55"/>
        <v/>
      </c>
      <c r="D738" s="1"/>
      <c r="E738" s="1" t="str">
        <f t="shared" si="56"/>
        <v/>
      </c>
      <c r="F738" s="1" t="str">
        <f t="shared" si="57"/>
        <v/>
      </c>
      <c r="G738" s="1"/>
      <c r="H738" s="74" t="str" cm="1">
        <f t="array" ref="H738">IFERROR(IF(D738="","",INDEX(Entradas!$H$3:$H$5000,MATCH(Vendas!A738,IF(Entradas!$B$3:$B$5000=Vendas!D738,Entradas!$A$3:$A$5000),1))),"Preço não registrado")</f>
        <v/>
      </c>
      <c r="I738" s="37" t="str">
        <f t="shared" si="58"/>
        <v/>
      </c>
      <c r="J738" s="1"/>
      <c r="K738" s="1"/>
      <c r="L738" s="16" t="str">
        <f t="shared" si="59"/>
        <v/>
      </c>
      <c r="M738" s="70"/>
    </row>
    <row r="739" spans="1:13" x14ac:dyDescent="0.3">
      <c r="A739" s="4"/>
      <c r="B739" s="1"/>
      <c r="C739" s="1" t="str">
        <f t="shared" si="55"/>
        <v/>
      </c>
      <c r="D739" s="1"/>
      <c r="E739" s="1" t="str">
        <f t="shared" si="56"/>
        <v/>
      </c>
      <c r="F739" s="1" t="str">
        <f t="shared" si="57"/>
        <v/>
      </c>
      <c r="G739" s="1"/>
      <c r="H739" s="74" t="str" cm="1">
        <f t="array" ref="H739">IFERROR(IF(D739="","",INDEX(Entradas!$H$3:$H$5000,MATCH(Vendas!A739,IF(Entradas!$B$3:$B$5000=Vendas!D739,Entradas!$A$3:$A$5000),1))),"Preço não registrado")</f>
        <v/>
      </c>
      <c r="I739" s="37" t="str">
        <f t="shared" si="58"/>
        <v/>
      </c>
      <c r="J739" s="1"/>
      <c r="K739" s="1"/>
      <c r="L739" s="16" t="str">
        <f t="shared" si="59"/>
        <v/>
      </c>
      <c r="M739" s="70"/>
    </row>
    <row r="740" spans="1:13" x14ac:dyDescent="0.3">
      <c r="A740" s="4"/>
      <c r="B740" s="1"/>
      <c r="C740" s="1" t="str">
        <f t="shared" si="55"/>
        <v/>
      </c>
      <c r="D740" s="1"/>
      <c r="E740" s="1" t="str">
        <f t="shared" si="56"/>
        <v/>
      </c>
      <c r="F740" s="1" t="str">
        <f t="shared" si="57"/>
        <v/>
      </c>
      <c r="G740" s="1"/>
      <c r="H740" s="74" t="str" cm="1">
        <f t="array" ref="H740">IFERROR(IF(D740="","",INDEX(Entradas!$H$3:$H$5000,MATCH(Vendas!A740,IF(Entradas!$B$3:$B$5000=Vendas!D740,Entradas!$A$3:$A$5000),1))),"Preço não registrado")</f>
        <v/>
      </c>
      <c r="I740" s="37" t="str">
        <f t="shared" si="58"/>
        <v/>
      </c>
      <c r="J740" s="1"/>
      <c r="K740" s="1"/>
      <c r="L740" s="16" t="str">
        <f t="shared" si="59"/>
        <v/>
      </c>
      <c r="M740" s="70"/>
    </row>
    <row r="741" spans="1:13" x14ac:dyDescent="0.3">
      <c r="A741" s="4"/>
      <c r="B741" s="1"/>
      <c r="C741" s="1" t="str">
        <f t="shared" si="55"/>
        <v/>
      </c>
      <c r="D741" s="1"/>
      <c r="E741" s="1" t="str">
        <f t="shared" si="56"/>
        <v/>
      </c>
      <c r="F741" s="1" t="str">
        <f t="shared" si="57"/>
        <v/>
      </c>
      <c r="G741" s="1"/>
      <c r="H741" s="74" t="str" cm="1">
        <f t="array" ref="H741">IFERROR(IF(D741="","",INDEX(Entradas!$H$3:$H$5000,MATCH(Vendas!A741,IF(Entradas!$B$3:$B$5000=Vendas!D741,Entradas!$A$3:$A$5000),1))),"Preço não registrado")</f>
        <v/>
      </c>
      <c r="I741" s="37" t="str">
        <f t="shared" si="58"/>
        <v/>
      </c>
      <c r="J741" s="1"/>
      <c r="K741" s="1"/>
      <c r="L741" s="16" t="str">
        <f t="shared" si="59"/>
        <v/>
      </c>
      <c r="M741" s="70"/>
    </row>
    <row r="742" spans="1:13" x14ac:dyDescent="0.3">
      <c r="A742" s="4"/>
      <c r="B742" s="1"/>
      <c r="C742" s="1" t="str">
        <f t="shared" si="55"/>
        <v/>
      </c>
      <c r="D742" s="6"/>
      <c r="E742" s="1" t="str">
        <f t="shared" si="56"/>
        <v/>
      </c>
      <c r="F742" s="1" t="str">
        <f t="shared" si="57"/>
        <v/>
      </c>
      <c r="G742" s="1"/>
      <c r="H742" s="74" t="str" cm="1">
        <f t="array" ref="H742">IFERROR(IF(D742="","",INDEX(Entradas!$H$3:$H$5000,MATCH(Vendas!A742,IF(Entradas!$B$3:$B$5000=Vendas!D742,Entradas!$A$3:$A$5000),1))),"Preço não registrado")</f>
        <v/>
      </c>
      <c r="I742" s="37" t="str">
        <f t="shared" si="58"/>
        <v/>
      </c>
      <c r="J742" s="1"/>
      <c r="K742" s="1"/>
      <c r="L742" s="16" t="str">
        <f t="shared" si="59"/>
        <v/>
      </c>
      <c r="M742" s="70"/>
    </row>
    <row r="743" spans="1:13" x14ac:dyDescent="0.3">
      <c r="A743" s="4"/>
      <c r="B743" s="1"/>
      <c r="C743" s="1" t="str">
        <f t="shared" si="55"/>
        <v/>
      </c>
      <c r="D743" s="1"/>
      <c r="E743" s="1" t="str">
        <f t="shared" si="56"/>
        <v/>
      </c>
      <c r="F743" s="1" t="str">
        <f t="shared" si="57"/>
        <v/>
      </c>
      <c r="G743" s="1"/>
      <c r="H743" s="74" t="str" cm="1">
        <f t="array" ref="H743">IFERROR(IF(D743="","",INDEX(Entradas!$H$3:$H$5000,MATCH(Vendas!A743,IF(Entradas!$B$3:$B$5000=Vendas!D743,Entradas!$A$3:$A$5000),1))),"Preço não registrado")</f>
        <v/>
      </c>
      <c r="I743" s="37" t="str">
        <f t="shared" si="58"/>
        <v/>
      </c>
      <c r="J743" s="1"/>
      <c r="K743" s="1"/>
      <c r="L743" s="16" t="str">
        <f t="shared" si="59"/>
        <v/>
      </c>
      <c r="M743" s="70"/>
    </row>
    <row r="744" spans="1:13" x14ac:dyDescent="0.3">
      <c r="A744" s="4"/>
      <c r="B744" s="1"/>
      <c r="C744" s="1" t="str">
        <f t="shared" si="55"/>
        <v/>
      </c>
      <c r="D744" s="1"/>
      <c r="E744" s="1" t="str">
        <f t="shared" si="56"/>
        <v/>
      </c>
      <c r="F744" s="1" t="str">
        <f t="shared" si="57"/>
        <v/>
      </c>
      <c r="G744" s="1"/>
      <c r="H744" s="74" t="str" cm="1">
        <f t="array" ref="H744">IFERROR(IF(D744="","",INDEX(Entradas!$H$3:$H$5000,MATCH(Vendas!A744,IF(Entradas!$B$3:$B$5000=Vendas!D744,Entradas!$A$3:$A$5000),1))),"Preço não registrado")</f>
        <v/>
      </c>
      <c r="I744" s="37" t="str">
        <f t="shared" si="58"/>
        <v/>
      </c>
      <c r="J744" s="1"/>
      <c r="K744" s="1"/>
      <c r="L744" s="16" t="str">
        <f t="shared" si="59"/>
        <v/>
      </c>
      <c r="M744" s="70"/>
    </row>
    <row r="745" spans="1:13" x14ac:dyDescent="0.3">
      <c r="A745" s="4"/>
      <c r="B745" s="1"/>
      <c r="C745" s="1" t="str">
        <f t="shared" si="55"/>
        <v/>
      </c>
      <c r="D745" s="1"/>
      <c r="E745" s="1" t="str">
        <f t="shared" si="56"/>
        <v/>
      </c>
      <c r="F745" s="1" t="str">
        <f t="shared" si="57"/>
        <v/>
      </c>
      <c r="G745" s="1"/>
      <c r="H745" s="74" t="str" cm="1">
        <f t="array" ref="H745">IFERROR(IF(D745="","",INDEX(Entradas!$H$3:$H$5000,MATCH(Vendas!A745,IF(Entradas!$B$3:$B$5000=Vendas!D745,Entradas!$A$3:$A$5000),1))),"Preço não registrado")</f>
        <v/>
      </c>
      <c r="I745" s="37" t="str">
        <f t="shared" si="58"/>
        <v/>
      </c>
      <c r="J745" s="1"/>
      <c r="K745" s="1"/>
      <c r="L745" s="16" t="str">
        <f t="shared" si="59"/>
        <v/>
      </c>
      <c r="M745" s="70"/>
    </row>
    <row r="746" spans="1:13" x14ac:dyDescent="0.3">
      <c r="A746" s="4"/>
      <c r="B746" s="1"/>
      <c r="C746" s="1" t="str">
        <f t="shared" si="55"/>
        <v/>
      </c>
      <c r="D746" s="1"/>
      <c r="E746" s="1" t="str">
        <f t="shared" si="56"/>
        <v/>
      </c>
      <c r="F746" s="1" t="str">
        <f t="shared" si="57"/>
        <v/>
      </c>
      <c r="G746" s="1"/>
      <c r="H746" s="74" t="str" cm="1">
        <f t="array" ref="H746">IFERROR(IF(D746="","",INDEX(Entradas!$H$3:$H$5000,MATCH(Vendas!A746,IF(Entradas!$B$3:$B$5000=Vendas!D746,Entradas!$A$3:$A$5000),1))),"Preço não registrado")</f>
        <v/>
      </c>
      <c r="I746" s="37" t="str">
        <f t="shared" si="58"/>
        <v/>
      </c>
      <c r="J746" s="1"/>
      <c r="K746" s="1"/>
      <c r="L746" s="16" t="str">
        <f t="shared" si="59"/>
        <v/>
      </c>
      <c r="M746" s="70"/>
    </row>
    <row r="747" spans="1:13" x14ac:dyDescent="0.3">
      <c r="A747" s="4"/>
      <c r="B747" s="1"/>
      <c r="C747" s="1" t="str">
        <f t="shared" si="55"/>
        <v/>
      </c>
      <c r="D747" s="1"/>
      <c r="E747" s="1" t="str">
        <f t="shared" si="56"/>
        <v/>
      </c>
      <c r="F747" s="1" t="str">
        <f t="shared" si="57"/>
        <v/>
      </c>
      <c r="G747" s="1"/>
      <c r="H747" s="74" t="str" cm="1">
        <f t="array" ref="H747">IFERROR(IF(D747="","",INDEX(Entradas!$H$3:$H$5000,MATCH(Vendas!A747,IF(Entradas!$B$3:$B$5000=Vendas!D747,Entradas!$A$3:$A$5000),1))),"Preço não registrado")</f>
        <v/>
      </c>
      <c r="I747" s="37" t="str">
        <f t="shared" si="58"/>
        <v/>
      </c>
      <c r="J747" s="1"/>
      <c r="K747" s="1"/>
      <c r="L747" s="16" t="str">
        <f t="shared" si="59"/>
        <v/>
      </c>
      <c r="M747" s="70"/>
    </row>
    <row r="748" spans="1:13" x14ac:dyDescent="0.3">
      <c r="A748" s="4"/>
      <c r="B748" s="1"/>
      <c r="C748" s="1" t="str">
        <f t="shared" si="55"/>
        <v/>
      </c>
      <c r="D748" s="1"/>
      <c r="E748" s="1" t="str">
        <f t="shared" si="56"/>
        <v/>
      </c>
      <c r="F748" s="1" t="str">
        <f t="shared" si="57"/>
        <v/>
      </c>
      <c r="G748" s="1"/>
      <c r="H748" s="74" t="str" cm="1">
        <f t="array" ref="H748">IFERROR(IF(D748="","",INDEX(Entradas!$H$3:$H$5000,MATCH(Vendas!A748,IF(Entradas!$B$3:$B$5000=Vendas!D748,Entradas!$A$3:$A$5000),1))),"Preço não registrado")</f>
        <v/>
      </c>
      <c r="I748" s="37" t="str">
        <f t="shared" si="58"/>
        <v/>
      </c>
      <c r="J748" s="1"/>
      <c r="K748" s="1"/>
      <c r="L748" s="16" t="str">
        <f t="shared" si="59"/>
        <v/>
      </c>
      <c r="M748" s="70"/>
    </row>
    <row r="749" spans="1:13" x14ac:dyDescent="0.3">
      <c r="A749" s="4"/>
      <c r="B749" s="1"/>
      <c r="C749" s="1" t="str">
        <f t="shared" si="55"/>
        <v/>
      </c>
      <c r="D749" s="1"/>
      <c r="E749" s="1" t="str">
        <f t="shared" si="56"/>
        <v/>
      </c>
      <c r="F749" s="1" t="str">
        <f t="shared" si="57"/>
        <v/>
      </c>
      <c r="G749" s="1"/>
      <c r="H749" s="74" t="str" cm="1">
        <f t="array" ref="H749">IFERROR(IF(D749="","",INDEX(Entradas!$H$3:$H$5000,MATCH(Vendas!A749,IF(Entradas!$B$3:$B$5000=Vendas!D749,Entradas!$A$3:$A$5000),1))),"Preço não registrado")</f>
        <v/>
      </c>
      <c r="I749" s="37" t="str">
        <f t="shared" si="58"/>
        <v/>
      </c>
      <c r="J749" s="1"/>
      <c r="K749" s="1"/>
      <c r="L749" s="16" t="str">
        <f t="shared" si="59"/>
        <v/>
      </c>
      <c r="M749" s="70"/>
    </row>
    <row r="750" spans="1:13" x14ac:dyDescent="0.3">
      <c r="A750" s="4"/>
      <c r="B750" s="1"/>
      <c r="C750" s="1" t="str">
        <f t="shared" si="55"/>
        <v/>
      </c>
      <c r="D750" s="1"/>
      <c r="E750" s="1" t="str">
        <f t="shared" si="56"/>
        <v/>
      </c>
      <c r="F750" s="1" t="str">
        <f t="shared" si="57"/>
        <v/>
      </c>
      <c r="G750" s="1"/>
      <c r="H750" s="74" t="str" cm="1">
        <f t="array" ref="H750">IFERROR(IF(D750="","",INDEX(Entradas!$H$3:$H$5000,MATCH(Vendas!A750,IF(Entradas!$B$3:$B$5000=Vendas!D750,Entradas!$A$3:$A$5000),1))),"Preço não registrado")</f>
        <v/>
      </c>
      <c r="I750" s="37" t="str">
        <f t="shared" si="58"/>
        <v/>
      </c>
      <c r="J750" s="1"/>
      <c r="K750" s="1"/>
      <c r="L750" s="16" t="str">
        <f t="shared" si="59"/>
        <v/>
      </c>
      <c r="M750" s="70"/>
    </row>
    <row r="751" spans="1:13" x14ac:dyDescent="0.3">
      <c r="A751" s="4"/>
      <c r="B751" s="1"/>
      <c r="C751" s="1" t="str">
        <f t="shared" si="55"/>
        <v/>
      </c>
      <c r="D751" s="1"/>
      <c r="E751" s="1" t="str">
        <f t="shared" si="56"/>
        <v/>
      </c>
      <c r="F751" s="1" t="str">
        <f t="shared" si="57"/>
        <v/>
      </c>
      <c r="G751" s="1"/>
      <c r="H751" s="74" t="str" cm="1">
        <f t="array" ref="H751">IFERROR(IF(D751="","",INDEX(Entradas!$H$3:$H$5000,MATCH(Vendas!A751,IF(Entradas!$B$3:$B$5000=Vendas!D751,Entradas!$A$3:$A$5000),1))),"Preço não registrado")</f>
        <v/>
      </c>
      <c r="I751" s="37" t="str">
        <f t="shared" si="58"/>
        <v/>
      </c>
      <c r="J751" s="1"/>
      <c r="K751" s="1"/>
      <c r="L751" s="16" t="str">
        <f t="shared" si="59"/>
        <v/>
      </c>
      <c r="M751" s="70"/>
    </row>
    <row r="752" spans="1:13" x14ac:dyDescent="0.3">
      <c r="A752" s="4"/>
      <c r="B752" s="1"/>
      <c r="C752" s="1" t="str">
        <f t="shared" si="55"/>
        <v/>
      </c>
      <c r="D752" s="6"/>
      <c r="E752" s="1" t="str">
        <f t="shared" si="56"/>
        <v/>
      </c>
      <c r="F752" s="1" t="str">
        <f t="shared" si="57"/>
        <v/>
      </c>
      <c r="G752" s="1"/>
      <c r="H752" s="74" t="str" cm="1">
        <f t="array" ref="H752">IFERROR(IF(D752="","",INDEX(Entradas!$H$3:$H$5000,MATCH(Vendas!A752,IF(Entradas!$B$3:$B$5000=Vendas!D752,Entradas!$A$3:$A$5000),1))),"Preço não registrado")</f>
        <v/>
      </c>
      <c r="I752" s="37" t="str">
        <f t="shared" si="58"/>
        <v/>
      </c>
      <c r="J752" s="1"/>
      <c r="K752" s="1"/>
      <c r="L752" s="16" t="str">
        <f t="shared" si="59"/>
        <v/>
      </c>
      <c r="M752" s="70"/>
    </row>
    <row r="753" spans="1:13" x14ac:dyDescent="0.3">
      <c r="A753" s="4"/>
      <c r="B753" s="1"/>
      <c r="C753" s="1" t="str">
        <f t="shared" si="55"/>
        <v/>
      </c>
      <c r="D753" s="1"/>
      <c r="E753" s="1" t="str">
        <f t="shared" si="56"/>
        <v/>
      </c>
      <c r="F753" s="1" t="str">
        <f t="shared" si="57"/>
        <v/>
      </c>
      <c r="G753" s="1"/>
      <c r="H753" s="74" t="str" cm="1">
        <f t="array" ref="H753">IFERROR(IF(D753="","",INDEX(Entradas!$H$3:$H$5000,MATCH(Vendas!A753,IF(Entradas!$B$3:$B$5000=Vendas!D753,Entradas!$A$3:$A$5000),1))),"Preço não registrado")</f>
        <v/>
      </c>
      <c r="I753" s="37" t="str">
        <f t="shared" si="58"/>
        <v/>
      </c>
      <c r="J753" s="1"/>
      <c r="K753" s="1"/>
      <c r="L753" s="16" t="str">
        <f t="shared" si="59"/>
        <v/>
      </c>
      <c r="M753" s="70"/>
    </row>
    <row r="754" spans="1:13" x14ac:dyDescent="0.3">
      <c r="A754" s="4"/>
      <c r="B754" s="1"/>
      <c r="C754" s="1" t="str">
        <f t="shared" si="55"/>
        <v/>
      </c>
      <c r="D754" s="1"/>
      <c r="E754" s="1" t="str">
        <f t="shared" si="56"/>
        <v/>
      </c>
      <c r="F754" s="1" t="str">
        <f t="shared" si="57"/>
        <v/>
      </c>
      <c r="G754" s="1"/>
      <c r="H754" s="74" t="str" cm="1">
        <f t="array" ref="H754">IFERROR(IF(D754="","",INDEX(Entradas!$H$3:$H$5000,MATCH(Vendas!A754,IF(Entradas!$B$3:$B$5000=Vendas!D754,Entradas!$A$3:$A$5000),1))),"Preço não registrado")</f>
        <v/>
      </c>
      <c r="I754" s="37" t="str">
        <f t="shared" si="58"/>
        <v/>
      </c>
      <c r="J754" s="1"/>
      <c r="K754" s="1"/>
      <c r="L754" s="16" t="str">
        <f t="shared" si="59"/>
        <v/>
      </c>
      <c r="M754" s="70"/>
    </row>
    <row r="755" spans="1:13" x14ac:dyDescent="0.3">
      <c r="A755" s="4"/>
      <c r="B755" s="1"/>
      <c r="C755" s="1" t="str">
        <f t="shared" si="55"/>
        <v/>
      </c>
      <c r="D755" s="1"/>
      <c r="E755" s="1" t="str">
        <f t="shared" si="56"/>
        <v/>
      </c>
      <c r="F755" s="1" t="str">
        <f t="shared" si="57"/>
        <v/>
      </c>
      <c r="G755" s="1"/>
      <c r="H755" s="74" t="str" cm="1">
        <f t="array" ref="H755">IFERROR(IF(D755="","",INDEX(Entradas!$H$3:$H$5000,MATCH(Vendas!A755,IF(Entradas!$B$3:$B$5000=Vendas!D755,Entradas!$A$3:$A$5000),1))),"Preço não registrado")</f>
        <v/>
      </c>
      <c r="I755" s="37" t="str">
        <f t="shared" si="58"/>
        <v/>
      </c>
      <c r="J755" s="1"/>
      <c r="K755" s="1"/>
      <c r="L755" s="16" t="str">
        <f t="shared" si="59"/>
        <v/>
      </c>
      <c r="M755" s="70"/>
    </row>
    <row r="756" spans="1:13" x14ac:dyDescent="0.3">
      <c r="A756" s="4"/>
      <c r="B756" s="1"/>
      <c r="C756" s="1" t="str">
        <f t="shared" si="55"/>
        <v/>
      </c>
      <c r="D756" s="1"/>
      <c r="E756" s="1" t="str">
        <f t="shared" si="56"/>
        <v/>
      </c>
      <c r="F756" s="1" t="str">
        <f t="shared" si="57"/>
        <v/>
      </c>
      <c r="G756" s="1"/>
      <c r="H756" s="74" t="str" cm="1">
        <f t="array" ref="H756">IFERROR(IF(D756="","",INDEX(Entradas!$H$3:$H$5000,MATCH(Vendas!A756,IF(Entradas!$B$3:$B$5000=Vendas!D756,Entradas!$A$3:$A$5000),1))),"Preço não registrado")</f>
        <v/>
      </c>
      <c r="I756" s="37" t="str">
        <f t="shared" si="58"/>
        <v/>
      </c>
      <c r="J756" s="1"/>
      <c r="K756" s="1"/>
      <c r="L756" s="16" t="str">
        <f t="shared" si="59"/>
        <v/>
      </c>
      <c r="M756" s="70"/>
    </row>
    <row r="757" spans="1:13" x14ac:dyDescent="0.3">
      <c r="A757" s="4"/>
      <c r="B757" s="1"/>
      <c r="C757" s="1" t="str">
        <f t="shared" si="55"/>
        <v/>
      </c>
      <c r="D757" s="1"/>
      <c r="E757" s="1" t="str">
        <f t="shared" si="56"/>
        <v/>
      </c>
      <c r="F757" s="1" t="str">
        <f t="shared" si="57"/>
        <v/>
      </c>
      <c r="G757" s="1"/>
      <c r="H757" s="74" t="str" cm="1">
        <f t="array" ref="H757">IFERROR(IF(D757="","",INDEX(Entradas!$H$3:$H$5000,MATCH(Vendas!A757,IF(Entradas!$B$3:$B$5000=Vendas!D757,Entradas!$A$3:$A$5000),1))),"Preço não registrado")</f>
        <v/>
      </c>
      <c r="I757" s="37" t="str">
        <f t="shared" si="58"/>
        <v/>
      </c>
      <c r="J757" s="1"/>
      <c r="K757" s="1"/>
      <c r="L757" s="16" t="str">
        <f t="shared" si="59"/>
        <v/>
      </c>
      <c r="M757" s="70"/>
    </row>
    <row r="758" spans="1:13" x14ac:dyDescent="0.3">
      <c r="A758" s="4"/>
      <c r="B758" s="1"/>
      <c r="C758" s="1" t="str">
        <f t="shared" si="55"/>
        <v/>
      </c>
      <c r="D758" s="1"/>
      <c r="E758" s="1" t="str">
        <f t="shared" si="56"/>
        <v/>
      </c>
      <c r="F758" s="1" t="str">
        <f t="shared" si="57"/>
        <v/>
      </c>
      <c r="G758" s="1"/>
      <c r="H758" s="74" t="str" cm="1">
        <f t="array" ref="H758">IFERROR(IF(D758="","",INDEX(Entradas!$H$3:$H$5000,MATCH(Vendas!A758,IF(Entradas!$B$3:$B$5000=Vendas!D758,Entradas!$A$3:$A$5000),1))),"Preço não registrado")</f>
        <v/>
      </c>
      <c r="I758" s="37" t="str">
        <f t="shared" si="58"/>
        <v/>
      </c>
      <c r="J758" s="1"/>
      <c r="K758" s="1"/>
      <c r="L758" s="16" t="str">
        <f t="shared" si="59"/>
        <v/>
      </c>
      <c r="M758" s="70"/>
    </row>
    <row r="759" spans="1:13" x14ac:dyDescent="0.3">
      <c r="A759" s="4"/>
      <c r="B759" s="1"/>
      <c r="C759" s="1" t="str">
        <f t="shared" si="55"/>
        <v/>
      </c>
      <c r="D759" s="1"/>
      <c r="E759" s="1" t="str">
        <f t="shared" si="56"/>
        <v/>
      </c>
      <c r="F759" s="1" t="str">
        <f t="shared" si="57"/>
        <v/>
      </c>
      <c r="G759" s="1"/>
      <c r="H759" s="74" t="str" cm="1">
        <f t="array" ref="H759">IFERROR(IF(D759="","",INDEX(Entradas!$H$3:$H$5000,MATCH(Vendas!A759,IF(Entradas!$B$3:$B$5000=Vendas!D759,Entradas!$A$3:$A$5000),1))),"Preço não registrado")</f>
        <v/>
      </c>
      <c r="I759" s="37" t="str">
        <f t="shared" si="58"/>
        <v/>
      </c>
      <c r="J759" s="1"/>
      <c r="K759" s="1"/>
      <c r="L759" s="16" t="str">
        <f t="shared" si="59"/>
        <v/>
      </c>
      <c r="M759" s="70"/>
    </row>
    <row r="760" spans="1:13" x14ac:dyDescent="0.3">
      <c r="A760" s="4"/>
      <c r="B760" s="1"/>
      <c r="C760" s="1" t="str">
        <f t="shared" si="55"/>
        <v/>
      </c>
      <c r="D760" s="1"/>
      <c r="E760" s="1" t="str">
        <f t="shared" si="56"/>
        <v/>
      </c>
      <c r="F760" s="1" t="str">
        <f t="shared" si="57"/>
        <v/>
      </c>
      <c r="G760" s="1"/>
      <c r="H760" s="74" t="str" cm="1">
        <f t="array" ref="H760">IFERROR(IF(D760="","",INDEX(Entradas!$H$3:$H$5000,MATCH(Vendas!A760,IF(Entradas!$B$3:$B$5000=Vendas!D760,Entradas!$A$3:$A$5000),1))),"Preço não registrado")</f>
        <v/>
      </c>
      <c r="I760" s="37" t="str">
        <f t="shared" si="58"/>
        <v/>
      </c>
      <c r="J760" s="1"/>
      <c r="K760" s="1"/>
      <c r="L760" s="16" t="str">
        <f t="shared" si="59"/>
        <v/>
      </c>
      <c r="M760" s="70"/>
    </row>
    <row r="761" spans="1:13" x14ac:dyDescent="0.3">
      <c r="A761" s="4"/>
      <c r="B761" s="1"/>
      <c r="C761" s="1" t="str">
        <f t="shared" si="55"/>
        <v/>
      </c>
      <c r="D761" s="1"/>
      <c r="E761" s="1" t="str">
        <f t="shared" si="56"/>
        <v/>
      </c>
      <c r="F761" s="1" t="str">
        <f t="shared" si="57"/>
        <v/>
      </c>
      <c r="G761" s="1"/>
      <c r="H761" s="74" t="str" cm="1">
        <f t="array" ref="H761">IFERROR(IF(D761="","",INDEX(Entradas!$H$3:$H$5000,MATCH(Vendas!A761,IF(Entradas!$B$3:$B$5000=Vendas!D761,Entradas!$A$3:$A$5000),1))),"Preço não registrado")</f>
        <v/>
      </c>
      <c r="I761" s="37" t="str">
        <f t="shared" si="58"/>
        <v/>
      </c>
      <c r="J761" s="1"/>
      <c r="K761" s="1"/>
      <c r="L761" s="16" t="str">
        <f t="shared" si="59"/>
        <v/>
      </c>
      <c r="M761" s="70"/>
    </row>
    <row r="762" spans="1:13" x14ac:dyDescent="0.3">
      <c r="A762" s="4"/>
      <c r="B762" s="1"/>
      <c r="C762" s="1" t="str">
        <f t="shared" si="55"/>
        <v/>
      </c>
      <c r="D762" s="6"/>
      <c r="E762" s="1" t="str">
        <f t="shared" si="56"/>
        <v/>
      </c>
      <c r="F762" s="1" t="str">
        <f t="shared" si="57"/>
        <v/>
      </c>
      <c r="G762" s="1"/>
      <c r="H762" s="74" t="str" cm="1">
        <f t="array" ref="H762">IFERROR(IF(D762="","",INDEX(Entradas!$H$3:$H$5000,MATCH(Vendas!A762,IF(Entradas!$B$3:$B$5000=Vendas!D762,Entradas!$A$3:$A$5000),1))),"Preço não registrado")</f>
        <v/>
      </c>
      <c r="I762" s="37" t="str">
        <f t="shared" si="58"/>
        <v/>
      </c>
      <c r="J762" s="1"/>
      <c r="K762" s="1"/>
      <c r="L762" s="16" t="str">
        <f t="shared" si="59"/>
        <v/>
      </c>
      <c r="M762" s="70"/>
    </row>
    <row r="763" spans="1:13" x14ac:dyDescent="0.3">
      <c r="A763" s="4"/>
      <c r="B763" s="1"/>
      <c r="C763" s="1" t="str">
        <f t="shared" si="55"/>
        <v/>
      </c>
      <c r="D763" s="1"/>
      <c r="E763" s="1" t="str">
        <f t="shared" si="56"/>
        <v/>
      </c>
      <c r="F763" s="1" t="str">
        <f t="shared" si="57"/>
        <v/>
      </c>
      <c r="G763" s="1"/>
      <c r="H763" s="74" t="str" cm="1">
        <f t="array" ref="H763">IFERROR(IF(D763="","",INDEX(Entradas!$H$3:$H$5000,MATCH(Vendas!A763,IF(Entradas!$B$3:$B$5000=Vendas!D763,Entradas!$A$3:$A$5000),1))),"Preço não registrado")</f>
        <v/>
      </c>
      <c r="I763" s="37" t="str">
        <f t="shared" si="58"/>
        <v/>
      </c>
      <c r="J763" s="1"/>
      <c r="K763" s="1"/>
      <c r="L763" s="16" t="str">
        <f t="shared" si="59"/>
        <v/>
      </c>
      <c r="M763" s="70"/>
    </row>
    <row r="764" spans="1:13" x14ac:dyDescent="0.3">
      <c r="A764" s="4"/>
      <c r="B764" s="1"/>
      <c r="C764" s="1" t="str">
        <f t="shared" si="55"/>
        <v/>
      </c>
      <c r="D764" s="1"/>
      <c r="E764" s="1" t="str">
        <f t="shared" si="56"/>
        <v/>
      </c>
      <c r="F764" s="1" t="str">
        <f t="shared" si="57"/>
        <v/>
      </c>
      <c r="G764" s="1"/>
      <c r="H764" s="74" t="str" cm="1">
        <f t="array" ref="H764">IFERROR(IF(D764="","",INDEX(Entradas!$H$3:$H$5000,MATCH(Vendas!A764,IF(Entradas!$B$3:$B$5000=Vendas!D764,Entradas!$A$3:$A$5000),1))),"Preço não registrado")</f>
        <v/>
      </c>
      <c r="I764" s="37" t="str">
        <f t="shared" si="58"/>
        <v/>
      </c>
      <c r="J764" s="1"/>
      <c r="K764" s="1"/>
      <c r="L764" s="16" t="str">
        <f t="shared" si="59"/>
        <v/>
      </c>
      <c r="M764" s="70"/>
    </row>
    <row r="765" spans="1:13" x14ac:dyDescent="0.3">
      <c r="A765" s="4"/>
      <c r="B765" s="1"/>
      <c r="C765" s="1" t="str">
        <f t="shared" si="55"/>
        <v/>
      </c>
      <c r="D765" s="1"/>
      <c r="E765" s="1" t="str">
        <f t="shared" si="56"/>
        <v/>
      </c>
      <c r="F765" s="1" t="str">
        <f t="shared" si="57"/>
        <v/>
      </c>
      <c r="G765" s="1"/>
      <c r="H765" s="74" t="str" cm="1">
        <f t="array" ref="H765">IFERROR(IF(D765="","",INDEX(Entradas!$H$3:$H$5000,MATCH(Vendas!A765,IF(Entradas!$B$3:$B$5000=Vendas!D765,Entradas!$A$3:$A$5000),1))),"Preço não registrado")</f>
        <v/>
      </c>
      <c r="I765" s="37" t="str">
        <f t="shared" si="58"/>
        <v/>
      </c>
      <c r="J765" s="1"/>
      <c r="K765" s="1"/>
      <c r="L765" s="16" t="str">
        <f t="shared" si="59"/>
        <v/>
      </c>
      <c r="M765" s="70"/>
    </row>
    <row r="766" spans="1:13" x14ac:dyDescent="0.3">
      <c r="A766" s="4"/>
      <c r="B766" s="1"/>
      <c r="C766" s="1" t="str">
        <f t="shared" si="55"/>
        <v/>
      </c>
      <c r="D766" s="1"/>
      <c r="E766" s="1" t="str">
        <f t="shared" si="56"/>
        <v/>
      </c>
      <c r="F766" s="1" t="str">
        <f t="shared" si="57"/>
        <v/>
      </c>
      <c r="G766" s="1"/>
      <c r="H766" s="74" t="str" cm="1">
        <f t="array" ref="H766">IFERROR(IF(D766="","",INDEX(Entradas!$H$3:$H$5000,MATCH(Vendas!A766,IF(Entradas!$B$3:$B$5000=Vendas!D766,Entradas!$A$3:$A$5000),1))),"Preço não registrado")</f>
        <v/>
      </c>
      <c r="I766" s="37" t="str">
        <f t="shared" si="58"/>
        <v/>
      </c>
      <c r="J766" s="1"/>
      <c r="K766" s="1"/>
      <c r="L766" s="16" t="str">
        <f t="shared" si="59"/>
        <v/>
      </c>
      <c r="M766" s="70"/>
    </row>
    <row r="767" spans="1:13" x14ac:dyDescent="0.3">
      <c r="A767" s="4"/>
      <c r="B767" s="1"/>
      <c r="C767" s="1" t="str">
        <f t="shared" si="55"/>
        <v/>
      </c>
      <c r="D767" s="1"/>
      <c r="E767" s="1" t="str">
        <f t="shared" si="56"/>
        <v/>
      </c>
      <c r="F767" s="1" t="str">
        <f t="shared" si="57"/>
        <v/>
      </c>
      <c r="G767" s="1"/>
      <c r="H767" s="74" t="str" cm="1">
        <f t="array" ref="H767">IFERROR(IF(D767="","",INDEX(Entradas!$H$3:$H$5000,MATCH(Vendas!A767,IF(Entradas!$B$3:$B$5000=Vendas!D767,Entradas!$A$3:$A$5000),1))),"Preço não registrado")</f>
        <v/>
      </c>
      <c r="I767" s="37" t="str">
        <f t="shared" si="58"/>
        <v/>
      </c>
      <c r="J767" s="1"/>
      <c r="K767" s="1"/>
      <c r="L767" s="16" t="str">
        <f t="shared" si="59"/>
        <v/>
      </c>
      <c r="M767" s="70"/>
    </row>
    <row r="768" spans="1:13" x14ac:dyDescent="0.3">
      <c r="A768" s="4"/>
      <c r="B768" s="1"/>
      <c r="C768" s="1" t="str">
        <f t="shared" si="55"/>
        <v/>
      </c>
      <c r="D768" s="1"/>
      <c r="E768" s="1" t="str">
        <f t="shared" si="56"/>
        <v/>
      </c>
      <c r="F768" s="1" t="str">
        <f t="shared" si="57"/>
        <v/>
      </c>
      <c r="G768" s="1"/>
      <c r="H768" s="74" t="str" cm="1">
        <f t="array" ref="H768">IFERROR(IF(D768="","",INDEX(Entradas!$H$3:$H$5000,MATCH(Vendas!A768,IF(Entradas!$B$3:$B$5000=Vendas!D768,Entradas!$A$3:$A$5000),1))),"Preço não registrado")</f>
        <v/>
      </c>
      <c r="I768" s="37" t="str">
        <f t="shared" si="58"/>
        <v/>
      </c>
      <c r="J768" s="1"/>
      <c r="K768" s="1"/>
      <c r="L768" s="16" t="str">
        <f t="shared" si="59"/>
        <v/>
      </c>
      <c r="M768" s="70"/>
    </row>
    <row r="769" spans="1:13" x14ac:dyDescent="0.3">
      <c r="A769" s="4"/>
      <c r="B769" s="1"/>
      <c r="C769" s="1" t="str">
        <f t="shared" si="55"/>
        <v/>
      </c>
      <c r="D769" s="1"/>
      <c r="E769" s="1" t="str">
        <f t="shared" si="56"/>
        <v/>
      </c>
      <c r="F769" s="1" t="str">
        <f t="shared" si="57"/>
        <v/>
      </c>
      <c r="G769" s="1"/>
      <c r="H769" s="74" t="str" cm="1">
        <f t="array" ref="H769">IFERROR(IF(D769="","",INDEX(Entradas!$H$3:$H$5000,MATCH(Vendas!A769,IF(Entradas!$B$3:$B$5000=Vendas!D769,Entradas!$A$3:$A$5000),1))),"Preço não registrado")</f>
        <v/>
      </c>
      <c r="I769" s="37" t="str">
        <f t="shared" si="58"/>
        <v/>
      </c>
      <c r="J769" s="1"/>
      <c r="K769" s="1"/>
      <c r="L769" s="16" t="str">
        <f t="shared" si="59"/>
        <v/>
      </c>
      <c r="M769" s="70"/>
    </row>
    <row r="770" spans="1:13" x14ac:dyDescent="0.3">
      <c r="A770" s="4"/>
      <c r="B770" s="1"/>
      <c r="C770" s="1" t="str">
        <f t="shared" si="55"/>
        <v/>
      </c>
      <c r="D770" s="1"/>
      <c r="E770" s="1" t="str">
        <f t="shared" si="56"/>
        <v/>
      </c>
      <c r="F770" s="1" t="str">
        <f t="shared" si="57"/>
        <v/>
      </c>
      <c r="G770" s="1"/>
      <c r="H770" s="74" t="str" cm="1">
        <f t="array" ref="H770">IFERROR(IF(D770="","",INDEX(Entradas!$H$3:$H$5000,MATCH(Vendas!A770,IF(Entradas!$B$3:$B$5000=Vendas!D770,Entradas!$A$3:$A$5000),1))),"Preço não registrado")</f>
        <v/>
      </c>
      <c r="I770" s="37" t="str">
        <f t="shared" si="58"/>
        <v/>
      </c>
      <c r="J770" s="1"/>
      <c r="K770" s="1"/>
      <c r="L770" s="16" t="str">
        <f t="shared" si="59"/>
        <v/>
      </c>
      <c r="M770" s="70"/>
    </row>
    <row r="771" spans="1:13" x14ac:dyDescent="0.3">
      <c r="A771" s="4"/>
      <c r="B771" s="1"/>
      <c r="C771" s="1" t="str">
        <f t="shared" ref="C771:C834" si="60">IF(B771="","",VLOOKUP(B771,tabela_cliente,2,0))</f>
        <v/>
      </c>
      <c r="D771" s="1"/>
      <c r="E771" s="1" t="str">
        <f t="shared" ref="E771:E834" si="61">IF(D771="","",VLOOKUP(D771,tabela_produto,2,0))</f>
        <v/>
      </c>
      <c r="F771" s="1" t="str">
        <f t="shared" ref="F771:F834" si="62">IF(D771="","",VLOOKUP(D771,tabela_produto,3,0))</f>
        <v/>
      </c>
      <c r="G771" s="1"/>
      <c r="H771" s="74" t="str" cm="1">
        <f t="array" ref="H771">IFERROR(IF(D771="","",INDEX(Entradas!$H$3:$H$5000,MATCH(Vendas!A771,IF(Entradas!$B$3:$B$5000=Vendas!D771,Entradas!$A$3:$A$5000),1))),"Preço não registrado")</f>
        <v/>
      </c>
      <c r="I771" s="37" t="str">
        <f t="shared" si="58"/>
        <v/>
      </c>
      <c r="J771" s="1"/>
      <c r="K771" s="1"/>
      <c r="L771" s="16" t="str">
        <f t="shared" si="59"/>
        <v/>
      </c>
      <c r="M771" s="70"/>
    </row>
    <row r="772" spans="1:13" x14ac:dyDescent="0.3">
      <c r="A772" s="4"/>
      <c r="B772" s="1"/>
      <c r="C772" s="1" t="str">
        <f t="shared" si="60"/>
        <v/>
      </c>
      <c r="D772" s="6"/>
      <c r="E772" s="1" t="str">
        <f t="shared" si="61"/>
        <v/>
      </c>
      <c r="F772" s="1" t="str">
        <f t="shared" si="62"/>
        <v/>
      </c>
      <c r="G772" s="1"/>
      <c r="H772" s="74" t="str" cm="1">
        <f t="array" ref="H772">IFERROR(IF(D772="","",INDEX(Entradas!$H$3:$H$5000,MATCH(Vendas!A772,IF(Entradas!$B$3:$B$5000=Vendas!D772,Entradas!$A$3:$A$5000),1))),"Preço não registrado")</f>
        <v/>
      </c>
      <c r="I772" s="37" t="str">
        <f t="shared" ref="I772:I835" si="63">IFERROR(IF(OR(G772="",H772=""),"",G772*H772),"")</f>
        <v/>
      </c>
      <c r="J772" s="1"/>
      <c r="K772" s="1"/>
      <c r="L772" s="16" t="str">
        <f t="shared" ref="L772:L835" si="64">IF(K772="","",HYPERLINK("https://rastreamentocorreios.info/consulta/"&amp;K772,"Rastreie aqui"))</f>
        <v/>
      </c>
      <c r="M772" s="70"/>
    </row>
    <row r="773" spans="1:13" x14ac:dyDescent="0.3">
      <c r="A773" s="4"/>
      <c r="B773" s="1"/>
      <c r="C773" s="1" t="str">
        <f t="shared" si="60"/>
        <v/>
      </c>
      <c r="D773" s="1"/>
      <c r="E773" s="1" t="str">
        <f t="shared" si="61"/>
        <v/>
      </c>
      <c r="F773" s="1" t="str">
        <f t="shared" si="62"/>
        <v/>
      </c>
      <c r="G773" s="1"/>
      <c r="H773" s="74" t="str" cm="1">
        <f t="array" ref="H773">IFERROR(IF(D773="","",INDEX(Entradas!$H$3:$H$5000,MATCH(Vendas!A773,IF(Entradas!$B$3:$B$5000=Vendas!D773,Entradas!$A$3:$A$5000),1))),"Preço não registrado")</f>
        <v/>
      </c>
      <c r="I773" s="37" t="str">
        <f t="shared" si="63"/>
        <v/>
      </c>
      <c r="J773" s="1"/>
      <c r="K773" s="1"/>
      <c r="L773" s="16" t="str">
        <f t="shared" si="64"/>
        <v/>
      </c>
      <c r="M773" s="70"/>
    </row>
    <row r="774" spans="1:13" x14ac:dyDescent="0.3">
      <c r="A774" s="4"/>
      <c r="B774" s="1"/>
      <c r="C774" s="1" t="str">
        <f t="shared" si="60"/>
        <v/>
      </c>
      <c r="D774" s="1"/>
      <c r="E774" s="1" t="str">
        <f t="shared" si="61"/>
        <v/>
      </c>
      <c r="F774" s="1" t="str">
        <f t="shared" si="62"/>
        <v/>
      </c>
      <c r="G774" s="1"/>
      <c r="H774" s="74" t="str" cm="1">
        <f t="array" ref="H774">IFERROR(IF(D774="","",INDEX(Entradas!$H$3:$H$5000,MATCH(Vendas!A774,IF(Entradas!$B$3:$B$5000=Vendas!D774,Entradas!$A$3:$A$5000),1))),"Preço não registrado")</f>
        <v/>
      </c>
      <c r="I774" s="37" t="str">
        <f t="shared" si="63"/>
        <v/>
      </c>
      <c r="J774" s="1"/>
      <c r="K774" s="1"/>
      <c r="L774" s="16" t="str">
        <f t="shared" si="64"/>
        <v/>
      </c>
      <c r="M774" s="70"/>
    </row>
    <row r="775" spans="1:13" x14ac:dyDescent="0.3">
      <c r="A775" s="4"/>
      <c r="B775" s="1"/>
      <c r="C775" s="1" t="str">
        <f t="shared" si="60"/>
        <v/>
      </c>
      <c r="D775" s="1"/>
      <c r="E775" s="1" t="str">
        <f t="shared" si="61"/>
        <v/>
      </c>
      <c r="F775" s="1" t="str">
        <f t="shared" si="62"/>
        <v/>
      </c>
      <c r="G775" s="1"/>
      <c r="H775" s="74" t="str" cm="1">
        <f t="array" ref="H775">IFERROR(IF(D775="","",INDEX(Entradas!$H$3:$H$5000,MATCH(Vendas!A775,IF(Entradas!$B$3:$B$5000=Vendas!D775,Entradas!$A$3:$A$5000),1))),"Preço não registrado")</f>
        <v/>
      </c>
      <c r="I775" s="37" t="str">
        <f t="shared" si="63"/>
        <v/>
      </c>
      <c r="J775" s="1"/>
      <c r="K775" s="1"/>
      <c r="L775" s="16" t="str">
        <f t="shared" si="64"/>
        <v/>
      </c>
      <c r="M775" s="70"/>
    </row>
    <row r="776" spans="1:13" x14ac:dyDescent="0.3">
      <c r="A776" s="4"/>
      <c r="B776" s="1"/>
      <c r="C776" s="1" t="str">
        <f t="shared" si="60"/>
        <v/>
      </c>
      <c r="D776" s="1"/>
      <c r="E776" s="1" t="str">
        <f t="shared" si="61"/>
        <v/>
      </c>
      <c r="F776" s="1" t="str">
        <f t="shared" si="62"/>
        <v/>
      </c>
      <c r="G776" s="1"/>
      <c r="H776" s="74" t="str" cm="1">
        <f t="array" ref="H776">IFERROR(IF(D776="","",INDEX(Entradas!$H$3:$H$5000,MATCH(Vendas!A776,IF(Entradas!$B$3:$B$5000=Vendas!D776,Entradas!$A$3:$A$5000),1))),"Preço não registrado")</f>
        <v/>
      </c>
      <c r="I776" s="37" t="str">
        <f t="shared" si="63"/>
        <v/>
      </c>
      <c r="J776" s="1"/>
      <c r="K776" s="1"/>
      <c r="L776" s="16" t="str">
        <f t="shared" si="64"/>
        <v/>
      </c>
      <c r="M776" s="70"/>
    </row>
    <row r="777" spans="1:13" x14ac:dyDescent="0.3">
      <c r="A777" s="4"/>
      <c r="B777" s="1"/>
      <c r="C777" s="1" t="str">
        <f t="shared" si="60"/>
        <v/>
      </c>
      <c r="D777" s="1"/>
      <c r="E777" s="1" t="str">
        <f t="shared" si="61"/>
        <v/>
      </c>
      <c r="F777" s="1" t="str">
        <f t="shared" si="62"/>
        <v/>
      </c>
      <c r="G777" s="1"/>
      <c r="H777" s="74" t="str" cm="1">
        <f t="array" ref="H777">IFERROR(IF(D777="","",INDEX(Entradas!$H$3:$H$5000,MATCH(Vendas!A777,IF(Entradas!$B$3:$B$5000=Vendas!D777,Entradas!$A$3:$A$5000),1))),"Preço não registrado")</f>
        <v/>
      </c>
      <c r="I777" s="37" t="str">
        <f t="shared" si="63"/>
        <v/>
      </c>
      <c r="J777" s="1"/>
      <c r="K777" s="1"/>
      <c r="L777" s="16" t="str">
        <f t="shared" si="64"/>
        <v/>
      </c>
      <c r="M777" s="70"/>
    </row>
    <row r="778" spans="1:13" x14ac:dyDescent="0.3">
      <c r="A778" s="4"/>
      <c r="B778" s="1"/>
      <c r="C778" s="1" t="str">
        <f t="shared" si="60"/>
        <v/>
      </c>
      <c r="D778" s="1"/>
      <c r="E778" s="1" t="str">
        <f t="shared" si="61"/>
        <v/>
      </c>
      <c r="F778" s="1" t="str">
        <f t="shared" si="62"/>
        <v/>
      </c>
      <c r="G778" s="1"/>
      <c r="H778" s="74" t="str" cm="1">
        <f t="array" ref="H778">IFERROR(IF(D778="","",INDEX(Entradas!$H$3:$H$5000,MATCH(Vendas!A778,IF(Entradas!$B$3:$B$5000=Vendas!D778,Entradas!$A$3:$A$5000),1))),"Preço não registrado")</f>
        <v/>
      </c>
      <c r="I778" s="37" t="str">
        <f t="shared" si="63"/>
        <v/>
      </c>
      <c r="J778" s="1"/>
      <c r="K778" s="1"/>
      <c r="L778" s="16" t="str">
        <f t="shared" si="64"/>
        <v/>
      </c>
      <c r="M778" s="70"/>
    </row>
    <row r="779" spans="1:13" x14ac:dyDescent="0.3">
      <c r="A779" s="4"/>
      <c r="B779" s="1"/>
      <c r="C779" s="1" t="str">
        <f t="shared" si="60"/>
        <v/>
      </c>
      <c r="D779" s="1"/>
      <c r="E779" s="1" t="str">
        <f t="shared" si="61"/>
        <v/>
      </c>
      <c r="F779" s="1" t="str">
        <f t="shared" si="62"/>
        <v/>
      </c>
      <c r="G779" s="1"/>
      <c r="H779" s="74" t="str" cm="1">
        <f t="array" ref="H779">IFERROR(IF(D779="","",INDEX(Entradas!$H$3:$H$5000,MATCH(Vendas!A779,IF(Entradas!$B$3:$B$5000=Vendas!D779,Entradas!$A$3:$A$5000),1))),"Preço não registrado")</f>
        <v/>
      </c>
      <c r="I779" s="37" t="str">
        <f t="shared" si="63"/>
        <v/>
      </c>
      <c r="J779" s="1"/>
      <c r="K779" s="1"/>
      <c r="L779" s="16" t="str">
        <f t="shared" si="64"/>
        <v/>
      </c>
      <c r="M779" s="70"/>
    </row>
    <row r="780" spans="1:13" x14ac:dyDescent="0.3">
      <c r="A780" s="4"/>
      <c r="B780" s="1"/>
      <c r="C780" s="1" t="str">
        <f t="shared" si="60"/>
        <v/>
      </c>
      <c r="D780" s="1"/>
      <c r="E780" s="1" t="str">
        <f t="shared" si="61"/>
        <v/>
      </c>
      <c r="F780" s="1" t="str">
        <f t="shared" si="62"/>
        <v/>
      </c>
      <c r="G780" s="1"/>
      <c r="H780" s="74" t="str" cm="1">
        <f t="array" ref="H780">IFERROR(IF(D780="","",INDEX(Entradas!$H$3:$H$5000,MATCH(Vendas!A780,IF(Entradas!$B$3:$B$5000=Vendas!D780,Entradas!$A$3:$A$5000),1))),"Preço não registrado")</f>
        <v/>
      </c>
      <c r="I780" s="37" t="str">
        <f t="shared" si="63"/>
        <v/>
      </c>
      <c r="J780" s="1"/>
      <c r="K780" s="1"/>
      <c r="L780" s="16" t="str">
        <f t="shared" si="64"/>
        <v/>
      </c>
      <c r="M780" s="70"/>
    </row>
    <row r="781" spans="1:13" x14ac:dyDescent="0.3">
      <c r="A781" s="4"/>
      <c r="B781" s="1"/>
      <c r="C781" s="1" t="str">
        <f t="shared" si="60"/>
        <v/>
      </c>
      <c r="D781" s="1"/>
      <c r="E781" s="1" t="str">
        <f t="shared" si="61"/>
        <v/>
      </c>
      <c r="F781" s="1" t="str">
        <f t="shared" si="62"/>
        <v/>
      </c>
      <c r="G781" s="1"/>
      <c r="H781" s="74" t="str" cm="1">
        <f t="array" ref="H781">IFERROR(IF(D781="","",INDEX(Entradas!$H$3:$H$5000,MATCH(Vendas!A781,IF(Entradas!$B$3:$B$5000=Vendas!D781,Entradas!$A$3:$A$5000),1))),"Preço não registrado")</f>
        <v/>
      </c>
      <c r="I781" s="37" t="str">
        <f t="shared" si="63"/>
        <v/>
      </c>
      <c r="J781" s="1"/>
      <c r="K781" s="1"/>
      <c r="L781" s="16" t="str">
        <f t="shared" si="64"/>
        <v/>
      </c>
      <c r="M781" s="70"/>
    </row>
    <row r="782" spans="1:13" x14ac:dyDescent="0.3">
      <c r="A782" s="4"/>
      <c r="B782" s="1"/>
      <c r="C782" s="1" t="str">
        <f t="shared" si="60"/>
        <v/>
      </c>
      <c r="D782" s="6"/>
      <c r="E782" s="1" t="str">
        <f t="shared" si="61"/>
        <v/>
      </c>
      <c r="F782" s="1" t="str">
        <f t="shared" si="62"/>
        <v/>
      </c>
      <c r="G782" s="1"/>
      <c r="H782" s="74" t="str" cm="1">
        <f t="array" ref="H782">IFERROR(IF(D782="","",INDEX(Entradas!$H$3:$H$5000,MATCH(Vendas!A782,IF(Entradas!$B$3:$B$5000=Vendas!D782,Entradas!$A$3:$A$5000),1))),"Preço não registrado")</f>
        <v/>
      </c>
      <c r="I782" s="37" t="str">
        <f t="shared" si="63"/>
        <v/>
      </c>
      <c r="J782" s="1"/>
      <c r="K782" s="1"/>
      <c r="L782" s="16" t="str">
        <f t="shared" si="64"/>
        <v/>
      </c>
      <c r="M782" s="70"/>
    </row>
    <row r="783" spans="1:13" x14ac:dyDescent="0.3">
      <c r="A783" s="4"/>
      <c r="B783" s="1"/>
      <c r="C783" s="1" t="str">
        <f t="shared" si="60"/>
        <v/>
      </c>
      <c r="D783" s="1"/>
      <c r="E783" s="1" t="str">
        <f t="shared" si="61"/>
        <v/>
      </c>
      <c r="F783" s="1" t="str">
        <f t="shared" si="62"/>
        <v/>
      </c>
      <c r="G783" s="1"/>
      <c r="H783" s="74" t="str" cm="1">
        <f t="array" ref="H783">IFERROR(IF(D783="","",INDEX(Entradas!$H$3:$H$5000,MATCH(Vendas!A783,IF(Entradas!$B$3:$B$5000=Vendas!D783,Entradas!$A$3:$A$5000),1))),"Preço não registrado")</f>
        <v/>
      </c>
      <c r="I783" s="37" t="str">
        <f t="shared" si="63"/>
        <v/>
      </c>
      <c r="J783" s="1"/>
      <c r="K783" s="1"/>
      <c r="L783" s="16" t="str">
        <f t="shared" si="64"/>
        <v/>
      </c>
      <c r="M783" s="70"/>
    </row>
    <row r="784" spans="1:13" x14ac:dyDescent="0.3">
      <c r="A784" s="4"/>
      <c r="B784" s="1"/>
      <c r="C784" s="1" t="str">
        <f t="shared" si="60"/>
        <v/>
      </c>
      <c r="D784" s="1"/>
      <c r="E784" s="1" t="str">
        <f t="shared" si="61"/>
        <v/>
      </c>
      <c r="F784" s="1" t="str">
        <f t="shared" si="62"/>
        <v/>
      </c>
      <c r="G784" s="1"/>
      <c r="H784" s="74" t="str" cm="1">
        <f t="array" ref="H784">IFERROR(IF(D784="","",INDEX(Entradas!$H$3:$H$5000,MATCH(Vendas!A784,IF(Entradas!$B$3:$B$5000=Vendas!D784,Entradas!$A$3:$A$5000),1))),"Preço não registrado")</f>
        <v/>
      </c>
      <c r="I784" s="37" t="str">
        <f t="shared" si="63"/>
        <v/>
      </c>
      <c r="J784" s="1"/>
      <c r="K784" s="1"/>
      <c r="L784" s="16" t="str">
        <f t="shared" si="64"/>
        <v/>
      </c>
      <c r="M784" s="70"/>
    </row>
    <row r="785" spans="1:13" x14ac:dyDescent="0.3">
      <c r="A785" s="4"/>
      <c r="B785" s="1"/>
      <c r="C785" s="1" t="str">
        <f t="shared" si="60"/>
        <v/>
      </c>
      <c r="D785" s="1"/>
      <c r="E785" s="1" t="str">
        <f t="shared" si="61"/>
        <v/>
      </c>
      <c r="F785" s="1" t="str">
        <f t="shared" si="62"/>
        <v/>
      </c>
      <c r="G785" s="1"/>
      <c r="H785" s="74" t="str" cm="1">
        <f t="array" ref="H785">IFERROR(IF(D785="","",INDEX(Entradas!$H$3:$H$5000,MATCH(Vendas!A785,IF(Entradas!$B$3:$B$5000=Vendas!D785,Entradas!$A$3:$A$5000),1))),"Preço não registrado")</f>
        <v/>
      </c>
      <c r="I785" s="37" t="str">
        <f t="shared" si="63"/>
        <v/>
      </c>
      <c r="J785" s="1"/>
      <c r="K785" s="1"/>
      <c r="L785" s="16" t="str">
        <f t="shared" si="64"/>
        <v/>
      </c>
      <c r="M785" s="70"/>
    </row>
    <row r="786" spans="1:13" x14ac:dyDescent="0.3">
      <c r="A786" s="4"/>
      <c r="B786" s="1"/>
      <c r="C786" s="1" t="str">
        <f t="shared" si="60"/>
        <v/>
      </c>
      <c r="D786" s="1"/>
      <c r="E786" s="1" t="str">
        <f t="shared" si="61"/>
        <v/>
      </c>
      <c r="F786" s="1" t="str">
        <f t="shared" si="62"/>
        <v/>
      </c>
      <c r="G786" s="1"/>
      <c r="H786" s="74" t="str" cm="1">
        <f t="array" ref="H786">IFERROR(IF(D786="","",INDEX(Entradas!$H$3:$H$5000,MATCH(Vendas!A786,IF(Entradas!$B$3:$B$5000=Vendas!D786,Entradas!$A$3:$A$5000),1))),"Preço não registrado")</f>
        <v/>
      </c>
      <c r="I786" s="37" t="str">
        <f t="shared" si="63"/>
        <v/>
      </c>
      <c r="J786" s="1"/>
      <c r="K786" s="1"/>
      <c r="L786" s="16" t="str">
        <f t="shared" si="64"/>
        <v/>
      </c>
      <c r="M786" s="70"/>
    </row>
    <row r="787" spans="1:13" x14ac:dyDescent="0.3">
      <c r="A787" s="4"/>
      <c r="B787" s="1"/>
      <c r="C787" s="1" t="str">
        <f t="shared" si="60"/>
        <v/>
      </c>
      <c r="D787" s="1"/>
      <c r="E787" s="1" t="str">
        <f t="shared" si="61"/>
        <v/>
      </c>
      <c r="F787" s="1" t="str">
        <f t="shared" si="62"/>
        <v/>
      </c>
      <c r="G787" s="1"/>
      <c r="H787" s="74" t="str" cm="1">
        <f t="array" ref="H787">IFERROR(IF(D787="","",INDEX(Entradas!$H$3:$H$5000,MATCH(Vendas!A787,IF(Entradas!$B$3:$B$5000=Vendas!D787,Entradas!$A$3:$A$5000),1))),"Preço não registrado")</f>
        <v/>
      </c>
      <c r="I787" s="37" t="str">
        <f t="shared" si="63"/>
        <v/>
      </c>
      <c r="J787" s="1"/>
      <c r="K787" s="1"/>
      <c r="L787" s="16" t="str">
        <f t="shared" si="64"/>
        <v/>
      </c>
      <c r="M787" s="70"/>
    </row>
    <row r="788" spans="1:13" x14ac:dyDescent="0.3">
      <c r="A788" s="4"/>
      <c r="B788" s="1"/>
      <c r="C788" s="1" t="str">
        <f t="shared" si="60"/>
        <v/>
      </c>
      <c r="D788" s="1"/>
      <c r="E788" s="1" t="str">
        <f t="shared" si="61"/>
        <v/>
      </c>
      <c r="F788" s="1" t="str">
        <f t="shared" si="62"/>
        <v/>
      </c>
      <c r="G788" s="1"/>
      <c r="H788" s="74" t="str" cm="1">
        <f t="array" ref="H788">IFERROR(IF(D788="","",INDEX(Entradas!$H$3:$H$5000,MATCH(Vendas!A788,IF(Entradas!$B$3:$B$5000=Vendas!D788,Entradas!$A$3:$A$5000),1))),"Preço não registrado")</f>
        <v/>
      </c>
      <c r="I788" s="37" t="str">
        <f t="shared" si="63"/>
        <v/>
      </c>
      <c r="J788" s="1"/>
      <c r="K788" s="1"/>
      <c r="L788" s="16" t="str">
        <f t="shared" si="64"/>
        <v/>
      </c>
      <c r="M788" s="70"/>
    </row>
    <row r="789" spans="1:13" x14ac:dyDescent="0.3">
      <c r="A789" s="4"/>
      <c r="B789" s="1"/>
      <c r="C789" s="1" t="str">
        <f t="shared" si="60"/>
        <v/>
      </c>
      <c r="D789" s="1"/>
      <c r="E789" s="1" t="str">
        <f t="shared" si="61"/>
        <v/>
      </c>
      <c r="F789" s="1" t="str">
        <f t="shared" si="62"/>
        <v/>
      </c>
      <c r="G789" s="1"/>
      <c r="H789" s="74" t="str" cm="1">
        <f t="array" ref="H789">IFERROR(IF(D789="","",INDEX(Entradas!$H$3:$H$5000,MATCH(Vendas!A789,IF(Entradas!$B$3:$B$5000=Vendas!D789,Entradas!$A$3:$A$5000),1))),"Preço não registrado")</f>
        <v/>
      </c>
      <c r="I789" s="37" t="str">
        <f t="shared" si="63"/>
        <v/>
      </c>
      <c r="J789" s="1"/>
      <c r="K789" s="1"/>
      <c r="L789" s="16" t="str">
        <f t="shared" si="64"/>
        <v/>
      </c>
      <c r="M789" s="70"/>
    </row>
    <row r="790" spans="1:13" x14ac:dyDescent="0.3">
      <c r="A790" s="4"/>
      <c r="B790" s="1"/>
      <c r="C790" s="1" t="str">
        <f t="shared" si="60"/>
        <v/>
      </c>
      <c r="D790" s="1"/>
      <c r="E790" s="1" t="str">
        <f t="shared" si="61"/>
        <v/>
      </c>
      <c r="F790" s="1" t="str">
        <f t="shared" si="62"/>
        <v/>
      </c>
      <c r="G790" s="1"/>
      <c r="H790" s="74" t="str" cm="1">
        <f t="array" ref="H790">IFERROR(IF(D790="","",INDEX(Entradas!$H$3:$H$5000,MATCH(Vendas!A790,IF(Entradas!$B$3:$B$5000=Vendas!D790,Entradas!$A$3:$A$5000),1))),"Preço não registrado")</f>
        <v/>
      </c>
      <c r="I790" s="37" t="str">
        <f t="shared" si="63"/>
        <v/>
      </c>
      <c r="J790" s="1"/>
      <c r="K790" s="1"/>
      <c r="L790" s="16" t="str">
        <f t="shared" si="64"/>
        <v/>
      </c>
      <c r="M790" s="70"/>
    </row>
    <row r="791" spans="1:13" x14ac:dyDescent="0.3">
      <c r="A791" s="4"/>
      <c r="B791" s="1"/>
      <c r="C791" s="1" t="str">
        <f t="shared" si="60"/>
        <v/>
      </c>
      <c r="D791" s="1"/>
      <c r="E791" s="1" t="str">
        <f t="shared" si="61"/>
        <v/>
      </c>
      <c r="F791" s="1" t="str">
        <f t="shared" si="62"/>
        <v/>
      </c>
      <c r="G791" s="1"/>
      <c r="H791" s="74" t="str" cm="1">
        <f t="array" ref="H791">IFERROR(IF(D791="","",INDEX(Entradas!$H$3:$H$5000,MATCH(Vendas!A791,IF(Entradas!$B$3:$B$5000=Vendas!D791,Entradas!$A$3:$A$5000),1))),"Preço não registrado")</f>
        <v/>
      </c>
      <c r="I791" s="37" t="str">
        <f t="shared" si="63"/>
        <v/>
      </c>
      <c r="J791" s="1"/>
      <c r="K791" s="1"/>
      <c r="L791" s="16" t="str">
        <f t="shared" si="64"/>
        <v/>
      </c>
      <c r="M791" s="70"/>
    </row>
    <row r="792" spans="1:13" x14ac:dyDescent="0.3">
      <c r="A792" s="4"/>
      <c r="B792" s="1"/>
      <c r="C792" s="1" t="str">
        <f t="shared" si="60"/>
        <v/>
      </c>
      <c r="D792" s="6"/>
      <c r="E792" s="1" t="str">
        <f t="shared" si="61"/>
        <v/>
      </c>
      <c r="F792" s="1" t="str">
        <f t="shared" si="62"/>
        <v/>
      </c>
      <c r="G792" s="1"/>
      <c r="H792" s="74" t="str" cm="1">
        <f t="array" ref="H792">IFERROR(IF(D792="","",INDEX(Entradas!$H$3:$H$5000,MATCH(Vendas!A792,IF(Entradas!$B$3:$B$5000=Vendas!D792,Entradas!$A$3:$A$5000),1))),"Preço não registrado")</f>
        <v/>
      </c>
      <c r="I792" s="37" t="str">
        <f t="shared" si="63"/>
        <v/>
      </c>
      <c r="J792" s="1"/>
      <c r="K792" s="1"/>
      <c r="L792" s="16" t="str">
        <f t="shared" si="64"/>
        <v/>
      </c>
      <c r="M792" s="70"/>
    </row>
    <row r="793" spans="1:13" x14ac:dyDescent="0.3">
      <c r="A793" s="4"/>
      <c r="B793" s="1"/>
      <c r="C793" s="1" t="str">
        <f t="shared" si="60"/>
        <v/>
      </c>
      <c r="D793" s="1"/>
      <c r="E793" s="1" t="str">
        <f t="shared" si="61"/>
        <v/>
      </c>
      <c r="F793" s="1" t="str">
        <f t="shared" si="62"/>
        <v/>
      </c>
      <c r="G793" s="1"/>
      <c r="H793" s="74" t="str" cm="1">
        <f t="array" ref="H793">IFERROR(IF(D793="","",INDEX(Entradas!$H$3:$H$5000,MATCH(Vendas!A793,IF(Entradas!$B$3:$B$5000=Vendas!D793,Entradas!$A$3:$A$5000),1))),"Preço não registrado")</f>
        <v/>
      </c>
      <c r="I793" s="37" t="str">
        <f t="shared" si="63"/>
        <v/>
      </c>
      <c r="J793" s="1"/>
      <c r="K793" s="1"/>
      <c r="L793" s="16" t="str">
        <f t="shared" si="64"/>
        <v/>
      </c>
      <c r="M793" s="70"/>
    </row>
    <row r="794" spans="1:13" x14ac:dyDescent="0.3">
      <c r="A794" s="4"/>
      <c r="B794" s="1"/>
      <c r="C794" s="1" t="str">
        <f t="shared" si="60"/>
        <v/>
      </c>
      <c r="D794" s="1"/>
      <c r="E794" s="1" t="str">
        <f t="shared" si="61"/>
        <v/>
      </c>
      <c r="F794" s="1" t="str">
        <f t="shared" si="62"/>
        <v/>
      </c>
      <c r="G794" s="1"/>
      <c r="H794" s="74" t="str" cm="1">
        <f t="array" ref="H794">IFERROR(IF(D794="","",INDEX(Entradas!$H$3:$H$5000,MATCH(Vendas!A794,IF(Entradas!$B$3:$B$5000=Vendas!D794,Entradas!$A$3:$A$5000),1))),"Preço não registrado")</f>
        <v/>
      </c>
      <c r="I794" s="37" t="str">
        <f t="shared" si="63"/>
        <v/>
      </c>
      <c r="J794" s="1"/>
      <c r="K794" s="1"/>
      <c r="L794" s="16" t="str">
        <f t="shared" si="64"/>
        <v/>
      </c>
      <c r="M794" s="70"/>
    </row>
    <row r="795" spans="1:13" x14ac:dyDescent="0.3">
      <c r="A795" s="4"/>
      <c r="B795" s="1"/>
      <c r="C795" s="1" t="str">
        <f t="shared" si="60"/>
        <v/>
      </c>
      <c r="D795" s="1"/>
      <c r="E795" s="1" t="str">
        <f t="shared" si="61"/>
        <v/>
      </c>
      <c r="F795" s="1" t="str">
        <f t="shared" si="62"/>
        <v/>
      </c>
      <c r="G795" s="1"/>
      <c r="H795" s="74" t="str" cm="1">
        <f t="array" ref="H795">IFERROR(IF(D795="","",INDEX(Entradas!$H$3:$H$5000,MATCH(Vendas!A795,IF(Entradas!$B$3:$B$5000=Vendas!D795,Entradas!$A$3:$A$5000),1))),"Preço não registrado")</f>
        <v/>
      </c>
      <c r="I795" s="37" t="str">
        <f t="shared" si="63"/>
        <v/>
      </c>
      <c r="J795" s="1"/>
      <c r="K795" s="1"/>
      <c r="L795" s="16" t="str">
        <f t="shared" si="64"/>
        <v/>
      </c>
      <c r="M795" s="70"/>
    </row>
    <row r="796" spans="1:13" x14ac:dyDescent="0.3">
      <c r="A796" s="4"/>
      <c r="B796" s="1"/>
      <c r="C796" s="1" t="str">
        <f t="shared" si="60"/>
        <v/>
      </c>
      <c r="D796" s="1"/>
      <c r="E796" s="1" t="str">
        <f t="shared" si="61"/>
        <v/>
      </c>
      <c r="F796" s="1" t="str">
        <f t="shared" si="62"/>
        <v/>
      </c>
      <c r="G796" s="1"/>
      <c r="H796" s="74" t="str" cm="1">
        <f t="array" ref="H796">IFERROR(IF(D796="","",INDEX(Entradas!$H$3:$H$5000,MATCH(Vendas!A796,IF(Entradas!$B$3:$B$5000=Vendas!D796,Entradas!$A$3:$A$5000),1))),"Preço não registrado")</f>
        <v/>
      </c>
      <c r="I796" s="37" t="str">
        <f t="shared" si="63"/>
        <v/>
      </c>
      <c r="J796" s="1"/>
      <c r="K796" s="1"/>
      <c r="L796" s="16" t="str">
        <f t="shared" si="64"/>
        <v/>
      </c>
      <c r="M796" s="70"/>
    </row>
    <row r="797" spans="1:13" x14ac:dyDescent="0.3">
      <c r="A797" s="4"/>
      <c r="B797" s="1"/>
      <c r="C797" s="1" t="str">
        <f t="shared" si="60"/>
        <v/>
      </c>
      <c r="D797" s="1"/>
      <c r="E797" s="1" t="str">
        <f t="shared" si="61"/>
        <v/>
      </c>
      <c r="F797" s="1" t="str">
        <f t="shared" si="62"/>
        <v/>
      </c>
      <c r="G797" s="1"/>
      <c r="H797" s="74" t="str" cm="1">
        <f t="array" ref="H797">IFERROR(IF(D797="","",INDEX(Entradas!$H$3:$H$5000,MATCH(Vendas!A797,IF(Entradas!$B$3:$B$5000=Vendas!D797,Entradas!$A$3:$A$5000),1))),"Preço não registrado")</f>
        <v/>
      </c>
      <c r="I797" s="37" t="str">
        <f t="shared" si="63"/>
        <v/>
      </c>
      <c r="J797" s="1"/>
      <c r="K797" s="1"/>
      <c r="L797" s="16" t="str">
        <f t="shared" si="64"/>
        <v/>
      </c>
      <c r="M797" s="70"/>
    </row>
    <row r="798" spans="1:13" x14ac:dyDescent="0.3">
      <c r="A798" s="4"/>
      <c r="B798" s="1"/>
      <c r="C798" s="1" t="str">
        <f t="shared" si="60"/>
        <v/>
      </c>
      <c r="D798" s="1"/>
      <c r="E798" s="1" t="str">
        <f t="shared" si="61"/>
        <v/>
      </c>
      <c r="F798" s="1" t="str">
        <f t="shared" si="62"/>
        <v/>
      </c>
      <c r="G798" s="1"/>
      <c r="H798" s="74" t="str" cm="1">
        <f t="array" ref="H798">IFERROR(IF(D798="","",INDEX(Entradas!$H$3:$H$5000,MATCH(Vendas!A798,IF(Entradas!$B$3:$B$5000=Vendas!D798,Entradas!$A$3:$A$5000),1))),"Preço não registrado")</f>
        <v/>
      </c>
      <c r="I798" s="37" t="str">
        <f t="shared" si="63"/>
        <v/>
      </c>
      <c r="J798" s="1"/>
      <c r="K798" s="1"/>
      <c r="L798" s="16" t="str">
        <f t="shared" si="64"/>
        <v/>
      </c>
      <c r="M798" s="70"/>
    </row>
    <row r="799" spans="1:13" x14ac:dyDescent="0.3">
      <c r="A799" s="4"/>
      <c r="B799" s="1"/>
      <c r="C799" s="1" t="str">
        <f t="shared" si="60"/>
        <v/>
      </c>
      <c r="D799" s="1"/>
      <c r="E799" s="1" t="str">
        <f t="shared" si="61"/>
        <v/>
      </c>
      <c r="F799" s="1" t="str">
        <f t="shared" si="62"/>
        <v/>
      </c>
      <c r="G799" s="1"/>
      <c r="H799" s="74" t="str" cm="1">
        <f t="array" ref="H799">IFERROR(IF(D799="","",INDEX(Entradas!$H$3:$H$5000,MATCH(Vendas!A799,IF(Entradas!$B$3:$B$5000=Vendas!D799,Entradas!$A$3:$A$5000),1))),"Preço não registrado")</f>
        <v/>
      </c>
      <c r="I799" s="37" t="str">
        <f t="shared" si="63"/>
        <v/>
      </c>
      <c r="J799" s="1"/>
      <c r="K799" s="1"/>
      <c r="L799" s="16" t="str">
        <f t="shared" si="64"/>
        <v/>
      </c>
      <c r="M799" s="70"/>
    </row>
    <row r="800" spans="1:13" x14ac:dyDescent="0.3">
      <c r="A800" s="4"/>
      <c r="B800" s="1"/>
      <c r="C800" s="1" t="str">
        <f t="shared" si="60"/>
        <v/>
      </c>
      <c r="D800" s="1"/>
      <c r="E800" s="1" t="str">
        <f t="shared" si="61"/>
        <v/>
      </c>
      <c r="F800" s="1" t="str">
        <f t="shared" si="62"/>
        <v/>
      </c>
      <c r="G800" s="1"/>
      <c r="H800" s="74" t="str" cm="1">
        <f t="array" ref="H800">IFERROR(IF(D800="","",INDEX(Entradas!$H$3:$H$5000,MATCH(Vendas!A800,IF(Entradas!$B$3:$B$5000=Vendas!D800,Entradas!$A$3:$A$5000),1))),"Preço não registrado")</f>
        <v/>
      </c>
      <c r="I800" s="37" t="str">
        <f t="shared" si="63"/>
        <v/>
      </c>
      <c r="J800" s="1"/>
      <c r="K800" s="1"/>
      <c r="L800" s="16" t="str">
        <f t="shared" si="64"/>
        <v/>
      </c>
      <c r="M800" s="70"/>
    </row>
    <row r="801" spans="1:13" x14ac:dyDescent="0.3">
      <c r="A801" s="4"/>
      <c r="B801" s="1"/>
      <c r="C801" s="1" t="str">
        <f t="shared" si="60"/>
        <v/>
      </c>
      <c r="D801" s="1"/>
      <c r="E801" s="1" t="str">
        <f t="shared" si="61"/>
        <v/>
      </c>
      <c r="F801" s="1" t="str">
        <f t="shared" si="62"/>
        <v/>
      </c>
      <c r="G801" s="1"/>
      <c r="H801" s="74" t="str" cm="1">
        <f t="array" ref="H801">IFERROR(IF(D801="","",INDEX(Entradas!$H$3:$H$5000,MATCH(Vendas!A801,IF(Entradas!$B$3:$B$5000=Vendas!D801,Entradas!$A$3:$A$5000),1))),"Preço não registrado")</f>
        <v/>
      </c>
      <c r="I801" s="37" t="str">
        <f t="shared" si="63"/>
        <v/>
      </c>
      <c r="J801" s="1"/>
      <c r="K801" s="1"/>
      <c r="L801" s="16" t="str">
        <f t="shared" si="64"/>
        <v/>
      </c>
      <c r="M801" s="70"/>
    </row>
    <row r="802" spans="1:13" x14ac:dyDescent="0.3">
      <c r="A802" s="4"/>
      <c r="B802" s="1"/>
      <c r="C802" s="1" t="str">
        <f t="shared" si="60"/>
        <v/>
      </c>
      <c r="D802" s="6"/>
      <c r="E802" s="1" t="str">
        <f t="shared" si="61"/>
        <v/>
      </c>
      <c r="F802" s="1" t="str">
        <f t="shared" si="62"/>
        <v/>
      </c>
      <c r="G802" s="1"/>
      <c r="H802" s="74" t="str" cm="1">
        <f t="array" ref="H802">IFERROR(IF(D802="","",INDEX(Entradas!$H$3:$H$5000,MATCH(Vendas!A802,IF(Entradas!$B$3:$B$5000=Vendas!D802,Entradas!$A$3:$A$5000),1))),"Preço não registrado")</f>
        <v/>
      </c>
      <c r="I802" s="37" t="str">
        <f t="shared" si="63"/>
        <v/>
      </c>
      <c r="J802" s="1"/>
      <c r="K802" s="1"/>
      <c r="L802" s="16" t="str">
        <f t="shared" si="64"/>
        <v/>
      </c>
      <c r="M802" s="70"/>
    </row>
    <row r="803" spans="1:13" x14ac:dyDescent="0.3">
      <c r="A803" s="4"/>
      <c r="B803" s="1"/>
      <c r="C803" s="1" t="str">
        <f t="shared" si="60"/>
        <v/>
      </c>
      <c r="D803" s="1"/>
      <c r="E803" s="1" t="str">
        <f t="shared" si="61"/>
        <v/>
      </c>
      <c r="F803" s="1" t="str">
        <f t="shared" si="62"/>
        <v/>
      </c>
      <c r="G803" s="1"/>
      <c r="H803" s="74" t="str" cm="1">
        <f t="array" ref="H803">IFERROR(IF(D803="","",INDEX(Entradas!$H$3:$H$5000,MATCH(Vendas!A803,IF(Entradas!$B$3:$B$5000=Vendas!D803,Entradas!$A$3:$A$5000),1))),"Preço não registrado")</f>
        <v/>
      </c>
      <c r="I803" s="37" t="str">
        <f t="shared" si="63"/>
        <v/>
      </c>
      <c r="J803" s="1"/>
      <c r="K803" s="1"/>
      <c r="L803" s="16" t="str">
        <f t="shared" si="64"/>
        <v/>
      </c>
      <c r="M803" s="70"/>
    </row>
    <row r="804" spans="1:13" x14ac:dyDescent="0.3">
      <c r="A804" s="4"/>
      <c r="B804" s="1"/>
      <c r="C804" s="1" t="str">
        <f t="shared" si="60"/>
        <v/>
      </c>
      <c r="D804" s="1"/>
      <c r="E804" s="1" t="str">
        <f t="shared" si="61"/>
        <v/>
      </c>
      <c r="F804" s="1" t="str">
        <f t="shared" si="62"/>
        <v/>
      </c>
      <c r="G804" s="1"/>
      <c r="H804" s="74" t="str" cm="1">
        <f t="array" ref="H804">IFERROR(IF(D804="","",INDEX(Entradas!$H$3:$H$5000,MATCH(Vendas!A804,IF(Entradas!$B$3:$B$5000=Vendas!D804,Entradas!$A$3:$A$5000),1))),"Preço não registrado")</f>
        <v/>
      </c>
      <c r="I804" s="37" t="str">
        <f t="shared" si="63"/>
        <v/>
      </c>
      <c r="J804" s="1"/>
      <c r="K804" s="1"/>
      <c r="L804" s="16" t="str">
        <f t="shared" si="64"/>
        <v/>
      </c>
      <c r="M804" s="70"/>
    </row>
    <row r="805" spans="1:13" x14ac:dyDescent="0.3">
      <c r="A805" s="4"/>
      <c r="B805" s="1"/>
      <c r="C805" s="1" t="str">
        <f t="shared" si="60"/>
        <v/>
      </c>
      <c r="D805" s="1"/>
      <c r="E805" s="1" t="str">
        <f t="shared" si="61"/>
        <v/>
      </c>
      <c r="F805" s="1" t="str">
        <f t="shared" si="62"/>
        <v/>
      </c>
      <c r="G805" s="1"/>
      <c r="H805" s="74" t="str" cm="1">
        <f t="array" ref="H805">IFERROR(IF(D805="","",INDEX(Entradas!$H$3:$H$5000,MATCH(Vendas!A805,IF(Entradas!$B$3:$B$5000=Vendas!D805,Entradas!$A$3:$A$5000),1))),"Preço não registrado")</f>
        <v/>
      </c>
      <c r="I805" s="37" t="str">
        <f t="shared" si="63"/>
        <v/>
      </c>
      <c r="J805" s="1"/>
      <c r="K805" s="1"/>
      <c r="L805" s="16" t="str">
        <f t="shared" si="64"/>
        <v/>
      </c>
      <c r="M805" s="70"/>
    </row>
    <row r="806" spans="1:13" x14ac:dyDescent="0.3">
      <c r="A806" s="4"/>
      <c r="B806" s="1"/>
      <c r="C806" s="1" t="str">
        <f t="shared" si="60"/>
        <v/>
      </c>
      <c r="D806" s="1"/>
      <c r="E806" s="1" t="str">
        <f t="shared" si="61"/>
        <v/>
      </c>
      <c r="F806" s="1" t="str">
        <f t="shared" si="62"/>
        <v/>
      </c>
      <c r="G806" s="1"/>
      <c r="H806" s="74" t="str" cm="1">
        <f t="array" ref="H806">IFERROR(IF(D806="","",INDEX(Entradas!$H$3:$H$5000,MATCH(Vendas!A806,IF(Entradas!$B$3:$B$5000=Vendas!D806,Entradas!$A$3:$A$5000),1))),"Preço não registrado")</f>
        <v/>
      </c>
      <c r="I806" s="37" t="str">
        <f t="shared" si="63"/>
        <v/>
      </c>
      <c r="J806" s="1"/>
      <c r="K806" s="1"/>
      <c r="L806" s="16" t="str">
        <f t="shared" si="64"/>
        <v/>
      </c>
      <c r="M806" s="70"/>
    </row>
    <row r="807" spans="1:13" x14ac:dyDescent="0.3">
      <c r="A807" s="4"/>
      <c r="B807" s="1"/>
      <c r="C807" s="1" t="str">
        <f t="shared" si="60"/>
        <v/>
      </c>
      <c r="D807" s="1"/>
      <c r="E807" s="1" t="str">
        <f t="shared" si="61"/>
        <v/>
      </c>
      <c r="F807" s="1" t="str">
        <f t="shared" si="62"/>
        <v/>
      </c>
      <c r="G807" s="1"/>
      <c r="H807" s="74" t="str" cm="1">
        <f t="array" ref="H807">IFERROR(IF(D807="","",INDEX(Entradas!$H$3:$H$5000,MATCH(Vendas!A807,IF(Entradas!$B$3:$B$5000=Vendas!D807,Entradas!$A$3:$A$5000),1))),"Preço não registrado")</f>
        <v/>
      </c>
      <c r="I807" s="37" t="str">
        <f t="shared" si="63"/>
        <v/>
      </c>
      <c r="J807" s="1"/>
      <c r="K807" s="1"/>
      <c r="L807" s="16" t="str">
        <f t="shared" si="64"/>
        <v/>
      </c>
      <c r="M807" s="70"/>
    </row>
    <row r="808" spans="1:13" x14ac:dyDescent="0.3">
      <c r="A808" s="4"/>
      <c r="B808" s="1"/>
      <c r="C808" s="1" t="str">
        <f t="shared" si="60"/>
        <v/>
      </c>
      <c r="D808" s="1"/>
      <c r="E808" s="1" t="str">
        <f t="shared" si="61"/>
        <v/>
      </c>
      <c r="F808" s="1" t="str">
        <f t="shared" si="62"/>
        <v/>
      </c>
      <c r="G808" s="1"/>
      <c r="H808" s="74" t="str" cm="1">
        <f t="array" ref="H808">IFERROR(IF(D808="","",INDEX(Entradas!$H$3:$H$5000,MATCH(Vendas!A808,IF(Entradas!$B$3:$B$5000=Vendas!D808,Entradas!$A$3:$A$5000),1))),"Preço não registrado")</f>
        <v/>
      </c>
      <c r="I808" s="37" t="str">
        <f t="shared" si="63"/>
        <v/>
      </c>
      <c r="J808" s="1"/>
      <c r="K808" s="1"/>
      <c r="L808" s="16" t="str">
        <f t="shared" si="64"/>
        <v/>
      </c>
      <c r="M808" s="70"/>
    </row>
    <row r="809" spans="1:13" x14ac:dyDescent="0.3">
      <c r="A809" s="4"/>
      <c r="B809" s="1"/>
      <c r="C809" s="1" t="str">
        <f t="shared" si="60"/>
        <v/>
      </c>
      <c r="D809" s="1"/>
      <c r="E809" s="1" t="str">
        <f t="shared" si="61"/>
        <v/>
      </c>
      <c r="F809" s="1" t="str">
        <f t="shared" si="62"/>
        <v/>
      </c>
      <c r="G809" s="1"/>
      <c r="H809" s="74" t="str" cm="1">
        <f t="array" ref="H809">IFERROR(IF(D809="","",INDEX(Entradas!$H$3:$H$5000,MATCH(Vendas!A809,IF(Entradas!$B$3:$B$5000=Vendas!D809,Entradas!$A$3:$A$5000),1))),"Preço não registrado")</f>
        <v/>
      </c>
      <c r="I809" s="37" t="str">
        <f t="shared" si="63"/>
        <v/>
      </c>
      <c r="J809" s="1"/>
      <c r="K809" s="1"/>
      <c r="L809" s="16" t="str">
        <f t="shared" si="64"/>
        <v/>
      </c>
      <c r="M809" s="70"/>
    </row>
    <row r="810" spans="1:13" x14ac:dyDescent="0.3">
      <c r="A810" s="4"/>
      <c r="B810" s="1"/>
      <c r="C810" s="1" t="str">
        <f t="shared" si="60"/>
        <v/>
      </c>
      <c r="D810" s="1"/>
      <c r="E810" s="1" t="str">
        <f t="shared" si="61"/>
        <v/>
      </c>
      <c r="F810" s="1" t="str">
        <f t="shared" si="62"/>
        <v/>
      </c>
      <c r="G810" s="1"/>
      <c r="H810" s="74" t="str" cm="1">
        <f t="array" ref="H810">IFERROR(IF(D810="","",INDEX(Entradas!$H$3:$H$5000,MATCH(Vendas!A810,IF(Entradas!$B$3:$B$5000=Vendas!D810,Entradas!$A$3:$A$5000),1))),"Preço não registrado")</f>
        <v/>
      </c>
      <c r="I810" s="37" t="str">
        <f t="shared" si="63"/>
        <v/>
      </c>
      <c r="J810" s="1"/>
      <c r="K810" s="1"/>
      <c r="L810" s="16" t="str">
        <f t="shared" si="64"/>
        <v/>
      </c>
      <c r="M810" s="70"/>
    </row>
    <row r="811" spans="1:13" x14ac:dyDescent="0.3">
      <c r="A811" s="4"/>
      <c r="B811" s="1"/>
      <c r="C811" s="1" t="str">
        <f t="shared" si="60"/>
        <v/>
      </c>
      <c r="D811" s="1"/>
      <c r="E811" s="1" t="str">
        <f t="shared" si="61"/>
        <v/>
      </c>
      <c r="F811" s="1" t="str">
        <f t="shared" si="62"/>
        <v/>
      </c>
      <c r="G811" s="1"/>
      <c r="H811" s="74" t="str" cm="1">
        <f t="array" ref="H811">IFERROR(IF(D811="","",INDEX(Entradas!$H$3:$H$5000,MATCH(Vendas!A811,IF(Entradas!$B$3:$B$5000=Vendas!D811,Entradas!$A$3:$A$5000),1))),"Preço não registrado")</f>
        <v/>
      </c>
      <c r="I811" s="37" t="str">
        <f t="shared" si="63"/>
        <v/>
      </c>
      <c r="J811" s="1"/>
      <c r="K811" s="1"/>
      <c r="L811" s="16" t="str">
        <f t="shared" si="64"/>
        <v/>
      </c>
      <c r="M811" s="70"/>
    </row>
    <row r="812" spans="1:13" x14ac:dyDescent="0.3">
      <c r="A812" s="4"/>
      <c r="B812" s="1"/>
      <c r="C812" s="1" t="str">
        <f t="shared" si="60"/>
        <v/>
      </c>
      <c r="D812" s="6"/>
      <c r="E812" s="1" t="str">
        <f t="shared" si="61"/>
        <v/>
      </c>
      <c r="F812" s="1" t="str">
        <f t="shared" si="62"/>
        <v/>
      </c>
      <c r="G812" s="1"/>
      <c r="H812" s="74" t="str" cm="1">
        <f t="array" ref="H812">IFERROR(IF(D812="","",INDEX(Entradas!$H$3:$H$5000,MATCH(Vendas!A812,IF(Entradas!$B$3:$B$5000=Vendas!D812,Entradas!$A$3:$A$5000),1))),"Preço não registrado")</f>
        <v/>
      </c>
      <c r="I812" s="37" t="str">
        <f t="shared" si="63"/>
        <v/>
      </c>
      <c r="J812" s="1"/>
      <c r="K812" s="1"/>
      <c r="L812" s="16" t="str">
        <f t="shared" si="64"/>
        <v/>
      </c>
      <c r="M812" s="70"/>
    </row>
    <row r="813" spans="1:13" x14ac:dyDescent="0.3">
      <c r="A813" s="4"/>
      <c r="B813" s="1"/>
      <c r="C813" s="1" t="str">
        <f t="shared" si="60"/>
        <v/>
      </c>
      <c r="D813" s="1"/>
      <c r="E813" s="1" t="str">
        <f t="shared" si="61"/>
        <v/>
      </c>
      <c r="F813" s="1" t="str">
        <f t="shared" si="62"/>
        <v/>
      </c>
      <c r="G813" s="1"/>
      <c r="H813" s="74" t="str" cm="1">
        <f t="array" ref="H813">IFERROR(IF(D813="","",INDEX(Entradas!$H$3:$H$5000,MATCH(Vendas!A813,IF(Entradas!$B$3:$B$5000=Vendas!D813,Entradas!$A$3:$A$5000),1))),"Preço não registrado")</f>
        <v/>
      </c>
      <c r="I813" s="37" t="str">
        <f t="shared" si="63"/>
        <v/>
      </c>
      <c r="J813" s="1"/>
      <c r="K813" s="1"/>
      <c r="L813" s="16" t="str">
        <f t="shared" si="64"/>
        <v/>
      </c>
      <c r="M813" s="70"/>
    </row>
    <row r="814" spans="1:13" x14ac:dyDescent="0.3">
      <c r="A814" s="4"/>
      <c r="B814" s="1"/>
      <c r="C814" s="1" t="str">
        <f t="shared" si="60"/>
        <v/>
      </c>
      <c r="D814" s="1"/>
      <c r="E814" s="1" t="str">
        <f t="shared" si="61"/>
        <v/>
      </c>
      <c r="F814" s="1" t="str">
        <f t="shared" si="62"/>
        <v/>
      </c>
      <c r="G814" s="1"/>
      <c r="H814" s="74" t="str" cm="1">
        <f t="array" ref="H814">IFERROR(IF(D814="","",INDEX(Entradas!$H$3:$H$5000,MATCH(Vendas!A814,IF(Entradas!$B$3:$B$5000=Vendas!D814,Entradas!$A$3:$A$5000),1))),"Preço não registrado")</f>
        <v/>
      </c>
      <c r="I814" s="37" t="str">
        <f t="shared" si="63"/>
        <v/>
      </c>
      <c r="J814" s="1"/>
      <c r="K814" s="1"/>
      <c r="L814" s="16" t="str">
        <f t="shared" si="64"/>
        <v/>
      </c>
      <c r="M814" s="70"/>
    </row>
    <row r="815" spans="1:13" x14ac:dyDescent="0.3">
      <c r="A815" s="4"/>
      <c r="B815" s="1"/>
      <c r="C815" s="1" t="str">
        <f t="shared" si="60"/>
        <v/>
      </c>
      <c r="D815" s="1"/>
      <c r="E815" s="1" t="str">
        <f t="shared" si="61"/>
        <v/>
      </c>
      <c r="F815" s="1" t="str">
        <f t="shared" si="62"/>
        <v/>
      </c>
      <c r="G815" s="1"/>
      <c r="H815" s="74" t="str" cm="1">
        <f t="array" ref="H815">IFERROR(IF(D815="","",INDEX(Entradas!$H$3:$H$5000,MATCH(Vendas!A815,IF(Entradas!$B$3:$B$5000=Vendas!D815,Entradas!$A$3:$A$5000),1))),"Preço não registrado")</f>
        <v/>
      </c>
      <c r="I815" s="37" t="str">
        <f t="shared" si="63"/>
        <v/>
      </c>
      <c r="J815" s="1"/>
      <c r="K815" s="1"/>
      <c r="L815" s="16" t="str">
        <f t="shared" si="64"/>
        <v/>
      </c>
      <c r="M815" s="70"/>
    </row>
    <row r="816" spans="1:13" x14ac:dyDescent="0.3">
      <c r="A816" s="4"/>
      <c r="B816" s="1"/>
      <c r="C816" s="1" t="str">
        <f t="shared" si="60"/>
        <v/>
      </c>
      <c r="D816" s="1"/>
      <c r="E816" s="1" t="str">
        <f t="shared" si="61"/>
        <v/>
      </c>
      <c r="F816" s="1" t="str">
        <f t="shared" si="62"/>
        <v/>
      </c>
      <c r="G816" s="1"/>
      <c r="H816" s="74" t="str" cm="1">
        <f t="array" ref="H816">IFERROR(IF(D816="","",INDEX(Entradas!$H$3:$H$5000,MATCH(Vendas!A816,IF(Entradas!$B$3:$B$5000=Vendas!D816,Entradas!$A$3:$A$5000),1))),"Preço não registrado")</f>
        <v/>
      </c>
      <c r="I816" s="37" t="str">
        <f t="shared" si="63"/>
        <v/>
      </c>
      <c r="J816" s="1"/>
      <c r="K816" s="1"/>
      <c r="L816" s="16" t="str">
        <f t="shared" si="64"/>
        <v/>
      </c>
      <c r="M816" s="70"/>
    </row>
    <row r="817" spans="1:13" x14ac:dyDescent="0.3">
      <c r="A817" s="4"/>
      <c r="B817" s="1"/>
      <c r="C817" s="1" t="str">
        <f t="shared" si="60"/>
        <v/>
      </c>
      <c r="D817" s="1"/>
      <c r="E817" s="1" t="str">
        <f t="shared" si="61"/>
        <v/>
      </c>
      <c r="F817" s="1" t="str">
        <f t="shared" si="62"/>
        <v/>
      </c>
      <c r="G817" s="1"/>
      <c r="H817" s="74" t="str" cm="1">
        <f t="array" ref="H817">IFERROR(IF(D817="","",INDEX(Entradas!$H$3:$H$5000,MATCH(Vendas!A817,IF(Entradas!$B$3:$B$5000=Vendas!D817,Entradas!$A$3:$A$5000),1))),"Preço não registrado")</f>
        <v/>
      </c>
      <c r="I817" s="37" t="str">
        <f t="shared" si="63"/>
        <v/>
      </c>
      <c r="J817" s="1"/>
      <c r="K817" s="1"/>
      <c r="L817" s="16" t="str">
        <f t="shared" si="64"/>
        <v/>
      </c>
      <c r="M817" s="70"/>
    </row>
    <row r="818" spans="1:13" x14ac:dyDescent="0.3">
      <c r="A818" s="4"/>
      <c r="B818" s="1"/>
      <c r="C818" s="1" t="str">
        <f t="shared" si="60"/>
        <v/>
      </c>
      <c r="D818" s="1"/>
      <c r="E818" s="1" t="str">
        <f t="shared" si="61"/>
        <v/>
      </c>
      <c r="F818" s="1" t="str">
        <f t="shared" si="62"/>
        <v/>
      </c>
      <c r="G818" s="1"/>
      <c r="H818" s="74" t="str" cm="1">
        <f t="array" ref="H818">IFERROR(IF(D818="","",INDEX(Entradas!$H$3:$H$5000,MATCH(Vendas!A818,IF(Entradas!$B$3:$B$5000=Vendas!D818,Entradas!$A$3:$A$5000),1))),"Preço não registrado")</f>
        <v/>
      </c>
      <c r="I818" s="37" t="str">
        <f t="shared" si="63"/>
        <v/>
      </c>
      <c r="J818" s="1"/>
      <c r="K818" s="1"/>
      <c r="L818" s="16" t="str">
        <f t="shared" si="64"/>
        <v/>
      </c>
      <c r="M818" s="70"/>
    </row>
    <row r="819" spans="1:13" x14ac:dyDescent="0.3">
      <c r="A819" s="4"/>
      <c r="B819" s="1"/>
      <c r="C819" s="1" t="str">
        <f t="shared" si="60"/>
        <v/>
      </c>
      <c r="D819" s="1"/>
      <c r="E819" s="1" t="str">
        <f t="shared" si="61"/>
        <v/>
      </c>
      <c r="F819" s="1" t="str">
        <f t="shared" si="62"/>
        <v/>
      </c>
      <c r="G819" s="1"/>
      <c r="H819" s="74" t="str" cm="1">
        <f t="array" ref="H819">IFERROR(IF(D819="","",INDEX(Entradas!$H$3:$H$5000,MATCH(Vendas!A819,IF(Entradas!$B$3:$B$5000=Vendas!D819,Entradas!$A$3:$A$5000),1))),"Preço não registrado")</f>
        <v/>
      </c>
      <c r="I819" s="37" t="str">
        <f t="shared" si="63"/>
        <v/>
      </c>
      <c r="J819" s="1"/>
      <c r="K819" s="1"/>
      <c r="L819" s="16" t="str">
        <f t="shared" si="64"/>
        <v/>
      </c>
      <c r="M819" s="70"/>
    </row>
    <row r="820" spans="1:13" x14ac:dyDescent="0.3">
      <c r="A820" s="4"/>
      <c r="B820" s="1"/>
      <c r="C820" s="1" t="str">
        <f t="shared" si="60"/>
        <v/>
      </c>
      <c r="D820" s="1"/>
      <c r="E820" s="1" t="str">
        <f t="shared" si="61"/>
        <v/>
      </c>
      <c r="F820" s="1" t="str">
        <f t="shared" si="62"/>
        <v/>
      </c>
      <c r="G820" s="1"/>
      <c r="H820" s="74" t="str" cm="1">
        <f t="array" ref="H820">IFERROR(IF(D820="","",INDEX(Entradas!$H$3:$H$5000,MATCH(Vendas!A820,IF(Entradas!$B$3:$B$5000=Vendas!D820,Entradas!$A$3:$A$5000),1))),"Preço não registrado")</f>
        <v/>
      </c>
      <c r="I820" s="37" t="str">
        <f t="shared" si="63"/>
        <v/>
      </c>
      <c r="J820" s="1"/>
      <c r="K820" s="1"/>
      <c r="L820" s="16" t="str">
        <f t="shared" si="64"/>
        <v/>
      </c>
      <c r="M820" s="70"/>
    </row>
    <row r="821" spans="1:13" x14ac:dyDescent="0.3">
      <c r="A821" s="4"/>
      <c r="B821" s="1"/>
      <c r="C821" s="1" t="str">
        <f t="shared" si="60"/>
        <v/>
      </c>
      <c r="D821" s="1"/>
      <c r="E821" s="1" t="str">
        <f t="shared" si="61"/>
        <v/>
      </c>
      <c r="F821" s="1" t="str">
        <f t="shared" si="62"/>
        <v/>
      </c>
      <c r="G821" s="1"/>
      <c r="H821" s="74" t="str" cm="1">
        <f t="array" ref="H821">IFERROR(IF(D821="","",INDEX(Entradas!$H$3:$H$5000,MATCH(Vendas!A821,IF(Entradas!$B$3:$B$5000=Vendas!D821,Entradas!$A$3:$A$5000),1))),"Preço não registrado")</f>
        <v/>
      </c>
      <c r="I821" s="37" t="str">
        <f t="shared" si="63"/>
        <v/>
      </c>
      <c r="J821" s="1"/>
      <c r="K821" s="1"/>
      <c r="L821" s="16" t="str">
        <f t="shared" si="64"/>
        <v/>
      </c>
      <c r="M821" s="70"/>
    </row>
    <row r="822" spans="1:13" x14ac:dyDescent="0.3">
      <c r="A822" s="4"/>
      <c r="B822" s="1"/>
      <c r="C822" s="1" t="str">
        <f t="shared" si="60"/>
        <v/>
      </c>
      <c r="D822" s="6"/>
      <c r="E822" s="1" t="str">
        <f t="shared" si="61"/>
        <v/>
      </c>
      <c r="F822" s="1" t="str">
        <f t="shared" si="62"/>
        <v/>
      </c>
      <c r="G822" s="1"/>
      <c r="H822" s="74" t="str" cm="1">
        <f t="array" ref="H822">IFERROR(IF(D822="","",INDEX(Entradas!$H$3:$H$5000,MATCH(Vendas!A822,IF(Entradas!$B$3:$B$5000=Vendas!D822,Entradas!$A$3:$A$5000),1))),"Preço não registrado")</f>
        <v/>
      </c>
      <c r="I822" s="37" t="str">
        <f t="shared" si="63"/>
        <v/>
      </c>
      <c r="J822" s="1"/>
      <c r="K822" s="1"/>
      <c r="L822" s="16" t="str">
        <f t="shared" si="64"/>
        <v/>
      </c>
      <c r="M822" s="70"/>
    </row>
    <row r="823" spans="1:13" x14ac:dyDescent="0.3">
      <c r="A823" s="4"/>
      <c r="B823" s="1"/>
      <c r="C823" s="1" t="str">
        <f t="shared" si="60"/>
        <v/>
      </c>
      <c r="D823" s="1"/>
      <c r="E823" s="1" t="str">
        <f t="shared" si="61"/>
        <v/>
      </c>
      <c r="F823" s="1" t="str">
        <f t="shared" si="62"/>
        <v/>
      </c>
      <c r="G823" s="1"/>
      <c r="H823" s="74" t="str" cm="1">
        <f t="array" ref="H823">IFERROR(IF(D823="","",INDEX(Entradas!$H$3:$H$5000,MATCH(Vendas!A823,IF(Entradas!$B$3:$B$5000=Vendas!D823,Entradas!$A$3:$A$5000),1))),"Preço não registrado")</f>
        <v/>
      </c>
      <c r="I823" s="37" t="str">
        <f t="shared" si="63"/>
        <v/>
      </c>
      <c r="J823" s="1"/>
      <c r="K823" s="1"/>
      <c r="L823" s="16" t="str">
        <f t="shared" si="64"/>
        <v/>
      </c>
      <c r="M823" s="70"/>
    </row>
    <row r="824" spans="1:13" x14ac:dyDescent="0.3">
      <c r="A824" s="4"/>
      <c r="B824" s="1"/>
      <c r="C824" s="1" t="str">
        <f t="shared" si="60"/>
        <v/>
      </c>
      <c r="D824" s="1"/>
      <c r="E824" s="1" t="str">
        <f t="shared" si="61"/>
        <v/>
      </c>
      <c r="F824" s="1" t="str">
        <f t="shared" si="62"/>
        <v/>
      </c>
      <c r="G824" s="1"/>
      <c r="H824" s="74" t="str" cm="1">
        <f t="array" ref="H824">IFERROR(IF(D824="","",INDEX(Entradas!$H$3:$H$5000,MATCH(Vendas!A824,IF(Entradas!$B$3:$B$5000=Vendas!D824,Entradas!$A$3:$A$5000),1))),"Preço não registrado")</f>
        <v/>
      </c>
      <c r="I824" s="37" t="str">
        <f t="shared" si="63"/>
        <v/>
      </c>
      <c r="J824" s="1"/>
      <c r="K824" s="1"/>
      <c r="L824" s="16" t="str">
        <f t="shared" si="64"/>
        <v/>
      </c>
      <c r="M824" s="70"/>
    </row>
    <row r="825" spans="1:13" x14ac:dyDescent="0.3">
      <c r="A825" s="4"/>
      <c r="B825" s="1"/>
      <c r="C825" s="1" t="str">
        <f t="shared" si="60"/>
        <v/>
      </c>
      <c r="D825" s="1"/>
      <c r="E825" s="1" t="str">
        <f t="shared" si="61"/>
        <v/>
      </c>
      <c r="F825" s="1" t="str">
        <f t="shared" si="62"/>
        <v/>
      </c>
      <c r="G825" s="1"/>
      <c r="H825" s="74" t="str" cm="1">
        <f t="array" ref="H825">IFERROR(IF(D825="","",INDEX(Entradas!$H$3:$H$5000,MATCH(Vendas!A825,IF(Entradas!$B$3:$B$5000=Vendas!D825,Entradas!$A$3:$A$5000),1))),"Preço não registrado")</f>
        <v/>
      </c>
      <c r="I825" s="37" t="str">
        <f t="shared" si="63"/>
        <v/>
      </c>
      <c r="J825" s="1"/>
      <c r="K825" s="1"/>
      <c r="L825" s="16" t="str">
        <f t="shared" si="64"/>
        <v/>
      </c>
      <c r="M825" s="70"/>
    </row>
    <row r="826" spans="1:13" x14ac:dyDescent="0.3">
      <c r="A826" s="4"/>
      <c r="B826" s="1"/>
      <c r="C826" s="1" t="str">
        <f t="shared" si="60"/>
        <v/>
      </c>
      <c r="D826" s="1"/>
      <c r="E826" s="1" t="str">
        <f t="shared" si="61"/>
        <v/>
      </c>
      <c r="F826" s="1" t="str">
        <f t="shared" si="62"/>
        <v/>
      </c>
      <c r="G826" s="1"/>
      <c r="H826" s="74" t="str" cm="1">
        <f t="array" ref="H826">IFERROR(IF(D826="","",INDEX(Entradas!$H$3:$H$5000,MATCH(Vendas!A826,IF(Entradas!$B$3:$B$5000=Vendas!D826,Entradas!$A$3:$A$5000),1))),"Preço não registrado")</f>
        <v/>
      </c>
      <c r="I826" s="37" t="str">
        <f t="shared" si="63"/>
        <v/>
      </c>
      <c r="J826" s="1"/>
      <c r="K826" s="1"/>
      <c r="L826" s="16" t="str">
        <f t="shared" si="64"/>
        <v/>
      </c>
      <c r="M826" s="70"/>
    </row>
    <row r="827" spans="1:13" x14ac:dyDescent="0.3">
      <c r="A827" s="4"/>
      <c r="B827" s="1"/>
      <c r="C827" s="1" t="str">
        <f t="shared" si="60"/>
        <v/>
      </c>
      <c r="D827" s="1"/>
      <c r="E827" s="1" t="str">
        <f t="shared" si="61"/>
        <v/>
      </c>
      <c r="F827" s="1" t="str">
        <f t="shared" si="62"/>
        <v/>
      </c>
      <c r="G827" s="1"/>
      <c r="H827" s="74" t="str" cm="1">
        <f t="array" ref="H827">IFERROR(IF(D827="","",INDEX(Entradas!$H$3:$H$5000,MATCH(Vendas!A827,IF(Entradas!$B$3:$B$5000=Vendas!D827,Entradas!$A$3:$A$5000),1))),"Preço não registrado")</f>
        <v/>
      </c>
      <c r="I827" s="37" t="str">
        <f t="shared" si="63"/>
        <v/>
      </c>
      <c r="J827" s="1"/>
      <c r="K827" s="1"/>
      <c r="L827" s="16" t="str">
        <f t="shared" si="64"/>
        <v/>
      </c>
      <c r="M827" s="70"/>
    </row>
    <row r="828" spans="1:13" x14ac:dyDescent="0.3">
      <c r="A828" s="4"/>
      <c r="B828" s="1"/>
      <c r="C828" s="1" t="str">
        <f t="shared" si="60"/>
        <v/>
      </c>
      <c r="D828" s="1"/>
      <c r="E828" s="1" t="str">
        <f t="shared" si="61"/>
        <v/>
      </c>
      <c r="F828" s="1" t="str">
        <f t="shared" si="62"/>
        <v/>
      </c>
      <c r="G828" s="1"/>
      <c r="H828" s="74" t="str" cm="1">
        <f t="array" ref="H828">IFERROR(IF(D828="","",INDEX(Entradas!$H$3:$H$5000,MATCH(Vendas!A828,IF(Entradas!$B$3:$B$5000=Vendas!D828,Entradas!$A$3:$A$5000),1))),"Preço não registrado")</f>
        <v/>
      </c>
      <c r="I828" s="37" t="str">
        <f t="shared" si="63"/>
        <v/>
      </c>
      <c r="J828" s="1"/>
      <c r="K828" s="1"/>
      <c r="L828" s="16" t="str">
        <f t="shared" si="64"/>
        <v/>
      </c>
      <c r="M828" s="70"/>
    </row>
    <row r="829" spans="1:13" x14ac:dyDescent="0.3">
      <c r="A829" s="4"/>
      <c r="B829" s="1"/>
      <c r="C829" s="1" t="str">
        <f t="shared" si="60"/>
        <v/>
      </c>
      <c r="D829" s="1"/>
      <c r="E829" s="1" t="str">
        <f t="shared" si="61"/>
        <v/>
      </c>
      <c r="F829" s="1" t="str">
        <f t="shared" si="62"/>
        <v/>
      </c>
      <c r="G829" s="1"/>
      <c r="H829" s="74" t="str" cm="1">
        <f t="array" ref="H829">IFERROR(IF(D829="","",INDEX(Entradas!$H$3:$H$5000,MATCH(Vendas!A829,IF(Entradas!$B$3:$B$5000=Vendas!D829,Entradas!$A$3:$A$5000),1))),"Preço não registrado")</f>
        <v/>
      </c>
      <c r="I829" s="37" t="str">
        <f t="shared" si="63"/>
        <v/>
      </c>
      <c r="J829" s="1"/>
      <c r="K829" s="1"/>
      <c r="L829" s="16" t="str">
        <f t="shared" si="64"/>
        <v/>
      </c>
      <c r="M829" s="70"/>
    </row>
    <row r="830" spans="1:13" x14ac:dyDescent="0.3">
      <c r="A830" s="4"/>
      <c r="B830" s="1"/>
      <c r="C830" s="1" t="str">
        <f t="shared" si="60"/>
        <v/>
      </c>
      <c r="D830" s="1"/>
      <c r="E830" s="1" t="str">
        <f t="shared" si="61"/>
        <v/>
      </c>
      <c r="F830" s="1" t="str">
        <f t="shared" si="62"/>
        <v/>
      </c>
      <c r="G830" s="1"/>
      <c r="H830" s="74" t="str" cm="1">
        <f t="array" ref="H830">IFERROR(IF(D830="","",INDEX(Entradas!$H$3:$H$5000,MATCH(Vendas!A830,IF(Entradas!$B$3:$B$5000=Vendas!D830,Entradas!$A$3:$A$5000),1))),"Preço não registrado")</f>
        <v/>
      </c>
      <c r="I830" s="37" t="str">
        <f t="shared" si="63"/>
        <v/>
      </c>
      <c r="J830" s="1"/>
      <c r="K830" s="1"/>
      <c r="L830" s="16" t="str">
        <f t="shared" si="64"/>
        <v/>
      </c>
      <c r="M830" s="70"/>
    </row>
    <row r="831" spans="1:13" x14ac:dyDescent="0.3">
      <c r="A831" s="4"/>
      <c r="B831" s="1"/>
      <c r="C831" s="1" t="str">
        <f t="shared" si="60"/>
        <v/>
      </c>
      <c r="D831" s="1"/>
      <c r="E831" s="1" t="str">
        <f t="shared" si="61"/>
        <v/>
      </c>
      <c r="F831" s="1" t="str">
        <f t="shared" si="62"/>
        <v/>
      </c>
      <c r="G831" s="1"/>
      <c r="H831" s="74" t="str" cm="1">
        <f t="array" ref="H831">IFERROR(IF(D831="","",INDEX(Entradas!$H$3:$H$5000,MATCH(Vendas!A831,IF(Entradas!$B$3:$B$5000=Vendas!D831,Entradas!$A$3:$A$5000),1))),"Preço não registrado")</f>
        <v/>
      </c>
      <c r="I831" s="37" t="str">
        <f t="shared" si="63"/>
        <v/>
      </c>
      <c r="J831" s="1"/>
      <c r="K831" s="1"/>
      <c r="L831" s="16" t="str">
        <f t="shared" si="64"/>
        <v/>
      </c>
      <c r="M831" s="70"/>
    </row>
    <row r="832" spans="1:13" x14ac:dyDescent="0.3">
      <c r="A832" s="4"/>
      <c r="B832" s="1"/>
      <c r="C832" s="1" t="str">
        <f t="shared" si="60"/>
        <v/>
      </c>
      <c r="D832" s="6"/>
      <c r="E832" s="1" t="str">
        <f t="shared" si="61"/>
        <v/>
      </c>
      <c r="F832" s="1" t="str">
        <f t="shared" si="62"/>
        <v/>
      </c>
      <c r="G832" s="1"/>
      <c r="H832" s="74" t="str" cm="1">
        <f t="array" ref="H832">IFERROR(IF(D832="","",INDEX(Entradas!$H$3:$H$5000,MATCH(Vendas!A832,IF(Entradas!$B$3:$B$5000=Vendas!D832,Entradas!$A$3:$A$5000),1))),"Preço não registrado")</f>
        <v/>
      </c>
      <c r="I832" s="37" t="str">
        <f t="shared" si="63"/>
        <v/>
      </c>
      <c r="J832" s="1"/>
      <c r="K832" s="1"/>
      <c r="L832" s="16" t="str">
        <f t="shared" si="64"/>
        <v/>
      </c>
      <c r="M832" s="70"/>
    </row>
    <row r="833" spans="1:13" x14ac:dyDescent="0.3">
      <c r="A833" s="4"/>
      <c r="B833" s="1"/>
      <c r="C833" s="1" t="str">
        <f t="shared" si="60"/>
        <v/>
      </c>
      <c r="D833" s="1"/>
      <c r="E833" s="1" t="str">
        <f t="shared" si="61"/>
        <v/>
      </c>
      <c r="F833" s="1" t="str">
        <f t="shared" si="62"/>
        <v/>
      </c>
      <c r="G833" s="1"/>
      <c r="H833" s="74" t="str" cm="1">
        <f t="array" ref="H833">IFERROR(IF(D833="","",INDEX(Entradas!$H$3:$H$5000,MATCH(Vendas!A833,IF(Entradas!$B$3:$B$5000=Vendas!D833,Entradas!$A$3:$A$5000),1))),"Preço não registrado")</f>
        <v/>
      </c>
      <c r="I833" s="37" t="str">
        <f t="shared" si="63"/>
        <v/>
      </c>
      <c r="J833" s="1"/>
      <c r="K833" s="1"/>
      <c r="L833" s="16" t="str">
        <f t="shared" si="64"/>
        <v/>
      </c>
      <c r="M833" s="70"/>
    </row>
    <row r="834" spans="1:13" x14ac:dyDescent="0.3">
      <c r="A834" s="4"/>
      <c r="B834" s="1"/>
      <c r="C834" s="1" t="str">
        <f t="shared" si="60"/>
        <v/>
      </c>
      <c r="D834" s="1"/>
      <c r="E834" s="1" t="str">
        <f t="shared" si="61"/>
        <v/>
      </c>
      <c r="F834" s="1" t="str">
        <f t="shared" si="62"/>
        <v/>
      </c>
      <c r="G834" s="1"/>
      <c r="H834" s="74" t="str" cm="1">
        <f t="array" ref="H834">IFERROR(IF(D834="","",INDEX(Entradas!$H$3:$H$5000,MATCH(Vendas!A834,IF(Entradas!$B$3:$B$5000=Vendas!D834,Entradas!$A$3:$A$5000),1))),"Preço não registrado")</f>
        <v/>
      </c>
      <c r="I834" s="37" t="str">
        <f t="shared" si="63"/>
        <v/>
      </c>
      <c r="J834" s="1"/>
      <c r="K834" s="1"/>
      <c r="L834" s="16" t="str">
        <f t="shared" si="64"/>
        <v/>
      </c>
      <c r="M834" s="70"/>
    </row>
    <row r="835" spans="1:13" x14ac:dyDescent="0.3">
      <c r="A835" s="4"/>
      <c r="B835" s="1"/>
      <c r="C835" s="1" t="str">
        <f t="shared" ref="C835:C898" si="65">IF(B835="","",VLOOKUP(B835,tabela_cliente,2,0))</f>
        <v/>
      </c>
      <c r="D835" s="1"/>
      <c r="E835" s="1" t="str">
        <f t="shared" ref="E835:E898" si="66">IF(D835="","",VLOOKUP(D835,tabela_produto,2,0))</f>
        <v/>
      </c>
      <c r="F835" s="1" t="str">
        <f t="shared" ref="F835:F898" si="67">IF(D835="","",VLOOKUP(D835,tabela_produto,3,0))</f>
        <v/>
      </c>
      <c r="G835" s="1"/>
      <c r="H835" s="74" t="str" cm="1">
        <f t="array" ref="H835">IFERROR(IF(D835="","",INDEX(Entradas!$H$3:$H$5000,MATCH(Vendas!A835,IF(Entradas!$B$3:$B$5000=Vendas!D835,Entradas!$A$3:$A$5000),1))),"Preço não registrado")</f>
        <v/>
      </c>
      <c r="I835" s="37" t="str">
        <f t="shared" si="63"/>
        <v/>
      </c>
      <c r="J835" s="1"/>
      <c r="K835" s="1"/>
      <c r="L835" s="16" t="str">
        <f t="shared" si="64"/>
        <v/>
      </c>
      <c r="M835" s="70"/>
    </row>
    <row r="836" spans="1:13" x14ac:dyDescent="0.3">
      <c r="A836" s="4"/>
      <c r="B836" s="1"/>
      <c r="C836" s="1" t="str">
        <f t="shared" si="65"/>
        <v/>
      </c>
      <c r="D836" s="1"/>
      <c r="E836" s="1" t="str">
        <f t="shared" si="66"/>
        <v/>
      </c>
      <c r="F836" s="1" t="str">
        <f t="shared" si="67"/>
        <v/>
      </c>
      <c r="G836" s="1"/>
      <c r="H836" s="74" t="str" cm="1">
        <f t="array" ref="H836">IFERROR(IF(D836="","",INDEX(Entradas!$H$3:$H$5000,MATCH(Vendas!A836,IF(Entradas!$B$3:$B$5000=Vendas!D836,Entradas!$A$3:$A$5000),1))),"Preço não registrado")</f>
        <v/>
      </c>
      <c r="I836" s="37" t="str">
        <f t="shared" ref="I836:I899" si="68">IFERROR(IF(OR(G836="",H836=""),"",G836*H836),"")</f>
        <v/>
      </c>
      <c r="J836" s="1"/>
      <c r="K836" s="1"/>
      <c r="L836" s="16" t="str">
        <f t="shared" ref="L836:L899" si="69">IF(K836="","",HYPERLINK("https://rastreamentocorreios.info/consulta/"&amp;K836,"Rastreie aqui"))</f>
        <v/>
      </c>
      <c r="M836" s="70"/>
    </row>
    <row r="837" spans="1:13" x14ac:dyDescent="0.3">
      <c r="A837" s="4"/>
      <c r="B837" s="1"/>
      <c r="C837" s="1" t="str">
        <f t="shared" si="65"/>
        <v/>
      </c>
      <c r="D837" s="1"/>
      <c r="E837" s="1" t="str">
        <f t="shared" si="66"/>
        <v/>
      </c>
      <c r="F837" s="1" t="str">
        <f t="shared" si="67"/>
        <v/>
      </c>
      <c r="G837" s="1"/>
      <c r="H837" s="74" t="str" cm="1">
        <f t="array" ref="H837">IFERROR(IF(D837="","",INDEX(Entradas!$H$3:$H$5000,MATCH(Vendas!A837,IF(Entradas!$B$3:$B$5000=Vendas!D837,Entradas!$A$3:$A$5000),1))),"Preço não registrado")</f>
        <v/>
      </c>
      <c r="I837" s="37" t="str">
        <f t="shared" si="68"/>
        <v/>
      </c>
      <c r="J837" s="1"/>
      <c r="K837" s="1"/>
      <c r="L837" s="16" t="str">
        <f t="shared" si="69"/>
        <v/>
      </c>
      <c r="M837" s="70"/>
    </row>
    <row r="838" spans="1:13" x14ac:dyDescent="0.3">
      <c r="A838" s="4"/>
      <c r="B838" s="1"/>
      <c r="C838" s="1" t="str">
        <f t="shared" si="65"/>
        <v/>
      </c>
      <c r="D838" s="1"/>
      <c r="E838" s="1" t="str">
        <f t="shared" si="66"/>
        <v/>
      </c>
      <c r="F838" s="1" t="str">
        <f t="shared" si="67"/>
        <v/>
      </c>
      <c r="G838" s="1"/>
      <c r="H838" s="74" t="str" cm="1">
        <f t="array" ref="H838">IFERROR(IF(D838="","",INDEX(Entradas!$H$3:$H$5000,MATCH(Vendas!A838,IF(Entradas!$B$3:$B$5000=Vendas!D838,Entradas!$A$3:$A$5000),1))),"Preço não registrado")</f>
        <v/>
      </c>
      <c r="I838" s="37" t="str">
        <f t="shared" si="68"/>
        <v/>
      </c>
      <c r="J838" s="1"/>
      <c r="K838" s="1"/>
      <c r="L838" s="16" t="str">
        <f t="shared" si="69"/>
        <v/>
      </c>
      <c r="M838" s="70"/>
    </row>
    <row r="839" spans="1:13" x14ac:dyDescent="0.3">
      <c r="A839" s="4"/>
      <c r="B839" s="1"/>
      <c r="C839" s="1" t="str">
        <f t="shared" si="65"/>
        <v/>
      </c>
      <c r="D839" s="1"/>
      <c r="E839" s="1" t="str">
        <f t="shared" si="66"/>
        <v/>
      </c>
      <c r="F839" s="1" t="str">
        <f t="shared" si="67"/>
        <v/>
      </c>
      <c r="G839" s="1"/>
      <c r="H839" s="74" t="str" cm="1">
        <f t="array" ref="H839">IFERROR(IF(D839="","",INDEX(Entradas!$H$3:$H$5000,MATCH(Vendas!A839,IF(Entradas!$B$3:$B$5000=Vendas!D839,Entradas!$A$3:$A$5000),1))),"Preço não registrado")</f>
        <v/>
      </c>
      <c r="I839" s="37" t="str">
        <f t="shared" si="68"/>
        <v/>
      </c>
      <c r="J839" s="1"/>
      <c r="K839" s="1"/>
      <c r="L839" s="16" t="str">
        <f t="shared" si="69"/>
        <v/>
      </c>
      <c r="M839" s="70"/>
    </row>
    <row r="840" spans="1:13" x14ac:dyDescent="0.3">
      <c r="A840" s="4"/>
      <c r="B840" s="1"/>
      <c r="C840" s="1" t="str">
        <f t="shared" si="65"/>
        <v/>
      </c>
      <c r="D840" s="1"/>
      <c r="E840" s="1" t="str">
        <f t="shared" si="66"/>
        <v/>
      </c>
      <c r="F840" s="1" t="str">
        <f t="shared" si="67"/>
        <v/>
      </c>
      <c r="G840" s="1"/>
      <c r="H840" s="74" t="str" cm="1">
        <f t="array" ref="H840">IFERROR(IF(D840="","",INDEX(Entradas!$H$3:$H$5000,MATCH(Vendas!A840,IF(Entradas!$B$3:$B$5000=Vendas!D840,Entradas!$A$3:$A$5000),1))),"Preço não registrado")</f>
        <v/>
      </c>
      <c r="I840" s="37" t="str">
        <f t="shared" si="68"/>
        <v/>
      </c>
      <c r="J840" s="1"/>
      <c r="K840" s="1"/>
      <c r="L840" s="16" t="str">
        <f t="shared" si="69"/>
        <v/>
      </c>
      <c r="M840" s="70"/>
    </row>
    <row r="841" spans="1:13" x14ac:dyDescent="0.3">
      <c r="A841" s="4"/>
      <c r="B841" s="1"/>
      <c r="C841" s="1" t="str">
        <f t="shared" si="65"/>
        <v/>
      </c>
      <c r="D841" s="1"/>
      <c r="E841" s="1" t="str">
        <f t="shared" si="66"/>
        <v/>
      </c>
      <c r="F841" s="1" t="str">
        <f t="shared" si="67"/>
        <v/>
      </c>
      <c r="G841" s="1"/>
      <c r="H841" s="74" t="str" cm="1">
        <f t="array" ref="H841">IFERROR(IF(D841="","",INDEX(Entradas!$H$3:$H$5000,MATCH(Vendas!A841,IF(Entradas!$B$3:$B$5000=Vendas!D841,Entradas!$A$3:$A$5000),1))),"Preço não registrado")</f>
        <v/>
      </c>
      <c r="I841" s="37" t="str">
        <f t="shared" si="68"/>
        <v/>
      </c>
      <c r="J841" s="1"/>
      <c r="K841" s="1"/>
      <c r="L841" s="16" t="str">
        <f t="shared" si="69"/>
        <v/>
      </c>
      <c r="M841" s="70"/>
    </row>
    <row r="842" spans="1:13" x14ac:dyDescent="0.3">
      <c r="A842" s="4"/>
      <c r="B842" s="1"/>
      <c r="C842" s="1" t="str">
        <f t="shared" si="65"/>
        <v/>
      </c>
      <c r="D842" s="6"/>
      <c r="E842" s="1" t="str">
        <f t="shared" si="66"/>
        <v/>
      </c>
      <c r="F842" s="1" t="str">
        <f t="shared" si="67"/>
        <v/>
      </c>
      <c r="G842" s="1"/>
      <c r="H842" s="74" t="str" cm="1">
        <f t="array" ref="H842">IFERROR(IF(D842="","",INDEX(Entradas!$H$3:$H$5000,MATCH(Vendas!A842,IF(Entradas!$B$3:$B$5000=Vendas!D842,Entradas!$A$3:$A$5000),1))),"Preço não registrado")</f>
        <v/>
      </c>
      <c r="I842" s="37" t="str">
        <f t="shared" si="68"/>
        <v/>
      </c>
      <c r="J842" s="1"/>
      <c r="K842" s="1"/>
      <c r="L842" s="16" t="str">
        <f t="shared" si="69"/>
        <v/>
      </c>
      <c r="M842" s="70"/>
    </row>
    <row r="843" spans="1:13" x14ac:dyDescent="0.3">
      <c r="A843" s="4"/>
      <c r="B843" s="1"/>
      <c r="C843" s="1" t="str">
        <f t="shared" si="65"/>
        <v/>
      </c>
      <c r="D843" s="1"/>
      <c r="E843" s="1" t="str">
        <f t="shared" si="66"/>
        <v/>
      </c>
      <c r="F843" s="1" t="str">
        <f t="shared" si="67"/>
        <v/>
      </c>
      <c r="G843" s="1"/>
      <c r="H843" s="74" t="str" cm="1">
        <f t="array" ref="H843">IFERROR(IF(D843="","",INDEX(Entradas!$H$3:$H$5000,MATCH(Vendas!A843,IF(Entradas!$B$3:$B$5000=Vendas!D843,Entradas!$A$3:$A$5000),1))),"Preço não registrado")</f>
        <v/>
      </c>
      <c r="I843" s="37" t="str">
        <f t="shared" si="68"/>
        <v/>
      </c>
      <c r="J843" s="1"/>
      <c r="K843" s="1"/>
      <c r="L843" s="16" t="str">
        <f t="shared" si="69"/>
        <v/>
      </c>
      <c r="M843" s="70"/>
    </row>
    <row r="844" spans="1:13" x14ac:dyDescent="0.3">
      <c r="A844" s="4"/>
      <c r="B844" s="1"/>
      <c r="C844" s="1" t="str">
        <f t="shared" si="65"/>
        <v/>
      </c>
      <c r="D844" s="1"/>
      <c r="E844" s="1" t="str">
        <f t="shared" si="66"/>
        <v/>
      </c>
      <c r="F844" s="1" t="str">
        <f t="shared" si="67"/>
        <v/>
      </c>
      <c r="G844" s="1"/>
      <c r="H844" s="74" t="str" cm="1">
        <f t="array" ref="H844">IFERROR(IF(D844="","",INDEX(Entradas!$H$3:$H$5000,MATCH(Vendas!A844,IF(Entradas!$B$3:$B$5000=Vendas!D844,Entradas!$A$3:$A$5000),1))),"Preço não registrado")</f>
        <v/>
      </c>
      <c r="I844" s="37" t="str">
        <f t="shared" si="68"/>
        <v/>
      </c>
      <c r="J844" s="1"/>
      <c r="K844" s="1"/>
      <c r="L844" s="16" t="str">
        <f t="shared" si="69"/>
        <v/>
      </c>
      <c r="M844" s="70"/>
    </row>
    <row r="845" spans="1:13" x14ac:dyDescent="0.3">
      <c r="A845" s="4"/>
      <c r="B845" s="1"/>
      <c r="C845" s="1" t="str">
        <f t="shared" si="65"/>
        <v/>
      </c>
      <c r="D845" s="1"/>
      <c r="E845" s="1" t="str">
        <f t="shared" si="66"/>
        <v/>
      </c>
      <c r="F845" s="1" t="str">
        <f t="shared" si="67"/>
        <v/>
      </c>
      <c r="G845" s="1"/>
      <c r="H845" s="74" t="str" cm="1">
        <f t="array" ref="H845">IFERROR(IF(D845="","",INDEX(Entradas!$H$3:$H$5000,MATCH(Vendas!A845,IF(Entradas!$B$3:$B$5000=Vendas!D845,Entradas!$A$3:$A$5000),1))),"Preço não registrado")</f>
        <v/>
      </c>
      <c r="I845" s="37" t="str">
        <f t="shared" si="68"/>
        <v/>
      </c>
      <c r="J845" s="1"/>
      <c r="K845" s="1"/>
      <c r="L845" s="16" t="str">
        <f t="shared" si="69"/>
        <v/>
      </c>
      <c r="M845" s="70"/>
    </row>
    <row r="846" spans="1:13" x14ac:dyDescent="0.3">
      <c r="A846" s="4"/>
      <c r="B846" s="1"/>
      <c r="C846" s="1" t="str">
        <f t="shared" si="65"/>
        <v/>
      </c>
      <c r="D846" s="1"/>
      <c r="E846" s="1" t="str">
        <f t="shared" si="66"/>
        <v/>
      </c>
      <c r="F846" s="1" t="str">
        <f t="shared" si="67"/>
        <v/>
      </c>
      <c r="G846" s="1"/>
      <c r="H846" s="74" t="str" cm="1">
        <f t="array" ref="H846">IFERROR(IF(D846="","",INDEX(Entradas!$H$3:$H$5000,MATCH(Vendas!A846,IF(Entradas!$B$3:$B$5000=Vendas!D846,Entradas!$A$3:$A$5000),1))),"Preço não registrado")</f>
        <v/>
      </c>
      <c r="I846" s="37" t="str">
        <f t="shared" si="68"/>
        <v/>
      </c>
      <c r="J846" s="1"/>
      <c r="K846" s="1"/>
      <c r="L846" s="16" t="str">
        <f t="shared" si="69"/>
        <v/>
      </c>
      <c r="M846" s="70"/>
    </row>
    <row r="847" spans="1:13" x14ac:dyDescent="0.3">
      <c r="A847" s="4"/>
      <c r="B847" s="1"/>
      <c r="C847" s="1" t="str">
        <f t="shared" si="65"/>
        <v/>
      </c>
      <c r="D847" s="1"/>
      <c r="E847" s="1" t="str">
        <f t="shared" si="66"/>
        <v/>
      </c>
      <c r="F847" s="1" t="str">
        <f t="shared" si="67"/>
        <v/>
      </c>
      <c r="G847" s="1"/>
      <c r="H847" s="74" t="str" cm="1">
        <f t="array" ref="H847">IFERROR(IF(D847="","",INDEX(Entradas!$H$3:$H$5000,MATCH(Vendas!A847,IF(Entradas!$B$3:$B$5000=Vendas!D847,Entradas!$A$3:$A$5000),1))),"Preço não registrado")</f>
        <v/>
      </c>
      <c r="I847" s="37" t="str">
        <f t="shared" si="68"/>
        <v/>
      </c>
      <c r="J847" s="1"/>
      <c r="K847" s="1"/>
      <c r="L847" s="16" t="str">
        <f t="shared" si="69"/>
        <v/>
      </c>
      <c r="M847" s="70"/>
    </row>
    <row r="848" spans="1:13" x14ac:dyDescent="0.3">
      <c r="A848" s="4"/>
      <c r="B848" s="1"/>
      <c r="C848" s="1" t="str">
        <f t="shared" si="65"/>
        <v/>
      </c>
      <c r="D848" s="1"/>
      <c r="E848" s="1" t="str">
        <f t="shared" si="66"/>
        <v/>
      </c>
      <c r="F848" s="1" t="str">
        <f t="shared" si="67"/>
        <v/>
      </c>
      <c r="G848" s="1"/>
      <c r="H848" s="74" t="str" cm="1">
        <f t="array" ref="H848">IFERROR(IF(D848="","",INDEX(Entradas!$H$3:$H$5000,MATCH(Vendas!A848,IF(Entradas!$B$3:$B$5000=Vendas!D848,Entradas!$A$3:$A$5000),1))),"Preço não registrado")</f>
        <v/>
      </c>
      <c r="I848" s="37" t="str">
        <f t="shared" si="68"/>
        <v/>
      </c>
      <c r="J848" s="1"/>
      <c r="K848" s="1"/>
      <c r="L848" s="16" t="str">
        <f t="shared" si="69"/>
        <v/>
      </c>
      <c r="M848" s="70"/>
    </row>
    <row r="849" spans="1:13" x14ac:dyDescent="0.3">
      <c r="A849" s="4"/>
      <c r="B849" s="1"/>
      <c r="C849" s="1" t="str">
        <f t="shared" si="65"/>
        <v/>
      </c>
      <c r="D849" s="1"/>
      <c r="E849" s="1" t="str">
        <f t="shared" si="66"/>
        <v/>
      </c>
      <c r="F849" s="1" t="str">
        <f t="shared" si="67"/>
        <v/>
      </c>
      <c r="G849" s="1"/>
      <c r="H849" s="74" t="str" cm="1">
        <f t="array" ref="H849">IFERROR(IF(D849="","",INDEX(Entradas!$H$3:$H$5000,MATCH(Vendas!A849,IF(Entradas!$B$3:$B$5000=Vendas!D849,Entradas!$A$3:$A$5000),1))),"Preço não registrado")</f>
        <v/>
      </c>
      <c r="I849" s="37" t="str">
        <f t="shared" si="68"/>
        <v/>
      </c>
      <c r="J849" s="1"/>
      <c r="K849" s="1"/>
      <c r="L849" s="16" t="str">
        <f t="shared" si="69"/>
        <v/>
      </c>
      <c r="M849" s="70"/>
    </row>
    <row r="850" spans="1:13" x14ac:dyDescent="0.3">
      <c r="A850" s="4"/>
      <c r="B850" s="1"/>
      <c r="C850" s="1" t="str">
        <f t="shared" si="65"/>
        <v/>
      </c>
      <c r="D850" s="1"/>
      <c r="E850" s="1" t="str">
        <f t="shared" si="66"/>
        <v/>
      </c>
      <c r="F850" s="1" t="str">
        <f t="shared" si="67"/>
        <v/>
      </c>
      <c r="G850" s="1"/>
      <c r="H850" s="74" t="str" cm="1">
        <f t="array" ref="H850">IFERROR(IF(D850="","",INDEX(Entradas!$H$3:$H$5000,MATCH(Vendas!A850,IF(Entradas!$B$3:$B$5000=Vendas!D850,Entradas!$A$3:$A$5000),1))),"Preço não registrado")</f>
        <v/>
      </c>
      <c r="I850" s="37" t="str">
        <f t="shared" si="68"/>
        <v/>
      </c>
      <c r="J850" s="1"/>
      <c r="K850" s="1"/>
      <c r="L850" s="16" t="str">
        <f t="shared" si="69"/>
        <v/>
      </c>
      <c r="M850" s="70"/>
    </row>
    <row r="851" spans="1:13" x14ac:dyDescent="0.3">
      <c r="A851" s="4"/>
      <c r="B851" s="1"/>
      <c r="C851" s="1" t="str">
        <f t="shared" si="65"/>
        <v/>
      </c>
      <c r="D851" s="1"/>
      <c r="E851" s="1" t="str">
        <f t="shared" si="66"/>
        <v/>
      </c>
      <c r="F851" s="1" t="str">
        <f t="shared" si="67"/>
        <v/>
      </c>
      <c r="G851" s="1"/>
      <c r="H851" s="74" t="str" cm="1">
        <f t="array" ref="H851">IFERROR(IF(D851="","",INDEX(Entradas!$H$3:$H$5000,MATCH(Vendas!A851,IF(Entradas!$B$3:$B$5000=Vendas!D851,Entradas!$A$3:$A$5000),1))),"Preço não registrado")</f>
        <v/>
      </c>
      <c r="I851" s="37" t="str">
        <f t="shared" si="68"/>
        <v/>
      </c>
      <c r="J851" s="1"/>
      <c r="K851" s="1"/>
      <c r="L851" s="16" t="str">
        <f t="shared" si="69"/>
        <v/>
      </c>
      <c r="M851" s="70"/>
    </row>
    <row r="852" spans="1:13" x14ac:dyDescent="0.3">
      <c r="A852" s="4"/>
      <c r="B852" s="1"/>
      <c r="C852" s="1" t="str">
        <f t="shared" si="65"/>
        <v/>
      </c>
      <c r="D852" s="6"/>
      <c r="E852" s="1" t="str">
        <f t="shared" si="66"/>
        <v/>
      </c>
      <c r="F852" s="1" t="str">
        <f t="shared" si="67"/>
        <v/>
      </c>
      <c r="G852" s="1"/>
      <c r="H852" s="74" t="str" cm="1">
        <f t="array" ref="H852">IFERROR(IF(D852="","",INDEX(Entradas!$H$3:$H$5000,MATCH(Vendas!A852,IF(Entradas!$B$3:$B$5000=Vendas!D852,Entradas!$A$3:$A$5000),1))),"Preço não registrado")</f>
        <v/>
      </c>
      <c r="I852" s="37" t="str">
        <f t="shared" si="68"/>
        <v/>
      </c>
      <c r="J852" s="1"/>
      <c r="K852" s="1"/>
      <c r="L852" s="16" t="str">
        <f t="shared" si="69"/>
        <v/>
      </c>
      <c r="M852" s="70"/>
    </row>
    <row r="853" spans="1:13" x14ac:dyDescent="0.3">
      <c r="A853" s="4"/>
      <c r="B853" s="1"/>
      <c r="C853" s="1" t="str">
        <f t="shared" si="65"/>
        <v/>
      </c>
      <c r="D853" s="1"/>
      <c r="E853" s="1" t="str">
        <f t="shared" si="66"/>
        <v/>
      </c>
      <c r="F853" s="1" t="str">
        <f t="shared" si="67"/>
        <v/>
      </c>
      <c r="G853" s="1"/>
      <c r="H853" s="74" t="str" cm="1">
        <f t="array" ref="H853">IFERROR(IF(D853="","",INDEX(Entradas!$H$3:$H$5000,MATCH(Vendas!A853,IF(Entradas!$B$3:$B$5000=Vendas!D853,Entradas!$A$3:$A$5000),1))),"Preço não registrado")</f>
        <v/>
      </c>
      <c r="I853" s="37" t="str">
        <f t="shared" si="68"/>
        <v/>
      </c>
      <c r="J853" s="1"/>
      <c r="K853" s="1"/>
      <c r="L853" s="16" t="str">
        <f t="shared" si="69"/>
        <v/>
      </c>
      <c r="M853" s="70"/>
    </row>
    <row r="854" spans="1:13" x14ac:dyDescent="0.3">
      <c r="A854" s="4"/>
      <c r="B854" s="1"/>
      <c r="C854" s="1" t="str">
        <f t="shared" si="65"/>
        <v/>
      </c>
      <c r="D854" s="1"/>
      <c r="E854" s="1" t="str">
        <f t="shared" si="66"/>
        <v/>
      </c>
      <c r="F854" s="1" t="str">
        <f t="shared" si="67"/>
        <v/>
      </c>
      <c r="G854" s="1"/>
      <c r="H854" s="74" t="str" cm="1">
        <f t="array" ref="H854">IFERROR(IF(D854="","",INDEX(Entradas!$H$3:$H$5000,MATCH(Vendas!A854,IF(Entradas!$B$3:$B$5000=Vendas!D854,Entradas!$A$3:$A$5000),1))),"Preço não registrado")</f>
        <v/>
      </c>
      <c r="I854" s="37" t="str">
        <f t="shared" si="68"/>
        <v/>
      </c>
      <c r="J854" s="1"/>
      <c r="K854" s="1"/>
      <c r="L854" s="16" t="str">
        <f t="shared" si="69"/>
        <v/>
      </c>
      <c r="M854" s="70"/>
    </row>
    <row r="855" spans="1:13" x14ac:dyDescent="0.3">
      <c r="A855" s="4"/>
      <c r="B855" s="1"/>
      <c r="C855" s="1" t="str">
        <f t="shared" si="65"/>
        <v/>
      </c>
      <c r="D855" s="1"/>
      <c r="E855" s="1" t="str">
        <f t="shared" si="66"/>
        <v/>
      </c>
      <c r="F855" s="1" t="str">
        <f t="shared" si="67"/>
        <v/>
      </c>
      <c r="G855" s="1"/>
      <c r="H855" s="74" t="str" cm="1">
        <f t="array" ref="H855">IFERROR(IF(D855="","",INDEX(Entradas!$H$3:$H$5000,MATCH(Vendas!A855,IF(Entradas!$B$3:$B$5000=Vendas!D855,Entradas!$A$3:$A$5000),1))),"Preço não registrado")</f>
        <v/>
      </c>
      <c r="I855" s="37" t="str">
        <f t="shared" si="68"/>
        <v/>
      </c>
      <c r="J855" s="1"/>
      <c r="K855" s="1"/>
      <c r="L855" s="16" t="str">
        <f t="shared" si="69"/>
        <v/>
      </c>
      <c r="M855" s="70"/>
    </row>
    <row r="856" spans="1:13" x14ac:dyDescent="0.3">
      <c r="A856" s="4"/>
      <c r="B856" s="1"/>
      <c r="C856" s="1" t="str">
        <f t="shared" si="65"/>
        <v/>
      </c>
      <c r="D856" s="1"/>
      <c r="E856" s="1" t="str">
        <f t="shared" si="66"/>
        <v/>
      </c>
      <c r="F856" s="1" t="str">
        <f t="shared" si="67"/>
        <v/>
      </c>
      <c r="G856" s="1"/>
      <c r="H856" s="74" t="str" cm="1">
        <f t="array" ref="H856">IFERROR(IF(D856="","",INDEX(Entradas!$H$3:$H$5000,MATCH(Vendas!A856,IF(Entradas!$B$3:$B$5000=Vendas!D856,Entradas!$A$3:$A$5000),1))),"Preço não registrado")</f>
        <v/>
      </c>
      <c r="I856" s="37" t="str">
        <f t="shared" si="68"/>
        <v/>
      </c>
      <c r="J856" s="1"/>
      <c r="K856" s="1"/>
      <c r="L856" s="16" t="str">
        <f t="shared" si="69"/>
        <v/>
      </c>
      <c r="M856" s="70"/>
    </row>
    <row r="857" spans="1:13" x14ac:dyDescent="0.3">
      <c r="A857" s="4"/>
      <c r="B857" s="1"/>
      <c r="C857" s="1" t="str">
        <f t="shared" si="65"/>
        <v/>
      </c>
      <c r="D857" s="1"/>
      <c r="E857" s="1" t="str">
        <f t="shared" si="66"/>
        <v/>
      </c>
      <c r="F857" s="1" t="str">
        <f t="shared" si="67"/>
        <v/>
      </c>
      <c r="G857" s="1"/>
      <c r="H857" s="74" t="str" cm="1">
        <f t="array" ref="H857">IFERROR(IF(D857="","",INDEX(Entradas!$H$3:$H$5000,MATCH(Vendas!A857,IF(Entradas!$B$3:$B$5000=Vendas!D857,Entradas!$A$3:$A$5000),1))),"Preço não registrado")</f>
        <v/>
      </c>
      <c r="I857" s="37" t="str">
        <f t="shared" si="68"/>
        <v/>
      </c>
      <c r="J857" s="1"/>
      <c r="K857" s="1"/>
      <c r="L857" s="16" t="str">
        <f t="shared" si="69"/>
        <v/>
      </c>
      <c r="M857" s="70"/>
    </row>
    <row r="858" spans="1:13" x14ac:dyDescent="0.3">
      <c r="A858" s="4"/>
      <c r="B858" s="1"/>
      <c r="C858" s="1" t="str">
        <f t="shared" si="65"/>
        <v/>
      </c>
      <c r="D858" s="1"/>
      <c r="E858" s="1" t="str">
        <f t="shared" si="66"/>
        <v/>
      </c>
      <c r="F858" s="1" t="str">
        <f t="shared" si="67"/>
        <v/>
      </c>
      <c r="G858" s="1"/>
      <c r="H858" s="74" t="str" cm="1">
        <f t="array" ref="H858">IFERROR(IF(D858="","",INDEX(Entradas!$H$3:$H$5000,MATCH(Vendas!A858,IF(Entradas!$B$3:$B$5000=Vendas!D858,Entradas!$A$3:$A$5000),1))),"Preço não registrado")</f>
        <v/>
      </c>
      <c r="I858" s="37" t="str">
        <f t="shared" si="68"/>
        <v/>
      </c>
      <c r="J858" s="1"/>
      <c r="K858" s="1"/>
      <c r="L858" s="16" t="str">
        <f t="shared" si="69"/>
        <v/>
      </c>
      <c r="M858" s="70"/>
    </row>
    <row r="859" spans="1:13" x14ac:dyDescent="0.3">
      <c r="A859" s="4"/>
      <c r="B859" s="1"/>
      <c r="C859" s="1" t="str">
        <f t="shared" si="65"/>
        <v/>
      </c>
      <c r="D859" s="1"/>
      <c r="E859" s="1" t="str">
        <f t="shared" si="66"/>
        <v/>
      </c>
      <c r="F859" s="1" t="str">
        <f t="shared" si="67"/>
        <v/>
      </c>
      <c r="G859" s="1"/>
      <c r="H859" s="74" t="str" cm="1">
        <f t="array" ref="H859">IFERROR(IF(D859="","",INDEX(Entradas!$H$3:$H$5000,MATCH(Vendas!A859,IF(Entradas!$B$3:$B$5000=Vendas!D859,Entradas!$A$3:$A$5000),1))),"Preço não registrado")</f>
        <v/>
      </c>
      <c r="I859" s="37" t="str">
        <f t="shared" si="68"/>
        <v/>
      </c>
      <c r="J859" s="1"/>
      <c r="K859" s="1"/>
      <c r="L859" s="16" t="str">
        <f t="shared" si="69"/>
        <v/>
      </c>
      <c r="M859" s="70"/>
    </row>
    <row r="860" spans="1:13" x14ac:dyDescent="0.3">
      <c r="A860" s="4"/>
      <c r="B860" s="1"/>
      <c r="C860" s="1" t="str">
        <f t="shared" si="65"/>
        <v/>
      </c>
      <c r="D860" s="1"/>
      <c r="E860" s="1" t="str">
        <f t="shared" si="66"/>
        <v/>
      </c>
      <c r="F860" s="1" t="str">
        <f t="shared" si="67"/>
        <v/>
      </c>
      <c r="G860" s="1"/>
      <c r="H860" s="74" t="str" cm="1">
        <f t="array" ref="H860">IFERROR(IF(D860="","",INDEX(Entradas!$H$3:$H$5000,MATCH(Vendas!A860,IF(Entradas!$B$3:$B$5000=Vendas!D860,Entradas!$A$3:$A$5000),1))),"Preço não registrado")</f>
        <v/>
      </c>
      <c r="I860" s="37" t="str">
        <f t="shared" si="68"/>
        <v/>
      </c>
      <c r="J860" s="1"/>
      <c r="K860" s="1"/>
      <c r="L860" s="16" t="str">
        <f t="shared" si="69"/>
        <v/>
      </c>
      <c r="M860" s="70"/>
    </row>
    <row r="861" spans="1:13" x14ac:dyDescent="0.3">
      <c r="A861" s="4"/>
      <c r="B861" s="1"/>
      <c r="C861" s="1" t="str">
        <f t="shared" si="65"/>
        <v/>
      </c>
      <c r="D861" s="1"/>
      <c r="E861" s="1" t="str">
        <f t="shared" si="66"/>
        <v/>
      </c>
      <c r="F861" s="1" t="str">
        <f t="shared" si="67"/>
        <v/>
      </c>
      <c r="G861" s="1"/>
      <c r="H861" s="74" t="str" cm="1">
        <f t="array" ref="H861">IFERROR(IF(D861="","",INDEX(Entradas!$H$3:$H$5000,MATCH(Vendas!A861,IF(Entradas!$B$3:$B$5000=Vendas!D861,Entradas!$A$3:$A$5000),1))),"Preço não registrado")</f>
        <v/>
      </c>
      <c r="I861" s="37" t="str">
        <f t="shared" si="68"/>
        <v/>
      </c>
      <c r="J861" s="1"/>
      <c r="K861" s="1"/>
      <c r="L861" s="16" t="str">
        <f t="shared" si="69"/>
        <v/>
      </c>
      <c r="M861" s="70"/>
    </row>
    <row r="862" spans="1:13" x14ac:dyDescent="0.3">
      <c r="A862" s="4"/>
      <c r="B862" s="1"/>
      <c r="C862" s="1" t="str">
        <f t="shared" si="65"/>
        <v/>
      </c>
      <c r="D862" s="6"/>
      <c r="E862" s="1" t="str">
        <f t="shared" si="66"/>
        <v/>
      </c>
      <c r="F862" s="1" t="str">
        <f t="shared" si="67"/>
        <v/>
      </c>
      <c r="G862" s="1"/>
      <c r="H862" s="74" t="str" cm="1">
        <f t="array" ref="H862">IFERROR(IF(D862="","",INDEX(Entradas!$H$3:$H$5000,MATCH(Vendas!A862,IF(Entradas!$B$3:$B$5000=Vendas!D862,Entradas!$A$3:$A$5000),1))),"Preço não registrado")</f>
        <v/>
      </c>
      <c r="I862" s="37" t="str">
        <f t="shared" si="68"/>
        <v/>
      </c>
      <c r="J862" s="1"/>
      <c r="K862" s="1"/>
      <c r="L862" s="16" t="str">
        <f t="shared" si="69"/>
        <v/>
      </c>
      <c r="M862" s="70"/>
    </row>
    <row r="863" spans="1:13" x14ac:dyDescent="0.3">
      <c r="A863" s="4"/>
      <c r="B863" s="1"/>
      <c r="C863" s="1" t="str">
        <f t="shared" si="65"/>
        <v/>
      </c>
      <c r="D863" s="1"/>
      <c r="E863" s="1" t="str">
        <f t="shared" si="66"/>
        <v/>
      </c>
      <c r="F863" s="1" t="str">
        <f t="shared" si="67"/>
        <v/>
      </c>
      <c r="G863" s="1"/>
      <c r="H863" s="74" t="str" cm="1">
        <f t="array" ref="H863">IFERROR(IF(D863="","",INDEX(Entradas!$H$3:$H$5000,MATCH(Vendas!A863,IF(Entradas!$B$3:$B$5000=Vendas!D863,Entradas!$A$3:$A$5000),1))),"Preço não registrado")</f>
        <v/>
      </c>
      <c r="I863" s="37" t="str">
        <f t="shared" si="68"/>
        <v/>
      </c>
      <c r="J863" s="1"/>
      <c r="K863" s="1"/>
      <c r="L863" s="16" t="str">
        <f t="shared" si="69"/>
        <v/>
      </c>
      <c r="M863" s="70"/>
    </row>
    <row r="864" spans="1:13" x14ac:dyDescent="0.3">
      <c r="A864" s="4"/>
      <c r="B864" s="1"/>
      <c r="C864" s="1" t="str">
        <f t="shared" si="65"/>
        <v/>
      </c>
      <c r="D864" s="1"/>
      <c r="E864" s="1" t="str">
        <f t="shared" si="66"/>
        <v/>
      </c>
      <c r="F864" s="1" t="str">
        <f t="shared" si="67"/>
        <v/>
      </c>
      <c r="G864" s="1"/>
      <c r="H864" s="74" t="str" cm="1">
        <f t="array" ref="H864">IFERROR(IF(D864="","",INDEX(Entradas!$H$3:$H$5000,MATCH(Vendas!A864,IF(Entradas!$B$3:$B$5000=Vendas!D864,Entradas!$A$3:$A$5000),1))),"Preço não registrado")</f>
        <v/>
      </c>
      <c r="I864" s="37" t="str">
        <f t="shared" si="68"/>
        <v/>
      </c>
      <c r="J864" s="1"/>
      <c r="K864" s="1"/>
      <c r="L864" s="16" t="str">
        <f t="shared" si="69"/>
        <v/>
      </c>
      <c r="M864" s="70"/>
    </row>
    <row r="865" spans="1:13" x14ac:dyDescent="0.3">
      <c r="A865" s="4"/>
      <c r="B865" s="1"/>
      <c r="C865" s="1" t="str">
        <f t="shared" si="65"/>
        <v/>
      </c>
      <c r="D865" s="1"/>
      <c r="E865" s="1" t="str">
        <f t="shared" si="66"/>
        <v/>
      </c>
      <c r="F865" s="1" t="str">
        <f t="shared" si="67"/>
        <v/>
      </c>
      <c r="G865" s="1"/>
      <c r="H865" s="74" t="str" cm="1">
        <f t="array" ref="H865">IFERROR(IF(D865="","",INDEX(Entradas!$H$3:$H$5000,MATCH(Vendas!A865,IF(Entradas!$B$3:$B$5000=Vendas!D865,Entradas!$A$3:$A$5000),1))),"Preço não registrado")</f>
        <v/>
      </c>
      <c r="I865" s="37" t="str">
        <f t="shared" si="68"/>
        <v/>
      </c>
      <c r="J865" s="1"/>
      <c r="K865" s="1"/>
      <c r="L865" s="16" t="str">
        <f t="shared" si="69"/>
        <v/>
      </c>
      <c r="M865" s="70"/>
    </row>
    <row r="866" spans="1:13" x14ac:dyDescent="0.3">
      <c r="A866" s="4"/>
      <c r="B866" s="1"/>
      <c r="C866" s="1" t="str">
        <f t="shared" si="65"/>
        <v/>
      </c>
      <c r="D866" s="1"/>
      <c r="E866" s="1" t="str">
        <f t="shared" si="66"/>
        <v/>
      </c>
      <c r="F866" s="1" t="str">
        <f t="shared" si="67"/>
        <v/>
      </c>
      <c r="G866" s="1"/>
      <c r="H866" s="74" t="str" cm="1">
        <f t="array" ref="H866">IFERROR(IF(D866="","",INDEX(Entradas!$H$3:$H$5000,MATCH(Vendas!A866,IF(Entradas!$B$3:$B$5000=Vendas!D866,Entradas!$A$3:$A$5000),1))),"Preço não registrado")</f>
        <v/>
      </c>
      <c r="I866" s="37" t="str">
        <f t="shared" si="68"/>
        <v/>
      </c>
      <c r="J866" s="1"/>
      <c r="K866" s="1"/>
      <c r="L866" s="16" t="str">
        <f t="shared" si="69"/>
        <v/>
      </c>
      <c r="M866" s="70"/>
    </row>
    <row r="867" spans="1:13" x14ac:dyDescent="0.3">
      <c r="A867" s="4"/>
      <c r="B867" s="1"/>
      <c r="C867" s="1" t="str">
        <f t="shared" si="65"/>
        <v/>
      </c>
      <c r="D867" s="1"/>
      <c r="E867" s="1" t="str">
        <f t="shared" si="66"/>
        <v/>
      </c>
      <c r="F867" s="1" t="str">
        <f t="shared" si="67"/>
        <v/>
      </c>
      <c r="G867" s="1"/>
      <c r="H867" s="74" t="str" cm="1">
        <f t="array" ref="H867">IFERROR(IF(D867="","",INDEX(Entradas!$H$3:$H$5000,MATCH(Vendas!A867,IF(Entradas!$B$3:$B$5000=Vendas!D867,Entradas!$A$3:$A$5000),1))),"Preço não registrado")</f>
        <v/>
      </c>
      <c r="I867" s="37" t="str">
        <f t="shared" si="68"/>
        <v/>
      </c>
      <c r="J867" s="1"/>
      <c r="K867" s="1"/>
      <c r="L867" s="16" t="str">
        <f t="shared" si="69"/>
        <v/>
      </c>
      <c r="M867" s="70"/>
    </row>
    <row r="868" spans="1:13" x14ac:dyDescent="0.3">
      <c r="A868" s="4"/>
      <c r="B868" s="1"/>
      <c r="C868" s="1" t="str">
        <f t="shared" si="65"/>
        <v/>
      </c>
      <c r="D868" s="1"/>
      <c r="E868" s="1" t="str">
        <f t="shared" si="66"/>
        <v/>
      </c>
      <c r="F868" s="1" t="str">
        <f t="shared" si="67"/>
        <v/>
      </c>
      <c r="G868" s="1"/>
      <c r="H868" s="74" t="str" cm="1">
        <f t="array" ref="H868">IFERROR(IF(D868="","",INDEX(Entradas!$H$3:$H$5000,MATCH(Vendas!A868,IF(Entradas!$B$3:$B$5000=Vendas!D868,Entradas!$A$3:$A$5000),1))),"Preço não registrado")</f>
        <v/>
      </c>
      <c r="I868" s="37" t="str">
        <f t="shared" si="68"/>
        <v/>
      </c>
      <c r="J868" s="1"/>
      <c r="K868" s="1"/>
      <c r="L868" s="16" t="str">
        <f t="shared" si="69"/>
        <v/>
      </c>
      <c r="M868" s="70"/>
    </row>
    <row r="869" spans="1:13" x14ac:dyDescent="0.3">
      <c r="A869" s="4"/>
      <c r="B869" s="1"/>
      <c r="C869" s="1" t="str">
        <f t="shared" si="65"/>
        <v/>
      </c>
      <c r="D869" s="1"/>
      <c r="E869" s="1" t="str">
        <f t="shared" si="66"/>
        <v/>
      </c>
      <c r="F869" s="1" t="str">
        <f t="shared" si="67"/>
        <v/>
      </c>
      <c r="G869" s="1"/>
      <c r="H869" s="74" t="str" cm="1">
        <f t="array" ref="H869">IFERROR(IF(D869="","",INDEX(Entradas!$H$3:$H$5000,MATCH(Vendas!A869,IF(Entradas!$B$3:$B$5000=Vendas!D869,Entradas!$A$3:$A$5000),1))),"Preço não registrado")</f>
        <v/>
      </c>
      <c r="I869" s="37" t="str">
        <f t="shared" si="68"/>
        <v/>
      </c>
      <c r="J869" s="1"/>
      <c r="K869" s="1"/>
      <c r="L869" s="16" t="str">
        <f t="shared" si="69"/>
        <v/>
      </c>
      <c r="M869" s="70"/>
    </row>
    <row r="870" spans="1:13" x14ac:dyDescent="0.3">
      <c r="A870" s="4"/>
      <c r="B870" s="1"/>
      <c r="C870" s="1" t="str">
        <f t="shared" si="65"/>
        <v/>
      </c>
      <c r="D870" s="1"/>
      <c r="E870" s="1" t="str">
        <f t="shared" si="66"/>
        <v/>
      </c>
      <c r="F870" s="1" t="str">
        <f t="shared" si="67"/>
        <v/>
      </c>
      <c r="G870" s="1"/>
      <c r="H870" s="74" t="str" cm="1">
        <f t="array" ref="H870">IFERROR(IF(D870="","",INDEX(Entradas!$H$3:$H$5000,MATCH(Vendas!A870,IF(Entradas!$B$3:$B$5000=Vendas!D870,Entradas!$A$3:$A$5000),1))),"Preço não registrado")</f>
        <v/>
      </c>
      <c r="I870" s="37" t="str">
        <f t="shared" si="68"/>
        <v/>
      </c>
      <c r="J870" s="1"/>
      <c r="K870" s="1"/>
      <c r="L870" s="16" t="str">
        <f t="shared" si="69"/>
        <v/>
      </c>
      <c r="M870" s="70"/>
    </row>
    <row r="871" spans="1:13" x14ac:dyDescent="0.3">
      <c r="A871" s="4"/>
      <c r="B871" s="1"/>
      <c r="C871" s="1" t="str">
        <f t="shared" si="65"/>
        <v/>
      </c>
      <c r="D871" s="1"/>
      <c r="E871" s="1" t="str">
        <f t="shared" si="66"/>
        <v/>
      </c>
      <c r="F871" s="1" t="str">
        <f t="shared" si="67"/>
        <v/>
      </c>
      <c r="G871" s="1"/>
      <c r="H871" s="74" t="str" cm="1">
        <f t="array" ref="H871">IFERROR(IF(D871="","",INDEX(Entradas!$H$3:$H$5000,MATCH(Vendas!A871,IF(Entradas!$B$3:$B$5000=Vendas!D871,Entradas!$A$3:$A$5000),1))),"Preço não registrado")</f>
        <v/>
      </c>
      <c r="I871" s="37" t="str">
        <f t="shared" si="68"/>
        <v/>
      </c>
      <c r="J871" s="1"/>
      <c r="K871" s="1"/>
      <c r="L871" s="16" t="str">
        <f t="shared" si="69"/>
        <v/>
      </c>
      <c r="M871" s="70"/>
    </row>
    <row r="872" spans="1:13" x14ac:dyDescent="0.3">
      <c r="A872" s="4"/>
      <c r="B872" s="1"/>
      <c r="C872" s="1" t="str">
        <f t="shared" si="65"/>
        <v/>
      </c>
      <c r="D872" s="6"/>
      <c r="E872" s="1" t="str">
        <f t="shared" si="66"/>
        <v/>
      </c>
      <c r="F872" s="1" t="str">
        <f t="shared" si="67"/>
        <v/>
      </c>
      <c r="G872" s="1"/>
      <c r="H872" s="74" t="str" cm="1">
        <f t="array" ref="H872">IFERROR(IF(D872="","",INDEX(Entradas!$H$3:$H$5000,MATCH(Vendas!A872,IF(Entradas!$B$3:$B$5000=Vendas!D872,Entradas!$A$3:$A$5000),1))),"Preço não registrado")</f>
        <v/>
      </c>
      <c r="I872" s="37" t="str">
        <f t="shared" si="68"/>
        <v/>
      </c>
      <c r="J872" s="1"/>
      <c r="K872" s="1"/>
      <c r="L872" s="16" t="str">
        <f t="shared" si="69"/>
        <v/>
      </c>
      <c r="M872" s="70"/>
    </row>
    <row r="873" spans="1:13" x14ac:dyDescent="0.3">
      <c r="A873" s="4"/>
      <c r="B873" s="1"/>
      <c r="C873" s="1" t="str">
        <f t="shared" si="65"/>
        <v/>
      </c>
      <c r="D873" s="1"/>
      <c r="E873" s="1" t="str">
        <f t="shared" si="66"/>
        <v/>
      </c>
      <c r="F873" s="1" t="str">
        <f t="shared" si="67"/>
        <v/>
      </c>
      <c r="G873" s="1"/>
      <c r="H873" s="74" t="str" cm="1">
        <f t="array" ref="H873">IFERROR(IF(D873="","",INDEX(Entradas!$H$3:$H$5000,MATCH(Vendas!A873,IF(Entradas!$B$3:$B$5000=Vendas!D873,Entradas!$A$3:$A$5000),1))),"Preço não registrado")</f>
        <v/>
      </c>
      <c r="I873" s="37" t="str">
        <f t="shared" si="68"/>
        <v/>
      </c>
      <c r="J873" s="1"/>
      <c r="K873" s="1"/>
      <c r="L873" s="16" t="str">
        <f t="shared" si="69"/>
        <v/>
      </c>
      <c r="M873" s="70"/>
    </row>
    <row r="874" spans="1:13" x14ac:dyDescent="0.3">
      <c r="A874" s="4"/>
      <c r="B874" s="1"/>
      <c r="C874" s="1" t="str">
        <f t="shared" si="65"/>
        <v/>
      </c>
      <c r="D874" s="1"/>
      <c r="E874" s="1" t="str">
        <f t="shared" si="66"/>
        <v/>
      </c>
      <c r="F874" s="1" t="str">
        <f t="shared" si="67"/>
        <v/>
      </c>
      <c r="G874" s="1"/>
      <c r="H874" s="74" t="str" cm="1">
        <f t="array" ref="H874">IFERROR(IF(D874="","",INDEX(Entradas!$H$3:$H$5000,MATCH(Vendas!A874,IF(Entradas!$B$3:$B$5000=Vendas!D874,Entradas!$A$3:$A$5000),1))),"Preço não registrado")</f>
        <v/>
      </c>
      <c r="I874" s="37" t="str">
        <f t="shared" si="68"/>
        <v/>
      </c>
      <c r="J874" s="1"/>
      <c r="K874" s="1"/>
      <c r="L874" s="16" t="str">
        <f t="shared" si="69"/>
        <v/>
      </c>
      <c r="M874" s="70"/>
    </row>
    <row r="875" spans="1:13" x14ac:dyDescent="0.3">
      <c r="A875" s="4"/>
      <c r="B875" s="1"/>
      <c r="C875" s="1" t="str">
        <f t="shared" si="65"/>
        <v/>
      </c>
      <c r="D875" s="1"/>
      <c r="E875" s="1" t="str">
        <f t="shared" si="66"/>
        <v/>
      </c>
      <c r="F875" s="1" t="str">
        <f t="shared" si="67"/>
        <v/>
      </c>
      <c r="G875" s="1"/>
      <c r="H875" s="74" t="str" cm="1">
        <f t="array" ref="H875">IFERROR(IF(D875="","",INDEX(Entradas!$H$3:$H$5000,MATCH(Vendas!A875,IF(Entradas!$B$3:$B$5000=Vendas!D875,Entradas!$A$3:$A$5000),1))),"Preço não registrado")</f>
        <v/>
      </c>
      <c r="I875" s="37" t="str">
        <f t="shared" si="68"/>
        <v/>
      </c>
      <c r="J875" s="1"/>
      <c r="K875" s="1"/>
      <c r="L875" s="16" t="str">
        <f t="shared" si="69"/>
        <v/>
      </c>
      <c r="M875" s="70"/>
    </row>
    <row r="876" spans="1:13" x14ac:dyDescent="0.3">
      <c r="A876" s="4"/>
      <c r="B876" s="1"/>
      <c r="C876" s="1" t="str">
        <f t="shared" si="65"/>
        <v/>
      </c>
      <c r="D876" s="1"/>
      <c r="E876" s="1" t="str">
        <f t="shared" si="66"/>
        <v/>
      </c>
      <c r="F876" s="1" t="str">
        <f t="shared" si="67"/>
        <v/>
      </c>
      <c r="G876" s="1"/>
      <c r="H876" s="74" t="str" cm="1">
        <f t="array" ref="H876">IFERROR(IF(D876="","",INDEX(Entradas!$H$3:$H$5000,MATCH(Vendas!A876,IF(Entradas!$B$3:$B$5000=Vendas!D876,Entradas!$A$3:$A$5000),1))),"Preço não registrado")</f>
        <v/>
      </c>
      <c r="I876" s="37" t="str">
        <f t="shared" si="68"/>
        <v/>
      </c>
      <c r="J876" s="1"/>
      <c r="K876" s="1"/>
      <c r="L876" s="16" t="str">
        <f t="shared" si="69"/>
        <v/>
      </c>
      <c r="M876" s="70"/>
    </row>
    <row r="877" spans="1:13" x14ac:dyDescent="0.3">
      <c r="A877" s="4"/>
      <c r="B877" s="1"/>
      <c r="C877" s="1" t="str">
        <f t="shared" si="65"/>
        <v/>
      </c>
      <c r="D877" s="1"/>
      <c r="E877" s="1" t="str">
        <f t="shared" si="66"/>
        <v/>
      </c>
      <c r="F877" s="1" t="str">
        <f t="shared" si="67"/>
        <v/>
      </c>
      <c r="G877" s="1"/>
      <c r="H877" s="74" t="str" cm="1">
        <f t="array" ref="H877">IFERROR(IF(D877="","",INDEX(Entradas!$H$3:$H$5000,MATCH(Vendas!A877,IF(Entradas!$B$3:$B$5000=Vendas!D877,Entradas!$A$3:$A$5000),1))),"Preço não registrado")</f>
        <v/>
      </c>
      <c r="I877" s="37" t="str">
        <f t="shared" si="68"/>
        <v/>
      </c>
      <c r="J877" s="1"/>
      <c r="K877" s="1"/>
      <c r="L877" s="16" t="str">
        <f t="shared" si="69"/>
        <v/>
      </c>
      <c r="M877" s="70"/>
    </row>
    <row r="878" spans="1:13" x14ac:dyDescent="0.3">
      <c r="A878" s="4"/>
      <c r="B878" s="1"/>
      <c r="C878" s="1" t="str">
        <f t="shared" si="65"/>
        <v/>
      </c>
      <c r="D878" s="1"/>
      <c r="E878" s="1" t="str">
        <f t="shared" si="66"/>
        <v/>
      </c>
      <c r="F878" s="1" t="str">
        <f t="shared" si="67"/>
        <v/>
      </c>
      <c r="G878" s="1"/>
      <c r="H878" s="74" t="str" cm="1">
        <f t="array" ref="H878">IFERROR(IF(D878="","",INDEX(Entradas!$H$3:$H$5000,MATCH(Vendas!A878,IF(Entradas!$B$3:$B$5000=Vendas!D878,Entradas!$A$3:$A$5000),1))),"Preço não registrado")</f>
        <v/>
      </c>
      <c r="I878" s="37" t="str">
        <f t="shared" si="68"/>
        <v/>
      </c>
      <c r="J878" s="1"/>
      <c r="K878" s="1"/>
      <c r="L878" s="16" t="str">
        <f t="shared" si="69"/>
        <v/>
      </c>
      <c r="M878" s="70"/>
    </row>
    <row r="879" spans="1:13" x14ac:dyDescent="0.3">
      <c r="A879" s="4"/>
      <c r="B879" s="1"/>
      <c r="C879" s="1" t="str">
        <f t="shared" si="65"/>
        <v/>
      </c>
      <c r="D879" s="1"/>
      <c r="E879" s="1" t="str">
        <f t="shared" si="66"/>
        <v/>
      </c>
      <c r="F879" s="1" t="str">
        <f t="shared" si="67"/>
        <v/>
      </c>
      <c r="G879" s="1"/>
      <c r="H879" s="74" t="str" cm="1">
        <f t="array" ref="H879">IFERROR(IF(D879="","",INDEX(Entradas!$H$3:$H$5000,MATCH(Vendas!A879,IF(Entradas!$B$3:$B$5000=Vendas!D879,Entradas!$A$3:$A$5000),1))),"Preço não registrado")</f>
        <v/>
      </c>
      <c r="I879" s="37" t="str">
        <f t="shared" si="68"/>
        <v/>
      </c>
      <c r="J879" s="1"/>
      <c r="K879" s="1"/>
      <c r="L879" s="16" t="str">
        <f t="shared" si="69"/>
        <v/>
      </c>
      <c r="M879" s="70"/>
    </row>
    <row r="880" spans="1:13" x14ac:dyDescent="0.3">
      <c r="A880" s="4"/>
      <c r="B880" s="1"/>
      <c r="C880" s="1" t="str">
        <f t="shared" si="65"/>
        <v/>
      </c>
      <c r="D880" s="1"/>
      <c r="E880" s="1" t="str">
        <f t="shared" si="66"/>
        <v/>
      </c>
      <c r="F880" s="1" t="str">
        <f t="shared" si="67"/>
        <v/>
      </c>
      <c r="G880" s="1"/>
      <c r="H880" s="74" t="str" cm="1">
        <f t="array" ref="H880">IFERROR(IF(D880="","",INDEX(Entradas!$H$3:$H$5000,MATCH(Vendas!A880,IF(Entradas!$B$3:$B$5000=Vendas!D880,Entradas!$A$3:$A$5000),1))),"Preço não registrado")</f>
        <v/>
      </c>
      <c r="I880" s="37" t="str">
        <f t="shared" si="68"/>
        <v/>
      </c>
      <c r="J880" s="1"/>
      <c r="K880" s="1"/>
      <c r="L880" s="16" t="str">
        <f t="shared" si="69"/>
        <v/>
      </c>
      <c r="M880" s="70"/>
    </row>
    <row r="881" spans="1:13" x14ac:dyDescent="0.3">
      <c r="A881" s="4"/>
      <c r="B881" s="1"/>
      <c r="C881" s="1" t="str">
        <f t="shared" si="65"/>
        <v/>
      </c>
      <c r="D881" s="1"/>
      <c r="E881" s="1" t="str">
        <f t="shared" si="66"/>
        <v/>
      </c>
      <c r="F881" s="1" t="str">
        <f t="shared" si="67"/>
        <v/>
      </c>
      <c r="G881" s="1"/>
      <c r="H881" s="74" t="str" cm="1">
        <f t="array" ref="H881">IFERROR(IF(D881="","",INDEX(Entradas!$H$3:$H$5000,MATCH(Vendas!A881,IF(Entradas!$B$3:$B$5000=Vendas!D881,Entradas!$A$3:$A$5000),1))),"Preço não registrado")</f>
        <v/>
      </c>
      <c r="I881" s="37" t="str">
        <f t="shared" si="68"/>
        <v/>
      </c>
      <c r="J881" s="1"/>
      <c r="K881" s="1"/>
      <c r="L881" s="16" t="str">
        <f t="shared" si="69"/>
        <v/>
      </c>
      <c r="M881" s="70"/>
    </row>
    <row r="882" spans="1:13" x14ac:dyDescent="0.3">
      <c r="A882" s="4"/>
      <c r="B882" s="1"/>
      <c r="C882" s="1" t="str">
        <f t="shared" si="65"/>
        <v/>
      </c>
      <c r="D882" s="6"/>
      <c r="E882" s="1" t="str">
        <f t="shared" si="66"/>
        <v/>
      </c>
      <c r="F882" s="1" t="str">
        <f t="shared" si="67"/>
        <v/>
      </c>
      <c r="G882" s="1"/>
      <c r="H882" s="74" t="str" cm="1">
        <f t="array" ref="H882">IFERROR(IF(D882="","",INDEX(Entradas!$H$3:$H$5000,MATCH(Vendas!A882,IF(Entradas!$B$3:$B$5000=Vendas!D882,Entradas!$A$3:$A$5000),1))),"Preço não registrado")</f>
        <v/>
      </c>
      <c r="I882" s="37" t="str">
        <f t="shared" si="68"/>
        <v/>
      </c>
      <c r="J882" s="1"/>
      <c r="K882" s="1"/>
      <c r="L882" s="16" t="str">
        <f t="shared" si="69"/>
        <v/>
      </c>
      <c r="M882" s="70"/>
    </row>
    <row r="883" spans="1:13" x14ac:dyDescent="0.3">
      <c r="A883" s="4"/>
      <c r="B883" s="1"/>
      <c r="C883" s="1" t="str">
        <f t="shared" si="65"/>
        <v/>
      </c>
      <c r="D883" s="1"/>
      <c r="E883" s="1" t="str">
        <f t="shared" si="66"/>
        <v/>
      </c>
      <c r="F883" s="1" t="str">
        <f t="shared" si="67"/>
        <v/>
      </c>
      <c r="G883" s="1"/>
      <c r="H883" s="74" t="str" cm="1">
        <f t="array" ref="H883">IFERROR(IF(D883="","",INDEX(Entradas!$H$3:$H$5000,MATCH(Vendas!A883,IF(Entradas!$B$3:$B$5000=Vendas!D883,Entradas!$A$3:$A$5000),1))),"Preço não registrado")</f>
        <v/>
      </c>
      <c r="I883" s="37" t="str">
        <f t="shared" si="68"/>
        <v/>
      </c>
      <c r="J883" s="1"/>
      <c r="K883" s="1"/>
      <c r="L883" s="16" t="str">
        <f t="shared" si="69"/>
        <v/>
      </c>
      <c r="M883" s="70"/>
    </row>
    <row r="884" spans="1:13" x14ac:dyDescent="0.3">
      <c r="A884" s="4"/>
      <c r="B884" s="1"/>
      <c r="C884" s="1" t="str">
        <f t="shared" si="65"/>
        <v/>
      </c>
      <c r="D884" s="1"/>
      <c r="E884" s="1" t="str">
        <f t="shared" si="66"/>
        <v/>
      </c>
      <c r="F884" s="1" t="str">
        <f t="shared" si="67"/>
        <v/>
      </c>
      <c r="G884" s="1"/>
      <c r="H884" s="74" t="str" cm="1">
        <f t="array" ref="H884">IFERROR(IF(D884="","",INDEX(Entradas!$H$3:$H$5000,MATCH(Vendas!A884,IF(Entradas!$B$3:$B$5000=Vendas!D884,Entradas!$A$3:$A$5000),1))),"Preço não registrado")</f>
        <v/>
      </c>
      <c r="I884" s="37" t="str">
        <f t="shared" si="68"/>
        <v/>
      </c>
      <c r="J884" s="1"/>
      <c r="K884" s="1"/>
      <c r="L884" s="16" t="str">
        <f t="shared" si="69"/>
        <v/>
      </c>
      <c r="M884" s="70"/>
    </row>
    <row r="885" spans="1:13" x14ac:dyDescent="0.3">
      <c r="A885" s="4"/>
      <c r="B885" s="1"/>
      <c r="C885" s="1" t="str">
        <f t="shared" si="65"/>
        <v/>
      </c>
      <c r="D885" s="1"/>
      <c r="E885" s="1" t="str">
        <f t="shared" si="66"/>
        <v/>
      </c>
      <c r="F885" s="1" t="str">
        <f t="shared" si="67"/>
        <v/>
      </c>
      <c r="G885" s="1"/>
      <c r="H885" s="74" t="str" cm="1">
        <f t="array" ref="H885">IFERROR(IF(D885="","",INDEX(Entradas!$H$3:$H$5000,MATCH(Vendas!A885,IF(Entradas!$B$3:$B$5000=Vendas!D885,Entradas!$A$3:$A$5000),1))),"Preço não registrado")</f>
        <v/>
      </c>
      <c r="I885" s="37" t="str">
        <f t="shared" si="68"/>
        <v/>
      </c>
      <c r="J885" s="1"/>
      <c r="K885" s="1"/>
      <c r="L885" s="16" t="str">
        <f t="shared" si="69"/>
        <v/>
      </c>
      <c r="M885" s="70"/>
    </row>
    <row r="886" spans="1:13" x14ac:dyDescent="0.3">
      <c r="A886" s="4"/>
      <c r="B886" s="1"/>
      <c r="C886" s="1" t="str">
        <f t="shared" si="65"/>
        <v/>
      </c>
      <c r="D886" s="1"/>
      <c r="E886" s="1" t="str">
        <f t="shared" si="66"/>
        <v/>
      </c>
      <c r="F886" s="1" t="str">
        <f t="shared" si="67"/>
        <v/>
      </c>
      <c r="G886" s="1"/>
      <c r="H886" s="74" t="str" cm="1">
        <f t="array" ref="H886">IFERROR(IF(D886="","",INDEX(Entradas!$H$3:$H$5000,MATCH(Vendas!A886,IF(Entradas!$B$3:$B$5000=Vendas!D886,Entradas!$A$3:$A$5000),1))),"Preço não registrado")</f>
        <v/>
      </c>
      <c r="I886" s="37" t="str">
        <f t="shared" si="68"/>
        <v/>
      </c>
      <c r="J886" s="1"/>
      <c r="K886" s="1"/>
      <c r="L886" s="16" t="str">
        <f t="shared" si="69"/>
        <v/>
      </c>
      <c r="M886" s="70"/>
    </row>
    <row r="887" spans="1:13" x14ac:dyDescent="0.3">
      <c r="A887" s="4"/>
      <c r="B887" s="1"/>
      <c r="C887" s="1" t="str">
        <f t="shared" si="65"/>
        <v/>
      </c>
      <c r="D887" s="1"/>
      <c r="E887" s="1" t="str">
        <f t="shared" si="66"/>
        <v/>
      </c>
      <c r="F887" s="1" t="str">
        <f t="shared" si="67"/>
        <v/>
      </c>
      <c r="G887" s="1"/>
      <c r="H887" s="74" t="str" cm="1">
        <f t="array" ref="H887">IFERROR(IF(D887="","",INDEX(Entradas!$H$3:$H$5000,MATCH(Vendas!A887,IF(Entradas!$B$3:$B$5000=Vendas!D887,Entradas!$A$3:$A$5000),1))),"Preço não registrado")</f>
        <v/>
      </c>
      <c r="I887" s="37" t="str">
        <f t="shared" si="68"/>
        <v/>
      </c>
      <c r="J887" s="1"/>
      <c r="K887" s="1"/>
      <c r="L887" s="16" t="str">
        <f t="shared" si="69"/>
        <v/>
      </c>
      <c r="M887" s="70"/>
    </row>
    <row r="888" spans="1:13" x14ac:dyDescent="0.3">
      <c r="A888" s="4"/>
      <c r="B888" s="1"/>
      <c r="C888" s="1" t="str">
        <f t="shared" si="65"/>
        <v/>
      </c>
      <c r="D888" s="1"/>
      <c r="E888" s="1" t="str">
        <f t="shared" si="66"/>
        <v/>
      </c>
      <c r="F888" s="1" t="str">
        <f t="shared" si="67"/>
        <v/>
      </c>
      <c r="G888" s="1"/>
      <c r="H888" s="74" t="str" cm="1">
        <f t="array" ref="H888">IFERROR(IF(D888="","",INDEX(Entradas!$H$3:$H$5000,MATCH(Vendas!A888,IF(Entradas!$B$3:$B$5000=Vendas!D888,Entradas!$A$3:$A$5000),1))),"Preço não registrado")</f>
        <v/>
      </c>
      <c r="I888" s="37" t="str">
        <f t="shared" si="68"/>
        <v/>
      </c>
      <c r="J888" s="1"/>
      <c r="K888" s="1"/>
      <c r="L888" s="16" t="str">
        <f t="shared" si="69"/>
        <v/>
      </c>
      <c r="M888" s="70"/>
    </row>
    <row r="889" spans="1:13" x14ac:dyDescent="0.3">
      <c r="A889" s="4"/>
      <c r="B889" s="1"/>
      <c r="C889" s="1" t="str">
        <f t="shared" si="65"/>
        <v/>
      </c>
      <c r="D889" s="1"/>
      <c r="E889" s="1" t="str">
        <f t="shared" si="66"/>
        <v/>
      </c>
      <c r="F889" s="1" t="str">
        <f t="shared" si="67"/>
        <v/>
      </c>
      <c r="G889" s="1"/>
      <c r="H889" s="74" t="str" cm="1">
        <f t="array" ref="H889">IFERROR(IF(D889="","",INDEX(Entradas!$H$3:$H$5000,MATCH(Vendas!A889,IF(Entradas!$B$3:$B$5000=Vendas!D889,Entradas!$A$3:$A$5000),1))),"Preço não registrado")</f>
        <v/>
      </c>
      <c r="I889" s="37" t="str">
        <f t="shared" si="68"/>
        <v/>
      </c>
      <c r="J889" s="1"/>
      <c r="K889" s="1"/>
      <c r="L889" s="16" t="str">
        <f t="shared" si="69"/>
        <v/>
      </c>
      <c r="M889" s="70"/>
    </row>
    <row r="890" spans="1:13" x14ac:dyDescent="0.3">
      <c r="A890" s="4"/>
      <c r="B890" s="1"/>
      <c r="C890" s="1" t="str">
        <f t="shared" si="65"/>
        <v/>
      </c>
      <c r="D890" s="1"/>
      <c r="E890" s="1" t="str">
        <f t="shared" si="66"/>
        <v/>
      </c>
      <c r="F890" s="1" t="str">
        <f t="shared" si="67"/>
        <v/>
      </c>
      <c r="G890" s="1"/>
      <c r="H890" s="74" t="str" cm="1">
        <f t="array" ref="H890">IFERROR(IF(D890="","",INDEX(Entradas!$H$3:$H$5000,MATCH(Vendas!A890,IF(Entradas!$B$3:$B$5000=Vendas!D890,Entradas!$A$3:$A$5000),1))),"Preço não registrado")</f>
        <v/>
      </c>
      <c r="I890" s="37" t="str">
        <f t="shared" si="68"/>
        <v/>
      </c>
      <c r="J890" s="1"/>
      <c r="K890" s="1"/>
      <c r="L890" s="16" t="str">
        <f t="shared" si="69"/>
        <v/>
      </c>
      <c r="M890" s="70"/>
    </row>
    <row r="891" spans="1:13" x14ac:dyDescent="0.3">
      <c r="A891" s="4"/>
      <c r="B891" s="1"/>
      <c r="C891" s="1" t="str">
        <f t="shared" si="65"/>
        <v/>
      </c>
      <c r="D891" s="1"/>
      <c r="E891" s="1" t="str">
        <f t="shared" si="66"/>
        <v/>
      </c>
      <c r="F891" s="1" t="str">
        <f t="shared" si="67"/>
        <v/>
      </c>
      <c r="G891" s="1"/>
      <c r="H891" s="74" t="str" cm="1">
        <f t="array" ref="H891">IFERROR(IF(D891="","",INDEX(Entradas!$H$3:$H$5000,MATCH(Vendas!A891,IF(Entradas!$B$3:$B$5000=Vendas!D891,Entradas!$A$3:$A$5000),1))),"Preço não registrado")</f>
        <v/>
      </c>
      <c r="I891" s="37" t="str">
        <f t="shared" si="68"/>
        <v/>
      </c>
      <c r="J891" s="1"/>
      <c r="K891" s="1"/>
      <c r="L891" s="16" t="str">
        <f t="shared" si="69"/>
        <v/>
      </c>
      <c r="M891" s="70"/>
    </row>
    <row r="892" spans="1:13" x14ac:dyDescent="0.3">
      <c r="A892" s="4"/>
      <c r="B892" s="1"/>
      <c r="C892" s="1" t="str">
        <f t="shared" si="65"/>
        <v/>
      </c>
      <c r="D892" s="6"/>
      <c r="E892" s="1" t="str">
        <f t="shared" si="66"/>
        <v/>
      </c>
      <c r="F892" s="1" t="str">
        <f t="shared" si="67"/>
        <v/>
      </c>
      <c r="G892" s="1"/>
      <c r="H892" s="74" t="str" cm="1">
        <f t="array" ref="H892">IFERROR(IF(D892="","",INDEX(Entradas!$H$3:$H$5000,MATCH(Vendas!A892,IF(Entradas!$B$3:$B$5000=Vendas!D892,Entradas!$A$3:$A$5000),1))),"Preço não registrado")</f>
        <v/>
      </c>
      <c r="I892" s="37" t="str">
        <f t="shared" si="68"/>
        <v/>
      </c>
      <c r="J892" s="1"/>
      <c r="K892" s="1"/>
      <c r="L892" s="16" t="str">
        <f t="shared" si="69"/>
        <v/>
      </c>
      <c r="M892" s="70"/>
    </row>
    <row r="893" spans="1:13" x14ac:dyDescent="0.3">
      <c r="A893" s="4"/>
      <c r="B893" s="1"/>
      <c r="C893" s="1" t="str">
        <f t="shared" si="65"/>
        <v/>
      </c>
      <c r="D893" s="1"/>
      <c r="E893" s="1" t="str">
        <f t="shared" si="66"/>
        <v/>
      </c>
      <c r="F893" s="1" t="str">
        <f t="shared" si="67"/>
        <v/>
      </c>
      <c r="G893" s="1"/>
      <c r="H893" s="74" t="str" cm="1">
        <f t="array" ref="H893">IFERROR(IF(D893="","",INDEX(Entradas!$H$3:$H$5000,MATCH(Vendas!A893,IF(Entradas!$B$3:$B$5000=Vendas!D893,Entradas!$A$3:$A$5000),1))),"Preço não registrado")</f>
        <v/>
      </c>
      <c r="I893" s="37" t="str">
        <f t="shared" si="68"/>
        <v/>
      </c>
      <c r="J893" s="1"/>
      <c r="K893" s="1"/>
      <c r="L893" s="16" t="str">
        <f t="shared" si="69"/>
        <v/>
      </c>
      <c r="M893" s="70"/>
    </row>
    <row r="894" spans="1:13" x14ac:dyDescent="0.3">
      <c r="A894" s="4"/>
      <c r="B894" s="1"/>
      <c r="C894" s="1" t="str">
        <f t="shared" si="65"/>
        <v/>
      </c>
      <c r="D894" s="1"/>
      <c r="E894" s="1" t="str">
        <f t="shared" si="66"/>
        <v/>
      </c>
      <c r="F894" s="1" t="str">
        <f t="shared" si="67"/>
        <v/>
      </c>
      <c r="G894" s="1"/>
      <c r="H894" s="74" t="str" cm="1">
        <f t="array" ref="H894">IFERROR(IF(D894="","",INDEX(Entradas!$H$3:$H$5000,MATCH(Vendas!A894,IF(Entradas!$B$3:$B$5000=Vendas!D894,Entradas!$A$3:$A$5000),1))),"Preço não registrado")</f>
        <v/>
      </c>
      <c r="I894" s="37" t="str">
        <f t="shared" si="68"/>
        <v/>
      </c>
      <c r="J894" s="1"/>
      <c r="K894" s="1"/>
      <c r="L894" s="16" t="str">
        <f t="shared" si="69"/>
        <v/>
      </c>
      <c r="M894" s="70"/>
    </row>
    <row r="895" spans="1:13" x14ac:dyDescent="0.3">
      <c r="A895" s="4"/>
      <c r="B895" s="1"/>
      <c r="C895" s="1" t="str">
        <f t="shared" si="65"/>
        <v/>
      </c>
      <c r="D895" s="1"/>
      <c r="E895" s="1" t="str">
        <f t="shared" si="66"/>
        <v/>
      </c>
      <c r="F895" s="1" t="str">
        <f t="shared" si="67"/>
        <v/>
      </c>
      <c r="G895" s="1"/>
      <c r="H895" s="74" t="str" cm="1">
        <f t="array" ref="H895">IFERROR(IF(D895="","",INDEX(Entradas!$H$3:$H$5000,MATCH(Vendas!A895,IF(Entradas!$B$3:$B$5000=Vendas!D895,Entradas!$A$3:$A$5000),1))),"Preço não registrado")</f>
        <v/>
      </c>
      <c r="I895" s="37" t="str">
        <f t="shared" si="68"/>
        <v/>
      </c>
      <c r="J895" s="1"/>
      <c r="K895" s="1"/>
      <c r="L895" s="16" t="str">
        <f t="shared" si="69"/>
        <v/>
      </c>
      <c r="M895" s="70"/>
    </row>
    <row r="896" spans="1:13" x14ac:dyDescent="0.3">
      <c r="A896" s="4"/>
      <c r="B896" s="1"/>
      <c r="C896" s="1" t="str">
        <f t="shared" si="65"/>
        <v/>
      </c>
      <c r="D896" s="1"/>
      <c r="E896" s="1" t="str">
        <f t="shared" si="66"/>
        <v/>
      </c>
      <c r="F896" s="1" t="str">
        <f t="shared" si="67"/>
        <v/>
      </c>
      <c r="G896" s="1"/>
      <c r="H896" s="74" t="str" cm="1">
        <f t="array" ref="H896">IFERROR(IF(D896="","",INDEX(Entradas!$H$3:$H$5000,MATCH(Vendas!A896,IF(Entradas!$B$3:$B$5000=Vendas!D896,Entradas!$A$3:$A$5000),1))),"Preço não registrado")</f>
        <v/>
      </c>
      <c r="I896" s="37" t="str">
        <f t="shared" si="68"/>
        <v/>
      </c>
      <c r="J896" s="1"/>
      <c r="K896" s="1"/>
      <c r="L896" s="16" t="str">
        <f t="shared" si="69"/>
        <v/>
      </c>
      <c r="M896" s="70"/>
    </row>
    <row r="897" spans="1:13" x14ac:dyDescent="0.3">
      <c r="A897" s="4"/>
      <c r="B897" s="1"/>
      <c r="C897" s="1" t="str">
        <f t="shared" si="65"/>
        <v/>
      </c>
      <c r="D897" s="1"/>
      <c r="E897" s="1" t="str">
        <f t="shared" si="66"/>
        <v/>
      </c>
      <c r="F897" s="1" t="str">
        <f t="shared" si="67"/>
        <v/>
      </c>
      <c r="G897" s="1"/>
      <c r="H897" s="74" t="str" cm="1">
        <f t="array" ref="H897">IFERROR(IF(D897="","",INDEX(Entradas!$H$3:$H$5000,MATCH(Vendas!A897,IF(Entradas!$B$3:$B$5000=Vendas!D897,Entradas!$A$3:$A$5000),1))),"Preço não registrado")</f>
        <v/>
      </c>
      <c r="I897" s="37" t="str">
        <f t="shared" si="68"/>
        <v/>
      </c>
      <c r="J897" s="1"/>
      <c r="K897" s="1"/>
      <c r="L897" s="16" t="str">
        <f t="shared" si="69"/>
        <v/>
      </c>
      <c r="M897" s="70"/>
    </row>
    <row r="898" spans="1:13" x14ac:dyDescent="0.3">
      <c r="A898" s="4"/>
      <c r="B898" s="1"/>
      <c r="C898" s="1" t="str">
        <f t="shared" si="65"/>
        <v/>
      </c>
      <c r="D898" s="1"/>
      <c r="E898" s="1" t="str">
        <f t="shared" si="66"/>
        <v/>
      </c>
      <c r="F898" s="1" t="str">
        <f t="shared" si="67"/>
        <v/>
      </c>
      <c r="G898" s="1"/>
      <c r="H898" s="74" t="str" cm="1">
        <f t="array" ref="H898">IFERROR(IF(D898="","",INDEX(Entradas!$H$3:$H$5000,MATCH(Vendas!A898,IF(Entradas!$B$3:$B$5000=Vendas!D898,Entradas!$A$3:$A$5000),1))),"Preço não registrado")</f>
        <v/>
      </c>
      <c r="I898" s="37" t="str">
        <f t="shared" si="68"/>
        <v/>
      </c>
      <c r="J898" s="1"/>
      <c r="K898" s="1"/>
      <c r="L898" s="16" t="str">
        <f t="shared" si="69"/>
        <v/>
      </c>
      <c r="M898" s="70"/>
    </row>
    <row r="899" spans="1:13" x14ac:dyDescent="0.3">
      <c r="A899" s="4"/>
      <c r="B899" s="1"/>
      <c r="C899" s="1" t="str">
        <f t="shared" ref="C899:C962" si="70">IF(B899="","",VLOOKUP(B899,tabela_cliente,2,0))</f>
        <v/>
      </c>
      <c r="D899" s="1"/>
      <c r="E899" s="1" t="str">
        <f t="shared" ref="E899:E962" si="71">IF(D899="","",VLOOKUP(D899,tabela_produto,2,0))</f>
        <v/>
      </c>
      <c r="F899" s="1" t="str">
        <f t="shared" ref="F899:F962" si="72">IF(D899="","",VLOOKUP(D899,tabela_produto,3,0))</f>
        <v/>
      </c>
      <c r="G899" s="1"/>
      <c r="H899" s="74" t="str" cm="1">
        <f t="array" ref="H899">IFERROR(IF(D899="","",INDEX(Entradas!$H$3:$H$5000,MATCH(Vendas!A899,IF(Entradas!$B$3:$B$5000=Vendas!D899,Entradas!$A$3:$A$5000),1))),"Preço não registrado")</f>
        <v/>
      </c>
      <c r="I899" s="37" t="str">
        <f t="shared" si="68"/>
        <v/>
      </c>
      <c r="J899" s="1"/>
      <c r="K899" s="1"/>
      <c r="L899" s="16" t="str">
        <f t="shared" si="69"/>
        <v/>
      </c>
      <c r="M899" s="70"/>
    </row>
    <row r="900" spans="1:13" x14ac:dyDescent="0.3">
      <c r="A900" s="4"/>
      <c r="B900" s="1"/>
      <c r="C900" s="1" t="str">
        <f t="shared" si="70"/>
        <v/>
      </c>
      <c r="D900" s="1"/>
      <c r="E900" s="1" t="str">
        <f t="shared" si="71"/>
        <v/>
      </c>
      <c r="F900" s="1" t="str">
        <f t="shared" si="72"/>
        <v/>
      </c>
      <c r="G900" s="1"/>
      <c r="H900" s="74" t="str" cm="1">
        <f t="array" ref="H900">IFERROR(IF(D900="","",INDEX(Entradas!$H$3:$H$5000,MATCH(Vendas!A900,IF(Entradas!$B$3:$B$5000=Vendas!D900,Entradas!$A$3:$A$5000),1))),"Preço não registrado")</f>
        <v/>
      </c>
      <c r="I900" s="37" t="str">
        <f t="shared" ref="I900:I963" si="73">IFERROR(IF(OR(G900="",H900=""),"",G900*H900),"")</f>
        <v/>
      </c>
      <c r="J900" s="1"/>
      <c r="K900" s="1"/>
      <c r="L900" s="16" t="str">
        <f t="shared" ref="L900:L963" si="74">IF(K900="","",HYPERLINK("https://rastreamentocorreios.info/consulta/"&amp;K900,"Rastreie aqui"))</f>
        <v/>
      </c>
      <c r="M900" s="70"/>
    </row>
    <row r="901" spans="1:13" x14ac:dyDescent="0.3">
      <c r="A901" s="4"/>
      <c r="B901" s="1"/>
      <c r="C901" s="1" t="str">
        <f t="shared" si="70"/>
        <v/>
      </c>
      <c r="D901" s="1"/>
      <c r="E901" s="1" t="str">
        <f t="shared" si="71"/>
        <v/>
      </c>
      <c r="F901" s="1" t="str">
        <f t="shared" si="72"/>
        <v/>
      </c>
      <c r="G901" s="1"/>
      <c r="H901" s="74" t="str" cm="1">
        <f t="array" ref="H901">IFERROR(IF(D901="","",INDEX(Entradas!$H$3:$H$5000,MATCH(Vendas!A901,IF(Entradas!$B$3:$B$5000=Vendas!D901,Entradas!$A$3:$A$5000),1))),"Preço não registrado")</f>
        <v/>
      </c>
      <c r="I901" s="37" t="str">
        <f t="shared" si="73"/>
        <v/>
      </c>
      <c r="J901" s="1"/>
      <c r="K901" s="1"/>
      <c r="L901" s="16" t="str">
        <f t="shared" si="74"/>
        <v/>
      </c>
      <c r="M901" s="70"/>
    </row>
    <row r="902" spans="1:13" x14ac:dyDescent="0.3">
      <c r="A902" s="4"/>
      <c r="B902" s="1"/>
      <c r="C902" s="1" t="str">
        <f t="shared" si="70"/>
        <v/>
      </c>
      <c r="D902" s="6"/>
      <c r="E902" s="1" t="str">
        <f t="shared" si="71"/>
        <v/>
      </c>
      <c r="F902" s="1" t="str">
        <f t="shared" si="72"/>
        <v/>
      </c>
      <c r="G902" s="1"/>
      <c r="H902" s="74" t="str" cm="1">
        <f t="array" ref="H902">IFERROR(IF(D902="","",INDEX(Entradas!$H$3:$H$5000,MATCH(Vendas!A902,IF(Entradas!$B$3:$B$5000=Vendas!D902,Entradas!$A$3:$A$5000),1))),"Preço não registrado")</f>
        <v/>
      </c>
      <c r="I902" s="37" t="str">
        <f t="shared" si="73"/>
        <v/>
      </c>
      <c r="J902" s="1"/>
      <c r="K902" s="1"/>
      <c r="L902" s="16" t="str">
        <f t="shared" si="74"/>
        <v/>
      </c>
      <c r="M902" s="70"/>
    </row>
    <row r="903" spans="1:13" x14ac:dyDescent="0.3">
      <c r="A903" s="4"/>
      <c r="B903" s="1"/>
      <c r="C903" s="1" t="str">
        <f t="shared" si="70"/>
        <v/>
      </c>
      <c r="D903" s="1"/>
      <c r="E903" s="1" t="str">
        <f t="shared" si="71"/>
        <v/>
      </c>
      <c r="F903" s="1" t="str">
        <f t="shared" si="72"/>
        <v/>
      </c>
      <c r="G903" s="1"/>
      <c r="H903" s="74" t="str" cm="1">
        <f t="array" ref="H903">IFERROR(IF(D903="","",INDEX(Entradas!$H$3:$H$5000,MATCH(Vendas!A903,IF(Entradas!$B$3:$B$5000=Vendas!D903,Entradas!$A$3:$A$5000),1))),"Preço não registrado")</f>
        <v/>
      </c>
      <c r="I903" s="37" t="str">
        <f t="shared" si="73"/>
        <v/>
      </c>
      <c r="J903" s="1"/>
      <c r="K903" s="1"/>
      <c r="L903" s="16" t="str">
        <f t="shared" si="74"/>
        <v/>
      </c>
      <c r="M903" s="70"/>
    </row>
    <row r="904" spans="1:13" x14ac:dyDescent="0.3">
      <c r="A904" s="4"/>
      <c r="B904" s="1"/>
      <c r="C904" s="1" t="str">
        <f t="shared" si="70"/>
        <v/>
      </c>
      <c r="D904" s="1"/>
      <c r="E904" s="1" t="str">
        <f t="shared" si="71"/>
        <v/>
      </c>
      <c r="F904" s="1" t="str">
        <f t="shared" si="72"/>
        <v/>
      </c>
      <c r="G904" s="1"/>
      <c r="H904" s="74" t="str" cm="1">
        <f t="array" ref="H904">IFERROR(IF(D904="","",INDEX(Entradas!$H$3:$H$5000,MATCH(Vendas!A904,IF(Entradas!$B$3:$B$5000=Vendas!D904,Entradas!$A$3:$A$5000),1))),"Preço não registrado")</f>
        <v/>
      </c>
      <c r="I904" s="37" t="str">
        <f t="shared" si="73"/>
        <v/>
      </c>
      <c r="J904" s="1"/>
      <c r="K904" s="1"/>
      <c r="L904" s="16" t="str">
        <f t="shared" si="74"/>
        <v/>
      </c>
      <c r="M904" s="70"/>
    </row>
    <row r="905" spans="1:13" x14ac:dyDescent="0.3">
      <c r="A905" s="4"/>
      <c r="B905" s="1"/>
      <c r="C905" s="1" t="str">
        <f t="shared" si="70"/>
        <v/>
      </c>
      <c r="D905" s="1"/>
      <c r="E905" s="1" t="str">
        <f t="shared" si="71"/>
        <v/>
      </c>
      <c r="F905" s="1" t="str">
        <f t="shared" si="72"/>
        <v/>
      </c>
      <c r="G905" s="1"/>
      <c r="H905" s="74" t="str" cm="1">
        <f t="array" ref="H905">IFERROR(IF(D905="","",INDEX(Entradas!$H$3:$H$5000,MATCH(Vendas!A905,IF(Entradas!$B$3:$B$5000=Vendas!D905,Entradas!$A$3:$A$5000),1))),"Preço não registrado")</f>
        <v/>
      </c>
      <c r="I905" s="37" t="str">
        <f t="shared" si="73"/>
        <v/>
      </c>
      <c r="J905" s="1"/>
      <c r="K905" s="1"/>
      <c r="L905" s="16" t="str">
        <f t="shared" si="74"/>
        <v/>
      </c>
      <c r="M905" s="70"/>
    </row>
    <row r="906" spans="1:13" x14ac:dyDescent="0.3">
      <c r="A906" s="4"/>
      <c r="B906" s="1"/>
      <c r="C906" s="1" t="str">
        <f t="shared" si="70"/>
        <v/>
      </c>
      <c r="D906" s="1"/>
      <c r="E906" s="1" t="str">
        <f t="shared" si="71"/>
        <v/>
      </c>
      <c r="F906" s="1" t="str">
        <f t="shared" si="72"/>
        <v/>
      </c>
      <c r="G906" s="1"/>
      <c r="H906" s="74" t="str" cm="1">
        <f t="array" ref="H906">IFERROR(IF(D906="","",INDEX(Entradas!$H$3:$H$5000,MATCH(Vendas!A906,IF(Entradas!$B$3:$B$5000=Vendas!D906,Entradas!$A$3:$A$5000),1))),"Preço não registrado")</f>
        <v/>
      </c>
      <c r="I906" s="37" t="str">
        <f t="shared" si="73"/>
        <v/>
      </c>
      <c r="J906" s="1"/>
      <c r="K906" s="1"/>
      <c r="L906" s="16" t="str">
        <f t="shared" si="74"/>
        <v/>
      </c>
      <c r="M906" s="70"/>
    </row>
    <row r="907" spans="1:13" x14ac:dyDescent="0.3">
      <c r="A907" s="4"/>
      <c r="B907" s="1"/>
      <c r="C907" s="1" t="str">
        <f t="shared" si="70"/>
        <v/>
      </c>
      <c r="D907" s="1"/>
      <c r="E907" s="1" t="str">
        <f t="shared" si="71"/>
        <v/>
      </c>
      <c r="F907" s="1" t="str">
        <f t="shared" si="72"/>
        <v/>
      </c>
      <c r="G907" s="1"/>
      <c r="H907" s="74" t="str" cm="1">
        <f t="array" ref="H907">IFERROR(IF(D907="","",INDEX(Entradas!$H$3:$H$5000,MATCH(Vendas!A907,IF(Entradas!$B$3:$B$5000=Vendas!D907,Entradas!$A$3:$A$5000),1))),"Preço não registrado")</f>
        <v/>
      </c>
      <c r="I907" s="37" t="str">
        <f t="shared" si="73"/>
        <v/>
      </c>
      <c r="J907" s="1"/>
      <c r="K907" s="1"/>
      <c r="L907" s="16" t="str">
        <f t="shared" si="74"/>
        <v/>
      </c>
      <c r="M907" s="70"/>
    </row>
    <row r="908" spans="1:13" x14ac:dyDescent="0.3">
      <c r="A908" s="4"/>
      <c r="B908" s="1"/>
      <c r="C908" s="1" t="str">
        <f t="shared" si="70"/>
        <v/>
      </c>
      <c r="D908" s="1"/>
      <c r="E908" s="1" t="str">
        <f t="shared" si="71"/>
        <v/>
      </c>
      <c r="F908" s="1" t="str">
        <f t="shared" si="72"/>
        <v/>
      </c>
      <c r="G908" s="1"/>
      <c r="H908" s="74" t="str" cm="1">
        <f t="array" ref="H908">IFERROR(IF(D908="","",INDEX(Entradas!$H$3:$H$5000,MATCH(Vendas!A908,IF(Entradas!$B$3:$B$5000=Vendas!D908,Entradas!$A$3:$A$5000),1))),"Preço não registrado")</f>
        <v/>
      </c>
      <c r="I908" s="37" t="str">
        <f t="shared" si="73"/>
        <v/>
      </c>
      <c r="J908" s="1"/>
      <c r="K908" s="1"/>
      <c r="L908" s="16" t="str">
        <f t="shared" si="74"/>
        <v/>
      </c>
      <c r="M908" s="70"/>
    </row>
    <row r="909" spans="1:13" x14ac:dyDescent="0.3">
      <c r="A909" s="4"/>
      <c r="B909" s="1"/>
      <c r="C909" s="1" t="str">
        <f t="shared" si="70"/>
        <v/>
      </c>
      <c r="D909" s="1"/>
      <c r="E909" s="1" t="str">
        <f t="shared" si="71"/>
        <v/>
      </c>
      <c r="F909" s="1" t="str">
        <f t="shared" si="72"/>
        <v/>
      </c>
      <c r="G909" s="1"/>
      <c r="H909" s="74" t="str" cm="1">
        <f t="array" ref="H909">IFERROR(IF(D909="","",INDEX(Entradas!$H$3:$H$5000,MATCH(Vendas!A909,IF(Entradas!$B$3:$B$5000=Vendas!D909,Entradas!$A$3:$A$5000),1))),"Preço não registrado")</f>
        <v/>
      </c>
      <c r="I909" s="37" t="str">
        <f t="shared" si="73"/>
        <v/>
      </c>
      <c r="J909" s="1"/>
      <c r="K909" s="1"/>
      <c r="L909" s="16" t="str">
        <f t="shared" si="74"/>
        <v/>
      </c>
      <c r="M909" s="70"/>
    </row>
    <row r="910" spans="1:13" x14ac:dyDescent="0.3">
      <c r="A910" s="4"/>
      <c r="B910" s="1"/>
      <c r="C910" s="1" t="str">
        <f t="shared" si="70"/>
        <v/>
      </c>
      <c r="D910" s="1"/>
      <c r="E910" s="1" t="str">
        <f t="shared" si="71"/>
        <v/>
      </c>
      <c r="F910" s="1" t="str">
        <f t="shared" si="72"/>
        <v/>
      </c>
      <c r="G910" s="1"/>
      <c r="H910" s="74" t="str" cm="1">
        <f t="array" ref="H910">IFERROR(IF(D910="","",INDEX(Entradas!$H$3:$H$5000,MATCH(Vendas!A910,IF(Entradas!$B$3:$B$5000=Vendas!D910,Entradas!$A$3:$A$5000),1))),"Preço não registrado")</f>
        <v/>
      </c>
      <c r="I910" s="37" t="str">
        <f t="shared" si="73"/>
        <v/>
      </c>
      <c r="J910" s="1"/>
      <c r="K910" s="1"/>
      <c r="L910" s="16" t="str">
        <f t="shared" si="74"/>
        <v/>
      </c>
      <c r="M910" s="70"/>
    </row>
    <row r="911" spans="1:13" x14ac:dyDescent="0.3">
      <c r="A911" s="4"/>
      <c r="B911" s="1"/>
      <c r="C911" s="1" t="str">
        <f t="shared" si="70"/>
        <v/>
      </c>
      <c r="D911" s="1"/>
      <c r="E911" s="1" t="str">
        <f t="shared" si="71"/>
        <v/>
      </c>
      <c r="F911" s="1" t="str">
        <f t="shared" si="72"/>
        <v/>
      </c>
      <c r="G911" s="1"/>
      <c r="H911" s="74" t="str" cm="1">
        <f t="array" ref="H911">IFERROR(IF(D911="","",INDEX(Entradas!$H$3:$H$5000,MATCH(Vendas!A911,IF(Entradas!$B$3:$B$5000=Vendas!D911,Entradas!$A$3:$A$5000),1))),"Preço não registrado")</f>
        <v/>
      </c>
      <c r="I911" s="37" t="str">
        <f t="shared" si="73"/>
        <v/>
      </c>
      <c r="J911" s="1"/>
      <c r="K911" s="1"/>
      <c r="L911" s="16" t="str">
        <f t="shared" si="74"/>
        <v/>
      </c>
      <c r="M911" s="70"/>
    </row>
    <row r="912" spans="1:13" x14ac:dyDescent="0.3">
      <c r="A912" s="4"/>
      <c r="B912" s="1"/>
      <c r="C912" s="1" t="str">
        <f t="shared" si="70"/>
        <v/>
      </c>
      <c r="D912" s="6"/>
      <c r="E912" s="1" t="str">
        <f t="shared" si="71"/>
        <v/>
      </c>
      <c r="F912" s="1" t="str">
        <f t="shared" si="72"/>
        <v/>
      </c>
      <c r="G912" s="1"/>
      <c r="H912" s="74" t="str" cm="1">
        <f t="array" ref="H912">IFERROR(IF(D912="","",INDEX(Entradas!$H$3:$H$5000,MATCH(Vendas!A912,IF(Entradas!$B$3:$B$5000=Vendas!D912,Entradas!$A$3:$A$5000),1))),"Preço não registrado")</f>
        <v/>
      </c>
      <c r="I912" s="37" t="str">
        <f t="shared" si="73"/>
        <v/>
      </c>
      <c r="J912" s="1"/>
      <c r="K912" s="1"/>
      <c r="L912" s="16" t="str">
        <f t="shared" si="74"/>
        <v/>
      </c>
      <c r="M912" s="70"/>
    </row>
    <row r="913" spans="1:13" x14ac:dyDescent="0.3">
      <c r="A913" s="4"/>
      <c r="B913" s="1"/>
      <c r="C913" s="1" t="str">
        <f t="shared" si="70"/>
        <v/>
      </c>
      <c r="D913" s="1"/>
      <c r="E913" s="1" t="str">
        <f t="shared" si="71"/>
        <v/>
      </c>
      <c r="F913" s="1" t="str">
        <f t="shared" si="72"/>
        <v/>
      </c>
      <c r="G913" s="1"/>
      <c r="H913" s="74" t="str" cm="1">
        <f t="array" ref="H913">IFERROR(IF(D913="","",INDEX(Entradas!$H$3:$H$5000,MATCH(Vendas!A913,IF(Entradas!$B$3:$B$5000=Vendas!D913,Entradas!$A$3:$A$5000),1))),"Preço não registrado")</f>
        <v/>
      </c>
      <c r="I913" s="37" t="str">
        <f t="shared" si="73"/>
        <v/>
      </c>
      <c r="J913" s="1"/>
      <c r="K913" s="1"/>
      <c r="L913" s="16" t="str">
        <f t="shared" si="74"/>
        <v/>
      </c>
      <c r="M913" s="70"/>
    </row>
    <row r="914" spans="1:13" x14ac:dyDescent="0.3">
      <c r="A914" s="4"/>
      <c r="B914" s="1"/>
      <c r="C914" s="1" t="str">
        <f t="shared" si="70"/>
        <v/>
      </c>
      <c r="D914" s="1"/>
      <c r="E914" s="1" t="str">
        <f t="shared" si="71"/>
        <v/>
      </c>
      <c r="F914" s="1" t="str">
        <f t="shared" si="72"/>
        <v/>
      </c>
      <c r="G914" s="1"/>
      <c r="H914" s="74" t="str" cm="1">
        <f t="array" ref="H914">IFERROR(IF(D914="","",INDEX(Entradas!$H$3:$H$5000,MATCH(Vendas!A914,IF(Entradas!$B$3:$B$5000=Vendas!D914,Entradas!$A$3:$A$5000),1))),"Preço não registrado")</f>
        <v/>
      </c>
      <c r="I914" s="37" t="str">
        <f t="shared" si="73"/>
        <v/>
      </c>
      <c r="J914" s="1"/>
      <c r="K914" s="1"/>
      <c r="L914" s="16" t="str">
        <f t="shared" si="74"/>
        <v/>
      </c>
      <c r="M914" s="70"/>
    </row>
    <row r="915" spans="1:13" x14ac:dyDescent="0.3">
      <c r="A915" s="4"/>
      <c r="B915" s="1"/>
      <c r="C915" s="1" t="str">
        <f t="shared" si="70"/>
        <v/>
      </c>
      <c r="D915" s="1"/>
      <c r="E915" s="1" t="str">
        <f t="shared" si="71"/>
        <v/>
      </c>
      <c r="F915" s="1" t="str">
        <f t="shared" si="72"/>
        <v/>
      </c>
      <c r="G915" s="1"/>
      <c r="H915" s="74" t="str" cm="1">
        <f t="array" ref="H915">IFERROR(IF(D915="","",INDEX(Entradas!$H$3:$H$5000,MATCH(Vendas!A915,IF(Entradas!$B$3:$B$5000=Vendas!D915,Entradas!$A$3:$A$5000),1))),"Preço não registrado")</f>
        <v/>
      </c>
      <c r="I915" s="37" t="str">
        <f t="shared" si="73"/>
        <v/>
      </c>
      <c r="J915" s="1"/>
      <c r="K915" s="1"/>
      <c r="L915" s="16" t="str">
        <f t="shared" si="74"/>
        <v/>
      </c>
      <c r="M915" s="70"/>
    </row>
    <row r="916" spans="1:13" x14ac:dyDescent="0.3">
      <c r="A916" s="4"/>
      <c r="B916" s="1"/>
      <c r="C916" s="1" t="str">
        <f t="shared" si="70"/>
        <v/>
      </c>
      <c r="D916" s="1"/>
      <c r="E916" s="1" t="str">
        <f t="shared" si="71"/>
        <v/>
      </c>
      <c r="F916" s="1" t="str">
        <f t="shared" si="72"/>
        <v/>
      </c>
      <c r="G916" s="1"/>
      <c r="H916" s="74" t="str" cm="1">
        <f t="array" ref="H916">IFERROR(IF(D916="","",INDEX(Entradas!$H$3:$H$5000,MATCH(Vendas!A916,IF(Entradas!$B$3:$B$5000=Vendas!D916,Entradas!$A$3:$A$5000),1))),"Preço não registrado")</f>
        <v/>
      </c>
      <c r="I916" s="37" t="str">
        <f t="shared" si="73"/>
        <v/>
      </c>
      <c r="J916" s="1"/>
      <c r="K916" s="1"/>
      <c r="L916" s="16" t="str">
        <f t="shared" si="74"/>
        <v/>
      </c>
      <c r="M916" s="70"/>
    </row>
    <row r="917" spans="1:13" x14ac:dyDescent="0.3">
      <c r="A917" s="4"/>
      <c r="B917" s="1"/>
      <c r="C917" s="1" t="str">
        <f t="shared" si="70"/>
        <v/>
      </c>
      <c r="D917" s="1"/>
      <c r="E917" s="1" t="str">
        <f t="shared" si="71"/>
        <v/>
      </c>
      <c r="F917" s="1" t="str">
        <f t="shared" si="72"/>
        <v/>
      </c>
      <c r="G917" s="1"/>
      <c r="H917" s="74" t="str" cm="1">
        <f t="array" ref="H917">IFERROR(IF(D917="","",INDEX(Entradas!$H$3:$H$5000,MATCH(Vendas!A917,IF(Entradas!$B$3:$B$5000=Vendas!D917,Entradas!$A$3:$A$5000),1))),"Preço não registrado")</f>
        <v/>
      </c>
      <c r="I917" s="37" t="str">
        <f t="shared" si="73"/>
        <v/>
      </c>
      <c r="J917" s="1"/>
      <c r="K917" s="1"/>
      <c r="L917" s="16" t="str">
        <f t="shared" si="74"/>
        <v/>
      </c>
      <c r="M917" s="70"/>
    </row>
    <row r="918" spans="1:13" x14ac:dyDescent="0.3">
      <c r="A918" s="4"/>
      <c r="B918" s="1"/>
      <c r="C918" s="1" t="str">
        <f t="shared" si="70"/>
        <v/>
      </c>
      <c r="D918" s="1"/>
      <c r="E918" s="1" t="str">
        <f t="shared" si="71"/>
        <v/>
      </c>
      <c r="F918" s="1" t="str">
        <f t="shared" si="72"/>
        <v/>
      </c>
      <c r="G918" s="1"/>
      <c r="H918" s="74" t="str" cm="1">
        <f t="array" ref="H918">IFERROR(IF(D918="","",INDEX(Entradas!$H$3:$H$5000,MATCH(Vendas!A918,IF(Entradas!$B$3:$B$5000=Vendas!D918,Entradas!$A$3:$A$5000),1))),"Preço não registrado")</f>
        <v/>
      </c>
      <c r="I918" s="37" t="str">
        <f t="shared" si="73"/>
        <v/>
      </c>
      <c r="J918" s="1"/>
      <c r="K918" s="1"/>
      <c r="L918" s="16" t="str">
        <f t="shared" si="74"/>
        <v/>
      </c>
      <c r="M918" s="70"/>
    </row>
    <row r="919" spans="1:13" x14ac:dyDescent="0.3">
      <c r="A919" s="4"/>
      <c r="B919" s="1"/>
      <c r="C919" s="1" t="str">
        <f t="shared" si="70"/>
        <v/>
      </c>
      <c r="D919" s="1"/>
      <c r="E919" s="1" t="str">
        <f t="shared" si="71"/>
        <v/>
      </c>
      <c r="F919" s="1" t="str">
        <f t="shared" si="72"/>
        <v/>
      </c>
      <c r="G919" s="1"/>
      <c r="H919" s="74" t="str" cm="1">
        <f t="array" ref="H919">IFERROR(IF(D919="","",INDEX(Entradas!$H$3:$H$5000,MATCH(Vendas!A919,IF(Entradas!$B$3:$B$5000=Vendas!D919,Entradas!$A$3:$A$5000),1))),"Preço não registrado")</f>
        <v/>
      </c>
      <c r="I919" s="37" t="str">
        <f t="shared" si="73"/>
        <v/>
      </c>
      <c r="J919" s="1"/>
      <c r="K919" s="1"/>
      <c r="L919" s="16" t="str">
        <f t="shared" si="74"/>
        <v/>
      </c>
      <c r="M919" s="70"/>
    </row>
    <row r="920" spans="1:13" x14ac:dyDescent="0.3">
      <c r="A920" s="4"/>
      <c r="B920" s="1"/>
      <c r="C920" s="1" t="str">
        <f t="shared" si="70"/>
        <v/>
      </c>
      <c r="D920" s="1"/>
      <c r="E920" s="1" t="str">
        <f t="shared" si="71"/>
        <v/>
      </c>
      <c r="F920" s="1" t="str">
        <f t="shared" si="72"/>
        <v/>
      </c>
      <c r="G920" s="1"/>
      <c r="H920" s="74" t="str" cm="1">
        <f t="array" ref="H920">IFERROR(IF(D920="","",INDEX(Entradas!$H$3:$H$5000,MATCH(Vendas!A920,IF(Entradas!$B$3:$B$5000=Vendas!D920,Entradas!$A$3:$A$5000),1))),"Preço não registrado")</f>
        <v/>
      </c>
      <c r="I920" s="37" t="str">
        <f t="shared" si="73"/>
        <v/>
      </c>
      <c r="J920" s="1"/>
      <c r="K920" s="1"/>
      <c r="L920" s="16" t="str">
        <f t="shared" si="74"/>
        <v/>
      </c>
      <c r="M920" s="70"/>
    </row>
    <row r="921" spans="1:13" x14ac:dyDescent="0.3">
      <c r="A921" s="4"/>
      <c r="B921" s="1"/>
      <c r="C921" s="1" t="str">
        <f t="shared" si="70"/>
        <v/>
      </c>
      <c r="D921" s="1"/>
      <c r="E921" s="1" t="str">
        <f t="shared" si="71"/>
        <v/>
      </c>
      <c r="F921" s="1" t="str">
        <f t="shared" si="72"/>
        <v/>
      </c>
      <c r="G921" s="1"/>
      <c r="H921" s="74" t="str" cm="1">
        <f t="array" ref="H921">IFERROR(IF(D921="","",INDEX(Entradas!$H$3:$H$5000,MATCH(Vendas!A921,IF(Entradas!$B$3:$B$5000=Vendas!D921,Entradas!$A$3:$A$5000),1))),"Preço não registrado")</f>
        <v/>
      </c>
      <c r="I921" s="37" t="str">
        <f t="shared" si="73"/>
        <v/>
      </c>
      <c r="J921" s="1"/>
      <c r="K921" s="1"/>
      <c r="L921" s="16" t="str">
        <f t="shared" si="74"/>
        <v/>
      </c>
      <c r="M921" s="70"/>
    </row>
    <row r="922" spans="1:13" x14ac:dyDescent="0.3">
      <c r="A922" s="4"/>
      <c r="B922" s="1"/>
      <c r="C922" s="1" t="str">
        <f t="shared" si="70"/>
        <v/>
      </c>
      <c r="D922" s="6"/>
      <c r="E922" s="1" t="str">
        <f t="shared" si="71"/>
        <v/>
      </c>
      <c r="F922" s="1" t="str">
        <f t="shared" si="72"/>
        <v/>
      </c>
      <c r="G922" s="1"/>
      <c r="H922" s="74" t="str" cm="1">
        <f t="array" ref="H922">IFERROR(IF(D922="","",INDEX(Entradas!$H$3:$H$5000,MATCH(Vendas!A922,IF(Entradas!$B$3:$B$5000=Vendas!D922,Entradas!$A$3:$A$5000),1))),"Preço não registrado")</f>
        <v/>
      </c>
      <c r="I922" s="37" t="str">
        <f t="shared" si="73"/>
        <v/>
      </c>
      <c r="J922" s="1"/>
      <c r="K922" s="1"/>
      <c r="L922" s="16" t="str">
        <f t="shared" si="74"/>
        <v/>
      </c>
      <c r="M922" s="70"/>
    </row>
    <row r="923" spans="1:13" x14ac:dyDescent="0.3">
      <c r="A923" s="4"/>
      <c r="B923" s="1"/>
      <c r="C923" s="1" t="str">
        <f t="shared" si="70"/>
        <v/>
      </c>
      <c r="D923" s="1"/>
      <c r="E923" s="1" t="str">
        <f t="shared" si="71"/>
        <v/>
      </c>
      <c r="F923" s="1" t="str">
        <f t="shared" si="72"/>
        <v/>
      </c>
      <c r="G923" s="1"/>
      <c r="H923" s="74" t="str" cm="1">
        <f t="array" ref="H923">IFERROR(IF(D923="","",INDEX(Entradas!$H$3:$H$5000,MATCH(Vendas!A923,IF(Entradas!$B$3:$B$5000=Vendas!D923,Entradas!$A$3:$A$5000),1))),"Preço não registrado")</f>
        <v/>
      </c>
      <c r="I923" s="37" t="str">
        <f t="shared" si="73"/>
        <v/>
      </c>
      <c r="J923" s="1"/>
      <c r="K923" s="1"/>
      <c r="L923" s="16" t="str">
        <f t="shared" si="74"/>
        <v/>
      </c>
      <c r="M923" s="70"/>
    </row>
    <row r="924" spans="1:13" x14ac:dyDescent="0.3">
      <c r="A924" s="4"/>
      <c r="B924" s="1"/>
      <c r="C924" s="1" t="str">
        <f t="shared" si="70"/>
        <v/>
      </c>
      <c r="D924" s="1"/>
      <c r="E924" s="1" t="str">
        <f t="shared" si="71"/>
        <v/>
      </c>
      <c r="F924" s="1" t="str">
        <f t="shared" si="72"/>
        <v/>
      </c>
      <c r="G924" s="1"/>
      <c r="H924" s="74" t="str" cm="1">
        <f t="array" ref="H924">IFERROR(IF(D924="","",INDEX(Entradas!$H$3:$H$5000,MATCH(Vendas!A924,IF(Entradas!$B$3:$B$5000=Vendas!D924,Entradas!$A$3:$A$5000),1))),"Preço não registrado")</f>
        <v/>
      </c>
      <c r="I924" s="37" t="str">
        <f t="shared" si="73"/>
        <v/>
      </c>
      <c r="J924" s="1"/>
      <c r="K924" s="1"/>
      <c r="L924" s="16" t="str">
        <f t="shared" si="74"/>
        <v/>
      </c>
      <c r="M924" s="70"/>
    </row>
    <row r="925" spans="1:13" x14ac:dyDescent="0.3">
      <c r="A925" s="4"/>
      <c r="B925" s="1"/>
      <c r="C925" s="1" t="str">
        <f t="shared" si="70"/>
        <v/>
      </c>
      <c r="D925" s="1"/>
      <c r="E925" s="1" t="str">
        <f t="shared" si="71"/>
        <v/>
      </c>
      <c r="F925" s="1" t="str">
        <f t="shared" si="72"/>
        <v/>
      </c>
      <c r="G925" s="1"/>
      <c r="H925" s="74" t="str" cm="1">
        <f t="array" ref="H925">IFERROR(IF(D925="","",INDEX(Entradas!$H$3:$H$5000,MATCH(Vendas!A925,IF(Entradas!$B$3:$B$5000=Vendas!D925,Entradas!$A$3:$A$5000),1))),"Preço não registrado")</f>
        <v/>
      </c>
      <c r="I925" s="37" t="str">
        <f t="shared" si="73"/>
        <v/>
      </c>
      <c r="J925" s="1"/>
      <c r="K925" s="1"/>
      <c r="L925" s="16" t="str">
        <f t="shared" si="74"/>
        <v/>
      </c>
      <c r="M925" s="70"/>
    </row>
    <row r="926" spans="1:13" x14ac:dyDescent="0.3">
      <c r="A926" s="4"/>
      <c r="B926" s="1"/>
      <c r="C926" s="1" t="str">
        <f t="shared" si="70"/>
        <v/>
      </c>
      <c r="D926" s="1"/>
      <c r="E926" s="1" t="str">
        <f t="shared" si="71"/>
        <v/>
      </c>
      <c r="F926" s="1" t="str">
        <f t="shared" si="72"/>
        <v/>
      </c>
      <c r="G926" s="1"/>
      <c r="H926" s="74" t="str" cm="1">
        <f t="array" ref="H926">IFERROR(IF(D926="","",INDEX(Entradas!$H$3:$H$5000,MATCH(Vendas!A926,IF(Entradas!$B$3:$B$5000=Vendas!D926,Entradas!$A$3:$A$5000),1))),"Preço não registrado")</f>
        <v/>
      </c>
      <c r="I926" s="37" t="str">
        <f t="shared" si="73"/>
        <v/>
      </c>
      <c r="J926" s="1"/>
      <c r="K926" s="1"/>
      <c r="L926" s="16" t="str">
        <f t="shared" si="74"/>
        <v/>
      </c>
      <c r="M926" s="70"/>
    </row>
    <row r="927" spans="1:13" x14ac:dyDescent="0.3">
      <c r="A927" s="4"/>
      <c r="B927" s="1"/>
      <c r="C927" s="1" t="str">
        <f t="shared" si="70"/>
        <v/>
      </c>
      <c r="D927" s="1"/>
      <c r="E927" s="1" t="str">
        <f t="shared" si="71"/>
        <v/>
      </c>
      <c r="F927" s="1" t="str">
        <f t="shared" si="72"/>
        <v/>
      </c>
      <c r="G927" s="1"/>
      <c r="H927" s="74" t="str" cm="1">
        <f t="array" ref="H927">IFERROR(IF(D927="","",INDEX(Entradas!$H$3:$H$5000,MATCH(Vendas!A927,IF(Entradas!$B$3:$B$5000=Vendas!D927,Entradas!$A$3:$A$5000),1))),"Preço não registrado")</f>
        <v/>
      </c>
      <c r="I927" s="37" t="str">
        <f t="shared" si="73"/>
        <v/>
      </c>
      <c r="J927" s="1"/>
      <c r="K927" s="1"/>
      <c r="L927" s="16" t="str">
        <f t="shared" si="74"/>
        <v/>
      </c>
      <c r="M927" s="70"/>
    </row>
    <row r="928" spans="1:13" x14ac:dyDescent="0.3">
      <c r="A928" s="4"/>
      <c r="B928" s="1"/>
      <c r="C928" s="1" t="str">
        <f t="shared" si="70"/>
        <v/>
      </c>
      <c r="D928" s="1"/>
      <c r="E928" s="1" t="str">
        <f t="shared" si="71"/>
        <v/>
      </c>
      <c r="F928" s="1" t="str">
        <f t="shared" si="72"/>
        <v/>
      </c>
      <c r="G928" s="1"/>
      <c r="H928" s="74" t="str" cm="1">
        <f t="array" ref="H928">IFERROR(IF(D928="","",INDEX(Entradas!$H$3:$H$5000,MATCH(Vendas!A928,IF(Entradas!$B$3:$B$5000=Vendas!D928,Entradas!$A$3:$A$5000),1))),"Preço não registrado")</f>
        <v/>
      </c>
      <c r="I928" s="37" t="str">
        <f t="shared" si="73"/>
        <v/>
      </c>
      <c r="J928" s="1"/>
      <c r="K928" s="1"/>
      <c r="L928" s="16" t="str">
        <f t="shared" si="74"/>
        <v/>
      </c>
      <c r="M928" s="70"/>
    </row>
    <row r="929" spans="1:13" x14ac:dyDescent="0.3">
      <c r="A929" s="4"/>
      <c r="B929" s="1"/>
      <c r="C929" s="1" t="str">
        <f t="shared" si="70"/>
        <v/>
      </c>
      <c r="D929" s="1"/>
      <c r="E929" s="1" t="str">
        <f t="shared" si="71"/>
        <v/>
      </c>
      <c r="F929" s="1" t="str">
        <f t="shared" si="72"/>
        <v/>
      </c>
      <c r="G929" s="1"/>
      <c r="H929" s="74" t="str" cm="1">
        <f t="array" ref="H929">IFERROR(IF(D929="","",INDEX(Entradas!$H$3:$H$5000,MATCH(Vendas!A929,IF(Entradas!$B$3:$B$5000=Vendas!D929,Entradas!$A$3:$A$5000),1))),"Preço não registrado")</f>
        <v/>
      </c>
      <c r="I929" s="37" t="str">
        <f t="shared" si="73"/>
        <v/>
      </c>
      <c r="J929" s="1"/>
      <c r="K929" s="1"/>
      <c r="L929" s="16" t="str">
        <f t="shared" si="74"/>
        <v/>
      </c>
      <c r="M929" s="70"/>
    </row>
    <row r="930" spans="1:13" x14ac:dyDescent="0.3">
      <c r="A930" s="4"/>
      <c r="B930" s="1"/>
      <c r="C930" s="1" t="str">
        <f t="shared" si="70"/>
        <v/>
      </c>
      <c r="D930" s="1"/>
      <c r="E930" s="1" t="str">
        <f t="shared" si="71"/>
        <v/>
      </c>
      <c r="F930" s="1" t="str">
        <f t="shared" si="72"/>
        <v/>
      </c>
      <c r="G930" s="1"/>
      <c r="H930" s="74" t="str" cm="1">
        <f t="array" ref="H930">IFERROR(IF(D930="","",INDEX(Entradas!$H$3:$H$5000,MATCH(Vendas!A930,IF(Entradas!$B$3:$B$5000=Vendas!D930,Entradas!$A$3:$A$5000),1))),"Preço não registrado")</f>
        <v/>
      </c>
      <c r="I930" s="37" t="str">
        <f t="shared" si="73"/>
        <v/>
      </c>
      <c r="J930" s="1"/>
      <c r="K930" s="1"/>
      <c r="L930" s="16" t="str">
        <f t="shared" si="74"/>
        <v/>
      </c>
      <c r="M930" s="70"/>
    </row>
    <row r="931" spans="1:13" x14ac:dyDescent="0.3">
      <c r="A931" s="4"/>
      <c r="B931" s="1"/>
      <c r="C931" s="1" t="str">
        <f t="shared" si="70"/>
        <v/>
      </c>
      <c r="D931" s="1"/>
      <c r="E931" s="1" t="str">
        <f t="shared" si="71"/>
        <v/>
      </c>
      <c r="F931" s="1" t="str">
        <f t="shared" si="72"/>
        <v/>
      </c>
      <c r="G931" s="1"/>
      <c r="H931" s="74" t="str" cm="1">
        <f t="array" ref="H931">IFERROR(IF(D931="","",INDEX(Entradas!$H$3:$H$5000,MATCH(Vendas!A931,IF(Entradas!$B$3:$B$5000=Vendas!D931,Entradas!$A$3:$A$5000),1))),"Preço não registrado")</f>
        <v/>
      </c>
      <c r="I931" s="37" t="str">
        <f t="shared" si="73"/>
        <v/>
      </c>
      <c r="J931" s="1"/>
      <c r="K931" s="1"/>
      <c r="L931" s="16" t="str">
        <f t="shared" si="74"/>
        <v/>
      </c>
      <c r="M931" s="70"/>
    </row>
    <row r="932" spans="1:13" x14ac:dyDescent="0.3">
      <c r="A932" s="4"/>
      <c r="B932" s="1"/>
      <c r="C932" s="1" t="str">
        <f t="shared" si="70"/>
        <v/>
      </c>
      <c r="D932" s="6"/>
      <c r="E932" s="1" t="str">
        <f t="shared" si="71"/>
        <v/>
      </c>
      <c r="F932" s="1" t="str">
        <f t="shared" si="72"/>
        <v/>
      </c>
      <c r="G932" s="1"/>
      <c r="H932" s="74" t="str" cm="1">
        <f t="array" ref="H932">IFERROR(IF(D932="","",INDEX(Entradas!$H$3:$H$5000,MATCH(Vendas!A932,IF(Entradas!$B$3:$B$5000=Vendas!D932,Entradas!$A$3:$A$5000),1))),"Preço não registrado")</f>
        <v/>
      </c>
      <c r="I932" s="37" t="str">
        <f t="shared" si="73"/>
        <v/>
      </c>
      <c r="J932" s="1"/>
      <c r="K932" s="1"/>
      <c r="L932" s="16" t="str">
        <f t="shared" si="74"/>
        <v/>
      </c>
      <c r="M932" s="70"/>
    </row>
    <row r="933" spans="1:13" x14ac:dyDescent="0.3">
      <c r="A933" s="4"/>
      <c r="B933" s="1"/>
      <c r="C933" s="1" t="str">
        <f t="shared" si="70"/>
        <v/>
      </c>
      <c r="D933" s="1"/>
      <c r="E933" s="1" t="str">
        <f t="shared" si="71"/>
        <v/>
      </c>
      <c r="F933" s="1" t="str">
        <f t="shared" si="72"/>
        <v/>
      </c>
      <c r="G933" s="1"/>
      <c r="H933" s="74" t="str" cm="1">
        <f t="array" ref="H933">IFERROR(IF(D933="","",INDEX(Entradas!$H$3:$H$5000,MATCH(Vendas!A933,IF(Entradas!$B$3:$B$5000=Vendas!D933,Entradas!$A$3:$A$5000),1))),"Preço não registrado")</f>
        <v/>
      </c>
      <c r="I933" s="37" t="str">
        <f t="shared" si="73"/>
        <v/>
      </c>
      <c r="J933" s="1"/>
      <c r="K933" s="1"/>
      <c r="L933" s="16" t="str">
        <f t="shared" si="74"/>
        <v/>
      </c>
      <c r="M933" s="70"/>
    </row>
    <row r="934" spans="1:13" x14ac:dyDescent="0.3">
      <c r="A934" s="4"/>
      <c r="B934" s="1"/>
      <c r="C934" s="1" t="str">
        <f t="shared" si="70"/>
        <v/>
      </c>
      <c r="D934" s="1"/>
      <c r="E934" s="1" t="str">
        <f t="shared" si="71"/>
        <v/>
      </c>
      <c r="F934" s="1" t="str">
        <f t="shared" si="72"/>
        <v/>
      </c>
      <c r="G934" s="1"/>
      <c r="H934" s="74" t="str" cm="1">
        <f t="array" ref="H934">IFERROR(IF(D934="","",INDEX(Entradas!$H$3:$H$5000,MATCH(Vendas!A934,IF(Entradas!$B$3:$B$5000=Vendas!D934,Entradas!$A$3:$A$5000),1))),"Preço não registrado")</f>
        <v/>
      </c>
      <c r="I934" s="37" t="str">
        <f t="shared" si="73"/>
        <v/>
      </c>
      <c r="J934" s="1"/>
      <c r="K934" s="1"/>
      <c r="L934" s="16" t="str">
        <f t="shared" si="74"/>
        <v/>
      </c>
      <c r="M934" s="70"/>
    </row>
    <row r="935" spans="1:13" x14ac:dyDescent="0.3">
      <c r="A935" s="4"/>
      <c r="B935" s="1"/>
      <c r="C935" s="1" t="str">
        <f t="shared" si="70"/>
        <v/>
      </c>
      <c r="D935" s="1"/>
      <c r="E935" s="1" t="str">
        <f t="shared" si="71"/>
        <v/>
      </c>
      <c r="F935" s="1" t="str">
        <f t="shared" si="72"/>
        <v/>
      </c>
      <c r="G935" s="1"/>
      <c r="H935" s="74" t="str" cm="1">
        <f t="array" ref="H935">IFERROR(IF(D935="","",INDEX(Entradas!$H$3:$H$5000,MATCH(Vendas!A935,IF(Entradas!$B$3:$B$5000=Vendas!D935,Entradas!$A$3:$A$5000),1))),"Preço não registrado")</f>
        <v/>
      </c>
      <c r="I935" s="37" t="str">
        <f t="shared" si="73"/>
        <v/>
      </c>
      <c r="J935" s="1"/>
      <c r="K935" s="1"/>
      <c r="L935" s="16" t="str">
        <f t="shared" si="74"/>
        <v/>
      </c>
      <c r="M935" s="70"/>
    </row>
    <row r="936" spans="1:13" x14ac:dyDescent="0.3">
      <c r="A936" s="4"/>
      <c r="B936" s="1"/>
      <c r="C936" s="1" t="str">
        <f t="shared" si="70"/>
        <v/>
      </c>
      <c r="D936" s="1"/>
      <c r="E936" s="1" t="str">
        <f t="shared" si="71"/>
        <v/>
      </c>
      <c r="F936" s="1" t="str">
        <f t="shared" si="72"/>
        <v/>
      </c>
      <c r="G936" s="1"/>
      <c r="H936" s="74" t="str" cm="1">
        <f t="array" ref="H936">IFERROR(IF(D936="","",INDEX(Entradas!$H$3:$H$5000,MATCH(Vendas!A936,IF(Entradas!$B$3:$B$5000=Vendas!D936,Entradas!$A$3:$A$5000),1))),"Preço não registrado")</f>
        <v/>
      </c>
      <c r="I936" s="37" t="str">
        <f t="shared" si="73"/>
        <v/>
      </c>
      <c r="J936" s="1"/>
      <c r="K936" s="1"/>
      <c r="L936" s="16" t="str">
        <f t="shared" si="74"/>
        <v/>
      </c>
      <c r="M936" s="70"/>
    </row>
    <row r="937" spans="1:13" x14ac:dyDescent="0.3">
      <c r="A937" s="4"/>
      <c r="B937" s="1"/>
      <c r="C937" s="1" t="str">
        <f t="shared" si="70"/>
        <v/>
      </c>
      <c r="D937" s="1"/>
      <c r="E937" s="1" t="str">
        <f t="shared" si="71"/>
        <v/>
      </c>
      <c r="F937" s="1" t="str">
        <f t="shared" si="72"/>
        <v/>
      </c>
      <c r="G937" s="1"/>
      <c r="H937" s="74" t="str" cm="1">
        <f t="array" ref="H937">IFERROR(IF(D937="","",INDEX(Entradas!$H$3:$H$5000,MATCH(Vendas!A937,IF(Entradas!$B$3:$B$5000=Vendas!D937,Entradas!$A$3:$A$5000),1))),"Preço não registrado")</f>
        <v/>
      </c>
      <c r="I937" s="37" t="str">
        <f t="shared" si="73"/>
        <v/>
      </c>
      <c r="J937" s="1"/>
      <c r="K937" s="1"/>
      <c r="L937" s="16" t="str">
        <f t="shared" si="74"/>
        <v/>
      </c>
      <c r="M937" s="70"/>
    </row>
    <row r="938" spans="1:13" x14ac:dyDescent="0.3">
      <c r="A938" s="4"/>
      <c r="B938" s="1"/>
      <c r="C938" s="1" t="str">
        <f t="shared" si="70"/>
        <v/>
      </c>
      <c r="D938" s="1"/>
      <c r="E938" s="1" t="str">
        <f t="shared" si="71"/>
        <v/>
      </c>
      <c r="F938" s="1" t="str">
        <f t="shared" si="72"/>
        <v/>
      </c>
      <c r="G938" s="1"/>
      <c r="H938" s="74" t="str" cm="1">
        <f t="array" ref="H938">IFERROR(IF(D938="","",INDEX(Entradas!$H$3:$H$5000,MATCH(Vendas!A938,IF(Entradas!$B$3:$B$5000=Vendas!D938,Entradas!$A$3:$A$5000),1))),"Preço não registrado")</f>
        <v/>
      </c>
      <c r="I938" s="37" t="str">
        <f t="shared" si="73"/>
        <v/>
      </c>
      <c r="J938" s="1"/>
      <c r="K938" s="1"/>
      <c r="L938" s="16" t="str">
        <f t="shared" si="74"/>
        <v/>
      </c>
      <c r="M938" s="70"/>
    </row>
    <row r="939" spans="1:13" x14ac:dyDescent="0.3">
      <c r="A939" s="4"/>
      <c r="B939" s="1"/>
      <c r="C939" s="1" t="str">
        <f t="shared" si="70"/>
        <v/>
      </c>
      <c r="D939" s="1"/>
      <c r="E939" s="1" t="str">
        <f t="shared" si="71"/>
        <v/>
      </c>
      <c r="F939" s="1" t="str">
        <f t="shared" si="72"/>
        <v/>
      </c>
      <c r="G939" s="1"/>
      <c r="H939" s="74" t="str" cm="1">
        <f t="array" ref="H939">IFERROR(IF(D939="","",INDEX(Entradas!$H$3:$H$5000,MATCH(Vendas!A939,IF(Entradas!$B$3:$B$5000=Vendas!D939,Entradas!$A$3:$A$5000),1))),"Preço não registrado")</f>
        <v/>
      </c>
      <c r="I939" s="37" t="str">
        <f t="shared" si="73"/>
        <v/>
      </c>
      <c r="J939" s="1"/>
      <c r="K939" s="1"/>
      <c r="L939" s="16" t="str">
        <f t="shared" si="74"/>
        <v/>
      </c>
      <c r="M939" s="70"/>
    </row>
    <row r="940" spans="1:13" x14ac:dyDescent="0.3">
      <c r="A940" s="4"/>
      <c r="B940" s="1"/>
      <c r="C940" s="1" t="str">
        <f t="shared" si="70"/>
        <v/>
      </c>
      <c r="D940" s="1"/>
      <c r="E940" s="1" t="str">
        <f t="shared" si="71"/>
        <v/>
      </c>
      <c r="F940" s="1" t="str">
        <f t="shared" si="72"/>
        <v/>
      </c>
      <c r="G940" s="1"/>
      <c r="H940" s="74" t="str" cm="1">
        <f t="array" ref="H940">IFERROR(IF(D940="","",INDEX(Entradas!$H$3:$H$5000,MATCH(Vendas!A940,IF(Entradas!$B$3:$B$5000=Vendas!D940,Entradas!$A$3:$A$5000),1))),"Preço não registrado")</f>
        <v/>
      </c>
      <c r="I940" s="37" t="str">
        <f t="shared" si="73"/>
        <v/>
      </c>
      <c r="J940" s="1"/>
      <c r="K940" s="1"/>
      <c r="L940" s="16" t="str">
        <f t="shared" si="74"/>
        <v/>
      </c>
      <c r="M940" s="70"/>
    </row>
    <row r="941" spans="1:13" x14ac:dyDescent="0.3">
      <c r="A941" s="4"/>
      <c r="B941" s="1"/>
      <c r="C941" s="1" t="str">
        <f t="shared" si="70"/>
        <v/>
      </c>
      <c r="D941" s="1"/>
      <c r="E941" s="1" t="str">
        <f t="shared" si="71"/>
        <v/>
      </c>
      <c r="F941" s="1" t="str">
        <f t="shared" si="72"/>
        <v/>
      </c>
      <c r="G941" s="1"/>
      <c r="H941" s="74" t="str" cm="1">
        <f t="array" ref="H941">IFERROR(IF(D941="","",INDEX(Entradas!$H$3:$H$5000,MATCH(Vendas!A941,IF(Entradas!$B$3:$B$5000=Vendas!D941,Entradas!$A$3:$A$5000),1))),"Preço não registrado")</f>
        <v/>
      </c>
      <c r="I941" s="37" t="str">
        <f t="shared" si="73"/>
        <v/>
      </c>
      <c r="J941" s="1"/>
      <c r="K941" s="1"/>
      <c r="L941" s="16" t="str">
        <f t="shared" si="74"/>
        <v/>
      </c>
      <c r="M941" s="70"/>
    </row>
    <row r="942" spans="1:13" x14ac:dyDescent="0.3">
      <c r="A942" s="4"/>
      <c r="B942" s="1"/>
      <c r="C942" s="1" t="str">
        <f t="shared" si="70"/>
        <v/>
      </c>
      <c r="D942" s="6"/>
      <c r="E942" s="1" t="str">
        <f t="shared" si="71"/>
        <v/>
      </c>
      <c r="F942" s="1" t="str">
        <f t="shared" si="72"/>
        <v/>
      </c>
      <c r="G942" s="1"/>
      <c r="H942" s="74" t="str" cm="1">
        <f t="array" ref="H942">IFERROR(IF(D942="","",INDEX(Entradas!$H$3:$H$5000,MATCH(Vendas!A942,IF(Entradas!$B$3:$B$5000=Vendas!D942,Entradas!$A$3:$A$5000),1))),"Preço não registrado")</f>
        <v/>
      </c>
      <c r="I942" s="37" t="str">
        <f t="shared" si="73"/>
        <v/>
      </c>
      <c r="J942" s="1"/>
      <c r="K942" s="1"/>
      <c r="L942" s="16" t="str">
        <f t="shared" si="74"/>
        <v/>
      </c>
      <c r="M942" s="70"/>
    </row>
    <row r="943" spans="1:13" x14ac:dyDescent="0.3">
      <c r="A943" s="4"/>
      <c r="B943" s="1"/>
      <c r="C943" s="1" t="str">
        <f t="shared" si="70"/>
        <v/>
      </c>
      <c r="D943" s="1"/>
      <c r="E943" s="1" t="str">
        <f t="shared" si="71"/>
        <v/>
      </c>
      <c r="F943" s="1" t="str">
        <f t="shared" si="72"/>
        <v/>
      </c>
      <c r="G943" s="1"/>
      <c r="H943" s="74" t="str" cm="1">
        <f t="array" ref="H943">IFERROR(IF(D943="","",INDEX(Entradas!$H$3:$H$5000,MATCH(Vendas!A943,IF(Entradas!$B$3:$B$5000=Vendas!D943,Entradas!$A$3:$A$5000),1))),"Preço não registrado")</f>
        <v/>
      </c>
      <c r="I943" s="37" t="str">
        <f t="shared" si="73"/>
        <v/>
      </c>
      <c r="J943" s="1"/>
      <c r="K943" s="1"/>
      <c r="L943" s="16" t="str">
        <f t="shared" si="74"/>
        <v/>
      </c>
      <c r="M943" s="70"/>
    </row>
    <row r="944" spans="1:13" x14ac:dyDescent="0.3">
      <c r="A944" s="4"/>
      <c r="B944" s="1"/>
      <c r="C944" s="1" t="str">
        <f t="shared" si="70"/>
        <v/>
      </c>
      <c r="D944" s="1"/>
      <c r="E944" s="1" t="str">
        <f t="shared" si="71"/>
        <v/>
      </c>
      <c r="F944" s="1" t="str">
        <f t="shared" si="72"/>
        <v/>
      </c>
      <c r="G944" s="1"/>
      <c r="H944" s="74" t="str" cm="1">
        <f t="array" ref="H944">IFERROR(IF(D944="","",INDEX(Entradas!$H$3:$H$5000,MATCH(Vendas!A944,IF(Entradas!$B$3:$B$5000=Vendas!D944,Entradas!$A$3:$A$5000),1))),"Preço não registrado")</f>
        <v/>
      </c>
      <c r="I944" s="37" t="str">
        <f t="shared" si="73"/>
        <v/>
      </c>
      <c r="J944" s="1"/>
      <c r="K944" s="1"/>
      <c r="L944" s="16" t="str">
        <f t="shared" si="74"/>
        <v/>
      </c>
      <c r="M944" s="70"/>
    </row>
    <row r="945" spans="1:13" x14ac:dyDescent="0.3">
      <c r="A945" s="4"/>
      <c r="B945" s="1"/>
      <c r="C945" s="1" t="str">
        <f t="shared" si="70"/>
        <v/>
      </c>
      <c r="D945" s="1"/>
      <c r="E945" s="1" t="str">
        <f t="shared" si="71"/>
        <v/>
      </c>
      <c r="F945" s="1" t="str">
        <f t="shared" si="72"/>
        <v/>
      </c>
      <c r="G945" s="1"/>
      <c r="H945" s="74" t="str" cm="1">
        <f t="array" ref="H945">IFERROR(IF(D945="","",INDEX(Entradas!$H$3:$H$5000,MATCH(Vendas!A945,IF(Entradas!$B$3:$B$5000=Vendas!D945,Entradas!$A$3:$A$5000),1))),"Preço não registrado")</f>
        <v/>
      </c>
      <c r="I945" s="37" t="str">
        <f t="shared" si="73"/>
        <v/>
      </c>
      <c r="J945" s="1"/>
      <c r="K945" s="1"/>
      <c r="L945" s="16" t="str">
        <f t="shared" si="74"/>
        <v/>
      </c>
      <c r="M945" s="70"/>
    </row>
    <row r="946" spans="1:13" x14ac:dyDescent="0.3">
      <c r="A946" s="4"/>
      <c r="B946" s="1"/>
      <c r="C946" s="1" t="str">
        <f t="shared" si="70"/>
        <v/>
      </c>
      <c r="D946" s="1"/>
      <c r="E946" s="1" t="str">
        <f t="shared" si="71"/>
        <v/>
      </c>
      <c r="F946" s="1" t="str">
        <f t="shared" si="72"/>
        <v/>
      </c>
      <c r="G946" s="1"/>
      <c r="H946" s="74" t="str" cm="1">
        <f t="array" ref="H946">IFERROR(IF(D946="","",INDEX(Entradas!$H$3:$H$5000,MATCH(Vendas!A946,IF(Entradas!$B$3:$B$5000=Vendas!D946,Entradas!$A$3:$A$5000),1))),"Preço não registrado")</f>
        <v/>
      </c>
      <c r="I946" s="37" t="str">
        <f t="shared" si="73"/>
        <v/>
      </c>
      <c r="J946" s="1"/>
      <c r="K946" s="1"/>
      <c r="L946" s="16" t="str">
        <f t="shared" si="74"/>
        <v/>
      </c>
      <c r="M946" s="70"/>
    </row>
    <row r="947" spans="1:13" x14ac:dyDescent="0.3">
      <c r="A947" s="4"/>
      <c r="B947" s="1"/>
      <c r="C947" s="1" t="str">
        <f t="shared" si="70"/>
        <v/>
      </c>
      <c r="D947" s="1"/>
      <c r="E947" s="1" t="str">
        <f t="shared" si="71"/>
        <v/>
      </c>
      <c r="F947" s="1" t="str">
        <f t="shared" si="72"/>
        <v/>
      </c>
      <c r="G947" s="1"/>
      <c r="H947" s="74" t="str" cm="1">
        <f t="array" ref="H947">IFERROR(IF(D947="","",INDEX(Entradas!$H$3:$H$5000,MATCH(Vendas!A947,IF(Entradas!$B$3:$B$5000=Vendas!D947,Entradas!$A$3:$A$5000),1))),"Preço não registrado")</f>
        <v/>
      </c>
      <c r="I947" s="37" t="str">
        <f t="shared" si="73"/>
        <v/>
      </c>
      <c r="J947" s="1"/>
      <c r="K947" s="1"/>
      <c r="L947" s="16" t="str">
        <f t="shared" si="74"/>
        <v/>
      </c>
      <c r="M947" s="70"/>
    </row>
    <row r="948" spans="1:13" x14ac:dyDescent="0.3">
      <c r="A948" s="4"/>
      <c r="B948" s="1"/>
      <c r="C948" s="1" t="str">
        <f t="shared" si="70"/>
        <v/>
      </c>
      <c r="D948" s="1"/>
      <c r="E948" s="1" t="str">
        <f t="shared" si="71"/>
        <v/>
      </c>
      <c r="F948" s="1" t="str">
        <f t="shared" si="72"/>
        <v/>
      </c>
      <c r="G948" s="1"/>
      <c r="H948" s="74" t="str" cm="1">
        <f t="array" ref="H948">IFERROR(IF(D948="","",INDEX(Entradas!$H$3:$H$5000,MATCH(Vendas!A948,IF(Entradas!$B$3:$B$5000=Vendas!D948,Entradas!$A$3:$A$5000),1))),"Preço não registrado")</f>
        <v/>
      </c>
      <c r="I948" s="37" t="str">
        <f t="shared" si="73"/>
        <v/>
      </c>
      <c r="J948" s="1"/>
      <c r="K948" s="1"/>
      <c r="L948" s="16" t="str">
        <f t="shared" si="74"/>
        <v/>
      </c>
      <c r="M948" s="70"/>
    </row>
    <row r="949" spans="1:13" x14ac:dyDescent="0.3">
      <c r="A949" s="4"/>
      <c r="B949" s="1"/>
      <c r="C949" s="1" t="str">
        <f t="shared" si="70"/>
        <v/>
      </c>
      <c r="D949" s="1"/>
      <c r="E949" s="1" t="str">
        <f t="shared" si="71"/>
        <v/>
      </c>
      <c r="F949" s="1" t="str">
        <f t="shared" si="72"/>
        <v/>
      </c>
      <c r="G949" s="1"/>
      <c r="H949" s="74" t="str" cm="1">
        <f t="array" ref="H949">IFERROR(IF(D949="","",INDEX(Entradas!$H$3:$H$5000,MATCH(Vendas!A949,IF(Entradas!$B$3:$B$5000=Vendas!D949,Entradas!$A$3:$A$5000),1))),"Preço não registrado")</f>
        <v/>
      </c>
      <c r="I949" s="37" t="str">
        <f t="shared" si="73"/>
        <v/>
      </c>
      <c r="J949" s="1"/>
      <c r="K949" s="1"/>
      <c r="L949" s="16" t="str">
        <f t="shared" si="74"/>
        <v/>
      </c>
      <c r="M949" s="70"/>
    </row>
    <row r="950" spans="1:13" x14ac:dyDescent="0.3">
      <c r="A950" s="4"/>
      <c r="B950" s="1"/>
      <c r="C950" s="1" t="str">
        <f t="shared" si="70"/>
        <v/>
      </c>
      <c r="D950" s="1"/>
      <c r="E950" s="1" t="str">
        <f t="shared" si="71"/>
        <v/>
      </c>
      <c r="F950" s="1" t="str">
        <f t="shared" si="72"/>
        <v/>
      </c>
      <c r="G950" s="1"/>
      <c r="H950" s="74" t="str" cm="1">
        <f t="array" ref="H950">IFERROR(IF(D950="","",INDEX(Entradas!$H$3:$H$5000,MATCH(Vendas!A950,IF(Entradas!$B$3:$B$5000=Vendas!D950,Entradas!$A$3:$A$5000),1))),"Preço não registrado")</f>
        <v/>
      </c>
      <c r="I950" s="37" t="str">
        <f t="shared" si="73"/>
        <v/>
      </c>
      <c r="J950" s="1"/>
      <c r="K950" s="1"/>
      <c r="L950" s="16" t="str">
        <f t="shared" si="74"/>
        <v/>
      </c>
      <c r="M950" s="70"/>
    </row>
    <row r="951" spans="1:13" x14ac:dyDescent="0.3">
      <c r="A951" s="4"/>
      <c r="B951" s="1"/>
      <c r="C951" s="1" t="str">
        <f t="shared" si="70"/>
        <v/>
      </c>
      <c r="D951" s="1"/>
      <c r="E951" s="1" t="str">
        <f t="shared" si="71"/>
        <v/>
      </c>
      <c r="F951" s="1" t="str">
        <f t="shared" si="72"/>
        <v/>
      </c>
      <c r="G951" s="1"/>
      <c r="H951" s="74" t="str" cm="1">
        <f t="array" ref="H951">IFERROR(IF(D951="","",INDEX(Entradas!$H$3:$H$5000,MATCH(Vendas!A951,IF(Entradas!$B$3:$B$5000=Vendas!D951,Entradas!$A$3:$A$5000),1))),"Preço não registrado")</f>
        <v/>
      </c>
      <c r="I951" s="37" t="str">
        <f t="shared" si="73"/>
        <v/>
      </c>
      <c r="J951" s="1"/>
      <c r="K951" s="1"/>
      <c r="L951" s="16" t="str">
        <f t="shared" si="74"/>
        <v/>
      </c>
      <c r="M951" s="70"/>
    </row>
    <row r="952" spans="1:13" x14ac:dyDescent="0.3">
      <c r="A952" s="4"/>
      <c r="B952" s="1"/>
      <c r="C952" s="1" t="str">
        <f t="shared" si="70"/>
        <v/>
      </c>
      <c r="D952" s="6"/>
      <c r="E952" s="1" t="str">
        <f t="shared" si="71"/>
        <v/>
      </c>
      <c r="F952" s="1" t="str">
        <f t="shared" si="72"/>
        <v/>
      </c>
      <c r="G952" s="1"/>
      <c r="H952" s="74" t="str" cm="1">
        <f t="array" ref="H952">IFERROR(IF(D952="","",INDEX(Entradas!$H$3:$H$5000,MATCH(Vendas!A952,IF(Entradas!$B$3:$B$5000=Vendas!D952,Entradas!$A$3:$A$5000),1))),"Preço não registrado")</f>
        <v/>
      </c>
      <c r="I952" s="37" t="str">
        <f t="shared" si="73"/>
        <v/>
      </c>
      <c r="J952" s="1"/>
      <c r="K952" s="1"/>
      <c r="L952" s="16" t="str">
        <f t="shared" si="74"/>
        <v/>
      </c>
      <c r="M952" s="70"/>
    </row>
    <row r="953" spans="1:13" x14ac:dyDescent="0.3">
      <c r="A953" s="4"/>
      <c r="B953" s="1"/>
      <c r="C953" s="1" t="str">
        <f t="shared" si="70"/>
        <v/>
      </c>
      <c r="D953" s="1"/>
      <c r="E953" s="1" t="str">
        <f t="shared" si="71"/>
        <v/>
      </c>
      <c r="F953" s="1" t="str">
        <f t="shared" si="72"/>
        <v/>
      </c>
      <c r="G953" s="1"/>
      <c r="H953" s="74" t="str" cm="1">
        <f t="array" ref="H953">IFERROR(IF(D953="","",INDEX(Entradas!$H$3:$H$5000,MATCH(Vendas!A953,IF(Entradas!$B$3:$B$5000=Vendas!D953,Entradas!$A$3:$A$5000),1))),"Preço não registrado")</f>
        <v/>
      </c>
      <c r="I953" s="37" t="str">
        <f t="shared" si="73"/>
        <v/>
      </c>
      <c r="J953" s="1"/>
      <c r="K953" s="1"/>
      <c r="L953" s="16" t="str">
        <f t="shared" si="74"/>
        <v/>
      </c>
      <c r="M953" s="70"/>
    </row>
    <row r="954" spans="1:13" x14ac:dyDescent="0.3">
      <c r="A954" s="4"/>
      <c r="B954" s="1"/>
      <c r="C954" s="1" t="str">
        <f t="shared" si="70"/>
        <v/>
      </c>
      <c r="D954" s="1"/>
      <c r="E954" s="1" t="str">
        <f t="shared" si="71"/>
        <v/>
      </c>
      <c r="F954" s="1" t="str">
        <f t="shared" si="72"/>
        <v/>
      </c>
      <c r="G954" s="1"/>
      <c r="H954" s="74" t="str" cm="1">
        <f t="array" ref="H954">IFERROR(IF(D954="","",INDEX(Entradas!$H$3:$H$5000,MATCH(Vendas!A954,IF(Entradas!$B$3:$B$5000=Vendas!D954,Entradas!$A$3:$A$5000),1))),"Preço não registrado")</f>
        <v/>
      </c>
      <c r="I954" s="37" t="str">
        <f t="shared" si="73"/>
        <v/>
      </c>
      <c r="J954" s="1"/>
      <c r="K954" s="1"/>
      <c r="L954" s="16" t="str">
        <f t="shared" si="74"/>
        <v/>
      </c>
      <c r="M954" s="70"/>
    </row>
    <row r="955" spans="1:13" x14ac:dyDescent="0.3">
      <c r="A955" s="4"/>
      <c r="B955" s="1"/>
      <c r="C955" s="1" t="str">
        <f t="shared" si="70"/>
        <v/>
      </c>
      <c r="D955" s="1"/>
      <c r="E955" s="1" t="str">
        <f t="shared" si="71"/>
        <v/>
      </c>
      <c r="F955" s="1" t="str">
        <f t="shared" si="72"/>
        <v/>
      </c>
      <c r="G955" s="1"/>
      <c r="H955" s="74" t="str" cm="1">
        <f t="array" ref="H955">IFERROR(IF(D955="","",INDEX(Entradas!$H$3:$H$5000,MATCH(Vendas!A955,IF(Entradas!$B$3:$B$5000=Vendas!D955,Entradas!$A$3:$A$5000),1))),"Preço não registrado")</f>
        <v/>
      </c>
      <c r="I955" s="37" t="str">
        <f t="shared" si="73"/>
        <v/>
      </c>
      <c r="J955" s="1"/>
      <c r="K955" s="1"/>
      <c r="L955" s="16" t="str">
        <f t="shared" si="74"/>
        <v/>
      </c>
      <c r="M955" s="70"/>
    </row>
    <row r="956" spans="1:13" x14ac:dyDescent="0.3">
      <c r="A956" s="4"/>
      <c r="B956" s="1"/>
      <c r="C956" s="1" t="str">
        <f t="shared" si="70"/>
        <v/>
      </c>
      <c r="D956" s="1"/>
      <c r="E956" s="1" t="str">
        <f t="shared" si="71"/>
        <v/>
      </c>
      <c r="F956" s="1" t="str">
        <f t="shared" si="72"/>
        <v/>
      </c>
      <c r="G956" s="1"/>
      <c r="H956" s="74" t="str" cm="1">
        <f t="array" ref="H956">IFERROR(IF(D956="","",INDEX(Entradas!$H$3:$H$5000,MATCH(Vendas!A956,IF(Entradas!$B$3:$B$5000=Vendas!D956,Entradas!$A$3:$A$5000),1))),"Preço não registrado")</f>
        <v/>
      </c>
      <c r="I956" s="37" t="str">
        <f t="shared" si="73"/>
        <v/>
      </c>
      <c r="J956" s="1"/>
      <c r="K956" s="1"/>
      <c r="L956" s="16" t="str">
        <f t="shared" si="74"/>
        <v/>
      </c>
      <c r="M956" s="70"/>
    </row>
    <row r="957" spans="1:13" x14ac:dyDescent="0.3">
      <c r="A957" s="4"/>
      <c r="B957" s="1"/>
      <c r="C957" s="1" t="str">
        <f t="shared" si="70"/>
        <v/>
      </c>
      <c r="D957" s="1"/>
      <c r="E957" s="1" t="str">
        <f t="shared" si="71"/>
        <v/>
      </c>
      <c r="F957" s="1" t="str">
        <f t="shared" si="72"/>
        <v/>
      </c>
      <c r="G957" s="1"/>
      <c r="H957" s="74" t="str" cm="1">
        <f t="array" ref="H957">IFERROR(IF(D957="","",INDEX(Entradas!$H$3:$H$5000,MATCH(Vendas!A957,IF(Entradas!$B$3:$B$5000=Vendas!D957,Entradas!$A$3:$A$5000),1))),"Preço não registrado")</f>
        <v/>
      </c>
      <c r="I957" s="37" t="str">
        <f t="shared" si="73"/>
        <v/>
      </c>
      <c r="J957" s="1"/>
      <c r="K957" s="1"/>
      <c r="L957" s="16" t="str">
        <f t="shared" si="74"/>
        <v/>
      </c>
      <c r="M957" s="70"/>
    </row>
    <row r="958" spans="1:13" x14ac:dyDescent="0.3">
      <c r="A958" s="4"/>
      <c r="B958" s="1"/>
      <c r="C958" s="1" t="str">
        <f t="shared" si="70"/>
        <v/>
      </c>
      <c r="D958" s="1"/>
      <c r="E958" s="1" t="str">
        <f t="shared" si="71"/>
        <v/>
      </c>
      <c r="F958" s="1" t="str">
        <f t="shared" si="72"/>
        <v/>
      </c>
      <c r="G958" s="1"/>
      <c r="H958" s="74" t="str" cm="1">
        <f t="array" ref="H958">IFERROR(IF(D958="","",INDEX(Entradas!$H$3:$H$5000,MATCH(Vendas!A958,IF(Entradas!$B$3:$B$5000=Vendas!D958,Entradas!$A$3:$A$5000),1))),"Preço não registrado")</f>
        <v/>
      </c>
      <c r="I958" s="37" t="str">
        <f t="shared" si="73"/>
        <v/>
      </c>
      <c r="J958" s="1"/>
      <c r="K958" s="1"/>
      <c r="L958" s="16" t="str">
        <f t="shared" si="74"/>
        <v/>
      </c>
      <c r="M958" s="70"/>
    </row>
    <row r="959" spans="1:13" x14ac:dyDescent="0.3">
      <c r="A959" s="4"/>
      <c r="B959" s="1"/>
      <c r="C959" s="1" t="str">
        <f t="shared" si="70"/>
        <v/>
      </c>
      <c r="D959" s="1"/>
      <c r="E959" s="1" t="str">
        <f t="shared" si="71"/>
        <v/>
      </c>
      <c r="F959" s="1" t="str">
        <f t="shared" si="72"/>
        <v/>
      </c>
      <c r="G959" s="1"/>
      <c r="H959" s="74" t="str" cm="1">
        <f t="array" ref="H959">IFERROR(IF(D959="","",INDEX(Entradas!$H$3:$H$5000,MATCH(Vendas!A959,IF(Entradas!$B$3:$B$5000=Vendas!D959,Entradas!$A$3:$A$5000),1))),"Preço não registrado")</f>
        <v/>
      </c>
      <c r="I959" s="37" t="str">
        <f t="shared" si="73"/>
        <v/>
      </c>
      <c r="J959" s="1"/>
      <c r="K959" s="1"/>
      <c r="L959" s="16" t="str">
        <f t="shared" si="74"/>
        <v/>
      </c>
      <c r="M959" s="70"/>
    </row>
    <row r="960" spans="1:13" x14ac:dyDescent="0.3">
      <c r="A960" s="4"/>
      <c r="B960" s="1"/>
      <c r="C960" s="1" t="str">
        <f t="shared" si="70"/>
        <v/>
      </c>
      <c r="D960" s="1"/>
      <c r="E960" s="1" t="str">
        <f t="shared" si="71"/>
        <v/>
      </c>
      <c r="F960" s="1" t="str">
        <f t="shared" si="72"/>
        <v/>
      </c>
      <c r="G960" s="1"/>
      <c r="H960" s="74" t="str" cm="1">
        <f t="array" ref="H960">IFERROR(IF(D960="","",INDEX(Entradas!$H$3:$H$5000,MATCH(Vendas!A960,IF(Entradas!$B$3:$B$5000=Vendas!D960,Entradas!$A$3:$A$5000),1))),"Preço não registrado")</f>
        <v/>
      </c>
      <c r="I960" s="37" t="str">
        <f t="shared" si="73"/>
        <v/>
      </c>
      <c r="J960" s="1"/>
      <c r="K960" s="1"/>
      <c r="L960" s="16" t="str">
        <f t="shared" si="74"/>
        <v/>
      </c>
      <c r="M960" s="70"/>
    </row>
    <row r="961" spans="1:13" x14ac:dyDescent="0.3">
      <c r="A961" s="4"/>
      <c r="B961" s="1"/>
      <c r="C961" s="1" t="str">
        <f t="shared" si="70"/>
        <v/>
      </c>
      <c r="D961" s="1"/>
      <c r="E961" s="1" t="str">
        <f t="shared" si="71"/>
        <v/>
      </c>
      <c r="F961" s="1" t="str">
        <f t="shared" si="72"/>
        <v/>
      </c>
      <c r="G961" s="1"/>
      <c r="H961" s="74" t="str" cm="1">
        <f t="array" ref="H961">IFERROR(IF(D961="","",INDEX(Entradas!$H$3:$H$5000,MATCH(Vendas!A961,IF(Entradas!$B$3:$B$5000=Vendas!D961,Entradas!$A$3:$A$5000),1))),"Preço não registrado")</f>
        <v/>
      </c>
      <c r="I961" s="37" t="str">
        <f t="shared" si="73"/>
        <v/>
      </c>
      <c r="J961" s="1"/>
      <c r="K961" s="1"/>
      <c r="L961" s="16" t="str">
        <f t="shared" si="74"/>
        <v/>
      </c>
      <c r="M961" s="70"/>
    </row>
    <row r="962" spans="1:13" x14ac:dyDescent="0.3">
      <c r="A962" s="4"/>
      <c r="B962" s="1"/>
      <c r="C962" s="1" t="str">
        <f t="shared" si="70"/>
        <v/>
      </c>
      <c r="D962" s="6"/>
      <c r="E962" s="1" t="str">
        <f t="shared" si="71"/>
        <v/>
      </c>
      <c r="F962" s="1" t="str">
        <f t="shared" si="72"/>
        <v/>
      </c>
      <c r="G962" s="1"/>
      <c r="H962" s="74" t="str" cm="1">
        <f t="array" ref="H962">IFERROR(IF(D962="","",INDEX(Entradas!$H$3:$H$5000,MATCH(Vendas!A962,IF(Entradas!$B$3:$B$5000=Vendas!D962,Entradas!$A$3:$A$5000),1))),"Preço não registrado")</f>
        <v/>
      </c>
      <c r="I962" s="37" t="str">
        <f t="shared" si="73"/>
        <v/>
      </c>
      <c r="J962" s="1"/>
      <c r="K962" s="1"/>
      <c r="L962" s="16" t="str">
        <f t="shared" si="74"/>
        <v/>
      </c>
      <c r="M962" s="70"/>
    </row>
    <row r="963" spans="1:13" x14ac:dyDescent="0.3">
      <c r="A963" s="4"/>
      <c r="B963" s="1"/>
      <c r="C963" s="1" t="str">
        <f t="shared" ref="C963:C1026" si="75">IF(B963="","",VLOOKUP(B963,tabela_cliente,2,0))</f>
        <v/>
      </c>
      <c r="D963" s="1"/>
      <c r="E963" s="1" t="str">
        <f t="shared" ref="E963:E1026" si="76">IF(D963="","",VLOOKUP(D963,tabela_produto,2,0))</f>
        <v/>
      </c>
      <c r="F963" s="1" t="str">
        <f t="shared" ref="F963:F1026" si="77">IF(D963="","",VLOOKUP(D963,tabela_produto,3,0))</f>
        <v/>
      </c>
      <c r="G963" s="1"/>
      <c r="H963" s="74" t="str" cm="1">
        <f t="array" ref="H963">IFERROR(IF(D963="","",INDEX(Entradas!$H$3:$H$5000,MATCH(Vendas!A963,IF(Entradas!$B$3:$B$5000=Vendas!D963,Entradas!$A$3:$A$5000),1))),"Preço não registrado")</f>
        <v/>
      </c>
      <c r="I963" s="37" t="str">
        <f t="shared" si="73"/>
        <v/>
      </c>
      <c r="J963" s="1"/>
      <c r="K963" s="1"/>
      <c r="L963" s="16" t="str">
        <f t="shared" si="74"/>
        <v/>
      </c>
      <c r="M963" s="70"/>
    </row>
    <row r="964" spans="1:13" x14ac:dyDescent="0.3">
      <c r="A964" s="4"/>
      <c r="B964" s="1"/>
      <c r="C964" s="1" t="str">
        <f t="shared" si="75"/>
        <v/>
      </c>
      <c r="D964" s="1"/>
      <c r="E964" s="1" t="str">
        <f t="shared" si="76"/>
        <v/>
      </c>
      <c r="F964" s="1" t="str">
        <f t="shared" si="77"/>
        <v/>
      </c>
      <c r="G964" s="1"/>
      <c r="H964" s="74" t="str" cm="1">
        <f t="array" ref="H964">IFERROR(IF(D964="","",INDEX(Entradas!$H$3:$H$5000,MATCH(Vendas!A964,IF(Entradas!$B$3:$B$5000=Vendas!D964,Entradas!$A$3:$A$5000),1))),"Preço não registrado")</f>
        <v/>
      </c>
      <c r="I964" s="37" t="str">
        <f t="shared" ref="I964:I1027" si="78">IFERROR(IF(OR(G964="",H964=""),"",G964*H964),"")</f>
        <v/>
      </c>
      <c r="J964" s="1"/>
      <c r="K964" s="1"/>
      <c r="L964" s="16" t="str">
        <f t="shared" ref="L964:L1027" si="79">IF(K964="","",HYPERLINK("https://rastreamentocorreios.info/consulta/"&amp;K964,"Rastreie aqui"))</f>
        <v/>
      </c>
      <c r="M964" s="70"/>
    </row>
    <row r="965" spans="1:13" x14ac:dyDescent="0.3">
      <c r="A965" s="4"/>
      <c r="B965" s="1"/>
      <c r="C965" s="1" t="str">
        <f t="shared" si="75"/>
        <v/>
      </c>
      <c r="D965" s="1"/>
      <c r="E965" s="1" t="str">
        <f t="shared" si="76"/>
        <v/>
      </c>
      <c r="F965" s="1" t="str">
        <f t="shared" si="77"/>
        <v/>
      </c>
      <c r="G965" s="1"/>
      <c r="H965" s="74" t="str" cm="1">
        <f t="array" ref="H965">IFERROR(IF(D965="","",INDEX(Entradas!$H$3:$H$5000,MATCH(Vendas!A965,IF(Entradas!$B$3:$B$5000=Vendas!D965,Entradas!$A$3:$A$5000),1))),"Preço não registrado")</f>
        <v/>
      </c>
      <c r="I965" s="37" t="str">
        <f t="shared" si="78"/>
        <v/>
      </c>
      <c r="J965" s="1"/>
      <c r="K965" s="1"/>
      <c r="L965" s="16" t="str">
        <f t="shared" si="79"/>
        <v/>
      </c>
      <c r="M965" s="70"/>
    </row>
    <row r="966" spans="1:13" x14ac:dyDescent="0.3">
      <c r="A966" s="4"/>
      <c r="B966" s="1"/>
      <c r="C966" s="1" t="str">
        <f t="shared" si="75"/>
        <v/>
      </c>
      <c r="D966" s="1"/>
      <c r="E966" s="1" t="str">
        <f t="shared" si="76"/>
        <v/>
      </c>
      <c r="F966" s="1" t="str">
        <f t="shared" si="77"/>
        <v/>
      </c>
      <c r="G966" s="1"/>
      <c r="H966" s="74" t="str" cm="1">
        <f t="array" ref="H966">IFERROR(IF(D966="","",INDEX(Entradas!$H$3:$H$5000,MATCH(Vendas!A966,IF(Entradas!$B$3:$B$5000=Vendas!D966,Entradas!$A$3:$A$5000),1))),"Preço não registrado")</f>
        <v/>
      </c>
      <c r="I966" s="37" t="str">
        <f t="shared" si="78"/>
        <v/>
      </c>
      <c r="J966" s="1"/>
      <c r="K966" s="1"/>
      <c r="L966" s="16" t="str">
        <f t="shared" si="79"/>
        <v/>
      </c>
      <c r="M966" s="70"/>
    </row>
    <row r="967" spans="1:13" x14ac:dyDescent="0.3">
      <c r="A967" s="4"/>
      <c r="B967" s="1"/>
      <c r="C967" s="1" t="str">
        <f t="shared" si="75"/>
        <v/>
      </c>
      <c r="D967" s="1"/>
      <c r="E967" s="1" t="str">
        <f t="shared" si="76"/>
        <v/>
      </c>
      <c r="F967" s="1" t="str">
        <f t="shared" si="77"/>
        <v/>
      </c>
      <c r="G967" s="1"/>
      <c r="H967" s="74" t="str" cm="1">
        <f t="array" ref="H967">IFERROR(IF(D967="","",INDEX(Entradas!$H$3:$H$5000,MATCH(Vendas!A967,IF(Entradas!$B$3:$B$5000=Vendas!D967,Entradas!$A$3:$A$5000),1))),"Preço não registrado")</f>
        <v/>
      </c>
      <c r="I967" s="37" t="str">
        <f t="shared" si="78"/>
        <v/>
      </c>
      <c r="J967" s="1"/>
      <c r="K967" s="1"/>
      <c r="L967" s="16" t="str">
        <f t="shared" si="79"/>
        <v/>
      </c>
      <c r="M967" s="70"/>
    </row>
    <row r="968" spans="1:13" x14ac:dyDescent="0.3">
      <c r="A968" s="4"/>
      <c r="B968" s="1"/>
      <c r="C968" s="1" t="str">
        <f t="shared" si="75"/>
        <v/>
      </c>
      <c r="D968" s="1"/>
      <c r="E968" s="1" t="str">
        <f t="shared" si="76"/>
        <v/>
      </c>
      <c r="F968" s="1" t="str">
        <f t="shared" si="77"/>
        <v/>
      </c>
      <c r="G968" s="1"/>
      <c r="H968" s="74" t="str" cm="1">
        <f t="array" ref="H968">IFERROR(IF(D968="","",INDEX(Entradas!$H$3:$H$5000,MATCH(Vendas!A968,IF(Entradas!$B$3:$B$5000=Vendas!D968,Entradas!$A$3:$A$5000),1))),"Preço não registrado")</f>
        <v/>
      </c>
      <c r="I968" s="37" t="str">
        <f t="shared" si="78"/>
        <v/>
      </c>
      <c r="J968" s="1"/>
      <c r="K968" s="1"/>
      <c r="L968" s="16" t="str">
        <f t="shared" si="79"/>
        <v/>
      </c>
      <c r="M968" s="70"/>
    </row>
    <row r="969" spans="1:13" x14ac:dyDescent="0.3">
      <c r="A969" s="4"/>
      <c r="B969" s="1"/>
      <c r="C969" s="1" t="str">
        <f t="shared" si="75"/>
        <v/>
      </c>
      <c r="D969" s="1"/>
      <c r="E969" s="1" t="str">
        <f t="shared" si="76"/>
        <v/>
      </c>
      <c r="F969" s="1" t="str">
        <f t="shared" si="77"/>
        <v/>
      </c>
      <c r="G969" s="1"/>
      <c r="H969" s="74" t="str" cm="1">
        <f t="array" ref="H969">IFERROR(IF(D969="","",INDEX(Entradas!$H$3:$H$5000,MATCH(Vendas!A969,IF(Entradas!$B$3:$B$5000=Vendas!D969,Entradas!$A$3:$A$5000),1))),"Preço não registrado")</f>
        <v/>
      </c>
      <c r="I969" s="37" t="str">
        <f t="shared" si="78"/>
        <v/>
      </c>
      <c r="J969" s="1"/>
      <c r="K969" s="1"/>
      <c r="L969" s="16" t="str">
        <f t="shared" si="79"/>
        <v/>
      </c>
      <c r="M969" s="70"/>
    </row>
    <row r="970" spans="1:13" x14ac:dyDescent="0.3">
      <c r="A970" s="4"/>
      <c r="B970" s="1"/>
      <c r="C970" s="1" t="str">
        <f t="shared" si="75"/>
        <v/>
      </c>
      <c r="D970" s="1"/>
      <c r="E970" s="1" t="str">
        <f t="shared" si="76"/>
        <v/>
      </c>
      <c r="F970" s="1" t="str">
        <f t="shared" si="77"/>
        <v/>
      </c>
      <c r="G970" s="1"/>
      <c r="H970" s="74" t="str" cm="1">
        <f t="array" ref="H970">IFERROR(IF(D970="","",INDEX(Entradas!$H$3:$H$5000,MATCH(Vendas!A970,IF(Entradas!$B$3:$B$5000=Vendas!D970,Entradas!$A$3:$A$5000),1))),"Preço não registrado")</f>
        <v/>
      </c>
      <c r="I970" s="37" t="str">
        <f t="shared" si="78"/>
        <v/>
      </c>
      <c r="J970" s="1"/>
      <c r="K970" s="1"/>
      <c r="L970" s="16" t="str">
        <f t="shared" si="79"/>
        <v/>
      </c>
      <c r="M970" s="70"/>
    </row>
    <row r="971" spans="1:13" x14ac:dyDescent="0.3">
      <c r="A971" s="4"/>
      <c r="B971" s="1"/>
      <c r="C971" s="1" t="str">
        <f t="shared" si="75"/>
        <v/>
      </c>
      <c r="D971" s="1"/>
      <c r="E971" s="1" t="str">
        <f t="shared" si="76"/>
        <v/>
      </c>
      <c r="F971" s="1" t="str">
        <f t="shared" si="77"/>
        <v/>
      </c>
      <c r="G971" s="1"/>
      <c r="H971" s="74" t="str" cm="1">
        <f t="array" ref="H971">IFERROR(IF(D971="","",INDEX(Entradas!$H$3:$H$5000,MATCH(Vendas!A971,IF(Entradas!$B$3:$B$5000=Vendas!D971,Entradas!$A$3:$A$5000),1))),"Preço não registrado")</f>
        <v/>
      </c>
      <c r="I971" s="37" t="str">
        <f t="shared" si="78"/>
        <v/>
      </c>
      <c r="J971" s="1"/>
      <c r="K971" s="1"/>
      <c r="L971" s="16" t="str">
        <f t="shared" si="79"/>
        <v/>
      </c>
      <c r="M971" s="70"/>
    </row>
    <row r="972" spans="1:13" x14ac:dyDescent="0.3">
      <c r="A972" s="4"/>
      <c r="B972" s="1"/>
      <c r="C972" s="1" t="str">
        <f t="shared" si="75"/>
        <v/>
      </c>
      <c r="D972" s="6"/>
      <c r="E972" s="1" t="str">
        <f t="shared" si="76"/>
        <v/>
      </c>
      <c r="F972" s="1" t="str">
        <f t="shared" si="77"/>
        <v/>
      </c>
      <c r="G972" s="1"/>
      <c r="H972" s="74" t="str" cm="1">
        <f t="array" ref="H972">IFERROR(IF(D972="","",INDEX(Entradas!$H$3:$H$5000,MATCH(Vendas!A972,IF(Entradas!$B$3:$B$5000=Vendas!D972,Entradas!$A$3:$A$5000),1))),"Preço não registrado")</f>
        <v/>
      </c>
      <c r="I972" s="37" t="str">
        <f t="shared" si="78"/>
        <v/>
      </c>
      <c r="J972" s="1"/>
      <c r="K972" s="1"/>
      <c r="L972" s="16" t="str">
        <f t="shared" si="79"/>
        <v/>
      </c>
      <c r="M972" s="70"/>
    </row>
    <row r="973" spans="1:13" x14ac:dyDescent="0.3">
      <c r="A973" s="4"/>
      <c r="B973" s="1"/>
      <c r="C973" s="1" t="str">
        <f t="shared" si="75"/>
        <v/>
      </c>
      <c r="D973" s="1"/>
      <c r="E973" s="1" t="str">
        <f t="shared" si="76"/>
        <v/>
      </c>
      <c r="F973" s="1" t="str">
        <f t="shared" si="77"/>
        <v/>
      </c>
      <c r="G973" s="1"/>
      <c r="H973" s="74" t="str" cm="1">
        <f t="array" ref="H973">IFERROR(IF(D973="","",INDEX(Entradas!$H$3:$H$5000,MATCH(Vendas!A973,IF(Entradas!$B$3:$B$5000=Vendas!D973,Entradas!$A$3:$A$5000),1))),"Preço não registrado")</f>
        <v/>
      </c>
      <c r="I973" s="37" t="str">
        <f t="shared" si="78"/>
        <v/>
      </c>
      <c r="J973" s="1"/>
      <c r="K973" s="1"/>
      <c r="L973" s="16" t="str">
        <f t="shared" si="79"/>
        <v/>
      </c>
      <c r="M973" s="70"/>
    </row>
    <row r="974" spans="1:13" x14ac:dyDescent="0.3">
      <c r="A974" s="4"/>
      <c r="B974" s="1"/>
      <c r="C974" s="1" t="str">
        <f t="shared" si="75"/>
        <v/>
      </c>
      <c r="D974" s="1"/>
      <c r="E974" s="1" t="str">
        <f t="shared" si="76"/>
        <v/>
      </c>
      <c r="F974" s="1" t="str">
        <f t="shared" si="77"/>
        <v/>
      </c>
      <c r="G974" s="1"/>
      <c r="H974" s="74" t="str" cm="1">
        <f t="array" ref="H974">IFERROR(IF(D974="","",INDEX(Entradas!$H$3:$H$5000,MATCH(Vendas!A974,IF(Entradas!$B$3:$B$5000=Vendas!D974,Entradas!$A$3:$A$5000),1))),"Preço não registrado")</f>
        <v/>
      </c>
      <c r="I974" s="37" t="str">
        <f t="shared" si="78"/>
        <v/>
      </c>
      <c r="J974" s="1"/>
      <c r="K974" s="1"/>
      <c r="L974" s="16" t="str">
        <f t="shared" si="79"/>
        <v/>
      </c>
      <c r="M974" s="70"/>
    </row>
    <row r="975" spans="1:13" x14ac:dyDescent="0.3">
      <c r="A975" s="4"/>
      <c r="B975" s="1"/>
      <c r="C975" s="1" t="str">
        <f t="shared" si="75"/>
        <v/>
      </c>
      <c r="D975" s="1"/>
      <c r="E975" s="1" t="str">
        <f t="shared" si="76"/>
        <v/>
      </c>
      <c r="F975" s="1" t="str">
        <f t="shared" si="77"/>
        <v/>
      </c>
      <c r="G975" s="1"/>
      <c r="H975" s="74" t="str" cm="1">
        <f t="array" ref="H975">IFERROR(IF(D975="","",INDEX(Entradas!$H$3:$H$5000,MATCH(Vendas!A975,IF(Entradas!$B$3:$B$5000=Vendas!D975,Entradas!$A$3:$A$5000),1))),"Preço não registrado")</f>
        <v/>
      </c>
      <c r="I975" s="37" t="str">
        <f t="shared" si="78"/>
        <v/>
      </c>
      <c r="J975" s="1"/>
      <c r="K975" s="1"/>
      <c r="L975" s="16" t="str">
        <f t="shared" si="79"/>
        <v/>
      </c>
      <c r="M975" s="70"/>
    </row>
    <row r="976" spans="1:13" x14ac:dyDescent="0.3">
      <c r="A976" s="4"/>
      <c r="B976" s="1"/>
      <c r="C976" s="1" t="str">
        <f t="shared" si="75"/>
        <v/>
      </c>
      <c r="D976" s="1"/>
      <c r="E976" s="1" t="str">
        <f t="shared" si="76"/>
        <v/>
      </c>
      <c r="F976" s="1" t="str">
        <f t="shared" si="77"/>
        <v/>
      </c>
      <c r="G976" s="1"/>
      <c r="H976" s="74" t="str" cm="1">
        <f t="array" ref="H976">IFERROR(IF(D976="","",INDEX(Entradas!$H$3:$H$5000,MATCH(Vendas!A976,IF(Entradas!$B$3:$B$5000=Vendas!D976,Entradas!$A$3:$A$5000),1))),"Preço não registrado")</f>
        <v/>
      </c>
      <c r="I976" s="37" t="str">
        <f t="shared" si="78"/>
        <v/>
      </c>
      <c r="J976" s="1"/>
      <c r="K976" s="1"/>
      <c r="L976" s="16" t="str">
        <f t="shared" si="79"/>
        <v/>
      </c>
      <c r="M976" s="70"/>
    </row>
    <row r="977" spans="1:13" x14ac:dyDescent="0.3">
      <c r="A977" s="4"/>
      <c r="B977" s="1"/>
      <c r="C977" s="1" t="str">
        <f t="shared" si="75"/>
        <v/>
      </c>
      <c r="D977" s="1"/>
      <c r="E977" s="1" t="str">
        <f t="shared" si="76"/>
        <v/>
      </c>
      <c r="F977" s="1" t="str">
        <f t="shared" si="77"/>
        <v/>
      </c>
      <c r="G977" s="1"/>
      <c r="H977" s="74" t="str" cm="1">
        <f t="array" ref="H977">IFERROR(IF(D977="","",INDEX(Entradas!$H$3:$H$5000,MATCH(Vendas!A977,IF(Entradas!$B$3:$B$5000=Vendas!D977,Entradas!$A$3:$A$5000),1))),"Preço não registrado")</f>
        <v/>
      </c>
      <c r="I977" s="37" t="str">
        <f t="shared" si="78"/>
        <v/>
      </c>
      <c r="J977" s="1"/>
      <c r="K977" s="1"/>
      <c r="L977" s="16" t="str">
        <f t="shared" si="79"/>
        <v/>
      </c>
      <c r="M977" s="70"/>
    </row>
    <row r="978" spans="1:13" x14ac:dyDescent="0.3">
      <c r="A978" s="4"/>
      <c r="B978" s="1"/>
      <c r="C978" s="1" t="str">
        <f t="shared" si="75"/>
        <v/>
      </c>
      <c r="D978" s="1"/>
      <c r="E978" s="1" t="str">
        <f t="shared" si="76"/>
        <v/>
      </c>
      <c r="F978" s="1" t="str">
        <f t="shared" si="77"/>
        <v/>
      </c>
      <c r="G978" s="1"/>
      <c r="H978" s="74" t="str" cm="1">
        <f t="array" ref="H978">IFERROR(IF(D978="","",INDEX(Entradas!$H$3:$H$5000,MATCH(Vendas!A978,IF(Entradas!$B$3:$B$5000=Vendas!D978,Entradas!$A$3:$A$5000),1))),"Preço não registrado")</f>
        <v/>
      </c>
      <c r="I978" s="37" t="str">
        <f t="shared" si="78"/>
        <v/>
      </c>
      <c r="J978" s="1"/>
      <c r="K978" s="1"/>
      <c r="L978" s="16" t="str">
        <f t="shared" si="79"/>
        <v/>
      </c>
      <c r="M978" s="70"/>
    </row>
    <row r="979" spans="1:13" x14ac:dyDescent="0.3">
      <c r="A979" s="4"/>
      <c r="B979" s="1"/>
      <c r="C979" s="1" t="str">
        <f t="shared" si="75"/>
        <v/>
      </c>
      <c r="D979" s="1"/>
      <c r="E979" s="1" t="str">
        <f t="shared" si="76"/>
        <v/>
      </c>
      <c r="F979" s="1" t="str">
        <f t="shared" si="77"/>
        <v/>
      </c>
      <c r="G979" s="1"/>
      <c r="H979" s="74" t="str" cm="1">
        <f t="array" ref="H979">IFERROR(IF(D979="","",INDEX(Entradas!$H$3:$H$5000,MATCH(Vendas!A979,IF(Entradas!$B$3:$B$5000=Vendas!D979,Entradas!$A$3:$A$5000),1))),"Preço não registrado")</f>
        <v/>
      </c>
      <c r="I979" s="37" t="str">
        <f t="shared" si="78"/>
        <v/>
      </c>
      <c r="J979" s="1"/>
      <c r="K979" s="1"/>
      <c r="L979" s="16" t="str">
        <f t="shared" si="79"/>
        <v/>
      </c>
      <c r="M979" s="70"/>
    </row>
    <row r="980" spans="1:13" x14ac:dyDescent="0.3">
      <c r="A980" s="4"/>
      <c r="B980" s="1"/>
      <c r="C980" s="1" t="str">
        <f t="shared" si="75"/>
        <v/>
      </c>
      <c r="D980" s="1"/>
      <c r="E980" s="1" t="str">
        <f t="shared" si="76"/>
        <v/>
      </c>
      <c r="F980" s="1" t="str">
        <f t="shared" si="77"/>
        <v/>
      </c>
      <c r="G980" s="1"/>
      <c r="H980" s="74" t="str" cm="1">
        <f t="array" ref="H980">IFERROR(IF(D980="","",INDEX(Entradas!$H$3:$H$5000,MATCH(Vendas!A980,IF(Entradas!$B$3:$B$5000=Vendas!D980,Entradas!$A$3:$A$5000),1))),"Preço não registrado")</f>
        <v/>
      </c>
      <c r="I980" s="37" t="str">
        <f t="shared" si="78"/>
        <v/>
      </c>
      <c r="J980" s="1"/>
      <c r="K980" s="1"/>
      <c r="L980" s="16" t="str">
        <f t="shared" si="79"/>
        <v/>
      </c>
      <c r="M980" s="70"/>
    </row>
    <row r="981" spans="1:13" x14ac:dyDescent="0.3">
      <c r="A981" s="4"/>
      <c r="B981" s="1"/>
      <c r="C981" s="1" t="str">
        <f t="shared" si="75"/>
        <v/>
      </c>
      <c r="D981" s="1"/>
      <c r="E981" s="1" t="str">
        <f t="shared" si="76"/>
        <v/>
      </c>
      <c r="F981" s="1" t="str">
        <f t="shared" si="77"/>
        <v/>
      </c>
      <c r="G981" s="1"/>
      <c r="H981" s="74" t="str" cm="1">
        <f t="array" ref="H981">IFERROR(IF(D981="","",INDEX(Entradas!$H$3:$H$5000,MATCH(Vendas!A981,IF(Entradas!$B$3:$B$5000=Vendas!D981,Entradas!$A$3:$A$5000),1))),"Preço não registrado")</f>
        <v/>
      </c>
      <c r="I981" s="37" t="str">
        <f t="shared" si="78"/>
        <v/>
      </c>
      <c r="J981" s="1"/>
      <c r="K981" s="1"/>
      <c r="L981" s="16" t="str">
        <f t="shared" si="79"/>
        <v/>
      </c>
      <c r="M981" s="70"/>
    </row>
    <row r="982" spans="1:13" x14ac:dyDescent="0.3">
      <c r="A982" s="4"/>
      <c r="B982" s="1"/>
      <c r="C982" s="1" t="str">
        <f t="shared" si="75"/>
        <v/>
      </c>
      <c r="D982" s="6"/>
      <c r="E982" s="1" t="str">
        <f t="shared" si="76"/>
        <v/>
      </c>
      <c r="F982" s="1" t="str">
        <f t="shared" si="77"/>
        <v/>
      </c>
      <c r="G982" s="1"/>
      <c r="H982" s="74" t="str" cm="1">
        <f t="array" ref="H982">IFERROR(IF(D982="","",INDEX(Entradas!$H$3:$H$5000,MATCH(Vendas!A982,IF(Entradas!$B$3:$B$5000=Vendas!D982,Entradas!$A$3:$A$5000),1))),"Preço não registrado")</f>
        <v/>
      </c>
      <c r="I982" s="37" t="str">
        <f t="shared" si="78"/>
        <v/>
      </c>
      <c r="J982" s="1"/>
      <c r="K982" s="1"/>
      <c r="L982" s="16" t="str">
        <f t="shared" si="79"/>
        <v/>
      </c>
      <c r="M982" s="70"/>
    </row>
    <row r="983" spans="1:13" x14ac:dyDescent="0.3">
      <c r="A983" s="4"/>
      <c r="B983" s="1"/>
      <c r="C983" s="1" t="str">
        <f t="shared" si="75"/>
        <v/>
      </c>
      <c r="D983" s="1"/>
      <c r="E983" s="1" t="str">
        <f t="shared" si="76"/>
        <v/>
      </c>
      <c r="F983" s="1" t="str">
        <f t="shared" si="77"/>
        <v/>
      </c>
      <c r="G983" s="1"/>
      <c r="H983" s="74" t="str" cm="1">
        <f t="array" ref="H983">IFERROR(IF(D983="","",INDEX(Entradas!$H$3:$H$5000,MATCH(Vendas!A983,IF(Entradas!$B$3:$B$5000=Vendas!D983,Entradas!$A$3:$A$5000),1))),"Preço não registrado")</f>
        <v/>
      </c>
      <c r="I983" s="37" t="str">
        <f t="shared" si="78"/>
        <v/>
      </c>
      <c r="J983" s="1"/>
      <c r="K983" s="1"/>
      <c r="L983" s="16" t="str">
        <f t="shared" si="79"/>
        <v/>
      </c>
      <c r="M983" s="70"/>
    </row>
    <row r="984" spans="1:13" x14ac:dyDescent="0.3">
      <c r="A984" s="4"/>
      <c r="B984" s="1"/>
      <c r="C984" s="1" t="str">
        <f t="shared" si="75"/>
        <v/>
      </c>
      <c r="D984" s="1"/>
      <c r="E984" s="1" t="str">
        <f t="shared" si="76"/>
        <v/>
      </c>
      <c r="F984" s="1" t="str">
        <f t="shared" si="77"/>
        <v/>
      </c>
      <c r="G984" s="1"/>
      <c r="H984" s="74" t="str" cm="1">
        <f t="array" ref="H984">IFERROR(IF(D984="","",INDEX(Entradas!$H$3:$H$5000,MATCH(Vendas!A984,IF(Entradas!$B$3:$B$5000=Vendas!D984,Entradas!$A$3:$A$5000),1))),"Preço não registrado")</f>
        <v/>
      </c>
      <c r="I984" s="37" t="str">
        <f t="shared" si="78"/>
        <v/>
      </c>
      <c r="J984" s="1"/>
      <c r="K984" s="1"/>
      <c r="L984" s="16" t="str">
        <f t="shared" si="79"/>
        <v/>
      </c>
      <c r="M984" s="70"/>
    </row>
    <row r="985" spans="1:13" x14ac:dyDescent="0.3">
      <c r="A985" s="4"/>
      <c r="B985" s="1"/>
      <c r="C985" s="1" t="str">
        <f t="shared" si="75"/>
        <v/>
      </c>
      <c r="D985" s="1"/>
      <c r="E985" s="1" t="str">
        <f t="shared" si="76"/>
        <v/>
      </c>
      <c r="F985" s="1" t="str">
        <f t="shared" si="77"/>
        <v/>
      </c>
      <c r="G985" s="1"/>
      <c r="H985" s="74" t="str" cm="1">
        <f t="array" ref="H985">IFERROR(IF(D985="","",INDEX(Entradas!$H$3:$H$5000,MATCH(Vendas!A985,IF(Entradas!$B$3:$B$5000=Vendas!D985,Entradas!$A$3:$A$5000),1))),"Preço não registrado")</f>
        <v/>
      </c>
      <c r="I985" s="37" t="str">
        <f t="shared" si="78"/>
        <v/>
      </c>
      <c r="J985" s="1"/>
      <c r="K985" s="1"/>
      <c r="L985" s="16" t="str">
        <f t="shared" si="79"/>
        <v/>
      </c>
      <c r="M985" s="70"/>
    </row>
    <row r="986" spans="1:13" x14ac:dyDescent="0.3">
      <c r="A986" s="4"/>
      <c r="B986" s="1"/>
      <c r="C986" s="1" t="str">
        <f t="shared" si="75"/>
        <v/>
      </c>
      <c r="D986" s="1"/>
      <c r="E986" s="1" t="str">
        <f t="shared" si="76"/>
        <v/>
      </c>
      <c r="F986" s="1" t="str">
        <f t="shared" si="77"/>
        <v/>
      </c>
      <c r="G986" s="1"/>
      <c r="H986" s="74" t="str" cm="1">
        <f t="array" ref="H986">IFERROR(IF(D986="","",INDEX(Entradas!$H$3:$H$5000,MATCH(Vendas!A986,IF(Entradas!$B$3:$B$5000=Vendas!D986,Entradas!$A$3:$A$5000),1))),"Preço não registrado")</f>
        <v/>
      </c>
      <c r="I986" s="37" t="str">
        <f t="shared" si="78"/>
        <v/>
      </c>
      <c r="J986" s="1"/>
      <c r="K986" s="1"/>
      <c r="L986" s="16" t="str">
        <f t="shared" si="79"/>
        <v/>
      </c>
      <c r="M986" s="70"/>
    </row>
    <row r="987" spans="1:13" x14ac:dyDescent="0.3">
      <c r="A987" s="4"/>
      <c r="B987" s="1"/>
      <c r="C987" s="1" t="str">
        <f t="shared" si="75"/>
        <v/>
      </c>
      <c r="D987" s="1"/>
      <c r="E987" s="1" t="str">
        <f t="shared" si="76"/>
        <v/>
      </c>
      <c r="F987" s="1" t="str">
        <f t="shared" si="77"/>
        <v/>
      </c>
      <c r="G987" s="1"/>
      <c r="H987" s="74" t="str" cm="1">
        <f t="array" ref="H987">IFERROR(IF(D987="","",INDEX(Entradas!$H$3:$H$5000,MATCH(Vendas!A987,IF(Entradas!$B$3:$B$5000=Vendas!D987,Entradas!$A$3:$A$5000),1))),"Preço não registrado")</f>
        <v/>
      </c>
      <c r="I987" s="37" t="str">
        <f t="shared" si="78"/>
        <v/>
      </c>
      <c r="J987" s="1"/>
      <c r="K987" s="1"/>
      <c r="L987" s="16" t="str">
        <f t="shared" si="79"/>
        <v/>
      </c>
      <c r="M987" s="70"/>
    </row>
    <row r="988" spans="1:13" x14ac:dyDescent="0.3">
      <c r="A988" s="4"/>
      <c r="B988" s="1"/>
      <c r="C988" s="1" t="str">
        <f t="shared" si="75"/>
        <v/>
      </c>
      <c r="D988" s="1"/>
      <c r="E988" s="1" t="str">
        <f t="shared" si="76"/>
        <v/>
      </c>
      <c r="F988" s="1" t="str">
        <f t="shared" si="77"/>
        <v/>
      </c>
      <c r="G988" s="1"/>
      <c r="H988" s="74" t="str" cm="1">
        <f t="array" ref="H988">IFERROR(IF(D988="","",INDEX(Entradas!$H$3:$H$5000,MATCH(Vendas!A988,IF(Entradas!$B$3:$B$5000=Vendas!D988,Entradas!$A$3:$A$5000),1))),"Preço não registrado")</f>
        <v/>
      </c>
      <c r="I988" s="37" t="str">
        <f t="shared" si="78"/>
        <v/>
      </c>
      <c r="J988" s="1"/>
      <c r="K988" s="1"/>
      <c r="L988" s="16" t="str">
        <f t="shared" si="79"/>
        <v/>
      </c>
      <c r="M988" s="70"/>
    </row>
    <row r="989" spans="1:13" x14ac:dyDescent="0.3">
      <c r="A989" s="4"/>
      <c r="B989" s="1"/>
      <c r="C989" s="1" t="str">
        <f t="shared" si="75"/>
        <v/>
      </c>
      <c r="D989" s="1"/>
      <c r="E989" s="1" t="str">
        <f t="shared" si="76"/>
        <v/>
      </c>
      <c r="F989" s="1" t="str">
        <f t="shared" si="77"/>
        <v/>
      </c>
      <c r="G989" s="1"/>
      <c r="H989" s="74" t="str" cm="1">
        <f t="array" ref="H989">IFERROR(IF(D989="","",INDEX(Entradas!$H$3:$H$5000,MATCH(Vendas!A989,IF(Entradas!$B$3:$B$5000=Vendas!D989,Entradas!$A$3:$A$5000),1))),"Preço não registrado")</f>
        <v/>
      </c>
      <c r="I989" s="37" t="str">
        <f t="shared" si="78"/>
        <v/>
      </c>
      <c r="J989" s="1"/>
      <c r="K989" s="1"/>
      <c r="L989" s="16" t="str">
        <f t="shared" si="79"/>
        <v/>
      </c>
      <c r="M989" s="70"/>
    </row>
    <row r="990" spans="1:13" x14ac:dyDescent="0.3">
      <c r="A990" s="4"/>
      <c r="B990" s="1"/>
      <c r="C990" s="1" t="str">
        <f t="shared" si="75"/>
        <v/>
      </c>
      <c r="D990" s="1"/>
      <c r="E990" s="1" t="str">
        <f t="shared" si="76"/>
        <v/>
      </c>
      <c r="F990" s="1" t="str">
        <f t="shared" si="77"/>
        <v/>
      </c>
      <c r="G990" s="1"/>
      <c r="H990" s="74" t="str" cm="1">
        <f t="array" ref="H990">IFERROR(IF(D990="","",INDEX(Entradas!$H$3:$H$5000,MATCH(Vendas!A990,IF(Entradas!$B$3:$B$5000=Vendas!D990,Entradas!$A$3:$A$5000),1))),"Preço não registrado")</f>
        <v/>
      </c>
      <c r="I990" s="37" t="str">
        <f t="shared" si="78"/>
        <v/>
      </c>
      <c r="J990" s="1"/>
      <c r="K990" s="1"/>
      <c r="L990" s="16" t="str">
        <f t="shared" si="79"/>
        <v/>
      </c>
      <c r="M990" s="70"/>
    </row>
    <row r="991" spans="1:13" x14ac:dyDescent="0.3">
      <c r="A991" s="4"/>
      <c r="B991" s="1"/>
      <c r="C991" s="1" t="str">
        <f t="shared" si="75"/>
        <v/>
      </c>
      <c r="D991" s="1"/>
      <c r="E991" s="1" t="str">
        <f t="shared" si="76"/>
        <v/>
      </c>
      <c r="F991" s="1" t="str">
        <f t="shared" si="77"/>
        <v/>
      </c>
      <c r="G991" s="1"/>
      <c r="H991" s="74" t="str" cm="1">
        <f t="array" ref="H991">IFERROR(IF(D991="","",INDEX(Entradas!$H$3:$H$5000,MATCH(Vendas!A991,IF(Entradas!$B$3:$B$5000=Vendas!D991,Entradas!$A$3:$A$5000),1))),"Preço não registrado")</f>
        <v/>
      </c>
      <c r="I991" s="37" t="str">
        <f t="shared" si="78"/>
        <v/>
      </c>
      <c r="J991" s="1"/>
      <c r="K991" s="1"/>
      <c r="L991" s="16" t="str">
        <f t="shared" si="79"/>
        <v/>
      </c>
      <c r="M991" s="70"/>
    </row>
    <row r="992" spans="1:13" x14ac:dyDescent="0.3">
      <c r="A992" s="4"/>
      <c r="B992" s="1"/>
      <c r="C992" s="1" t="str">
        <f t="shared" si="75"/>
        <v/>
      </c>
      <c r="D992" s="6"/>
      <c r="E992" s="1" t="str">
        <f t="shared" si="76"/>
        <v/>
      </c>
      <c r="F992" s="1" t="str">
        <f t="shared" si="77"/>
        <v/>
      </c>
      <c r="G992" s="1"/>
      <c r="H992" s="74" t="str" cm="1">
        <f t="array" ref="H992">IFERROR(IF(D992="","",INDEX(Entradas!$H$3:$H$5000,MATCH(Vendas!A992,IF(Entradas!$B$3:$B$5000=Vendas!D992,Entradas!$A$3:$A$5000),1))),"Preço não registrado")</f>
        <v/>
      </c>
      <c r="I992" s="37" t="str">
        <f t="shared" si="78"/>
        <v/>
      </c>
      <c r="J992" s="1"/>
      <c r="K992" s="1"/>
      <c r="L992" s="16" t="str">
        <f t="shared" si="79"/>
        <v/>
      </c>
      <c r="M992" s="70"/>
    </row>
    <row r="993" spans="1:13" x14ac:dyDescent="0.3">
      <c r="A993" s="4"/>
      <c r="B993" s="1"/>
      <c r="C993" s="1" t="str">
        <f t="shared" si="75"/>
        <v/>
      </c>
      <c r="D993" s="1"/>
      <c r="E993" s="1" t="str">
        <f t="shared" si="76"/>
        <v/>
      </c>
      <c r="F993" s="1" t="str">
        <f t="shared" si="77"/>
        <v/>
      </c>
      <c r="G993" s="1"/>
      <c r="H993" s="74" t="str" cm="1">
        <f t="array" ref="H993">IFERROR(IF(D993="","",INDEX(Entradas!$H$3:$H$5000,MATCH(Vendas!A993,IF(Entradas!$B$3:$B$5000=Vendas!D993,Entradas!$A$3:$A$5000),1))),"Preço não registrado")</f>
        <v/>
      </c>
      <c r="I993" s="37" t="str">
        <f t="shared" si="78"/>
        <v/>
      </c>
      <c r="J993" s="1"/>
      <c r="K993" s="1"/>
      <c r="L993" s="16" t="str">
        <f t="shared" si="79"/>
        <v/>
      </c>
      <c r="M993" s="70"/>
    </row>
    <row r="994" spans="1:13" x14ac:dyDescent="0.3">
      <c r="A994" s="4"/>
      <c r="B994" s="1"/>
      <c r="C994" s="1" t="str">
        <f t="shared" si="75"/>
        <v/>
      </c>
      <c r="D994" s="1"/>
      <c r="E994" s="1" t="str">
        <f t="shared" si="76"/>
        <v/>
      </c>
      <c r="F994" s="1" t="str">
        <f t="shared" si="77"/>
        <v/>
      </c>
      <c r="G994" s="1"/>
      <c r="H994" s="74" t="str" cm="1">
        <f t="array" ref="H994">IFERROR(IF(D994="","",INDEX(Entradas!$H$3:$H$5000,MATCH(Vendas!A994,IF(Entradas!$B$3:$B$5000=Vendas!D994,Entradas!$A$3:$A$5000),1))),"Preço não registrado")</f>
        <v/>
      </c>
      <c r="I994" s="37" t="str">
        <f t="shared" si="78"/>
        <v/>
      </c>
      <c r="J994" s="1"/>
      <c r="K994" s="1"/>
      <c r="L994" s="16" t="str">
        <f t="shared" si="79"/>
        <v/>
      </c>
      <c r="M994" s="70"/>
    </row>
    <row r="995" spans="1:13" x14ac:dyDescent="0.3">
      <c r="A995" s="4"/>
      <c r="B995" s="1"/>
      <c r="C995" s="1" t="str">
        <f t="shared" si="75"/>
        <v/>
      </c>
      <c r="D995" s="1"/>
      <c r="E995" s="1" t="str">
        <f t="shared" si="76"/>
        <v/>
      </c>
      <c r="F995" s="1" t="str">
        <f t="shared" si="77"/>
        <v/>
      </c>
      <c r="G995" s="1"/>
      <c r="H995" s="74" t="str" cm="1">
        <f t="array" ref="H995">IFERROR(IF(D995="","",INDEX(Entradas!$H$3:$H$5000,MATCH(Vendas!A995,IF(Entradas!$B$3:$B$5000=Vendas!D995,Entradas!$A$3:$A$5000),1))),"Preço não registrado")</f>
        <v/>
      </c>
      <c r="I995" s="37" t="str">
        <f t="shared" si="78"/>
        <v/>
      </c>
      <c r="J995" s="1"/>
      <c r="K995" s="1"/>
      <c r="L995" s="16" t="str">
        <f t="shared" si="79"/>
        <v/>
      </c>
      <c r="M995" s="70"/>
    </row>
    <row r="996" spans="1:13" x14ac:dyDescent="0.3">
      <c r="A996" s="4"/>
      <c r="B996" s="1"/>
      <c r="C996" s="1" t="str">
        <f t="shared" si="75"/>
        <v/>
      </c>
      <c r="D996" s="1"/>
      <c r="E996" s="1" t="str">
        <f t="shared" si="76"/>
        <v/>
      </c>
      <c r="F996" s="1" t="str">
        <f t="shared" si="77"/>
        <v/>
      </c>
      <c r="G996" s="1"/>
      <c r="H996" s="74" t="str" cm="1">
        <f t="array" ref="H996">IFERROR(IF(D996="","",INDEX(Entradas!$H$3:$H$5000,MATCH(Vendas!A996,IF(Entradas!$B$3:$B$5000=Vendas!D996,Entradas!$A$3:$A$5000),1))),"Preço não registrado")</f>
        <v/>
      </c>
      <c r="I996" s="37" t="str">
        <f t="shared" si="78"/>
        <v/>
      </c>
      <c r="J996" s="1"/>
      <c r="K996" s="1"/>
      <c r="L996" s="16" t="str">
        <f t="shared" si="79"/>
        <v/>
      </c>
      <c r="M996" s="70"/>
    </row>
    <row r="997" spans="1:13" x14ac:dyDescent="0.3">
      <c r="A997" s="4"/>
      <c r="B997" s="1"/>
      <c r="C997" s="1" t="str">
        <f t="shared" si="75"/>
        <v/>
      </c>
      <c r="D997" s="1"/>
      <c r="E997" s="1" t="str">
        <f t="shared" si="76"/>
        <v/>
      </c>
      <c r="F997" s="1" t="str">
        <f t="shared" si="77"/>
        <v/>
      </c>
      <c r="G997" s="1"/>
      <c r="H997" s="74" t="str" cm="1">
        <f t="array" ref="H997">IFERROR(IF(D997="","",INDEX(Entradas!$H$3:$H$5000,MATCH(Vendas!A997,IF(Entradas!$B$3:$B$5000=Vendas!D997,Entradas!$A$3:$A$5000),1))),"Preço não registrado")</f>
        <v/>
      </c>
      <c r="I997" s="37" t="str">
        <f t="shared" si="78"/>
        <v/>
      </c>
      <c r="J997" s="1"/>
      <c r="K997" s="1"/>
      <c r="L997" s="16" t="str">
        <f t="shared" si="79"/>
        <v/>
      </c>
      <c r="M997" s="70"/>
    </row>
    <row r="998" spans="1:13" x14ac:dyDescent="0.3">
      <c r="A998" s="4"/>
      <c r="B998" s="1"/>
      <c r="C998" s="1" t="str">
        <f t="shared" si="75"/>
        <v/>
      </c>
      <c r="D998" s="1"/>
      <c r="E998" s="1" t="str">
        <f t="shared" si="76"/>
        <v/>
      </c>
      <c r="F998" s="1" t="str">
        <f t="shared" si="77"/>
        <v/>
      </c>
      <c r="G998" s="1"/>
      <c r="H998" s="74" t="str" cm="1">
        <f t="array" ref="H998">IFERROR(IF(D998="","",INDEX(Entradas!$H$3:$H$5000,MATCH(Vendas!A998,IF(Entradas!$B$3:$B$5000=Vendas!D998,Entradas!$A$3:$A$5000),1))),"Preço não registrado")</f>
        <v/>
      </c>
      <c r="I998" s="37" t="str">
        <f t="shared" si="78"/>
        <v/>
      </c>
      <c r="J998" s="1"/>
      <c r="K998" s="1"/>
      <c r="L998" s="16" t="str">
        <f t="shared" si="79"/>
        <v/>
      </c>
      <c r="M998" s="70"/>
    </row>
    <row r="999" spans="1:13" x14ac:dyDescent="0.3">
      <c r="A999" s="4"/>
      <c r="B999" s="1"/>
      <c r="C999" s="1" t="str">
        <f t="shared" si="75"/>
        <v/>
      </c>
      <c r="D999" s="1"/>
      <c r="E999" s="1" t="str">
        <f t="shared" si="76"/>
        <v/>
      </c>
      <c r="F999" s="1" t="str">
        <f t="shared" si="77"/>
        <v/>
      </c>
      <c r="G999" s="1"/>
      <c r="H999" s="74" t="str" cm="1">
        <f t="array" ref="H999">IFERROR(IF(D999="","",INDEX(Entradas!$H$3:$H$5000,MATCH(Vendas!A999,IF(Entradas!$B$3:$B$5000=Vendas!D999,Entradas!$A$3:$A$5000),1))),"Preço não registrado")</f>
        <v/>
      </c>
      <c r="I999" s="37" t="str">
        <f t="shared" si="78"/>
        <v/>
      </c>
      <c r="J999" s="1"/>
      <c r="K999" s="1"/>
      <c r="L999" s="16" t="str">
        <f t="shared" si="79"/>
        <v/>
      </c>
      <c r="M999" s="70"/>
    </row>
    <row r="1000" spans="1:13" x14ac:dyDescent="0.3">
      <c r="A1000" s="4"/>
      <c r="B1000" s="1"/>
      <c r="C1000" s="1" t="str">
        <f t="shared" si="75"/>
        <v/>
      </c>
      <c r="D1000" s="1"/>
      <c r="E1000" s="1" t="str">
        <f t="shared" si="76"/>
        <v/>
      </c>
      <c r="F1000" s="1" t="str">
        <f t="shared" si="77"/>
        <v/>
      </c>
      <c r="G1000" s="1"/>
      <c r="H1000" s="74" t="str" cm="1">
        <f t="array" ref="H1000">IFERROR(IF(D1000="","",INDEX(Entradas!$H$3:$H$5000,MATCH(Vendas!A1000,IF(Entradas!$B$3:$B$5000=Vendas!D1000,Entradas!$A$3:$A$5000),1))),"Preço não registrado")</f>
        <v/>
      </c>
      <c r="I1000" s="37" t="str">
        <f t="shared" si="78"/>
        <v/>
      </c>
      <c r="J1000" s="1"/>
      <c r="K1000" s="1"/>
      <c r="L1000" s="16" t="str">
        <f t="shared" si="79"/>
        <v/>
      </c>
      <c r="M1000" s="70"/>
    </row>
    <row r="1001" spans="1:13" x14ac:dyDescent="0.3">
      <c r="A1001" s="4"/>
      <c r="B1001" s="1"/>
      <c r="C1001" s="1" t="str">
        <f t="shared" si="75"/>
        <v/>
      </c>
      <c r="D1001" s="1"/>
      <c r="E1001" s="1" t="str">
        <f t="shared" si="76"/>
        <v/>
      </c>
      <c r="F1001" s="1" t="str">
        <f t="shared" si="77"/>
        <v/>
      </c>
      <c r="G1001" s="1"/>
      <c r="H1001" s="74" t="str" cm="1">
        <f t="array" ref="H1001">IFERROR(IF(D1001="","",INDEX(Entradas!$H$3:$H$5000,MATCH(Vendas!A1001,IF(Entradas!$B$3:$B$5000=Vendas!D1001,Entradas!$A$3:$A$5000),1))),"Preço não registrado")</f>
        <v/>
      </c>
      <c r="I1001" s="37" t="str">
        <f t="shared" si="78"/>
        <v/>
      </c>
      <c r="J1001" s="1"/>
      <c r="K1001" s="1"/>
      <c r="L1001" s="16" t="str">
        <f t="shared" si="79"/>
        <v/>
      </c>
      <c r="M1001" s="70"/>
    </row>
    <row r="1002" spans="1:13" x14ac:dyDescent="0.3">
      <c r="A1002" s="4"/>
      <c r="B1002" s="1"/>
      <c r="C1002" s="1" t="str">
        <f t="shared" si="75"/>
        <v/>
      </c>
      <c r="D1002" s="6"/>
      <c r="E1002" s="1" t="str">
        <f t="shared" si="76"/>
        <v/>
      </c>
      <c r="F1002" s="1" t="str">
        <f t="shared" si="77"/>
        <v/>
      </c>
      <c r="G1002" s="1"/>
      <c r="H1002" s="74" t="str" cm="1">
        <f t="array" ref="H1002">IFERROR(IF(D1002="","",INDEX(Entradas!$H$3:$H$5000,MATCH(Vendas!A1002,IF(Entradas!$B$3:$B$5000=Vendas!D1002,Entradas!$A$3:$A$5000),1))),"Preço não registrado")</f>
        <v/>
      </c>
      <c r="I1002" s="37" t="str">
        <f t="shared" si="78"/>
        <v/>
      </c>
      <c r="J1002" s="1"/>
      <c r="K1002" s="1"/>
      <c r="L1002" s="16" t="str">
        <f t="shared" si="79"/>
        <v/>
      </c>
      <c r="M1002" s="70"/>
    </row>
    <row r="1003" spans="1:13" x14ac:dyDescent="0.3">
      <c r="A1003" s="4"/>
      <c r="B1003" s="1"/>
      <c r="C1003" s="1" t="str">
        <f t="shared" si="75"/>
        <v/>
      </c>
      <c r="D1003" s="1"/>
      <c r="E1003" s="1" t="str">
        <f t="shared" si="76"/>
        <v/>
      </c>
      <c r="F1003" s="1" t="str">
        <f t="shared" si="77"/>
        <v/>
      </c>
      <c r="G1003" s="1"/>
      <c r="H1003" s="74" t="str" cm="1">
        <f t="array" ref="H1003">IFERROR(IF(D1003="","",INDEX(Entradas!$H$3:$H$5000,MATCH(Vendas!A1003,IF(Entradas!$B$3:$B$5000=Vendas!D1003,Entradas!$A$3:$A$5000),1))),"Preço não registrado")</f>
        <v/>
      </c>
      <c r="I1003" s="37" t="str">
        <f t="shared" si="78"/>
        <v/>
      </c>
      <c r="J1003" s="1"/>
      <c r="K1003" s="1"/>
      <c r="L1003" s="16" t="str">
        <f t="shared" si="79"/>
        <v/>
      </c>
      <c r="M1003" s="70"/>
    </row>
    <row r="1004" spans="1:13" x14ac:dyDescent="0.3">
      <c r="A1004" s="4"/>
      <c r="B1004" s="1"/>
      <c r="C1004" s="1" t="str">
        <f t="shared" si="75"/>
        <v/>
      </c>
      <c r="D1004" s="1"/>
      <c r="E1004" s="1" t="str">
        <f t="shared" si="76"/>
        <v/>
      </c>
      <c r="F1004" s="1" t="str">
        <f t="shared" si="77"/>
        <v/>
      </c>
      <c r="G1004" s="1"/>
      <c r="H1004" s="74" t="str" cm="1">
        <f t="array" ref="H1004">IFERROR(IF(D1004="","",INDEX(Entradas!$H$3:$H$5000,MATCH(Vendas!A1004,IF(Entradas!$B$3:$B$5000=Vendas!D1004,Entradas!$A$3:$A$5000),1))),"Preço não registrado")</f>
        <v/>
      </c>
      <c r="I1004" s="37" t="str">
        <f t="shared" si="78"/>
        <v/>
      </c>
      <c r="J1004" s="1"/>
      <c r="K1004" s="1"/>
      <c r="L1004" s="16" t="str">
        <f t="shared" si="79"/>
        <v/>
      </c>
      <c r="M1004" s="70"/>
    </row>
    <row r="1005" spans="1:13" x14ac:dyDescent="0.3">
      <c r="A1005" s="4"/>
      <c r="B1005" s="1"/>
      <c r="C1005" s="1" t="str">
        <f t="shared" si="75"/>
        <v/>
      </c>
      <c r="D1005" s="1"/>
      <c r="E1005" s="1" t="str">
        <f t="shared" si="76"/>
        <v/>
      </c>
      <c r="F1005" s="1" t="str">
        <f t="shared" si="77"/>
        <v/>
      </c>
      <c r="G1005" s="1"/>
      <c r="H1005" s="74" t="str" cm="1">
        <f t="array" ref="H1005">IFERROR(IF(D1005="","",INDEX(Entradas!$H$3:$H$5000,MATCH(Vendas!A1005,IF(Entradas!$B$3:$B$5000=Vendas!D1005,Entradas!$A$3:$A$5000),1))),"Preço não registrado")</f>
        <v/>
      </c>
      <c r="I1005" s="37" t="str">
        <f t="shared" si="78"/>
        <v/>
      </c>
      <c r="J1005" s="1"/>
      <c r="K1005" s="1"/>
      <c r="L1005" s="16" t="str">
        <f t="shared" si="79"/>
        <v/>
      </c>
      <c r="M1005" s="70"/>
    </row>
    <row r="1006" spans="1:13" x14ac:dyDescent="0.3">
      <c r="A1006" s="4"/>
      <c r="B1006" s="1"/>
      <c r="C1006" s="1" t="str">
        <f t="shared" si="75"/>
        <v/>
      </c>
      <c r="D1006" s="1"/>
      <c r="E1006" s="1" t="str">
        <f t="shared" si="76"/>
        <v/>
      </c>
      <c r="F1006" s="1" t="str">
        <f t="shared" si="77"/>
        <v/>
      </c>
      <c r="G1006" s="1"/>
      <c r="H1006" s="74" t="str" cm="1">
        <f t="array" ref="H1006">IFERROR(IF(D1006="","",INDEX(Entradas!$H$3:$H$5000,MATCH(Vendas!A1006,IF(Entradas!$B$3:$B$5000=Vendas!D1006,Entradas!$A$3:$A$5000),1))),"Preço não registrado")</f>
        <v/>
      </c>
      <c r="I1006" s="37" t="str">
        <f t="shared" si="78"/>
        <v/>
      </c>
      <c r="J1006" s="1"/>
      <c r="K1006" s="1"/>
      <c r="L1006" s="16" t="str">
        <f t="shared" si="79"/>
        <v/>
      </c>
      <c r="M1006" s="70"/>
    </row>
    <row r="1007" spans="1:13" x14ac:dyDescent="0.3">
      <c r="A1007" s="4"/>
      <c r="B1007" s="1"/>
      <c r="C1007" s="1" t="str">
        <f t="shared" si="75"/>
        <v/>
      </c>
      <c r="D1007" s="1"/>
      <c r="E1007" s="1" t="str">
        <f t="shared" si="76"/>
        <v/>
      </c>
      <c r="F1007" s="1" t="str">
        <f t="shared" si="77"/>
        <v/>
      </c>
      <c r="G1007" s="1"/>
      <c r="H1007" s="74" t="str" cm="1">
        <f t="array" ref="H1007">IFERROR(IF(D1007="","",INDEX(Entradas!$H$3:$H$5000,MATCH(Vendas!A1007,IF(Entradas!$B$3:$B$5000=Vendas!D1007,Entradas!$A$3:$A$5000),1))),"Preço não registrado")</f>
        <v/>
      </c>
      <c r="I1007" s="37" t="str">
        <f t="shared" si="78"/>
        <v/>
      </c>
      <c r="J1007" s="1"/>
      <c r="K1007" s="1"/>
      <c r="L1007" s="16" t="str">
        <f t="shared" si="79"/>
        <v/>
      </c>
      <c r="M1007" s="70"/>
    </row>
    <row r="1008" spans="1:13" x14ac:dyDescent="0.3">
      <c r="A1008" s="4"/>
      <c r="B1008" s="1"/>
      <c r="C1008" s="1" t="str">
        <f t="shared" si="75"/>
        <v/>
      </c>
      <c r="D1008" s="1"/>
      <c r="E1008" s="1" t="str">
        <f t="shared" si="76"/>
        <v/>
      </c>
      <c r="F1008" s="1" t="str">
        <f t="shared" si="77"/>
        <v/>
      </c>
      <c r="G1008" s="1"/>
      <c r="H1008" s="74" t="str" cm="1">
        <f t="array" ref="H1008">IFERROR(IF(D1008="","",INDEX(Entradas!$H$3:$H$5000,MATCH(Vendas!A1008,IF(Entradas!$B$3:$B$5000=Vendas!D1008,Entradas!$A$3:$A$5000),1))),"Preço não registrado")</f>
        <v/>
      </c>
      <c r="I1008" s="37" t="str">
        <f t="shared" si="78"/>
        <v/>
      </c>
      <c r="J1008" s="1"/>
      <c r="K1008" s="1"/>
      <c r="L1008" s="16" t="str">
        <f t="shared" si="79"/>
        <v/>
      </c>
      <c r="M1008" s="70"/>
    </row>
    <row r="1009" spans="1:13" x14ac:dyDescent="0.3">
      <c r="A1009" s="4"/>
      <c r="B1009" s="1"/>
      <c r="C1009" s="1" t="str">
        <f t="shared" si="75"/>
        <v/>
      </c>
      <c r="D1009" s="1"/>
      <c r="E1009" s="1" t="str">
        <f t="shared" si="76"/>
        <v/>
      </c>
      <c r="F1009" s="1" t="str">
        <f t="shared" si="77"/>
        <v/>
      </c>
      <c r="G1009" s="1"/>
      <c r="H1009" s="74" t="str" cm="1">
        <f t="array" ref="H1009">IFERROR(IF(D1009="","",INDEX(Entradas!$H$3:$H$5000,MATCH(Vendas!A1009,IF(Entradas!$B$3:$B$5000=Vendas!D1009,Entradas!$A$3:$A$5000),1))),"Preço não registrado")</f>
        <v/>
      </c>
      <c r="I1009" s="37" t="str">
        <f t="shared" si="78"/>
        <v/>
      </c>
      <c r="J1009" s="1"/>
      <c r="K1009" s="1"/>
      <c r="L1009" s="16" t="str">
        <f t="shared" si="79"/>
        <v/>
      </c>
      <c r="M1009" s="70"/>
    </row>
    <row r="1010" spans="1:13" x14ac:dyDescent="0.3">
      <c r="A1010" s="4"/>
      <c r="B1010" s="1"/>
      <c r="C1010" s="1" t="str">
        <f t="shared" si="75"/>
        <v/>
      </c>
      <c r="D1010" s="1"/>
      <c r="E1010" s="1" t="str">
        <f t="shared" si="76"/>
        <v/>
      </c>
      <c r="F1010" s="1" t="str">
        <f t="shared" si="77"/>
        <v/>
      </c>
      <c r="G1010" s="1"/>
      <c r="H1010" s="74" t="str" cm="1">
        <f t="array" ref="H1010">IFERROR(IF(D1010="","",INDEX(Entradas!$H$3:$H$5000,MATCH(Vendas!A1010,IF(Entradas!$B$3:$B$5000=Vendas!D1010,Entradas!$A$3:$A$5000),1))),"Preço não registrado")</f>
        <v/>
      </c>
      <c r="I1010" s="37" t="str">
        <f t="shared" si="78"/>
        <v/>
      </c>
      <c r="J1010" s="1"/>
      <c r="K1010" s="1"/>
      <c r="L1010" s="16" t="str">
        <f t="shared" si="79"/>
        <v/>
      </c>
      <c r="M1010" s="70"/>
    </row>
    <row r="1011" spans="1:13" x14ac:dyDescent="0.3">
      <c r="A1011" s="4"/>
      <c r="B1011" s="1"/>
      <c r="C1011" s="1" t="str">
        <f t="shared" si="75"/>
        <v/>
      </c>
      <c r="D1011" s="1"/>
      <c r="E1011" s="1" t="str">
        <f t="shared" si="76"/>
        <v/>
      </c>
      <c r="F1011" s="1" t="str">
        <f t="shared" si="77"/>
        <v/>
      </c>
      <c r="G1011" s="1"/>
      <c r="H1011" s="74" t="str" cm="1">
        <f t="array" ref="H1011">IFERROR(IF(D1011="","",INDEX(Entradas!$H$3:$H$5000,MATCH(Vendas!A1011,IF(Entradas!$B$3:$B$5000=Vendas!D1011,Entradas!$A$3:$A$5000),1))),"Preço não registrado")</f>
        <v/>
      </c>
      <c r="I1011" s="37" t="str">
        <f t="shared" si="78"/>
        <v/>
      </c>
      <c r="J1011" s="1"/>
      <c r="K1011" s="1"/>
      <c r="L1011" s="16" t="str">
        <f t="shared" si="79"/>
        <v/>
      </c>
      <c r="M1011" s="70"/>
    </row>
    <row r="1012" spans="1:13" x14ac:dyDescent="0.3">
      <c r="A1012" s="4"/>
      <c r="B1012" s="1"/>
      <c r="C1012" s="1" t="str">
        <f t="shared" si="75"/>
        <v/>
      </c>
      <c r="D1012" s="6"/>
      <c r="E1012" s="1" t="str">
        <f t="shared" si="76"/>
        <v/>
      </c>
      <c r="F1012" s="1" t="str">
        <f t="shared" si="77"/>
        <v/>
      </c>
      <c r="G1012" s="1"/>
      <c r="H1012" s="74" t="str" cm="1">
        <f t="array" ref="H1012">IFERROR(IF(D1012="","",INDEX(Entradas!$H$3:$H$5000,MATCH(Vendas!A1012,IF(Entradas!$B$3:$B$5000=Vendas!D1012,Entradas!$A$3:$A$5000),1))),"Preço não registrado")</f>
        <v/>
      </c>
      <c r="I1012" s="37" t="str">
        <f t="shared" si="78"/>
        <v/>
      </c>
      <c r="J1012" s="1"/>
      <c r="K1012" s="1"/>
      <c r="L1012" s="16" t="str">
        <f t="shared" si="79"/>
        <v/>
      </c>
      <c r="M1012" s="70"/>
    </row>
    <row r="1013" spans="1:13" x14ac:dyDescent="0.3">
      <c r="A1013" s="4"/>
      <c r="B1013" s="1"/>
      <c r="C1013" s="1" t="str">
        <f t="shared" si="75"/>
        <v/>
      </c>
      <c r="D1013" s="1"/>
      <c r="E1013" s="1" t="str">
        <f t="shared" si="76"/>
        <v/>
      </c>
      <c r="F1013" s="1" t="str">
        <f t="shared" si="77"/>
        <v/>
      </c>
      <c r="G1013" s="1"/>
      <c r="H1013" s="74" t="str" cm="1">
        <f t="array" ref="H1013">IFERROR(IF(D1013="","",INDEX(Entradas!$H$3:$H$5000,MATCH(Vendas!A1013,IF(Entradas!$B$3:$B$5000=Vendas!D1013,Entradas!$A$3:$A$5000),1))),"Preço não registrado")</f>
        <v/>
      </c>
      <c r="I1013" s="37" t="str">
        <f t="shared" si="78"/>
        <v/>
      </c>
      <c r="J1013" s="1"/>
      <c r="K1013" s="1"/>
      <c r="L1013" s="16" t="str">
        <f t="shared" si="79"/>
        <v/>
      </c>
      <c r="M1013" s="70"/>
    </row>
    <row r="1014" spans="1:13" x14ac:dyDescent="0.3">
      <c r="A1014" s="4"/>
      <c r="B1014" s="1"/>
      <c r="C1014" s="1" t="str">
        <f t="shared" si="75"/>
        <v/>
      </c>
      <c r="D1014" s="1"/>
      <c r="E1014" s="1" t="str">
        <f t="shared" si="76"/>
        <v/>
      </c>
      <c r="F1014" s="1" t="str">
        <f t="shared" si="77"/>
        <v/>
      </c>
      <c r="G1014" s="1"/>
      <c r="H1014" s="74" t="str" cm="1">
        <f t="array" ref="H1014">IFERROR(IF(D1014="","",INDEX(Entradas!$H$3:$H$5000,MATCH(Vendas!A1014,IF(Entradas!$B$3:$B$5000=Vendas!D1014,Entradas!$A$3:$A$5000),1))),"Preço não registrado")</f>
        <v/>
      </c>
      <c r="I1014" s="37" t="str">
        <f t="shared" si="78"/>
        <v/>
      </c>
      <c r="J1014" s="1"/>
      <c r="K1014" s="1"/>
      <c r="L1014" s="16" t="str">
        <f t="shared" si="79"/>
        <v/>
      </c>
      <c r="M1014" s="70"/>
    </row>
    <row r="1015" spans="1:13" x14ac:dyDescent="0.3">
      <c r="A1015" s="4"/>
      <c r="B1015" s="1"/>
      <c r="C1015" s="1" t="str">
        <f t="shared" si="75"/>
        <v/>
      </c>
      <c r="D1015" s="1"/>
      <c r="E1015" s="1" t="str">
        <f t="shared" si="76"/>
        <v/>
      </c>
      <c r="F1015" s="1" t="str">
        <f t="shared" si="77"/>
        <v/>
      </c>
      <c r="G1015" s="1"/>
      <c r="H1015" s="74" t="str" cm="1">
        <f t="array" ref="H1015">IFERROR(IF(D1015="","",INDEX(Entradas!$H$3:$H$5000,MATCH(Vendas!A1015,IF(Entradas!$B$3:$B$5000=Vendas!D1015,Entradas!$A$3:$A$5000),1))),"Preço não registrado")</f>
        <v/>
      </c>
      <c r="I1015" s="37" t="str">
        <f t="shared" si="78"/>
        <v/>
      </c>
      <c r="J1015" s="1"/>
      <c r="K1015" s="1"/>
      <c r="L1015" s="16" t="str">
        <f t="shared" si="79"/>
        <v/>
      </c>
      <c r="M1015" s="70"/>
    </row>
    <row r="1016" spans="1:13" x14ac:dyDescent="0.3">
      <c r="A1016" s="4"/>
      <c r="B1016" s="1"/>
      <c r="C1016" s="1" t="str">
        <f t="shared" si="75"/>
        <v/>
      </c>
      <c r="D1016" s="1"/>
      <c r="E1016" s="1" t="str">
        <f t="shared" si="76"/>
        <v/>
      </c>
      <c r="F1016" s="1" t="str">
        <f t="shared" si="77"/>
        <v/>
      </c>
      <c r="G1016" s="1"/>
      <c r="H1016" s="74" t="str" cm="1">
        <f t="array" ref="H1016">IFERROR(IF(D1016="","",INDEX(Entradas!$H$3:$H$5000,MATCH(Vendas!A1016,IF(Entradas!$B$3:$B$5000=Vendas!D1016,Entradas!$A$3:$A$5000),1))),"Preço não registrado")</f>
        <v/>
      </c>
      <c r="I1016" s="37" t="str">
        <f t="shared" si="78"/>
        <v/>
      </c>
      <c r="J1016" s="1"/>
      <c r="K1016" s="1"/>
      <c r="L1016" s="16" t="str">
        <f t="shared" si="79"/>
        <v/>
      </c>
      <c r="M1016" s="70"/>
    </row>
    <row r="1017" spans="1:13" x14ac:dyDescent="0.3">
      <c r="A1017" s="4"/>
      <c r="B1017" s="1"/>
      <c r="C1017" s="1" t="str">
        <f t="shared" si="75"/>
        <v/>
      </c>
      <c r="D1017" s="1"/>
      <c r="E1017" s="1" t="str">
        <f t="shared" si="76"/>
        <v/>
      </c>
      <c r="F1017" s="1" t="str">
        <f t="shared" si="77"/>
        <v/>
      </c>
      <c r="G1017" s="1"/>
      <c r="H1017" s="74" t="str" cm="1">
        <f t="array" ref="H1017">IFERROR(IF(D1017="","",INDEX(Entradas!$H$3:$H$5000,MATCH(Vendas!A1017,IF(Entradas!$B$3:$B$5000=Vendas!D1017,Entradas!$A$3:$A$5000),1))),"Preço não registrado")</f>
        <v/>
      </c>
      <c r="I1017" s="37" t="str">
        <f t="shared" si="78"/>
        <v/>
      </c>
      <c r="J1017" s="1"/>
      <c r="K1017" s="1"/>
      <c r="L1017" s="16" t="str">
        <f t="shared" si="79"/>
        <v/>
      </c>
      <c r="M1017" s="70"/>
    </row>
    <row r="1018" spans="1:13" x14ac:dyDescent="0.3">
      <c r="A1018" s="4"/>
      <c r="B1018" s="1"/>
      <c r="C1018" s="1" t="str">
        <f t="shared" si="75"/>
        <v/>
      </c>
      <c r="D1018" s="1"/>
      <c r="E1018" s="1" t="str">
        <f t="shared" si="76"/>
        <v/>
      </c>
      <c r="F1018" s="1" t="str">
        <f t="shared" si="77"/>
        <v/>
      </c>
      <c r="G1018" s="1"/>
      <c r="H1018" s="74" t="str" cm="1">
        <f t="array" ref="H1018">IFERROR(IF(D1018="","",INDEX(Entradas!$H$3:$H$5000,MATCH(Vendas!A1018,IF(Entradas!$B$3:$B$5000=Vendas!D1018,Entradas!$A$3:$A$5000),1))),"Preço não registrado")</f>
        <v/>
      </c>
      <c r="I1018" s="37" t="str">
        <f t="shared" si="78"/>
        <v/>
      </c>
      <c r="J1018" s="1"/>
      <c r="K1018" s="1"/>
      <c r="L1018" s="16" t="str">
        <f t="shared" si="79"/>
        <v/>
      </c>
      <c r="M1018" s="70"/>
    </row>
    <row r="1019" spans="1:13" x14ac:dyDescent="0.3">
      <c r="A1019" s="4"/>
      <c r="B1019" s="1"/>
      <c r="C1019" s="1" t="str">
        <f t="shared" si="75"/>
        <v/>
      </c>
      <c r="D1019" s="1"/>
      <c r="E1019" s="1" t="str">
        <f t="shared" si="76"/>
        <v/>
      </c>
      <c r="F1019" s="1" t="str">
        <f t="shared" si="77"/>
        <v/>
      </c>
      <c r="G1019" s="1"/>
      <c r="H1019" s="74" t="str" cm="1">
        <f t="array" ref="H1019">IFERROR(IF(D1019="","",INDEX(Entradas!$H$3:$H$5000,MATCH(Vendas!A1019,IF(Entradas!$B$3:$B$5000=Vendas!D1019,Entradas!$A$3:$A$5000),1))),"Preço não registrado")</f>
        <v/>
      </c>
      <c r="I1019" s="37" t="str">
        <f t="shared" si="78"/>
        <v/>
      </c>
      <c r="J1019" s="1"/>
      <c r="K1019" s="1"/>
      <c r="L1019" s="16" t="str">
        <f t="shared" si="79"/>
        <v/>
      </c>
      <c r="M1019" s="70"/>
    </row>
    <row r="1020" spans="1:13" x14ac:dyDescent="0.3">
      <c r="A1020" s="4"/>
      <c r="B1020" s="1"/>
      <c r="C1020" s="1" t="str">
        <f t="shared" si="75"/>
        <v/>
      </c>
      <c r="D1020" s="1"/>
      <c r="E1020" s="1" t="str">
        <f t="shared" si="76"/>
        <v/>
      </c>
      <c r="F1020" s="1" t="str">
        <f t="shared" si="77"/>
        <v/>
      </c>
      <c r="G1020" s="1"/>
      <c r="H1020" s="74" t="str" cm="1">
        <f t="array" ref="H1020">IFERROR(IF(D1020="","",INDEX(Entradas!$H$3:$H$5000,MATCH(Vendas!A1020,IF(Entradas!$B$3:$B$5000=Vendas!D1020,Entradas!$A$3:$A$5000),1))),"Preço não registrado")</f>
        <v/>
      </c>
      <c r="I1020" s="37" t="str">
        <f t="shared" si="78"/>
        <v/>
      </c>
      <c r="J1020" s="1"/>
      <c r="K1020" s="1"/>
      <c r="L1020" s="16" t="str">
        <f t="shared" si="79"/>
        <v/>
      </c>
      <c r="M1020" s="70"/>
    </row>
    <row r="1021" spans="1:13" x14ac:dyDescent="0.3">
      <c r="A1021" s="4"/>
      <c r="B1021" s="1"/>
      <c r="C1021" s="1" t="str">
        <f t="shared" si="75"/>
        <v/>
      </c>
      <c r="D1021" s="1"/>
      <c r="E1021" s="1" t="str">
        <f t="shared" si="76"/>
        <v/>
      </c>
      <c r="F1021" s="1" t="str">
        <f t="shared" si="77"/>
        <v/>
      </c>
      <c r="G1021" s="1"/>
      <c r="H1021" s="74" t="str" cm="1">
        <f t="array" ref="H1021">IFERROR(IF(D1021="","",INDEX(Entradas!$H$3:$H$5000,MATCH(Vendas!A1021,IF(Entradas!$B$3:$B$5000=Vendas!D1021,Entradas!$A$3:$A$5000),1))),"Preço não registrado")</f>
        <v/>
      </c>
      <c r="I1021" s="37" t="str">
        <f t="shared" si="78"/>
        <v/>
      </c>
      <c r="J1021" s="1"/>
      <c r="K1021" s="1"/>
      <c r="L1021" s="16" t="str">
        <f t="shared" si="79"/>
        <v/>
      </c>
      <c r="M1021" s="70"/>
    </row>
    <row r="1022" spans="1:13" x14ac:dyDescent="0.3">
      <c r="A1022" s="4"/>
      <c r="B1022" s="1"/>
      <c r="C1022" s="1" t="str">
        <f t="shared" si="75"/>
        <v/>
      </c>
      <c r="D1022" s="6"/>
      <c r="E1022" s="1" t="str">
        <f t="shared" si="76"/>
        <v/>
      </c>
      <c r="F1022" s="1" t="str">
        <f t="shared" si="77"/>
        <v/>
      </c>
      <c r="G1022" s="1"/>
      <c r="H1022" s="74" t="str" cm="1">
        <f t="array" ref="H1022">IFERROR(IF(D1022="","",INDEX(Entradas!$H$3:$H$5000,MATCH(Vendas!A1022,IF(Entradas!$B$3:$B$5000=Vendas!D1022,Entradas!$A$3:$A$5000),1))),"Preço não registrado")</f>
        <v/>
      </c>
      <c r="I1022" s="37" t="str">
        <f t="shared" si="78"/>
        <v/>
      </c>
      <c r="J1022" s="1"/>
      <c r="K1022" s="1"/>
      <c r="L1022" s="16" t="str">
        <f t="shared" si="79"/>
        <v/>
      </c>
      <c r="M1022" s="70"/>
    </row>
    <row r="1023" spans="1:13" x14ac:dyDescent="0.3">
      <c r="A1023" s="4"/>
      <c r="B1023" s="1"/>
      <c r="C1023" s="1" t="str">
        <f t="shared" si="75"/>
        <v/>
      </c>
      <c r="D1023" s="1"/>
      <c r="E1023" s="1" t="str">
        <f t="shared" si="76"/>
        <v/>
      </c>
      <c r="F1023" s="1" t="str">
        <f t="shared" si="77"/>
        <v/>
      </c>
      <c r="G1023" s="1"/>
      <c r="H1023" s="74" t="str" cm="1">
        <f t="array" ref="H1023">IFERROR(IF(D1023="","",INDEX(Entradas!$H$3:$H$5000,MATCH(Vendas!A1023,IF(Entradas!$B$3:$B$5000=Vendas!D1023,Entradas!$A$3:$A$5000),1))),"Preço não registrado")</f>
        <v/>
      </c>
      <c r="I1023" s="37" t="str">
        <f t="shared" si="78"/>
        <v/>
      </c>
      <c r="J1023" s="1"/>
      <c r="K1023" s="1"/>
      <c r="L1023" s="16" t="str">
        <f t="shared" si="79"/>
        <v/>
      </c>
      <c r="M1023" s="70"/>
    </row>
    <row r="1024" spans="1:13" x14ac:dyDescent="0.3">
      <c r="A1024" s="4"/>
      <c r="B1024" s="1"/>
      <c r="C1024" s="1" t="str">
        <f t="shared" si="75"/>
        <v/>
      </c>
      <c r="D1024" s="1"/>
      <c r="E1024" s="1" t="str">
        <f t="shared" si="76"/>
        <v/>
      </c>
      <c r="F1024" s="1" t="str">
        <f t="shared" si="77"/>
        <v/>
      </c>
      <c r="G1024" s="1"/>
      <c r="H1024" s="74" t="str" cm="1">
        <f t="array" ref="H1024">IFERROR(IF(D1024="","",INDEX(Entradas!$H$3:$H$5000,MATCH(Vendas!A1024,IF(Entradas!$B$3:$B$5000=Vendas!D1024,Entradas!$A$3:$A$5000),1))),"Preço não registrado")</f>
        <v/>
      </c>
      <c r="I1024" s="37" t="str">
        <f t="shared" si="78"/>
        <v/>
      </c>
      <c r="J1024" s="1"/>
      <c r="K1024" s="1"/>
      <c r="L1024" s="16" t="str">
        <f t="shared" si="79"/>
        <v/>
      </c>
      <c r="M1024" s="70"/>
    </row>
    <row r="1025" spans="1:13" x14ac:dyDescent="0.3">
      <c r="A1025" s="4"/>
      <c r="B1025" s="1"/>
      <c r="C1025" s="1" t="str">
        <f t="shared" si="75"/>
        <v/>
      </c>
      <c r="D1025" s="1"/>
      <c r="E1025" s="1" t="str">
        <f t="shared" si="76"/>
        <v/>
      </c>
      <c r="F1025" s="1" t="str">
        <f t="shared" si="77"/>
        <v/>
      </c>
      <c r="G1025" s="1"/>
      <c r="H1025" s="74" t="str" cm="1">
        <f t="array" ref="H1025">IFERROR(IF(D1025="","",INDEX(Entradas!$H$3:$H$5000,MATCH(Vendas!A1025,IF(Entradas!$B$3:$B$5000=Vendas!D1025,Entradas!$A$3:$A$5000),1))),"Preço não registrado")</f>
        <v/>
      </c>
      <c r="I1025" s="37" t="str">
        <f t="shared" si="78"/>
        <v/>
      </c>
      <c r="J1025" s="1"/>
      <c r="K1025" s="1"/>
      <c r="L1025" s="16" t="str">
        <f t="shared" si="79"/>
        <v/>
      </c>
      <c r="M1025" s="70"/>
    </row>
    <row r="1026" spans="1:13" x14ac:dyDescent="0.3">
      <c r="A1026" s="4"/>
      <c r="B1026" s="1"/>
      <c r="C1026" s="1" t="str">
        <f t="shared" si="75"/>
        <v/>
      </c>
      <c r="D1026" s="1"/>
      <c r="E1026" s="1" t="str">
        <f t="shared" si="76"/>
        <v/>
      </c>
      <c r="F1026" s="1" t="str">
        <f t="shared" si="77"/>
        <v/>
      </c>
      <c r="G1026" s="1"/>
      <c r="H1026" s="74" t="str" cm="1">
        <f t="array" ref="H1026">IFERROR(IF(D1026="","",INDEX(Entradas!$H$3:$H$5000,MATCH(Vendas!A1026,IF(Entradas!$B$3:$B$5000=Vendas!D1026,Entradas!$A$3:$A$5000),1))),"Preço não registrado")</f>
        <v/>
      </c>
      <c r="I1026" s="37" t="str">
        <f t="shared" si="78"/>
        <v/>
      </c>
      <c r="J1026" s="1"/>
      <c r="K1026" s="1"/>
      <c r="L1026" s="16" t="str">
        <f t="shared" si="79"/>
        <v/>
      </c>
      <c r="M1026" s="70"/>
    </row>
    <row r="1027" spans="1:13" x14ac:dyDescent="0.3">
      <c r="A1027" s="4"/>
      <c r="B1027" s="1"/>
      <c r="C1027" s="1" t="str">
        <f t="shared" ref="C1027:C1090" si="80">IF(B1027="","",VLOOKUP(B1027,tabela_cliente,2,0))</f>
        <v/>
      </c>
      <c r="D1027" s="1"/>
      <c r="E1027" s="1" t="str">
        <f t="shared" ref="E1027:E1090" si="81">IF(D1027="","",VLOOKUP(D1027,tabela_produto,2,0))</f>
        <v/>
      </c>
      <c r="F1027" s="1" t="str">
        <f t="shared" ref="F1027:F1090" si="82">IF(D1027="","",VLOOKUP(D1027,tabela_produto,3,0))</f>
        <v/>
      </c>
      <c r="G1027" s="1"/>
      <c r="H1027" s="74" t="str" cm="1">
        <f t="array" ref="H1027">IFERROR(IF(D1027="","",INDEX(Entradas!$H$3:$H$5000,MATCH(Vendas!A1027,IF(Entradas!$B$3:$B$5000=Vendas!D1027,Entradas!$A$3:$A$5000),1))),"Preço não registrado")</f>
        <v/>
      </c>
      <c r="I1027" s="37" t="str">
        <f t="shared" si="78"/>
        <v/>
      </c>
      <c r="J1027" s="1"/>
      <c r="K1027" s="1"/>
      <c r="L1027" s="16" t="str">
        <f t="shared" si="79"/>
        <v/>
      </c>
      <c r="M1027" s="70"/>
    </row>
    <row r="1028" spans="1:13" x14ac:dyDescent="0.3">
      <c r="A1028" s="4"/>
      <c r="B1028" s="1"/>
      <c r="C1028" s="1" t="str">
        <f t="shared" si="80"/>
        <v/>
      </c>
      <c r="D1028" s="1"/>
      <c r="E1028" s="1" t="str">
        <f t="shared" si="81"/>
        <v/>
      </c>
      <c r="F1028" s="1" t="str">
        <f t="shared" si="82"/>
        <v/>
      </c>
      <c r="G1028" s="1"/>
      <c r="H1028" s="74" t="str" cm="1">
        <f t="array" ref="H1028">IFERROR(IF(D1028="","",INDEX(Entradas!$H$3:$H$5000,MATCH(Vendas!A1028,IF(Entradas!$B$3:$B$5000=Vendas!D1028,Entradas!$A$3:$A$5000),1))),"Preço não registrado")</f>
        <v/>
      </c>
      <c r="I1028" s="37" t="str">
        <f t="shared" ref="I1028:I1091" si="83">IFERROR(IF(OR(G1028="",H1028=""),"",G1028*H1028),"")</f>
        <v/>
      </c>
      <c r="J1028" s="1"/>
      <c r="K1028" s="1"/>
      <c r="L1028" s="16" t="str">
        <f t="shared" ref="L1028:L1091" si="84">IF(K1028="","",HYPERLINK("https://rastreamentocorreios.info/consulta/"&amp;K1028,"Rastreie aqui"))</f>
        <v/>
      </c>
      <c r="M1028" s="70"/>
    </row>
    <row r="1029" spans="1:13" x14ac:dyDescent="0.3">
      <c r="A1029" s="4"/>
      <c r="B1029" s="1"/>
      <c r="C1029" s="1" t="str">
        <f t="shared" si="80"/>
        <v/>
      </c>
      <c r="D1029" s="1"/>
      <c r="E1029" s="1" t="str">
        <f t="shared" si="81"/>
        <v/>
      </c>
      <c r="F1029" s="1" t="str">
        <f t="shared" si="82"/>
        <v/>
      </c>
      <c r="G1029" s="1"/>
      <c r="H1029" s="74" t="str" cm="1">
        <f t="array" ref="H1029">IFERROR(IF(D1029="","",INDEX(Entradas!$H$3:$H$5000,MATCH(Vendas!A1029,IF(Entradas!$B$3:$B$5000=Vendas!D1029,Entradas!$A$3:$A$5000),1))),"Preço não registrado")</f>
        <v/>
      </c>
      <c r="I1029" s="37" t="str">
        <f t="shared" si="83"/>
        <v/>
      </c>
      <c r="J1029" s="1"/>
      <c r="K1029" s="1"/>
      <c r="L1029" s="16" t="str">
        <f t="shared" si="84"/>
        <v/>
      </c>
      <c r="M1029" s="70"/>
    </row>
    <row r="1030" spans="1:13" x14ac:dyDescent="0.3">
      <c r="A1030" s="4"/>
      <c r="B1030" s="1"/>
      <c r="C1030" s="1" t="str">
        <f t="shared" si="80"/>
        <v/>
      </c>
      <c r="D1030" s="1"/>
      <c r="E1030" s="1" t="str">
        <f t="shared" si="81"/>
        <v/>
      </c>
      <c r="F1030" s="1" t="str">
        <f t="shared" si="82"/>
        <v/>
      </c>
      <c r="G1030" s="1"/>
      <c r="H1030" s="74" t="str" cm="1">
        <f t="array" ref="H1030">IFERROR(IF(D1030="","",INDEX(Entradas!$H$3:$H$5000,MATCH(Vendas!A1030,IF(Entradas!$B$3:$B$5000=Vendas!D1030,Entradas!$A$3:$A$5000),1))),"Preço não registrado")</f>
        <v/>
      </c>
      <c r="I1030" s="37" t="str">
        <f t="shared" si="83"/>
        <v/>
      </c>
      <c r="J1030" s="1"/>
      <c r="K1030" s="1"/>
      <c r="L1030" s="16" t="str">
        <f t="shared" si="84"/>
        <v/>
      </c>
      <c r="M1030" s="70"/>
    </row>
    <row r="1031" spans="1:13" x14ac:dyDescent="0.3">
      <c r="A1031" s="4"/>
      <c r="B1031" s="1"/>
      <c r="C1031" s="1" t="str">
        <f t="shared" si="80"/>
        <v/>
      </c>
      <c r="D1031" s="1"/>
      <c r="E1031" s="1" t="str">
        <f t="shared" si="81"/>
        <v/>
      </c>
      <c r="F1031" s="1" t="str">
        <f t="shared" si="82"/>
        <v/>
      </c>
      <c r="G1031" s="1"/>
      <c r="H1031" s="74" t="str" cm="1">
        <f t="array" ref="H1031">IFERROR(IF(D1031="","",INDEX(Entradas!$H$3:$H$5000,MATCH(Vendas!A1031,IF(Entradas!$B$3:$B$5000=Vendas!D1031,Entradas!$A$3:$A$5000),1))),"Preço não registrado")</f>
        <v/>
      </c>
      <c r="I1031" s="37" t="str">
        <f t="shared" si="83"/>
        <v/>
      </c>
      <c r="J1031" s="1"/>
      <c r="K1031" s="1"/>
      <c r="L1031" s="16" t="str">
        <f t="shared" si="84"/>
        <v/>
      </c>
      <c r="M1031" s="70"/>
    </row>
    <row r="1032" spans="1:13" x14ac:dyDescent="0.3">
      <c r="A1032" s="4"/>
      <c r="B1032" s="1"/>
      <c r="C1032" s="1" t="str">
        <f t="shared" si="80"/>
        <v/>
      </c>
      <c r="D1032" s="6"/>
      <c r="E1032" s="1" t="str">
        <f t="shared" si="81"/>
        <v/>
      </c>
      <c r="F1032" s="1" t="str">
        <f t="shared" si="82"/>
        <v/>
      </c>
      <c r="G1032" s="1"/>
      <c r="H1032" s="74" t="str" cm="1">
        <f t="array" ref="H1032">IFERROR(IF(D1032="","",INDEX(Entradas!$H$3:$H$5000,MATCH(Vendas!A1032,IF(Entradas!$B$3:$B$5000=Vendas!D1032,Entradas!$A$3:$A$5000),1))),"Preço não registrado")</f>
        <v/>
      </c>
      <c r="I1032" s="37" t="str">
        <f t="shared" si="83"/>
        <v/>
      </c>
      <c r="J1032" s="1"/>
      <c r="K1032" s="1"/>
      <c r="L1032" s="16" t="str">
        <f t="shared" si="84"/>
        <v/>
      </c>
      <c r="M1032" s="70"/>
    </row>
    <row r="1033" spans="1:13" x14ac:dyDescent="0.3">
      <c r="A1033" s="4"/>
      <c r="B1033" s="1"/>
      <c r="C1033" s="1" t="str">
        <f t="shared" si="80"/>
        <v/>
      </c>
      <c r="D1033" s="1"/>
      <c r="E1033" s="1" t="str">
        <f t="shared" si="81"/>
        <v/>
      </c>
      <c r="F1033" s="1" t="str">
        <f t="shared" si="82"/>
        <v/>
      </c>
      <c r="G1033" s="1"/>
      <c r="H1033" s="74" t="str" cm="1">
        <f t="array" ref="H1033">IFERROR(IF(D1033="","",INDEX(Entradas!$H$3:$H$5000,MATCH(Vendas!A1033,IF(Entradas!$B$3:$B$5000=Vendas!D1033,Entradas!$A$3:$A$5000),1))),"Preço não registrado")</f>
        <v/>
      </c>
      <c r="I1033" s="37" t="str">
        <f t="shared" si="83"/>
        <v/>
      </c>
      <c r="J1033" s="1"/>
      <c r="K1033" s="1"/>
      <c r="L1033" s="16" t="str">
        <f t="shared" si="84"/>
        <v/>
      </c>
      <c r="M1033" s="70"/>
    </row>
    <row r="1034" spans="1:13" x14ac:dyDescent="0.3">
      <c r="A1034" s="4"/>
      <c r="B1034" s="1"/>
      <c r="C1034" s="1" t="str">
        <f t="shared" si="80"/>
        <v/>
      </c>
      <c r="D1034" s="1"/>
      <c r="E1034" s="1" t="str">
        <f t="shared" si="81"/>
        <v/>
      </c>
      <c r="F1034" s="1" t="str">
        <f t="shared" si="82"/>
        <v/>
      </c>
      <c r="G1034" s="1"/>
      <c r="H1034" s="74" t="str" cm="1">
        <f t="array" ref="H1034">IFERROR(IF(D1034="","",INDEX(Entradas!$H$3:$H$5000,MATCH(Vendas!A1034,IF(Entradas!$B$3:$B$5000=Vendas!D1034,Entradas!$A$3:$A$5000),1))),"Preço não registrado")</f>
        <v/>
      </c>
      <c r="I1034" s="37" t="str">
        <f t="shared" si="83"/>
        <v/>
      </c>
      <c r="J1034" s="1"/>
      <c r="K1034" s="1"/>
      <c r="L1034" s="16" t="str">
        <f t="shared" si="84"/>
        <v/>
      </c>
      <c r="M1034" s="70"/>
    </row>
    <row r="1035" spans="1:13" x14ac:dyDescent="0.3">
      <c r="A1035" s="4"/>
      <c r="B1035" s="1"/>
      <c r="C1035" s="1" t="str">
        <f t="shared" si="80"/>
        <v/>
      </c>
      <c r="D1035" s="1"/>
      <c r="E1035" s="1" t="str">
        <f t="shared" si="81"/>
        <v/>
      </c>
      <c r="F1035" s="1" t="str">
        <f t="shared" si="82"/>
        <v/>
      </c>
      <c r="G1035" s="1"/>
      <c r="H1035" s="74" t="str" cm="1">
        <f t="array" ref="H1035">IFERROR(IF(D1035="","",INDEX(Entradas!$H$3:$H$5000,MATCH(Vendas!A1035,IF(Entradas!$B$3:$B$5000=Vendas!D1035,Entradas!$A$3:$A$5000),1))),"Preço não registrado")</f>
        <v/>
      </c>
      <c r="I1035" s="37" t="str">
        <f t="shared" si="83"/>
        <v/>
      </c>
      <c r="J1035" s="1"/>
      <c r="K1035" s="1"/>
      <c r="L1035" s="16" t="str">
        <f t="shared" si="84"/>
        <v/>
      </c>
      <c r="M1035" s="70"/>
    </row>
    <row r="1036" spans="1:13" x14ac:dyDescent="0.3">
      <c r="A1036" s="4"/>
      <c r="B1036" s="1"/>
      <c r="C1036" s="1" t="str">
        <f t="shared" si="80"/>
        <v/>
      </c>
      <c r="D1036" s="1"/>
      <c r="E1036" s="1" t="str">
        <f t="shared" si="81"/>
        <v/>
      </c>
      <c r="F1036" s="1" t="str">
        <f t="shared" si="82"/>
        <v/>
      </c>
      <c r="G1036" s="1"/>
      <c r="H1036" s="74" t="str" cm="1">
        <f t="array" ref="H1036">IFERROR(IF(D1036="","",INDEX(Entradas!$H$3:$H$5000,MATCH(Vendas!A1036,IF(Entradas!$B$3:$B$5000=Vendas!D1036,Entradas!$A$3:$A$5000),1))),"Preço não registrado")</f>
        <v/>
      </c>
      <c r="I1036" s="37" t="str">
        <f t="shared" si="83"/>
        <v/>
      </c>
      <c r="J1036" s="1"/>
      <c r="K1036" s="1"/>
      <c r="L1036" s="16" t="str">
        <f t="shared" si="84"/>
        <v/>
      </c>
      <c r="M1036" s="70"/>
    </row>
    <row r="1037" spans="1:13" x14ac:dyDescent="0.3">
      <c r="A1037" s="4"/>
      <c r="B1037" s="1"/>
      <c r="C1037" s="1" t="str">
        <f t="shared" si="80"/>
        <v/>
      </c>
      <c r="D1037" s="1"/>
      <c r="E1037" s="1" t="str">
        <f t="shared" si="81"/>
        <v/>
      </c>
      <c r="F1037" s="1" t="str">
        <f t="shared" si="82"/>
        <v/>
      </c>
      <c r="G1037" s="1"/>
      <c r="H1037" s="74" t="str" cm="1">
        <f t="array" ref="H1037">IFERROR(IF(D1037="","",INDEX(Entradas!$H$3:$H$5000,MATCH(Vendas!A1037,IF(Entradas!$B$3:$B$5000=Vendas!D1037,Entradas!$A$3:$A$5000),1))),"Preço não registrado")</f>
        <v/>
      </c>
      <c r="I1037" s="37" t="str">
        <f t="shared" si="83"/>
        <v/>
      </c>
      <c r="J1037" s="1"/>
      <c r="K1037" s="1"/>
      <c r="L1037" s="16" t="str">
        <f t="shared" si="84"/>
        <v/>
      </c>
      <c r="M1037" s="70"/>
    </row>
    <row r="1038" spans="1:13" x14ac:dyDescent="0.3">
      <c r="A1038" s="4"/>
      <c r="B1038" s="1"/>
      <c r="C1038" s="1" t="str">
        <f t="shared" si="80"/>
        <v/>
      </c>
      <c r="D1038" s="1"/>
      <c r="E1038" s="1" t="str">
        <f t="shared" si="81"/>
        <v/>
      </c>
      <c r="F1038" s="1" t="str">
        <f t="shared" si="82"/>
        <v/>
      </c>
      <c r="G1038" s="1"/>
      <c r="H1038" s="74" t="str" cm="1">
        <f t="array" ref="H1038">IFERROR(IF(D1038="","",INDEX(Entradas!$H$3:$H$5000,MATCH(Vendas!A1038,IF(Entradas!$B$3:$B$5000=Vendas!D1038,Entradas!$A$3:$A$5000),1))),"Preço não registrado")</f>
        <v/>
      </c>
      <c r="I1038" s="37" t="str">
        <f t="shared" si="83"/>
        <v/>
      </c>
      <c r="J1038" s="1"/>
      <c r="K1038" s="1"/>
      <c r="L1038" s="16" t="str">
        <f t="shared" si="84"/>
        <v/>
      </c>
      <c r="M1038" s="70"/>
    </row>
    <row r="1039" spans="1:13" x14ac:dyDescent="0.3">
      <c r="A1039" s="4"/>
      <c r="B1039" s="1"/>
      <c r="C1039" s="1" t="str">
        <f t="shared" si="80"/>
        <v/>
      </c>
      <c r="D1039" s="1"/>
      <c r="E1039" s="1" t="str">
        <f t="shared" si="81"/>
        <v/>
      </c>
      <c r="F1039" s="1" t="str">
        <f t="shared" si="82"/>
        <v/>
      </c>
      <c r="G1039" s="1"/>
      <c r="H1039" s="74" t="str" cm="1">
        <f t="array" ref="H1039">IFERROR(IF(D1039="","",INDEX(Entradas!$H$3:$H$5000,MATCH(Vendas!A1039,IF(Entradas!$B$3:$B$5000=Vendas!D1039,Entradas!$A$3:$A$5000),1))),"Preço não registrado")</f>
        <v/>
      </c>
      <c r="I1039" s="37" t="str">
        <f t="shared" si="83"/>
        <v/>
      </c>
      <c r="J1039" s="1"/>
      <c r="K1039" s="1"/>
      <c r="L1039" s="16" t="str">
        <f t="shared" si="84"/>
        <v/>
      </c>
      <c r="M1039" s="70"/>
    </row>
    <row r="1040" spans="1:13" x14ac:dyDescent="0.3">
      <c r="A1040" s="4"/>
      <c r="B1040" s="1"/>
      <c r="C1040" s="1" t="str">
        <f t="shared" si="80"/>
        <v/>
      </c>
      <c r="D1040" s="1"/>
      <c r="E1040" s="1" t="str">
        <f t="shared" si="81"/>
        <v/>
      </c>
      <c r="F1040" s="1" t="str">
        <f t="shared" si="82"/>
        <v/>
      </c>
      <c r="G1040" s="1"/>
      <c r="H1040" s="74" t="str" cm="1">
        <f t="array" ref="H1040">IFERROR(IF(D1040="","",INDEX(Entradas!$H$3:$H$5000,MATCH(Vendas!A1040,IF(Entradas!$B$3:$B$5000=Vendas!D1040,Entradas!$A$3:$A$5000),1))),"Preço não registrado")</f>
        <v/>
      </c>
      <c r="I1040" s="37" t="str">
        <f t="shared" si="83"/>
        <v/>
      </c>
      <c r="J1040" s="1"/>
      <c r="K1040" s="1"/>
      <c r="L1040" s="16" t="str">
        <f t="shared" si="84"/>
        <v/>
      </c>
      <c r="M1040" s="70"/>
    </row>
    <row r="1041" spans="1:13" x14ac:dyDescent="0.3">
      <c r="A1041" s="4"/>
      <c r="B1041" s="1"/>
      <c r="C1041" s="1" t="str">
        <f t="shared" si="80"/>
        <v/>
      </c>
      <c r="D1041" s="1"/>
      <c r="E1041" s="1" t="str">
        <f t="shared" si="81"/>
        <v/>
      </c>
      <c r="F1041" s="1" t="str">
        <f t="shared" si="82"/>
        <v/>
      </c>
      <c r="G1041" s="1"/>
      <c r="H1041" s="74" t="str" cm="1">
        <f t="array" ref="H1041">IFERROR(IF(D1041="","",INDEX(Entradas!$H$3:$H$5000,MATCH(Vendas!A1041,IF(Entradas!$B$3:$B$5000=Vendas!D1041,Entradas!$A$3:$A$5000),1))),"Preço não registrado")</f>
        <v/>
      </c>
      <c r="I1041" s="37" t="str">
        <f t="shared" si="83"/>
        <v/>
      </c>
      <c r="J1041" s="1"/>
      <c r="K1041" s="1"/>
      <c r="L1041" s="16" t="str">
        <f t="shared" si="84"/>
        <v/>
      </c>
      <c r="M1041" s="70"/>
    </row>
    <row r="1042" spans="1:13" x14ac:dyDescent="0.3">
      <c r="A1042" s="4"/>
      <c r="B1042" s="1"/>
      <c r="C1042" s="1" t="str">
        <f t="shared" si="80"/>
        <v/>
      </c>
      <c r="D1042" s="6"/>
      <c r="E1042" s="1" t="str">
        <f t="shared" si="81"/>
        <v/>
      </c>
      <c r="F1042" s="1" t="str">
        <f t="shared" si="82"/>
        <v/>
      </c>
      <c r="G1042" s="1"/>
      <c r="H1042" s="74" t="str" cm="1">
        <f t="array" ref="H1042">IFERROR(IF(D1042="","",INDEX(Entradas!$H$3:$H$5000,MATCH(Vendas!A1042,IF(Entradas!$B$3:$B$5000=Vendas!D1042,Entradas!$A$3:$A$5000),1))),"Preço não registrado")</f>
        <v/>
      </c>
      <c r="I1042" s="37" t="str">
        <f t="shared" si="83"/>
        <v/>
      </c>
      <c r="J1042" s="1"/>
      <c r="K1042" s="1"/>
      <c r="L1042" s="16" t="str">
        <f t="shared" si="84"/>
        <v/>
      </c>
      <c r="M1042" s="70"/>
    </row>
    <row r="1043" spans="1:13" x14ac:dyDescent="0.3">
      <c r="A1043" s="4"/>
      <c r="B1043" s="1"/>
      <c r="C1043" s="1" t="str">
        <f t="shared" si="80"/>
        <v/>
      </c>
      <c r="D1043" s="1"/>
      <c r="E1043" s="1" t="str">
        <f t="shared" si="81"/>
        <v/>
      </c>
      <c r="F1043" s="1" t="str">
        <f t="shared" si="82"/>
        <v/>
      </c>
      <c r="G1043" s="1"/>
      <c r="H1043" s="74" t="str" cm="1">
        <f t="array" ref="H1043">IFERROR(IF(D1043="","",INDEX(Entradas!$H$3:$H$5000,MATCH(Vendas!A1043,IF(Entradas!$B$3:$B$5000=Vendas!D1043,Entradas!$A$3:$A$5000),1))),"Preço não registrado")</f>
        <v/>
      </c>
      <c r="I1043" s="37" t="str">
        <f t="shared" si="83"/>
        <v/>
      </c>
      <c r="J1043" s="1"/>
      <c r="K1043" s="1"/>
      <c r="L1043" s="16" t="str">
        <f t="shared" si="84"/>
        <v/>
      </c>
      <c r="M1043" s="70"/>
    </row>
    <row r="1044" spans="1:13" x14ac:dyDescent="0.3">
      <c r="A1044" s="4"/>
      <c r="B1044" s="1"/>
      <c r="C1044" s="1" t="str">
        <f t="shared" si="80"/>
        <v/>
      </c>
      <c r="D1044" s="1"/>
      <c r="E1044" s="1" t="str">
        <f t="shared" si="81"/>
        <v/>
      </c>
      <c r="F1044" s="1" t="str">
        <f t="shared" si="82"/>
        <v/>
      </c>
      <c r="G1044" s="1"/>
      <c r="H1044" s="74" t="str" cm="1">
        <f t="array" ref="H1044">IFERROR(IF(D1044="","",INDEX(Entradas!$H$3:$H$5000,MATCH(Vendas!A1044,IF(Entradas!$B$3:$B$5000=Vendas!D1044,Entradas!$A$3:$A$5000),1))),"Preço não registrado")</f>
        <v/>
      </c>
      <c r="I1044" s="37" t="str">
        <f t="shared" si="83"/>
        <v/>
      </c>
      <c r="J1044" s="1"/>
      <c r="K1044" s="1"/>
      <c r="L1044" s="16" t="str">
        <f t="shared" si="84"/>
        <v/>
      </c>
      <c r="M1044" s="70"/>
    </row>
    <row r="1045" spans="1:13" x14ac:dyDescent="0.3">
      <c r="A1045" s="4"/>
      <c r="B1045" s="1"/>
      <c r="C1045" s="1" t="str">
        <f t="shared" si="80"/>
        <v/>
      </c>
      <c r="D1045" s="1"/>
      <c r="E1045" s="1" t="str">
        <f t="shared" si="81"/>
        <v/>
      </c>
      <c r="F1045" s="1" t="str">
        <f t="shared" si="82"/>
        <v/>
      </c>
      <c r="G1045" s="1"/>
      <c r="H1045" s="74" t="str" cm="1">
        <f t="array" ref="H1045">IFERROR(IF(D1045="","",INDEX(Entradas!$H$3:$H$5000,MATCH(Vendas!A1045,IF(Entradas!$B$3:$B$5000=Vendas!D1045,Entradas!$A$3:$A$5000),1))),"Preço não registrado")</f>
        <v/>
      </c>
      <c r="I1045" s="37" t="str">
        <f t="shared" si="83"/>
        <v/>
      </c>
      <c r="J1045" s="1"/>
      <c r="K1045" s="1"/>
      <c r="L1045" s="16" t="str">
        <f t="shared" si="84"/>
        <v/>
      </c>
      <c r="M1045" s="70"/>
    </row>
    <row r="1046" spans="1:13" x14ac:dyDescent="0.3">
      <c r="A1046" s="4"/>
      <c r="B1046" s="1"/>
      <c r="C1046" s="1" t="str">
        <f t="shared" si="80"/>
        <v/>
      </c>
      <c r="D1046" s="1"/>
      <c r="E1046" s="1" t="str">
        <f t="shared" si="81"/>
        <v/>
      </c>
      <c r="F1046" s="1" t="str">
        <f t="shared" si="82"/>
        <v/>
      </c>
      <c r="G1046" s="1"/>
      <c r="H1046" s="74" t="str" cm="1">
        <f t="array" ref="H1046">IFERROR(IF(D1046="","",INDEX(Entradas!$H$3:$H$5000,MATCH(Vendas!A1046,IF(Entradas!$B$3:$B$5000=Vendas!D1046,Entradas!$A$3:$A$5000),1))),"Preço não registrado")</f>
        <v/>
      </c>
      <c r="I1046" s="37" t="str">
        <f t="shared" si="83"/>
        <v/>
      </c>
      <c r="J1046" s="1"/>
      <c r="K1046" s="1"/>
      <c r="L1046" s="16" t="str">
        <f t="shared" si="84"/>
        <v/>
      </c>
      <c r="M1046" s="70"/>
    </row>
    <row r="1047" spans="1:13" x14ac:dyDescent="0.3">
      <c r="A1047" s="4"/>
      <c r="B1047" s="1"/>
      <c r="C1047" s="1" t="str">
        <f t="shared" si="80"/>
        <v/>
      </c>
      <c r="D1047" s="1"/>
      <c r="E1047" s="1" t="str">
        <f t="shared" si="81"/>
        <v/>
      </c>
      <c r="F1047" s="1" t="str">
        <f t="shared" si="82"/>
        <v/>
      </c>
      <c r="G1047" s="1"/>
      <c r="H1047" s="74" t="str" cm="1">
        <f t="array" ref="H1047">IFERROR(IF(D1047="","",INDEX(Entradas!$H$3:$H$5000,MATCH(Vendas!A1047,IF(Entradas!$B$3:$B$5000=Vendas!D1047,Entradas!$A$3:$A$5000),1))),"Preço não registrado")</f>
        <v/>
      </c>
      <c r="I1047" s="37" t="str">
        <f t="shared" si="83"/>
        <v/>
      </c>
      <c r="J1047" s="1"/>
      <c r="K1047" s="1"/>
      <c r="L1047" s="16" t="str">
        <f t="shared" si="84"/>
        <v/>
      </c>
      <c r="M1047" s="70"/>
    </row>
    <row r="1048" spans="1:13" x14ac:dyDescent="0.3">
      <c r="A1048" s="4"/>
      <c r="B1048" s="1"/>
      <c r="C1048" s="1" t="str">
        <f t="shared" si="80"/>
        <v/>
      </c>
      <c r="D1048" s="1"/>
      <c r="E1048" s="1" t="str">
        <f t="shared" si="81"/>
        <v/>
      </c>
      <c r="F1048" s="1" t="str">
        <f t="shared" si="82"/>
        <v/>
      </c>
      <c r="G1048" s="1"/>
      <c r="H1048" s="74" t="str" cm="1">
        <f t="array" ref="H1048">IFERROR(IF(D1048="","",INDEX(Entradas!$H$3:$H$5000,MATCH(Vendas!A1048,IF(Entradas!$B$3:$B$5000=Vendas!D1048,Entradas!$A$3:$A$5000),1))),"Preço não registrado")</f>
        <v/>
      </c>
      <c r="I1048" s="37" t="str">
        <f t="shared" si="83"/>
        <v/>
      </c>
      <c r="J1048" s="1"/>
      <c r="K1048" s="1"/>
      <c r="L1048" s="16" t="str">
        <f t="shared" si="84"/>
        <v/>
      </c>
      <c r="M1048" s="70"/>
    </row>
    <row r="1049" spans="1:13" x14ac:dyDescent="0.3">
      <c r="A1049" s="4"/>
      <c r="B1049" s="1"/>
      <c r="C1049" s="1" t="str">
        <f t="shared" si="80"/>
        <v/>
      </c>
      <c r="D1049" s="1"/>
      <c r="E1049" s="1" t="str">
        <f t="shared" si="81"/>
        <v/>
      </c>
      <c r="F1049" s="1" t="str">
        <f t="shared" si="82"/>
        <v/>
      </c>
      <c r="G1049" s="1"/>
      <c r="H1049" s="74" t="str" cm="1">
        <f t="array" ref="H1049">IFERROR(IF(D1049="","",INDEX(Entradas!$H$3:$H$5000,MATCH(Vendas!A1049,IF(Entradas!$B$3:$B$5000=Vendas!D1049,Entradas!$A$3:$A$5000),1))),"Preço não registrado")</f>
        <v/>
      </c>
      <c r="I1049" s="37" t="str">
        <f t="shared" si="83"/>
        <v/>
      </c>
      <c r="J1049" s="1"/>
      <c r="K1049" s="1"/>
      <c r="L1049" s="16" t="str">
        <f t="shared" si="84"/>
        <v/>
      </c>
      <c r="M1049" s="70"/>
    </row>
    <row r="1050" spans="1:13" x14ac:dyDescent="0.3">
      <c r="A1050" s="4"/>
      <c r="B1050" s="1"/>
      <c r="C1050" s="1" t="str">
        <f t="shared" si="80"/>
        <v/>
      </c>
      <c r="D1050" s="1"/>
      <c r="E1050" s="1" t="str">
        <f t="shared" si="81"/>
        <v/>
      </c>
      <c r="F1050" s="1" t="str">
        <f t="shared" si="82"/>
        <v/>
      </c>
      <c r="G1050" s="1"/>
      <c r="H1050" s="74" t="str" cm="1">
        <f t="array" ref="H1050">IFERROR(IF(D1050="","",INDEX(Entradas!$H$3:$H$5000,MATCH(Vendas!A1050,IF(Entradas!$B$3:$B$5000=Vendas!D1050,Entradas!$A$3:$A$5000),1))),"Preço não registrado")</f>
        <v/>
      </c>
      <c r="I1050" s="37" t="str">
        <f t="shared" si="83"/>
        <v/>
      </c>
      <c r="J1050" s="1"/>
      <c r="K1050" s="1"/>
      <c r="L1050" s="16" t="str">
        <f t="shared" si="84"/>
        <v/>
      </c>
      <c r="M1050" s="70"/>
    </row>
    <row r="1051" spans="1:13" x14ac:dyDescent="0.3">
      <c r="A1051" s="4"/>
      <c r="B1051" s="1"/>
      <c r="C1051" s="1" t="str">
        <f t="shared" si="80"/>
        <v/>
      </c>
      <c r="D1051" s="1"/>
      <c r="E1051" s="1" t="str">
        <f t="shared" si="81"/>
        <v/>
      </c>
      <c r="F1051" s="1" t="str">
        <f t="shared" si="82"/>
        <v/>
      </c>
      <c r="G1051" s="1"/>
      <c r="H1051" s="74" t="str" cm="1">
        <f t="array" ref="H1051">IFERROR(IF(D1051="","",INDEX(Entradas!$H$3:$H$5000,MATCH(Vendas!A1051,IF(Entradas!$B$3:$B$5000=Vendas!D1051,Entradas!$A$3:$A$5000),1))),"Preço não registrado")</f>
        <v/>
      </c>
      <c r="I1051" s="37" t="str">
        <f t="shared" si="83"/>
        <v/>
      </c>
      <c r="J1051" s="1"/>
      <c r="K1051" s="1"/>
      <c r="L1051" s="16" t="str">
        <f t="shared" si="84"/>
        <v/>
      </c>
      <c r="M1051" s="70"/>
    </row>
    <row r="1052" spans="1:13" x14ac:dyDescent="0.3">
      <c r="A1052" s="4"/>
      <c r="B1052" s="1"/>
      <c r="C1052" s="1" t="str">
        <f t="shared" si="80"/>
        <v/>
      </c>
      <c r="D1052" s="6"/>
      <c r="E1052" s="1" t="str">
        <f t="shared" si="81"/>
        <v/>
      </c>
      <c r="F1052" s="1" t="str">
        <f t="shared" si="82"/>
        <v/>
      </c>
      <c r="G1052" s="1"/>
      <c r="H1052" s="74" t="str" cm="1">
        <f t="array" ref="H1052">IFERROR(IF(D1052="","",INDEX(Entradas!$H$3:$H$5000,MATCH(Vendas!A1052,IF(Entradas!$B$3:$B$5000=Vendas!D1052,Entradas!$A$3:$A$5000),1))),"Preço não registrado")</f>
        <v/>
      </c>
      <c r="I1052" s="37" t="str">
        <f t="shared" si="83"/>
        <v/>
      </c>
      <c r="J1052" s="1"/>
      <c r="K1052" s="1"/>
      <c r="L1052" s="16" t="str">
        <f t="shared" si="84"/>
        <v/>
      </c>
      <c r="M1052" s="70"/>
    </row>
    <row r="1053" spans="1:13" x14ac:dyDescent="0.3">
      <c r="A1053" s="4"/>
      <c r="B1053" s="1"/>
      <c r="C1053" s="1" t="str">
        <f t="shared" si="80"/>
        <v/>
      </c>
      <c r="D1053" s="1"/>
      <c r="E1053" s="1" t="str">
        <f t="shared" si="81"/>
        <v/>
      </c>
      <c r="F1053" s="1" t="str">
        <f t="shared" si="82"/>
        <v/>
      </c>
      <c r="G1053" s="1"/>
      <c r="H1053" s="74" t="str" cm="1">
        <f t="array" ref="H1053">IFERROR(IF(D1053="","",INDEX(Entradas!$H$3:$H$5000,MATCH(Vendas!A1053,IF(Entradas!$B$3:$B$5000=Vendas!D1053,Entradas!$A$3:$A$5000),1))),"Preço não registrado")</f>
        <v/>
      </c>
      <c r="I1053" s="37" t="str">
        <f t="shared" si="83"/>
        <v/>
      </c>
      <c r="J1053" s="1"/>
      <c r="K1053" s="1"/>
      <c r="L1053" s="16" t="str">
        <f t="shared" si="84"/>
        <v/>
      </c>
      <c r="M1053" s="70"/>
    </row>
    <row r="1054" spans="1:13" x14ac:dyDescent="0.3">
      <c r="A1054" s="4"/>
      <c r="B1054" s="1"/>
      <c r="C1054" s="1" t="str">
        <f t="shared" si="80"/>
        <v/>
      </c>
      <c r="D1054" s="1"/>
      <c r="E1054" s="1" t="str">
        <f t="shared" si="81"/>
        <v/>
      </c>
      <c r="F1054" s="1" t="str">
        <f t="shared" si="82"/>
        <v/>
      </c>
      <c r="G1054" s="1"/>
      <c r="H1054" s="74" t="str" cm="1">
        <f t="array" ref="H1054">IFERROR(IF(D1054="","",INDEX(Entradas!$H$3:$H$5000,MATCH(Vendas!A1054,IF(Entradas!$B$3:$B$5000=Vendas!D1054,Entradas!$A$3:$A$5000),1))),"Preço não registrado")</f>
        <v/>
      </c>
      <c r="I1054" s="37" t="str">
        <f t="shared" si="83"/>
        <v/>
      </c>
      <c r="J1054" s="1"/>
      <c r="K1054" s="1"/>
      <c r="L1054" s="16" t="str">
        <f t="shared" si="84"/>
        <v/>
      </c>
      <c r="M1054" s="70"/>
    </row>
    <row r="1055" spans="1:13" x14ac:dyDescent="0.3">
      <c r="A1055" s="4"/>
      <c r="B1055" s="1"/>
      <c r="C1055" s="1" t="str">
        <f t="shared" si="80"/>
        <v/>
      </c>
      <c r="D1055" s="1"/>
      <c r="E1055" s="1" t="str">
        <f t="shared" si="81"/>
        <v/>
      </c>
      <c r="F1055" s="1" t="str">
        <f t="shared" si="82"/>
        <v/>
      </c>
      <c r="G1055" s="1"/>
      <c r="H1055" s="74" t="str" cm="1">
        <f t="array" ref="H1055">IFERROR(IF(D1055="","",INDEX(Entradas!$H$3:$H$5000,MATCH(Vendas!A1055,IF(Entradas!$B$3:$B$5000=Vendas!D1055,Entradas!$A$3:$A$5000),1))),"Preço não registrado")</f>
        <v/>
      </c>
      <c r="I1055" s="37" t="str">
        <f t="shared" si="83"/>
        <v/>
      </c>
      <c r="J1055" s="1"/>
      <c r="K1055" s="1"/>
      <c r="L1055" s="16" t="str">
        <f t="shared" si="84"/>
        <v/>
      </c>
      <c r="M1055" s="70"/>
    </row>
    <row r="1056" spans="1:13" x14ac:dyDescent="0.3">
      <c r="A1056" s="4"/>
      <c r="B1056" s="1"/>
      <c r="C1056" s="1" t="str">
        <f t="shared" si="80"/>
        <v/>
      </c>
      <c r="D1056" s="1"/>
      <c r="E1056" s="1" t="str">
        <f t="shared" si="81"/>
        <v/>
      </c>
      <c r="F1056" s="1" t="str">
        <f t="shared" si="82"/>
        <v/>
      </c>
      <c r="G1056" s="1"/>
      <c r="H1056" s="74" t="str" cm="1">
        <f t="array" ref="H1056">IFERROR(IF(D1056="","",INDEX(Entradas!$H$3:$H$5000,MATCH(Vendas!A1056,IF(Entradas!$B$3:$B$5000=Vendas!D1056,Entradas!$A$3:$A$5000),1))),"Preço não registrado")</f>
        <v/>
      </c>
      <c r="I1056" s="37" t="str">
        <f t="shared" si="83"/>
        <v/>
      </c>
      <c r="J1056" s="1"/>
      <c r="K1056" s="1"/>
      <c r="L1056" s="16" t="str">
        <f t="shared" si="84"/>
        <v/>
      </c>
      <c r="M1056" s="70"/>
    </row>
    <row r="1057" spans="1:13" x14ac:dyDescent="0.3">
      <c r="A1057" s="4"/>
      <c r="B1057" s="1"/>
      <c r="C1057" s="1" t="str">
        <f t="shared" si="80"/>
        <v/>
      </c>
      <c r="D1057" s="1"/>
      <c r="E1057" s="1" t="str">
        <f t="shared" si="81"/>
        <v/>
      </c>
      <c r="F1057" s="1" t="str">
        <f t="shared" si="82"/>
        <v/>
      </c>
      <c r="G1057" s="1"/>
      <c r="H1057" s="74" t="str" cm="1">
        <f t="array" ref="H1057">IFERROR(IF(D1057="","",INDEX(Entradas!$H$3:$H$5000,MATCH(Vendas!A1057,IF(Entradas!$B$3:$B$5000=Vendas!D1057,Entradas!$A$3:$A$5000),1))),"Preço não registrado")</f>
        <v/>
      </c>
      <c r="I1057" s="37" t="str">
        <f t="shared" si="83"/>
        <v/>
      </c>
      <c r="J1057" s="1"/>
      <c r="K1057" s="1"/>
      <c r="L1057" s="16" t="str">
        <f t="shared" si="84"/>
        <v/>
      </c>
      <c r="M1057" s="70"/>
    </row>
    <row r="1058" spans="1:13" x14ac:dyDescent="0.3">
      <c r="A1058" s="4"/>
      <c r="B1058" s="1"/>
      <c r="C1058" s="1" t="str">
        <f t="shared" si="80"/>
        <v/>
      </c>
      <c r="D1058" s="1"/>
      <c r="E1058" s="1" t="str">
        <f t="shared" si="81"/>
        <v/>
      </c>
      <c r="F1058" s="1" t="str">
        <f t="shared" si="82"/>
        <v/>
      </c>
      <c r="G1058" s="1"/>
      <c r="H1058" s="74" t="str" cm="1">
        <f t="array" ref="H1058">IFERROR(IF(D1058="","",INDEX(Entradas!$H$3:$H$5000,MATCH(Vendas!A1058,IF(Entradas!$B$3:$B$5000=Vendas!D1058,Entradas!$A$3:$A$5000),1))),"Preço não registrado")</f>
        <v/>
      </c>
      <c r="I1058" s="37" t="str">
        <f t="shared" si="83"/>
        <v/>
      </c>
      <c r="J1058" s="1"/>
      <c r="K1058" s="1"/>
      <c r="L1058" s="16" t="str">
        <f t="shared" si="84"/>
        <v/>
      </c>
      <c r="M1058" s="70"/>
    </row>
    <row r="1059" spans="1:13" x14ac:dyDescent="0.3">
      <c r="A1059" s="4"/>
      <c r="B1059" s="1"/>
      <c r="C1059" s="1" t="str">
        <f t="shared" si="80"/>
        <v/>
      </c>
      <c r="D1059" s="1"/>
      <c r="E1059" s="1" t="str">
        <f t="shared" si="81"/>
        <v/>
      </c>
      <c r="F1059" s="1" t="str">
        <f t="shared" si="82"/>
        <v/>
      </c>
      <c r="G1059" s="1"/>
      <c r="H1059" s="74" t="str" cm="1">
        <f t="array" ref="H1059">IFERROR(IF(D1059="","",INDEX(Entradas!$H$3:$H$5000,MATCH(Vendas!A1059,IF(Entradas!$B$3:$B$5000=Vendas!D1059,Entradas!$A$3:$A$5000),1))),"Preço não registrado")</f>
        <v/>
      </c>
      <c r="I1059" s="37" t="str">
        <f t="shared" si="83"/>
        <v/>
      </c>
      <c r="J1059" s="1"/>
      <c r="K1059" s="1"/>
      <c r="L1059" s="16" t="str">
        <f t="shared" si="84"/>
        <v/>
      </c>
      <c r="M1059" s="70"/>
    </row>
    <row r="1060" spans="1:13" x14ac:dyDescent="0.3">
      <c r="A1060" s="4"/>
      <c r="B1060" s="1"/>
      <c r="C1060" s="1" t="str">
        <f t="shared" si="80"/>
        <v/>
      </c>
      <c r="D1060" s="1"/>
      <c r="E1060" s="1" t="str">
        <f t="shared" si="81"/>
        <v/>
      </c>
      <c r="F1060" s="1" t="str">
        <f t="shared" si="82"/>
        <v/>
      </c>
      <c r="G1060" s="1"/>
      <c r="H1060" s="74" t="str" cm="1">
        <f t="array" ref="H1060">IFERROR(IF(D1060="","",INDEX(Entradas!$H$3:$H$5000,MATCH(Vendas!A1060,IF(Entradas!$B$3:$B$5000=Vendas!D1060,Entradas!$A$3:$A$5000),1))),"Preço não registrado")</f>
        <v/>
      </c>
      <c r="I1060" s="37" t="str">
        <f t="shared" si="83"/>
        <v/>
      </c>
      <c r="J1060" s="1"/>
      <c r="K1060" s="1"/>
      <c r="L1060" s="16" t="str">
        <f t="shared" si="84"/>
        <v/>
      </c>
      <c r="M1060" s="70"/>
    </row>
    <row r="1061" spans="1:13" x14ac:dyDescent="0.3">
      <c r="A1061" s="4"/>
      <c r="B1061" s="1"/>
      <c r="C1061" s="1" t="str">
        <f t="shared" si="80"/>
        <v/>
      </c>
      <c r="D1061" s="1"/>
      <c r="E1061" s="1" t="str">
        <f t="shared" si="81"/>
        <v/>
      </c>
      <c r="F1061" s="1" t="str">
        <f t="shared" si="82"/>
        <v/>
      </c>
      <c r="G1061" s="1"/>
      <c r="H1061" s="74" t="str" cm="1">
        <f t="array" ref="H1061">IFERROR(IF(D1061="","",INDEX(Entradas!$H$3:$H$5000,MATCH(Vendas!A1061,IF(Entradas!$B$3:$B$5000=Vendas!D1061,Entradas!$A$3:$A$5000),1))),"Preço não registrado")</f>
        <v/>
      </c>
      <c r="I1061" s="37" t="str">
        <f t="shared" si="83"/>
        <v/>
      </c>
      <c r="J1061" s="1"/>
      <c r="K1061" s="1"/>
      <c r="L1061" s="16" t="str">
        <f t="shared" si="84"/>
        <v/>
      </c>
      <c r="M1061" s="70"/>
    </row>
    <row r="1062" spans="1:13" x14ac:dyDescent="0.3">
      <c r="A1062" s="4"/>
      <c r="B1062" s="1"/>
      <c r="C1062" s="1" t="str">
        <f t="shared" si="80"/>
        <v/>
      </c>
      <c r="D1062" s="6"/>
      <c r="E1062" s="1" t="str">
        <f t="shared" si="81"/>
        <v/>
      </c>
      <c r="F1062" s="1" t="str">
        <f t="shared" si="82"/>
        <v/>
      </c>
      <c r="G1062" s="1"/>
      <c r="H1062" s="74" t="str" cm="1">
        <f t="array" ref="H1062">IFERROR(IF(D1062="","",INDEX(Entradas!$H$3:$H$5000,MATCH(Vendas!A1062,IF(Entradas!$B$3:$B$5000=Vendas!D1062,Entradas!$A$3:$A$5000),1))),"Preço não registrado")</f>
        <v/>
      </c>
      <c r="I1062" s="37" t="str">
        <f t="shared" si="83"/>
        <v/>
      </c>
      <c r="J1062" s="1"/>
      <c r="K1062" s="1"/>
      <c r="L1062" s="16" t="str">
        <f t="shared" si="84"/>
        <v/>
      </c>
      <c r="M1062" s="70"/>
    </row>
    <row r="1063" spans="1:13" x14ac:dyDescent="0.3">
      <c r="A1063" s="4"/>
      <c r="B1063" s="1"/>
      <c r="C1063" s="1" t="str">
        <f t="shared" si="80"/>
        <v/>
      </c>
      <c r="D1063" s="1"/>
      <c r="E1063" s="1" t="str">
        <f t="shared" si="81"/>
        <v/>
      </c>
      <c r="F1063" s="1" t="str">
        <f t="shared" si="82"/>
        <v/>
      </c>
      <c r="G1063" s="1"/>
      <c r="H1063" s="74" t="str" cm="1">
        <f t="array" ref="H1063">IFERROR(IF(D1063="","",INDEX(Entradas!$H$3:$H$5000,MATCH(Vendas!A1063,IF(Entradas!$B$3:$B$5000=Vendas!D1063,Entradas!$A$3:$A$5000),1))),"Preço não registrado")</f>
        <v/>
      </c>
      <c r="I1063" s="37" t="str">
        <f t="shared" si="83"/>
        <v/>
      </c>
      <c r="J1063" s="1"/>
      <c r="K1063" s="1"/>
      <c r="L1063" s="16" t="str">
        <f t="shared" si="84"/>
        <v/>
      </c>
      <c r="M1063" s="70"/>
    </row>
    <row r="1064" spans="1:13" x14ac:dyDescent="0.3">
      <c r="A1064" s="4"/>
      <c r="B1064" s="1"/>
      <c r="C1064" s="1" t="str">
        <f t="shared" si="80"/>
        <v/>
      </c>
      <c r="D1064" s="1"/>
      <c r="E1064" s="1" t="str">
        <f t="shared" si="81"/>
        <v/>
      </c>
      <c r="F1064" s="1" t="str">
        <f t="shared" si="82"/>
        <v/>
      </c>
      <c r="G1064" s="1"/>
      <c r="H1064" s="74" t="str" cm="1">
        <f t="array" ref="H1064">IFERROR(IF(D1064="","",INDEX(Entradas!$H$3:$H$5000,MATCH(Vendas!A1064,IF(Entradas!$B$3:$B$5000=Vendas!D1064,Entradas!$A$3:$A$5000),1))),"Preço não registrado")</f>
        <v/>
      </c>
      <c r="I1064" s="37" t="str">
        <f t="shared" si="83"/>
        <v/>
      </c>
      <c r="J1064" s="1"/>
      <c r="K1064" s="1"/>
      <c r="L1064" s="16" t="str">
        <f t="shared" si="84"/>
        <v/>
      </c>
      <c r="M1064" s="70"/>
    </row>
    <row r="1065" spans="1:13" x14ac:dyDescent="0.3">
      <c r="A1065" s="4"/>
      <c r="B1065" s="1"/>
      <c r="C1065" s="1" t="str">
        <f t="shared" si="80"/>
        <v/>
      </c>
      <c r="D1065" s="1"/>
      <c r="E1065" s="1" t="str">
        <f t="shared" si="81"/>
        <v/>
      </c>
      <c r="F1065" s="1" t="str">
        <f t="shared" si="82"/>
        <v/>
      </c>
      <c r="G1065" s="1"/>
      <c r="H1065" s="74" t="str" cm="1">
        <f t="array" ref="H1065">IFERROR(IF(D1065="","",INDEX(Entradas!$H$3:$H$5000,MATCH(Vendas!A1065,IF(Entradas!$B$3:$B$5000=Vendas!D1065,Entradas!$A$3:$A$5000),1))),"Preço não registrado")</f>
        <v/>
      </c>
      <c r="I1065" s="37" t="str">
        <f t="shared" si="83"/>
        <v/>
      </c>
      <c r="J1065" s="1"/>
      <c r="K1065" s="1"/>
      <c r="L1065" s="16" t="str">
        <f t="shared" si="84"/>
        <v/>
      </c>
      <c r="M1065" s="70"/>
    </row>
    <row r="1066" spans="1:13" x14ac:dyDescent="0.3">
      <c r="A1066" s="4"/>
      <c r="B1066" s="1"/>
      <c r="C1066" s="1" t="str">
        <f t="shared" si="80"/>
        <v/>
      </c>
      <c r="D1066" s="1"/>
      <c r="E1066" s="1" t="str">
        <f t="shared" si="81"/>
        <v/>
      </c>
      <c r="F1066" s="1" t="str">
        <f t="shared" si="82"/>
        <v/>
      </c>
      <c r="G1066" s="1"/>
      <c r="H1066" s="74" t="str" cm="1">
        <f t="array" ref="H1066">IFERROR(IF(D1066="","",INDEX(Entradas!$H$3:$H$5000,MATCH(Vendas!A1066,IF(Entradas!$B$3:$B$5000=Vendas!D1066,Entradas!$A$3:$A$5000),1))),"Preço não registrado")</f>
        <v/>
      </c>
      <c r="I1066" s="37" t="str">
        <f t="shared" si="83"/>
        <v/>
      </c>
      <c r="J1066" s="1"/>
      <c r="K1066" s="1"/>
      <c r="L1066" s="16" t="str">
        <f t="shared" si="84"/>
        <v/>
      </c>
      <c r="M1066" s="70"/>
    </row>
    <row r="1067" spans="1:13" x14ac:dyDescent="0.3">
      <c r="A1067" s="4"/>
      <c r="B1067" s="1"/>
      <c r="C1067" s="1" t="str">
        <f t="shared" si="80"/>
        <v/>
      </c>
      <c r="D1067" s="1"/>
      <c r="E1067" s="1" t="str">
        <f t="shared" si="81"/>
        <v/>
      </c>
      <c r="F1067" s="1" t="str">
        <f t="shared" si="82"/>
        <v/>
      </c>
      <c r="G1067" s="1"/>
      <c r="H1067" s="74" t="str" cm="1">
        <f t="array" ref="H1067">IFERROR(IF(D1067="","",INDEX(Entradas!$H$3:$H$5000,MATCH(Vendas!A1067,IF(Entradas!$B$3:$B$5000=Vendas!D1067,Entradas!$A$3:$A$5000),1))),"Preço não registrado")</f>
        <v/>
      </c>
      <c r="I1067" s="37" t="str">
        <f t="shared" si="83"/>
        <v/>
      </c>
      <c r="J1067" s="1"/>
      <c r="K1067" s="1"/>
      <c r="L1067" s="16" t="str">
        <f t="shared" si="84"/>
        <v/>
      </c>
      <c r="M1067" s="70"/>
    </row>
    <row r="1068" spans="1:13" x14ac:dyDescent="0.3">
      <c r="A1068" s="4"/>
      <c r="B1068" s="1"/>
      <c r="C1068" s="1" t="str">
        <f t="shared" si="80"/>
        <v/>
      </c>
      <c r="D1068" s="1"/>
      <c r="E1068" s="1" t="str">
        <f t="shared" si="81"/>
        <v/>
      </c>
      <c r="F1068" s="1" t="str">
        <f t="shared" si="82"/>
        <v/>
      </c>
      <c r="G1068" s="1"/>
      <c r="H1068" s="74" t="str" cm="1">
        <f t="array" ref="H1068">IFERROR(IF(D1068="","",INDEX(Entradas!$H$3:$H$5000,MATCH(Vendas!A1068,IF(Entradas!$B$3:$B$5000=Vendas!D1068,Entradas!$A$3:$A$5000),1))),"Preço não registrado")</f>
        <v/>
      </c>
      <c r="I1068" s="37" t="str">
        <f t="shared" si="83"/>
        <v/>
      </c>
      <c r="J1068" s="1"/>
      <c r="K1068" s="1"/>
      <c r="L1068" s="16" t="str">
        <f t="shared" si="84"/>
        <v/>
      </c>
      <c r="M1068" s="70"/>
    </row>
    <row r="1069" spans="1:13" x14ac:dyDescent="0.3">
      <c r="A1069" s="4"/>
      <c r="B1069" s="1"/>
      <c r="C1069" s="1" t="str">
        <f t="shared" si="80"/>
        <v/>
      </c>
      <c r="D1069" s="1"/>
      <c r="E1069" s="1" t="str">
        <f t="shared" si="81"/>
        <v/>
      </c>
      <c r="F1069" s="1" t="str">
        <f t="shared" si="82"/>
        <v/>
      </c>
      <c r="G1069" s="1"/>
      <c r="H1069" s="74" t="str" cm="1">
        <f t="array" ref="H1069">IFERROR(IF(D1069="","",INDEX(Entradas!$H$3:$H$5000,MATCH(Vendas!A1069,IF(Entradas!$B$3:$B$5000=Vendas!D1069,Entradas!$A$3:$A$5000),1))),"Preço não registrado")</f>
        <v/>
      </c>
      <c r="I1069" s="37" t="str">
        <f t="shared" si="83"/>
        <v/>
      </c>
      <c r="J1069" s="1"/>
      <c r="K1069" s="1"/>
      <c r="L1069" s="16" t="str">
        <f t="shared" si="84"/>
        <v/>
      </c>
      <c r="M1069" s="70"/>
    </row>
    <row r="1070" spans="1:13" x14ac:dyDescent="0.3">
      <c r="A1070" s="4"/>
      <c r="B1070" s="1"/>
      <c r="C1070" s="1" t="str">
        <f t="shared" si="80"/>
        <v/>
      </c>
      <c r="D1070" s="1"/>
      <c r="E1070" s="1" t="str">
        <f t="shared" si="81"/>
        <v/>
      </c>
      <c r="F1070" s="1" t="str">
        <f t="shared" si="82"/>
        <v/>
      </c>
      <c r="G1070" s="1"/>
      <c r="H1070" s="74" t="str" cm="1">
        <f t="array" ref="H1070">IFERROR(IF(D1070="","",INDEX(Entradas!$H$3:$H$5000,MATCH(Vendas!A1070,IF(Entradas!$B$3:$B$5000=Vendas!D1070,Entradas!$A$3:$A$5000),1))),"Preço não registrado")</f>
        <v/>
      </c>
      <c r="I1070" s="37" t="str">
        <f t="shared" si="83"/>
        <v/>
      </c>
      <c r="J1070" s="1"/>
      <c r="K1070" s="1"/>
      <c r="L1070" s="16" t="str">
        <f t="shared" si="84"/>
        <v/>
      </c>
      <c r="M1070" s="70"/>
    </row>
    <row r="1071" spans="1:13" x14ac:dyDescent="0.3">
      <c r="A1071" s="4"/>
      <c r="B1071" s="1"/>
      <c r="C1071" s="1" t="str">
        <f t="shared" si="80"/>
        <v/>
      </c>
      <c r="D1071" s="1"/>
      <c r="E1071" s="1" t="str">
        <f t="shared" si="81"/>
        <v/>
      </c>
      <c r="F1071" s="1" t="str">
        <f t="shared" si="82"/>
        <v/>
      </c>
      <c r="G1071" s="1"/>
      <c r="H1071" s="74" t="str" cm="1">
        <f t="array" ref="H1071">IFERROR(IF(D1071="","",INDEX(Entradas!$H$3:$H$5000,MATCH(Vendas!A1071,IF(Entradas!$B$3:$B$5000=Vendas!D1071,Entradas!$A$3:$A$5000),1))),"Preço não registrado")</f>
        <v/>
      </c>
      <c r="I1071" s="37" t="str">
        <f t="shared" si="83"/>
        <v/>
      </c>
      <c r="J1071" s="1"/>
      <c r="K1071" s="1"/>
      <c r="L1071" s="16" t="str">
        <f t="shared" si="84"/>
        <v/>
      </c>
      <c r="M1071" s="70"/>
    </row>
    <row r="1072" spans="1:13" x14ac:dyDescent="0.3">
      <c r="A1072" s="4"/>
      <c r="B1072" s="1"/>
      <c r="C1072" s="1" t="str">
        <f t="shared" si="80"/>
        <v/>
      </c>
      <c r="D1072" s="6"/>
      <c r="E1072" s="1" t="str">
        <f t="shared" si="81"/>
        <v/>
      </c>
      <c r="F1072" s="1" t="str">
        <f t="shared" si="82"/>
        <v/>
      </c>
      <c r="G1072" s="1"/>
      <c r="H1072" s="74" t="str" cm="1">
        <f t="array" ref="H1072">IFERROR(IF(D1072="","",INDEX(Entradas!$H$3:$H$5000,MATCH(Vendas!A1072,IF(Entradas!$B$3:$B$5000=Vendas!D1072,Entradas!$A$3:$A$5000),1))),"Preço não registrado")</f>
        <v/>
      </c>
      <c r="I1072" s="37" t="str">
        <f t="shared" si="83"/>
        <v/>
      </c>
      <c r="J1072" s="1"/>
      <c r="K1072" s="1"/>
      <c r="L1072" s="16" t="str">
        <f t="shared" si="84"/>
        <v/>
      </c>
      <c r="M1072" s="70"/>
    </row>
    <row r="1073" spans="1:13" x14ac:dyDescent="0.3">
      <c r="A1073" s="4"/>
      <c r="B1073" s="1"/>
      <c r="C1073" s="1" t="str">
        <f t="shared" si="80"/>
        <v/>
      </c>
      <c r="D1073" s="1"/>
      <c r="E1073" s="1" t="str">
        <f t="shared" si="81"/>
        <v/>
      </c>
      <c r="F1073" s="1" t="str">
        <f t="shared" si="82"/>
        <v/>
      </c>
      <c r="G1073" s="1"/>
      <c r="H1073" s="74" t="str" cm="1">
        <f t="array" ref="H1073">IFERROR(IF(D1073="","",INDEX(Entradas!$H$3:$H$5000,MATCH(Vendas!A1073,IF(Entradas!$B$3:$B$5000=Vendas!D1073,Entradas!$A$3:$A$5000),1))),"Preço não registrado")</f>
        <v/>
      </c>
      <c r="I1073" s="37" t="str">
        <f t="shared" si="83"/>
        <v/>
      </c>
      <c r="J1073" s="1"/>
      <c r="K1073" s="1"/>
      <c r="L1073" s="16" t="str">
        <f t="shared" si="84"/>
        <v/>
      </c>
      <c r="M1073" s="70"/>
    </row>
    <row r="1074" spans="1:13" x14ac:dyDescent="0.3">
      <c r="A1074" s="4"/>
      <c r="B1074" s="1"/>
      <c r="C1074" s="1" t="str">
        <f t="shared" si="80"/>
        <v/>
      </c>
      <c r="D1074" s="1"/>
      <c r="E1074" s="1" t="str">
        <f t="shared" si="81"/>
        <v/>
      </c>
      <c r="F1074" s="1" t="str">
        <f t="shared" si="82"/>
        <v/>
      </c>
      <c r="G1074" s="1"/>
      <c r="H1074" s="74" t="str" cm="1">
        <f t="array" ref="H1074">IFERROR(IF(D1074="","",INDEX(Entradas!$H$3:$H$5000,MATCH(Vendas!A1074,IF(Entradas!$B$3:$B$5000=Vendas!D1074,Entradas!$A$3:$A$5000),1))),"Preço não registrado")</f>
        <v/>
      </c>
      <c r="I1074" s="37" t="str">
        <f t="shared" si="83"/>
        <v/>
      </c>
      <c r="J1074" s="1"/>
      <c r="K1074" s="1"/>
      <c r="L1074" s="16" t="str">
        <f t="shared" si="84"/>
        <v/>
      </c>
      <c r="M1074" s="70"/>
    </row>
    <row r="1075" spans="1:13" x14ac:dyDescent="0.3">
      <c r="A1075" s="4"/>
      <c r="B1075" s="1"/>
      <c r="C1075" s="1" t="str">
        <f t="shared" si="80"/>
        <v/>
      </c>
      <c r="D1075" s="1"/>
      <c r="E1075" s="1" t="str">
        <f t="shared" si="81"/>
        <v/>
      </c>
      <c r="F1075" s="1" t="str">
        <f t="shared" si="82"/>
        <v/>
      </c>
      <c r="G1075" s="1"/>
      <c r="H1075" s="74" t="str" cm="1">
        <f t="array" ref="H1075">IFERROR(IF(D1075="","",INDEX(Entradas!$H$3:$H$5000,MATCH(Vendas!A1075,IF(Entradas!$B$3:$B$5000=Vendas!D1075,Entradas!$A$3:$A$5000),1))),"Preço não registrado")</f>
        <v/>
      </c>
      <c r="I1075" s="37" t="str">
        <f t="shared" si="83"/>
        <v/>
      </c>
      <c r="J1075" s="1"/>
      <c r="K1075" s="1"/>
      <c r="L1075" s="16" t="str">
        <f t="shared" si="84"/>
        <v/>
      </c>
      <c r="M1075" s="70"/>
    </row>
    <row r="1076" spans="1:13" x14ac:dyDescent="0.3">
      <c r="A1076" s="4"/>
      <c r="B1076" s="1"/>
      <c r="C1076" s="1" t="str">
        <f t="shared" si="80"/>
        <v/>
      </c>
      <c r="D1076" s="1"/>
      <c r="E1076" s="1" t="str">
        <f t="shared" si="81"/>
        <v/>
      </c>
      <c r="F1076" s="1" t="str">
        <f t="shared" si="82"/>
        <v/>
      </c>
      <c r="G1076" s="1"/>
      <c r="H1076" s="74" t="str" cm="1">
        <f t="array" ref="H1076">IFERROR(IF(D1076="","",INDEX(Entradas!$H$3:$H$5000,MATCH(Vendas!A1076,IF(Entradas!$B$3:$B$5000=Vendas!D1076,Entradas!$A$3:$A$5000),1))),"Preço não registrado")</f>
        <v/>
      </c>
      <c r="I1076" s="37" t="str">
        <f t="shared" si="83"/>
        <v/>
      </c>
      <c r="J1076" s="1"/>
      <c r="K1076" s="1"/>
      <c r="L1076" s="16" t="str">
        <f t="shared" si="84"/>
        <v/>
      </c>
      <c r="M1076" s="70"/>
    </row>
    <row r="1077" spans="1:13" x14ac:dyDescent="0.3">
      <c r="A1077" s="4"/>
      <c r="B1077" s="1"/>
      <c r="C1077" s="1" t="str">
        <f t="shared" si="80"/>
        <v/>
      </c>
      <c r="D1077" s="1"/>
      <c r="E1077" s="1" t="str">
        <f t="shared" si="81"/>
        <v/>
      </c>
      <c r="F1077" s="1" t="str">
        <f t="shared" si="82"/>
        <v/>
      </c>
      <c r="G1077" s="1"/>
      <c r="H1077" s="74" t="str" cm="1">
        <f t="array" ref="H1077">IFERROR(IF(D1077="","",INDEX(Entradas!$H$3:$H$5000,MATCH(Vendas!A1077,IF(Entradas!$B$3:$B$5000=Vendas!D1077,Entradas!$A$3:$A$5000),1))),"Preço não registrado")</f>
        <v/>
      </c>
      <c r="I1077" s="37" t="str">
        <f t="shared" si="83"/>
        <v/>
      </c>
      <c r="J1077" s="1"/>
      <c r="K1077" s="1"/>
      <c r="L1077" s="16" t="str">
        <f t="shared" si="84"/>
        <v/>
      </c>
      <c r="M1077" s="70"/>
    </row>
    <row r="1078" spans="1:13" x14ac:dyDescent="0.3">
      <c r="A1078" s="4"/>
      <c r="B1078" s="1"/>
      <c r="C1078" s="1" t="str">
        <f t="shared" si="80"/>
        <v/>
      </c>
      <c r="D1078" s="1"/>
      <c r="E1078" s="1" t="str">
        <f t="shared" si="81"/>
        <v/>
      </c>
      <c r="F1078" s="1" t="str">
        <f t="shared" si="82"/>
        <v/>
      </c>
      <c r="G1078" s="1"/>
      <c r="H1078" s="74" t="str" cm="1">
        <f t="array" ref="H1078">IFERROR(IF(D1078="","",INDEX(Entradas!$H$3:$H$5000,MATCH(Vendas!A1078,IF(Entradas!$B$3:$B$5000=Vendas!D1078,Entradas!$A$3:$A$5000),1))),"Preço não registrado")</f>
        <v/>
      </c>
      <c r="I1078" s="37" t="str">
        <f t="shared" si="83"/>
        <v/>
      </c>
      <c r="J1078" s="1"/>
      <c r="K1078" s="1"/>
      <c r="L1078" s="16" t="str">
        <f t="shared" si="84"/>
        <v/>
      </c>
      <c r="M1078" s="70"/>
    </row>
    <row r="1079" spans="1:13" x14ac:dyDescent="0.3">
      <c r="A1079" s="4"/>
      <c r="B1079" s="1"/>
      <c r="C1079" s="1" t="str">
        <f t="shared" si="80"/>
        <v/>
      </c>
      <c r="D1079" s="1"/>
      <c r="E1079" s="1" t="str">
        <f t="shared" si="81"/>
        <v/>
      </c>
      <c r="F1079" s="1" t="str">
        <f t="shared" si="82"/>
        <v/>
      </c>
      <c r="G1079" s="1"/>
      <c r="H1079" s="74" t="str" cm="1">
        <f t="array" ref="H1079">IFERROR(IF(D1079="","",INDEX(Entradas!$H$3:$H$5000,MATCH(Vendas!A1079,IF(Entradas!$B$3:$B$5000=Vendas!D1079,Entradas!$A$3:$A$5000),1))),"Preço não registrado")</f>
        <v/>
      </c>
      <c r="I1079" s="37" t="str">
        <f t="shared" si="83"/>
        <v/>
      </c>
      <c r="J1079" s="1"/>
      <c r="K1079" s="1"/>
      <c r="L1079" s="16" t="str">
        <f t="shared" si="84"/>
        <v/>
      </c>
      <c r="M1079" s="70"/>
    </row>
    <row r="1080" spans="1:13" x14ac:dyDescent="0.3">
      <c r="A1080" s="4"/>
      <c r="B1080" s="1"/>
      <c r="C1080" s="1" t="str">
        <f t="shared" si="80"/>
        <v/>
      </c>
      <c r="D1080" s="1"/>
      <c r="E1080" s="1" t="str">
        <f t="shared" si="81"/>
        <v/>
      </c>
      <c r="F1080" s="1" t="str">
        <f t="shared" si="82"/>
        <v/>
      </c>
      <c r="G1080" s="1"/>
      <c r="H1080" s="74" t="str" cm="1">
        <f t="array" ref="H1080">IFERROR(IF(D1080="","",INDEX(Entradas!$H$3:$H$5000,MATCH(Vendas!A1080,IF(Entradas!$B$3:$B$5000=Vendas!D1080,Entradas!$A$3:$A$5000),1))),"Preço não registrado")</f>
        <v/>
      </c>
      <c r="I1080" s="37" t="str">
        <f t="shared" si="83"/>
        <v/>
      </c>
      <c r="J1080" s="1"/>
      <c r="K1080" s="1"/>
      <c r="L1080" s="16" t="str">
        <f t="shared" si="84"/>
        <v/>
      </c>
      <c r="M1080" s="70"/>
    </row>
    <row r="1081" spans="1:13" x14ac:dyDescent="0.3">
      <c r="A1081" s="4"/>
      <c r="B1081" s="1"/>
      <c r="C1081" s="1" t="str">
        <f t="shared" si="80"/>
        <v/>
      </c>
      <c r="D1081" s="1"/>
      <c r="E1081" s="1" t="str">
        <f t="shared" si="81"/>
        <v/>
      </c>
      <c r="F1081" s="1" t="str">
        <f t="shared" si="82"/>
        <v/>
      </c>
      <c r="G1081" s="1"/>
      <c r="H1081" s="74" t="str" cm="1">
        <f t="array" ref="H1081">IFERROR(IF(D1081="","",INDEX(Entradas!$H$3:$H$5000,MATCH(Vendas!A1081,IF(Entradas!$B$3:$B$5000=Vendas!D1081,Entradas!$A$3:$A$5000),1))),"Preço não registrado")</f>
        <v/>
      </c>
      <c r="I1081" s="37" t="str">
        <f t="shared" si="83"/>
        <v/>
      </c>
      <c r="J1081" s="1"/>
      <c r="K1081" s="1"/>
      <c r="L1081" s="16" t="str">
        <f t="shared" si="84"/>
        <v/>
      </c>
      <c r="M1081" s="70"/>
    </row>
    <row r="1082" spans="1:13" x14ac:dyDescent="0.3">
      <c r="A1082" s="4"/>
      <c r="B1082" s="1"/>
      <c r="C1082" s="1" t="str">
        <f t="shared" si="80"/>
        <v/>
      </c>
      <c r="D1082" s="6"/>
      <c r="E1082" s="1" t="str">
        <f t="shared" si="81"/>
        <v/>
      </c>
      <c r="F1082" s="1" t="str">
        <f t="shared" si="82"/>
        <v/>
      </c>
      <c r="G1082" s="1"/>
      <c r="H1082" s="74" t="str" cm="1">
        <f t="array" ref="H1082">IFERROR(IF(D1082="","",INDEX(Entradas!$H$3:$H$5000,MATCH(Vendas!A1082,IF(Entradas!$B$3:$B$5000=Vendas!D1082,Entradas!$A$3:$A$5000),1))),"Preço não registrado")</f>
        <v/>
      </c>
      <c r="I1082" s="37" t="str">
        <f t="shared" si="83"/>
        <v/>
      </c>
      <c r="J1082" s="1"/>
      <c r="K1082" s="1"/>
      <c r="L1082" s="16" t="str">
        <f t="shared" si="84"/>
        <v/>
      </c>
      <c r="M1082" s="70"/>
    </row>
    <row r="1083" spans="1:13" x14ac:dyDescent="0.3">
      <c r="A1083" s="4"/>
      <c r="B1083" s="1"/>
      <c r="C1083" s="1" t="str">
        <f t="shared" si="80"/>
        <v/>
      </c>
      <c r="D1083" s="1"/>
      <c r="E1083" s="1" t="str">
        <f t="shared" si="81"/>
        <v/>
      </c>
      <c r="F1083" s="1" t="str">
        <f t="shared" si="82"/>
        <v/>
      </c>
      <c r="G1083" s="1"/>
      <c r="H1083" s="74" t="str" cm="1">
        <f t="array" ref="H1083">IFERROR(IF(D1083="","",INDEX(Entradas!$H$3:$H$5000,MATCH(Vendas!A1083,IF(Entradas!$B$3:$B$5000=Vendas!D1083,Entradas!$A$3:$A$5000),1))),"Preço não registrado")</f>
        <v/>
      </c>
      <c r="I1083" s="37" t="str">
        <f t="shared" si="83"/>
        <v/>
      </c>
      <c r="J1083" s="1"/>
      <c r="K1083" s="1"/>
      <c r="L1083" s="16" t="str">
        <f t="shared" si="84"/>
        <v/>
      </c>
      <c r="M1083" s="70"/>
    </row>
    <row r="1084" spans="1:13" x14ac:dyDescent="0.3">
      <c r="A1084" s="4"/>
      <c r="B1084" s="1"/>
      <c r="C1084" s="1" t="str">
        <f t="shared" si="80"/>
        <v/>
      </c>
      <c r="D1084" s="1"/>
      <c r="E1084" s="1" t="str">
        <f t="shared" si="81"/>
        <v/>
      </c>
      <c r="F1084" s="1" t="str">
        <f t="shared" si="82"/>
        <v/>
      </c>
      <c r="G1084" s="1"/>
      <c r="H1084" s="74" t="str" cm="1">
        <f t="array" ref="H1084">IFERROR(IF(D1084="","",INDEX(Entradas!$H$3:$H$5000,MATCH(Vendas!A1084,IF(Entradas!$B$3:$B$5000=Vendas!D1084,Entradas!$A$3:$A$5000),1))),"Preço não registrado")</f>
        <v/>
      </c>
      <c r="I1084" s="37" t="str">
        <f t="shared" si="83"/>
        <v/>
      </c>
      <c r="J1084" s="1"/>
      <c r="K1084" s="1"/>
      <c r="L1084" s="16" t="str">
        <f t="shared" si="84"/>
        <v/>
      </c>
      <c r="M1084" s="70"/>
    </row>
    <row r="1085" spans="1:13" x14ac:dyDescent="0.3">
      <c r="A1085" s="4"/>
      <c r="B1085" s="1"/>
      <c r="C1085" s="1" t="str">
        <f t="shared" si="80"/>
        <v/>
      </c>
      <c r="D1085" s="1"/>
      <c r="E1085" s="1" t="str">
        <f t="shared" si="81"/>
        <v/>
      </c>
      <c r="F1085" s="1" t="str">
        <f t="shared" si="82"/>
        <v/>
      </c>
      <c r="G1085" s="1"/>
      <c r="H1085" s="74" t="str" cm="1">
        <f t="array" ref="H1085">IFERROR(IF(D1085="","",INDEX(Entradas!$H$3:$H$5000,MATCH(Vendas!A1085,IF(Entradas!$B$3:$B$5000=Vendas!D1085,Entradas!$A$3:$A$5000),1))),"Preço não registrado")</f>
        <v/>
      </c>
      <c r="I1085" s="37" t="str">
        <f t="shared" si="83"/>
        <v/>
      </c>
      <c r="J1085" s="1"/>
      <c r="K1085" s="1"/>
      <c r="L1085" s="16" t="str">
        <f t="shared" si="84"/>
        <v/>
      </c>
      <c r="M1085" s="70"/>
    </row>
    <row r="1086" spans="1:13" x14ac:dyDescent="0.3">
      <c r="A1086" s="4"/>
      <c r="B1086" s="1"/>
      <c r="C1086" s="1" t="str">
        <f t="shared" si="80"/>
        <v/>
      </c>
      <c r="D1086" s="1"/>
      <c r="E1086" s="1" t="str">
        <f t="shared" si="81"/>
        <v/>
      </c>
      <c r="F1086" s="1" t="str">
        <f t="shared" si="82"/>
        <v/>
      </c>
      <c r="G1086" s="1"/>
      <c r="H1086" s="74" t="str" cm="1">
        <f t="array" ref="H1086">IFERROR(IF(D1086="","",INDEX(Entradas!$H$3:$H$5000,MATCH(Vendas!A1086,IF(Entradas!$B$3:$B$5000=Vendas!D1086,Entradas!$A$3:$A$5000),1))),"Preço não registrado")</f>
        <v/>
      </c>
      <c r="I1086" s="37" t="str">
        <f t="shared" si="83"/>
        <v/>
      </c>
      <c r="J1086" s="1"/>
      <c r="K1086" s="1"/>
      <c r="L1086" s="16" t="str">
        <f t="shared" si="84"/>
        <v/>
      </c>
      <c r="M1086" s="70"/>
    </row>
    <row r="1087" spans="1:13" x14ac:dyDescent="0.3">
      <c r="A1087" s="4"/>
      <c r="B1087" s="1"/>
      <c r="C1087" s="1" t="str">
        <f t="shared" si="80"/>
        <v/>
      </c>
      <c r="D1087" s="1"/>
      <c r="E1087" s="1" t="str">
        <f t="shared" si="81"/>
        <v/>
      </c>
      <c r="F1087" s="1" t="str">
        <f t="shared" si="82"/>
        <v/>
      </c>
      <c r="G1087" s="1"/>
      <c r="H1087" s="74" t="str" cm="1">
        <f t="array" ref="H1087">IFERROR(IF(D1087="","",INDEX(Entradas!$H$3:$H$5000,MATCH(Vendas!A1087,IF(Entradas!$B$3:$B$5000=Vendas!D1087,Entradas!$A$3:$A$5000),1))),"Preço não registrado")</f>
        <v/>
      </c>
      <c r="I1087" s="37" t="str">
        <f t="shared" si="83"/>
        <v/>
      </c>
      <c r="J1087" s="1"/>
      <c r="K1087" s="1"/>
      <c r="L1087" s="16" t="str">
        <f t="shared" si="84"/>
        <v/>
      </c>
      <c r="M1087" s="70"/>
    </row>
    <row r="1088" spans="1:13" x14ac:dyDescent="0.3">
      <c r="A1088" s="4"/>
      <c r="B1088" s="1"/>
      <c r="C1088" s="1" t="str">
        <f t="shared" si="80"/>
        <v/>
      </c>
      <c r="D1088" s="1"/>
      <c r="E1088" s="1" t="str">
        <f t="shared" si="81"/>
        <v/>
      </c>
      <c r="F1088" s="1" t="str">
        <f t="shared" si="82"/>
        <v/>
      </c>
      <c r="G1088" s="1"/>
      <c r="H1088" s="74" t="str" cm="1">
        <f t="array" ref="H1088">IFERROR(IF(D1088="","",INDEX(Entradas!$H$3:$H$5000,MATCH(Vendas!A1088,IF(Entradas!$B$3:$B$5000=Vendas!D1088,Entradas!$A$3:$A$5000),1))),"Preço não registrado")</f>
        <v/>
      </c>
      <c r="I1088" s="37" t="str">
        <f t="shared" si="83"/>
        <v/>
      </c>
      <c r="J1088" s="1"/>
      <c r="K1088" s="1"/>
      <c r="L1088" s="16" t="str">
        <f t="shared" si="84"/>
        <v/>
      </c>
      <c r="M1088" s="70"/>
    </row>
    <row r="1089" spans="1:13" x14ac:dyDescent="0.3">
      <c r="A1089" s="4"/>
      <c r="B1089" s="1"/>
      <c r="C1089" s="1" t="str">
        <f t="shared" si="80"/>
        <v/>
      </c>
      <c r="D1089" s="1"/>
      <c r="E1089" s="1" t="str">
        <f t="shared" si="81"/>
        <v/>
      </c>
      <c r="F1089" s="1" t="str">
        <f t="shared" si="82"/>
        <v/>
      </c>
      <c r="G1089" s="1"/>
      <c r="H1089" s="74" t="str" cm="1">
        <f t="array" ref="H1089">IFERROR(IF(D1089="","",INDEX(Entradas!$H$3:$H$5000,MATCH(Vendas!A1089,IF(Entradas!$B$3:$B$5000=Vendas!D1089,Entradas!$A$3:$A$5000),1))),"Preço não registrado")</f>
        <v/>
      </c>
      <c r="I1089" s="37" t="str">
        <f t="shared" si="83"/>
        <v/>
      </c>
      <c r="J1089" s="1"/>
      <c r="K1089" s="1"/>
      <c r="L1089" s="16" t="str">
        <f t="shared" si="84"/>
        <v/>
      </c>
      <c r="M1089" s="70"/>
    </row>
    <row r="1090" spans="1:13" x14ac:dyDescent="0.3">
      <c r="A1090" s="4"/>
      <c r="B1090" s="1"/>
      <c r="C1090" s="1" t="str">
        <f t="shared" si="80"/>
        <v/>
      </c>
      <c r="D1090" s="1"/>
      <c r="E1090" s="1" t="str">
        <f t="shared" si="81"/>
        <v/>
      </c>
      <c r="F1090" s="1" t="str">
        <f t="shared" si="82"/>
        <v/>
      </c>
      <c r="G1090" s="1"/>
      <c r="H1090" s="74" t="str" cm="1">
        <f t="array" ref="H1090">IFERROR(IF(D1090="","",INDEX(Entradas!$H$3:$H$5000,MATCH(Vendas!A1090,IF(Entradas!$B$3:$B$5000=Vendas!D1090,Entradas!$A$3:$A$5000),1))),"Preço não registrado")</f>
        <v/>
      </c>
      <c r="I1090" s="37" t="str">
        <f t="shared" si="83"/>
        <v/>
      </c>
      <c r="J1090" s="1"/>
      <c r="K1090" s="1"/>
      <c r="L1090" s="16" t="str">
        <f t="shared" si="84"/>
        <v/>
      </c>
      <c r="M1090" s="70"/>
    </row>
    <row r="1091" spans="1:13" x14ac:dyDescent="0.3">
      <c r="A1091" s="4"/>
      <c r="B1091" s="1"/>
      <c r="C1091" s="1" t="str">
        <f t="shared" ref="C1091:C1154" si="85">IF(B1091="","",VLOOKUP(B1091,tabela_cliente,2,0))</f>
        <v/>
      </c>
      <c r="D1091" s="1"/>
      <c r="E1091" s="1" t="str">
        <f t="shared" ref="E1091:E1154" si="86">IF(D1091="","",VLOOKUP(D1091,tabela_produto,2,0))</f>
        <v/>
      </c>
      <c r="F1091" s="1" t="str">
        <f t="shared" ref="F1091:F1154" si="87">IF(D1091="","",VLOOKUP(D1091,tabela_produto,3,0))</f>
        <v/>
      </c>
      <c r="G1091" s="1"/>
      <c r="H1091" s="74" t="str" cm="1">
        <f t="array" ref="H1091">IFERROR(IF(D1091="","",INDEX(Entradas!$H$3:$H$5000,MATCH(Vendas!A1091,IF(Entradas!$B$3:$B$5000=Vendas!D1091,Entradas!$A$3:$A$5000),1))),"Preço não registrado")</f>
        <v/>
      </c>
      <c r="I1091" s="37" t="str">
        <f t="shared" si="83"/>
        <v/>
      </c>
      <c r="J1091" s="1"/>
      <c r="K1091" s="1"/>
      <c r="L1091" s="16" t="str">
        <f t="shared" si="84"/>
        <v/>
      </c>
      <c r="M1091" s="70"/>
    </row>
    <row r="1092" spans="1:13" x14ac:dyDescent="0.3">
      <c r="A1092" s="4"/>
      <c r="B1092" s="1"/>
      <c r="C1092" s="1" t="str">
        <f t="shared" si="85"/>
        <v/>
      </c>
      <c r="D1092" s="6"/>
      <c r="E1092" s="1" t="str">
        <f t="shared" si="86"/>
        <v/>
      </c>
      <c r="F1092" s="1" t="str">
        <f t="shared" si="87"/>
        <v/>
      </c>
      <c r="G1092" s="1"/>
      <c r="H1092" s="74" t="str" cm="1">
        <f t="array" ref="H1092">IFERROR(IF(D1092="","",INDEX(Entradas!$H$3:$H$5000,MATCH(Vendas!A1092,IF(Entradas!$B$3:$B$5000=Vendas!D1092,Entradas!$A$3:$A$5000),1))),"Preço não registrado")</f>
        <v/>
      </c>
      <c r="I1092" s="37" t="str">
        <f t="shared" ref="I1092:I1155" si="88">IFERROR(IF(OR(G1092="",H1092=""),"",G1092*H1092),"")</f>
        <v/>
      </c>
      <c r="J1092" s="1"/>
      <c r="K1092" s="1"/>
      <c r="L1092" s="16" t="str">
        <f t="shared" ref="L1092:L1155" si="89">IF(K1092="","",HYPERLINK("https://rastreamentocorreios.info/consulta/"&amp;K1092,"Rastreie aqui"))</f>
        <v/>
      </c>
      <c r="M1092" s="70"/>
    </row>
    <row r="1093" spans="1:13" x14ac:dyDescent="0.3">
      <c r="A1093" s="4"/>
      <c r="B1093" s="1"/>
      <c r="C1093" s="1" t="str">
        <f t="shared" si="85"/>
        <v/>
      </c>
      <c r="D1093" s="1"/>
      <c r="E1093" s="1" t="str">
        <f t="shared" si="86"/>
        <v/>
      </c>
      <c r="F1093" s="1" t="str">
        <f t="shared" si="87"/>
        <v/>
      </c>
      <c r="G1093" s="1"/>
      <c r="H1093" s="74" t="str" cm="1">
        <f t="array" ref="H1093">IFERROR(IF(D1093="","",INDEX(Entradas!$H$3:$H$5000,MATCH(Vendas!A1093,IF(Entradas!$B$3:$B$5000=Vendas!D1093,Entradas!$A$3:$A$5000),1))),"Preço não registrado")</f>
        <v/>
      </c>
      <c r="I1093" s="37" t="str">
        <f t="shared" si="88"/>
        <v/>
      </c>
      <c r="J1093" s="1"/>
      <c r="K1093" s="1"/>
      <c r="L1093" s="16" t="str">
        <f t="shared" si="89"/>
        <v/>
      </c>
      <c r="M1093" s="70"/>
    </row>
    <row r="1094" spans="1:13" x14ac:dyDescent="0.3">
      <c r="A1094" s="4"/>
      <c r="B1094" s="1"/>
      <c r="C1094" s="1" t="str">
        <f t="shared" si="85"/>
        <v/>
      </c>
      <c r="D1094" s="1"/>
      <c r="E1094" s="1" t="str">
        <f t="shared" si="86"/>
        <v/>
      </c>
      <c r="F1094" s="1" t="str">
        <f t="shared" si="87"/>
        <v/>
      </c>
      <c r="G1094" s="1"/>
      <c r="H1094" s="74" t="str" cm="1">
        <f t="array" ref="H1094">IFERROR(IF(D1094="","",INDEX(Entradas!$H$3:$H$5000,MATCH(Vendas!A1094,IF(Entradas!$B$3:$B$5000=Vendas!D1094,Entradas!$A$3:$A$5000),1))),"Preço não registrado")</f>
        <v/>
      </c>
      <c r="I1094" s="37" t="str">
        <f t="shared" si="88"/>
        <v/>
      </c>
      <c r="J1094" s="1"/>
      <c r="K1094" s="1"/>
      <c r="L1094" s="16" t="str">
        <f t="shared" si="89"/>
        <v/>
      </c>
      <c r="M1094" s="70"/>
    </row>
    <row r="1095" spans="1:13" x14ac:dyDescent="0.3">
      <c r="A1095" s="4"/>
      <c r="B1095" s="1"/>
      <c r="C1095" s="1" t="str">
        <f t="shared" si="85"/>
        <v/>
      </c>
      <c r="D1095" s="1"/>
      <c r="E1095" s="1" t="str">
        <f t="shared" si="86"/>
        <v/>
      </c>
      <c r="F1095" s="1" t="str">
        <f t="shared" si="87"/>
        <v/>
      </c>
      <c r="G1095" s="1"/>
      <c r="H1095" s="74" t="str" cm="1">
        <f t="array" ref="H1095">IFERROR(IF(D1095="","",INDEX(Entradas!$H$3:$H$5000,MATCH(Vendas!A1095,IF(Entradas!$B$3:$B$5000=Vendas!D1095,Entradas!$A$3:$A$5000),1))),"Preço não registrado")</f>
        <v/>
      </c>
      <c r="I1095" s="37" t="str">
        <f t="shared" si="88"/>
        <v/>
      </c>
      <c r="J1095" s="1"/>
      <c r="K1095" s="1"/>
      <c r="L1095" s="16" t="str">
        <f t="shared" si="89"/>
        <v/>
      </c>
      <c r="M1095" s="70"/>
    </row>
    <row r="1096" spans="1:13" x14ac:dyDescent="0.3">
      <c r="A1096" s="4"/>
      <c r="B1096" s="1"/>
      <c r="C1096" s="1" t="str">
        <f t="shared" si="85"/>
        <v/>
      </c>
      <c r="D1096" s="1"/>
      <c r="E1096" s="1" t="str">
        <f t="shared" si="86"/>
        <v/>
      </c>
      <c r="F1096" s="1" t="str">
        <f t="shared" si="87"/>
        <v/>
      </c>
      <c r="G1096" s="1"/>
      <c r="H1096" s="74" t="str" cm="1">
        <f t="array" ref="H1096">IFERROR(IF(D1096="","",INDEX(Entradas!$H$3:$H$5000,MATCH(Vendas!A1096,IF(Entradas!$B$3:$B$5000=Vendas!D1096,Entradas!$A$3:$A$5000),1))),"Preço não registrado")</f>
        <v/>
      </c>
      <c r="I1096" s="37" t="str">
        <f t="shared" si="88"/>
        <v/>
      </c>
      <c r="J1096" s="1"/>
      <c r="K1096" s="1"/>
      <c r="L1096" s="16" t="str">
        <f t="shared" si="89"/>
        <v/>
      </c>
      <c r="M1096" s="70"/>
    </row>
    <row r="1097" spans="1:13" x14ac:dyDescent="0.3">
      <c r="A1097" s="4"/>
      <c r="B1097" s="1"/>
      <c r="C1097" s="1" t="str">
        <f t="shared" si="85"/>
        <v/>
      </c>
      <c r="D1097" s="1"/>
      <c r="E1097" s="1" t="str">
        <f t="shared" si="86"/>
        <v/>
      </c>
      <c r="F1097" s="1" t="str">
        <f t="shared" si="87"/>
        <v/>
      </c>
      <c r="G1097" s="1"/>
      <c r="H1097" s="74" t="str" cm="1">
        <f t="array" ref="H1097">IFERROR(IF(D1097="","",INDEX(Entradas!$H$3:$H$5000,MATCH(Vendas!A1097,IF(Entradas!$B$3:$B$5000=Vendas!D1097,Entradas!$A$3:$A$5000),1))),"Preço não registrado")</f>
        <v/>
      </c>
      <c r="I1097" s="37" t="str">
        <f t="shared" si="88"/>
        <v/>
      </c>
      <c r="J1097" s="1"/>
      <c r="K1097" s="1"/>
      <c r="L1097" s="16" t="str">
        <f t="shared" si="89"/>
        <v/>
      </c>
      <c r="M1097" s="70"/>
    </row>
    <row r="1098" spans="1:13" x14ac:dyDescent="0.3">
      <c r="A1098" s="4"/>
      <c r="B1098" s="1"/>
      <c r="C1098" s="1" t="str">
        <f t="shared" si="85"/>
        <v/>
      </c>
      <c r="D1098" s="1"/>
      <c r="E1098" s="1" t="str">
        <f t="shared" si="86"/>
        <v/>
      </c>
      <c r="F1098" s="1" t="str">
        <f t="shared" si="87"/>
        <v/>
      </c>
      <c r="G1098" s="1"/>
      <c r="H1098" s="74" t="str" cm="1">
        <f t="array" ref="H1098">IFERROR(IF(D1098="","",INDEX(Entradas!$H$3:$H$5000,MATCH(Vendas!A1098,IF(Entradas!$B$3:$B$5000=Vendas!D1098,Entradas!$A$3:$A$5000),1))),"Preço não registrado")</f>
        <v/>
      </c>
      <c r="I1098" s="37" t="str">
        <f t="shared" si="88"/>
        <v/>
      </c>
      <c r="J1098" s="1"/>
      <c r="K1098" s="1"/>
      <c r="L1098" s="16" t="str">
        <f t="shared" si="89"/>
        <v/>
      </c>
      <c r="M1098" s="70"/>
    </row>
    <row r="1099" spans="1:13" x14ac:dyDescent="0.3">
      <c r="A1099" s="4"/>
      <c r="B1099" s="1"/>
      <c r="C1099" s="1" t="str">
        <f t="shared" si="85"/>
        <v/>
      </c>
      <c r="D1099" s="1"/>
      <c r="E1099" s="1" t="str">
        <f t="shared" si="86"/>
        <v/>
      </c>
      <c r="F1099" s="1" t="str">
        <f t="shared" si="87"/>
        <v/>
      </c>
      <c r="G1099" s="1"/>
      <c r="H1099" s="74" t="str" cm="1">
        <f t="array" ref="H1099">IFERROR(IF(D1099="","",INDEX(Entradas!$H$3:$H$5000,MATCH(Vendas!A1099,IF(Entradas!$B$3:$B$5000=Vendas!D1099,Entradas!$A$3:$A$5000),1))),"Preço não registrado")</f>
        <v/>
      </c>
      <c r="I1099" s="37" t="str">
        <f t="shared" si="88"/>
        <v/>
      </c>
      <c r="J1099" s="1"/>
      <c r="K1099" s="1"/>
      <c r="L1099" s="16" t="str">
        <f t="shared" si="89"/>
        <v/>
      </c>
      <c r="M1099" s="70"/>
    </row>
    <row r="1100" spans="1:13" x14ac:dyDescent="0.3">
      <c r="A1100" s="4"/>
      <c r="B1100" s="1"/>
      <c r="C1100" s="1" t="str">
        <f t="shared" si="85"/>
        <v/>
      </c>
      <c r="D1100" s="1"/>
      <c r="E1100" s="1" t="str">
        <f t="shared" si="86"/>
        <v/>
      </c>
      <c r="F1100" s="1" t="str">
        <f t="shared" si="87"/>
        <v/>
      </c>
      <c r="G1100" s="1"/>
      <c r="H1100" s="74" t="str" cm="1">
        <f t="array" ref="H1100">IFERROR(IF(D1100="","",INDEX(Entradas!$H$3:$H$5000,MATCH(Vendas!A1100,IF(Entradas!$B$3:$B$5000=Vendas!D1100,Entradas!$A$3:$A$5000),1))),"Preço não registrado")</f>
        <v/>
      </c>
      <c r="I1100" s="37" t="str">
        <f t="shared" si="88"/>
        <v/>
      </c>
      <c r="J1100" s="1"/>
      <c r="K1100" s="1"/>
      <c r="L1100" s="16" t="str">
        <f t="shared" si="89"/>
        <v/>
      </c>
      <c r="M1100" s="70"/>
    </row>
    <row r="1101" spans="1:13" x14ac:dyDescent="0.3">
      <c r="A1101" s="4"/>
      <c r="B1101" s="1"/>
      <c r="C1101" s="1" t="str">
        <f t="shared" si="85"/>
        <v/>
      </c>
      <c r="D1101" s="1"/>
      <c r="E1101" s="1" t="str">
        <f t="shared" si="86"/>
        <v/>
      </c>
      <c r="F1101" s="1" t="str">
        <f t="shared" si="87"/>
        <v/>
      </c>
      <c r="G1101" s="1"/>
      <c r="H1101" s="74" t="str" cm="1">
        <f t="array" ref="H1101">IFERROR(IF(D1101="","",INDEX(Entradas!$H$3:$H$5000,MATCH(Vendas!A1101,IF(Entradas!$B$3:$B$5000=Vendas!D1101,Entradas!$A$3:$A$5000),1))),"Preço não registrado")</f>
        <v/>
      </c>
      <c r="I1101" s="37" t="str">
        <f t="shared" si="88"/>
        <v/>
      </c>
      <c r="J1101" s="1"/>
      <c r="K1101" s="1"/>
      <c r="L1101" s="16" t="str">
        <f t="shared" si="89"/>
        <v/>
      </c>
      <c r="M1101" s="70"/>
    </row>
    <row r="1102" spans="1:13" x14ac:dyDescent="0.3">
      <c r="A1102" s="4"/>
      <c r="B1102" s="1"/>
      <c r="C1102" s="1" t="str">
        <f t="shared" si="85"/>
        <v/>
      </c>
      <c r="D1102" s="6"/>
      <c r="E1102" s="1" t="str">
        <f t="shared" si="86"/>
        <v/>
      </c>
      <c r="F1102" s="1" t="str">
        <f t="shared" si="87"/>
        <v/>
      </c>
      <c r="G1102" s="1"/>
      <c r="H1102" s="74" t="str" cm="1">
        <f t="array" ref="H1102">IFERROR(IF(D1102="","",INDEX(Entradas!$H$3:$H$5000,MATCH(Vendas!A1102,IF(Entradas!$B$3:$B$5000=Vendas!D1102,Entradas!$A$3:$A$5000),1))),"Preço não registrado")</f>
        <v/>
      </c>
      <c r="I1102" s="37" t="str">
        <f t="shared" si="88"/>
        <v/>
      </c>
      <c r="J1102" s="1"/>
      <c r="K1102" s="1"/>
      <c r="L1102" s="16" t="str">
        <f t="shared" si="89"/>
        <v/>
      </c>
      <c r="M1102" s="70"/>
    </row>
    <row r="1103" spans="1:13" x14ac:dyDescent="0.3">
      <c r="A1103" s="4"/>
      <c r="B1103" s="1"/>
      <c r="C1103" s="1" t="str">
        <f t="shared" si="85"/>
        <v/>
      </c>
      <c r="D1103" s="1"/>
      <c r="E1103" s="1" t="str">
        <f t="shared" si="86"/>
        <v/>
      </c>
      <c r="F1103" s="1" t="str">
        <f t="shared" si="87"/>
        <v/>
      </c>
      <c r="G1103" s="1"/>
      <c r="H1103" s="74" t="str" cm="1">
        <f t="array" ref="H1103">IFERROR(IF(D1103="","",INDEX(Entradas!$H$3:$H$5000,MATCH(Vendas!A1103,IF(Entradas!$B$3:$B$5000=Vendas!D1103,Entradas!$A$3:$A$5000),1))),"Preço não registrado")</f>
        <v/>
      </c>
      <c r="I1103" s="37" t="str">
        <f t="shared" si="88"/>
        <v/>
      </c>
      <c r="J1103" s="1"/>
      <c r="K1103" s="1"/>
      <c r="L1103" s="16" t="str">
        <f t="shared" si="89"/>
        <v/>
      </c>
      <c r="M1103" s="70"/>
    </row>
    <row r="1104" spans="1:13" x14ac:dyDescent="0.3">
      <c r="A1104" s="4"/>
      <c r="B1104" s="1"/>
      <c r="C1104" s="1" t="str">
        <f t="shared" si="85"/>
        <v/>
      </c>
      <c r="D1104" s="1"/>
      <c r="E1104" s="1" t="str">
        <f t="shared" si="86"/>
        <v/>
      </c>
      <c r="F1104" s="1" t="str">
        <f t="shared" si="87"/>
        <v/>
      </c>
      <c r="G1104" s="1"/>
      <c r="H1104" s="74" t="str" cm="1">
        <f t="array" ref="H1104">IFERROR(IF(D1104="","",INDEX(Entradas!$H$3:$H$5000,MATCH(Vendas!A1104,IF(Entradas!$B$3:$B$5000=Vendas!D1104,Entradas!$A$3:$A$5000),1))),"Preço não registrado")</f>
        <v/>
      </c>
      <c r="I1104" s="37" t="str">
        <f t="shared" si="88"/>
        <v/>
      </c>
      <c r="J1104" s="1"/>
      <c r="K1104" s="1"/>
      <c r="L1104" s="16" t="str">
        <f t="shared" si="89"/>
        <v/>
      </c>
      <c r="M1104" s="70"/>
    </row>
    <row r="1105" spans="1:13" x14ac:dyDescent="0.3">
      <c r="A1105" s="4"/>
      <c r="B1105" s="1"/>
      <c r="C1105" s="1" t="str">
        <f t="shared" si="85"/>
        <v/>
      </c>
      <c r="D1105" s="1"/>
      <c r="E1105" s="1" t="str">
        <f t="shared" si="86"/>
        <v/>
      </c>
      <c r="F1105" s="1" t="str">
        <f t="shared" si="87"/>
        <v/>
      </c>
      <c r="G1105" s="1"/>
      <c r="H1105" s="74" t="str" cm="1">
        <f t="array" ref="H1105">IFERROR(IF(D1105="","",INDEX(Entradas!$H$3:$H$5000,MATCH(Vendas!A1105,IF(Entradas!$B$3:$B$5000=Vendas!D1105,Entradas!$A$3:$A$5000),1))),"Preço não registrado")</f>
        <v/>
      </c>
      <c r="I1105" s="37" t="str">
        <f t="shared" si="88"/>
        <v/>
      </c>
      <c r="J1105" s="1"/>
      <c r="K1105" s="1"/>
      <c r="L1105" s="16" t="str">
        <f t="shared" si="89"/>
        <v/>
      </c>
      <c r="M1105" s="70"/>
    </row>
    <row r="1106" spans="1:13" x14ac:dyDescent="0.3">
      <c r="A1106" s="4"/>
      <c r="B1106" s="1"/>
      <c r="C1106" s="1" t="str">
        <f t="shared" si="85"/>
        <v/>
      </c>
      <c r="D1106" s="1"/>
      <c r="E1106" s="1" t="str">
        <f t="shared" si="86"/>
        <v/>
      </c>
      <c r="F1106" s="1" t="str">
        <f t="shared" si="87"/>
        <v/>
      </c>
      <c r="G1106" s="1"/>
      <c r="H1106" s="74" t="str" cm="1">
        <f t="array" ref="H1106">IFERROR(IF(D1106="","",INDEX(Entradas!$H$3:$H$5000,MATCH(Vendas!A1106,IF(Entradas!$B$3:$B$5000=Vendas!D1106,Entradas!$A$3:$A$5000),1))),"Preço não registrado")</f>
        <v/>
      </c>
      <c r="I1106" s="37" t="str">
        <f t="shared" si="88"/>
        <v/>
      </c>
      <c r="J1106" s="1"/>
      <c r="K1106" s="1"/>
      <c r="L1106" s="16" t="str">
        <f t="shared" si="89"/>
        <v/>
      </c>
      <c r="M1106" s="70"/>
    </row>
    <row r="1107" spans="1:13" x14ac:dyDescent="0.3">
      <c r="A1107" s="4"/>
      <c r="B1107" s="1"/>
      <c r="C1107" s="1" t="str">
        <f t="shared" si="85"/>
        <v/>
      </c>
      <c r="D1107" s="1"/>
      <c r="E1107" s="1" t="str">
        <f t="shared" si="86"/>
        <v/>
      </c>
      <c r="F1107" s="1" t="str">
        <f t="shared" si="87"/>
        <v/>
      </c>
      <c r="G1107" s="1"/>
      <c r="H1107" s="74" t="str" cm="1">
        <f t="array" ref="H1107">IFERROR(IF(D1107="","",INDEX(Entradas!$H$3:$H$5000,MATCH(Vendas!A1107,IF(Entradas!$B$3:$B$5000=Vendas!D1107,Entradas!$A$3:$A$5000),1))),"Preço não registrado")</f>
        <v/>
      </c>
      <c r="I1107" s="37" t="str">
        <f t="shared" si="88"/>
        <v/>
      </c>
      <c r="J1107" s="1"/>
      <c r="K1107" s="1"/>
      <c r="L1107" s="16" t="str">
        <f t="shared" si="89"/>
        <v/>
      </c>
      <c r="M1107" s="70"/>
    </row>
    <row r="1108" spans="1:13" x14ac:dyDescent="0.3">
      <c r="A1108" s="4"/>
      <c r="B1108" s="1"/>
      <c r="C1108" s="1" t="str">
        <f t="shared" si="85"/>
        <v/>
      </c>
      <c r="D1108" s="1"/>
      <c r="E1108" s="1" t="str">
        <f t="shared" si="86"/>
        <v/>
      </c>
      <c r="F1108" s="1" t="str">
        <f t="shared" si="87"/>
        <v/>
      </c>
      <c r="G1108" s="1"/>
      <c r="H1108" s="74" t="str" cm="1">
        <f t="array" ref="H1108">IFERROR(IF(D1108="","",INDEX(Entradas!$H$3:$H$5000,MATCH(Vendas!A1108,IF(Entradas!$B$3:$B$5000=Vendas!D1108,Entradas!$A$3:$A$5000),1))),"Preço não registrado")</f>
        <v/>
      </c>
      <c r="I1108" s="37" t="str">
        <f t="shared" si="88"/>
        <v/>
      </c>
      <c r="J1108" s="1"/>
      <c r="K1108" s="1"/>
      <c r="L1108" s="16" t="str">
        <f t="shared" si="89"/>
        <v/>
      </c>
      <c r="M1108" s="70"/>
    </row>
    <row r="1109" spans="1:13" x14ac:dyDescent="0.3">
      <c r="A1109" s="4"/>
      <c r="B1109" s="1"/>
      <c r="C1109" s="1" t="str">
        <f t="shared" si="85"/>
        <v/>
      </c>
      <c r="D1109" s="1"/>
      <c r="E1109" s="1" t="str">
        <f t="shared" si="86"/>
        <v/>
      </c>
      <c r="F1109" s="1" t="str">
        <f t="shared" si="87"/>
        <v/>
      </c>
      <c r="G1109" s="1"/>
      <c r="H1109" s="74" t="str" cm="1">
        <f t="array" ref="H1109">IFERROR(IF(D1109="","",INDEX(Entradas!$H$3:$H$5000,MATCH(Vendas!A1109,IF(Entradas!$B$3:$B$5000=Vendas!D1109,Entradas!$A$3:$A$5000),1))),"Preço não registrado")</f>
        <v/>
      </c>
      <c r="I1109" s="37" t="str">
        <f t="shared" si="88"/>
        <v/>
      </c>
      <c r="J1109" s="1"/>
      <c r="K1109" s="1"/>
      <c r="L1109" s="16" t="str">
        <f t="shared" si="89"/>
        <v/>
      </c>
      <c r="M1109" s="70"/>
    </row>
    <row r="1110" spans="1:13" x14ac:dyDescent="0.3">
      <c r="A1110" s="4"/>
      <c r="B1110" s="1"/>
      <c r="C1110" s="1" t="str">
        <f t="shared" si="85"/>
        <v/>
      </c>
      <c r="D1110" s="1"/>
      <c r="E1110" s="1" t="str">
        <f t="shared" si="86"/>
        <v/>
      </c>
      <c r="F1110" s="1" t="str">
        <f t="shared" si="87"/>
        <v/>
      </c>
      <c r="G1110" s="1"/>
      <c r="H1110" s="74" t="str" cm="1">
        <f t="array" ref="H1110">IFERROR(IF(D1110="","",INDEX(Entradas!$H$3:$H$5000,MATCH(Vendas!A1110,IF(Entradas!$B$3:$B$5000=Vendas!D1110,Entradas!$A$3:$A$5000),1))),"Preço não registrado")</f>
        <v/>
      </c>
      <c r="I1110" s="37" t="str">
        <f t="shared" si="88"/>
        <v/>
      </c>
      <c r="J1110" s="1"/>
      <c r="K1110" s="1"/>
      <c r="L1110" s="16" t="str">
        <f t="shared" si="89"/>
        <v/>
      </c>
      <c r="M1110" s="70"/>
    </row>
    <row r="1111" spans="1:13" x14ac:dyDescent="0.3">
      <c r="A1111" s="4"/>
      <c r="B1111" s="1"/>
      <c r="C1111" s="1" t="str">
        <f t="shared" si="85"/>
        <v/>
      </c>
      <c r="D1111" s="1"/>
      <c r="E1111" s="1" t="str">
        <f t="shared" si="86"/>
        <v/>
      </c>
      <c r="F1111" s="1" t="str">
        <f t="shared" si="87"/>
        <v/>
      </c>
      <c r="G1111" s="1"/>
      <c r="H1111" s="74" t="str" cm="1">
        <f t="array" ref="H1111">IFERROR(IF(D1111="","",INDEX(Entradas!$H$3:$H$5000,MATCH(Vendas!A1111,IF(Entradas!$B$3:$B$5000=Vendas!D1111,Entradas!$A$3:$A$5000),1))),"Preço não registrado")</f>
        <v/>
      </c>
      <c r="I1111" s="37" t="str">
        <f t="shared" si="88"/>
        <v/>
      </c>
      <c r="J1111" s="1"/>
      <c r="K1111" s="1"/>
      <c r="L1111" s="16" t="str">
        <f t="shared" si="89"/>
        <v/>
      </c>
      <c r="M1111" s="70"/>
    </row>
    <row r="1112" spans="1:13" x14ac:dyDescent="0.3">
      <c r="A1112" s="4"/>
      <c r="B1112" s="1"/>
      <c r="C1112" s="1" t="str">
        <f t="shared" si="85"/>
        <v/>
      </c>
      <c r="D1112" s="6"/>
      <c r="E1112" s="1" t="str">
        <f t="shared" si="86"/>
        <v/>
      </c>
      <c r="F1112" s="1" t="str">
        <f t="shared" si="87"/>
        <v/>
      </c>
      <c r="G1112" s="1"/>
      <c r="H1112" s="74" t="str" cm="1">
        <f t="array" ref="H1112">IFERROR(IF(D1112="","",INDEX(Entradas!$H$3:$H$5000,MATCH(Vendas!A1112,IF(Entradas!$B$3:$B$5000=Vendas!D1112,Entradas!$A$3:$A$5000),1))),"Preço não registrado")</f>
        <v/>
      </c>
      <c r="I1112" s="37" t="str">
        <f t="shared" si="88"/>
        <v/>
      </c>
      <c r="J1112" s="1"/>
      <c r="K1112" s="1"/>
      <c r="L1112" s="16" t="str">
        <f t="shared" si="89"/>
        <v/>
      </c>
      <c r="M1112" s="70"/>
    </row>
    <row r="1113" spans="1:13" x14ac:dyDescent="0.3">
      <c r="A1113" s="4"/>
      <c r="B1113" s="1"/>
      <c r="C1113" s="1" t="str">
        <f t="shared" si="85"/>
        <v/>
      </c>
      <c r="D1113" s="1"/>
      <c r="E1113" s="1" t="str">
        <f t="shared" si="86"/>
        <v/>
      </c>
      <c r="F1113" s="1" t="str">
        <f t="shared" si="87"/>
        <v/>
      </c>
      <c r="G1113" s="1"/>
      <c r="H1113" s="74" t="str" cm="1">
        <f t="array" ref="H1113">IFERROR(IF(D1113="","",INDEX(Entradas!$H$3:$H$5000,MATCH(Vendas!A1113,IF(Entradas!$B$3:$B$5000=Vendas!D1113,Entradas!$A$3:$A$5000),1))),"Preço não registrado")</f>
        <v/>
      </c>
      <c r="I1113" s="37" t="str">
        <f t="shared" si="88"/>
        <v/>
      </c>
      <c r="J1113" s="1"/>
      <c r="K1113" s="1"/>
      <c r="L1113" s="16" t="str">
        <f t="shared" si="89"/>
        <v/>
      </c>
      <c r="M1113" s="70"/>
    </row>
    <row r="1114" spans="1:13" x14ac:dyDescent="0.3">
      <c r="A1114" s="4"/>
      <c r="B1114" s="1"/>
      <c r="C1114" s="1" t="str">
        <f t="shared" si="85"/>
        <v/>
      </c>
      <c r="D1114" s="1"/>
      <c r="E1114" s="1" t="str">
        <f t="shared" si="86"/>
        <v/>
      </c>
      <c r="F1114" s="1" t="str">
        <f t="shared" si="87"/>
        <v/>
      </c>
      <c r="G1114" s="1"/>
      <c r="H1114" s="74" t="str" cm="1">
        <f t="array" ref="H1114">IFERROR(IF(D1114="","",INDEX(Entradas!$H$3:$H$5000,MATCH(Vendas!A1114,IF(Entradas!$B$3:$B$5000=Vendas!D1114,Entradas!$A$3:$A$5000),1))),"Preço não registrado")</f>
        <v/>
      </c>
      <c r="I1114" s="37" t="str">
        <f t="shared" si="88"/>
        <v/>
      </c>
      <c r="J1114" s="1"/>
      <c r="K1114" s="1"/>
      <c r="L1114" s="16" t="str">
        <f t="shared" si="89"/>
        <v/>
      </c>
      <c r="M1114" s="70"/>
    </row>
    <row r="1115" spans="1:13" x14ac:dyDescent="0.3">
      <c r="A1115" s="4"/>
      <c r="B1115" s="1"/>
      <c r="C1115" s="1" t="str">
        <f t="shared" si="85"/>
        <v/>
      </c>
      <c r="D1115" s="1"/>
      <c r="E1115" s="1" t="str">
        <f t="shared" si="86"/>
        <v/>
      </c>
      <c r="F1115" s="1" t="str">
        <f t="shared" si="87"/>
        <v/>
      </c>
      <c r="G1115" s="1"/>
      <c r="H1115" s="74" t="str" cm="1">
        <f t="array" ref="H1115">IFERROR(IF(D1115="","",INDEX(Entradas!$H$3:$H$5000,MATCH(Vendas!A1115,IF(Entradas!$B$3:$B$5000=Vendas!D1115,Entradas!$A$3:$A$5000),1))),"Preço não registrado")</f>
        <v/>
      </c>
      <c r="I1115" s="37" t="str">
        <f t="shared" si="88"/>
        <v/>
      </c>
      <c r="J1115" s="1"/>
      <c r="K1115" s="1"/>
      <c r="L1115" s="16" t="str">
        <f t="shared" si="89"/>
        <v/>
      </c>
      <c r="M1115" s="70"/>
    </row>
    <row r="1116" spans="1:13" x14ac:dyDescent="0.3">
      <c r="A1116" s="4"/>
      <c r="B1116" s="1"/>
      <c r="C1116" s="1" t="str">
        <f t="shared" si="85"/>
        <v/>
      </c>
      <c r="D1116" s="1"/>
      <c r="E1116" s="1" t="str">
        <f t="shared" si="86"/>
        <v/>
      </c>
      <c r="F1116" s="1" t="str">
        <f t="shared" si="87"/>
        <v/>
      </c>
      <c r="G1116" s="1"/>
      <c r="H1116" s="74" t="str" cm="1">
        <f t="array" ref="H1116">IFERROR(IF(D1116="","",INDEX(Entradas!$H$3:$H$5000,MATCH(Vendas!A1116,IF(Entradas!$B$3:$B$5000=Vendas!D1116,Entradas!$A$3:$A$5000),1))),"Preço não registrado")</f>
        <v/>
      </c>
      <c r="I1116" s="37" t="str">
        <f t="shared" si="88"/>
        <v/>
      </c>
      <c r="J1116" s="1"/>
      <c r="K1116" s="1"/>
      <c r="L1116" s="16" t="str">
        <f t="shared" si="89"/>
        <v/>
      </c>
      <c r="M1116" s="70"/>
    </row>
    <row r="1117" spans="1:13" x14ac:dyDescent="0.3">
      <c r="A1117" s="4"/>
      <c r="B1117" s="1"/>
      <c r="C1117" s="1" t="str">
        <f t="shared" si="85"/>
        <v/>
      </c>
      <c r="D1117" s="1"/>
      <c r="E1117" s="1" t="str">
        <f t="shared" si="86"/>
        <v/>
      </c>
      <c r="F1117" s="1" t="str">
        <f t="shared" si="87"/>
        <v/>
      </c>
      <c r="G1117" s="1"/>
      <c r="H1117" s="74" t="str" cm="1">
        <f t="array" ref="H1117">IFERROR(IF(D1117="","",INDEX(Entradas!$H$3:$H$5000,MATCH(Vendas!A1117,IF(Entradas!$B$3:$B$5000=Vendas!D1117,Entradas!$A$3:$A$5000),1))),"Preço não registrado")</f>
        <v/>
      </c>
      <c r="I1117" s="37" t="str">
        <f t="shared" si="88"/>
        <v/>
      </c>
      <c r="J1117" s="1"/>
      <c r="K1117" s="1"/>
      <c r="L1117" s="16" t="str">
        <f t="shared" si="89"/>
        <v/>
      </c>
      <c r="M1117" s="70"/>
    </row>
    <row r="1118" spans="1:13" x14ac:dyDescent="0.3">
      <c r="A1118" s="4"/>
      <c r="B1118" s="1"/>
      <c r="C1118" s="1" t="str">
        <f t="shared" si="85"/>
        <v/>
      </c>
      <c r="D1118" s="1"/>
      <c r="E1118" s="1" t="str">
        <f t="shared" si="86"/>
        <v/>
      </c>
      <c r="F1118" s="1" t="str">
        <f t="shared" si="87"/>
        <v/>
      </c>
      <c r="G1118" s="1"/>
      <c r="H1118" s="74" t="str" cm="1">
        <f t="array" ref="H1118">IFERROR(IF(D1118="","",INDEX(Entradas!$H$3:$H$5000,MATCH(Vendas!A1118,IF(Entradas!$B$3:$B$5000=Vendas!D1118,Entradas!$A$3:$A$5000),1))),"Preço não registrado")</f>
        <v/>
      </c>
      <c r="I1118" s="37" t="str">
        <f t="shared" si="88"/>
        <v/>
      </c>
      <c r="J1118" s="1"/>
      <c r="K1118" s="1"/>
      <c r="L1118" s="16" t="str">
        <f t="shared" si="89"/>
        <v/>
      </c>
      <c r="M1118" s="70"/>
    </row>
    <row r="1119" spans="1:13" x14ac:dyDescent="0.3">
      <c r="A1119" s="4"/>
      <c r="B1119" s="1"/>
      <c r="C1119" s="1" t="str">
        <f t="shared" si="85"/>
        <v/>
      </c>
      <c r="D1119" s="1"/>
      <c r="E1119" s="1" t="str">
        <f t="shared" si="86"/>
        <v/>
      </c>
      <c r="F1119" s="1" t="str">
        <f t="shared" si="87"/>
        <v/>
      </c>
      <c r="G1119" s="1"/>
      <c r="H1119" s="74" t="str" cm="1">
        <f t="array" ref="H1119">IFERROR(IF(D1119="","",INDEX(Entradas!$H$3:$H$5000,MATCH(Vendas!A1119,IF(Entradas!$B$3:$B$5000=Vendas!D1119,Entradas!$A$3:$A$5000),1))),"Preço não registrado")</f>
        <v/>
      </c>
      <c r="I1119" s="37" t="str">
        <f t="shared" si="88"/>
        <v/>
      </c>
      <c r="J1119" s="1"/>
      <c r="K1119" s="1"/>
      <c r="L1119" s="16" t="str">
        <f t="shared" si="89"/>
        <v/>
      </c>
      <c r="M1119" s="70"/>
    </row>
    <row r="1120" spans="1:13" x14ac:dyDescent="0.3">
      <c r="A1120" s="4"/>
      <c r="B1120" s="1"/>
      <c r="C1120" s="1" t="str">
        <f t="shared" si="85"/>
        <v/>
      </c>
      <c r="D1120" s="1"/>
      <c r="E1120" s="1" t="str">
        <f t="shared" si="86"/>
        <v/>
      </c>
      <c r="F1120" s="1" t="str">
        <f t="shared" si="87"/>
        <v/>
      </c>
      <c r="G1120" s="1"/>
      <c r="H1120" s="74" t="str" cm="1">
        <f t="array" ref="H1120">IFERROR(IF(D1120="","",INDEX(Entradas!$H$3:$H$5000,MATCH(Vendas!A1120,IF(Entradas!$B$3:$B$5000=Vendas!D1120,Entradas!$A$3:$A$5000),1))),"Preço não registrado")</f>
        <v/>
      </c>
      <c r="I1120" s="37" t="str">
        <f t="shared" si="88"/>
        <v/>
      </c>
      <c r="J1120" s="1"/>
      <c r="K1120" s="1"/>
      <c r="L1120" s="16" t="str">
        <f t="shared" si="89"/>
        <v/>
      </c>
      <c r="M1120" s="70"/>
    </row>
    <row r="1121" spans="1:13" x14ac:dyDescent="0.3">
      <c r="A1121" s="4"/>
      <c r="B1121" s="1"/>
      <c r="C1121" s="1" t="str">
        <f t="shared" si="85"/>
        <v/>
      </c>
      <c r="D1121" s="1"/>
      <c r="E1121" s="1" t="str">
        <f t="shared" si="86"/>
        <v/>
      </c>
      <c r="F1121" s="1" t="str">
        <f t="shared" si="87"/>
        <v/>
      </c>
      <c r="G1121" s="1"/>
      <c r="H1121" s="74" t="str" cm="1">
        <f t="array" ref="H1121">IFERROR(IF(D1121="","",INDEX(Entradas!$H$3:$H$5000,MATCH(Vendas!A1121,IF(Entradas!$B$3:$B$5000=Vendas!D1121,Entradas!$A$3:$A$5000),1))),"Preço não registrado")</f>
        <v/>
      </c>
      <c r="I1121" s="37" t="str">
        <f t="shared" si="88"/>
        <v/>
      </c>
      <c r="J1121" s="1"/>
      <c r="K1121" s="1"/>
      <c r="L1121" s="16" t="str">
        <f t="shared" si="89"/>
        <v/>
      </c>
      <c r="M1121" s="70"/>
    </row>
    <row r="1122" spans="1:13" x14ac:dyDescent="0.3">
      <c r="A1122" s="4"/>
      <c r="B1122" s="1"/>
      <c r="C1122" s="1" t="str">
        <f t="shared" si="85"/>
        <v/>
      </c>
      <c r="D1122" s="6"/>
      <c r="E1122" s="1" t="str">
        <f t="shared" si="86"/>
        <v/>
      </c>
      <c r="F1122" s="1" t="str">
        <f t="shared" si="87"/>
        <v/>
      </c>
      <c r="G1122" s="1"/>
      <c r="H1122" s="74" t="str" cm="1">
        <f t="array" ref="H1122">IFERROR(IF(D1122="","",INDEX(Entradas!$H$3:$H$5000,MATCH(Vendas!A1122,IF(Entradas!$B$3:$B$5000=Vendas!D1122,Entradas!$A$3:$A$5000),1))),"Preço não registrado")</f>
        <v/>
      </c>
      <c r="I1122" s="37" t="str">
        <f t="shared" si="88"/>
        <v/>
      </c>
      <c r="J1122" s="1"/>
      <c r="K1122" s="1"/>
      <c r="L1122" s="16" t="str">
        <f t="shared" si="89"/>
        <v/>
      </c>
      <c r="M1122" s="70"/>
    </row>
    <row r="1123" spans="1:13" x14ac:dyDescent="0.3">
      <c r="A1123" s="4"/>
      <c r="B1123" s="1"/>
      <c r="C1123" s="1" t="str">
        <f t="shared" si="85"/>
        <v/>
      </c>
      <c r="D1123" s="1"/>
      <c r="E1123" s="1" t="str">
        <f t="shared" si="86"/>
        <v/>
      </c>
      <c r="F1123" s="1" t="str">
        <f t="shared" si="87"/>
        <v/>
      </c>
      <c r="G1123" s="1"/>
      <c r="H1123" s="74" t="str" cm="1">
        <f t="array" ref="H1123">IFERROR(IF(D1123="","",INDEX(Entradas!$H$3:$H$5000,MATCH(Vendas!A1123,IF(Entradas!$B$3:$B$5000=Vendas!D1123,Entradas!$A$3:$A$5000),1))),"Preço não registrado")</f>
        <v/>
      </c>
      <c r="I1123" s="37" t="str">
        <f t="shared" si="88"/>
        <v/>
      </c>
      <c r="J1123" s="1"/>
      <c r="K1123" s="1"/>
      <c r="L1123" s="16" t="str">
        <f t="shared" si="89"/>
        <v/>
      </c>
      <c r="M1123" s="70"/>
    </row>
    <row r="1124" spans="1:13" x14ac:dyDescent="0.3">
      <c r="A1124" s="4"/>
      <c r="B1124" s="1"/>
      <c r="C1124" s="1" t="str">
        <f t="shared" si="85"/>
        <v/>
      </c>
      <c r="D1124" s="1"/>
      <c r="E1124" s="1" t="str">
        <f t="shared" si="86"/>
        <v/>
      </c>
      <c r="F1124" s="1" t="str">
        <f t="shared" si="87"/>
        <v/>
      </c>
      <c r="G1124" s="1"/>
      <c r="H1124" s="74" t="str" cm="1">
        <f t="array" ref="H1124">IFERROR(IF(D1124="","",INDEX(Entradas!$H$3:$H$5000,MATCH(Vendas!A1124,IF(Entradas!$B$3:$B$5000=Vendas!D1124,Entradas!$A$3:$A$5000),1))),"Preço não registrado")</f>
        <v/>
      </c>
      <c r="I1124" s="37" t="str">
        <f t="shared" si="88"/>
        <v/>
      </c>
      <c r="J1124" s="1"/>
      <c r="K1124" s="1"/>
      <c r="L1124" s="16" t="str">
        <f t="shared" si="89"/>
        <v/>
      </c>
      <c r="M1124" s="70"/>
    </row>
    <row r="1125" spans="1:13" x14ac:dyDescent="0.3">
      <c r="A1125" s="4"/>
      <c r="B1125" s="1"/>
      <c r="C1125" s="1" t="str">
        <f t="shared" si="85"/>
        <v/>
      </c>
      <c r="D1125" s="1"/>
      <c r="E1125" s="1" t="str">
        <f t="shared" si="86"/>
        <v/>
      </c>
      <c r="F1125" s="1" t="str">
        <f t="shared" si="87"/>
        <v/>
      </c>
      <c r="G1125" s="1"/>
      <c r="H1125" s="74" t="str" cm="1">
        <f t="array" ref="H1125">IFERROR(IF(D1125="","",INDEX(Entradas!$H$3:$H$5000,MATCH(Vendas!A1125,IF(Entradas!$B$3:$B$5000=Vendas!D1125,Entradas!$A$3:$A$5000),1))),"Preço não registrado")</f>
        <v/>
      </c>
      <c r="I1125" s="37" t="str">
        <f t="shared" si="88"/>
        <v/>
      </c>
      <c r="J1125" s="1"/>
      <c r="K1125" s="1"/>
      <c r="L1125" s="16" t="str">
        <f t="shared" si="89"/>
        <v/>
      </c>
      <c r="M1125" s="70"/>
    </row>
    <row r="1126" spans="1:13" x14ac:dyDescent="0.3">
      <c r="A1126" s="4"/>
      <c r="B1126" s="1"/>
      <c r="C1126" s="1" t="str">
        <f t="shared" si="85"/>
        <v/>
      </c>
      <c r="D1126" s="1"/>
      <c r="E1126" s="1" t="str">
        <f t="shared" si="86"/>
        <v/>
      </c>
      <c r="F1126" s="1" t="str">
        <f t="shared" si="87"/>
        <v/>
      </c>
      <c r="G1126" s="1"/>
      <c r="H1126" s="74" t="str" cm="1">
        <f t="array" ref="H1126">IFERROR(IF(D1126="","",INDEX(Entradas!$H$3:$H$5000,MATCH(Vendas!A1126,IF(Entradas!$B$3:$B$5000=Vendas!D1126,Entradas!$A$3:$A$5000),1))),"Preço não registrado")</f>
        <v/>
      </c>
      <c r="I1126" s="37" t="str">
        <f t="shared" si="88"/>
        <v/>
      </c>
      <c r="J1126" s="1"/>
      <c r="K1126" s="1"/>
      <c r="L1126" s="16" t="str">
        <f t="shared" si="89"/>
        <v/>
      </c>
      <c r="M1126" s="70"/>
    </row>
    <row r="1127" spans="1:13" x14ac:dyDescent="0.3">
      <c r="A1127" s="4"/>
      <c r="B1127" s="1"/>
      <c r="C1127" s="1" t="str">
        <f t="shared" si="85"/>
        <v/>
      </c>
      <c r="D1127" s="1"/>
      <c r="E1127" s="1" t="str">
        <f t="shared" si="86"/>
        <v/>
      </c>
      <c r="F1127" s="1" t="str">
        <f t="shared" si="87"/>
        <v/>
      </c>
      <c r="G1127" s="1"/>
      <c r="H1127" s="74" t="str" cm="1">
        <f t="array" ref="H1127">IFERROR(IF(D1127="","",INDEX(Entradas!$H$3:$H$5000,MATCH(Vendas!A1127,IF(Entradas!$B$3:$B$5000=Vendas!D1127,Entradas!$A$3:$A$5000),1))),"Preço não registrado")</f>
        <v/>
      </c>
      <c r="I1127" s="37" t="str">
        <f t="shared" si="88"/>
        <v/>
      </c>
      <c r="J1127" s="1"/>
      <c r="K1127" s="1"/>
      <c r="L1127" s="16" t="str">
        <f t="shared" si="89"/>
        <v/>
      </c>
      <c r="M1127" s="70"/>
    </row>
    <row r="1128" spans="1:13" x14ac:dyDescent="0.3">
      <c r="A1128" s="4"/>
      <c r="B1128" s="1"/>
      <c r="C1128" s="1" t="str">
        <f t="shared" si="85"/>
        <v/>
      </c>
      <c r="D1128" s="1"/>
      <c r="E1128" s="1" t="str">
        <f t="shared" si="86"/>
        <v/>
      </c>
      <c r="F1128" s="1" t="str">
        <f t="shared" si="87"/>
        <v/>
      </c>
      <c r="G1128" s="1"/>
      <c r="H1128" s="74" t="str" cm="1">
        <f t="array" ref="H1128">IFERROR(IF(D1128="","",INDEX(Entradas!$H$3:$H$5000,MATCH(Vendas!A1128,IF(Entradas!$B$3:$B$5000=Vendas!D1128,Entradas!$A$3:$A$5000),1))),"Preço não registrado")</f>
        <v/>
      </c>
      <c r="I1128" s="37" t="str">
        <f t="shared" si="88"/>
        <v/>
      </c>
      <c r="J1128" s="1"/>
      <c r="K1128" s="1"/>
      <c r="L1128" s="16" t="str">
        <f t="shared" si="89"/>
        <v/>
      </c>
      <c r="M1128" s="70"/>
    </row>
    <row r="1129" spans="1:13" x14ac:dyDescent="0.3">
      <c r="A1129" s="4"/>
      <c r="B1129" s="1"/>
      <c r="C1129" s="1" t="str">
        <f t="shared" si="85"/>
        <v/>
      </c>
      <c r="D1129" s="1"/>
      <c r="E1129" s="1" t="str">
        <f t="shared" si="86"/>
        <v/>
      </c>
      <c r="F1129" s="1" t="str">
        <f t="shared" si="87"/>
        <v/>
      </c>
      <c r="G1129" s="1"/>
      <c r="H1129" s="74" t="str" cm="1">
        <f t="array" ref="H1129">IFERROR(IF(D1129="","",INDEX(Entradas!$H$3:$H$5000,MATCH(Vendas!A1129,IF(Entradas!$B$3:$B$5000=Vendas!D1129,Entradas!$A$3:$A$5000),1))),"Preço não registrado")</f>
        <v/>
      </c>
      <c r="I1129" s="37" t="str">
        <f t="shared" si="88"/>
        <v/>
      </c>
      <c r="J1129" s="1"/>
      <c r="K1129" s="1"/>
      <c r="L1129" s="16" t="str">
        <f t="shared" si="89"/>
        <v/>
      </c>
      <c r="M1129" s="70"/>
    </row>
    <row r="1130" spans="1:13" x14ac:dyDescent="0.3">
      <c r="A1130" s="4"/>
      <c r="B1130" s="1"/>
      <c r="C1130" s="1" t="str">
        <f t="shared" si="85"/>
        <v/>
      </c>
      <c r="D1130" s="1"/>
      <c r="E1130" s="1" t="str">
        <f t="shared" si="86"/>
        <v/>
      </c>
      <c r="F1130" s="1" t="str">
        <f t="shared" si="87"/>
        <v/>
      </c>
      <c r="G1130" s="1"/>
      <c r="H1130" s="74" t="str" cm="1">
        <f t="array" ref="H1130">IFERROR(IF(D1130="","",INDEX(Entradas!$H$3:$H$5000,MATCH(Vendas!A1130,IF(Entradas!$B$3:$B$5000=Vendas!D1130,Entradas!$A$3:$A$5000),1))),"Preço não registrado")</f>
        <v/>
      </c>
      <c r="I1130" s="37" t="str">
        <f t="shared" si="88"/>
        <v/>
      </c>
      <c r="J1130" s="1"/>
      <c r="K1130" s="1"/>
      <c r="L1130" s="16" t="str">
        <f t="shared" si="89"/>
        <v/>
      </c>
      <c r="M1130" s="70"/>
    </row>
    <row r="1131" spans="1:13" x14ac:dyDescent="0.3">
      <c r="A1131" s="4"/>
      <c r="B1131" s="1"/>
      <c r="C1131" s="1" t="str">
        <f t="shared" si="85"/>
        <v/>
      </c>
      <c r="D1131" s="1"/>
      <c r="E1131" s="1" t="str">
        <f t="shared" si="86"/>
        <v/>
      </c>
      <c r="F1131" s="1" t="str">
        <f t="shared" si="87"/>
        <v/>
      </c>
      <c r="G1131" s="1"/>
      <c r="H1131" s="74" t="str" cm="1">
        <f t="array" ref="H1131">IFERROR(IF(D1131="","",INDEX(Entradas!$H$3:$H$5000,MATCH(Vendas!A1131,IF(Entradas!$B$3:$B$5000=Vendas!D1131,Entradas!$A$3:$A$5000),1))),"Preço não registrado")</f>
        <v/>
      </c>
      <c r="I1131" s="37" t="str">
        <f t="shared" si="88"/>
        <v/>
      </c>
      <c r="J1131" s="1"/>
      <c r="K1131" s="1"/>
      <c r="L1131" s="16" t="str">
        <f t="shared" si="89"/>
        <v/>
      </c>
      <c r="M1131" s="70"/>
    </row>
    <row r="1132" spans="1:13" x14ac:dyDescent="0.3">
      <c r="A1132" s="4"/>
      <c r="B1132" s="1"/>
      <c r="C1132" s="1" t="str">
        <f t="shared" si="85"/>
        <v/>
      </c>
      <c r="D1132" s="6"/>
      <c r="E1132" s="1" t="str">
        <f t="shared" si="86"/>
        <v/>
      </c>
      <c r="F1132" s="1" t="str">
        <f t="shared" si="87"/>
        <v/>
      </c>
      <c r="G1132" s="1"/>
      <c r="H1132" s="74" t="str" cm="1">
        <f t="array" ref="H1132">IFERROR(IF(D1132="","",INDEX(Entradas!$H$3:$H$5000,MATCH(Vendas!A1132,IF(Entradas!$B$3:$B$5000=Vendas!D1132,Entradas!$A$3:$A$5000),1))),"Preço não registrado")</f>
        <v/>
      </c>
      <c r="I1132" s="37" t="str">
        <f t="shared" si="88"/>
        <v/>
      </c>
      <c r="J1132" s="1"/>
      <c r="K1132" s="1"/>
      <c r="L1132" s="16" t="str">
        <f t="shared" si="89"/>
        <v/>
      </c>
      <c r="M1132" s="70"/>
    </row>
    <row r="1133" spans="1:13" x14ac:dyDescent="0.3">
      <c r="A1133" s="4"/>
      <c r="B1133" s="1"/>
      <c r="C1133" s="1" t="str">
        <f t="shared" si="85"/>
        <v/>
      </c>
      <c r="D1133" s="1"/>
      <c r="E1133" s="1" t="str">
        <f t="shared" si="86"/>
        <v/>
      </c>
      <c r="F1133" s="1" t="str">
        <f t="shared" si="87"/>
        <v/>
      </c>
      <c r="G1133" s="1"/>
      <c r="H1133" s="74" t="str" cm="1">
        <f t="array" ref="H1133">IFERROR(IF(D1133="","",INDEX(Entradas!$H$3:$H$5000,MATCH(Vendas!A1133,IF(Entradas!$B$3:$B$5000=Vendas!D1133,Entradas!$A$3:$A$5000),1))),"Preço não registrado")</f>
        <v/>
      </c>
      <c r="I1133" s="37" t="str">
        <f t="shared" si="88"/>
        <v/>
      </c>
      <c r="J1133" s="1"/>
      <c r="K1133" s="1"/>
      <c r="L1133" s="16" t="str">
        <f t="shared" si="89"/>
        <v/>
      </c>
      <c r="M1133" s="70"/>
    </row>
    <row r="1134" spans="1:13" x14ac:dyDescent="0.3">
      <c r="A1134" s="4"/>
      <c r="B1134" s="1"/>
      <c r="C1134" s="1" t="str">
        <f t="shared" si="85"/>
        <v/>
      </c>
      <c r="D1134" s="1"/>
      <c r="E1134" s="1" t="str">
        <f t="shared" si="86"/>
        <v/>
      </c>
      <c r="F1134" s="1" t="str">
        <f t="shared" si="87"/>
        <v/>
      </c>
      <c r="G1134" s="1"/>
      <c r="H1134" s="74" t="str" cm="1">
        <f t="array" ref="H1134">IFERROR(IF(D1134="","",INDEX(Entradas!$H$3:$H$5000,MATCH(Vendas!A1134,IF(Entradas!$B$3:$B$5000=Vendas!D1134,Entradas!$A$3:$A$5000),1))),"Preço não registrado")</f>
        <v/>
      </c>
      <c r="I1134" s="37" t="str">
        <f t="shared" si="88"/>
        <v/>
      </c>
      <c r="J1134" s="1"/>
      <c r="K1134" s="1"/>
      <c r="L1134" s="16" t="str">
        <f t="shared" si="89"/>
        <v/>
      </c>
      <c r="M1134" s="70"/>
    </row>
    <row r="1135" spans="1:13" x14ac:dyDescent="0.3">
      <c r="A1135" s="4"/>
      <c r="B1135" s="1"/>
      <c r="C1135" s="1" t="str">
        <f t="shared" si="85"/>
        <v/>
      </c>
      <c r="D1135" s="1"/>
      <c r="E1135" s="1" t="str">
        <f t="shared" si="86"/>
        <v/>
      </c>
      <c r="F1135" s="1" t="str">
        <f t="shared" si="87"/>
        <v/>
      </c>
      <c r="G1135" s="1"/>
      <c r="H1135" s="74" t="str" cm="1">
        <f t="array" ref="H1135">IFERROR(IF(D1135="","",INDEX(Entradas!$H$3:$H$5000,MATCH(Vendas!A1135,IF(Entradas!$B$3:$B$5000=Vendas!D1135,Entradas!$A$3:$A$5000),1))),"Preço não registrado")</f>
        <v/>
      </c>
      <c r="I1135" s="37" t="str">
        <f t="shared" si="88"/>
        <v/>
      </c>
      <c r="J1135" s="1"/>
      <c r="K1135" s="1"/>
      <c r="L1135" s="16" t="str">
        <f t="shared" si="89"/>
        <v/>
      </c>
      <c r="M1135" s="70"/>
    </row>
    <row r="1136" spans="1:13" x14ac:dyDescent="0.3">
      <c r="A1136" s="4"/>
      <c r="B1136" s="1"/>
      <c r="C1136" s="1" t="str">
        <f t="shared" si="85"/>
        <v/>
      </c>
      <c r="D1136" s="1"/>
      <c r="E1136" s="1" t="str">
        <f t="shared" si="86"/>
        <v/>
      </c>
      <c r="F1136" s="1" t="str">
        <f t="shared" si="87"/>
        <v/>
      </c>
      <c r="G1136" s="1"/>
      <c r="H1136" s="74" t="str" cm="1">
        <f t="array" ref="H1136">IFERROR(IF(D1136="","",INDEX(Entradas!$H$3:$H$5000,MATCH(Vendas!A1136,IF(Entradas!$B$3:$B$5000=Vendas!D1136,Entradas!$A$3:$A$5000),1))),"Preço não registrado")</f>
        <v/>
      </c>
      <c r="I1136" s="37" t="str">
        <f t="shared" si="88"/>
        <v/>
      </c>
      <c r="J1136" s="1"/>
      <c r="K1136" s="1"/>
      <c r="L1136" s="16" t="str">
        <f t="shared" si="89"/>
        <v/>
      </c>
      <c r="M1136" s="70"/>
    </row>
    <row r="1137" spans="1:13" x14ac:dyDescent="0.3">
      <c r="A1137" s="4"/>
      <c r="B1137" s="1"/>
      <c r="C1137" s="1" t="str">
        <f t="shared" si="85"/>
        <v/>
      </c>
      <c r="D1137" s="1"/>
      <c r="E1137" s="1" t="str">
        <f t="shared" si="86"/>
        <v/>
      </c>
      <c r="F1137" s="1" t="str">
        <f t="shared" si="87"/>
        <v/>
      </c>
      <c r="G1137" s="1"/>
      <c r="H1137" s="74" t="str" cm="1">
        <f t="array" ref="H1137">IFERROR(IF(D1137="","",INDEX(Entradas!$H$3:$H$5000,MATCH(Vendas!A1137,IF(Entradas!$B$3:$B$5000=Vendas!D1137,Entradas!$A$3:$A$5000),1))),"Preço não registrado")</f>
        <v/>
      </c>
      <c r="I1137" s="37" t="str">
        <f t="shared" si="88"/>
        <v/>
      </c>
      <c r="J1137" s="1"/>
      <c r="K1137" s="1"/>
      <c r="L1137" s="16" t="str">
        <f t="shared" si="89"/>
        <v/>
      </c>
      <c r="M1137" s="70"/>
    </row>
    <row r="1138" spans="1:13" x14ac:dyDescent="0.3">
      <c r="A1138" s="4"/>
      <c r="B1138" s="1"/>
      <c r="C1138" s="1" t="str">
        <f t="shared" si="85"/>
        <v/>
      </c>
      <c r="D1138" s="1"/>
      <c r="E1138" s="1" t="str">
        <f t="shared" si="86"/>
        <v/>
      </c>
      <c r="F1138" s="1" t="str">
        <f t="shared" si="87"/>
        <v/>
      </c>
      <c r="G1138" s="1"/>
      <c r="H1138" s="74" t="str" cm="1">
        <f t="array" ref="H1138">IFERROR(IF(D1138="","",INDEX(Entradas!$H$3:$H$5000,MATCH(Vendas!A1138,IF(Entradas!$B$3:$B$5000=Vendas!D1138,Entradas!$A$3:$A$5000),1))),"Preço não registrado")</f>
        <v/>
      </c>
      <c r="I1138" s="37" t="str">
        <f t="shared" si="88"/>
        <v/>
      </c>
      <c r="J1138" s="1"/>
      <c r="K1138" s="1"/>
      <c r="L1138" s="16" t="str">
        <f t="shared" si="89"/>
        <v/>
      </c>
      <c r="M1138" s="70"/>
    </row>
    <row r="1139" spans="1:13" x14ac:dyDescent="0.3">
      <c r="A1139" s="4"/>
      <c r="B1139" s="1"/>
      <c r="C1139" s="1" t="str">
        <f t="shared" si="85"/>
        <v/>
      </c>
      <c r="D1139" s="1"/>
      <c r="E1139" s="1" t="str">
        <f t="shared" si="86"/>
        <v/>
      </c>
      <c r="F1139" s="1" t="str">
        <f t="shared" si="87"/>
        <v/>
      </c>
      <c r="G1139" s="1"/>
      <c r="H1139" s="74" t="str" cm="1">
        <f t="array" ref="H1139">IFERROR(IF(D1139="","",INDEX(Entradas!$H$3:$H$5000,MATCH(Vendas!A1139,IF(Entradas!$B$3:$B$5000=Vendas!D1139,Entradas!$A$3:$A$5000),1))),"Preço não registrado")</f>
        <v/>
      </c>
      <c r="I1139" s="37" t="str">
        <f t="shared" si="88"/>
        <v/>
      </c>
      <c r="J1139" s="1"/>
      <c r="K1139" s="1"/>
      <c r="L1139" s="16" t="str">
        <f t="shared" si="89"/>
        <v/>
      </c>
      <c r="M1139" s="70"/>
    </row>
    <row r="1140" spans="1:13" x14ac:dyDescent="0.3">
      <c r="A1140" s="4"/>
      <c r="B1140" s="1"/>
      <c r="C1140" s="1" t="str">
        <f t="shared" si="85"/>
        <v/>
      </c>
      <c r="D1140" s="1"/>
      <c r="E1140" s="1" t="str">
        <f t="shared" si="86"/>
        <v/>
      </c>
      <c r="F1140" s="1" t="str">
        <f t="shared" si="87"/>
        <v/>
      </c>
      <c r="G1140" s="1"/>
      <c r="H1140" s="74" t="str" cm="1">
        <f t="array" ref="H1140">IFERROR(IF(D1140="","",INDEX(Entradas!$H$3:$H$5000,MATCH(Vendas!A1140,IF(Entradas!$B$3:$B$5000=Vendas!D1140,Entradas!$A$3:$A$5000),1))),"Preço não registrado")</f>
        <v/>
      </c>
      <c r="I1140" s="37" t="str">
        <f t="shared" si="88"/>
        <v/>
      </c>
      <c r="J1140" s="1"/>
      <c r="K1140" s="1"/>
      <c r="L1140" s="16" t="str">
        <f t="shared" si="89"/>
        <v/>
      </c>
      <c r="M1140" s="70"/>
    </row>
    <row r="1141" spans="1:13" x14ac:dyDescent="0.3">
      <c r="A1141" s="4"/>
      <c r="B1141" s="1"/>
      <c r="C1141" s="1" t="str">
        <f t="shared" si="85"/>
        <v/>
      </c>
      <c r="D1141" s="1"/>
      <c r="E1141" s="1" t="str">
        <f t="shared" si="86"/>
        <v/>
      </c>
      <c r="F1141" s="1" t="str">
        <f t="shared" si="87"/>
        <v/>
      </c>
      <c r="G1141" s="1"/>
      <c r="H1141" s="74" t="str" cm="1">
        <f t="array" ref="H1141">IFERROR(IF(D1141="","",INDEX(Entradas!$H$3:$H$5000,MATCH(Vendas!A1141,IF(Entradas!$B$3:$B$5000=Vendas!D1141,Entradas!$A$3:$A$5000),1))),"Preço não registrado")</f>
        <v/>
      </c>
      <c r="I1141" s="37" t="str">
        <f t="shared" si="88"/>
        <v/>
      </c>
      <c r="J1141" s="1"/>
      <c r="K1141" s="1"/>
      <c r="L1141" s="16" t="str">
        <f t="shared" si="89"/>
        <v/>
      </c>
      <c r="M1141" s="70"/>
    </row>
    <row r="1142" spans="1:13" x14ac:dyDescent="0.3">
      <c r="A1142" s="4"/>
      <c r="B1142" s="1"/>
      <c r="C1142" s="1" t="str">
        <f t="shared" si="85"/>
        <v/>
      </c>
      <c r="D1142" s="6"/>
      <c r="E1142" s="1" t="str">
        <f t="shared" si="86"/>
        <v/>
      </c>
      <c r="F1142" s="1" t="str">
        <f t="shared" si="87"/>
        <v/>
      </c>
      <c r="G1142" s="1"/>
      <c r="H1142" s="74" t="str" cm="1">
        <f t="array" ref="H1142">IFERROR(IF(D1142="","",INDEX(Entradas!$H$3:$H$5000,MATCH(Vendas!A1142,IF(Entradas!$B$3:$B$5000=Vendas!D1142,Entradas!$A$3:$A$5000),1))),"Preço não registrado")</f>
        <v/>
      </c>
      <c r="I1142" s="37" t="str">
        <f t="shared" si="88"/>
        <v/>
      </c>
      <c r="J1142" s="1"/>
      <c r="K1142" s="1"/>
      <c r="L1142" s="16" t="str">
        <f t="shared" si="89"/>
        <v/>
      </c>
      <c r="M1142" s="70"/>
    </row>
    <row r="1143" spans="1:13" x14ac:dyDescent="0.3">
      <c r="A1143" s="4"/>
      <c r="B1143" s="1"/>
      <c r="C1143" s="1" t="str">
        <f t="shared" si="85"/>
        <v/>
      </c>
      <c r="D1143" s="1"/>
      <c r="E1143" s="1" t="str">
        <f t="shared" si="86"/>
        <v/>
      </c>
      <c r="F1143" s="1" t="str">
        <f t="shared" si="87"/>
        <v/>
      </c>
      <c r="G1143" s="1"/>
      <c r="H1143" s="74" t="str" cm="1">
        <f t="array" ref="H1143">IFERROR(IF(D1143="","",INDEX(Entradas!$H$3:$H$5000,MATCH(Vendas!A1143,IF(Entradas!$B$3:$B$5000=Vendas!D1143,Entradas!$A$3:$A$5000),1))),"Preço não registrado")</f>
        <v/>
      </c>
      <c r="I1143" s="37" t="str">
        <f t="shared" si="88"/>
        <v/>
      </c>
      <c r="J1143" s="1"/>
      <c r="K1143" s="1"/>
      <c r="L1143" s="16" t="str">
        <f t="shared" si="89"/>
        <v/>
      </c>
      <c r="M1143" s="70"/>
    </row>
    <row r="1144" spans="1:13" x14ac:dyDescent="0.3">
      <c r="A1144" s="4"/>
      <c r="B1144" s="1"/>
      <c r="C1144" s="1" t="str">
        <f t="shared" si="85"/>
        <v/>
      </c>
      <c r="D1144" s="1"/>
      <c r="E1144" s="1" t="str">
        <f t="shared" si="86"/>
        <v/>
      </c>
      <c r="F1144" s="1" t="str">
        <f t="shared" si="87"/>
        <v/>
      </c>
      <c r="G1144" s="1"/>
      <c r="H1144" s="74" t="str" cm="1">
        <f t="array" ref="H1144">IFERROR(IF(D1144="","",INDEX(Entradas!$H$3:$H$5000,MATCH(Vendas!A1144,IF(Entradas!$B$3:$B$5000=Vendas!D1144,Entradas!$A$3:$A$5000),1))),"Preço não registrado")</f>
        <v/>
      </c>
      <c r="I1144" s="37" t="str">
        <f t="shared" si="88"/>
        <v/>
      </c>
      <c r="J1144" s="1"/>
      <c r="K1144" s="1"/>
      <c r="L1144" s="16" t="str">
        <f t="shared" si="89"/>
        <v/>
      </c>
      <c r="M1144" s="70"/>
    </row>
    <row r="1145" spans="1:13" x14ac:dyDescent="0.3">
      <c r="A1145" s="4"/>
      <c r="B1145" s="1"/>
      <c r="C1145" s="1" t="str">
        <f t="shared" si="85"/>
        <v/>
      </c>
      <c r="D1145" s="1"/>
      <c r="E1145" s="1" t="str">
        <f t="shared" si="86"/>
        <v/>
      </c>
      <c r="F1145" s="1" t="str">
        <f t="shared" si="87"/>
        <v/>
      </c>
      <c r="G1145" s="1"/>
      <c r="H1145" s="74" t="str" cm="1">
        <f t="array" ref="H1145">IFERROR(IF(D1145="","",INDEX(Entradas!$H$3:$H$5000,MATCH(Vendas!A1145,IF(Entradas!$B$3:$B$5000=Vendas!D1145,Entradas!$A$3:$A$5000),1))),"Preço não registrado")</f>
        <v/>
      </c>
      <c r="I1145" s="37" t="str">
        <f t="shared" si="88"/>
        <v/>
      </c>
      <c r="J1145" s="1"/>
      <c r="K1145" s="1"/>
      <c r="L1145" s="16" t="str">
        <f t="shared" si="89"/>
        <v/>
      </c>
      <c r="M1145" s="70"/>
    </row>
    <row r="1146" spans="1:13" x14ac:dyDescent="0.3">
      <c r="A1146" s="4"/>
      <c r="B1146" s="1"/>
      <c r="C1146" s="1" t="str">
        <f t="shared" si="85"/>
        <v/>
      </c>
      <c r="D1146" s="1"/>
      <c r="E1146" s="1" t="str">
        <f t="shared" si="86"/>
        <v/>
      </c>
      <c r="F1146" s="1" t="str">
        <f t="shared" si="87"/>
        <v/>
      </c>
      <c r="G1146" s="1"/>
      <c r="H1146" s="74" t="str" cm="1">
        <f t="array" ref="H1146">IFERROR(IF(D1146="","",INDEX(Entradas!$H$3:$H$5000,MATCH(Vendas!A1146,IF(Entradas!$B$3:$B$5000=Vendas!D1146,Entradas!$A$3:$A$5000),1))),"Preço não registrado")</f>
        <v/>
      </c>
      <c r="I1146" s="37" t="str">
        <f t="shared" si="88"/>
        <v/>
      </c>
      <c r="J1146" s="1"/>
      <c r="K1146" s="1"/>
      <c r="L1146" s="16" t="str">
        <f t="shared" si="89"/>
        <v/>
      </c>
      <c r="M1146" s="70"/>
    </row>
    <row r="1147" spans="1:13" x14ac:dyDescent="0.3">
      <c r="A1147" s="4"/>
      <c r="B1147" s="1"/>
      <c r="C1147" s="1" t="str">
        <f t="shared" si="85"/>
        <v/>
      </c>
      <c r="D1147" s="1"/>
      <c r="E1147" s="1" t="str">
        <f t="shared" si="86"/>
        <v/>
      </c>
      <c r="F1147" s="1" t="str">
        <f t="shared" si="87"/>
        <v/>
      </c>
      <c r="G1147" s="1"/>
      <c r="H1147" s="74" t="str" cm="1">
        <f t="array" ref="H1147">IFERROR(IF(D1147="","",INDEX(Entradas!$H$3:$H$5000,MATCH(Vendas!A1147,IF(Entradas!$B$3:$B$5000=Vendas!D1147,Entradas!$A$3:$A$5000),1))),"Preço não registrado")</f>
        <v/>
      </c>
      <c r="I1147" s="37" t="str">
        <f t="shared" si="88"/>
        <v/>
      </c>
      <c r="J1147" s="1"/>
      <c r="K1147" s="1"/>
      <c r="L1147" s="16" t="str">
        <f t="shared" si="89"/>
        <v/>
      </c>
      <c r="M1147" s="70"/>
    </row>
    <row r="1148" spans="1:13" x14ac:dyDescent="0.3">
      <c r="A1148" s="4"/>
      <c r="B1148" s="1"/>
      <c r="C1148" s="1" t="str">
        <f t="shared" si="85"/>
        <v/>
      </c>
      <c r="D1148" s="1"/>
      <c r="E1148" s="1" t="str">
        <f t="shared" si="86"/>
        <v/>
      </c>
      <c r="F1148" s="1" t="str">
        <f t="shared" si="87"/>
        <v/>
      </c>
      <c r="G1148" s="1"/>
      <c r="H1148" s="74" t="str" cm="1">
        <f t="array" ref="H1148">IFERROR(IF(D1148="","",INDEX(Entradas!$H$3:$H$5000,MATCH(Vendas!A1148,IF(Entradas!$B$3:$B$5000=Vendas!D1148,Entradas!$A$3:$A$5000),1))),"Preço não registrado")</f>
        <v/>
      </c>
      <c r="I1148" s="37" t="str">
        <f t="shared" si="88"/>
        <v/>
      </c>
      <c r="J1148" s="1"/>
      <c r="K1148" s="1"/>
      <c r="L1148" s="16" t="str">
        <f t="shared" si="89"/>
        <v/>
      </c>
      <c r="M1148" s="70"/>
    </row>
    <row r="1149" spans="1:13" x14ac:dyDescent="0.3">
      <c r="A1149" s="4"/>
      <c r="B1149" s="1"/>
      <c r="C1149" s="1" t="str">
        <f t="shared" si="85"/>
        <v/>
      </c>
      <c r="D1149" s="1"/>
      <c r="E1149" s="1" t="str">
        <f t="shared" si="86"/>
        <v/>
      </c>
      <c r="F1149" s="1" t="str">
        <f t="shared" si="87"/>
        <v/>
      </c>
      <c r="G1149" s="1"/>
      <c r="H1149" s="74" t="str" cm="1">
        <f t="array" ref="H1149">IFERROR(IF(D1149="","",INDEX(Entradas!$H$3:$H$5000,MATCH(Vendas!A1149,IF(Entradas!$B$3:$B$5000=Vendas!D1149,Entradas!$A$3:$A$5000),1))),"Preço não registrado")</f>
        <v/>
      </c>
      <c r="I1149" s="37" t="str">
        <f t="shared" si="88"/>
        <v/>
      </c>
      <c r="J1149" s="1"/>
      <c r="K1149" s="1"/>
      <c r="L1149" s="16" t="str">
        <f t="shared" si="89"/>
        <v/>
      </c>
      <c r="M1149" s="70"/>
    </row>
    <row r="1150" spans="1:13" x14ac:dyDescent="0.3">
      <c r="A1150" s="4"/>
      <c r="B1150" s="1"/>
      <c r="C1150" s="1" t="str">
        <f t="shared" si="85"/>
        <v/>
      </c>
      <c r="D1150" s="1"/>
      <c r="E1150" s="1" t="str">
        <f t="shared" si="86"/>
        <v/>
      </c>
      <c r="F1150" s="1" t="str">
        <f t="shared" si="87"/>
        <v/>
      </c>
      <c r="G1150" s="1"/>
      <c r="H1150" s="74" t="str" cm="1">
        <f t="array" ref="H1150">IFERROR(IF(D1150="","",INDEX(Entradas!$H$3:$H$5000,MATCH(Vendas!A1150,IF(Entradas!$B$3:$B$5000=Vendas!D1150,Entradas!$A$3:$A$5000),1))),"Preço não registrado")</f>
        <v/>
      </c>
      <c r="I1150" s="37" t="str">
        <f t="shared" si="88"/>
        <v/>
      </c>
      <c r="J1150" s="1"/>
      <c r="K1150" s="1"/>
      <c r="L1150" s="16" t="str">
        <f t="shared" si="89"/>
        <v/>
      </c>
      <c r="M1150" s="70"/>
    </row>
    <row r="1151" spans="1:13" x14ac:dyDescent="0.3">
      <c r="A1151" s="4"/>
      <c r="B1151" s="1"/>
      <c r="C1151" s="1" t="str">
        <f t="shared" si="85"/>
        <v/>
      </c>
      <c r="D1151" s="1"/>
      <c r="E1151" s="1" t="str">
        <f t="shared" si="86"/>
        <v/>
      </c>
      <c r="F1151" s="1" t="str">
        <f t="shared" si="87"/>
        <v/>
      </c>
      <c r="G1151" s="1"/>
      <c r="H1151" s="74" t="str" cm="1">
        <f t="array" ref="H1151">IFERROR(IF(D1151="","",INDEX(Entradas!$H$3:$H$5000,MATCH(Vendas!A1151,IF(Entradas!$B$3:$B$5000=Vendas!D1151,Entradas!$A$3:$A$5000),1))),"Preço não registrado")</f>
        <v/>
      </c>
      <c r="I1151" s="37" t="str">
        <f t="shared" si="88"/>
        <v/>
      </c>
      <c r="J1151" s="1"/>
      <c r="K1151" s="1"/>
      <c r="L1151" s="16" t="str">
        <f t="shared" si="89"/>
        <v/>
      </c>
      <c r="M1151" s="70"/>
    </row>
    <row r="1152" spans="1:13" x14ac:dyDescent="0.3">
      <c r="A1152" s="4"/>
      <c r="B1152" s="1"/>
      <c r="C1152" s="1" t="str">
        <f t="shared" si="85"/>
        <v/>
      </c>
      <c r="D1152" s="6"/>
      <c r="E1152" s="1" t="str">
        <f t="shared" si="86"/>
        <v/>
      </c>
      <c r="F1152" s="1" t="str">
        <f t="shared" si="87"/>
        <v/>
      </c>
      <c r="G1152" s="1"/>
      <c r="H1152" s="74" t="str" cm="1">
        <f t="array" ref="H1152">IFERROR(IF(D1152="","",INDEX(Entradas!$H$3:$H$5000,MATCH(Vendas!A1152,IF(Entradas!$B$3:$B$5000=Vendas!D1152,Entradas!$A$3:$A$5000),1))),"Preço não registrado")</f>
        <v/>
      </c>
      <c r="I1152" s="37" t="str">
        <f t="shared" si="88"/>
        <v/>
      </c>
      <c r="J1152" s="1"/>
      <c r="K1152" s="1"/>
      <c r="L1152" s="16" t="str">
        <f t="shared" si="89"/>
        <v/>
      </c>
      <c r="M1152" s="70"/>
    </row>
    <row r="1153" spans="1:13" x14ac:dyDescent="0.3">
      <c r="A1153" s="4"/>
      <c r="B1153" s="1"/>
      <c r="C1153" s="1" t="str">
        <f t="shared" si="85"/>
        <v/>
      </c>
      <c r="D1153" s="1"/>
      <c r="E1153" s="1" t="str">
        <f t="shared" si="86"/>
        <v/>
      </c>
      <c r="F1153" s="1" t="str">
        <f t="shared" si="87"/>
        <v/>
      </c>
      <c r="G1153" s="1"/>
      <c r="H1153" s="74" t="str" cm="1">
        <f t="array" ref="H1153">IFERROR(IF(D1153="","",INDEX(Entradas!$H$3:$H$5000,MATCH(Vendas!A1153,IF(Entradas!$B$3:$B$5000=Vendas!D1153,Entradas!$A$3:$A$5000),1))),"Preço não registrado")</f>
        <v/>
      </c>
      <c r="I1153" s="37" t="str">
        <f t="shared" si="88"/>
        <v/>
      </c>
      <c r="J1153" s="1"/>
      <c r="K1153" s="1"/>
      <c r="L1153" s="16" t="str">
        <f t="shared" si="89"/>
        <v/>
      </c>
      <c r="M1153" s="70"/>
    </row>
    <row r="1154" spans="1:13" x14ac:dyDescent="0.3">
      <c r="A1154" s="4"/>
      <c r="B1154" s="1"/>
      <c r="C1154" s="1" t="str">
        <f t="shared" si="85"/>
        <v/>
      </c>
      <c r="D1154" s="1"/>
      <c r="E1154" s="1" t="str">
        <f t="shared" si="86"/>
        <v/>
      </c>
      <c r="F1154" s="1" t="str">
        <f t="shared" si="87"/>
        <v/>
      </c>
      <c r="G1154" s="1"/>
      <c r="H1154" s="74" t="str" cm="1">
        <f t="array" ref="H1154">IFERROR(IF(D1154="","",INDEX(Entradas!$H$3:$H$5000,MATCH(Vendas!A1154,IF(Entradas!$B$3:$B$5000=Vendas!D1154,Entradas!$A$3:$A$5000),1))),"Preço não registrado")</f>
        <v/>
      </c>
      <c r="I1154" s="37" t="str">
        <f t="shared" si="88"/>
        <v/>
      </c>
      <c r="J1154" s="1"/>
      <c r="K1154" s="1"/>
      <c r="L1154" s="16" t="str">
        <f t="shared" si="89"/>
        <v/>
      </c>
      <c r="M1154" s="70"/>
    </row>
    <row r="1155" spans="1:13" x14ac:dyDescent="0.3">
      <c r="A1155" s="4"/>
      <c r="B1155" s="1"/>
      <c r="C1155" s="1" t="str">
        <f t="shared" ref="C1155:C1218" si="90">IF(B1155="","",VLOOKUP(B1155,tabela_cliente,2,0))</f>
        <v/>
      </c>
      <c r="D1155" s="1"/>
      <c r="E1155" s="1" t="str">
        <f t="shared" ref="E1155:E1218" si="91">IF(D1155="","",VLOOKUP(D1155,tabela_produto,2,0))</f>
        <v/>
      </c>
      <c r="F1155" s="1" t="str">
        <f t="shared" ref="F1155:F1218" si="92">IF(D1155="","",VLOOKUP(D1155,tabela_produto,3,0))</f>
        <v/>
      </c>
      <c r="G1155" s="1"/>
      <c r="H1155" s="74" t="str" cm="1">
        <f t="array" ref="H1155">IFERROR(IF(D1155="","",INDEX(Entradas!$H$3:$H$5000,MATCH(Vendas!A1155,IF(Entradas!$B$3:$B$5000=Vendas!D1155,Entradas!$A$3:$A$5000),1))),"Preço não registrado")</f>
        <v/>
      </c>
      <c r="I1155" s="37" t="str">
        <f t="shared" si="88"/>
        <v/>
      </c>
      <c r="J1155" s="1"/>
      <c r="K1155" s="1"/>
      <c r="L1155" s="16" t="str">
        <f t="shared" si="89"/>
        <v/>
      </c>
      <c r="M1155" s="70"/>
    </row>
    <row r="1156" spans="1:13" x14ac:dyDescent="0.3">
      <c r="A1156" s="4"/>
      <c r="B1156" s="1"/>
      <c r="C1156" s="1" t="str">
        <f t="shared" si="90"/>
        <v/>
      </c>
      <c r="D1156" s="1"/>
      <c r="E1156" s="1" t="str">
        <f t="shared" si="91"/>
        <v/>
      </c>
      <c r="F1156" s="1" t="str">
        <f t="shared" si="92"/>
        <v/>
      </c>
      <c r="G1156" s="1"/>
      <c r="H1156" s="74" t="str" cm="1">
        <f t="array" ref="H1156">IFERROR(IF(D1156="","",INDEX(Entradas!$H$3:$H$5000,MATCH(Vendas!A1156,IF(Entradas!$B$3:$B$5000=Vendas!D1156,Entradas!$A$3:$A$5000),1))),"Preço não registrado")</f>
        <v/>
      </c>
      <c r="I1156" s="37" t="str">
        <f t="shared" ref="I1156:I1219" si="93">IFERROR(IF(OR(G1156="",H1156=""),"",G1156*H1156),"")</f>
        <v/>
      </c>
      <c r="J1156" s="1"/>
      <c r="K1156" s="1"/>
      <c r="L1156" s="16" t="str">
        <f t="shared" ref="L1156:L1219" si="94">IF(K1156="","",HYPERLINK("https://rastreamentocorreios.info/consulta/"&amp;K1156,"Rastreie aqui"))</f>
        <v/>
      </c>
      <c r="M1156" s="70"/>
    </row>
    <row r="1157" spans="1:13" x14ac:dyDescent="0.3">
      <c r="A1157" s="4"/>
      <c r="B1157" s="1"/>
      <c r="C1157" s="1" t="str">
        <f t="shared" si="90"/>
        <v/>
      </c>
      <c r="D1157" s="1"/>
      <c r="E1157" s="1" t="str">
        <f t="shared" si="91"/>
        <v/>
      </c>
      <c r="F1157" s="1" t="str">
        <f t="shared" si="92"/>
        <v/>
      </c>
      <c r="G1157" s="1"/>
      <c r="H1157" s="74" t="str" cm="1">
        <f t="array" ref="H1157">IFERROR(IF(D1157="","",INDEX(Entradas!$H$3:$H$5000,MATCH(Vendas!A1157,IF(Entradas!$B$3:$B$5000=Vendas!D1157,Entradas!$A$3:$A$5000),1))),"Preço não registrado")</f>
        <v/>
      </c>
      <c r="I1157" s="37" t="str">
        <f t="shared" si="93"/>
        <v/>
      </c>
      <c r="J1157" s="1"/>
      <c r="K1157" s="1"/>
      <c r="L1157" s="16" t="str">
        <f t="shared" si="94"/>
        <v/>
      </c>
      <c r="M1157" s="70"/>
    </row>
    <row r="1158" spans="1:13" x14ac:dyDescent="0.3">
      <c r="A1158" s="4"/>
      <c r="B1158" s="1"/>
      <c r="C1158" s="1" t="str">
        <f t="shared" si="90"/>
        <v/>
      </c>
      <c r="D1158" s="1"/>
      <c r="E1158" s="1" t="str">
        <f t="shared" si="91"/>
        <v/>
      </c>
      <c r="F1158" s="1" t="str">
        <f t="shared" si="92"/>
        <v/>
      </c>
      <c r="G1158" s="1"/>
      <c r="H1158" s="74" t="str" cm="1">
        <f t="array" ref="H1158">IFERROR(IF(D1158="","",INDEX(Entradas!$H$3:$H$5000,MATCH(Vendas!A1158,IF(Entradas!$B$3:$B$5000=Vendas!D1158,Entradas!$A$3:$A$5000),1))),"Preço não registrado")</f>
        <v/>
      </c>
      <c r="I1158" s="37" t="str">
        <f t="shared" si="93"/>
        <v/>
      </c>
      <c r="J1158" s="1"/>
      <c r="K1158" s="1"/>
      <c r="L1158" s="16" t="str">
        <f t="shared" si="94"/>
        <v/>
      </c>
      <c r="M1158" s="70"/>
    </row>
    <row r="1159" spans="1:13" x14ac:dyDescent="0.3">
      <c r="A1159" s="4"/>
      <c r="B1159" s="1"/>
      <c r="C1159" s="1" t="str">
        <f t="shared" si="90"/>
        <v/>
      </c>
      <c r="D1159" s="1"/>
      <c r="E1159" s="1" t="str">
        <f t="shared" si="91"/>
        <v/>
      </c>
      <c r="F1159" s="1" t="str">
        <f t="shared" si="92"/>
        <v/>
      </c>
      <c r="G1159" s="1"/>
      <c r="H1159" s="74" t="str" cm="1">
        <f t="array" ref="H1159">IFERROR(IF(D1159="","",INDEX(Entradas!$H$3:$H$5000,MATCH(Vendas!A1159,IF(Entradas!$B$3:$B$5000=Vendas!D1159,Entradas!$A$3:$A$5000),1))),"Preço não registrado")</f>
        <v/>
      </c>
      <c r="I1159" s="37" t="str">
        <f t="shared" si="93"/>
        <v/>
      </c>
      <c r="J1159" s="1"/>
      <c r="K1159" s="1"/>
      <c r="L1159" s="16" t="str">
        <f t="shared" si="94"/>
        <v/>
      </c>
      <c r="M1159" s="70"/>
    </row>
    <row r="1160" spans="1:13" x14ac:dyDescent="0.3">
      <c r="A1160" s="4"/>
      <c r="B1160" s="1"/>
      <c r="C1160" s="1" t="str">
        <f t="shared" si="90"/>
        <v/>
      </c>
      <c r="D1160" s="1"/>
      <c r="E1160" s="1" t="str">
        <f t="shared" si="91"/>
        <v/>
      </c>
      <c r="F1160" s="1" t="str">
        <f t="shared" si="92"/>
        <v/>
      </c>
      <c r="G1160" s="1"/>
      <c r="H1160" s="74" t="str" cm="1">
        <f t="array" ref="H1160">IFERROR(IF(D1160="","",INDEX(Entradas!$H$3:$H$5000,MATCH(Vendas!A1160,IF(Entradas!$B$3:$B$5000=Vendas!D1160,Entradas!$A$3:$A$5000),1))),"Preço não registrado")</f>
        <v/>
      </c>
      <c r="I1160" s="37" t="str">
        <f t="shared" si="93"/>
        <v/>
      </c>
      <c r="J1160" s="1"/>
      <c r="K1160" s="1"/>
      <c r="L1160" s="16" t="str">
        <f t="shared" si="94"/>
        <v/>
      </c>
      <c r="M1160" s="70"/>
    </row>
    <row r="1161" spans="1:13" x14ac:dyDescent="0.3">
      <c r="A1161" s="4"/>
      <c r="B1161" s="1"/>
      <c r="C1161" s="1" t="str">
        <f t="shared" si="90"/>
        <v/>
      </c>
      <c r="D1161" s="1"/>
      <c r="E1161" s="1" t="str">
        <f t="shared" si="91"/>
        <v/>
      </c>
      <c r="F1161" s="1" t="str">
        <f t="shared" si="92"/>
        <v/>
      </c>
      <c r="G1161" s="1"/>
      <c r="H1161" s="74" t="str" cm="1">
        <f t="array" ref="H1161">IFERROR(IF(D1161="","",INDEX(Entradas!$H$3:$H$5000,MATCH(Vendas!A1161,IF(Entradas!$B$3:$B$5000=Vendas!D1161,Entradas!$A$3:$A$5000),1))),"Preço não registrado")</f>
        <v/>
      </c>
      <c r="I1161" s="37" t="str">
        <f t="shared" si="93"/>
        <v/>
      </c>
      <c r="J1161" s="1"/>
      <c r="K1161" s="1"/>
      <c r="L1161" s="16" t="str">
        <f t="shared" si="94"/>
        <v/>
      </c>
      <c r="M1161" s="70"/>
    </row>
    <row r="1162" spans="1:13" x14ac:dyDescent="0.3">
      <c r="A1162" s="4"/>
      <c r="B1162" s="1"/>
      <c r="C1162" s="1" t="str">
        <f t="shared" si="90"/>
        <v/>
      </c>
      <c r="D1162" s="6"/>
      <c r="E1162" s="1" t="str">
        <f t="shared" si="91"/>
        <v/>
      </c>
      <c r="F1162" s="1" t="str">
        <f t="shared" si="92"/>
        <v/>
      </c>
      <c r="G1162" s="1"/>
      <c r="H1162" s="74" t="str" cm="1">
        <f t="array" ref="H1162">IFERROR(IF(D1162="","",INDEX(Entradas!$H$3:$H$5000,MATCH(Vendas!A1162,IF(Entradas!$B$3:$B$5000=Vendas!D1162,Entradas!$A$3:$A$5000),1))),"Preço não registrado")</f>
        <v/>
      </c>
      <c r="I1162" s="37" t="str">
        <f t="shared" si="93"/>
        <v/>
      </c>
      <c r="J1162" s="1"/>
      <c r="K1162" s="1"/>
      <c r="L1162" s="16" t="str">
        <f t="shared" si="94"/>
        <v/>
      </c>
      <c r="M1162" s="70"/>
    </row>
    <row r="1163" spans="1:13" x14ac:dyDescent="0.3">
      <c r="A1163" s="4"/>
      <c r="B1163" s="1"/>
      <c r="C1163" s="1" t="str">
        <f t="shared" si="90"/>
        <v/>
      </c>
      <c r="D1163" s="1"/>
      <c r="E1163" s="1" t="str">
        <f t="shared" si="91"/>
        <v/>
      </c>
      <c r="F1163" s="1" t="str">
        <f t="shared" si="92"/>
        <v/>
      </c>
      <c r="G1163" s="1"/>
      <c r="H1163" s="74" t="str" cm="1">
        <f t="array" ref="H1163">IFERROR(IF(D1163="","",INDEX(Entradas!$H$3:$H$5000,MATCH(Vendas!A1163,IF(Entradas!$B$3:$B$5000=Vendas!D1163,Entradas!$A$3:$A$5000),1))),"Preço não registrado")</f>
        <v/>
      </c>
      <c r="I1163" s="37" t="str">
        <f t="shared" si="93"/>
        <v/>
      </c>
      <c r="J1163" s="1"/>
      <c r="K1163" s="1"/>
      <c r="L1163" s="16" t="str">
        <f t="shared" si="94"/>
        <v/>
      </c>
      <c r="M1163" s="70"/>
    </row>
    <row r="1164" spans="1:13" x14ac:dyDescent="0.3">
      <c r="A1164" s="4"/>
      <c r="B1164" s="1"/>
      <c r="C1164" s="1" t="str">
        <f t="shared" si="90"/>
        <v/>
      </c>
      <c r="D1164" s="1"/>
      <c r="E1164" s="1" t="str">
        <f t="shared" si="91"/>
        <v/>
      </c>
      <c r="F1164" s="1" t="str">
        <f t="shared" si="92"/>
        <v/>
      </c>
      <c r="G1164" s="1"/>
      <c r="H1164" s="74" t="str" cm="1">
        <f t="array" ref="H1164">IFERROR(IF(D1164="","",INDEX(Entradas!$H$3:$H$5000,MATCH(Vendas!A1164,IF(Entradas!$B$3:$B$5000=Vendas!D1164,Entradas!$A$3:$A$5000),1))),"Preço não registrado")</f>
        <v/>
      </c>
      <c r="I1164" s="37" t="str">
        <f t="shared" si="93"/>
        <v/>
      </c>
      <c r="J1164" s="1"/>
      <c r="K1164" s="1"/>
      <c r="L1164" s="16" t="str">
        <f t="shared" si="94"/>
        <v/>
      </c>
      <c r="M1164" s="70"/>
    </row>
    <row r="1165" spans="1:13" x14ac:dyDescent="0.3">
      <c r="A1165" s="4"/>
      <c r="B1165" s="1"/>
      <c r="C1165" s="1" t="str">
        <f t="shared" si="90"/>
        <v/>
      </c>
      <c r="D1165" s="1"/>
      <c r="E1165" s="1" t="str">
        <f t="shared" si="91"/>
        <v/>
      </c>
      <c r="F1165" s="1" t="str">
        <f t="shared" si="92"/>
        <v/>
      </c>
      <c r="G1165" s="1"/>
      <c r="H1165" s="74" t="str" cm="1">
        <f t="array" ref="H1165">IFERROR(IF(D1165="","",INDEX(Entradas!$H$3:$H$5000,MATCH(Vendas!A1165,IF(Entradas!$B$3:$B$5000=Vendas!D1165,Entradas!$A$3:$A$5000),1))),"Preço não registrado")</f>
        <v/>
      </c>
      <c r="I1165" s="37" t="str">
        <f t="shared" si="93"/>
        <v/>
      </c>
      <c r="J1165" s="1"/>
      <c r="K1165" s="1"/>
      <c r="L1165" s="16" t="str">
        <f t="shared" si="94"/>
        <v/>
      </c>
      <c r="M1165" s="70"/>
    </row>
    <row r="1166" spans="1:13" x14ac:dyDescent="0.3">
      <c r="A1166" s="4"/>
      <c r="B1166" s="1"/>
      <c r="C1166" s="1" t="str">
        <f t="shared" si="90"/>
        <v/>
      </c>
      <c r="D1166" s="1"/>
      <c r="E1166" s="1" t="str">
        <f t="shared" si="91"/>
        <v/>
      </c>
      <c r="F1166" s="1" t="str">
        <f t="shared" si="92"/>
        <v/>
      </c>
      <c r="G1166" s="1"/>
      <c r="H1166" s="74" t="str" cm="1">
        <f t="array" ref="H1166">IFERROR(IF(D1166="","",INDEX(Entradas!$H$3:$H$5000,MATCH(Vendas!A1166,IF(Entradas!$B$3:$B$5000=Vendas!D1166,Entradas!$A$3:$A$5000),1))),"Preço não registrado")</f>
        <v/>
      </c>
      <c r="I1166" s="37" t="str">
        <f t="shared" si="93"/>
        <v/>
      </c>
      <c r="J1166" s="1"/>
      <c r="K1166" s="1"/>
      <c r="L1166" s="16" t="str">
        <f t="shared" si="94"/>
        <v/>
      </c>
      <c r="M1166" s="70"/>
    </row>
    <row r="1167" spans="1:13" x14ac:dyDescent="0.3">
      <c r="A1167" s="4"/>
      <c r="B1167" s="1"/>
      <c r="C1167" s="1" t="str">
        <f t="shared" si="90"/>
        <v/>
      </c>
      <c r="D1167" s="1"/>
      <c r="E1167" s="1" t="str">
        <f t="shared" si="91"/>
        <v/>
      </c>
      <c r="F1167" s="1" t="str">
        <f t="shared" si="92"/>
        <v/>
      </c>
      <c r="G1167" s="1"/>
      <c r="H1167" s="74" t="str" cm="1">
        <f t="array" ref="H1167">IFERROR(IF(D1167="","",INDEX(Entradas!$H$3:$H$5000,MATCH(Vendas!A1167,IF(Entradas!$B$3:$B$5000=Vendas!D1167,Entradas!$A$3:$A$5000),1))),"Preço não registrado")</f>
        <v/>
      </c>
      <c r="I1167" s="37" t="str">
        <f t="shared" si="93"/>
        <v/>
      </c>
      <c r="J1167" s="1"/>
      <c r="K1167" s="1"/>
      <c r="L1167" s="16" t="str">
        <f t="shared" si="94"/>
        <v/>
      </c>
      <c r="M1167" s="70"/>
    </row>
    <row r="1168" spans="1:13" x14ac:dyDescent="0.3">
      <c r="A1168" s="4"/>
      <c r="B1168" s="1"/>
      <c r="C1168" s="1" t="str">
        <f t="shared" si="90"/>
        <v/>
      </c>
      <c r="D1168" s="1"/>
      <c r="E1168" s="1" t="str">
        <f t="shared" si="91"/>
        <v/>
      </c>
      <c r="F1168" s="1" t="str">
        <f t="shared" si="92"/>
        <v/>
      </c>
      <c r="G1168" s="1"/>
      <c r="H1168" s="74" t="str" cm="1">
        <f t="array" ref="H1168">IFERROR(IF(D1168="","",INDEX(Entradas!$H$3:$H$5000,MATCH(Vendas!A1168,IF(Entradas!$B$3:$B$5000=Vendas!D1168,Entradas!$A$3:$A$5000),1))),"Preço não registrado")</f>
        <v/>
      </c>
      <c r="I1168" s="37" t="str">
        <f t="shared" si="93"/>
        <v/>
      </c>
      <c r="J1168" s="1"/>
      <c r="K1168" s="1"/>
      <c r="L1168" s="16" t="str">
        <f t="shared" si="94"/>
        <v/>
      </c>
      <c r="M1168" s="70"/>
    </row>
    <row r="1169" spans="1:13" x14ac:dyDescent="0.3">
      <c r="A1169" s="4"/>
      <c r="B1169" s="1"/>
      <c r="C1169" s="1" t="str">
        <f t="shared" si="90"/>
        <v/>
      </c>
      <c r="D1169" s="1"/>
      <c r="E1169" s="1" t="str">
        <f t="shared" si="91"/>
        <v/>
      </c>
      <c r="F1169" s="1" t="str">
        <f t="shared" si="92"/>
        <v/>
      </c>
      <c r="G1169" s="1"/>
      <c r="H1169" s="74" t="str" cm="1">
        <f t="array" ref="H1169">IFERROR(IF(D1169="","",INDEX(Entradas!$H$3:$H$5000,MATCH(Vendas!A1169,IF(Entradas!$B$3:$B$5000=Vendas!D1169,Entradas!$A$3:$A$5000),1))),"Preço não registrado")</f>
        <v/>
      </c>
      <c r="I1169" s="37" t="str">
        <f t="shared" si="93"/>
        <v/>
      </c>
      <c r="J1169" s="1"/>
      <c r="K1169" s="1"/>
      <c r="L1169" s="16" t="str">
        <f t="shared" si="94"/>
        <v/>
      </c>
      <c r="M1169" s="70"/>
    </row>
    <row r="1170" spans="1:13" x14ac:dyDescent="0.3">
      <c r="A1170" s="4"/>
      <c r="B1170" s="1"/>
      <c r="C1170" s="1" t="str">
        <f t="shared" si="90"/>
        <v/>
      </c>
      <c r="D1170" s="1"/>
      <c r="E1170" s="1" t="str">
        <f t="shared" si="91"/>
        <v/>
      </c>
      <c r="F1170" s="1" t="str">
        <f t="shared" si="92"/>
        <v/>
      </c>
      <c r="G1170" s="1"/>
      <c r="H1170" s="74" t="str" cm="1">
        <f t="array" ref="H1170">IFERROR(IF(D1170="","",INDEX(Entradas!$H$3:$H$5000,MATCH(Vendas!A1170,IF(Entradas!$B$3:$B$5000=Vendas!D1170,Entradas!$A$3:$A$5000),1))),"Preço não registrado")</f>
        <v/>
      </c>
      <c r="I1170" s="37" t="str">
        <f t="shared" si="93"/>
        <v/>
      </c>
      <c r="J1170" s="1"/>
      <c r="K1170" s="1"/>
      <c r="L1170" s="16" t="str">
        <f t="shared" si="94"/>
        <v/>
      </c>
      <c r="M1170" s="70"/>
    </row>
    <row r="1171" spans="1:13" x14ac:dyDescent="0.3">
      <c r="A1171" s="4"/>
      <c r="B1171" s="1"/>
      <c r="C1171" s="1" t="str">
        <f t="shared" si="90"/>
        <v/>
      </c>
      <c r="D1171" s="1"/>
      <c r="E1171" s="1" t="str">
        <f t="shared" si="91"/>
        <v/>
      </c>
      <c r="F1171" s="1" t="str">
        <f t="shared" si="92"/>
        <v/>
      </c>
      <c r="G1171" s="1"/>
      <c r="H1171" s="74" t="str" cm="1">
        <f t="array" ref="H1171">IFERROR(IF(D1171="","",INDEX(Entradas!$H$3:$H$5000,MATCH(Vendas!A1171,IF(Entradas!$B$3:$B$5000=Vendas!D1171,Entradas!$A$3:$A$5000),1))),"Preço não registrado")</f>
        <v/>
      </c>
      <c r="I1171" s="37" t="str">
        <f t="shared" si="93"/>
        <v/>
      </c>
      <c r="J1171" s="1"/>
      <c r="K1171" s="1"/>
      <c r="L1171" s="16" t="str">
        <f t="shared" si="94"/>
        <v/>
      </c>
      <c r="M1171" s="70"/>
    </row>
    <row r="1172" spans="1:13" x14ac:dyDescent="0.3">
      <c r="A1172" s="4"/>
      <c r="B1172" s="1"/>
      <c r="C1172" s="1" t="str">
        <f t="shared" si="90"/>
        <v/>
      </c>
      <c r="D1172" s="6"/>
      <c r="E1172" s="1" t="str">
        <f t="shared" si="91"/>
        <v/>
      </c>
      <c r="F1172" s="1" t="str">
        <f t="shared" si="92"/>
        <v/>
      </c>
      <c r="G1172" s="1"/>
      <c r="H1172" s="74" t="str" cm="1">
        <f t="array" ref="H1172">IFERROR(IF(D1172="","",INDEX(Entradas!$H$3:$H$5000,MATCH(Vendas!A1172,IF(Entradas!$B$3:$B$5000=Vendas!D1172,Entradas!$A$3:$A$5000),1))),"Preço não registrado")</f>
        <v/>
      </c>
      <c r="I1172" s="37" t="str">
        <f t="shared" si="93"/>
        <v/>
      </c>
      <c r="J1172" s="1"/>
      <c r="K1172" s="1"/>
      <c r="L1172" s="16" t="str">
        <f t="shared" si="94"/>
        <v/>
      </c>
      <c r="M1172" s="70"/>
    </row>
    <row r="1173" spans="1:13" x14ac:dyDescent="0.3">
      <c r="A1173" s="4"/>
      <c r="B1173" s="1"/>
      <c r="C1173" s="1" t="str">
        <f t="shared" si="90"/>
        <v/>
      </c>
      <c r="D1173" s="1"/>
      <c r="E1173" s="1" t="str">
        <f t="shared" si="91"/>
        <v/>
      </c>
      <c r="F1173" s="1" t="str">
        <f t="shared" si="92"/>
        <v/>
      </c>
      <c r="G1173" s="1"/>
      <c r="H1173" s="74" t="str" cm="1">
        <f t="array" ref="H1173">IFERROR(IF(D1173="","",INDEX(Entradas!$H$3:$H$5000,MATCH(Vendas!A1173,IF(Entradas!$B$3:$B$5000=Vendas!D1173,Entradas!$A$3:$A$5000),1))),"Preço não registrado")</f>
        <v/>
      </c>
      <c r="I1173" s="37" t="str">
        <f t="shared" si="93"/>
        <v/>
      </c>
      <c r="J1173" s="1"/>
      <c r="K1173" s="1"/>
      <c r="L1173" s="16" t="str">
        <f t="shared" si="94"/>
        <v/>
      </c>
      <c r="M1173" s="70"/>
    </row>
    <row r="1174" spans="1:13" x14ac:dyDescent="0.3">
      <c r="A1174" s="4"/>
      <c r="B1174" s="1"/>
      <c r="C1174" s="1" t="str">
        <f t="shared" si="90"/>
        <v/>
      </c>
      <c r="D1174" s="1"/>
      <c r="E1174" s="1" t="str">
        <f t="shared" si="91"/>
        <v/>
      </c>
      <c r="F1174" s="1" t="str">
        <f t="shared" si="92"/>
        <v/>
      </c>
      <c r="G1174" s="1"/>
      <c r="H1174" s="74" t="str" cm="1">
        <f t="array" ref="H1174">IFERROR(IF(D1174="","",INDEX(Entradas!$H$3:$H$5000,MATCH(Vendas!A1174,IF(Entradas!$B$3:$B$5000=Vendas!D1174,Entradas!$A$3:$A$5000),1))),"Preço não registrado")</f>
        <v/>
      </c>
      <c r="I1174" s="37" t="str">
        <f t="shared" si="93"/>
        <v/>
      </c>
      <c r="J1174" s="1"/>
      <c r="K1174" s="1"/>
      <c r="L1174" s="16" t="str">
        <f t="shared" si="94"/>
        <v/>
      </c>
      <c r="M1174" s="70"/>
    </row>
    <row r="1175" spans="1:13" x14ac:dyDescent="0.3">
      <c r="A1175" s="4"/>
      <c r="B1175" s="1"/>
      <c r="C1175" s="1" t="str">
        <f t="shared" si="90"/>
        <v/>
      </c>
      <c r="D1175" s="1"/>
      <c r="E1175" s="1" t="str">
        <f t="shared" si="91"/>
        <v/>
      </c>
      <c r="F1175" s="1" t="str">
        <f t="shared" si="92"/>
        <v/>
      </c>
      <c r="G1175" s="1"/>
      <c r="H1175" s="74" t="str" cm="1">
        <f t="array" ref="H1175">IFERROR(IF(D1175="","",INDEX(Entradas!$H$3:$H$5000,MATCH(Vendas!A1175,IF(Entradas!$B$3:$B$5000=Vendas!D1175,Entradas!$A$3:$A$5000),1))),"Preço não registrado")</f>
        <v/>
      </c>
      <c r="I1175" s="37" t="str">
        <f t="shared" si="93"/>
        <v/>
      </c>
      <c r="J1175" s="1"/>
      <c r="K1175" s="1"/>
      <c r="L1175" s="16" t="str">
        <f t="shared" si="94"/>
        <v/>
      </c>
      <c r="M1175" s="70"/>
    </row>
    <row r="1176" spans="1:13" x14ac:dyDescent="0.3">
      <c r="A1176" s="4"/>
      <c r="B1176" s="1"/>
      <c r="C1176" s="1" t="str">
        <f t="shared" si="90"/>
        <v/>
      </c>
      <c r="D1176" s="1"/>
      <c r="E1176" s="1" t="str">
        <f t="shared" si="91"/>
        <v/>
      </c>
      <c r="F1176" s="1" t="str">
        <f t="shared" si="92"/>
        <v/>
      </c>
      <c r="G1176" s="1"/>
      <c r="H1176" s="74" t="str" cm="1">
        <f t="array" ref="H1176">IFERROR(IF(D1176="","",INDEX(Entradas!$H$3:$H$5000,MATCH(Vendas!A1176,IF(Entradas!$B$3:$B$5000=Vendas!D1176,Entradas!$A$3:$A$5000),1))),"Preço não registrado")</f>
        <v/>
      </c>
      <c r="I1176" s="37" t="str">
        <f t="shared" si="93"/>
        <v/>
      </c>
      <c r="J1176" s="1"/>
      <c r="K1176" s="1"/>
      <c r="L1176" s="16" t="str">
        <f t="shared" si="94"/>
        <v/>
      </c>
      <c r="M1176" s="70"/>
    </row>
    <row r="1177" spans="1:13" x14ac:dyDescent="0.3">
      <c r="A1177" s="4"/>
      <c r="B1177" s="1"/>
      <c r="C1177" s="1" t="str">
        <f t="shared" si="90"/>
        <v/>
      </c>
      <c r="D1177" s="1"/>
      <c r="E1177" s="1" t="str">
        <f t="shared" si="91"/>
        <v/>
      </c>
      <c r="F1177" s="1" t="str">
        <f t="shared" si="92"/>
        <v/>
      </c>
      <c r="G1177" s="1"/>
      <c r="H1177" s="74" t="str" cm="1">
        <f t="array" ref="H1177">IFERROR(IF(D1177="","",INDEX(Entradas!$H$3:$H$5000,MATCH(Vendas!A1177,IF(Entradas!$B$3:$B$5000=Vendas!D1177,Entradas!$A$3:$A$5000),1))),"Preço não registrado")</f>
        <v/>
      </c>
      <c r="I1177" s="37" t="str">
        <f t="shared" si="93"/>
        <v/>
      </c>
      <c r="J1177" s="1"/>
      <c r="K1177" s="1"/>
      <c r="L1177" s="16" t="str">
        <f t="shared" si="94"/>
        <v/>
      </c>
      <c r="M1177" s="70"/>
    </row>
    <row r="1178" spans="1:13" x14ac:dyDescent="0.3">
      <c r="A1178" s="4"/>
      <c r="B1178" s="1"/>
      <c r="C1178" s="1" t="str">
        <f t="shared" si="90"/>
        <v/>
      </c>
      <c r="D1178" s="1"/>
      <c r="E1178" s="1" t="str">
        <f t="shared" si="91"/>
        <v/>
      </c>
      <c r="F1178" s="1" t="str">
        <f t="shared" si="92"/>
        <v/>
      </c>
      <c r="G1178" s="1"/>
      <c r="H1178" s="74" t="str" cm="1">
        <f t="array" ref="H1178">IFERROR(IF(D1178="","",INDEX(Entradas!$H$3:$H$5000,MATCH(Vendas!A1178,IF(Entradas!$B$3:$B$5000=Vendas!D1178,Entradas!$A$3:$A$5000),1))),"Preço não registrado")</f>
        <v/>
      </c>
      <c r="I1178" s="37" t="str">
        <f t="shared" si="93"/>
        <v/>
      </c>
      <c r="J1178" s="1"/>
      <c r="K1178" s="1"/>
      <c r="L1178" s="16" t="str">
        <f t="shared" si="94"/>
        <v/>
      </c>
      <c r="M1178" s="70"/>
    </row>
    <row r="1179" spans="1:13" x14ac:dyDescent="0.3">
      <c r="A1179" s="4"/>
      <c r="B1179" s="1"/>
      <c r="C1179" s="1" t="str">
        <f t="shared" si="90"/>
        <v/>
      </c>
      <c r="D1179" s="1"/>
      <c r="E1179" s="1" t="str">
        <f t="shared" si="91"/>
        <v/>
      </c>
      <c r="F1179" s="1" t="str">
        <f t="shared" si="92"/>
        <v/>
      </c>
      <c r="G1179" s="1"/>
      <c r="H1179" s="74" t="str" cm="1">
        <f t="array" ref="H1179">IFERROR(IF(D1179="","",INDEX(Entradas!$H$3:$H$5000,MATCH(Vendas!A1179,IF(Entradas!$B$3:$B$5000=Vendas!D1179,Entradas!$A$3:$A$5000),1))),"Preço não registrado")</f>
        <v/>
      </c>
      <c r="I1179" s="37" t="str">
        <f t="shared" si="93"/>
        <v/>
      </c>
      <c r="J1179" s="1"/>
      <c r="K1179" s="1"/>
      <c r="L1179" s="16" t="str">
        <f t="shared" si="94"/>
        <v/>
      </c>
      <c r="M1179" s="70"/>
    </row>
    <row r="1180" spans="1:13" x14ac:dyDescent="0.3">
      <c r="A1180" s="4"/>
      <c r="B1180" s="1"/>
      <c r="C1180" s="1" t="str">
        <f t="shared" si="90"/>
        <v/>
      </c>
      <c r="D1180" s="1"/>
      <c r="E1180" s="1" t="str">
        <f t="shared" si="91"/>
        <v/>
      </c>
      <c r="F1180" s="1" t="str">
        <f t="shared" si="92"/>
        <v/>
      </c>
      <c r="G1180" s="1"/>
      <c r="H1180" s="74" t="str" cm="1">
        <f t="array" ref="H1180">IFERROR(IF(D1180="","",INDEX(Entradas!$H$3:$H$5000,MATCH(Vendas!A1180,IF(Entradas!$B$3:$B$5000=Vendas!D1180,Entradas!$A$3:$A$5000),1))),"Preço não registrado")</f>
        <v/>
      </c>
      <c r="I1180" s="37" t="str">
        <f t="shared" si="93"/>
        <v/>
      </c>
      <c r="J1180" s="1"/>
      <c r="K1180" s="1"/>
      <c r="L1180" s="16" t="str">
        <f t="shared" si="94"/>
        <v/>
      </c>
      <c r="M1180" s="70"/>
    </row>
    <row r="1181" spans="1:13" x14ac:dyDescent="0.3">
      <c r="A1181" s="4"/>
      <c r="B1181" s="1"/>
      <c r="C1181" s="1" t="str">
        <f t="shared" si="90"/>
        <v/>
      </c>
      <c r="D1181" s="1"/>
      <c r="E1181" s="1" t="str">
        <f t="shared" si="91"/>
        <v/>
      </c>
      <c r="F1181" s="1" t="str">
        <f t="shared" si="92"/>
        <v/>
      </c>
      <c r="G1181" s="1"/>
      <c r="H1181" s="74" t="str" cm="1">
        <f t="array" ref="H1181">IFERROR(IF(D1181="","",INDEX(Entradas!$H$3:$H$5000,MATCH(Vendas!A1181,IF(Entradas!$B$3:$B$5000=Vendas!D1181,Entradas!$A$3:$A$5000),1))),"Preço não registrado")</f>
        <v/>
      </c>
      <c r="I1181" s="37" t="str">
        <f t="shared" si="93"/>
        <v/>
      </c>
      <c r="J1181" s="1"/>
      <c r="K1181" s="1"/>
      <c r="L1181" s="16" t="str">
        <f t="shared" si="94"/>
        <v/>
      </c>
      <c r="M1181" s="70"/>
    </row>
    <row r="1182" spans="1:13" x14ac:dyDescent="0.3">
      <c r="A1182" s="4"/>
      <c r="B1182" s="1"/>
      <c r="C1182" s="1" t="str">
        <f t="shared" si="90"/>
        <v/>
      </c>
      <c r="D1182" s="6"/>
      <c r="E1182" s="1" t="str">
        <f t="shared" si="91"/>
        <v/>
      </c>
      <c r="F1182" s="1" t="str">
        <f t="shared" si="92"/>
        <v/>
      </c>
      <c r="G1182" s="1"/>
      <c r="H1182" s="74" t="str" cm="1">
        <f t="array" ref="H1182">IFERROR(IF(D1182="","",INDEX(Entradas!$H$3:$H$5000,MATCH(Vendas!A1182,IF(Entradas!$B$3:$B$5000=Vendas!D1182,Entradas!$A$3:$A$5000),1))),"Preço não registrado")</f>
        <v/>
      </c>
      <c r="I1182" s="37" t="str">
        <f t="shared" si="93"/>
        <v/>
      </c>
      <c r="J1182" s="1"/>
      <c r="K1182" s="1"/>
      <c r="L1182" s="16" t="str">
        <f t="shared" si="94"/>
        <v/>
      </c>
      <c r="M1182" s="70"/>
    </row>
    <row r="1183" spans="1:13" x14ac:dyDescent="0.3">
      <c r="A1183" s="4"/>
      <c r="B1183" s="1"/>
      <c r="C1183" s="1" t="str">
        <f t="shared" si="90"/>
        <v/>
      </c>
      <c r="D1183" s="1"/>
      <c r="E1183" s="1" t="str">
        <f t="shared" si="91"/>
        <v/>
      </c>
      <c r="F1183" s="1" t="str">
        <f t="shared" si="92"/>
        <v/>
      </c>
      <c r="G1183" s="1"/>
      <c r="H1183" s="74" t="str" cm="1">
        <f t="array" ref="H1183">IFERROR(IF(D1183="","",INDEX(Entradas!$H$3:$H$5000,MATCH(Vendas!A1183,IF(Entradas!$B$3:$B$5000=Vendas!D1183,Entradas!$A$3:$A$5000),1))),"Preço não registrado")</f>
        <v/>
      </c>
      <c r="I1183" s="37" t="str">
        <f t="shared" si="93"/>
        <v/>
      </c>
      <c r="J1183" s="1"/>
      <c r="K1183" s="1"/>
      <c r="L1183" s="16" t="str">
        <f t="shared" si="94"/>
        <v/>
      </c>
      <c r="M1183" s="70"/>
    </row>
    <row r="1184" spans="1:13" x14ac:dyDescent="0.3">
      <c r="A1184" s="4"/>
      <c r="B1184" s="1"/>
      <c r="C1184" s="1" t="str">
        <f t="shared" si="90"/>
        <v/>
      </c>
      <c r="D1184" s="1"/>
      <c r="E1184" s="1" t="str">
        <f t="shared" si="91"/>
        <v/>
      </c>
      <c r="F1184" s="1" t="str">
        <f t="shared" si="92"/>
        <v/>
      </c>
      <c r="G1184" s="1"/>
      <c r="H1184" s="74" t="str" cm="1">
        <f t="array" ref="H1184">IFERROR(IF(D1184="","",INDEX(Entradas!$H$3:$H$5000,MATCH(Vendas!A1184,IF(Entradas!$B$3:$B$5000=Vendas!D1184,Entradas!$A$3:$A$5000),1))),"Preço não registrado")</f>
        <v/>
      </c>
      <c r="I1184" s="37" t="str">
        <f t="shared" si="93"/>
        <v/>
      </c>
      <c r="J1184" s="1"/>
      <c r="K1184" s="1"/>
      <c r="L1184" s="16" t="str">
        <f t="shared" si="94"/>
        <v/>
      </c>
      <c r="M1184" s="70"/>
    </row>
    <row r="1185" spans="1:13" x14ac:dyDescent="0.3">
      <c r="A1185" s="4"/>
      <c r="B1185" s="1"/>
      <c r="C1185" s="1" t="str">
        <f t="shared" si="90"/>
        <v/>
      </c>
      <c r="D1185" s="1"/>
      <c r="E1185" s="1" t="str">
        <f t="shared" si="91"/>
        <v/>
      </c>
      <c r="F1185" s="1" t="str">
        <f t="shared" si="92"/>
        <v/>
      </c>
      <c r="G1185" s="1"/>
      <c r="H1185" s="74" t="str" cm="1">
        <f t="array" ref="H1185">IFERROR(IF(D1185="","",INDEX(Entradas!$H$3:$H$5000,MATCH(Vendas!A1185,IF(Entradas!$B$3:$B$5000=Vendas!D1185,Entradas!$A$3:$A$5000),1))),"Preço não registrado")</f>
        <v/>
      </c>
      <c r="I1185" s="37" t="str">
        <f t="shared" si="93"/>
        <v/>
      </c>
      <c r="J1185" s="1"/>
      <c r="K1185" s="1"/>
      <c r="L1185" s="16" t="str">
        <f t="shared" si="94"/>
        <v/>
      </c>
      <c r="M1185" s="70"/>
    </row>
    <row r="1186" spans="1:13" x14ac:dyDescent="0.3">
      <c r="A1186" s="4"/>
      <c r="B1186" s="1"/>
      <c r="C1186" s="1" t="str">
        <f t="shared" si="90"/>
        <v/>
      </c>
      <c r="D1186" s="1"/>
      <c r="E1186" s="1" t="str">
        <f t="shared" si="91"/>
        <v/>
      </c>
      <c r="F1186" s="1" t="str">
        <f t="shared" si="92"/>
        <v/>
      </c>
      <c r="G1186" s="1"/>
      <c r="H1186" s="74" t="str" cm="1">
        <f t="array" ref="H1186">IFERROR(IF(D1186="","",INDEX(Entradas!$H$3:$H$5000,MATCH(Vendas!A1186,IF(Entradas!$B$3:$B$5000=Vendas!D1186,Entradas!$A$3:$A$5000),1))),"Preço não registrado")</f>
        <v/>
      </c>
      <c r="I1186" s="37" t="str">
        <f t="shared" si="93"/>
        <v/>
      </c>
      <c r="J1186" s="1"/>
      <c r="K1186" s="1"/>
      <c r="L1186" s="16" t="str">
        <f t="shared" si="94"/>
        <v/>
      </c>
      <c r="M1186" s="70"/>
    </row>
    <row r="1187" spans="1:13" x14ac:dyDescent="0.3">
      <c r="A1187" s="4"/>
      <c r="B1187" s="1"/>
      <c r="C1187" s="1" t="str">
        <f t="shared" si="90"/>
        <v/>
      </c>
      <c r="D1187" s="1"/>
      <c r="E1187" s="1" t="str">
        <f t="shared" si="91"/>
        <v/>
      </c>
      <c r="F1187" s="1" t="str">
        <f t="shared" si="92"/>
        <v/>
      </c>
      <c r="G1187" s="1"/>
      <c r="H1187" s="74" t="str" cm="1">
        <f t="array" ref="H1187">IFERROR(IF(D1187="","",INDEX(Entradas!$H$3:$H$5000,MATCH(Vendas!A1187,IF(Entradas!$B$3:$B$5000=Vendas!D1187,Entradas!$A$3:$A$5000),1))),"Preço não registrado")</f>
        <v/>
      </c>
      <c r="I1187" s="37" t="str">
        <f t="shared" si="93"/>
        <v/>
      </c>
      <c r="J1187" s="1"/>
      <c r="K1187" s="1"/>
      <c r="L1187" s="16" t="str">
        <f t="shared" si="94"/>
        <v/>
      </c>
      <c r="M1187" s="70"/>
    </row>
    <row r="1188" spans="1:13" x14ac:dyDescent="0.3">
      <c r="A1188" s="4"/>
      <c r="B1188" s="1"/>
      <c r="C1188" s="1" t="str">
        <f t="shared" si="90"/>
        <v/>
      </c>
      <c r="D1188" s="1"/>
      <c r="E1188" s="1" t="str">
        <f t="shared" si="91"/>
        <v/>
      </c>
      <c r="F1188" s="1" t="str">
        <f t="shared" si="92"/>
        <v/>
      </c>
      <c r="G1188" s="1"/>
      <c r="H1188" s="74" t="str" cm="1">
        <f t="array" ref="H1188">IFERROR(IF(D1188="","",INDEX(Entradas!$H$3:$H$5000,MATCH(Vendas!A1188,IF(Entradas!$B$3:$B$5000=Vendas!D1188,Entradas!$A$3:$A$5000),1))),"Preço não registrado")</f>
        <v/>
      </c>
      <c r="I1188" s="37" t="str">
        <f t="shared" si="93"/>
        <v/>
      </c>
      <c r="J1188" s="1"/>
      <c r="K1188" s="1"/>
      <c r="L1188" s="16" t="str">
        <f t="shared" si="94"/>
        <v/>
      </c>
      <c r="M1188" s="70"/>
    </row>
    <row r="1189" spans="1:13" x14ac:dyDescent="0.3">
      <c r="A1189" s="4"/>
      <c r="B1189" s="1"/>
      <c r="C1189" s="1" t="str">
        <f t="shared" si="90"/>
        <v/>
      </c>
      <c r="D1189" s="1"/>
      <c r="E1189" s="1" t="str">
        <f t="shared" si="91"/>
        <v/>
      </c>
      <c r="F1189" s="1" t="str">
        <f t="shared" si="92"/>
        <v/>
      </c>
      <c r="G1189" s="1"/>
      <c r="H1189" s="74" t="str" cm="1">
        <f t="array" ref="H1189">IFERROR(IF(D1189="","",INDEX(Entradas!$H$3:$H$5000,MATCH(Vendas!A1189,IF(Entradas!$B$3:$B$5000=Vendas!D1189,Entradas!$A$3:$A$5000),1))),"Preço não registrado")</f>
        <v/>
      </c>
      <c r="I1189" s="37" t="str">
        <f t="shared" si="93"/>
        <v/>
      </c>
      <c r="J1189" s="1"/>
      <c r="K1189" s="1"/>
      <c r="L1189" s="16" t="str">
        <f t="shared" si="94"/>
        <v/>
      </c>
      <c r="M1189" s="70"/>
    </row>
    <row r="1190" spans="1:13" x14ac:dyDescent="0.3">
      <c r="A1190" s="4"/>
      <c r="B1190" s="1"/>
      <c r="C1190" s="1" t="str">
        <f t="shared" si="90"/>
        <v/>
      </c>
      <c r="D1190" s="1"/>
      <c r="E1190" s="1" t="str">
        <f t="shared" si="91"/>
        <v/>
      </c>
      <c r="F1190" s="1" t="str">
        <f t="shared" si="92"/>
        <v/>
      </c>
      <c r="G1190" s="1"/>
      <c r="H1190" s="74" t="str" cm="1">
        <f t="array" ref="H1190">IFERROR(IF(D1190="","",INDEX(Entradas!$H$3:$H$5000,MATCH(Vendas!A1190,IF(Entradas!$B$3:$B$5000=Vendas!D1190,Entradas!$A$3:$A$5000),1))),"Preço não registrado")</f>
        <v/>
      </c>
      <c r="I1190" s="37" t="str">
        <f t="shared" si="93"/>
        <v/>
      </c>
      <c r="J1190" s="1"/>
      <c r="K1190" s="1"/>
      <c r="L1190" s="16" t="str">
        <f t="shared" si="94"/>
        <v/>
      </c>
      <c r="M1190" s="70"/>
    </row>
    <row r="1191" spans="1:13" x14ac:dyDescent="0.3">
      <c r="A1191" s="4"/>
      <c r="B1191" s="1"/>
      <c r="C1191" s="1" t="str">
        <f t="shared" si="90"/>
        <v/>
      </c>
      <c r="D1191" s="1"/>
      <c r="E1191" s="1" t="str">
        <f t="shared" si="91"/>
        <v/>
      </c>
      <c r="F1191" s="1" t="str">
        <f t="shared" si="92"/>
        <v/>
      </c>
      <c r="G1191" s="1"/>
      <c r="H1191" s="74" t="str" cm="1">
        <f t="array" ref="H1191">IFERROR(IF(D1191="","",INDEX(Entradas!$H$3:$H$5000,MATCH(Vendas!A1191,IF(Entradas!$B$3:$B$5000=Vendas!D1191,Entradas!$A$3:$A$5000),1))),"Preço não registrado")</f>
        <v/>
      </c>
      <c r="I1191" s="37" t="str">
        <f t="shared" si="93"/>
        <v/>
      </c>
      <c r="J1191" s="1"/>
      <c r="K1191" s="1"/>
      <c r="L1191" s="16" t="str">
        <f t="shared" si="94"/>
        <v/>
      </c>
      <c r="M1191" s="70"/>
    </row>
    <row r="1192" spans="1:13" x14ac:dyDescent="0.3">
      <c r="A1192" s="4"/>
      <c r="B1192" s="1"/>
      <c r="C1192" s="1" t="str">
        <f t="shared" si="90"/>
        <v/>
      </c>
      <c r="D1192" s="6"/>
      <c r="E1192" s="1" t="str">
        <f t="shared" si="91"/>
        <v/>
      </c>
      <c r="F1192" s="1" t="str">
        <f t="shared" si="92"/>
        <v/>
      </c>
      <c r="G1192" s="1"/>
      <c r="H1192" s="74" t="str" cm="1">
        <f t="array" ref="H1192">IFERROR(IF(D1192="","",INDEX(Entradas!$H$3:$H$5000,MATCH(Vendas!A1192,IF(Entradas!$B$3:$B$5000=Vendas!D1192,Entradas!$A$3:$A$5000),1))),"Preço não registrado")</f>
        <v/>
      </c>
      <c r="I1192" s="37" t="str">
        <f t="shared" si="93"/>
        <v/>
      </c>
      <c r="J1192" s="1"/>
      <c r="K1192" s="1"/>
      <c r="L1192" s="16" t="str">
        <f t="shared" si="94"/>
        <v/>
      </c>
      <c r="M1192" s="70"/>
    </row>
    <row r="1193" spans="1:13" x14ac:dyDescent="0.3">
      <c r="A1193" s="4"/>
      <c r="B1193" s="1"/>
      <c r="C1193" s="1" t="str">
        <f t="shared" si="90"/>
        <v/>
      </c>
      <c r="D1193" s="1"/>
      <c r="E1193" s="1" t="str">
        <f t="shared" si="91"/>
        <v/>
      </c>
      <c r="F1193" s="1" t="str">
        <f t="shared" si="92"/>
        <v/>
      </c>
      <c r="G1193" s="1"/>
      <c r="H1193" s="74" t="str" cm="1">
        <f t="array" ref="H1193">IFERROR(IF(D1193="","",INDEX(Entradas!$H$3:$H$5000,MATCH(Vendas!A1193,IF(Entradas!$B$3:$B$5000=Vendas!D1193,Entradas!$A$3:$A$5000),1))),"Preço não registrado")</f>
        <v/>
      </c>
      <c r="I1193" s="37" t="str">
        <f t="shared" si="93"/>
        <v/>
      </c>
      <c r="J1193" s="1"/>
      <c r="K1193" s="1"/>
      <c r="L1193" s="16" t="str">
        <f t="shared" si="94"/>
        <v/>
      </c>
      <c r="M1193" s="70"/>
    </row>
    <row r="1194" spans="1:13" x14ac:dyDescent="0.3">
      <c r="A1194" s="4"/>
      <c r="B1194" s="1"/>
      <c r="C1194" s="1" t="str">
        <f t="shared" si="90"/>
        <v/>
      </c>
      <c r="D1194" s="1"/>
      <c r="E1194" s="1" t="str">
        <f t="shared" si="91"/>
        <v/>
      </c>
      <c r="F1194" s="1" t="str">
        <f t="shared" si="92"/>
        <v/>
      </c>
      <c r="G1194" s="1"/>
      <c r="H1194" s="74" t="str" cm="1">
        <f t="array" ref="H1194">IFERROR(IF(D1194="","",INDEX(Entradas!$H$3:$H$5000,MATCH(Vendas!A1194,IF(Entradas!$B$3:$B$5000=Vendas!D1194,Entradas!$A$3:$A$5000),1))),"Preço não registrado")</f>
        <v/>
      </c>
      <c r="I1194" s="37" t="str">
        <f t="shared" si="93"/>
        <v/>
      </c>
      <c r="J1194" s="1"/>
      <c r="K1194" s="1"/>
      <c r="L1194" s="16" t="str">
        <f t="shared" si="94"/>
        <v/>
      </c>
      <c r="M1194" s="70"/>
    </row>
    <row r="1195" spans="1:13" x14ac:dyDescent="0.3">
      <c r="A1195" s="4"/>
      <c r="B1195" s="1"/>
      <c r="C1195" s="1" t="str">
        <f t="shared" si="90"/>
        <v/>
      </c>
      <c r="D1195" s="1"/>
      <c r="E1195" s="1" t="str">
        <f t="shared" si="91"/>
        <v/>
      </c>
      <c r="F1195" s="1" t="str">
        <f t="shared" si="92"/>
        <v/>
      </c>
      <c r="G1195" s="1"/>
      <c r="H1195" s="74" t="str" cm="1">
        <f t="array" ref="H1195">IFERROR(IF(D1195="","",INDEX(Entradas!$H$3:$H$5000,MATCH(Vendas!A1195,IF(Entradas!$B$3:$B$5000=Vendas!D1195,Entradas!$A$3:$A$5000),1))),"Preço não registrado")</f>
        <v/>
      </c>
      <c r="I1195" s="37" t="str">
        <f t="shared" si="93"/>
        <v/>
      </c>
      <c r="J1195" s="1"/>
      <c r="K1195" s="1"/>
      <c r="L1195" s="16" t="str">
        <f t="shared" si="94"/>
        <v/>
      </c>
      <c r="M1195" s="70"/>
    </row>
    <row r="1196" spans="1:13" x14ac:dyDescent="0.3">
      <c r="A1196" s="4"/>
      <c r="B1196" s="1"/>
      <c r="C1196" s="1" t="str">
        <f t="shared" si="90"/>
        <v/>
      </c>
      <c r="D1196" s="1"/>
      <c r="E1196" s="1" t="str">
        <f t="shared" si="91"/>
        <v/>
      </c>
      <c r="F1196" s="1" t="str">
        <f t="shared" si="92"/>
        <v/>
      </c>
      <c r="G1196" s="1"/>
      <c r="H1196" s="74" t="str" cm="1">
        <f t="array" ref="H1196">IFERROR(IF(D1196="","",INDEX(Entradas!$H$3:$H$5000,MATCH(Vendas!A1196,IF(Entradas!$B$3:$B$5000=Vendas!D1196,Entradas!$A$3:$A$5000),1))),"Preço não registrado")</f>
        <v/>
      </c>
      <c r="I1196" s="37" t="str">
        <f t="shared" si="93"/>
        <v/>
      </c>
      <c r="J1196" s="1"/>
      <c r="K1196" s="1"/>
      <c r="L1196" s="16" t="str">
        <f t="shared" si="94"/>
        <v/>
      </c>
      <c r="M1196" s="70"/>
    </row>
    <row r="1197" spans="1:13" x14ac:dyDescent="0.3">
      <c r="A1197" s="4"/>
      <c r="B1197" s="1"/>
      <c r="C1197" s="1" t="str">
        <f t="shared" si="90"/>
        <v/>
      </c>
      <c r="D1197" s="1"/>
      <c r="E1197" s="1" t="str">
        <f t="shared" si="91"/>
        <v/>
      </c>
      <c r="F1197" s="1" t="str">
        <f t="shared" si="92"/>
        <v/>
      </c>
      <c r="G1197" s="1"/>
      <c r="H1197" s="74" t="str" cm="1">
        <f t="array" ref="H1197">IFERROR(IF(D1197="","",INDEX(Entradas!$H$3:$H$5000,MATCH(Vendas!A1197,IF(Entradas!$B$3:$B$5000=Vendas!D1197,Entradas!$A$3:$A$5000),1))),"Preço não registrado")</f>
        <v/>
      </c>
      <c r="I1197" s="37" t="str">
        <f t="shared" si="93"/>
        <v/>
      </c>
      <c r="J1197" s="1"/>
      <c r="K1197" s="1"/>
      <c r="L1197" s="16" t="str">
        <f t="shared" si="94"/>
        <v/>
      </c>
      <c r="M1197" s="70"/>
    </row>
    <row r="1198" spans="1:13" x14ac:dyDescent="0.3">
      <c r="A1198" s="4"/>
      <c r="B1198" s="1"/>
      <c r="C1198" s="1" t="str">
        <f t="shared" si="90"/>
        <v/>
      </c>
      <c r="D1198" s="1"/>
      <c r="E1198" s="1" t="str">
        <f t="shared" si="91"/>
        <v/>
      </c>
      <c r="F1198" s="1" t="str">
        <f t="shared" si="92"/>
        <v/>
      </c>
      <c r="G1198" s="1"/>
      <c r="H1198" s="74" t="str" cm="1">
        <f t="array" ref="H1198">IFERROR(IF(D1198="","",INDEX(Entradas!$H$3:$H$5000,MATCH(Vendas!A1198,IF(Entradas!$B$3:$B$5000=Vendas!D1198,Entradas!$A$3:$A$5000),1))),"Preço não registrado")</f>
        <v/>
      </c>
      <c r="I1198" s="37" t="str">
        <f t="shared" si="93"/>
        <v/>
      </c>
      <c r="J1198" s="1"/>
      <c r="K1198" s="1"/>
      <c r="L1198" s="16" t="str">
        <f t="shared" si="94"/>
        <v/>
      </c>
      <c r="M1198" s="70"/>
    </row>
    <row r="1199" spans="1:13" x14ac:dyDescent="0.3">
      <c r="A1199" s="4"/>
      <c r="B1199" s="1"/>
      <c r="C1199" s="1" t="str">
        <f t="shared" si="90"/>
        <v/>
      </c>
      <c r="D1199" s="1"/>
      <c r="E1199" s="1" t="str">
        <f t="shared" si="91"/>
        <v/>
      </c>
      <c r="F1199" s="1" t="str">
        <f t="shared" si="92"/>
        <v/>
      </c>
      <c r="G1199" s="1"/>
      <c r="H1199" s="74" t="str" cm="1">
        <f t="array" ref="H1199">IFERROR(IF(D1199="","",INDEX(Entradas!$H$3:$H$5000,MATCH(Vendas!A1199,IF(Entradas!$B$3:$B$5000=Vendas!D1199,Entradas!$A$3:$A$5000),1))),"Preço não registrado")</f>
        <v/>
      </c>
      <c r="I1199" s="37" t="str">
        <f t="shared" si="93"/>
        <v/>
      </c>
      <c r="J1199" s="1"/>
      <c r="K1199" s="1"/>
      <c r="L1199" s="16" t="str">
        <f t="shared" si="94"/>
        <v/>
      </c>
      <c r="M1199" s="70"/>
    </row>
    <row r="1200" spans="1:13" x14ac:dyDescent="0.3">
      <c r="A1200" s="4"/>
      <c r="B1200" s="1"/>
      <c r="C1200" s="1" t="str">
        <f t="shared" si="90"/>
        <v/>
      </c>
      <c r="D1200" s="1"/>
      <c r="E1200" s="1" t="str">
        <f t="shared" si="91"/>
        <v/>
      </c>
      <c r="F1200" s="1" t="str">
        <f t="shared" si="92"/>
        <v/>
      </c>
      <c r="G1200" s="1"/>
      <c r="H1200" s="74" t="str" cm="1">
        <f t="array" ref="H1200">IFERROR(IF(D1200="","",INDEX(Entradas!$H$3:$H$5000,MATCH(Vendas!A1200,IF(Entradas!$B$3:$B$5000=Vendas!D1200,Entradas!$A$3:$A$5000),1))),"Preço não registrado")</f>
        <v/>
      </c>
      <c r="I1200" s="37" t="str">
        <f t="shared" si="93"/>
        <v/>
      </c>
      <c r="J1200" s="1"/>
      <c r="K1200" s="1"/>
      <c r="L1200" s="16" t="str">
        <f t="shared" si="94"/>
        <v/>
      </c>
      <c r="M1200" s="70"/>
    </row>
    <row r="1201" spans="1:13" x14ac:dyDescent="0.3">
      <c r="A1201" s="4"/>
      <c r="B1201" s="1"/>
      <c r="C1201" s="1" t="str">
        <f t="shared" si="90"/>
        <v/>
      </c>
      <c r="D1201" s="1"/>
      <c r="E1201" s="1" t="str">
        <f t="shared" si="91"/>
        <v/>
      </c>
      <c r="F1201" s="1" t="str">
        <f t="shared" si="92"/>
        <v/>
      </c>
      <c r="G1201" s="1"/>
      <c r="H1201" s="74" t="str" cm="1">
        <f t="array" ref="H1201">IFERROR(IF(D1201="","",INDEX(Entradas!$H$3:$H$5000,MATCH(Vendas!A1201,IF(Entradas!$B$3:$B$5000=Vendas!D1201,Entradas!$A$3:$A$5000),1))),"Preço não registrado")</f>
        <v/>
      </c>
      <c r="I1201" s="37" t="str">
        <f t="shared" si="93"/>
        <v/>
      </c>
      <c r="J1201" s="1"/>
      <c r="K1201" s="1"/>
      <c r="L1201" s="16" t="str">
        <f t="shared" si="94"/>
        <v/>
      </c>
      <c r="M1201" s="70"/>
    </row>
    <row r="1202" spans="1:13" x14ac:dyDescent="0.3">
      <c r="A1202" s="4"/>
      <c r="B1202" s="1"/>
      <c r="C1202" s="1" t="str">
        <f t="shared" si="90"/>
        <v/>
      </c>
      <c r="D1202" s="6"/>
      <c r="E1202" s="1" t="str">
        <f t="shared" si="91"/>
        <v/>
      </c>
      <c r="F1202" s="1" t="str">
        <f t="shared" si="92"/>
        <v/>
      </c>
      <c r="G1202" s="1"/>
      <c r="H1202" s="74" t="str" cm="1">
        <f t="array" ref="H1202">IFERROR(IF(D1202="","",INDEX(Entradas!$H$3:$H$5000,MATCH(Vendas!A1202,IF(Entradas!$B$3:$B$5000=Vendas!D1202,Entradas!$A$3:$A$5000),1))),"Preço não registrado")</f>
        <v/>
      </c>
      <c r="I1202" s="37" t="str">
        <f t="shared" si="93"/>
        <v/>
      </c>
      <c r="J1202" s="1"/>
      <c r="K1202" s="1"/>
      <c r="L1202" s="16" t="str">
        <f t="shared" si="94"/>
        <v/>
      </c>
      <c r="M1202" s="70"/>
    </row>
    <row r="1203" spans="1:13" x14ac:dyDescent="0.3">
      <c r="A1203" s="4"/>
      <c r="B1203" s="1"/>
      <c r="C1203" s="1" t="str">
        <f t="shared" si="90"/>
        <v/>
      </c>
      <c r="D1203" s="1"/>
      <c r="E1203" s="1" t="str">
        <f t="shared" si="91"/>
        <v/>
      </c>
      <c r="F1203" s="1" t="str">
        <f t="shared" si="92"/>
        <v/>
      </c>
      <c r="G1203" s="1"/>
      <c r="H1203" s="74" t="str" cm="1">
        <f t="array" ref="H1203">IFERROR(IF(D1203="","",INDEX(Entradas!$H$3:$H$5000,MATCH(Vendas!A1203,IF(Entradas!$B$3:$B$5000=Vendas!D1203,Entradas!$A$3:$A$5000),1))),"Preço não registrado")</f>
        <v/>
      </c>
      <c r="I1203" s="37" t="str">
        <f t="shared" si="93"/>
        <v/>
      </c>
      <c r="J1203" s="1"/>
      <c r="K1203" s="1"/>
      <c r="L1203" s="16" t="str">
        <f t="shared" si="94"/>
        <v/>
      </c>
      <c r="M1203" s="70"/>
    </row>
    <row r="1204" spans="1:13" x14ac:dyDescent="0.3">
      <c r="A1204" s="4"/>
      <c r="B1204" s="1"/>
      <c r="C1204" s="1" t="str">
        <f t="shared" si="90"/>
        <v/>
      </c>
      <c r="D1204" s="1"/>
      <c r="E1204" s="1" t="str">
        <f t="shared" si="91"/>
        <v/>
      </c>
      <c r="F1204" s="1" t="str">
        <f t="shared" si="92"/>
        <v/>
      </c>
      <c r="G1204" s="1"/>
      <c r="H1204" s="74" t="str" cm="1">
        <f t="array" ref="H1204">IFERROR(IF(D1204="","",INDEX(Entradas!$H$3:$H$5000,MATCH(Vendas!A1204,IF(Entradas!$B$3:$B$5000=Vendas!D1204,Entradas!$A$3:$A$5000),1))),"Preço não registrado")</f>
        <v/>
      </c>
      <c r="I1204" s="37" t="str">
        <f t="shared" si="93"/>
        <v/>
      </c>
      <c r="J1204" s="1"/>
      <c r="K1204" s="1"/>
      <c r="L1204" s="16" t="str">
        <f t="shared" si="94"/>
        <v/>
      </c>
      <c r="M1204" s="70"/>
    </row>
    <row r="1205" spans="1:13" x14ac:dyDescent="0.3">
      <c r="A1205" s="4"/>
      <c r="B1205" s="1"/>
      <c r="C1205" s="1" t="str">
        <f t="shared" si="90"/>
        <v/>
      </c>
      <c r="D1205" s="1"/>
      <c r="E1205" s="1" t="str">
        <f t="shared" si="91"/>
        <v/>
      </c>
      <c r="F1205" s="1" t="str">
        <f t="shared" si="92"/>
        <v/>
      </c>
      <c r="G1205" s="1"/>
      <c r="H1205" s="74" t="str" cm="1">
        <f t="array" ref="H1205">IFERROR(IF(D1205="","",INDEX(Entradas!$H$3:$H$5000,MATCH(Vendas!A1205,IF(Entradas!$B$3:$B$5000=Vendas!D1205,Entradas!$A$3:$A$5000),1))),"Preço não registrado")</f>
        <v/>
      </c>
      <c r="I1205" s="37" t="str">
        <f t="shared" si="93"/>
        <v/>
      </c>
      <c r="J1205" s="1"/>
      <c r="K1205" s="1"/>
      <c r="L1205" s="16" t="str">
        <f t="shared" si="94"/>
        <v/>
      </c>
      <c r="M1205" s="70"/>
    </row>
    <row r="1206" spans="1:13" x14ac:dyDescent="0.3">
      <c r="A1206" s="4"/>
      <c r="B1206" s="1"/>
      <c r="C1206" s="1" t="str">
        <f t="shared" si="90"/>
        <v/>
      </c>
      <c r="D1206" s="1"/>
      <c r="E1206" s="1" t="str">
        <f t="shared" si="91"/>
        <v/>
      </c>
      <c r="F1206" s="1" t="str">
        <f t="shared" si="92"/>
        <v/>
      </c>
      <c r="G1206" s="1"/>
      <c r="H1206" s="74" t="str" cm="1">
        <f t="array" ref="H1206">IFERROR(IF(D1206="","",INDEX(Entradas!$H$3:$H$5000,MATCH(Vendas!A1206,IF(Entradas!$B$3:$B$5000=Vendas!D1206,Entradas!$A$3:$A$5000),1))),"Preço não registrado")</f>
        <v/>
      </c>
      <c r="I1206" s="37" t="str">
        <f t="shared" si="93"/>
        <v/>
      </c>
      <c r="J1206" s="1"/>
      <c r="K1206" s="1"/>
      <c r="L1206" s="16" t="str">
        <f t="shared" si="94"/>
        <v/>
      </c>
      <c r="M1206" s="70"/>
    </row>
    <row r="1207" spans="1:13" x14ac:dyDescent="0.3">
      <c r="A1207" s="4"/>
      <c r="B1207" s="1"/>
      <c r="C1207" s="1" t="str">
        <f t="shared" si="90"/>
        <v/>
      </c>
      <c r="D1207" s="1"/>
      <c r="E1207" s="1" t="str">
        <f t="shared" si="91"/>
        <v/>
      </c>
      <c r="F1207" s="1" t="str">
        <f t="shared" si="92"/>
        <v/>
      </c>
      <c r="G1207" s="1"/>
      <c r="H1207" s="74" t="str" cm="1">
        <f t="array" ref="H1207">IFERROR(IF(D1207="","",INDEX(Entradas!$H$3:$H$5000,MATCH(Vendas!A1207,IF(Entradas!$B$3:$B$5000=Vendas!D1207,Entradas!$A$3:$A$5000),1))),"Preço não registrado")</f>
        <v/>
      </c>
      <c r="I1207" s="37" t="str">
        <f t="shared" si="93"/>
        <v/>
      </c>
      <c r="J1207" s="1"/>
      <c r="K1207" s="1"/>
      <c r="L1207" s="16" t="str">
        <f t="shared" si="94"/>
        <v/>
      </c>
      <c r="M1207" s="70"/>
    </row>
    <row r="1208" spans="1:13" x14ac:dyDescent="0.3">
      <c r="A1208" s="4"/>
      <c r="B1208" s="1"/>
      <c r="C1208" s="1" t="str">
        <f t="shared" si="90"/>
        <v/>
      </c>
      <c r="D1208" s="1"/>
      <c r="E1208" s="1" t="str">
        <f t="shared" si="91"/>
        <v/>
      </c>
      <c r="F1208" s="1" t="str">
        <f t="shared" si="92"/>
        <v/>
      </c>
      <c r="G1208" s="1"/>
      <c r="H1208" s="74" t="str" cm="1">
        <f t="array" ref="H1208">IFERROR(IF(D1208="","",INDEX(Entradas!$H$3:$H$5000,MATCH(Vendas!A1208,IF(Entradas!$B$3:$B$5000=Vendas!D1208,Entradas!$A$3:$A$5000),1))),"Preço não registrado")</f>
        <v/>
      </c>
      <c r="I1208" s="37" t="str">
        <f t="shared" si="93"/>
        <v/>
      </c>
      <c r="J1208" s="1"/>
      <c r="K1208" s="1"/>
      <c r="L1208" s="16" t="str">
        <f t="shared" si="94"/>
        <v/>
      </c>
      <c r="M1208" s="70"/>
    </row>
    <row r="1209" spans="1:13" x14ac:dyDescent="0.3">
      <c r="A1209" s="4"/>
      <c r="B1209" s="1"/>
      <c r="C1209" s="1" t="str">
        <f t="shared" si="90"/>
        <v/>
      </c>
      <c r="D1209" s="1"/>
      <c r="E1209" s="1" t="str">
        <f t="shared" si="91"/>
        <v/>
      </c>
      <c r="F1209" s="1" t="str">
        <f t="shared" si="92"/>
        <v/>
      </c>
      <c r="G1209" s="1"/>
      <c r="H1209" s="74" t="str" cm="1">
        <f t="array" ref="H1209">IFERROR(IF(D1209="","",INDEX(Entradas!$H$3:$H$5000,MATCH(Vendas!A1209,IF(Entradas!$B$3:$B$5000=Vendas!D1209,Entradas!$A$3:$A$5000),1))),"Preço não registrado")</f>
        <v/>
      </c>
      <c r="I1209" s="37" t="str">
        <f t="shared" si="93"/>
        <v/>
      </c>
      <c r="J1209" s="1"/>
      <c r="K1209" s="1"/>
      <c r="L1209" s="16" t="str">
        <f t="shared" si="94"/>
        <v/>
      </c>
      <c r="M1209" s="70"/>
    </row>
    <row r="1210" spans="1:13" x14ac:dyDescent="0.3">
      <c r="A1210" s="4"/>
      <c r="B1210" s="1"/>
      <c r="C1210" s="1" t="str">
        <f t="shared" si="90"/>
        <v/>
      </c>
      <c r="D1210" s="1"/>
      <c r="E1210" s="1" t="str">
        <f t="shared" si="91"/>
        <v/>
      </c>
      <c r="F1210" s="1" t="str">
        <f t="shared" si="92"/>
        <v/>
      </c>
      <c r="G1210" s="1"/>
      <c r="H1210" s="74" t="str" cm="1">
        <f t="array" ref="H1210">IFERROR(IF(D1210="","",INDEX(Entradas!$H$3:$H$5000,MATCH(Vendas!A1210,IF(Entradas!$B$3:$B$5000=Vendas!D1210,Entradas!$A$3:$A$5000),1))),"Preço não registrado")</f>
        <v/>
      </c>
      <c r="I1210" s="37" t="str">
        <f t="shared" si="93"/>
        <v/>
      </c>
      <c r="J1210" s="1"/>
      <c r="K1210" s="1"/>
      <c r="L1210" s="16" t="str">
        <f t="shared" si="94"/>
        <v/>
      </c>
      <c r="M1210" s="70"/>
    </row>
    <row r="1211" spans="1:13" x14ac:dyDescent="0.3">
      <c r="A1211" s="4"/>
      <c r="B1211" s="1"/>
      <c r="C1211" s="1" t="str">
        <f t="shared" si="90"/>
        <v/>
      </c>
      <c r="D1211" s="1"/>
      <c r="E1211" s="1" t="str">
        <f t="shared" si="91"/>
        <v/>
      </c>
      <c r="F1211" s="1" t="str">
        <f t="shared" si="92"/>
        <v/>
      </c>
      <c r="G1211" s="1"/>
      <c r="H1211" s="74" t="str" cm="1">
        <f t="array" ref="H1211">IFERROR(IF(D1211="","",INDEX(Entradas!$H$3:$H$5000,MATCH(Vendas!A1211,IF(Entradas!$B$3:$B$5000=Vendas!D1211,Entradas!$A$3:$A$5000),1))),"Preço não registrado")</f>
        <v/>
      </c>
      <c r="I1211" s="37" t="str">
        <f t="shared" si="93"/>
        <v/>
      </c>
      <c r="J1211" s="1"/>
      <c r="K1211" s="1"/>
      <c r="L1211" s="16" t="str">
        <f t="shared" si="94"/>
        <v/>
      </c>
      <c r="M1211" s="70"/>
    </row>
    <row r="1212" spans="1:13" x14ac:dyDescent="0.3">
      <c r="A1212" s="4"/>
      <c r="B1212" s="1"/>
      <c r="C1212" s="1" t="str">
        <f t="shared" si="90"/>
        <v/>
      </c>
      <c r="D1212" s="6"/>
      <c r="E1212" s="1" t="str">
        <f t="shared" si="91"/>
        <v/>
      </c>
      <c r="F1212" s="1" t="str">
        <f t="shared" si="92"/>
        <v/>
      </c>
      <c r="G1212" s="1"/>
      <c r="H1212" s="74" t="str" cm="1">
        <f t="array" ref="H1212">IFERROR(IF(D1212="","",INDEX(Entradas!$H$3:$H$5000,MATCH(Vendas!A1212,IF(Entradas!$B$3:$B$5000=Vendas!D1212,Entradas!$A$3:$A$5000),1))),"Preço não registrado")</f>
        <v/>
      </c>
      <c r="I1212" s="37" t="str">
        <f t="shared" si="93"/>
        <v/>
      </c>
      <c r="J1212" s="1"/>
      <c r="K1212" s="1"/>
      <c r="L1212" s="16" t="str">
        <f t="shared" si="94"/>
        <v/>
      </c>
      <c r="M1212" s="70"/>
    </row>
    <row r="1213" spans="1:13" x14ac:dyDescent="0.3">
      <c r="A1213" s="4"/>
      <c r="B1213" s="1"/>
      <c r="C1213" s="1" t="str">
        <f t="shared" si="90"/>
        <v/>
      </c>
      <c r="D1213" s="1"/>
      <c r="E1213" s="1" t="str">
        <f t="shared" si="91"/>
        <v/>
      </c>
      <c r="F1213" s="1" t="str">
        <f t="shared" si="92"/>
        <v/>
      </c>
      <c r="G1213" s="1"/>
      <c r="H1213" s="74" t="str" cm="1">
        <f t="array" ref="H1213">IFERROR(IF(D1213="","",INDEX(Entradas!$H$3:$H$5000,MATCH(Vendas!A1213,IF(Entradas!$B$3:$B$5000=Vendas!D1213,Entradas!$A$3:$A$5000),1))),"Preço não registrado")</f>
        <v/>
      </c>
      <c r="I1213" s="37" t="str">
        <f t="shared" si="93"/>
        <v/>
      </c>
      <c r="J1213" s="1"/>
      <c r="K1213" s="1"/>
      <c r="L1213" s="16" t="str">
        <f t="shared" si="94"/>
        <v/>
      </c>
      <c r="M1213" s="70"/>
    </row>
    <row r="1214" spans="1:13" x14ac:dyDescent="0.3">
      <c r="A1214" s="4"/>
      <c r="B1214" s="1"/>
      <c r="C1214" s="1" t="str">
        <f t="shared" si="90"/>
        <v/>
      </c>
      <c r="D1214" s="1"/>
      <c r="E1214" s="1" t="str">
        <f t="shared" si="91"/>
        <v/>
      </c>
      <c r="F1214" s="1" t="str">
        <f t="shared" si="92"/>
        <v/>
      </c>
      <c r="G1214" s="1"/>
      <c r="H1214" s="74" t="str" cm="1">
        <f t="array" ref="H1214">IFERROR(IF(D1214="","",INDEX(Entradas!$H$3:$H$5000,MATCH(Vendas!A1214,IF(Entradas!$B$3:$B$5000=Vendas!D1214,Entradas!$A$3:$A$5000),1))),"Preço não registrado")</f>
        <v/>
      </c>
      <c r="I1214" s="37" t="str">
        <f t="shared" si="93"/>
        <v/>
      </c>
      <c r="J1214" s="1"/>
      <c r="K1214" s="1"/>
      <c r="L1214" s="16" t="str">
        <f t="shared" si="94"/>
        <v/>
      </c>
      <c r="M1214" s="70"/>
    </row>
    <row r="1215" spans="1:13" x14ac:dyDescent="0.3">
      <c r="A1215" s="4"/>
      <c r="B1215" s="1"/>
      <c r="C1215" s="1" t="str">
        <f t="shared" si="90"/>
        <v/>
      </c>
      <c r="D1215" s="1"/>
      <c r="E1215" s="1" t="str">
        <f t="shared" si="91"/>
        <v/>
      </c>
      <c r="F1215" s="1" t="str">
        <f t="shared" si="92"/>
        <v/>
      </c>
      <c r="G1215" s="1"/>
      <c r="H1215" s="74" t="str" cm="1">
        <f t="array" ref="H1215">IFERROR(IF(D1215="","",INDEX(Entradas!$H$3:$H$5000,MATCH(Vendas!A1215,IF(Entradas!$B$3:$B$5000=Vendas!D1215,Entradas!$A$3:$A$5000),1))),"Preço não registrado")</f>
        <v/>
      </c>
      <c r="I1215" s="37" t="str">
        <f t="shared" si="93"/>
        <v/>
      </c>
      <c r="J1215" s="1"/>
      <c r="K1215" s="1"/>
      <c r="L1215" s="16" t="str">
        <f t="shared" si="94"/>
        <v/>
      </c>
      <c r="M1215" s="70"/>
    </row>
    <row r="1216" spans="1:13" x14ac:dyDescent="0.3">
      <c r="A1216" s="4"/>
      <c r="B1216" s="1"/>
      <c r="C1216" s="1" t="str">
        <f t="shared" si="90"/>
        <v/>
      </c>
      <c r="D1216" s="1"/>
      <c r="E1216" s="1" t="str">
        <f t="shared" si="91"/>
        <v/>
      </c>
      <c r="F1216" s="1" t="str">
        <f t="shared" si="92"/>
        <v/>
      </c>
      <c r="G1216" s="1"/>
      <c r="H1216" s="74" t="str" cm="1">
        <f t="array" ref="H1216">IFERROR(IF(D1216="","",INDEX(Entradas!$H$3:$H$5000,MATCH(Vendas!A1216,IF(Entradas!$B$3:$B$5000=Vendas!D1216,Entradas!$A$3:$A$5000),1))),"Preço não registrado")</f>
        <v/>
      </c>
      <c r="I1216" s="37" t="str">
        <f t="shared" si="93"/>
        <v/>
      </c>
      <c r="J1216" s="1"/>
      <c r="K1216" s="1"/>
      <c r="L1216" s="16" t="str">
        <f t="shared" si="94"/>
        <v/>
      </c>
      <c r="M1216" s="70"/>
    </row>
    <row r="1217" spans="1:13" x14ac:dyDescent="0.3">
      <c r="A1217" s="4"/>
      <c r="B1217" s="1"/>
      <c r="C1217" s="1" t="str">
        <f t="shared" si="90"/>
        <v/>
      </c>
      <c r="D1217" s="1"/>
      <c r="E1217" s="1" t="str">
        <f t="shared" si="91"/>
        <v/>
      </c>
      <c r="F1217" s="1" t="str">
        <f t="shared" si="92"/>
        <v/>
      </c>
      <c r="G1217" s="1"/>
      <c r="H1217" s="74" t="str" cm="1">
        <f t="array" ref="H1217">IFERROR(IF(D1217="","",INDEX(Entradas!$H$3:$H$5000,MATCH(Vendas!A1217,IF(Entradas!$B$3:$B$5000=Vendas!D1217,Entradas!$A$3:$A$5000),1))),"Preço não registrado")</f>
        <v/>
      </c>
      <c r="I1217" s="37" t="str">
        <f t="shared" si="93"/>
        <v/>
      </c>
      <c r="J1217" s="1"/>
      <c r="K1217" s="1"/>
      <c r="L1217" s="16" t="str">
        <f t="shared" si="94"/>
        <v/>
      </c>
      <c r="M1217" s="70"/>
    </row>
    <row r="1218" spans="1:13" x14ac:dyDescent="0.3">
      <c r="A1218" s="4"/>
      <c r="B1218" s="1"/>
      <c r="C1218" s="1" t="str">
        <f t="shared" si="90"/>
        <v/>
      </c>
      <c r="D1218" s="1"/>
      <c r="E1218" s="1" t="str">
        <f t="shared" si="91"/>
        <v/>
      </c>
      <c r="F1218" s="1" t="str">
        <f t="shared" si="92"/>
        <v/>
      </c>
      <c r="G1218" s="1"/>
      <c r="H1218" s="74" t="str" cm="1">
        <f t="array" ref="H1218">IFERROR(IF(D1218="","",INDEX(Entradas!$H$3:$H$5000,MATCH(Vendas!A1218,IF(Entradas!$B$3:$B$5000=Vendas!D1218,Entradas!$A$3:$A$5000),1))),"Preço não registrado")</f>
        <v/>
      </c>
      <c r="I1218" s="37" t="str">
        <f t="shared" si="93"/>
        <v/>
      </c>
      <c r="J1218" s="1"/>
      <c r="K1218" s="1"/>
      <c r="L1218" s="16" t="str">
        <f t="shared" si="94"/>
        <v/>
      </c>
      <c r="M1218" s="70"/>
    </row>
    <row r="1219" spans="1:13" x14ac:dyDescent="0.3">
      <c r="A1219" s="4"/>
      <c r="B1219" s="1"/>
      <c r="C1219" s="1" t="str">
        <f t="shared" ref="C1219:C1282" si="95">IF(B1219="","",VLOOKUP(B1219,tabela_cliente,2,0))</f>
        <v/>
      </c>
      <c r="D1219" s="1"/>
      <c r="E1219" s="1" t="str">
        <f t="shared" ref="E1219:E1282" si="96">IF(D1219="","",VLOOKUP(D1219,tabela_produto,2,0))</f>
        <v/>
      </c>
      <c r="F1219" s="1" t="str">
        <f t="shared" ref="F1219:F1282" si="97">IF(D1219="","",VLOOKUP(D1219,tabela_produto,3,0))</f>
        <v/>
      </c>
      <c r="G1219" s="1"/>
      <c r="H1219" s="74" t="str" cm="1">
        <f t="array" ref="H1219">IFERROR(IF(D1219="","",INDEX(Entradas!$H$3:$H$5000,MATCH(Vendas!A1219,IF(Entradas!$B$3:$B$5000=Vendas!D1219,Entradas!$A$3:$A$5000),1))),"Preço não registrado")</f>
        <v/>
      </c>
      <c r="I1219" s="37" t="str">
        <f t="shared" si="93"/>
        <v/>
      </c>
      <c r="J1219" s="1"/>
      <c r="K1219" s="1"/>
      <c r="L1219" s="16" t="str">
        <f t="shared" si="94"/>
        <v/>
      </c>
      <c r="M1219" s="70"/>
    </row>
    <row r="1220" spans="1:13" x14ac:dyDescent="0.3">
      <c r="A1220" s="4"/>
      <c r="B1220" s="1"/>
      <c r="C1220" s="1" t="str">
        <f t="shared" si="95"/>
        <v/>
      </c>
      <c r="D1220" s="1"/>
      <c r="E1220" s="1" t="str">
        <f t="shared" si="96"/>
        <v/>
      </c>
      <c r="F1220" s="1" t="str">
        <f t="shared" si="97"/>
        <v/>
      </c>
      <c r="G1220" s="1"/>
      <c r="H1220" s="74" t="str" cm="1">
        <f t="array" ref="H1220">IFERROR(IF(D1220="","",INDEX(Entradas!$H$3:$H$5000,MATCH(Vendas!A1220,IF(Entradas!$B$3:$B$5000=Vendas!D1220,Entradas!$A$3:$A$5000),1))),"Preço não registrado")</f>
        <v/>
      </c>
      <c r="I1220" s="37" t="str">
        <f t="shared" ref="I1220:I1283" si="98">IFERROR(IF(OR(G1220="",H1220=""),"",G1220*H1220),"")</f>
        <v/>
      </c>
      <c r="J1220" s="1"/>
      <c r="K1220" s="1"/>
      <c r="L1220" s="16" t="str">
        <f t="shared" ref="L1220:L1283" si="99">IF(K1220="","",HYPERLINK("https://rastreamentocorreios.info/consulta/"&amp;K1220,"Rastreie aqui"))</f>
        <v/>
      </c>
      <c r="M1220" s="70"/>
    </row>
    <row r="1221" spans="1:13" x14ac:dyDescent="0.3">
      <c r="A1221" s="4"/>
      <c r="B1221" s="1"/>
      <c r="C1221" s="1" t="str">
        <f t="shared" si="95"/>
        <v/>
      </c>
      <c r="D1221" s="1"/>
      <c r="E1221" s="1" t="str">
        <f t="shared" si="96"/>
        <v/>
      </c>
      <c r="F1221" s="1" t="str">
        <f t="shared" si="97"/>
        <v/>
      </c>
      <c r="G1221" s="1"/>
      <c r="H1221" s="74" t="str" cm="1">
        <f t="array" ref="H1221">IFERROR(IF(D1221="","",INDEX(Entradas!$H$3:$H$5000,MATCH(Vendas!A1221,IF(Entradas!$B$3:$B$5000=Vendas!D1221,Entradas!$A$3:$A$5000),1))),"Preço não registrado")</f>
        <v/>
      </c>
      <c r="I1221" s="37" t="str">
        <f t="shared" si="98"/>
        <v/>
      </c>
      <c r="J1221" s="1"/>
      <c r="K1221" s="1"/>
      <c r="L1221" s="16" t="str">
        <f t="shared" si="99"/>
        <v/>
      </c>
      <c r="M1221" s="70"/>
    </row>
    <row r="1222" spans="1:13" x14ac:dyDescent="0.3">
      <c r="A1222" s="4"/>
      <c r="B1222" s="1"/>
      <c r="C1222" s="1" t="str">
        <f t="shared" si="95"/>
        <v/>
      </c>
      <c r="D1222" s="6"/>
      <c r="E1222" s="1" t="str">
        <f t="shared" si="96"/>
        <v/>
      </c>
      <c r="F1222" s="1" t="str">
        <f t="shared" si="97"/>
        <v/>
      </c>
      <c r="G1222" s="1"/>
      <c r="H1222" s="74" t="str" cm="1">
        <f t="array" ref="H1222">IFERROR(IF(D1222="","",INDEX(Entradas!$H$3:$H$5000,MATCH(Vendas!A1222,IF(Entradas!$B$3:$B$5000=Vendas!D1222,Entradas!$A$3:$A$5000),1))),"Preço não registrado")</f>
        <v/>
      </c>
      <c r="I1222" s="37" t="str">
        <f t="shared" si="98"/>
        <v/>
      </c>
      <c r="J1222" s="1"/>
      <c r="K1222" s="1"/>
      <c r="L1222" s="16" t="str">
        <f t="shared" si="99"/>
        <v/>
      </c>
      <c r="M1222" s="70"/>
    </row>
    <row r="1223" spans="1:13" x14ac:dyDescent="0.3">
      <c r="A1223" s="4"/>
      <c r="B1223" s="1"/>
      <c r="C1223" s="1" t="str">
        <f t="shared" si="95"/>
        <v/>
      </c>
      <c r="D1223" s="1"/>
      <c r="E1223" s="1" t="str">
        <f t="shared" si="96"/>
        <v/>
      </c>
      <c r="F1223" s="1" t="str">
        <f t="shared" si="97"/>
        <v/>
      </c>
      <c r="G1223" s="1"/>
      <c r="H1223" s="74" t="str" cm="1">
        <f t="array" ref="H1223">IFERROR(IF(D1223="","",INDEX(Entradas!$H$3:$H$5000,MATCH(Vendas!A1223,IF(Entradas!$B$3:$B$5000=Vendas!D1223,Entradas!$A$3:$A$5000),1))),"Preço não registrado")</f>
        <v/>
      </c>
      <c r="I1223" s="37" t="str">
        <f t="shared" si="98"/>
        <v/>
      </c>
      <c r="J1223" s="1"/>
      <c r="K1223" s="1"/>
      <c r="L1223" s="16" t="str">
        <f t="shared" si="99"/>
        <v/>
      </c>
      <c r="M1223" s="70"/>
    </row>
    <row r="1224" spans="1:13" x14ac:dyDescent="0.3">
      <c r="A1224" s="4"/>
      <c r="B1224" s="1"/>
      <c r="C1224" s="1" t="str">
        <f t="shared" si="95"/>
        <v/>
      </c>
      <c r="D1224" s="1"/>
      <c r="E1224" s="1" t="str">
        <f t="shared" si="96"/>
        <v/>
      </c>
      <c r="F1224" s="1" t="str">
        <f t="shared" si="97"/>
        <v/>
      </c>
      <c r="G1224" s="1"/>
      <c r="H1224" s="74" t="str" cm="1">
        <f t="array" ref="H1224">IFERROR(IF(D1224="","",INDEX(Entradas!$H$3:$H$5000,MATCH(Vendas!A1224,IF(Entradas!$B$3:$B$5000=Vendas!D1224,Entradas!$A$3:$A$5000),1))),"Preço não registrado")</f>
        <v/>
      </c>
      <c r="I1224" s="37" t="str">
        <f t="shared" si="98"/>
        <v/>
      </c>
      <c r="J1224" s="1"/>
      <c r="K1224" s="1"/>
      <c r="L1224" s="16" t="str">
        <f t="shared" si="99"/>
        <v/>
      </c>
      <c r="M1224" s="70"/>
    </row>
    <row r="1225" spans="1:13" x14ac:dyDescent="0.3">
      <c r="A1225" s="4"/>
      <c r="B1225" s="1"/>
      <c r="C1225" s="1" t="str">
        <f t="shared" si="95"/>
        <v/>
      </c>
      <c r="D1225" s="1"/>
      <c r="E1225" s="1" t="str">
        <f t="shared" si="96"/>
        <v/>
      </c>
      <c r="F1225" s="1" t="str">
        <f t="shared" si="97"/>
        <v/>
      </c>
      <c r="G1225" s="1"/>
      <c r="H1225" s="74" t="str" cm="1">
        <f t="array" ref="H1225">IFERROR(IF(D1225="","",INDEX(Entradas!$H$3:$H$5000,MATCH(Vendas!A1225,IF(Entradas!$B$3:$B$5000=Vendas!D1225,Entradas!$A$3:$A$5000),1))),"Preço não registrado")</f>
        <v/>
      </c>
      <c r="I1225" s="37" t="str">
        <f t="shared" si="98"/>
        <v/>
      </c>
      <c r="J1225" s="1"/>
      <c r="K1225" s="1"/>
      <c r="L1225" s="16" t="str">
        <f t="shared" si="99"/>
        <v/>
      </c>
      <c r="M1225" s="70"/>
    </row>
    <row r="1226" spans="1:13" x14ac:dyDescent="0.3">
      <c r="A1226" s="4"/>
      <c r="B1226" s="1"/>
      <c r="C1226" s="1" t="str">
        <f t="shared" si="95"/>
        <v/>
      </c>
      <c r="D1226" s="1"/>
      <c r="E1226" s="1" t="str">
        <f t="shared" si="96"/>
        <v/>
      </c>
      <c r="F1226" s="1" t="str">
        <f t="shared" si="97"/>
        <v/>
      </c>
      <c r="G1226" s="1"/>
      <c r="H1226" s="74" t="str" cm="1">
        <f t="array" ref="H1226">IFERROR(IF(D1226="","",INDEX(Entradas!$H$3:$H$5000,MATCH(Vendas!A1226,IF(Entradas!$B$3:$B$5000=Vendas!D1226,Entradas!$A$3:$A$5000),1))),"Preço não registrado")</f>
        <v/>
      </c>
      <c r="I1226" s="37" t="str">
        <f t="shared" si="98"/>
        <v/>
      </c>
      <c r="J1226" s="1"/>
      <c r="K1226" s="1"/>
      <c r="L1226" s="16" t="str">
        <f t="shared" si="99"/>
        <v/>
      </c>
      <c r="M1226" s="70"/>
    </row>
    <row r="1227" spans="1:13" x14ac:dyDescent="0.3">
      <c r="A1227" s="4"/>
      <c r="B1227" s="1"/>
      <c r="C1227" s="1" t="str">
        <f t="shared" si="95"/>
        <v/>
      </c>
      <c r="D1227" s="1"/>
      <c r="E1227" s="1" t="str">
        <f t="shared" si="96"/>
        <v/>
      </c>
      <c r="F1227" s="1" t="str">
        <f t="shared" si="97"/>
        <v/>
      </c>
      <c r="G1227" s="1"/>
      <c r="H1227" s="74" t="str" cm="1">
        <f t="array" ref="H1227">IFERROR(IF(D1227="","",INDEX(Entradas!$H$3:$H$5000,MATCH(Vendas!A1227,IF(Entradas!$B$3:$B$5000=Vendas!D1227,Entradas!$A$3:$A$5000),1))),"Preço não registrado")</f>
        <v/>
      </c>
      <c r="I1227" s="37" t="str">
        <f t="shared" si="98"/>
        <v/>
      </c>
      <c r="J1227" s="1"/>
      <c r="K1227" s="1"/>
      <c r="L1227" s="16" t="str">
        <f t="shared" si="99"/>
        <v/>
      </c>
      <c r="M1227" s="70"/>
    </row>
    <row r="1228" spans="1:13" x14ac:dyDescent="0.3">
      <c r="A1228" s="4"/>
      <c r="B1228" s="1"/>
      <c r="C1228" s="1" t="str">
        <f t="shared" si="95"/>
        <v/>
      </c>
      <c r="D1228" s="1"/>
      <c r="E1228" s="1" t="str">
        <f t="shared" si="96"/>
        <v/>
      </c>
      <c r="F1228" s="1" t="str">
        <f t="shared" si="97"/>
        <v/>
      </c>
      <c r="G1228" s="1"/>
      <c r="H1228" s="74" t="str" cm="1">
        <f t="array" ref="H1228">IFERROR(IF(D1228="","",INDEX(Entradas!$H$3:$H$5000,MATCH(Vendas!A1228,IF(Entradas!$B$3:$B$5000=Vendas!D1228,Entradas!$A$3:$A$5000),1))),"Preço não registrado")</f>
        <v/>
      </c>
      <c r="I1228" s="37" t="str">
        <f t="shared" si="98"/>
        <v/>
      </c>
      <c r="J1228" s="1"/>
      <c r="K1228" s="1"/>
      <c r="L1228" s="16" t="str">
        <f t="shared" si="99"/>
        <v/>
      </c>
      <c r="M1228" s="70"/>
    </row>
    <row r="1229" spans="1:13" x14ac:dyDescent="0.3">
      <c r="A1229" s="4"/>
      <c r="B1229" s="1"/>
      <c r="C1229" s="1" t="str">
        <f t="shared" si="95"/>
        <v/>
      </c>
      <c r="D1229" s="1"/>
      <c r="E1229" s="1" t="str">
        <f t="shared" si="96"/>
        <v/>
      </c>
      <c r="F1229" s="1" t="str">
        <f t="shared" si="97"/>
        <v/>
      </c>
      <c r="G1229" s="1"/>
      <c r="H1229" s="74" t="str" cm="1">
        <f t="array" ref="H1229">IFERROR(IF(D1229="","",INDEX(Entradas!$H$3:$H$5000,MATCH(Vendas!A1229,IF(Entradas!$B$3:$B$5000=Vendas!D1229,Entradas!$A$3:$A$5000),1))),"Preço não registrado")</f>
        <v/>
      </c>
      <c r="I1229" s="37" t="str">
        <f t="shared" si="98"/>
        <v/>
      </c>
      <c r="J1229" s="1"/>
      <c r="K1229" s="1"/>
      <c r="L1229" s="16" t="str">
        <f t="shared" si="99"/>
        <v/>
      </c>
      <c r="M1229" s="70"/>
    </row>
    <row r="1230" spans="1:13" x14ac:dyDescent="0.3">
      <c r="A1230" s="4"/>
      <c r="B1230" s="1"/>
      <c r="C1230" s="1" t="str">
        <f t="shared" si="95"/>
        <v/>
      </c>
      <c r="D1230" s="1"/>
      <c r="E1230" s="1" t="str">
        <f t="shared" si="96"/>
        <v/>
      </c>
      <c r="F1230" s="1" t="str">
        <f t="shared" si="97"/>
        <v/>
      </c>
      <c r="G1230" s="1"/>
      <c r="H1230" s="74" t="str" cm="1">
        <f t="array" ref="H1230">IFERROR(IF(D1230="","",INDEX(Entradas!$H$3:$H$5000,MATCH(Vendas!A1230,IF(Entradas!$B$3:$B$5000=Vendas!D1230,Entradas!$A$3:$A$5000),1))),"Preço não registrado")</f>
        <v/>
      </c>
      <c r="I1230" s="37" t="str">
        <f t="shared" si="98"/>
        <v/>
      </c>
      <c r="J1230" s="1"/>
      <c r="K1230" s="1"/>
      <c r="L1230" s="16" t="str">
        <f t="shared" si="99"/>
        <v/>
      </c>
      <c r="M1230" s="70"/>
    </row>
    <row r="1231" spans="1:13" x14ac:dyDescent="0.3">
      <c r="A1231" s="4"/>
      <c r="B1231" s="1"/>
      <c r="C1231" s="1" t="str">
        <f t="shared" si="95"/>
        <v/>
      </c>
      <c r="D1231" s="1"/>
      <c r="E1231" s="1" t="str">
        <f t="shared" si="96"/>
        <v/>
      </c>
      <c r="F1231" s="1" t="str">
        <f t="shared" si="97"/>
        <v/>
      </c>
      <c r="G1231" s="1"/>
      <c r="H1231" s="74" t="str" cm="1">
        <f t="array" ref="H1231">IFERROR(IF(D1231="","",INDEX(Entradas!$H$3:$H$5000,MATCH(Vendas!A1231,IF(Entradas!$B$3:$B$5000=Vendas!D1231,Entradas!$A$3:$A$5000),1))),"Preço não registrado")</f>
        <v/>
      </c>
      <c r="I1231" s="37" t="str">
        <f t="shared" si="98"/>
        <v/>
      </c>
      <c r="J1231" s="1"/>
      <c r="K1231" s="1"/>
      <c r="L1231" s="16" t="str">
        <f t="shared" si="99"/>
        <v/>
      </c>
      <c r="M1231" s="70"/>
    </row>
    <row r="1232" spans="1:13" x14ac:dyDescent="0.3">
      <c r="A1232" s="4"/>
      <c r="B1232" s="1"/>
      <c r="C1232" s="1" t="str">
        <f t="shared" si="95"/>
        <v/>
      </c>
      <c r="D1232" s="6"/>
      <c r="E1232" s="1" t="str">
        <f t="shared" si="96"/>
        <v/>
      </c>
      <c r="F1232" s="1" t="str">
        <f t="shared" si="97"/>
        <v/>
      </c>
      <c r="G1232" s="1"/>
      <c r="H1232" s="74" t="str" cm="1">
        <f t="array" ref="H1232">IFERROR(IF(D1232="","",INDEX(Entradas!$H$3:$H$5000,MATCH(Vendas!A1232,IF(Entradas!$B$3:$B$5000=Vendas!D1232,Entradas!$A$3:$A$5000),1))),"Preço não registrado")</f>
        <v/>
      </c>
      <c r="I1232" s="37" t="str">
        <f t="shared" si="98"/>
        <v/>
      </c>
      <c r="J1232" s="1"/>
      <c r="K1232" s="1"/>
      <c r="L1232" s="16" t="str">
        <f t="shared" si="99"/>
        <v/>
      </c>
      <c r="M1232" s="70"/>
    </row>
    <row r="1233" spans="1:13" x14ac:dyDescent="0.3">
      <c r="A1233" s="4"/>
      <c r="B1233" s="1"/>
      <c r="C1233" s="1" t="str">
        <f t="shared" si="95"/>
        <v/>
      </c>
      <c r="D1233" s="1"/>
      <c r="E1233" s="1" t="str">
        <f t="shared" si="96"/>
        <v/>
      </c>
      <c r="F1233" s="1" t="str">
        <f t="shared" si="97"/>
        <v/>
      </c>
      <c r="G1233" s="1"/>
      <c r="H1233" s="74" t="str" cm="1">
        <f t="array" ref="H1233">IFERROR(IF(D1233="","",INDEX(Entradas!$H$3:$H$5000,MATCH(Vendas!A1233,IF(Entradas!$B$3:$B$5000=Vendas!D1233,Entradas!$A$3:$A$5000),1))),"Preço não registrado")</f>
        <v/>
      </c>
      <c r="I1233" s="37" t="str">
        <f t="shared" si="98"/>
        <v/>
      </c>
      <c r="J1233" s="1"/>
      <c r="K1233" s="1"/>
      <c r="L1233" s="16" t="str">
        <f t="shared" si="99"/>
        <v/>
      </c>
      <c r="M1233" s="70"/>
    </row>
    <row r="1234" spans="1:13" x14ac:dyDescent="0.3">
      <c r="A1234" s="4"/>
      <c r="B1234" s="1"/>
      <c r="C1234" s="1" t="str">
        <f t="shared" si="95"/>
        <v/>
      </c>
      <c r="D1234" s="1"/>
      <c r="E1234" s="1" t="str">
        <f t="shared" si="96"/>
        <v/>
      </c>
      <c r="F1234" s="1" t="str">
        <f t="shared" si="97"/>
        <v/>
      </c>
      <c r="G1234" s="1"/>
      <c r="H1234" s="74" t="str" cm="1">
        <f t="array" ref="H1234">IFERROR(IF(D1234="","",INDEX(Entradas!$H$3:$H$5000,MATCH(Vendas!A1234,IF(Entradas!$B$3:$B$5000=Vendas!D1234,Entradas!$A$3:$A$5000),1))),"Preço não registrado")</f>
        <v/>
      </c>
      <c r="I1234" s="37" t="str">
        <f t="shared" si="98"/>
        <v/>
      </c>
      <c r="J1234" s="1"/>
      <c r="K1234" s="1"/>
      <c r="L1234" s="16" t="str">
        <f t="shared" si="99"/>
        <v/>
      </c>
      <c r="M1234" s="70"/>
    </row>
    <row r="1235" spans="1:13" x14ac:dyDescent="0.3">
      <c r="A1235" s="4"/>
      <c r="B1235" s="1"/>
      <c r="C1235" s="1" t="str">
        <f t="shared" si="95"/>
        <v/>
      </c>
      <c r="D1235" s="1"/>
      <c r="E1235" s="1" t="str">
        <f t="shared" si="96"/>
        <v/>
      </c>
      <c r="F1235" s="1" t="str">
        <f t="shared" si="97"/>
        <v/>
      </c>
      <c r="G1235" s="1"/>
      <c r="H1235" s="74" t="str" cm="1">
        <f t="array" ref="H1235">IFERROR(IF(D1235="","",INDEX(Entradas!$H$3:$H$5000,MATCH(Vendas!A1235,IF(Entradas!$B$3:$B$5000=Vendas!D1235,Entradas!$A$3:$A$5000),1))),"Preço não registrado")</f>
        <v/>
      </c>
      <c r="I1235" s="37" t="str">
        <f t="shared" si="98"/>
        <v/>
      </c>
      <c r="J1235" s="1"/>
      <c r="K1235" s="1"/>
      <c r="L1235" s="16" t="str">
        <f t="shared" si="99"/>
        <v/>
      </c>
      <c r="M1235" s="70"/>
    </row>
    <row r="1236" spans="1:13" x14ac:dyDescent="0.3">
      <c r="A1236" s="4"/>
      <c r="B1236" s="1"/>
      <c r="C1236" s="1" t="str">
        <f t="shared" si="95"/>
        <v/>
      </c>
      <c r="D1236" s="1"/>
      <c r="E1236" s="1" t="str">
        <f t="shared" si="96"/>
        <v/>
      </c>
      <c r="F1236" s="1" t="str">
        <f t="shared" si="97"/>
        <v/>
      </c>
      <c r="G1236" s="1"/>
      <c r="H1236" s="74" t="str" cm="1">
        <f t="array" ref="H1236">IFERROR(IF(D1236="","",INDEX(Entradas!$H$3:$H$5000,MATCH(Vendas!A1236,IF(Entradas!$B$3:$B$5000=Vendas!D1236,Entradas!$A$3:$A$5000),1))),"Preço não registrado")</f>
        <v/>
      </c>
      <c r="I1236" s="37" t="str">
        <f t="shared" si="98"/>
        <v/>
      </c>
      <c r="J1236" s="1"/>
      <c r="K1236" s="1"/>
      <c r="L1236" s="16" t="str">
        <f t="shared" si="99"/>
        <v/>
      </c>
      <c r="M1236" s="70"/>
    </row>
    <row r="1237" spans="1:13" x14ac:dyDescent="0.3">
      <c r="A1237" s="4"/>
      <c r="B1237" s="1"/>
      <c r="C1237" s="1" t="str">
        <f t="shared" si="95"/>
        <v/>
      </c>
      <c r="D1237" s="1"/>
      <c r="E1237" s="1" t="str">
        <f t="shared" si="96"/>
        <v/>
      </c>
      <c r="F1237" s="1" t="str">
        <f t="shared" si="97"/>
        <v/>
      </c>
      <c r="G1237" s="1"/>
      <c r="H1237" s="74" t="str" cm="1">
        <f t="array" ref="H1237">IFERROR(IF(D1237="","",INDEX(Entradas!$H$3:$H$5000,MATCH(Vendas!A1237,IF(Entradas!$B$3:$B$5000=Vendas!D1237,Entradas!$A$3:$A$5000),1))),"Preço não registrado")</f>
        <v/>
      </c>
      <c r="I1237" s="37" t="str">
        <f t="shared" si="98"/>
        <v/>
      </c>
      <c r="J1237" s="1"/>
      <c r="K1237" s="1"/>
      <c r="L1237" s="16" t="str">
        <f t="shared" si="99"/>
        <v/>
      </c>
      <c r="M1237" s="70"/>
    </row>
    <row r="1238" spans="1:13" x14ac:dyDescent="0.3">
      <c r="A1238" s="4"/>
      <c r="B1238" s="1"/>
      <c r="C1238" s="1" t="str">
        <f t="shared" si="95"/>
        <v/>
      </c>
      <c r="D1238" s="1"/>
      <c r="E1238" s="1" t="str">
        <f t="shared" si="96"/>
        <v/>
      </c>
      <c r="F1238" s="1" t="str">
        <f t="shared" si="97"/>
        <v/>
      </c>
      <c r="G1238" s="1"/>
      <c r="H1238" s="74" t="str" cm="1">
        <f t="array" ref="H1238">IFERROR(IF(D1238="","",INDEX(Entradas!$H$3:$H$5000,MATCH(Vendas!A1238,IF(Entradas!$B$3:$B$5000=Vendas!D1238,Entradas!$A$3:$A$5000),1))),"Preço não registrado")</f>
        <v/>
      </c>
      <c r="I1238" s="37" t="str">
        <f t="shared" si="98"/>
        <v/>
      </c>
      <c r="J1238" s="1"/>
      <c r="K1238" s="1"/>
      <c r="L1238" s="16" t="str">
        <f t="shared" si="99"/>
        <v/>
      </c>
      <c r="M1238" s="70"/>
    </row>
    <row r="1239" spans="1:13" x14ac:dyDescent="0.3">
      <c r="A1239" s="4"/>
      <c r="B1239" s="1"/>
      <c r="C1239" s="1" t="str">
        <f t="shared" si="95"/>
        <v/>
      </c>
      <c r="D1239" s="1"/>
      <c r="E1239" s="1" t="str">
        <f t="shared" si="96"/>
        <v/>
      </c>
      <c r="F1239" s="1" t="str">
        <f t="shared" si="97"/>
        <v/>
      </c>
      <c r="G1239" s="1"/>
      <c r="H1239" s="74" t="str" cm="1">
        <f t="array" ref="H1239">IFERROR(IF(D1239="","",INDEX(Entradas!$H$3:$H$5000,MATCH(Vendas!A1239,IF(Entradas!$B$3:$B$5000=Vendas!D1239,Entradas!$A$3:$A$5000),1))),"Preço não registrado")</f>
        <v/>
      </c>
      <c r="I1239" s="37" t="str">
        <f t="shared" si="98"/>
        <v/>
      </c>
      <c r="J1239" s="1"/>
      <c r="K1239" s="1"/>
      <c r="L1239" s="16" t="str">
        <f t="shared" si="99"/>
        <v/>
      </c>
      <c r="M1239" s="70"/>
    </row>
    <row r="1240" spans="1:13" x14ac:dyDescent="0.3">
      <c r="A1240" s="4"/>
      <c r="B1240" s="1"/>
      <c r="C1240" s="1" t="str">
        <f t="shared" si="95"/>
        <v/>
      </c>
      <c r="D1240" s="1"/>
      <c r="E1240" s="1" t="str">
        <f t="shared" si="96"/>
        <v/>
      </c>
      <c r="F1240" s="1" t="str">
        <f t="shared" si="97"/>
        <v/>
      </c>
      <c r="G1240" s="1"/>
      <c r="H1240" s="74" t="str" cm="1">
        <f t="array" ref="H1240">IFERROR(IF(D1240="","",INDEX(Entradas!$H$3:$H$5000,MATCH(Vendas!A1240,IF(Entradas!$B$3:$B$5000=Vendas!D1240,Entradas!$A$3:$A$5000),1))),"Preço não registrado")</f>
        <v/>
      </c>
      <c r="I1240" s="37" t="str">
        <f t="shared" si="98"/>
        <v/>
      </c>
      <c r="J1240" s="1"/>
      <c r="K1240" s="1"/>
      <c r="L1240" s="16" t="str">
        <f t="shared" si="99"/>
        <v/>
      </c>
      <c r="M1240" s="70"/>
    </row>
    <row r="1241" spans="1:13" x14ac:dyDescent="0.3">
      <c r="A1241" s="4"/>
      <c r="B1241" s="1"/>
      <c r="C1241" s="1" t="str">
        <f t="shared" si="95"/>
        <v/>
      </c>
      <c r="D1241" s="1"/>
      <c r="E1241" s="1" t="str">
        <f t="shared" si="96"/>
        <v/>
      </c>
      <c r="F1241" s="1" t="str">
        <f t="shared" si="97"/>
        <v/>
      </c>
      <c r="G1241" s="1"/>
      <c r="H1241" s="74" t="str" cm="1">
        <f t="array" ref="H1241">IFERROR(IF(D1241="","",INDEX(Entradas!$H$3:$H$5000,MATCH(Vendas!A1241,IF(Entradas!$B$3:$B$5000=Vendas!D1241,Entradas!$A$3:$A$5000),1))),"Preço não registrado")</f>
        <v/>
      </c>
      <c r="I1241" s="37" t="str">
        <f t="shared" si="98"/>
        <v/>
      </c>
      <c r="J1241" s="1"/>
      <c r="K1241" s="1"/>
      <c r="L1241" s="16" t="str">
        <f t="shared" si="99"/>
        <v/>
      </c>
      <c r="M1241" s="70"/>
    </row>
    <row r="1242" spans="1:13" x14ac:dyDescent="0.3">
      <c r="A1242" s="4"/>
      <c r="B1242" s="1"/>
      <c r="C1242" s="1" t="str">
        <f t="shared" si="95"/>
        <v/>
      </c>
      <c r="D1242" s="6"/>
      <c r="E1242" s="1" t="str">
        <f t="shared" si="96"/>
        <v/>
      </c>
      <c r="F1242" s="1" t="str">
        <f t="shared" si="97"/>
        <v/>
      </c>
      <c r="G1242" s="1"/>
      <c r="H1242" s="74" t="str" cm="1">
        <f t="array" ref="H1242">IFERROR(IF(D1242="","",INDEX(Entradas!$H$3:$H$5000,MATCH(Vendas!A1242,IF(Entradas!$B$3:$B$5000=Vendas!D1242,Entradas!$A$3:$A$5000),1))),"Preço não registrado")</f>
        <v/>
      </c>
      <c r="I1242" s="37" t="str">
        <f t="shared" si="98"/>
        <v/>
      </c>
      <c r="J1242" s="1"/>
      <c r="K1242" s="1"/>
      <c r="L1242" s="16" t="str">
        <f t="shared" si="99"/>
        <v/>
      </c>
      <c r="M1242" s="70"/>
    </row>
    <row r="1243" spans="1:13" x14ac:dyDescent="0.3">
      <c r="A1243" s="4"/>
      <c r="B1243" s="1"/>
      <c r="C1243" s="1" t="str">
        <f t="shared" si="95"/>
        <v/>
      </c>
      <c r="D1243" s="1"/>
      <c r="E1243" s="1" t="str">
        <f t="shared" si="96"/>
        <v/>
      </c>
      <c r="F1243" s="1" t="str">
        <f t="shared" si="97"/>
        <v/>
      </c>
      <c r="G1243" s="1"/>
      <c r="H1243" s="74" t="str" cm="1">
        <f t="array" ref="H1243">IFERROR(IF(D1243="","",INDEX(Entradas!$H$3:$H$5000,MATCH(Vendas!A1243,IF(Entradas!$B$3:$B$5000=Vendas!D1243,Entradas!$A$3:$A$5000),1))),"Preço não registrado")</f>
        <v/>
      </c>
      <c r="I1243" s="37" t="str">
        <f t="shared" si="98"/>
        <v/>
      </c>
      <c r="J1243" s="1"/>
      <c r="K1243" s="1"/>
      <c r="L1243" s="16" t="str">
        <f t="shared" si="99"/>
        <v/>
      </c>
      <c r="M1243" s="70"/>
    </row>
    <row r="1244" spans="1:13" x14ac:dyDescent="0.3">
      <c r="A1244" s="4"/>
      <c r="B1244" s="1"/>
      <c r="C1244" s="1" t="str">
        <f t="shared" si="95"/>
        <v/>
      </c>
      <c r="D1244" s="1"/>
      <c r="E1244" s="1" t="str">
        <f t="shared" si="96"/>
        <v/>
      </c>
      <c r="F1244" s="1" t="str">
        <f t="shared" si="97"/>
        <v/>
      </c>
      <c r="G1244" s="1"/>
      <c r="H1244" s="74" t="str" cm="1">
        <f t="array" ref="H1244">IFERROR(IF(D1244="","",INDEX(Entradas!$H$3:$H$5000,MATCH(Vendas!A1244,IF(Entradas!$B$3:$B$5000=Vendas!D1244,Entradas!$A$3:$A$5000),1))),"Preço não registrado")</f>
        <v/>
      </c>
      <c r="I1244" s="37" t="str">
        <f t="shared" si="98"/>
        <v/>
      </c>
      <c r="J1244" s="1"/>
      <c r="K1244" s="1"/>
      <c r="L1244" s="16" t="str">
        <f t="shared" si="99"/>
        <v/>
      </c>
      <c r="M1244" s="70"/>
    </row>
    <row r="1245" spans="1:13" x14ac:dyDescent="0.3">
      <c r="A1245" s="4"/>
      <c r="B1245" s="1"/>
      <c r="C1245" s="1" t="str">
        <f t="shared" si="95"/>
        <v/>
      </c>
      <c r="D1245" s="1"/>
      <c r="E1245" s="1" t="str">
        <f t="shared" si="96"/>
        <v/>
      </c>
      <c r="F1245" s="1" t="str">
        <f t="shared" si="97"/>
        <v/>
      </c>
      <c r="G1245" s="1"/>
      <c r="H1245" s="74" t="str" cm="1">
        <f t="array" ref="H1245">IFERROR(IF(D1245="","",INDEX(Entradas!$H$3:$H$5000,MATCH(Vendas!A1245,IF(Entradas!$B$3:$B$5000=Vendas!D1245,Entradas!$A$3:$A$5000),1))),"Preço não registrado")</f>
        <v/>
      </c>
      <c r="I1245" s="37" t="str">
        <f t="shared" si="98"/>
        <v/>
      </c>
      <c r="J1245" s="1"/>
      <c r="K1245" s="1"/>
      <c r="L1245" s="16" t="str">
        <f t="shared" si="99"/>
        <v/>
      </c>
      <c r="M1245" s="70"/>
    </row>
    <row r="1246" spans="1:13" x14ac:dyDescent="0.3">
      <c r="A1246" s="4"/>
      <c r="B1246" s="1"/>
      <c r="C1246" s="1" t="str">
        <f t="shared" si="95"/>
        <v/>
      </c>
      <c r="D1246" s="1"/>
      <c r="E1246" s="1" t="str">
        <f t="shared" si="96"/>
        <v/>
      </c>
      <c r="F1246" s="1" t="str">
        <f t="shared" si="97"/>
        <v/>
      </c>
      <c r="G1246" s="1"/>
      <c r="H1246" s="74" t="str" cm="1">
        <f t="array" ref="H1246">IFERROR(IF(D1246="","",INDEX(Entradas!$H$3:$H$5000,MATCH(Vendas!A1246,IF(Entradas!$B$3:$B$5000=Vendas!D1246,Entradas!$A$3:$A$5000),1))),"Preço não registrado")</f>
        <v/>
      </c>
      <c r="I1246" s="37" t="str">
        <f t="shared" si="98"/>
        <v/>
      </c>
      <c r="J1246" s="1"/>
      <c r="K1246" s="1"/>
      <c r="L1246" s="16" t="str">
        <f t="shared" si="99"/>
        <v/>
      </c>
      <c r="M1246" s="70"/>
    </row>
    <row r="1247" spans="1:13" x14ac:dyDescent="0.3">
      <c r="A1247" s="4"/>
      <c r="B1247" s="1"/>
      <c r="C1247" s="1" t="str">
        <f t="shared" si="95"/>
        <v/>
      </c>
      <c r="D1247" s="1"/>
      <c r="E1247" s="1" t="str">
        <f t="shared" si="96"/>
        <v/>
      </c>
      <c r="F1247" s="1" t="str">
        <f t="shared" si="97"/>
        <v/>
      </c>
      <c r="G1247" s="1"/>
      <c r="H1247" s="74" t="str" cm="1">
        <f t="array" ref="H1247">IFERROR(IF(D1247="","",INDEX(Entradas!$H$3:$H$5000,MATCH(Vendas!A1247,IF(Entradas!$B$3:$B$5000=Vendas!D1247,Entradas!$A$3:$A$5000),1))),"Preço não registrado")</f>
        <v/>
      </c>
      <c r="I1247" s="37" t="str">
        <f t="shared" si="98"/>
        <v/>
      </c>
      <c r="J1247" s="1"/>
      <c r="K1247" s="1"/>
      <c r="L1247" s="16" t="str">
        <f t="shared" si="99"/>
        <v/>
      </c>
      <c r="M1247" s="70"/>
    </row>
    <row r="1248" spans="1:13" x14ac:dyDescent="0.3">
      <c r="A1248" s="4"/>
      <c r="B1248" s="1"/>
      <c r="C1248" s="1" t="str">
        <f t="shared" si="95"/>
        <v/>
      </c>
      <c r="D1248" s="1"/>
      <c r="E1248" s="1" t="str">
        <f t="shared" si="96"/>
        <v/>
      </c>
      <c r="F1248" s="1" t="str">
        <f t="shared" si="97"/>
        <v/>
      </c>
      <c r="G1248" s="1"/>
      <c r="H1248" s="74" t="str" cm="1">
        <f t="array" ref="H1248">IFERROR(IF(D1248="","",INDEX(Entradas!$H$3:$H$5000,MATCH(Vendas!A1248,IF(Entradas!$B$3:$B$5000=Vendas!D1248,Entradas!$A$3:$A$5000),1))),"Preço não registrado")</f>
        <v/>
      </c>
      <c r="I1248" s="37" t="str">
        <f t="shared" si="98"/>
        <v/>
      </c>
      <c r="J1248" s="1"/>
      <c r="K1248" s="1"/>
      <c r="L1248" s="16" t="str">
        <f t="shared" si="99"/>
        <v/>
      </c>
      <c r="M1248" s="70"/>
    </row>
    <row r="1249" spans="1:13" x14ac:dyDescent="0.3">
      <c r="A1249" s="4"/>
      <c r="B1249" s="1"/>
      <c r="C1249" s="1" t="str">
        <f t="shared" si="95"/>
        <v/>
      </c>
      <c r="D1249" s="1"/>
      <c r="E1249" s="1" t="str">
        <f t="shared" si="96"/>
        <v/>
      </c>
      <c r="F1249" s="1" t="str">
        <f t="shared" si="97"/>
        <v/>
      </c>
      <c r="G1249" s="1"/>
      <c r="H1249" s="74" t="str" cm="1">
        <f t="array" ref="H1249">IFERROR(IF(D1249="","",INDEX(Entradas!$H$3:$H$5000,MATCH(Vendas!A1249,IF(Entradas!$B$3:$B$5000=Vendas!D1249,Entradas!$A$3:$A$5000),1))),"Preço não registrado")</f>
        <v/>
      </c>
      <c r="I1249" s="37" t="str">
        <f t="shared" si="98"/>
        <v/>
      </c>
      <c r="J1249" s="1"/>
      <c r="K1249" s="1"/>
      <c r="L1249" s="16" t="str">
        <f t="shared" si="99"/>
        <v/>
      </c>
      <c r="M1249" s="70"/>
    </row>
    <row r="1250" spans="1:13" x14ac:dyDescent="0.3">
      <c r="A1250" s="4"/>
      <c r="B1250" s="1"/>
      <c r="C1250" s="1" t="str">
        <f t="shared" si="95"/>
        <v/>
      </c>
      <c r="D1250" s="1"/>
      <c r="E1250" s="1" t="str">
        <f t="shared" si="96"/>
        <v/>
      </c>
      <c r="F1250" s="1" t="str">
        <f t="shared" si="97"/>
        <v/>
      </c>
      <c r="G1250" s="1"/>
      <c r="H1250" s="74" t="str" cm="1">
        <f t="array" ref="H1250">IFERROR(IF(D1250="","",INDEX(Entradas!$H$3:$H$5000,MATCH(Vendas!A1250,IF(Entradas!$B$3:$B$5000=Vendas!D1250,Entradas!$A$3:$A$5000),1))),"Preço não registrado")</f>
        <v/>
      </c>
      <c r="I1250" s="37" t="str">
        <f t="shared" si="98"/>
        <v/>
      </c>
      <c r="J1250" s="1"/>
      <c r="K1250" s="1"/>
      <c r="L1250" s="16" t="str">
        <f t="shared" si="99"/>
        <v/>
      </c>
      <c r="M1250" s="70"/>
    </row>
    <row r="1251" spans="1:13" x14ac:dyDescent="0.3">
      <c r="A1251" s="4"/>
      <c r="B1251" s="1"/>
      <c r="C1251" s="1" t="str">
        <f t="shared" si="95"/>
        <v/>
      </c>
      <c r="D1251" s="1"/>
      <c r="E1251" s="1" t="str">
        <f t="shared" si="96"/>
        <v/>
      </c>
      <c r="F1251" s="1" t="str">
        <f t="shared" si="97"/>
        <v/>
      </c>
      <c r="G1251" s="1"/>
      <c r="H1251" s="74" t="str" cm="1">
        <f t="array" ref="H1251">IFERROR(IF(D1251="","",INDEX(Entradas!$H$3:$H$5000,MATCH(Vendas!A1251,IF(Entradas!$B$3:$B$5000=Vendas!D1251,Entradas!$A$3:$A$5000),1))),"Preço não registrado")</f>
        <v/>
      </c>
      <c r="I1251" s="37" t="str">
        <f t="shared" si="98"/>
        <v/>
      </c>
      <c r="J1251" s="1"/>
      <c r="K1251" s="1"/>
      <c r="L1251" s="16" t="str">
        <f t="shared" si="99"/>
        <v/>
      </c>
      <c r="M1251" s="70"/>
    </row>
    <row r="1252" spans="1:13" x14ac:dyDescent="0.3">
      <c r="A1252" s="4"/>
      <c r="B1252" s="1"/>
      <c r="C1252" s="1" t="str">
        <f t="shared" si="95"/>
        <v/>
      </c>
      <c r="D1252" s="6"/>
      <c r="E1252" s="1" t="str">
        <f t="shared" si="96"/>
        <v/>
      </c>
      <c r="F1252" s="1" t="str">
        <f t="shared" si="97"/>
        <v/>
      </c>
      <c r="G1252" s="1"/>
      <c r="H1252" s="74" t="str" cm="1">
        <f t="array" ref="H1252">IFERROR(IF(D1252="","",INDEX(Entradas!$H$3:$H$5000,MATCH(Vendas!A1252,IF(Entradas!$B$3:$B$5000=Vendas!D1252,Entradas!$A$3:$A$5000),1))),"Preço não registrado")</f>
        <v/>
      </c>
      <c r="I1252" s="37" t="str">
        <f t="shared" si="98"/>
        <v/>
      </c>
      <c r="J1252" s="1"/>
      <c r="K1252" s="1"/>
      <c r="L1252" s="16" t="str">
        <f t="shared" si="99"/>
        <v/>
      </c>
      <c r="M1252" s="70"/>
    </row>
    <row r="1253" spans="1:13" x14ac:dyDescent="0.3">
      <c r="A1253" s="4"/>
      <c r="B1253" s="1"/>
      <c r="C1253" s="1" t="str">
        <f t="shared" si="95"/>
        <v/>
      </c>
      <c r="D1253" s="1"/>
      <c r="E1253" s="1" t="str">
        <f t="shared" si="96"/>
        <v/>
      </c>
      <c r="F1253" s="1" t="str">
        <f t="shared" si="97"/>
        <v/>
      </c>
      <c r="G1253" s="1"/>
      <c r="H1253" s="74" t="str" cm="1">
        <f t="array" ref="H1253">IFERROR(IF(D1253="","",INDEX(Entradas!$H$3:$H$5000,MATCH(Vendas!A1253,IF(Entradas!$B$3:$B$5000=Vendas!D1253,Entradas!$A$3:$A$5000),1))),"Preço não registrado")</f>
        <v/>
      </c>
      <c r="I1253" s="37" t="str">
        <f t="shared" si="98"/>
        <v/>
      </c>
      <c r="J1253" s="1"/>
      <c r="K1253" s="1"/>
      <c r="L1253" s="16" t="str">
        <f t="shared" si="99"/>
        <v/>
      </c>
      <c r="M1253" s="70"/>
    </row>
    <row r="1254" spans="1:13" x14ac:dyDescent="0.3">
      <c r="A1254" s="4"/>
      <c r="B1254" s="1"/>
      <c r="C1254" s="1" t="str">
        <f t="shared" si="95"/>
        <v/>
      </c>
      <c r="D1254" s="1"/>
      <c r="E1254" s="1" t="str">
        <f t="shared" si="96"/>
        <v/>
      </c>
      <c r="F1254" s="1" t="str">
        <f t="shared" si="97"/>
        <v/>
      </c>
      <c r="G1254" s="1"/>
      <c r="H1254" s="74" t="str" cm="1">
        <f t="array" ref="H1254">IFERROR(IF(D1254="","",INDEX(Entradas!$H$3:$H$5000,MATCH(Vendas!A1254,IF(Entradas!$B$3:$B$5000=Vendas!D1254,Entradas!$A$3:$A$5000),1))),"Preço não registrado")</f>
        <v/>
      </c>
      <c r="I1254" s="37" t="str">
        <f t="shared" si="98"/>
        <v/>
      </c>
      <c r="J1254" s="1"/>
      <c r="K1254" s="1"/>
      <c r="L1254" s="16" t="str">
        <f t="shared" si="99"/>
        <v/>
      </c>
      <c r="M1254" s="70"/>
    </row>
    <row r="1255" spans="1:13" x14ac:dyDescent="0.3">
      <c r="A1255" s="4"/>
      <c r="B1255" s="1"/>
      <c r="C1255" s="1" t="str">
        <f t="shared" si="95"/>
        <v/>
      </c>
      <c r="D1255" s="1"/>
      <c r="E1255" s="1" t="str">
        <f t="shared" si="96"/>
        <v/>
      </c>
      <c r="F1255" s="1" t="str">
        <f t="shared" si="97"/>
        <v/>
      </c>
      <c r="G1255" s="1"/>
      <c r="H1255" s="74" t="str" cm="1">
        <f t="array" ref="H1255">IFERROR(IF(D1255="","",INDEX(Entradas!$H$3:$H$5000,MATCH(Vendas!A1255,IF(Entradas!$B$3:$B$5000=Vendas!D1255,Entradas!$A$3:$A$5000),1))),"Preço não registrado")</f>
        <v/>
      </c>
      <c r="I1255" s="37" t="str">
        <f t="shared" si="98"/>
        <v/>
      </c>
      <c r="J1255" s="1"/>
      <c r="K1255" s="1"/>
      <c r="L1255" s="16" t="str">
        <f t="shared" si="99"/>
        <v/>
      </c>
      <c r="M1255" s="70"/>
    </row>
    <row r="1256" spans="1:13" x14ac:dyDescent="0.3">
      <c r="A1256" s="4"/>
      <c r="B1256" s="1"/>
      <c r="C1256" s="1" t="str">
        <f t="shared" si="95"/>
        <v/>
      </c>
      <c r="D1256" s="1"/>
      <c r="E1256" s="1" t="str">
        <f t="shared" si="96"/>
        <v/>
      </c>
      <c r="F1256" s="1" t="str">
        <f t="shared" si="97"/>
        <v/>
      </c>
      <c r="G1256" s="1"/>
      <c r="H1256" s="74" t="str" cm="1">
        <f t="array" ref="H1256">IFERROR(IF(D1256="","",INDEX(Entradas!$H$3:$H$5000,MATCH(Vendas!A1256,IF(Entradas!$B$3:$B$5000=Vendas!D1256,Entradas!$A$3:$A$5000),1))),"Preço não registrado")</f>
        <v/>
      </c>
      <c r="I1256" s="37" t="str">
        <f t="shared" si="98"/>
        <v/>
      </c>
      <c r="J1256" s="1"/>
      <c r="K1256" s="1"/>
      <c r="L1256" s="16" t="str">
        <f t="shared" si="99"/>
        <v/>
      </c>
      <c r="M1256" s="70"/>
    </row>
    <row r="1257" spans="1:13" x14ac:dyDescent="0.3">
      <c r="A1257" s="4"/>
      <c r="B1257" s="1"/>
      <c r="C1257" s="1" t="str">
        <f t="shared" si="95"/>
        <v/>
      </c>
      <c r="D1257" s="1"/>
      <c r="E1257" s="1" t="str">
        <f t="shared" si="96"/>
        <v/>
      </c>
      <c r="F1257" s="1" t="str">
        <f t="shared" si="97"/>
        <v/>
      </c>
      <c r="G1257" s="1"/>
      <c r="H1257" s="74" t="str" cm="1">
        <f t="array" ref="H1257">IFERROR(IF(D1257="","",INDEX(Entradas!$H$3:$H$5000,MATCH(Vendas!A1257,IF(Entradas!$B$3:$B$5000=Vendas!D1257,Entradas!$A$3:$A$5000),1))),"Preço não registrado")</f>
        <v/>
      </c>
      <c r="I1257" s="37" t="str">
        <f t="shared" si="98"/>
        <v/>
      </c>
      <c r="J1257" s="1"/>
      <c r="K1257" s="1"/>
      <c r="L1257" s="16" t="str">
        <f t="shared" si="99"/>
        <v/>
      </c>
      <c r="M1257" s="70"/>
    </row>
    <row r="1258" spans="1:13" x14ac:dyDescent="0.3">
      <c r="A1258" s="4"/>
      <c r="B1258" s="1"/>
      <c r="C1258" s="1" t="str">
        <f t="shared" si="95"/>
        <v/>
      </c>
      <c r="D1258" s="1"/>
      <c r="E1258" s="1" t="str">
        <f t="shared" si="96"/>
        <v/>
      </c>
      <c r="F1258" s="1" t="str">
        <f t="shared" si="97"/>
        <v/>
      </c>
      <c r="G1258" s="1"/>
      <c r="H1258" s="74" t="str" cm="1">
        <f t="array" ref="H1258">IFERROR(IF(D1258="","",INDEX(Entradas!$H$3:$H$5000,MATCH(Vendas!A1258,IF(Entradas!$B$3:$B$5000=Vendas!D1258,Entradas!$A$3:$A$5000),1))),"Preço não registrado")</f>
        <v/>
      </c>
      <c r="I1258" s="37" t="str">
        <f t="shared" si="98"/>
        <v/>
      </c>
      <c r="J1258" s="1"/>
      <c r="K1258" s="1"/>
      <c r="L1258" s="16" t="str">
        <f t="shared" si="99"/>
        <v/>
      </c>
      <c r="M1258" s="70"/>
    </row>
    <row r="1259" spans="1:13" x14ac:dyDescent="0.3">
      <c r="A1259" s="4"/>
      <c r="B1259" s="1"/>
      <c r="C1259" s="1" t="str">
        <f t="shared" si="95"/>
        <v/>
      </c>
      <c r="D1259" s="1"/>
      <c r="E1259" s="1" t="str">
        <f t="shared" si="96"/>
        <v/>
      </c>
      <c r="F1259" s="1" t="str">
        <f t="shared" si="97"/>
        <v/>
      </c>
      <c r="G1259" s="1"/>
      <c r="H1259" s="74" t="str" cm="1">
        <f t="array" ref="H1259">IFERROR(IF(D1259="","",INDEX(Entradas!$H$3:$H$5000,MATCH(Vendas!A1259,IF(Entradas!$B$3:$B$5000=Vendas!D1259,Entradas!$A$3:$A$5000),1))),"Preço não registrado")</f>
        <v/>
      </c>
      <c r="I1259" s="37" t="str">
        <f t="shared" si="98"/>
        <v/>
      </c>
      <c r="J1259" s="1"/>
      <c r="K1259" s="1"/>
      <c r="L1259" s="16" t="str">
        <f t="shared" si="99"/>
        <v/>
      </c>
      <c r="M1259" s="70"/>
    </row>
    <row r="1260" spans="1:13" x14ac:dyDescent="0.3">
      <c r="A1260" s="4"/>
      <c r="B1260" s="1"/>
      <c r="C1260" s="1" t="str">
        <f t="shared" si="95"/>
        <v/>
      </c>
      <c r="D1260" s="1"/>
      <c r="E1260" s="1" t="str">
        <f t="shared" si="96"/>
        <v/>
      </c>
      <c r="F1260" s="1" t="str">
        <f t="shared" si="97"/>
        <v/>
      </c>
      <c r="G1260" s="1"/>
      <c r="H1260" s="74" t="str" cm="1">
        <f t="array" ref="H1260">IFERROR(IF(D1260="","",INDEX(Entradas!$H$3:$H$5000,MATCH(Vendas!A1260,IF(Entradas!$B$3:$B$5000=Vendas!D1260,Entradas!$A$3:$A$5000),1))),"Preço não registrado")</f>
        <v/>
      </c>
      <c r="I1260" s="37" t="str">
        <f t="shared" si="98"/>
        <v/>
      </c>
      <c r="J1260" s="1"/>
      <c r="K1260" s="1"/>
      <c r="L1260" s="16" t="str">
        <f t="shared" si="99"/>
        <v/>
      </c>
      <c r="M1260" s="70"/>
    </row>
    <row r="1261" spans="1:13" x14ac:dyDescent="0.3">
      <c r="A1261" s="4"/>
      <c r="B1261" s="1"/>
      <c r="C1261" s="1" t="str">
        <f t="shared" si="95"/>
        <v/>
      </c>
      <c r="D1261" s="1"/>
      <c r="E1261" s="1" t="str">
        <f t="shared" si="96"/>
        <v/>
      </c>
      <c r="F1261" s="1" t="str">
        <f t="shared" si="97"/>
        <v/>
      </c>
      <c r="G1261" s="1"/>
      <c r="H1261" s="74" t="str" cm="1">
        <f t="array" ref="H1261">IFERROR(IF(D1261="","",INDEX(Entradas!$H$3:$H$5000,MATCH(Vendas!A1261,IF(Entradas!$B$3:$B$5000=Vendas!D1261,Entradas!$A$3:$A$5000),1))),"Preço não registrado")</f>
        <v/>
      </c>
      <c r="I1261" s="37" t="str">
        <f t="shared" si="98"/>
        <v/>
      </c>
      <c r="J1261" s="1"/>
      <c r="K1261" s="1"/>
      <c r="L1261" s="16" t="str">
        <f t="shared" si="99"/>
        <v/>
      </c>
      <c r="M1261" s="70"/>
    </row>
    <row r="1262" spans="1:13" x14ac:dyDescent="0.3">
      <c r="A1262" s="4"/>
      <c r="B1262" s="1"/>
      <c r="C1262" s="1" t="str">
        <f t="shared" si="95"/>
        <v/>
      </c>
      <c r="D1262" s="6"/>
      <c r="E1262" s="1" t="str">
        <f t="shared" si="96"/>
        <v/>
      </c>
      <c r="F1262" s="1" t="str">
        <f t="shared" si="97"/>
        <v/>
      </c>
      <c r="G1262" s="1"/>
      <c r="H1262" s="74" t="str" cm="1">
        <f t="array" ref="H1262">IFERROR(IF(D1262="","",INDEX(Entradas!$H$3:$H$5000,MATCH(Vendas!A1262,IF(Entradas!$B$3:$B$5000=Vendas!D1262,Entradas!$A$3:$A$5000),1))),"Preço não registrado")</f>
        <v/>
      </c>
      <c r="I1262" s="37" t="str">
        <f t="shared" si="98"/>
        <v/>
      </c>
      <c r="J1262" s="1"/>
      <c r="K1262" s="1"/>
      <c r="L1262" s="16" t="str">
        <f t="shared" si="99"/>
        <v/>
      </c>
      <c r="M1262" s="70"/>
    </row>
    <row r="1263" spans="1:13" x14ac:dyDescent="0.3">
      <c r="A1263" s="4"/>
      <c r="B1263" s="1"/>
      <c r="C1263" s="1" t="str">
        <f t="shared" si="95"/>
        <v/>
      </c>
      <c r="D1263" s="1"/>
      <c r="E1263" s="1" t="str">
        <f t="shared" si="96"/>
        <v/>
      </c>
      <c r="F1263" s="1" t="str">
        <f t="shared" si="97"/>
        <v/>
      </c>
      <c r="G1263" s="1"/>
      <c r="H1263" s="74" t="str" cm="1">
        <f t="array" ref="H1263">IFERROR(IF(D1263="","",INDEX(Entradas!$H$3:$H$5000,MATCH(Vendas!A1263,IF(Entradas!$B$3:$B$5000=Vendas!D1263,Entradas!$A$3:$A$5000),1))),"Preço não registrado")</f>
        <v/>
      </c>
      <c r="I1263" s="37" t="str">
        <f t="shared" si="98"/>
        <v/>
      </c>
      <c r="J1263" s="1"/>
      <c r="K1263" s="1"/>
      <c r="L1263" s="16" t="str">
        <f t="shared" si="99"/>
        <v/>
      </c>
      <c r="M1263" s="70"/>
    </row>
    <row r="1264" spans="1:13" x14ac:dyDescent="0.3">
      <c r="A1264" s="4"/>
      <c r="B1264" s="1"/>
      <c r="C1264" s="1" t="str">
        <f t="shared" si="95"/>
        <v/>
      </c>
      <c r="D1264" s="1"/>
      <c r="E1264" s="1" t="str">
        <f t="shared" si="96"/>
        <v/>
      </c>
      <c r="F1264" s="1" t="str">
        <f t="shared" si="97"/>
        <v/>
      </c>
      <c r="G1264" s="1"/>
      <c r="H1264" s="74" t="str" cm="1">
        <f t="array" ref="H1264">IFERROR(IF(D1264="","",INDEX(Entradas!$H$3:$H$5000,MATCH(Vendas!A1264,IF(Entradas!$B$3:$B$5000=Vendas!D1264,Entradas!$A$3:$A$5000),1))),"Preço não registrado")</f>
        <v/>
      </c>
      <c r="I1264" s="37" t="str">
        <f t="shared" si="98"/>
        <v/>
      </c>
      <c r="J1264" s="1"/>
      <c r="K1264" s="1"/>
      <c r="L1264" s="16" t="str">
        <f t="shared" si="99"/>
        <v/>
      </c>
      <c r="M1264" s="70"/>
    </row>
    <row r="1265" spans="1:13" x14ac:dyDescent="0.3">
      <c r="A1265" s="4"/>
      <c r="B1265" s="1"/>
      <c r="C1265" s="1" t="str">
        <f t="shared" si="95"/>
        <v/>
      </c>
      <c r="D1265" s="1"/>
      <c r="E1265" s="1" t="str">
        <f t="shared" si="96"/>
        <v/>
      </c>
      <c r="F1265" s="1" t="str">
        <f t="shared" si="97"/>
        <v/>
      </c>
      <c r="G1265" s="1"/>
      <c r="H1265" s="74" t="str" cm="1">
        <f t="array" ref="H1265">IFERROR(IF(D1265="","",INDEX(Entradas!$H$3:$H$5000,MATCH(Vendas!A1265,IF(Entradas!$B$3:$B$5000=Vendas!D1265,Entradas!$A$3:$A$5000),1))),"Preço não registrado")</f>
        <v/>
      </c>
      <c r="I1265" s="37" t="str">
        <f t="shared" si="98"/>
        <v/>
      </c>
      <c r="J1265" s="1"/>
      <c r="K1265" s="1"/>
      <c r="L1265" s="16" t="str">
        <f t="shared" si="99"/>
        <v/>
      </c>
      <c r="M1265" s="70"/>
    </row>
    <row r="1266" spans="1:13" x14ac:dyDescent="0.3">
      <c r="A1266" s="4"/>
      <c r="B1266" s="1"/>
      <c r="C1266" s="1" t="str">
        <f t="shared" si="95"/>
        <v/>
      </c>
      <c r="D1266" s="1"/>
      <c r="E1266" s="1" t="str">
        <f t="shared" si="96"/>
        <v/>
      </c>
      <c r="F1266" s="1" t="str">
        <f t="shared" si="97"/>
        <v/>
      </c>
      <c r="G1266" s="1"/>
      <c r="H1266" s="74" t="str" cm="1">
        <f t="array" ref="H1266">IFERROR(IF(D1266="","",INDEX(Entradas!$H$3:$H$5000,MATCH(Vendas!A1266,IF(Entradas!$B$3:$B$5000=Vendas!D1266,Entradas!$A$3:$A$5000),1))),"Preço não registrado")</f>
        <v/>
      </c>
      <c r="I1266" s="37" t="str">
        <f t="shared" si="98"/>
        <v/>
      </c>
      <c r="J1266" s="1"/>
      <c r="K1266" s="1"/>
      <c r="L1266" s="16" t="str">
        <f t="shared" si="99"/>
        <v/>
      </c>
      <c r="M1266" s="70"/>
    </row>
    <row r="1267" spans="1:13" x14ac:dyDescent="0.3">
      <c r="A1267" s="4"/>
      <c r="B1267" s="1"/>
      <c r="C1267" s="1" t="str">
        <f t="shared" si="95"/>
        <v/>
      </c>
      <c r="D1267" s="1"/>
      <c r="E1267" s="1" t="str">
        <f t="shared" si="96"/>
        <v/>
      </c>
      <c r="F1267" s="1" t="str">
        <f t="shared" si="97"/>
        <v/>
      </c>
      <c r="G1267" s="1"/>
      <c r="H1267" s="74" t="str" cm="1">
        <f t="array" ref="H1267">IFERROR(IF(D1267="","",INDEX(Entradas!$H$3:$H$5000,MATCH(Vendas!A1267,IF(Entradas!$B$3:$B$5000=Vendas!D1267,Entradas!$A$3:$A$5000),1))),"Preço não registrado")</f>
        <v/>
      </c>
      <c r="I1267" s="37" t="str">
        <f t="shared" si="98"/>
        <v/>
      </c>
      <c r="J1267" s="1"/>
      <c r="K1267" s="1"/>
      <c r="L1267" s="16" t="str">
        <f t="shared" si="99"/>
        <v/>
      </c>
      <c r="M1267" s="70"/>
    </row>
    <row r="1268" spans="1:13" x14ac:dyDescent="0.3">
      <c r="A1268" s="4"/>
      <c r="B1268" s="1"/>
      <c r="C1268" s="1" t="str">
        <f t="shared" si="95"/>
        <v/>
      </c>
      <c r="D1268" s="1"/>
      <c r="E1268" s="1" t="str">
        <f t="shared" si="96"/>
        <v/>
      </c>
      <c r="F1268" s="1" t="str">
        <f t="shared" si="97"/>
        <v/>
      </c>
      <c r="G1268" s="1"/>
      <c r="H1268" s="74" t="str" cm="1">
        <f t="array" ref="H1268">IFERROR(IF(D1268="","",INDEX(Entradas!$H$3:$H$5000,MATCH(Vendas!A1268,IF(Entradas!$B$3:$B$5000=Vendas!D1268,Entradas!$A$3:$A$5000),1))),"Preço não registrado")</f>
        <v/>
      </c>
      <c r="I1268" s="37" t="str">
        <f t="shared" si="98"/>
        <v/>
      </c>
      <c r="J1268" s="1"/>
      <c r="K1268" s="1"/>
      <c r="L1268" s="16" t="str">
        <f t="shared" si="99"/>
        <v/>
      </c>
      <c r="M1268" s="70"/>
    </row>
    <row r="1269" spans="1:13" x14ac:dyDescent="0.3">
      <c r="A1269" s="4"/>
      <c r="B1269" s="1"/>
      <c r="C1269" s="1" t="str">
        <f t="shared" si="95"/>
        <v/>
      </c>
      <c r="D1269" s="1"/>
      <c r="E1269" s="1" t="str">
        <f t="shared" si="96"/>
        <v/>
      </c>
      <c r="F1269" s="1" t="str">
        <f t="shared" si="97"/>
        <v/>
      </c>
      <c r="G1269" s="1"/>
      <c r="H1269" s="74" t="str" cm="1">
        <f t="array" ref="H1269">IFERROR(IF(D1269="","",INDEX(Entradas!$H$3:$H$5000,MATCH(Vendas!A1269,IF(Entradas!$B$3:$B$5000=Vendas!D1269,Entradas!$A$3:$A$5000),1))),"Preço não registrado")</f>
        <v/>
      </c>
      <c r="I1269" s="37" t="str">
        <f t="shared" si="98"/>
        <v/>
      </c>
      <c r="J1269" s="1"/>
      <c r="K1269" s="1"/>
      <c r="L1269" s="16" t="str">
        <f t="shared" si="99"/>
        <v/>
      </c>
      <c r="M1269" s="70"/>
    </row>
    <row r="1270" spans="1:13" x14ac:dyDescent="0.3">
      <c r="A1270" s="4"/>
      <c r="B1270" s="1"/>
      <c r="C1270" s="1" t="str">
        <f t="shared" si="95"/>
        <v/>
      </c>
      <c r="D1270" s="1"/>
      <c r="E1270" s="1" t="str">
        <f t="shared" si="96"/>
        <v/>
      </c>
      <c r="F1270" s="1" t="str">
        <f t="shared" si="97"/>
        <v/>
      </c>
      <c r="G1270" s="1"/>
      <c r="H1270" s="74" t="str" cm="1">
        <f t="array" ref="H1270">IFERROR(IF(D1270="","",INDEX(Entradas!$H$3:$H$5000,MATCH(Vendas!A1270,IF(Entradas!$B$3:$B$5000=Vendas!D1270,Entradas!$A$3:$A$5000),1))),"Preço não registrado")</f>
        <v/>
      </c>
      <c r="I1270" s="37" t="str">
        <f t="shared" si="98"/>
        <v/>
      </c>
      <c r="J1270" s="1"/>
      <c r="K1270" s="1"/>
      <c r="L1270" s="16" t="str">
        <f t="shared" si="99"/>
        <v/>
      </c>
      <c r="M1270" s="70"/>
    </row>
    <row r="1271" spans="1:13" x14ac:dyDescent="0.3">
      <c r="A1271" s="4"/>
      <c r="B1271" s="1"/>
      <c r="C1271" s="1" t="str">
        <f t="shared" si="95"/>
        <v/>
      </c>
      <c r="D1271" s="1"/>
      <c r="E1271" s="1" t="str">
        <f t="shared" si="96"/>
        <v/>
      </c>
      <c r="F1271" s="1" t="str">
        <f t="shared" si="97"/>
        <v/>
      </c>
      <c r="G1271" s="1"/>
      <c r="H1271" s="74" t="str" cm="1">
        <f t="array" ref="H1271">IFERROR(IF(D1271="","",INDEX(Entradas!$H$3:$H$5000,MATCH(Vendas!A1271,IF(Entradas!$B$3:$B$5000=Vendas!D1271,Entradas!$A$3:$A$5000),1))),"Preço não registrado")</f>
        <v/>
      </c>
      <c r="I1271" s="37" t="str">
        <f t="shared" si="98"/>
        <v/>
      </c>
      <c r="J1271" s="1"/>
      <c r="K1271" s="1"/>
      <c r="L1271" s="16" t="str">
        <f t="shared" si="99"/>
        <v/>
      </c>
      <c r="M1271" s="70"/>
    </row>
    <row r="1272" spans="1:13" x14ac:dyDescent="0.3">
      <c r="A1272" s="4"/>
      <c r="B1272" s="1"/>
      <c r="C1272" s="1" t="str">
        <f t="shared" si="95"/>
        <v/>
      </c>
      <c r="D1272" s="6"/>
      <c r="E1272" s="1" t="str">
        <f t="shared" si="96"/>
        <v/>
      </c>
      <c r="F1272" s="1" t="str">
        <f t="shared" si="97"/>
        <v/>
      </c>
      <c r="G1272" s="1"/>
      <c r="H1272" s="74" t="str" cm="1">
        <f t="array" ref="H1272">IFERROR(IF(D1272="","",INDEX(Entradas!$H$3:$H$5000,MATCH(Vendas!A1272,IF(Entradas!$B$3:$B$5000=Vendas!D1272,Entradas!$A$3:$A$5000),1))),"Preço não registrado")</f>
        <v/>
      </c>
      <c r="I1272" s="37" t="str">
        <f t="shared" si="98"/>
        <v/>
      </c>
      <c r="J1272" s="1"/>
      <c r="K1272" s="1"/>
      <c r="L1272" s="16" t="str">
        <f t="shared" si="99"/>
        <v/>
      </c>
      <c r="M1272" s="70"/>
    </row>
    <row r="1273" spans="1:13" x14ac:dyDescent="0.3">
      <c r="A1273" s="4"/>
      <c r="B1273" s="1"/>
      <c r="C1273" s="1" t="str">
        <f t="shared" si="95"/>
        <v/>
      </c>
      <c r="D1273" s="1"/>
      <c r="E1273" s="1" t="str">
        <f t="shared" si="96"/>
        <v/>
      </c>
      <c r="F1273" s="1" t="str">
        <f t="shared" si="97"/>
        <v/>
      </c>
      <c r="G1273" s="1"/>
      <c r="H1273" s="74" t="str" cm="1">
        <f t="array" ref="H1273">IFERROR(IF(D1273="","",INDEX(Entradas!$H$3:$H$5000,MATCH(Vendas!A1273,IF(Entradas!$B$3:$B$5000=Vendas!D1273,Entradas!$A$3:$A$5000),1))),"Preço não registrado")</f>
        <v/>
      </c>
      <c r="I1273" s="37" t="str">
        <f t="shared" si="98"/>
        <v/>
      </c>
      <c r="J1273" s="1"/>
      <c r="K1273" s="1"/>
      <c r="L1273" s="16" t="str">
        <f t="shared" si="99"/>
        <v/>
      </c>
      <c r="M1273" s="70"/>
    </row>
    <row r="1274" spans="1:13" x14ac:dyDescent="0.3">
      <c r="A1274" s="4"/>
      <c r="B1274" s="1"/>
      <c r="C1274" s="1" t="str">
        <f t="shared" si="95"/>
        <v/>
      </c>
      <c r="D1274" s="1"/>
      <c r="E1274" s="1" t="str">
        <f t="shared" si="96"/>
        <v/>
      </c>
      <c r="F1274" s="1" t="str">
        <f t="shared" si="97"/>
        <v/>
      </c>
      <c r="G1274" s="1"/>
      <c r="H1274" s="74" t="str" cm="1">
        <f t="array" ref="H1274">IFERROR(IF(D1274="","",INDEX(Entradas!$H$3:$H$5000,MATCH(Vendas!A1274,IF(Entradas!$B$3:$B$5000=Vendas!D1274,Entradas!$A$3:$A$5000),1))),"Preço não registrado")</f>
        <v/>
      </c>
      <c r="I1274" s="37" t="str">
        <f t="shared" si="98"/>
        <v/>
      </c>
      <c r="J1274" s="1"/>
      <c r="K1274" s="1"/>
      <c r="L1274" s="16" t="str">
        <f t="shared" si="99"/>
        <v/>
      </c>
      <c r="M1274" s="70"/>
    </row>
    <row r="1275" spans="1:13" x14ac:dyDescent="0.3">
      <c r="A1275" s="4"/>
      <c r="B1275" s="1"/>
      <c r="C1275" s="1" t="str">
        <f t="shared" si="95"/>
        <v/>
      </c>
      <c r="D1275" s="1"/>
      <c r="E1275" s="1" t="str">
        <f t="shared" si="96"/>
        <v/>
      </c>
      <c r="F1275" s="1" t="str">
        <f t="shared" si="97"/>
        <v/>
      </c>
      <c r="G1275" s="1"/>
      <c r="H1275" s="74" t="str" cm="1">
        <f t="array" ref="H1275">IFERROR(IF(D1275="","",INDEX(Entradas!$H$3:$H$5000,MATCH(Vendas!A1275,IF(Entradas!$B$3:$B$5000=Vendas!D1275,Entradas!$A$3:$A$5000),1))),"Preço não registrado")</f>
        <v/>
      </c>
      <c r="I1275" s="37" t="str">
        <f t="shared" si="98"/>
        <v/>
      </c>
      <c r="J1275" s="1"/>
      <c r="K1275" s="1"/>
      <c r="L1275" s="16" t="str">
        <f t="shared" si="99"/>
        <v/>
      </c>
      <c r="M1275" s="70"/>
    </row>
    <row r="1276" spans="1:13" x14ac:dyDescent="0.3">
      <c r="A1276" s="4"/>
      <c r="B1276" s="1"/>
      <c r="C1276" s="1" t="str">
        <f t="shared" si="95"/>
        <v/>
      </c>
      <c r="D1276" s="1"/>
      <c r="E1276" s="1" t="str">
        <f t="shared" si="96"/>
        <v/>
      </c>
      <c r="F1276" s="1" t="str">
        <f t="shared" si="97"/>
        <v/>
      </c>
      <c r="G1276" s="1"/>
      <c r="H1276" s="74" t="str" cm="1">
        <f t="array" ref="H1276">IFERROR(IF(D1276="","",INDEX(Entradas!$H$3:$H$5000,MATCH(Vendas!A1276,IF(Entradas!$B$3:$B$5000=Vendas!D1276,Entradas!$A$3:$A$5000),1))),"Preço não registrado")</f>
        <v/>
      </c>
      <c r="I1276" s="37" t="str">
        <f t="shared" si="98"/>
        <v/>
      </c>
      <c r="J1276" s="1"/>
      <c r="K1276" s="1"/>
      <c r="L1276" s="16" t="str">
        <f t="shared" si="99"/>
        <v/>
      </c>
      <c r="M1276" s="70"/>
    </row>
    <row r="1277" spans="1:13" x14ac:dyDescent="0.3">
      <c r="A1277" s="4"/>
      <c r="B1277" s="1"/>
      <c r="C1277" s="1" t="str">
        <f t="shared" si="95"/>
        <v/>
      </c>
      <c r="D1277" s="1"/>
      <c r="E1277" s="1" t="str">
        <f t="shared" si="96"/>
        <v/>
      </c>
      <c r="F1277" s="1" t="str">
        <f t="shared" si="97"/>
        <v/>
      </c>
      <c r="G1277" s="1"/>
      <c r="H1277" s="74" t="str" cm="1">
        <f t="array" ref="H1277">IFERROR(IF(D1277="","",INDEX(Entradas!$H$3:$H$5000,MATCH(Vendas!A1277,IF(Entradas!$B$3:$B$5000=Vendas!D1277,Entradas!$A$3:$A$5000),1))),"Preço não registrado")</f>
        <v/>
      </c>
      <c r="I1277" s="37" t="str">
        <f t="shared" si="98"/>
        <v/>
      </c>
      <c r="J1277" s="1"/>
      <c r="K1277" s="1"/>
      <c r="L1277" s="16" t="str">
        <f t="shared" si="99"/>
        <v/>
      </c>
      <c r="M1277" s="70"/>
    </row>
    <row r="1278" spans="1:13" x14ac:dyDescent="0.3">
      <c r="A1278" s="4"/>
      <c r="B1278" s="1"/>
      <c r="C1278" s="1" t="str">
        <f t="shared" si="95"/>
        <v/>
      </c>
      <c r="D1278" s="1"/>
      <c r="E1278" s="1" t="str">
        <f t="shared" si="96"/>
        <v/>
      </c>
      <c r="F1278" s="1" t="str">
        <f t="shared" si="97"/>
        <v/>
      </c>
      <c r="G1278" s="1"/>
      <c r="H1278" s="74" t="str" cm="1">
        <f t="array" ref="H1278">IFERROR(IF(D1278="","",INDEX(Entradas!$H$3:$H$5000,MATCH(Vendas!A1278,IF(Entradas!$B$3:$B$5000=Vendas!D1278,Entradas!$A$3:$A$5000),1))),"Preço não registrado")</f>
        <v/>
      </c>
      <c r="I1278" s="37" t="str">
        <f t="shared" si="98"/>
        <v/>
      </c>
      <c r="J1278" s="1"/>
      <c r="K1278" s="1"/>
      <c r="L1278" s="16" t="str">
        <f t="shared" si="99"/>
        <v/>
      </c>
      <c r="M1278" s="70"/>
    </row>
    <row r="1279" spans="1:13" x14ac:dyDescent="0.3">
      <c r="A1279" s="4"/>
      <c r="B1279" s="1"/>
      <c r="C1279" s="1" t="str">
        <f t="shared" si="95"/>
        <v/>
      </c>
      <c r="D1279" s="1"/>
      <c r="E1279" s="1" t="str">
        <f t="shared" si="96"/>
        <v/>
      </c>
      <c r="F1279" s="1" t="str">
        <f t="shared" si="97"/>
        <v/>
      </c>
      <c r="G1279" s="1"/>
      <c r="H1279" s="74" t="str" cm="1">
        <f t="array" ref="H1279">IFERROR(IF(D1279="","",INDEX(Entradas!$H$3:$H$5000,MATCH(Vendas!A1279,IF(Entradas!$B$3:$B$5000=Vendas!D1279,Entradas!$A$3:$A$5000),1))),"Preço não registrado")</f>
        <v/>
      </c>
      <c r="I1279" s="37" t="str">
        <f t="shared" si="98"/>
        <v/>
      </c>
      <c r="J1279" s="1"/>
      <c r="K1279" s="1"/>
      <c r="L1279" s="16" t="str">
        <f t="shared" si="99"/>
        <v/>
      </c>
      <c r="M1279" s="70"/>
    </row>
    <row r="1280" spans="1:13" x14ac:dyDescent="0.3">
      <c r="A1280" s="4"/>
      <c r="B1280" s="1"/>
      <c r="C1280" s="1" t="str">
        <f t="shared" si="95"/>
        <v/>
      </c>
      <c r="D1280" s="1"/>
      <c r="E1280" s="1" t="str">
        <f t="shared" si="96"/>
        <v/>
      </c>
      <c r="F1280" s="1" t="str">
        <f t="shared" si="97"/>
        <v/>
      </c>
      <c r="G1280" s="1"/>
      <c r="H1280" s="74" t="str" cm="1">
        <f t="array" ref="H1280">IFERROR(IF(D1280="","",INDEX(Entradas!$H$3:$H$5000,MATCH(Vendas!A1280,IF(Entradas!$B$3:$B$5000=Vendas!D1280,Entradas!$A$3:$A$5000),1))),"Preço não registrado")</f>
        <v/>
      </c>
      <c r="I1280" s="37" t="str">
        <f t="shared" si="98"/>
        <v/>
      </c>
      <c r="J1280" s="1"/>
      <c r="K1280" s="1"/>
      <c r="L1280" s="16" t="str">
        <f t="shared" si="99"/>
        <v/>
      </c>
      <c r="M1280" s="70"/>
    </row>
    <row r="1281" spans="1:13" x14ac:dyDescent="0.3">
      <c r="A1281" s="4"/>
      <c r="B1281" s="1"/>
      <c r="C1281" s="1" t="str">
        <f t="shared" si="95"/>
        <v/>
      </c>
      <c r="D1281" s="1"/>
      <c r="E1281" s="1" t="str">
        <f t="shared" si="96"/>
        <v/>
      </c>
      <c r="F1281" s="1" t="str">
        <f t="shared" si="97"/>
        <v/>
      </c>
      <c r="G1281" s="1"/>
      <c r="H1281" s="74" t="str" cm="1">
        <f t="array" ref="H1281">IFERROR(IF(D1281="","",INDEX(Entradas!$H$3:$H$5000,MATCH(Vendas!A1281,IF(Entradas!$B$3:$B$5000=Vendas!D1281,Entradas!$A$3:$A$5000),1))),"Preço não registrado")</f>
        <v/>
      </c>
      <c r="I1281" s="37" t="str">
        <f t="shared" si="98"/>
        <v/>
      </c>
      <c r="J1281" s="1"/>
      <c r="K1281" s="1"/>
      <c r="L1281" s="16" t="str">
        <f t="shared" si="99"/>
        <v/>
      </c>
      <c r="M1281" s="70"/>
    </row>
    <row r="1282" spans="1:13" x14ac:dyDescent="0.3">
      <c r="A1282" s="4"/>
      <c r="B1282" s="1"/>
      <c r="C1282" s="1" t="str">
        <f t="shared" si="95"/>
        <v/>
      </c>
      <c r="D1282" s="6"/>
      <c r="E1282" s="1" t="str">
        <f t="shared" si="96"/>
        <v/>
      </c>
      <c r="F1282" s="1" t="str">
        <f t="shared" si="97"/>
        <v/>
      </c>
      <c r="G1282" s="1"/>
      <c r="H1282" s="74" t="str" cm="1">
        <f t="array" ref="H1282">IFERROR(IF(D1282="","",INDEX(Entradas!$H$3:$H$5000,MATCH(Vendas!A1282,IF(Entradas!$B$3:$B$5000=Vendas!D1282,Entradas!$A$3:$A$5000),1))),"Preço não registrado")</f>
        <v/>
      </c>
      <c r="I1282" s="37" t="str">
        <f t="shared" si="98"/>
        <v/>
      </c>
      <c r="J1282" s="1"/>
      <c r="K1282" s="1"/>
      <c r="L1282" s="16" t="str">
        <f t="shared" si="99"/>
        <v/>
      </c>
      <c r="M1282" s="70"/>
    </row>
    <row r="1283" spans="1:13" x14ac:dyDescent="0.3">
      <c r="A1283" s="4"/>
      <c r="B1283" s="1"/>
      <c r="C1283" s="1" t="str">
        <f t="shared" ref="C1283:C1346" si="100">IF(B1283="","",VLOOKUP(B1283,tabela_cliente,2,0))</f>
        <v/>
      </c>
      <c r="D1283" s="1"/>
      <c r="E1283" s="1" t="str">
        <f t="shared" ref="E1283:E1346" si="101">IF(D1283="","",VLOOKUP(D1283,tabela_produto,2,0))</f>
        <v/>
      </c>
      <c r="F1283" s="1" t="str">
        <f t="shared" ref="F1283:F1346" si="102">IF(D1283="","",VLOOKUP(D1283,tabela_produto,3,0))</f>
        <v/>
      </c>
      <c r="G1283" s="1"/>
      <c r="H1283" s="74" t="str" cm="1">
        <f t="array" ref="H1283">IFERROR(IF(D1283="","",INDEX(Entradas!$H$3:$H$5000,MATCH(Vendas!A1283,IF(Entradas!$B$3:$B$5000=Vendas!D1283,Entradas!$A$3:$A$5000),1))),"Preço não registrado")</f>
        <v/>
      </c>
      <c r="I1283" s="37" t="str">
        <f t="shared" si="98"/>
        <v/>
      </c>
      <c r="J1283" s="1"/>
      <c r="K1283" s="1"/>
      <c r="L1283" s="16" t="str">
        <f t="shared" si="99"/>
        <v/>
      </c>
      <c r="M1283" s="70"/>
    </row>
    <row r="1284" spans="1:13" x14ac:dyDescent="0.3">
      <c r="A1284" s="4"/>
      <c r="B1284" s="1"/>
      <c r="C1284" s="1" t="str">
        <f t="shared" si="100"/>
        <v/>
      </c>
      <c r="D1284" s="1"/>
      <c r="E1284" s="1" t="str">
        <f t="shared" si="101"/>
        <v/>
      </c>
      <c r="F1284" s="1" t="str">
        <f t="shared" si="102"/>
        <v/>
      </c>
      <c r="G1284" s="1"/>
      <c r="H1284" s="74" t="str" cm="1">
        <f t="array" ref="H1284">IFERROR(IF(D1284="","",INDEX(Entradas!$H$3:$H$5000,MATCH(Vendas!A1284,IF(Entradas!$B$3:$B$5000=Vendas!D1284,Entradas!$A$3:$A$5000),1))),"Preço não registrado")</f>
        <v/>
      </c>
      <c r="I1284" s="37" t="str">
        <f t="shared" ref="I1284:I1347" si="103">IFERROR(IF(OR(G1284="",H1284=""),"",G1284*H1284),"")</f>
        <v/>
      </c>
      <c r="J1284" s="1"/>
      <c r="K1284" s="1"/>
      <c r="L1284" s="16" t="str">
        <f t="shared" ref="L1284:L1347" si="104">IF(K1284="","",HYPERLINK("https://rastreamentocorreios.info/consulta/"&amp;K1284,"Rastreie aqui"))</f>
        <v/>
      </c>
      <c r="M1284" s="70"/>
    </row>
    <row r="1285" spans="1:13" x14ac:dyDescent="0.3">
      <c r="A1285" s="4"/>
      <c r="B1285" s="1"/>
      <c r="C1285" s="1" t="str">
        <f t="shared" si="100"/>
        <v/>
      </c>
      <c r="D1285" s="1"/>
      <c r="E1285" s="1" t="str">
        <f t="shared" si="101"/>
        <v/>
      </c>
      <c r="F1285" s="1" t="str">
        <f t="shared" si="102"/>
        <v/>
      </c>
      <c r="G1285" s="1"/>
      <c r="H1285" s="74" t="str" cm="1">
        <f t="array" ref="H1285">IFERROR(IF(D1285="","",INDEX(Entradas!$H$3:$H$5000,MATCH(Vendas!A1285,IF(Entradas!$B$3:$B$5000=Vendas!D1285,Entradas!$A$3:$A$5000),1))),"Preço não registrado")</f>
        <v/>
      </c>
      <c r="I1285" s="37" t="str">
        <f t="shared" si="103"/>
        <v/>
      </c>
      <c r="J1285" s="1"/>
      <c r="K1285" s="1"/>
      <c r="L1285" s="16" t="str">
        <f t="shared" si="104"/>
        <v/>
      </c>
      <c r="M1285" s="70"/>
    </row>
    <row r="1286" spans="1:13" x14ac:dyDescent="0.3">
      <c r="A1286" s="4"/>
      <c r="B1286" s="1"/>
      <c r="C1286" s="1" t="str">
        <f t="shared" si="100"/>
        <v/>
      </c>
      <c r="D1286" s="1"/>
      <c r="E1286" s="1" t="str">
        <f t="shared" si="101"/>
        <v/>
      </c>
      <c r="F1286" s="1" t="str">
        <f t="shared" si="102"/>
        <v/>
      </c>
      <c r="G1286" s="1"/>
      <c r="H1286" s="74" t="str" cm="1">
        <f t="array" ref="H1286">IFERROR(IF(D1286="","",INDEX(Entradas!$H$3:$H$5000,MATCH(Vendas!A1286,IF(Entradas!$B$3:$B$5000=Vendas!D1286,Entradas!$A$3:$A$5000),1))),"Preço não registrado")</f>
        <v/>
      </c>
      <c r="I1286" s="37" t="str">
        <f t="shared" si="103"/>
        <v/>
      </c>
      <c r="J1286" s="1"/>
      <c r="K1286" s="1"/>
      <c r="L1286" s="16" t="str">
        <f t="shared" si="104"/>
        <v/>
      </c>
      <c r="M1286" s="70"/>
    </row>
    <row r="1287" spans="1:13" x14ac:dyDescent="0.3">
      <c r="A1287" s="4"/>
      <c r="B1287" s="1"/>
      <c r="C1287" s="1" t="str">
        <f t="shared" si="100"/>
        <v/>
      </c>
      <c r="D1287" s="1"/>
      <c r="E1287" s="1" t="str">
        <f t="shared" si="101"/>
        <v/>
      </c>
      <c r="F1287" s="1" t="str">
        <f t="shared" si="102"/>
        <v/>
      </c>
      <c r="G1287" s="1"/>
      <c r="H1287" s="74" t="str" cm="1">
        <f t="array" ref="H1287">IFERROR(IF(D1287="","",INDEX(Entradas!$H$3:$H$5000,MATCH(Vendas!A1287,IF(Entradas!$B$3:$B$5000=Vendas!D1287,Entradas!$A$3:$A$5000),1))),"Preço não registrado")</f>
        <v/>
      </c>
      <c r="I1287" s="37" t="str">
        <f t="shared" si="103"/>
        <v/>
      </c>
      <c r="J1287" s="1"/>
      <c r="K1287" s="1"/>
      <c r="L1287" s="16" t="str">
        <f t="shared" si="104"/>
        <v/>
      </c>
      <c r="M1287" s="70"/>
    </row>
    <row r="1288" spans="1:13" x14ac:dyDescent="0.3">
      <c r="A1288" s="4"/>
      <c r="B1288" s="1"/>
      <c r="C1288" s="1" t="str">
        <f t="shared" si="100"/>
        <v/>
      </c>
      <c r="D1288" s="1"/>
      <c r="E1288" s="1" t="str">
        <f t="shared" si="101"/>
        <v/>
      </c>
      <c r="F1288" s="1" t="str">
        <f t="shared" si="102"/>
        <v/>
      </c>
      <c r="G1288" s="1"/>
      <c r="H1288" s="74" t="str" cm="1">
        <f t="array" ref="H1288">IFERROR(IF(D1288="","",INDEX(Entradas!$H$3:$H$5000,MATCH(Vendas!A1288,IF(Entradas!$B$3:$B$5000=Vendas!D1288,Entradas!$A$3:$A$5000),1))),"Preço não registrado")</f>
        <v/>
      </c>
      <c r="I1288" s="37" t="str">
        <f t="shared" si="103"/>
        <v/>
      </c>
      <c r="J1288" s="1"/>
      <c r="K1288" s="1"/>
      <c r="L1288" s="16" t="str">
        <f t="shared" si="104"/>
        <v/>
      </c>
      <c r="M1288" s="70"/>
    </row>
    <row r="1289" spans="1:13" x14ac:dyDescent="0.3">
      <c r="A1289" s="4"/>
      <c r="B1289" s="1"/>
      <c r="C1289" s="1" t="str">
        <f t="shared" si="100"/>
        <v/>
      </c>
      <c r="D1289" s="1"/>
      <c r="E1289" s="1" t="str">
        <f t="shared" si="101"/>
        <v/>
      </c>
      <c r="F1289" s="1" t="str">
        <f t="shared" si="102"/>
        <v/>
      </c>
      <c r="G1289" s="1"/>
      <c r="H1289" s="74" t="str" cm="1">
        <f t="array" ref="H1289">IFERROR(IF(D1289="","",INDEX(Entradas!$H$3:$H$5000,MATCH(Vendas!A1289,IF(Entradas!$B$3:$B$5000=Vendas!D1289,Entradas!$A$3:$A$5000),1))),"Preço não registrado")</f>
        <v/>
      </c>
      <c r="I1289" s="37" t="str">
        <f t="shared" si="103"/>
        <v/>
      </c>
      <c r="J1289" s="1"/>
      <c r="K1289" s="1"/>
      <c r="L1289" s="16" t="str">
        <f t="shared" si="104"/>
        <v/>
      </c>
      <c r="M1289" s="70"/>
    </row>
    <row r="1290" spans="1:13" x14ac:dyDescent="0.3">
      <c r="A1290" s="4"/>
      <c r="B1290" s="1"/>
      <c r="C1290" s="1" t="str">
        <f t="shared" si="100"/>
        <v/>
      </c>
      <c r="D1290" s="1"/>
      <c r="E1290" s="1" t="str">
        <f t="shared" si="101"/>
        <v/>
      </c>
      <c r="F1290" s="1" t="str">
        <f t="shared" si="102"/>
        <v/>
      </c>
      <c r="G1290" s="1"/>
      <c r="H1290" s="74" t="str" cm="1">
        <f t="array" ref="H1290">IFERROR(IF(D1290="","",INDEX(Entradas!$H$3:$H$5000,MATCH(Vendas!A1290,IF(Entradas!$B$3:$B$5000=Vendas!D1290,Entradas!$A$3:$A$5000),1))),"Preço não registrado")</f>
        <v/>
      </c>
      <c r="I1290" s="37" t="str">
        <f t="shared" si="103"/>
        <v/>
      </c>
      <c r="J1290" s="1"/>
      <c r="K1290" s="1"/>
      <c r="L1290" s="16" t="str">
        <f t="shared" si="104"/>
        <v/>
      </c>
      <c r="M1290" s="70"/>
    </row>
    <row r="1291" spans="1:13" x14ac:dyDescent="0.3">
      <c r="A1291" s="4"/>
      <c r="B1291" s="1"/>
      <c r="C1291" s="1" t="str">
        <f t="shared" si="100"/>
        <v/>
      </c>
      <c r="D1291" s="1"/>
      <c r="E1291" s="1" t="str">
        <f t="shared" si="101"/>
        <v/>
      </c>
      <c r="F1291" s="1" t="str">
        <f t="shared" si="102"/>
        <v/>
      </c>
      <c r="G1291" s="1"/>
      <c r="H1291" s="74" t="str" cm="1">
        <f t="array" ref="H1291">IFERROR(IF(D1291="","",INDEX(Entradas!$H$3:$H$5000,MATCH(Vendas!A1291,IF(Entradas!$B$3:$B$5000=Vendas!D1291,Entradas!$A$3:$A$5000),1))),"Preço não registrado")</f>
        <v/>
      </c>
      <c r="I1291" s="37" t="str">
        <f t="shared" si="103"/>
        <v/>
      </c>
      <c r="J1291" s="1"/>
      <c r="K1291" s="1"/>
      <c r="L1291" s="16" t="str">
        <f t="shared" si="104"/>
        <v/>
      </c>
      <c r="M1291" s="70"/>
    </row>
    <row r="1292" spans="1:13" x14ac:dyDescent="0.3">
      <c r="A1292" s="4"/>
      <c r="B1292" s="1"/>
      <c r="C1292" s="1" t="str">
        <f t="shared" si="100"/>
        <v/>
      </c>
      <c r="D1292" s="6"/>
      <c r="E1292" s="1" t="str">
        <f t="shared" si="101"/>
        <v/>
      </c>
      <c r="F1292" s="1" t="str">
        <f t="shared" si="102"/>
        <v/>
      </c>
      <c r="G1292" s="1"/>
      <c r="H1292" s="74" t="str" cm="1">
        <f t="array" ref="H1292">IFERROR(IF(D1292="","",INDEX(Entradas!$H$3:$H$5000,MATCH(Vendas!A1292,IF(Entradas!$B$3:$B$5000=Vendas!D1292,Entradas!$A$3:$A$5000),1))),"Preço não registrado")</f>
        <v/>
      </c>
      <c r="I1292" s="37" t="str">
        <f t="shared" si="103"/>
        <v/>
      </c>
      <c r="J1292" s="1"/>
      <c r="K1292" s="1"/>
      <c r="L1292" s="16" t="str">
        <f t="shared" si="104"/>
        <v/>
      </c>
      <c r="M1292" s="70"/>
    </row>
    <row r="1293" spans="1:13" x14ac:dyDescent="0.3">
      <c r="A1293" s="4"/>
      <c r="B1293" s="1"/>
      <c r="C1293" s="1" t="str">
        <f t="shared" si="100"/>
        <v/>
      </c>
      <c r="D1293" s="1"/>
      <c r="E1293" s="1" t="str">
        <f t="shared" si="101"/>
        <v/>
      </c>
      <c r="F1293" s="1" t="str">
        <f t="shared" si="102"/>
        <v/>
      </c>
      <c r="G1293" s="1"/>
      <c r="H1293" s="74" t="str" cm="1">
        <f t="array" ref="H1293">IFERROR(IF(D1293="","",INDEX(Entradas!$H$3:$H$5000,MATCH(Vendas!A1293,IF(Entradas!$B$3:$B$5000=Vendas!D1293,Entradas!$A$3:$A$5000),1))),"Preço não registrado")</f>
        <v/>
      </c>
      <c r="I1293" s="37" t="str">
        <f t="shared" si="103"/>
        <v/>
      </c>
      <c r="J1293" s="1"/>
      <c r="K1293" s="1"/>
      <c r="L1293" s="16" t="str">
        <f t="shared" si="104"/>
        <v/>
      </c>
      <c r="M1293" s="70"/>
    </row>
    <row r="1294" spans="1:13" x14ac:dyDescent="0.3">
      <c r="A1294" s="4"/>
      <c r="B1294" s="1"/>
      <c r="C1294" s="1" t="str">
        <f t="shared" si="100"/>
        <v/>
      </c>
      <c r="D1294" s="1"/>
      <c r="E1294" s="1" t="str">
        <f t="shared" si="101"/>
        <v/>
      </c>
      <c r="F1294" s="1" t="str">
        <f t="shared" si="102"/>
        <v/>
      </c>
      <c r="G1294" s="1"/>
      <c r="H1294" s="74" t="str" cm="1">
        <f t="array" ref="H1294">IFERROR(IF(D1294="","",INDEX(Entradas!$H$3:$H$5000,MATCH(Vendas!A1294,IF(Entradas!$B$3:$B$5000=Vendas!D1294,Entradas!$A$3:$A$5000),1))),"Preço não registrado")</f>
        <v/>
      </c>
      <c r="I1294" s="37" t="str">
        <f t="shared" si="103"/>
        <v/>
      </c>
      <c r="J1294" s="1"/>
      <c r="K1294" s="1"/>
      <c r="L1294" s="16" t="str">
        <f t="shared" si="104"/>
        <v/>
      </c>
      <c r="M1294" s="70"/>
    </row>
    <row r="1295" spans="1:13" x14ac:dyDescent="0.3">
      <c r="A1295" s="4"/>
      <c r="B1295" s="1"/>
      <c r="C1295" s="1" t="str">
        <f t="shared" si="100"/>
        <v/>
      </c>
      <c r="D1295" s="1"/>
      <c r="E1295" s="1" t="str">
        <f t="shared" si="101"/>
        <v/>
      </c>
      <c r="F1295" s="1" t="str">
        <f t="shared" si="102"/>
        <v/>
      </c>
      <c r="G1295" s="1"/>
      <c r="H1295" s="74" t="str" cm="1">
        <f t="array" ref="H1295">IFERROR(IF(D1295="","",INDEX(Entradas!$H$3:$H$5000,MATCH(Vendas!A1295,IF(Entradas!$B$3:$B$5000=Vendas!D1295,Entradas!$A$3:$A$5000),1))),"Preço não registrado")</f>
        <v/>
      </c>
      <c r="I1295" s="37" t="str">
        <f t="shared" si="103"/>
        <v/>
      </c>
      <c r="J1295" s="1"/>
      <c r="K1295" s="1"/>
      <c r="L1295" s="16" t="str">
        <f t="shared" si="104"/>
        <v/>
      </c>
      <c r="M1295" s="70"/>
    </row>
    <row r="1296" spans="1:13" x14ac:dyDescent="0.3">
      <c r="A1296" s="4"/>
      <c r="B1296" s="1"/>
      <c r="C1296" s="1" t="str">
        <f t="shared" si="100"/>
        <v/>
      </c>
      <c r="D1296" s="1"/>
      <c r="E1296" s="1" t="str">
        <f t="shared" si="101"/>
        <v/>
      </c>
      <c r="F1296" s="1" t="str">
        <f t="shared" si="102"/>
        <v/>
      </c>
      <c r="G1296" s="1"/>
      <c r="H1296" s="74" t="str" cm="1">
        <f t="array" ref="H1296">IFERROR(IF(D1296="","",INDEX(Entradas!$H$3:$H$5000,MATCH(Vendas!A1296,IF(Entradas!$B$3:$B$5000=Vendas!D1296,Entradas!$A$3:$A$5000),1))),"Preço não registrado")</f>
        <v/>
      </c>
      <c r="I1296" s="37" t="str">
        <f t="shared" si="103"/>
        <v/>
      </c>
      <c r="J1296" s="1"/>
      <c r="K1296" s="1"/>
      <c r="L1296" s="16" t="str">
        <f t="shared" si="104"/>
        <v/>
      </c>
      <c r="M1296" s="70"/>
    </row>
    <row r="1297" spans="1:13" x14ac:dyDescent="0.3">
      <c r="A1297" s="4"/>
      <c r="B1297" s="1"/>
      <c r="C1297" s="1" t="str">
        <f t="shared" si="100"/>
        <v/>
      </c>
      <c r="D1297" s="1"/>
      <c r="E1297" s="1" t="str">
        <f t="shared" si="101"/>
        <v/>
      </c>
      <c r="F1297" s="1" t="str">
        <f t="shared" si="102"/>
        <v/>
      </c>
      <c r="G1297" s="1"/>
      <c r="H1297" s="74" t="str" cm="1">
        <f t="array" ref="H1297">IFERROR(IF(D1297="","",INDEX(Entradas!$H$3:$H$5000,MATCH(Vendas!A1297,IF(Entradas!$B$3:$B$5000=Vendas!D1297,Entradas!$A$3:$A$5000),1))),"Preço não registrado")</f>
        <v/>
      </c>
      <c r="I1297" s="37" t="str">
        <f t="shared" si="103"/>
        <v/>
      </c>
      <c r="J1297" s="1"/>
      <c r="K1297" s="1"/>
      <c r="L1297" s="16" t="str">
        <f t="shared" si="104"/>
        <v/>
      </c>
      <c r="M1297" s="70"/>
    </row>
    <row r="1298" spans="1:13" x14ac:dyDescent="0.3">
      <c r="A1298" s="4"/>
      <c r="B1298" s="1"/>
      <c r="C1298" s="1" t="str">
        <f t="shared" si="100"/>
        <v/>
      </c>
      <c r="D1298" s="1"/>
      <c r="E1298" s="1" t="str">
        <f t="shared" si="101"/>
        <v/>
      </c>
      <c r="F1298" s="1" t="str">
        <f t="shared" si="102"/>
        <v/>
      </c>
      <c r="G1298" s="1"/>
      <c r="H1298" s="74" t="str" cm="1">
        <f t="array" ref="H1298">IFERROR(IF(D1298="","",INDEX(Entradas!$H$3:$H$5000,MATCH(Vendas!A1298,IF(Entradas!$B$3:$B$5000=Vendas!D1298,Entradas!$A$3:$A$5000),1))),"Preço não registrado")</f>
        <v/>
      </c>
      <c r="I1298" s="37" t="str">
        <f t="shared" si="103"/>
        <v/>
      </c>
      <c r="J1298" s="1"/>
      <c r="K1298" s="1"/>
      <c r="L1298" s="16" t="str">
        <f t="shared" si="104"/>
        <v/>
      </c>
      <c r="M1298" s="70"/>
    </row>
    <row r="1299" spans="1:13" x14ac:dyDescent="0.3">
      <c r="A1299" s="4"/>
      <c r="B1299" s="1"/>
      <c r="C1299" s="1" t="str">
        <f t="shared" si="100"/>
        <v/>
      </c>
      <c r="D1299" s="1"/>
      <c r="E1299" s="1" t="str">
        <f t="shared" si="101"/>
        <v/>
      </c>
      <c r="F1299" s="1" t="str">
        <f t="shared" si="102"/>
        <v/>
      </c>
      <c r="G1299" s="1"/>
      <c r="H1299" s="74" t="str" cm="1">
        <f t="array" ref="H1299">IFERROR(IF(D1299="","",INDEX(Entradas!$H$3:$H$5000,MATCH(Vendas!A1299,IF(Entradas!$B$3:$B$5000=Vendas!D1299,Entradas!$A$3:$A$5000),1))),"Preço não registrado")</f>
        <v/>
      </c>
      <c r="I1299" s="37" t="str">
        <f t="shared" si="103"/>
        <v/>
      </c>
      <c r="J1299" s="1"/>
      <c r="K1299" s="1"/>
      <c r="L1299" s="16" t="str">
        <f t="shared" si="104"/>
        <v/>
      </c>
      <c r="M1299" s="70"/>
    </row>
    <row r="1300" spans="1:13" x14ac:dyDescent="0.3">
      <c r="A1300" s="4"/>
      <c r="B1300" s="1"/>
      <c r="C1300" s="1" t="str">
        <f t="shared" si="100"/>
        <v/>
      </c>
      <c r="D1300" s="1"/>
      <c r="E1300" s="1" t="str">
        <f t="shared" si="101"/>
        <v/>
      </c>
      <c r="F1300" s="1" t="str">
        <f t="shared" si="102"/>
        <v/>
      </c>
      <c r="G1300" s="1"/>
      <c r="H1300" s="74" t="str" cm="1">
        <f t="array" ref="H1300">IFERROR(IF(D1300="","",INDEX(Entradas!$H$3:$H$5000,MATCH(Vendas!A1300,IF(Entradas!$B$3:$B$5000=Vendas!D1300,Entradas!$A$3:$A$5000),1))),"Preço não registrado")</f>
        <v/>
      </c>
      <c r="I1300" s="37" t="str">
        <f t="shared" si="103"/>
        <v/>
      </c>
      <c r="J1300" s="1"/>
      <c r="K1300" s="1"/>
      <c r="L1300" s="16" t="str">
        <f t="shared" si="104"/>
        <v/>
      </c>
      <c r="M1300" s="70"/>
    </row>
    <row r="1301" spans="1:13" x14ac:dyDescent="0.3">
      <c r="A1301" s="4"/>
      <c r="B1301" s="1"/>
      <c r="C1301" s="1" t="str">
        <f t="shared" si="100"/>
        <v/>
      </c>
      <c r="D1301" s="1"/>
      <c r="E1301" s="1" t="str">
        <f t="shared" si="101"/>
        <v/>
      </c>
      <c r="F1301" s="1" t="str">
        <f t="shared" si="102"/>
        <v/>
      </c>
      <c r="G1301" s="1"/>
      <c r="H1301" s="74" t="str" cm="1">
        <f t="array" ref="H1301">IFERROR(IF(D1301="","",INDEX(Entradas!$H$3:$H$5000,MATCH(Vendas!A1301,IF(Entradas!$B$3:$B$5000=Vendas!D1301,Entradas!$A$3:$A$5000),1))),"Preço não registrado")</f>
        <v/>
      </c>
      <c r="I1301" s="37" t="str">
        <f t="shared" si="103"/>
        <v/>
      </c>
      <c r="J1301" s="1"/>
      <c r="K1301" s="1"/>
      <c r="L1301" s="16" t="str">
        <f t="shared" si="104"/>
        <v/>
      </c>
      <c r="M1301" s="70"/>
    </row>
    <row r="1302" spans="1:13" x14ac:dyDescent="0.3">
      <c r="A1302" s="4"/>
      <c r="B1302" s="1"/>
      <c r="C1302" s="1" t="str">
        <f t="shared" si="100"/>
        <v/>
      </c>
      <c r="D1302" s="6"/>
      <c r="E1302" s="1" t="str">
        <f t="shared" si="101"/>
        <v/>
      </c>
      <c r="F1302" s="1" t="str">
        <f t="shared" si="102"/>
        <v/>
      </c>
      <c r="G1302" s="1"/>
      <c r="H1302" s="74" t="str" cm="1">
        <f t="array" ref="H1302">IFERROR(IF(D1302="","",INDEX(Entradas!$H$3:$H$5000,MATCH(Vendas!A1302,IF(Entradas!$B$3:$B$5000=Vendas!D1302,Entradas!$A$3:$A$5000),1))),"Preço não registrado")</f>
        <v/>
      </c>
      <c r="I1302" s="37" t="str">
        <f t="shared" si="103"/>
        <v/>
      </c>
      <c r="J1302" s="1"/>
      <c r="K1302" s="1"/>
      <c r="L1302" s="16" t="str">
        <f t="shared" si="104"/>
        <v/>
      </c>
      <c r="M1302" s="70"/>
    </row>
    <row r="1303" spans="1:13" x14ac:dyDescent="0.3">
      <c r="A1303" s="4"/>
      <c r="B1303" s="1"/>
      <c r="C1303" s="1" t="str">
        <f t="shared" si="100"/>
        <v/>
      </c>
      <c r="D1303" s="1"/>
      <c r="E1303" s="1" t="str">
        <f t="shared" si="101"/>
        <v/>
      </c>
      <c r="F1303" s="1" t="str">
        <f t="shared" si="102"/>
        <v/>
      </c>
      <c r="G1303" s="1"/>
      <c r="H1303" s="74" t="str" cm="1">
        <f t="array" ref="H1303">IFERROR(IF(D1303="","",INDEX(Entradas!$H$3:$H$5000,MATCH(Vendas!A1303,IF(Entradas!$B$3:$B$5000=Vendas!D1303,Entradas!$A$3:$A$5000),1))),"Preço não registrado")</f>
        <v/>
      </c>
      <c r="I1303" s="37" t="str">
        <f t="shared" si="103"/>
        <v/>
      </c>
      <c r="J1303" s="1"/>
      <c r="K1303" s="1"/>
      <c r="L1303" s="16" t="str">
        <f t="shared" si="104"/>
        <v/>
      </c>
      <c r="M1303" s="70"/>
    </row>
    <row r="1304" spans="1:13" x14ac:dyDescent="0.3">
      <c r="A1304" s="4"/>
      <c r="B1304" s="1"/>
      <c r="C1304" s="1" t="str">
        <f t="shared" si="100"/>
        <v/>
      </c>
      <c r="D1304" s="1"/>
      <c r="E1304" s="1" t="str">
        <f t="shared" si="101"/>
        <v/>
      </c>
      <c r="F1304" s="1" t="str">
        <f t="shared" si="102"/>
        <v/>
      </c>
      <c r="G1304" s="1"/>
      <c r="H1304" s="74" t="str" cm="1">
        <f t="array" ref="H1304">IFERROR(IF(D1304="","",INDEX(Entradas!$H$3:$H$5000,MATCH(Vendas!A1304,IF(Entradas!$B$3:$B$5000=Vendas!D1304,Entradas!$A$3:$A$5000),1))),"Preço não registrado")</f>
        <v/>
      </c>
      <c r="I1304" s="37" t="str">
        <f t="shared" si="103"/>
        <v/>
      </c>
      <c r="J1304" s="1"/>
      <c r="K1304" s="1"/>
      <c r="L1304" s="16" t="str">
        <f t="shared" si="104"/>
        <v/>
      </c>
      <c r="M1304" s="70"/>
    </row>
    <row r="1305" spans="1:13" x14ac:dyDescent="0.3">
      <c r="A1305" s="4"/>
      <c r="B1305" s="1"/>
      <c r="C1305" s="1" t="str">
        <f t="shared" si="100"/>
        <v/>
      </c>
      <c r="D1305" s="1"/>
      <c r="E1305" s="1" t="str">
        <f t="shared" si="101"/>
        <v/>
      </c>
      <c r="F1305" s="1" t="str">
        <f t="shared" si="102"/>
        <v/>
      </c>
      <c r="G1305" s="1"/>
      <c r="H1305" s="74" t="str" cm="1">
        <f t="array" ref="H1305">IFERROR(IF(D1305="","",INDEX(Entradas!$H$3:$H$5000,MATCH(Vendas!A1305,IF(Entradas!$B$3:$B$5000=Vendas!D1305,Entradas!$A$3:$A$5000),1))),"Preço não registrado")</f>
        <v/>
      </c>
      <c r="I1305" s="37" t="str">
        <f t="shared" si="103"/>
        <v/>
      </c>
      <c r="J1305" s="1"/>
      <c r="K1305" s="1"/>
      <c r="L1305" s="16" t="str">
        <f t="shared" si="104"/>
        <v/>
      </c>
      <c r="M1305" s="70"/>
    </row>
    <row r="1306" spans="1:13" x14ac:dyDescent="0.3">
      <c r="A1306" s="4"/>
      <c r="B1306" s="1"/>
      <c r="C1306" s="1" t="str">
        <f t="shared" si="100"/>
        <v/>
      </c>
      <c r="D1306" s="1"/>
      <c r="E1306" s="1" t="str">
        <f t="shared" si="101"/>
        <v/>
      </c>
      <c r="F1306" s="1" t="str">
        <f t="shared" si="102"/>
        <v/>
      </c>
      <c r="G1306" s="1"/>
      <c r="H1306" s="74" t="str" cm="1">
        <f t="array" ref="H1306">IFERROR(IF(D1306="","",INDEX(Entradas!$H$3:$H$5000,MATCH(Vendas!A1306,IF(Entradas!$B$3:$B$5000=Vendas!D1306,Entradas!$A$3:$A$5000),1))),"Preço não registrado")</f>
        <v/>
      </c>
      <c r="I1306" s="37" t="str">
        <f t="shared" si="103"/>
        <v/>
      </c>
      <c r="J1306" s="1"/>
      <c r="K1306" s="1"/>
      <c r="L1306" s="16" t="str">
        <f t="shared" si="104"/>
        <v/>
      </c>
      <c r="M1306" s="70"/>
    </row>
    <row r="1307" spans="1:13" x14ac:dyDescent="0.3">
      <c r="A1307" s="4"/>
      <c r="B1307" s="1"/>
      <c r="C1307" s="1" t="str">
        <f t="shared" si="100"/>
        <v/>
      </c>
      <c r="D1307" s="1"/>
      <c r="E1307" s="1" t="str">
        <f t="shared" si="101"/>
        <v/>
      </c>
      <c r="F1307" s="1" t="str">
        <f t="shared" si="102"/>
        <v/>
      </c>
      <c r="G1307" s="1"/>
      <c r="H1307" s="74" t="str" cm="1">
        <f t="array" ref="H1307">IFERROR(IF(D1307="","",INDEX(Entradas!$H$3:$H$5000,MATCH(Vendas!A1307,IF(Entradas!$B$3:$B$5000=Vendas!D1307,Entradas!$A$3:$A$5000),1))),"Preço não registrado")</f>
        <v/>
      </c>
      <c r="I1307" s="37" t="str">
        <f t="shared" si="103"/>
        <v/>
      </c>
      <c r="J1307" s="1"/>
      <c r="K1307" s="1"/>
      <c r="L1307" s="16" t="str">
        <f t="shared" si="104"/>
        <v/>
      </c>
      <c r="M1307" s="70"/>
    </row>
    <row r="1308" spans="1:13" x14ac:dyDescent="0.3">
      <c r="A1308" s="4"/>
      <c r="B1308" s="1"/>
      <c r="C1308" s="1" t="str">
        <f t="shared" si="100"/>
        <v/>
      </c>
      <c r="D1308" s="1"/>
      <c r="E1308" s="1" t="str">
        <f t="shared" si="101"/>
        <v/>
      </c>
      <c r="F1308" s="1" t="str">
        <f t="shared" si="102"/>
        <v/>
      </c>
      <c r="G1308" s="1"/>
      <c r="H1308" s="74" t="str" cm="1">
        <f t="array" ref="H1308">IFERROR(IF(D1308="","",INDEX(Entradas!$H$3:$H$5000,MATCH(Vendas!A1308,IF(Entradas!$B$3:$B$5000=Vendas!D1308,Entradas!$A$3:$A$5000),1))),"Preço não registrado")</f>
        <v/>
      </c>
      <c r="I1308" s="37" t="str">
        <f t="shared" si="103"/>
        <v/>
      </c>
      <c r="J1308" s="1"/>
      <c r="K1308" s="1"/>
      <c r="L1308" s="16" t="str">
        <f t="shared" si="104"/>
        <v/>
      </c>
      <c r="M1308" s="70"/>
    </row>
    <row r="1309" spans="1:13" x14ac:dyDescent="0.3">
      <c r="A1309" s="4"/>
      <c r="B1309" s="1"/>
      <c r="C1309" s="1" t="str">
        <f t="shared" si="100"/>
        <v/>
      </c>
      <c r="D1309" s="1"/>
      <c r="E1309" s="1" t="str">
        <f t="shared" si="101"/>
        <v/>
      </c>
      <c r="F1309" s="1" t="str">
        <f t="shared" si="102"/>
        <v/>
      </c>
      <c r="G1309" s="1"/>
      <c r="H1309" s="74" t="str" cm="1">
        <f t="array" ref="H1309">IFERROR(IF(D1309="","",INDEX(Entradas!$H$3:$H$5000,MATCH(Vendas!A1309,IF(Entradas!$B$3:$B$5000=Vendas!D1309,Entradas!$A$3:$A$5000),1))),"Preço não registrado")</f>
        <v/>
      </c>
      <c r="I1309" s="37" t="str">
        <f t="shared" si="103"/>
        <v/>
      </c>
      <c r="J1309" s="1"/>
      <c r="K1309" s="1"/>
      <c r="L1309" s="16" t="str">
        <f t="shared" si="104"/>
        <v/>
      </c>
      <c r="M1309" s="70"/>
    </row>
    <row r="1310" spans="1:13" x14ac:dyDescent="0.3">
      <c r="A1310" s="4"/>
      <c r="B1310" s="1"/>
      <c r="C1310" s="1" t="str">
        <f t="shared" si="100"/>
        <v/>
      </c>
      <c r="D1310" s="1"/>
      <c r="E1310" s="1" t="str">
        <f t="shared" si="101"/>
        <v/>
      </c>
      <c r="F1310" s="1" t="str">
        <f t="shared" si="102"/>
        <v/>
      </c>
      <c r="G1310" s="1"/>
      <c r="H1310" s="74" t="str" cm="1">
        <f t="array" ref="H1310">IFERROR(IF(D1310="","",INDEX(Entradas!$H$3:$H$5000,MATCH(Vendas!A1310,IF(Entradas!$B$3:$B$5000=Vendas!D1310,Entradas!$A$3:$A$5000),1))),"Preço não registrado")</f>
        <v/>
      </c>
      <c r="I1310" s="37" t="str">
        <f t="shared" si="103"/>
        <v/>
      </c>
      <c r="J1310" s="1"/>
      <c r="K1310" s="1"/>
      <c r="L1310" s="16" t="str">
        <f t="shared" si="104"/>
        <v/>
      </c>
      <c r="M1310" s="70"/>
    </row>
    <row r="1311" spans="1:13" x14ac:dyDescent="0.3">
      <c r="A1311" s="4"/>
      <c r="B1311" s="1"/>
      <c r="C1311" s="1" t="str">
        <f t="shared" si="100"/>
        <v/>
      </c>
      <c r="D1311" s="1"/>
      <c r="E1311" s="1" t="str">
        <f t="shared" si="101"/>
        <v/>
      </c>
      <c r="F1311" s="1" t="str">
        <f t="shared" si="102"/>
        <v/>
      </c>
      <c r="G1311" s="1"/>
      <c r="H1311" s="74" t="str" cm="1">
        <f t="array" ref="H1311">IFERROR(IF(D1311="","",INDEX(Entradas!$H$3:$H$5000,MATCH(Vendas!A1311,IF(Entradas!$B$3:$B$5000=Vendas!D1311,Entradas!$A$3:$A$5000),1))),"Preço não registrado")</f>
        <v/>
      </c>
      <c r="I1311" s="37" t="str">
        <f t="shared" si="103"/>
        <v/>
      </c>
      <c r="J1311" s="1"/>
      <c r="K1311" s="1"/>
      <c r="L1311" s="16" t="str">
        <f t="shared" si="104"/>
        <v/>
      </c>
      <c r="M1311" s="70"/>
    </row>
    <row r="1312" spans="1:13" x14ac:dyDescent="0.3">
      <c r="A1312" s="4"/>
      <c r="B1312" s="1"/>
      <c r="C1312" s="1" t="str">
        <f t="shared" si="100"/>
        <v/>
      </c>
      <c r="D1312" s="6"/>
      <c r="E1312" s="1" t="str">
        <f t="shared" si="101"/>
        <v/>
      </c>
      <c r="F1312" s="1" t="str">
        <f t="shared" si="102"/>
        <v/>
      </c>
      <c r="G1312" s="1"/>
      <c r="H1312" s="74" t="str" cm="1">
        <f t="array" ref="H1312">IFERROR(IF(D1312="","",INDEX(Entradas!$H$3:$H$5000,MATCH(Vendas!A1312,IF(Entradas!$B$3:$B$5000=Vendas!D1312,Entradas!$A$3:$A$5000),1))),"Preço não registrado")</f>
        <v/>
      </c>
      <c r="I1312" s="37" t="str">
        <f t="shared" si="103"/>
        <v/>
      </c>
      <c r="J1312" s="1"/>
      <c r="K1312" s="1"/>
      <c r="L1312" s="16" t="str">
        <f t="shared" si="104"/>
        <v/>
      </c>
      <c r="M1312" s="70"/>
    </row>
    <row r="1313" spans="1:13" x14ac:dyDescent="0.3">
      <c r="A1313" s="4"/>
      <c r="B1313" s="1"/>
      <c r="C1313" s="1" t="str">
        <f t="shared" si="100"/>
        <v/>
      </c>
      <c r="D1313" s="1"/>
      <c r="E1313" s="1" t="str">
        <f t="shared" si="101"/>
        <v/>
      </c>
      <c r="F1313" s="1" t="str">
        <f t="shared" si="102"/>
        <v/>
      </c>
      <c r="G1313" s="1"/>
      <c r="H1313" s="74" t="str" cm="1">
        <f t="array" ref="H1313">IFERROR(IF(D1313="","",INDEX(Entradas!$H$3:$H$5000,MATCH(Vendas!A1313,IF(Entradas!$B$3:$B$5000=Vendas!D1313,Entradas!$A$3:$A$5000),1))),"Preço não registrado")</f>
        <v/>
      </c>
      <c r="I1313" s="37" t="str">
        <f t="shared" si="103"/>
        <v/>
      </c>
      <c r="J1313" s="1"/>
      <c r="K1313" s="1"/>
      <c r="L1313" s="16" t="str">
        <f t="shared" si="104"/>
        <v/>
      </c>
      <c r="M1313" s="70"/>
    </row>
    <row r="1314" spans="1:13" x14ac:dyDescent="0.3">
      <c r="A1314" s="4"/>
      <c r="B1314" s="1"/>
      <c r="C1314" s="1" t="str">
        <f t="shared" si="100"/>
        <v/>
      </c>
      <c r="D1314" s="1"/>
      <c r="E1314" s="1" t="str">
        <f t="shared" si="101"/>
        <v/>
      </c>
      <c r="F1314" s="1" t="str">
        <f t="shared" si="102"/>
        <v/>
      </c>
      <c r="G1314" s="1"/>
      <c r="H1314" s="74" t="str" cm="1">
        <f t="array" ref="H1314">IFERROR(IF(D1314="","",INDEX(Entradas!$H$3:$H$5000,MATCH(Vendas!A1314,IF(Entradas!$B$3:$B$5000=Vendas!D1314,Entradas!$A$3:$A$5000),1))),"Preço não registrado")</f>
        <v/>
      </c>
      <c r="I1314" s="37" t="str">
        <f t="shared" si="103"/>
        <v/>
      </c>
      <c r="J1314" s="1"/>
      <c r="K1314" s="1"/>
      <c r="L1314" s="16" t="str">
        <f t="shared" si="104"/>
        <v/>
      </c>
      <c r="M1314" s="70"/>
    </row>
    <row r="1315" spans="1:13" x14ac:dyDescent="0.3">
      <c r="A1315" s="4"/>
      <c r="B1315" s="1"/>
      <c r="C1315" s="1" t="str">
        <f t="shared" si="100"/>
        <v/>
      </c>
      <c r="D1315" s="1"/>
      <c r="E1315" s="1" t="str">
        <f t="shared" si="101"/>
        <v/>
      </c>
      <c r="F1315" s="1" t="str">
        <f t="shared" si="102"/>
        <v/>
      </c>
      <c r="G1315" s="1"/>
      <c r="H1315" s="74" t="str" cm="1">
        <f t="array" ref="H1315">IFERROR(IF(D1315="","",INDEX(Entradas!$H$3:$H$5000,MATCH(Vendas!A1315,IF(Entradas!$B$3:$B$5000=Vendas!D1315,Entradas!$A$3:$A$5000),1))),"Preço não registrado")</f>
        <v/>
      </c>
      <c r="I1315" s="37" t="str">
        <f t="shared" si="103"/>
        <v/>
      </c>
      <c r="J1315" s="1"/>
      <c r="K1315" s="1"/>
      <c r="L1315" s="16" t="str">
        <f t="shared" si="104"/>
        <v/>
      </c>
      <c r="M1315" s="70"/>
    </row>
    <row r="1316" spans="1:13" x14ac:dyDescent="0.3">
      <c r="A1316" s="4"/>
      <c r="B1316" s="1"/>
      <c r="C1316" s="1" t="str">
        <f t="shared" si="100"/>
        <v/>
      </c>
      <c r="D1316" s="1"/>
      <c r="E1316" s="1" t="str">
        <f t="shared" si="101"/>
        <v/>
      </c>
      <c r="F1316" s="1" t="str">
        <f t="shared" si="102"/>
        <v/>
      </c>
      <c r="G1316" s="1"/>
      <c r="H1316" s="74" t="str" cm="1">
        <f t="array" ref="H1316">IFERROR(IF(D1316="","",INDEX(Entradas!$H$3:$H$5000,MATCH(Vendas!A1316,IF(Entradas!$B$3:$B$5000=Vendas!D1316,Entradas!$A$3:$A$5000),1))),"Preço não registrado")</f>
        <v/>
      </c>
      <c r="I1316" s="37" t="str">
        <f t="shared" si="103"/>
        <v/>
      </c>
      <c r="J1316" s="1"/>
      <c r="K1316" s="1"/>
      <c r="L1316" s="16" t="str">
        <f t="shared" si="104"/>
        <v/>
      </c>
      <c r="M1316" s="70"/>
    </row>
    <row r="1317" spans="1:13" x14ac:dyDescent="0.3">
      <c r="A1317" s="4"/>
      <c r="B1317" s="1"/>
      <c r="C1317" s="1" t="str">
        <f t="shared" si="100"/>
        <v/>
      </c>
      <c r="D1317" s="1"/>
      <c r="E1317" s="1" t="str">
        <f t="shared" si="101"/>
        <v/>
      </c>
      <c r="F1317" s="1" t="str">
        <f t="shared" si="102"/>
        <v/>
      </c>
      <c r="G1317" s="1"/>
      <c r="H1317" s="74" t="str" cm="1">
        <f t="array" ref="H1317">IFERROR(IF(D1317="","",INDEX(Entradas!$H$3:$H$5000,MATCH(Vendas!A1317,IF(Entradas!$B$3:$B$5000=Vendas!D1317,Entradas!$A$3:$A$5000),1))),"Preço não registrado")</f>
        <v/>
      </c>
      <c r="I1317" s="37" t="str">
        <f t="shared" si="103"/>
        <v/>
      </c>
      <c r="J1317" s="1"/>
      <c r="K1317" s="1"/>
      <c r="L1317" s="16" t="str">
        <f t="shared" si="104"/>
        <v/>
      </c>
      <c r="M1317" s="70"/>
    </row>
    <row r="1318" spans="1:13" x14ac:dyDescent="0.3">
      <c r="A1318" s="4"/>
      <c r="B1318" s="1"/>
      <c r="C1318" s="1" t="str">
        <f t="shared" si="100"/>
        <v/>
      </c>
      <c r="D1318" s="1"/>
      <c r="E1318" s="1" t="str">
        <f t="shared" si="101"/>
        <v/>
      </c>
      <c r="F1318" s="1" t="str">
        <f t="shared" si="102"/>
        <v/>
      </c>
      <c r="G1318" s="1"/>
      <c r="H1318" s="74" t="str" cm="1">
        <f t="array" ref="H1318">IFERROR(IF(D1318="","",INDEX(Entradas!$H$3:$H$5000,MATCH(Vendas!A1318,IF(Entradas!$B$3:$B$5000=Vendas!D1318,Entradas!$A$3:$A$5000),1))),"Preço não registrado")</f>
        <v/>
      </c>
      <c r="I1318" s="37" t="str">
        <f t="shared" si="103"/>
        <v/>
      </c>
      <c r="J1318" s="1"/>
      <c r="K1318" s="1"/>
      <c r="L1318" s="16" t="str">
        <f t="shared" si="104"/>
        <v/>
      </c>
      <c r="M1318" s="70"/>
    </row>
    <row r="1319" spans="1:13" x14ac:dyDescent="0.3">
      <c r="A1319" s="4"/>
      <c r="B1319" s="1"/>
      <c r="C1319" s="1" t="str">
        <f t="shared" si="100"/>
        <v/>
      </c>
      <c r="D1319" s="1"/>
      <c r="E1319" s="1" t="str">
        <f t="shared" si="101"/>
        <v/>
      </c>
      <c r="F1319" s="1" t="str">
        <f t="shared" si="102"/>
        <v/>
      </c>
      <c r="G1319" s="1"/>
      <c r="H1319" s="74" t="str" cm="1">
        <f t="array" ref="H1319">IFERROR(IF(D1319="","",INDEX(Entradas!$H$3:$H$5000,MATCH(Vendas!A1319,IF(Entradas!$B$3:$B$5000=Vendas!D1319,Entradas!$A$3:$A$5000),1))),"Preço não registrado")</f>
        <v/>
      </c>
      <c r="I1319" s="37" t="str">
        <f t="shared" si="103"/>
        <v/>
      </c>
      <c r="J1319" s="1"/>
      <c r="K1319" s="1"/>
      <c r="L1319" s="16" t="str">
        <f t="shared" si="104"/>
        <v/>
      </c>
      <c r="M1319" s="70"/>
    </row>
    <row r="1320" spans="1:13" x14ac:dyDescent="0.3">
      <c r="A1320" s="4"/>
      <c r="B1320" s="1"/>
      <c r="C1320" s="1" t="str">
        <f t="shared" si="100"/>
        <v/>
      </c>
      <c r="D1320" s="1"/>
      <c r="E1320" s="1" t="str">
        <f t="shared" si="101"/>
        <v/>
      </c>
      <c r="F1320" s="1" t="str">
        <f t="shared" si="102"/>
        <v/>
      </c>
      <c r="G1320" s="1"/>
      <c r="H1320" s="74" t="str" cm="1">
        <f t="array" ref="H1320">IFERROR(IF(D1320="","",INDEX(Entradas!$H$3:$H$5000,MATCH(Vendas!A1320,IF(Entradas!$B$3:$B$5000=Vendas!D1320,Entradas!$A$3:$A$5000),1))),"Preço não registrado")</f>
        <v/>
      </c>
      <c r="I1320" s="37" t="str">
        <f t="shared" si="103"/>
        <v/>
      </c>
      <c r="J1320" s="1"/>
      <c r="K1320" s="1"/>
      <c r="L1320" s="16" t="str">
        <f t="shared" si="104"/>
        <v/>
      </c>
      <c r="M1320" s="70"/>
    </row>
    <row r="1321" spans="1:13" x14ac:dyDescent="0.3">
      <c r="A1321" s="4"/>
      <c r="B1321" s="1"/>
      <c r="C1321" s="1" t="str">
        <f t="shared" si="100"/>
        <v/>
      </c>
      <c r="D1321" s="1"/>
      <c r="E1321" s="1" t="str">
        <f t="shared" si="101"/>
        <v/>
      </c>
      <c r="F1321" s="1" t="str">
        <f t="shared" si="102"/>
        <v/>
      </c>
      <c r="G1321" s="1"/>
      <c r="H1321" s="74" t="str" cm="1">
        <f t="array" ref="H1321">IFERROR(IF(D1321="","",INDEX(Entradas!$H$3:$H$5000,MATCH(Vendas!A1321,IF(Entradas!$B$3:$B$5000=Vendas!D1321,Entradas!$A$3:$A$5000),1))),"Preço não registrado")</f>
        <v/>
      </c>
      <c r="I1321" s="37" t="str">
        <f t="shared" si="103"/>
        <v/>
      </c>
      <c r="J1321" s="1"/>
      <c r="K1321" s="1"/>
      <c r="L1321" s="16" t="str">
        <f t="shared" si="104"/>
        <v/>
      </c>
      <c r="M1321" s="70"/>
    </row>
    <row r="1322" spans="1:13" x14ac:dyDescent="0.3">
      <c r="A1322" s="4"/>
      <c r="B1322" s="1"/>
      <c r="C1322" s="1" t="str">
        <f t="shared" si="100"/>
        <v/>
      </c>
      <c r="D1322" s="6"/>
      <c r="E1322" s="1" t="str">
        <f t="shared" si="101"/>
        <v/>
      </c>
      <c r="F1322" s="1" t="str">
        <f t="shared" si="102"/>
        <v/>
      </c>
      <c r="G1322" s="1"/>
      <c r="H1322" s="74" t="str" cm="1">
        <f t="array" ref="H1322">IFERROR(IF(D1322="","",INDEX(Entradas!$H$3:$H$5000,MATCH(Vendas!A1322,IF(Entradas!$B$3:$B$5000=Vendas!D1322,Entradas!$A$3:$A$5000),1))),"Preço não registrado")</f>
        <v/>
      </c>
      <c r="I1322" s="37" t="str">
        <f t="shared" si="103"/>
        <v/>
      </c>
      <c r="J1322" s="1"/>
      <c r="K1322" s="1"/>
      <c r="L1322" s="16" t="str">
        <f t="shared" si="104"/>
        <v/>
      </c>
      <c r="M1322" s="70"/>
    </row>
    <row r="1323" spans="1:13" x14ac:dyDescent="0.3">
      <c r="A1323" s="4"/>
      <c r="B1323" s="1"/>
      <c r="C1323" s="1" t="str">
        <f t="shared" si="100"/>
        <v/>
      </c>
      <c r="D1323" s="1"/>
      <c r="E1323" s="1" t="str">
        <f t="shared" si="101"/>
        <v/>
      </c>
      <c r="F1323" s="1" t="str">
        <f t="shared" si="102"/>
        <v/>
      </c>
      <c r="G1323" s="1"/>
      <c r="H1323" s="74" t="str" cm="1">
        <f t="array" ref="H1323">IFERROR(IF(D1323="","",INDEX(Entradas!$H$3:$H$5000,MATCH(Vendas!A1323,IF(Entradas!$B$3:$B$5000=Vendas!D1323,Entradas!$A$3:$A$5000),1))),"Preço não registrado")</f>
        <v/>
      </c>
      <c r="I1323" s="37" t="str">
        <f t="shared" si="103"/>
        <v/>
      </c>
      <c r="J1323" s="1"/>
      <c r="K1323" s="1"/>
      <c r="L1323" s="16" t="str">
        <f t="shared" si="104"/>
        <v/>
      </c>
      <c r="M1323" s="70"/>
    </row>
    <row r="1324" spans="1:13" x14ac:dyDescent="0.3">
      <c r="A1324" s="4"/>
      <c r="B1324" s="1"/>
      <c r="C1324" s="1" t="str">
        <f t="shared" si="100"/>
        <v/>
      </c>
      <c r="D1324" s="1"/>
      <c r="E1324" s="1" t="str">
        <f t="shared" si="101"/>
        <v/>
      </c>
      <c r="F1324" s="1" t="str">
        <f t="shared" si="102"/>
        <v/>
      </c>
      <c r="G1324" s="1"/>
      <c r="H1324" s="74" t="str" cm="1">
        <f t="array" ref="H1324">IFERROR(IF(D1324="","",INDEX(Entradas!$H$3:$H$5000,MATCH(Vendas!A1324,IF(Entradas!$B$3:$B$5000=Vendas!D1324,Entradas!$A$3:$A$5000),1))),"Preço não registrado")</f>
        <v/>
      </c>
      <c r="I1324" s="37" t="str">
        <f t="shared" si="103"/>
        <v/>
      </c>
      <c r="J1324" s="1"/>
      <c r="K1324" s="1"/>
      <c r="L1324" s="16" t="str">
        <f t="shared" si="104"/>
        <v/>
      </c>
      <c r="M1324" s="70"/>
    </row>
    <row r="1325" spans="1:13" x14ac:dyDescent="0.3">
      <c r="A1325" s="4"/>
      <c r="B1325" s="1"/>
      <c r="C1325" s="1" t="str">
        <f t="shared" si="100"/>
        <v/>
      </c>
      <c r="D1325" s="1"/>
      <c r="E1325" s="1" t="str">
        <f t="shared" si="101"/>
        <v/>
      </c>
      <c r="F1325" s="1" t="str">
        <f t="shared" si="102"/>
        <v/>
      </c>
      <c r="G1325" s="1"/>
      <c r="H1325" s="74" t="str" cm="1">
        <f t="array" ref="H1325">IFERROR(IF(D1325="","",INDEX(Entradas!$H$3:$H$5000,MATCH(Vendas!A1325,IF(Entradas!$B$3:$B$5000=Vendas!D1325,Entradas!$A$3:$A$5000),1))),"Preço não registrado")</f>
        <v/>
      </c>
      <c r="I1325" s="37" t="str">
        <f t="shared" si="103"/>
        <v/>
      </c>
      <c r="J1325" s="1"/>
      <c r="K1325" s="1"/>
      <c r="L1325" s="16" t="str">
        <f t="shared" si="104"/>
        <v/>
      </c>
      <c r="M1325" s="70"/>
    </row>
    <row r="1326" spans="1:13" x14ac:dyDescent="0.3">
      <c r="A1326" s="4"/>
      <c r="B1326" s="1"/>
      <c r="C1326" s="1" t="str">
        <f t="shared" si="100"/>
        <v/>
      </c>
      <c r="D1326" s="1"/>
      <c r="E1326" s="1" t="str">
        <f t="shared" si="101"/>
        <v/>
      </c>
      <c r="F1326" s="1" t="str">
        <f t="shared" si="102"/>
        <v/>
      </c>
      <c r="G1326" s="1"/>
      <c r="H1326" s="74" t="str" cm="1">
        <f t="array" ref="H1326">IFERROR(IF(D1326="","",INDEX(Entradas!$H$3:$H$5000,MATCH(Vendas!A1326,IF(Entradas!$B$3:$B$5000=Vendas!D1326,Entradas!$A$3:$A$5000),1))),"Preço não registrado")</f>
        <v/>
      </c>
      <c r="I1326" s="37" t="str">
        <f t="shared" si="103"/>
        <v/>
      </c>
      <c r="J1326" s="1"/>
      <c r="K1326" s="1"/>
      <c r="L1326" s="16" t="str">
        <f t="shared" si="104"/>
        <v/>
      </c>
      <c r="M1326" s="70"/>
    </row>
    <row r="1327" spans="1:13" x14ac:dyDescent="0.3">
      <c r="A1327" s="4"/>
      <c r="B1327" s="1"/>
      <c r="C1327" s="1" t="str">
        <f t="shared" si="100"/>
        <v/>
      </c>
      <c r="D1327" s="1"/>
      <c r="E1327" s="1" t="str">
        <f t="shared" si="101"/>
        <v/>
      </c>
      <c r="F1327" s="1" t="str">
        <f t="shared" si="102"/>
        <v/>
      </c>
      <c r="G1327" s="1"/>
      <c r="H1327" s="74" t="str" cm="1">
        <f t="array" ref="H1327">IFERROR(IF(D1327="","",INDEX(Entradas!$H$3:$H$5000,MATCH(Vendas!A1327,IF(Entradas!$B$3:$B$5000=Vendas!D1327,Entradas!$A$3:$A$5000),1))),"Preço não registrado")</f>
        <v/>
      </c>
      <c r="I1327" s="37" t="str">
        <f t="shared" si="103"/>
        <v/>
      </c>
      <c r="J1327" s="1"/>
      <c r="K1327" s="1"/>
      <c r="L1327" s="16" t="str">
        <f t="shared" si="104"/>
        <v/>
      </c>
      <c r="M1327" s="70"/>
    </row>
    <row r="1328" spans="1:13" x14ac:dyDescent="0.3">
      <c r="A1328" s="4"/>
      <c r="B1328" s="1"/>
      <c r="C1328" s="1" t="str">
        <f t="shared" si="100"/>
        <v/>
      </c>
      <c r="D1328" s="1"/>
      <c r="E1328" s="1" t="str">
        <f t="shared" si="101"/>
        <v/>
      </c>
      <c r="F1328" s="1" t="str">
        <f t="shared" si="102"/>
        <v/>
      </c>
      <c r="G1328" s="1"/>
      <c r="H1328" s="74" t="str" cm="1">
        <f t="array" ref="H1328">IFERROR(IF(D1328="","",INDEX(Entradas!$H$3:$H$5000,MATCH(Vendas!A1328,IF(Entradas!$B$3:$B$5000=Vendas!D1328,Entradas!$A$3:$A$5000),1))),"Preço não registrado")</f>
        <v/>
      </c>
      <c r="I1328" s="37" t="str">
        <f t="shared" si="103"/>
        <v/>
      </c>
      <c r="J1328" s="1"/>
      <c r="K1328" s="1"/>
      <c r="L1328" s="16" t="str">
        <f t="shared" si="104"/>
        <v/>
      </c>
      <c r="M1328" s="70"/>
    </row>
    <row r="1329" spans="1:13" x14ac:dyDescent="0.3">
      <c r="A1329" s="4"/>
      <c r="B1329" s="1"/>
      <c r="C1329" s="1" t="str">
        <f t="shared" si="100"/>
        <v/>
      </c>
      <c r="D1329" s="1"/>
      <c r="E1329" s="1" t="str">
        <f t="shared" si="101"/>
        <v/>
      </c>
      <c r="F1329" s="1" t="str">
        <f t="shared" si="102"/>
        <v/>
      </c>
      <c r="G1329" s="1"/>
      <c r="H1329" s="74" t="str" cm="1">
        <f t="array" ref="H1329">IFERROR(IF(D1329="","",INDEX(Entradas!$H$3:$H$5000,MATCH(Vendas!A1329,IF(Entradas!$B$3:$B$5000=Vendas!D1329,Entradas!$A$3:$A$5000),1))),"Preço não registrado")</f>
        <v/>
      </c>
      <c r="I1329" s="37" t="str">
        <f t="shared" si="103"/>
        <v/>
      </c>
      <c r="J1329" s="1"/>
      <c r="K1329" s="1"/>
      <c r="L1329" s="16" t="str">
        <f t="shared" si="104"/>
        <v/>
      </c>
      <c r="M1329" s="70"/>
    </row>
    <row r="1330" spans="1:13" x14ac:dyDescent="0.3">
      <c r="A1330" s="4"/>
      <c r="B1330" s="1"/>
      <c r="C1330" s="1" t="str">
        <f t="shared" si="100"/>
        <v/>
      </c>
      <c r="D1330" s="1"/>
      <c r="E1330" s="1" t="str">
        <f t="shared" si="101"/>
        <v/>
      </c>
      <c r="F1330" s="1" t="str">
        <f t="shared" si="102"/>
        <v/>
      </c>
      <c r="G1330" s="1"/>
      <c r="H1330" s="74" t="str" cm="1">
        <f t="array" ref="H1330">IFERROR(IF(D1330="","",INDEX(Entradas!$H$3:$H$5000,MATCH(Vendas!A1330,IF(Entradas!$B$3:$B$5000=Vendas!D1330,Entradas!$A$3:$A$5000),1))),"Preço não registrado")</f>
        <v/>
      </c>
      <c r="I1330" s="37" t="str">
        <f t="shared" si="103"/>
        <v/>
      </c>
      <c r="J1330" s="1"/>
      <c r="K1330" s="1"/>
      <c r="L1330" s="16" t="str">
        <f t="shared" si="104"/>
        <v/>
      </c>
      <c r="M1330" s="70"/>
    </row>
    <row r="1331" spans="1:13" x14ac:dyDescent="0.3">
      <c r="A1331" s="4"/>
      <c r="B1331" s="1"/>
      <c r="C1331" s="1" t="str">
        <f t="shared" si="100"/>
        <v/>
      </c>
      <c r="D1331" s="1"/>
      <c r="E1331" s="1" t="str">
        <f t="shared" si="101"/>
        <v/>
      </c>
      <c r="F1331" s="1" t="str">
        <f t="shared" si="102"/>
        <v/>
      </c>
      <c r="G1331" s="1"/>
      <c r="H1331" s="74" t="str" cm="1">
        <f t="array" ref="H1331">IFERROR(IF(D1331="","",INDEX(Entradas!$H$3:$H$5000,MATCH(Vendas!A1331,IF(Entradas!$B$3:$B$5000=Vendas!D1331,Entradas!$A$3:$A$5000),1))),"Preço não registrado")</f>
        <v/>
      </c>
      <c r="I1331" s="37" t="str">
        <f t="shared" si="103"/>
        <v/>
      </c>
      <c r="J1331" s="1"/>
      <c r="K1331" s="1"/>
      <c r="L1331" s="16" t="str">
        <f t="shared" si="104"/>
        <v/>
      </c>
      <c r="M1331" s="70"/>
    </row>
    <row r="1332" spans="1:13" x14ac:dyDescent="0.3">
      <c r="A1332" s="4"/>
      <c r="B1332" s="1"/>
      <c r="C1332" s="1" t="str">
        <f t="shared" si="100"/>
        <v/>
      </c>
      <c r="D1332" s="6"/>
      <c r="E1332" s="1" t="str">
        <f t="shared" si="101"/>
        <v/>
      </c>
      <c r="F1332" s="1" t="str">
        <f t="shared" si="102"/>
        <v/>
      </c>
      <c r="G1332" s="1"/>
      <c r="H1332" s="74" t="str" cm="1">
        <f t="array" ref="H1332">IFERROR(IF(D1332="","",INDEX(Entradas!$H$3:$H$5000,MATCH(Vendas!A1332,IF(Entradas!$B$3:$B$5000=Vendas!D1332,Entradas!$A$3:$A$5000),1))),"Preço não registrado")</f>
        <v/>
      </c>
      <c r="I1332" s="37" t="str">
        <f t="shared" si="103"/>
        <v/>
      </c>
      <c r="J1332" s="1"/>
      <c r="K1332" s="1"/>
      <c r="L1332" s="16" t="str">
        <f t="shared" si="104"/>
        <v/>
      </c>
      <c r="M1332" s="70"/>
    </row>
    <row r="1333" spans="1:13" x14ac:dyDescent="0.3">
      <c r="A1333" s="4"/>
      <c r="B1333" s="1"/>
      <c r="C1333" s="1" t="str">
        <f t="shared" si="100"/>
        <v/>
      </c>
      <c r="D1333" s="1"/>
      <c r="E1333" s="1" t="str">
        <f t="shared" si="101"/>
        <v/>
      </c>
      <c r="F1333" s="1" t="str">
        <f t="shared" si="102"/>
        <v/>
      </c>
      <c r="G1333" s="1"/>
      <c r="H1333" s="74" t="str" cm="1">
        <f t="array" ref="H1333">IFERROR(IF(D1333="","",INDEX(Entradas!$H$3:$H$5000,MATCH(Vendas!A1333,IF(Entradas!$B$3:$B$5000=Vendas!D1333,Entradas!$A$3:$A$5000),1))),"Preço não registrado")</f>
        <v/>
      </c>
      <c r="I1333" s="37" t="str">
        <f t="shared" si="103"/>
        <v/>
      </c>
      <c r="J1333" s="1"/>
      <c r="K1333" s="1"/>
      <c r="L1333" s="16" t="str">
        <f t="shared" si="104"/>
        <v/>
      </c>
      <c r="M1333" s="70"/>
    </row>
    <row r="1334" spans="1:13" x14ac:dyDescent="0.3">
      <c r="A1334" s="4"/>
      <c r="B1334" s="1"/>
      <c r="C1334" s="1" t="str">
        <f t="shared" si="100"/>
        <v/>
      </c>
      <c r="D1334" s="1"/>
      <c r="E1334" s="1" t="str">
        <f t="shared" si="101"/>
        <v/>
      </c>
      <c r="F1334" s="1" t="str">
        <f t="shared" si="102"/>
        <v/>
      </c>
      <c r="G1334" s="1"/>
      <c r="H1334" s="74" t="str" cm="1">
        <f t="array" ref="H1334">IFERROR(IF(D1334="","",INDEX(Entradas!$H$3:$H$5000,MATCH(Vendas!A1334,IF(Entradas!$B$3:$B$5000=Vendas!D1334,Entradas!$A$3:$A$5000),1))),"Preço não registrado")</f>
        <v/>
      </c>
      <c r="I1334" s="37" t="str">
        <f t="shared" si="103"/>
        <v/>
      </c>
      <c r="J1334" s="1"/>
      <c r="K1334" s="1"/>
      <c r="L1334" s="16" t="str">
        <f t="shared" si="104"/>
        <v/>
      </c>
      <c r="M1334" s="70"/>
    </row>
    <row r="1335" spans="1:13" x14ac:dyDescent="0.3">
      <c r="A1335" s="4"/>
      <c r="B1335" s="1"/>
      <c r="C1335" s="1" t="str">
        <f t="shared" si="100"/>
        <v/>
      </c>
      <c r="D1335" s="1"/>
      <c r="E1335" s="1" t="str">
        <f t="shared" si="101"/>
        <v/>
      </c>
      <c r="F1335" s="1" t="str">
        <f t="shared" si="102"/>
        <v/>
      </c>
      <c r="G1335" s="1"/>
      <c r="H1335" s="74" t="str" cm="1">
        <f t="array" ref="H1335">IFERROR(IF(D1335="","",INDEX(Entradas!$H$3:$H$5000,MATCH(Vendas!A1335,IF(Entradas!$B$3:$B$5000=Vendas!D1335,Entradas!$A$3:$A$5000),1))),"Preço não registrado")</f>
        <v/>
      </c>
      <c r="I1335" s="37" t="str">
        <f t="shared" si="103"/>
        <v/>
      </c>
      <c r="J1335" s="1"/>
      <c r="K1335" s="1"/>
      <c r="L1335" s="16" t="str">
        <f t="shared" si="104"/>
        <v/>
      </c>
      <c r="M1335" s="70"/>
    </row>
    <row r="1336" spans="1:13" x14ac:dyDescent="0.3">
      <c r="A1336" s="4"/>
      <c r="B1336" s="1"/>
      <c r="C1336" s="1" t="str">
        <f t="shared" si="100"/>
        <v/>
      </c>
      <c r="D1336" s="1"/>
      <c r="E1336" s="1" t="str">
        <f t="shared" si="101"/>
        <v/>
      </c>
      <c r="F1336" s="1" t="str">
        <f t="shared" si="102"/>
        <v/>
      </c>
      <c r="G1336" s="1"/>
      <c r="H1336" s="74" t="str" cm="1">
        <f t="array" ref="H1336">IFERROR(IF(D1336="","",INDEX(Entradas!$H$3:$H$5000,MATCH(Vendas!A1336,IF(Entradas!$B$3:$B$5000=Vendas!D1336,Entradas!$A$3:$A$5000),1))),"Preço não registrado")</f>
        <v/>
      </c>
      <c r="I1336" s="37" t="str">
        <f t="shared" si="103"/>
        <v/>
      </c>
      <c r="J1336" s="1"/>
      <c r="K1336" s="1"/>
      <c r="L1336" s="16" t="str">
        <f t="shared" si="104"/>
        <v/>
      </c>
      <c r="M1336" s="70"/>
    </row>
    <row r="1337" spans="1:13" x14ac:dyDescent="0.3">
      <c r="A1337" s="4"/>
      <c r="B1337" s="1"/>
      <c r="C1337" s="1" t="str">
        <f t="shared" si="100"/>
        <v/>
      </c>
      <c r="D1337" s="1"/>
      <c r="E1337" s="1" t="str">
        <f t="shared" si="101"/>
        <v/>
      </c>
      <c r="F1337" s="1" t="str">
        <f t="shared" si="102"/>
        <v/>
      </c>
      <c r="G1337" s="1"/>
      <c r="H1337" s="74" t="str" cm="1">
        <f t="array" ref="H1337">IFERROR(IF(D1337="","",INDEX(Entradas!$H$3:$H$5000,MATCH(Vendas!A1337,IF(Entradas!$B$3:$B$5000=Vendas!D1337,Entradas!$A$3:$A$5000),1))),"Preço não registrado")</f>
        <v/>
      </c>
      <c r="I1337" s="37" t="str">
        <f t="shared" si="103"/>
        <v/>
      </c>
      <c r="J1337" s="1"/>
      <c r="K1337" s="1"/>
      <c r="L1337" s="16" t="str">
        <f t="shared" si="104"/>
        <v/>
      </c>
      <c r="M1337" s="70"/>
    </row>
    <row r="1338" spans="1:13" x14ac:dyDescent="0.3">
      <c r="A1338" s="4"/>
      <c r="B1338" s="1"/>
      <c r="C1338" s="1" t="str">
        <f t="shared" si="100"/>
        <v/>
      </c>
      <c r="D1338" s="1"/>
      <c r="E1338" s="1" t="str">
        <f t="shared" si="101"/>
        <v/>
      </c>
      <c r="F1338" s="1" t="str">
        <f t="shared" si="102"/>
        <v/>
      </c>
      <c r="G1338" s="1"/>
      <c r="H1338" s="74" t="str" cm="1">
        <f t="array" ref="H1338">IFERROR(IF(D1338="","",INDEX(Entradas!$H$3:$H$5000,MATCH(Vendas!A1338,IF(Entradas!$B$3:$B$5000=Vendas!D1338,Entradas!$A$3:$A$5000),1))),"Preço não registrado")</f>
        <v/>
      </c>
      <c r="I1338" s="37" t="str">
        <f t="shared" si="103"/>
        <v/>
      </c>
      <c r="J1338" s="1"/>
      <c r="K1338" s="1"/>
      <c r="L1338" s="16" t="str">
        <f t="shared" si="104"/>
        <v/>
      </c>
      <c r="M1338" s="70"/>
    </row>
    <row r="1339" spans="1:13" x14ac:dyDescent="0.3">
      <c r="A1339" s="4"/>
      <c r="B1339" s="1"/>
      <c r="C1339" s="1" t="str">
        <f t="shared" si="100"/>
        <v/>
      </c>
      <c r="D1339" s="1"/>
      <c r="E1339" s="1" t="str">
        <f t="shared" si="101"/>
        <v/>
      </c>
      <c r="F1339" s="1" t="str">
        <f t="shared" si="102"/>
        <v/>
      </c>
      <c r="G1339" s="1"/>
      <c r="H1339" s="74" t="str" cm="1">
        <f t="array" ref="H1339">IFERROR(IF(D1339="","",INDEX(Entradas!$H$3:$H$5000,MATCH(Vendas!A1339,IF(Entradas!$B$3:$B$5000=Vendas!D1339,Entradas!$A$3:$A$5000),1))),"Preço não registrado")</f>
        <v/>
      </c>
      <c r="I1339" s="37" t="str">
        <f t="shared" si="103"/>
        <v/>
      </c>
      <c r="J1339" s="1"/>
      <c r="K1339" s="1"/>
      <c r="L1339" s="16" t="str">
        <f t="shared" si="104"/>
        <v/>
      </c>
      <c r="M1339" s="70"/>
    </row>
    <row r="1340" spans="1:13" x14ac:dyDescent="0.3">
      <c r="A1340" s="4"/>
      <c r="B1340" s="1"/>
      <c r="C1340" s="1" t="str">
        <f t="shared" si="100"/>
        <v/>
      </c>
      <c r="D1340" s="1"/>
      <c r="E1340" s="1" t="str">
        <f t="shared" si="101"/>
        <v/>
      </c>
      <c r="F1340" s="1" t="str">
        <f t="shared" si="102"/>
        <v/>
      </c>
      <c r="G1340" s="1"/>
      <c r="H1340" s="74" t="str" cm="1">
        <f t="array" ref="H1340">IFERROR(IF(D1340="","",INDEX(Entradas!$H$3:$H$5000,MATCH(Vendas!A1340,IF(Entradas!$B$3:$B$5000=Vendas!D1340,Entradas!$A$3:$A$5000),1))),"Preço não registrado")</f>
        <v/>
      </c>
      <c r="I1340" s="37" t="str">
        <f t="shared" si="103"/>
        <v/>
      </c>
      <c r="J1340" s="1"/>
      <c r="K1340" s="1"/>
      <c r="L1340" s="16" t="str">
        <f t="shared" si="104"/>
        <v/>
      </c>
      <c r="M1340" s="70"/>
    </row>
    <row r="1341" spans="1:13" x14ac:dyDescent="0.3">
      <c r="A1341" s="4"/>
      <c r="B1341" s="1"/>
      <c r="C1341" s="1" t="str">
        <f t="shared" si="100"/>
        <v/>
      </c>
      <c r="D1341" s="1"/>
      <c r="E1341" s="1" t="str">
        <f t="shared" si="101"/>
        <v/>
      </c>
      <c r="F1341" s="1" t="str">
        <f t="shared" si="102"/>
        <v/>
      </c>
      <c r="G1341" s="1"/>
      <c r="H1341" s="74" t="str" cm="1">
        <f t="array" ref="H1341">IFERROR(IF(D1341="","",INDEX(Entradas!$H$3:$H$5000,MATCH(Vendas!A1341,IF(Entradas!$B$3:$B$5000=Vendas!D1341,Entradas!$A$3:$A$5000),1))),"Preço não registrado")</f>
        <v/>
      </c>
      <c r="I1341" s="37" t="str">
        <f t="shared" si="103"/>
        <v/>
      </c>
      <c r="J1341" s="1"/>
      <c r="K1341" s="1"/>
      <c r="L1341" s="16" t="str">
        <f t="shared" si="104"/>
        <v/>
      </c>
      <c r="M1341" s="70"/>
    </row>
    <row r="1342" spans="1:13" x14ac:dyDescent="0.3">
      <c r="A1342" s="4"/>
      <c r="B1342" s="1"/>
      <c r="C1342" s="1" t="str">
        <f t="shared" si="100"/>
        <v/>
      </c>
      <c r="D1342" s="6"/>
      <c r="E1342" s="1" t="str">
        <f t="shared" si="101"/>
        <v/>
      </c>
      <c r="F1342" s="1" t="str">
        <f t="shared" si="102"/>
        <v/>
      </c>
      <c r="G1342" s="1"/>
      <c r="H1342" s="74" t="str" cm="1">
        <f t="array" ref="H1342">IFERROR(IF(D1342="","",INDEX(Entradas!$H$3:$H$5000,MATCH(Vendas!A1342,IF(Entradas!$B$3:$B$5000=Vendas!D1342,Entradas!$A$3:$A$5000),1))),"Preço não registrado")</f>
        <v/>
      </c>
      <c r="I1342" s="37" t="str">
        <f t="shared" si="103"/>
        <v/>
      </c>
      <c r="J1342" s="1"/>
      <c r="K1342" s="1"/>
      <c r="L1342" s="16" t="str">
        <f t="shared" si="104"/>
        <v/>
      </c>
      <c r="M1342" s="70"/>
    </row>
    <row r="1343" spans="1:13" x14ac:dyDescent="0.3">
      <c r="A1343" s="4"/>
      <c r="B1343" s="1"/>
      <c r="C1343" s="1" t="str">
        <f t="shared" si="100"/>
        <v/>
      </c>
      <c r="D1343" s="1"/>
      <c r="E1343" s="1" t="str">
        <f t="shared" si="101"/>
        <v/>
      </c>
      <c r="F1343" s="1" t="str">
        <f t="shared" si="102"/>
        <v/>
      </c>
      <c r="G1343" s="1"/>
      <c r="H1343" s="74" t="str" cm="1">
        <f t="array" ref="H1343">IFERROR(IF(D1343="","",INDEX(Entradas!$H$3:$H$5000,MATCH(Vendas!A1343,IF(Entradas!$B$3:$B$5000=Vendas!D1343,Entradas!$A$3:$A$5000),1))),"Preço não registrado")</f>
        <v/>
      </c>
      <c r="I1343" s="37" t="str">
        <f t="shared" si="103"/>
        <v/>
      </c>
      <c r="J1343" s="1"/>
      <c r="K1343" s="1"/>
      <c r="L1343" s="16" t="str">
        <f t="shared" si="104"/>
        <v/>
      </c>
      <c r="M1343" s="70"/>
    </row>
    <row r="1344" spans="1:13" x14ac:dyDescent="0.3">
      <c r="A1344" s="4"/>
      <c r="B1344" s="1"/>
      <c r="C1344" s="1" t="str">
        <f t="shared" si="100"/>
        <v/>
      </c>
      <c r="D1344" s="1"/>
      <c r="E1344" s="1" t="str">
        <f t="shared" si="101"/>
        <v/>
      </c>
      <c r="F1344" s="1" t="str">
        <f t="shared" si="102"/>
        <v/>
      </c>
      <c r="G1344" s="1"/>
      <c r="H1344" s="74" t="str" cm="1">
        <f t="array" ref="H1344">IFERROR(IF(D1344="","",INDEX(Entradas!$H$3:$H$5000,MATCH(Vendas!A1344,IF(Entradas!$B$3:$B$5000=Vendas!D1344,Entradas!$A$3:$A$5000),1))),"Preço não registrado")</f>
        <v/>
      </c>
      <c r="I1344" s="37" t="str">
        <f t="shared" si="103"/>
        <v/>
      </c>
      <c r="J1344" s="1"/>
      <c r="K1344" s="1"/>
      <c r="L1344" s="16" t="str">
        <f t="shared" si="104"/>
        <v/>
      </c>
      <c r="M1344" s="70"/>
    </row>
    <row r="1345" spans="1:13" x14ac:dyDescent="0.3">
      <c r="A1345" s="4"/>
      <c r="B1345" s="1"/>
      <c r="C1345" s="1" t="str">
        <f t="shared" si="100"/>
        <v/>
      </c>
      <c r="D1345" s="1"/>
      <c r="E1345" s="1" t="str">
        <f t="shared" si="101"/>
        <v/>
      </c>
      <c r="F1345" s="1" t="str">
        <f t="shared" si="102"/>
        <v/>
      </c>
      <c r="G1345" s="1"/>
      <c r="H1345" s="74" t="str" cm="1">
        <f t="array" ref="H1345">IFERROR(IF(D1345="","",INDEX(Entradas!$H$3:$H$5000,MATCH(Vendas!A1345,IF(Entradas!$B$3:$B$5000=Vendas!D1345,Entradas!$A$3:$A$5000),1))),"Preço não registrado")</f>
        <v/>
      </c>
      <c r="I1345" s="37" t="str">
        <f t="shared" si="103"/>
        <v/>
      </c>
      <c r="J1345" s="1"/>
      <c r="K1345" s="1"/>
      <c r="L1345" s="16" t="str">
        <f t="shared" si="104"/>
        <v/>
      </c>
      <c r="M1345" s="70"/>
    </row>
    <row r="1346" spans="1:13" x14ac:dyDescent="0.3">
      <c r="A1346" s="4"/>
      <c r="B1346" s="1"/>
      <c r="C1346" s="1" t="str">
        <f t="shared" si="100"/>
        <v/>
      </c>
      <c r="D1346" s="1"/>
      <c r="E1346" s="1" t="str">
        <f t="shared" si="101"/>
        <v/>
      </c>
      <c r="F1346" s="1" t="str">
        <f t="shared" si="102"/>
        <v/>
      </c>
      <c r="G1346" s="1"/>
      <c r="H1346" s="74" t="str" cm="1">
        <f t="array" ref="H1346">IFERROR(IF(D1346="","",INDEX(Entradas!$H$3:$H$5000,MATCH(Vendas!A1346,IF(Entradas!$B$3:$B$5000=Vendas!D1346,Entradas!$A$3:$A$5000),1))),"Preço não registrado")</f>
        <v/>
      </c>
      <c r="I1346" s="37" t="str">
        <f t="shared" si="103"/>
        <v/>
      </c>
      <c r="J1346" s="1"/>
      <c r="K1346" s="1"/>
      <c r="L1346" s="16" t="str">
        <f t="shared" si="104"/>
        <v/>
      </c>
      <c r="M1346" s="70"/>
    </row>
    <row r="1347" spans="1:13" x14ac:dyDescent="0.3">
      <c r="A1347" s="4"/>
      <c r="B1347" s="1"/>
      <c r="C1347" s="1" t="str">
        <f t="shared" ref="C1347:C1410" si="105">IF(B1347="","",VLOOKUP(B1347,tabela_cliente,2,0))</f>
        <v/>
      </c>
      <c r="D1347" s="1"/>
      <c r="E1347" s="1" t="str">
        <f t="shared" ref="E1347:E1410" si="106">IF(D1347="","",VLOOKUP(D1347,tabela_produto,2,0))</f>
        <v/>
      </c>
      <c r="F1347" s="1" t="str">
        <f t="shared" ref="F1347:F1410" si="107">IF(D1347="","",VLOOKUP(D1347,tabela_produto,3,0))</f>
        <v/>
      </c>
      <c r="G1347" s="1"/>
      <c r="H1347" s="74" t="str" cm="1">
        <f t="array" ref="H1347">IFERROR(IF(D1347="","",INDEX(Entradas!$H$3:$H$5000,MATCH(Vendas!A1347,IF(Entradas!$B$3:$B$5000=Vendas!D1347,Entradas!$A$3:$A$5000),1))),"Preço não registrado")</f>
        <v/>
      </c>
      <c r="I1347" s="37" t="str">
        <f t="shared" si="103"/>
        <v/>
      </c>
      <c r="J1347" s="1"/>
      <c r="K1347" s="1"/>
      <c r="L1347" s="16" t="str">
        <f t="shared" si="104"/>
        <v/>
      </c>
      <c r="M1347" s="70"/>
    </row>
    <row r="1348" spans="1:13" x14ac:dyDescent="0.3">
      <c r="A1348" s="4"/>
      <c r="B1348" s="1"/>
      <c r="C1348" s="1" t="str">
        <f t="shared" si="105"/>
        <v/>
      </c>
      <c r="D1348" s="1"/>
      <c r="E1348" s="1" t="str">
        <f t="shared" si="106"/>
        <v/>
      </c>
      <c r="F1348" s="1" t="str">
        <f t="shared" si="107"/>
        <v/>
      </c>
      <c r="G1348" s="1"/>
      <c r="H1348" s="74" t="str" cm="1">
        <f t="array" ref="H1348">IFERROR(IF(D1348="","",INDEX(Entradas!$H$3:$H$5000,MATCH(Vendas!A1348,IF(Entradas!$B$3:$B$5000=Vendas!D1348,Entradas!$A$3:$A$5000),1))),"Preço não registrado")</f>
        <v/>
      </c>
      <c r="I1348" s="37" t="str">
        <f t="shared" ref="I1348:I1411" si="108">IFERROR(IF(OR(G1348="",H1348=""),"",G1348*H1348),"")</f>
        <v/>
      </c>
      <c r="J1348" s="1"/>
      <c r="K1348" s="1"/>
      <c r="L1348" s="16" t="str">
        <f t="shared" ref="L1348:L1411" si="109">IF(K1348="","",HYPERLINK("https://rastreamentocorreios.info/consulta/"&amp;K1348,"Rastreie aqui"))</f>
        <v/>
      </c>
      <c r="M1348" s="70"/>
    </row>
    <row r="1349" spans="1:13" x14ac:dyDescent="0.3">
      <c r="A1349" s="4"/>
      <c r="B1349" s="1"/>
      <c r="C1349" s="1" t="str">
        <f t="shared" si="105"/>
        <v/>
      </c>
      <c r="D1349" s="1"/>
      <c r="E1349" s="1" t="str">
        <f t="shared" si="106"/>
        <v/>
      </c>
      <c r="F1349" s="1" t="str">
        <f t="shared" si="107"/>
        <v/>
      </c>
      <c r="G1349" s="1"/>
      <c r="H1349" s="74" t="str" cm="1">
        <f t="array" ref="H1349">IFERROR(IF(D1349="","",INDEX(Entradas!$H$3:$H$5000,MATCH(Vendas!A1349,IF(Entradas!$B$3:$B$5000=Vendas!D1349,Entradas!$A$3:$A$5000),1))),"Preço não registrado")</f>
        <v/>
      </c>
      <c r="I1349" s="37" t="str">
        <f t="shared" si="108"/>
        <v/>
      </c>
      <c r="J1349" s="1"/>
      <c r="K1349" s="1"/>
      <c r="L1349" s="16" t="str">
        <f t="shared" si="109"/>
        <v/>
      </c>
      <c r="M1349" s="70"/>
    </row>
    <row r="1350" spans="1:13" x14ac:dyDescent="0.3">
      <c r="A1350" s="4"/>
      <c r="B1350" s="1"/>
      <c r="C1350" s="1" t="str">
        <f t="shared" si="105"/>
        <v/>
      </c>
      <c r="D1350" s="1"/>
      <c r="E1350" s="1" t="str">
        <f t="shared" si="106"/>
        <v/>
      </c>
      <c r="F1350" s="1" t="str">
        <f t="shared" si="107"/>
        <v/>
      </c>
      <c r="G1350" s="1"/>
      <c r="H1350" s="74" t="str" cm="1">
        <f t="array" ref="H1350">IFERROR(IF(D1350="","",INDEX(Entradas!$H$3:$H$5000,MATCH(Vendas!A1350,IF(Entradas!$B$3:$B$5000=Vendas!D1350,Entradas!$A$3:$A$5000),1))),"Preço não registrado")</f>
        <v/>
      </c>
      <c r="I1350" s="37" t="str">
        <f t="shared" si="108"/>
        <v/>
      </c>
      <c r="J1350" s="1"/>
      <c r="K1350" s="1"/>
      <c r="L1350" s="16" t="str">
        <f t="shared" si="109"/>
        <v/>
      </c>
      <c r="M1350" s="70"/>
    </row>
    <row r="1351" spans="1:13" x14ac:dyDescent="0.3">
      <c r="A1351" s="4"/>
      <c r="B1351" s="1"/>
      <c r="C1351" s="1" t="str">
        <f t="shared" si="105"/>
        <v/>
      </c>
      <c r="D1351" s="1"/>
      <c r="E1351" s="1" t="str">
        <f t="shared" si="106"/>
        <v/>
      </c>
      <c r="F1351" s="1" t="str">
        <f t="shared" si="107"/>
        <v/>
      </c>
      <c r="G1351" s="1"/>
      <c r="H1351" s="74" t="str" cm="1">
        <f t="array" ref="H1351">IFERROR(IF(D1351="","",INDEX(Entradas!$H$3:$H$5000,MATCH(Vendas!A1351,IF(Entradas!$B$3:$B$5000=Vendas!D1351,Entradas!$A$3:$A$5000),1))),"Preço não registrado")</f>
        <v/>
      </c>
      <c r="I1351" s="37" t="str">
        <f t="shared" si="108"/>
        <v/>
      </c>
      <c r="J1351" s="1"/>
      <c r="K1351" s="1"/>
      <c r="L1351" s="16" t="str">
        <f t="shared" si="109"/>
        <v/>
      </c>
      <c r="M1351" s="70"/>
    </row>
    <row r="1352" spans="1:13" x14ac:dyDescent="0.3">
      <c r="A1352" s="4"/>
      <c r="B1352" s="1"/>
      <c r="C1352" s="1" t="str">
        <f t="shared" si="105"/>
        <v/>
      </c>
      <c r="D1352" s="6"/>
      <c r="E1352" s="1" t="str">
        <f t="shared" si="106"/>
        <v/>
      </c>
      <c r="F1352" s="1" t="str">
        <f t="shared" si="107"/>
        <v/>
      </c>
      <c r="G1352" s="1"/>
      <c r="H1352" s="74" t="str" cm="1">
        <f t="array" ref="H1352">IFERROR(IF(D1352="","",INDEX(Entradas!$H$3:$H$5000,MATCH(Vendas!A1352,IF(Entradas!$B$3:$B$5000=Vendas!D1352,Entradas!$A$3:$A$5000),1))),"Preço não registrado")</f>
        <v/>
      </c>
      <c r="I1352" s="37" t="str">
        <f t="shared" si="108"/>
        <v/>
      </c>
      <c r="J1352" s="1"/>
      <c r="K1352" s="1"/>
      <c r="L1352" s="16" t="str">
        <f t="shared" si="109"/>
        <v/>
      </c>
      <c r="M1352" s="70"/>
    </row>
    <row r="1353" spans="1:13" x14ac:dyDescent="0.3">
      <c r="A1353" s="4"/>
      <c r="B1353" s="1"/>
      <c r="C1353" s="1" t="str">
        <f t="shared" si="105"/>
        <v/>
      </c>
      <c r="D1353" s="1"/>
      <c r="E1353" s="1" t="str">
        <f t="shared" si="106"/>
        <v/>
      </c>
      <c r="F1353" s="1" t="str">
        <f t="shared" si="107"/>
        <v/>
      </c>
      <c r="G1353" s="1"/>
      <c r="H1353" s="74" t="str" cm="1">
        <f t="array" ref="H1353">IFERROR(IF(D1353="","",INDEX(Entradas!$H$3:$H$5000,MATCH(Vendas!A1353,IF(Entradas!$B$3:$B$5000=Vendas!D1353,Entradas!$A$3:$A$5000),1))),"Preço não registrado")</f>
        <v/>
      </c>
      <c r="I1353" s="37" t="str">
        <f t="shared" si="108"/>
        <v/>
      </c>
      <c r="J1353" s="1"/>
      <c r="K1353" s="1"/>
      <c r="L1353" s="16" t="str">
        <f t="shared" si="109"/>
        <v/>
      </c>
      <c r="M1353" s="70"/>
    </row>
    <row r="1354" spans="1:13" x14ac:dyDescent="0.3">
      <c r="A1354" s="4"/>
      <c r="B1354" s="1"/>
      <c r="C1354" s="1" t="str">
        <f t="shared" si="105"/>
        <v/>
      </c>
      <c r="D1354" s="1"/>
      <c r="E1354" s="1" t="str">
        <f t="shared" si="106"/>
        <v/>
      </c>
      <c r="F1354" s="1" t="str">
        <f t="shared" si="107"/>
        <v/>
      </c>
      <c r="G1354" s="1"/>
      <c r="H1354" s="74" t="str" cm="1">
        <f t="array" ref="H1354">IFERROR(IF(D1354="","",INDEX(Entradas!$H$3:$H$5000,MATCH(Vendas!A1354,IF(Entradas!$B$3:$B$5000=Vendas!D1354,Entradas!$A$3:$A$5000),1))),"Preço não registrado")</f>
        <v/>
      </c>
      <c r="I1354" s="37" t="str">
        <f t="shared" si="108"/>
        <v/>
      </c>
      <c r="J1354" s="1"/>
      <c r="K1354" s="1"/>
      <c r="L1354" s="16" t="str">
        <f t="shared" si="109"/>
        <v/>
      </c>
      <c r="M1354" s="70"/>
    </row>
    <row r="1355" spans="1:13" x14ac:dyDescent="0.3">
      <c r="A1355" s="4"/>
      <c r="B1355" s="1"/>
      <c r="C1355" s="1" t="str">
        <f t="shared" si="105"/>
        <v/>
      </c>
      <c r="D1355" s="1"/>
      <c r="E1355" s="1" t="str">
        <f t="shared" si="106"/>
        <v/>
      </c>
      <c r="F1355" s="1" t="str">
        <f t="shared" si="107"/>
        <v/>
      </c>
      <c r="G1355" s="1"/>
      <c r="H1355" s="74" t="str" cm="1">
        <f t="array" ref="H1355">IFERROR(IF(D1355="","",INDEX(Entradas!$H$3:$H$5000,MATCH(Vendas!A1355,IF(Entradas!$B$3:$B$5000=Vendas!D1355,Entradas!$A$3:$A$5000),1))),"Preço não registrado")</f>
        <v/>
      </c>
      <c r="I1355" s="37" t="str">
        <f t="shared" si="108"/>
        <v/>
      </c>
      <c r="J1355" s="1"/>
      <c r="K1355" s="1"/>
      <c r="L1355" s="16" t="str">
        <f t="shared" si="109"/>
        <v/>
      </c>
      <c r="M1355" s="70"/>
    </row>
    <row r="1356" spans="1:13" x14ac:dyDescent="0.3">
      <c r="A1356" s="4"/>
      <c r="B1356" s="1"/>
      <c r="C1356" s="1" t="str">
        <f t="shared" si="105"/>
        <v/>
      </c>
      <c r="D1356" s="1"/>
      <c r="E1356" s="1" t="str">
        <f t="shared" si="106"/>
        <v/>
      </c>
      <c r="F1356" s="1" t="str">
        <f t="shared" si="107"/>
        <v/>
      </c>
      <c r="G1356" s="1"/>
      <c r="H1356" s="74" t="str" cm="1">
        <f t="array" ref="H1356">IFERROR(IF(D1356="","",INDEX(Entradas!$H$3:$H$5000,MATCH(Vendas!A1356,IF(Entradas!$B$3:$B$5000=Vendas!D1356,Entradas!$A$3:$A$5000),1))),"Preço não registrado")</f>
        <v/>
      </c>
      <c r="I1356" s="37" t="str">
        <f t="shared" si="108"/>
        <v/>
      </c>
      <c r="J1356" s="1"/>
      <c r="K1356" s="1"/>
      <c r="L1356" s="16" t="str">
        <f t="shared" si="109"/>
        <v/>
      </c>
      <c r="M1356" s="70"/>
    </row>
    <row r="1357" spans="1:13" x14ac:dyDescent="0.3">
      <c r="A1357" s="4"/>
      <c r="B1357" s="1"/>
      <c r="C1357" s="1" t="str">
        <f t="shared" si="105"/>
        <v/>
      </c>
      <c r="D1357" s="1"/>
      <c r="E1357" s="1" t="str">
        <f t="shared" si="106"/>
        <v/>
      </c>
      <c r="F1357" s="1" t="str">
        <f t="shared" si="107"/>
        <v/>
      </c>
      <c r="G1357" s="1"/>
      <c r="H1357" s="74" t="str" cm="1">
        <f t="array" ref="H1357">IFERROR(IF(D1357="","",INDEX(Entradas!$H$3:$H$5000,MATCH(Vendas!A1357,IF(Entradas!$B$3:$B$5000=Vendas!D1357,Entradas!$A$3:$A$5000),1))),"Preço não registrado")</f>
        <v/>
      </c>
      <c r="I1357" s="37" t="str">
        <f t="shared" si="108"/>
        <v/>
      </c>
      <c r="J1357" s="1"/>
      <c r="K1357" s="1"/>
      <c r="L1357" s="16" t="str">
        <f t="shared" si="109"/>
        <v/>
      </c>
      <c r="M1357" s="70"/>
    </row>
    <row r="1358" spans="1:13" x14ac:dyDescent="0.3">
      <c r="A1358" s="4"/>
      <c r="B1358" s="1"/>
      <c r="C1358" s="1" t="str">
        <f t="shared" si="105"/>
        <v/>
      </c>
      <c r="D1358" s="1"/>
      <c r="E1358" s="1" t="str">
        <f t="shared" si="106"/>
        <v/>
      </c>
      <c r="F1358" s="1" t="str">
        <f t="shared" si="107"/>
        <v/>
      </c>
      <c r="G1358" s="1"/>
      <c r="H1358" s="74" t="str" cm="1">
        <f t="array" ref="H1358">IFERROR(IF(D1358="","",INDEX(Entradas!$H$3:$H$5000,MATCH(Vendas!A1358,IF(Entradas!$B$3:$B$5000=Vendas!D1358,Entradas!$A$3:$A$5000),1))),"Preço não registrado")</f>
        <v/>
      </c>
      <c r="I1358" s="37" t="str">
        <f t="shared" si="108"/>
        <v/>
      </c>
      <c r="J1358" s="1"/>
      <c r="K1358" s="1"/>
      <c r="L1358" s="16" t="str">
        <f t="shared" si="109"/>
        <v/>
      </c>
      <c r="M1358" s="70"/>
    </row>
    <row r="1359" spans="1:13" x14ac:dyDescent="0.3">
      <c r="A1359" s="4"/>
      <c r="B1359" s="1"/>
      <c r="C1359" s="1" t="str">
        <f t="shared" si="105"/>
        <v/>
      </c>
      <c r="D1359" s="1"/>
      <c r="E1359" s="1" t="str">
        <f t="shared" si="106"/>
        <v/>
      </c>
      <c r="F1359" s="1" t="str">
        <f t="shared" si="107"/>
        <v/>
      </c>
      <c r="G1359" s="1"/>
      <c r="H1359" s="74" t="str" cm="1">
        <f t="array" ref="H1359">IFERROR(IF(D1359="","",INDEX(Entradas!$H$3:$H$5000,MATCH(Vendas!A1359,IF(Entradas!$B$3:$B$5000=Vendas!D1359,Entradas!$A$3:$A$5000),1))),"Preço não registrado")</f>
        <v/>
      </c>
      <c r="I1359" s="37" t="str">
        <f t="shared" si="108"/>
        <v/>
      </c>
      <c r="J1359" s="1"/>
      <c r="K1359" s="1"/>
      <c r="L1359" s="16" t="str">
        <f t="shared" si="109"/>
        <v/>
      </c>
      <c r="M1359" s="70"/>
    </row>
    <row r="1360" spans="1:13" x14ac:dyDescent="0.3">
      <c r="A1360" s="4"/>
      <c r="B1360" s="1"/>
      <c r="C1360" s="1" t="str">
        <f t="shared" si="105"/>
        <v/>
      </c>
      <c r="D1360" s="1"/>
      <c r="E1360" s="1" t="str">
        <f t="shared" si="106"/>
        <v/>
      </c>
      <c r="F1360" s="1" t="str">
        <f t="shared" si="107"/>
        <v/>
      </c>
      <c r="G1360" s="1"/>
      <c r="H1360" s="74" t="str" cm="1">
        <f t="array" ref="H1360">IFERROR(IF(D1360="","",INDEX(Entradas!$H$3:$H$5000,MATCH(Vendas!A1360,IF(Entradas!$B$3:$B$5000=Vendas!D1360,Entradas!$A$3:$A$5000),1))),"Preço não registrado")</f>
        <v/>
      </c>
      <c r="I1360" s="37" t="str">
        <f t="shared" si="108"/>
        <v/>
      </c>
      <c r="J1360" s="1"/>
      <c r="K1360" s="1"/>
      <c r="L1360" s="16" t="str">
        <f t="shared" si="109"/>
        <v/>
      </c>
      <c r="M1360" s="70"/>
    </row>
    <row r="1361" spans="1:13" x14ac:dyDescent="0.3">
      <c r="A1361" s="4"/>
      <c r="B1361" s="1"/>
      <c r="C1361" s="1" t="str">
        <f t="shared" si="105"/>
        <v/>
      </c>
      <c r="D1361" s="1"/>
      <c r="E1361" s="1" t="str">
        <f t="shared" si="106"/>
        <v/>
      </c>
      <c r="F1361" s="1" t="str">
        <f t="shared" si="107"/>
        <v/>
      </c>
      <c r="G1361" s="1"/>
      <c r="H1361" s="74" t="str" cm="1">
        <f t="array" ref="H1361">IFERROR(IF(D1361="","",INDEX(Entradas!$H$3:$H$5000,MATCH(Vendas!A1361,IF(Entradas!$B$3:$B$5000=Vendas!D1361,Entradas!$A$3:$A$5000),1))),"Preço não registrado")</f>
        <v/>
      </c>
      <c r="I1361" s="37" t="str">
        <f t="shared" si="108"/>
        <v/>
      </c>
      <c r="J1361" s="1"/>
      <c r="K1361" s="1"/>
      <c r="L1361" s="16" t="str">
        <f t="shared" si="109"/>
        <v/>
      </c>
      <c r="M1361" s="70"/>
    </row>
    <row r="1362" spans="1:13" x14ac:dyDescent="0.3">
      <c r="A1362" s="4"/>
      <c r="B1362" s="1"/>
      <c r="C1362" s="1" t="str">
        <f t="shared" si="105"/>
        <v/>
      </c>
      <c r="D1362" s="6"/>
      <c r="E1362" s="1" t="str">
        <f t="shared" si="106"/>
        <v/>
      </c>
      <c r="F1362" s="1" t="str">
        <f t="shared" si="107"/>
        <v/>
      </c>
      <c r="G1362" s="1"/>
      <c r="H1362" s="74" t="str" cm="1">
        <f t="array" ref="H1362">IFERROR(IF(D1362="","",INDEX(Entradas!$H$3:$H$5000,MATCH(Vendas!A1362,IF(Entradas!$B$3:$B$5000=Vendas!D1362,Entradas!$A$3:$A$5000),1))),"Preço não registrado")</f>
        <v/>
      </c>
      <c r="I1362" s="37" t="str">
        <f t="shared" si="108"/>
        <v/>
      </c>
      <c r="J1362" s="1"/>
      <c r="K1362" s="1"/>
      <c r="L1362" s="16" t="str">
        <f t="shared" si="109"/>
        <v/>
      </c>
      <c r="M1362" s="70"/>
    </row>
    <row r="1363" spans="1:13" x14ac:dyDescent="0.3">
      <c r="A1363" s="4"/>
      <c r="B1363" s="1"/>
      <c r="C1363" s="1" t="str">
        <f t="shared" si="105"/>
        <v/>
      </c>
      <c r="D1363" s="1"/>
      <c r="E1363" s="1" t="str">
        <f t="shared" si="106"/>
        <v/>
      </c>
      <c r="F1363" s="1" t="str">
        <f t="shared" si="107"/>
        <v/>
      </c>
      <c r="G1363" s="1"/>
      <c r="H1363" s="74" t="str" cm="1">
        <f t="array" ref="H1363">IFERROR(IF(D1363="","",INDEX(Entradas!$H$3:$H$5000,MATCH(Vendas!A1363,IF(Entradas!$B$3:$B$5000=Vendas!D1363,Entradas!$A$3:$A$5000),1))),"Preço não registrado")</f>
        <v/>
      </c>
      <c r="I1363" s="37" t="str">
        <f t="shared" si="108"/>
        <v/>
      </c>
      <c r="J1363" s="1"/>
      <c r="K1363" s="1"/>
      <c r="L1363" s="16" t="str">
        <f t="shared" si="109"/>
        <v/>
      </c>
      <c r="M1363" s="70"/>
    </row>
    <row r="1364" spans="1:13" x14ac:dyDescent="0.3">
      <c r="A1364" s="4"/>
      <c r="B1364" s="1"/>
      <c r="C1364" s="1" t="str">
        <f t="shared" si="105"/>
        <v/>
      </c>
      <c r="D1364" s="1"/>
      <c r="E1364" s="1" t="str">
        <f t="shared" si="106"/>
        <v/>
      </c>
      <c r="F1364" s="1" t="str">
        <f t="shared" si="107"/>
        <v/>
      </c>
      <c r="G1364" s="1"/>
      <c r="H1364" s="74" t="str" cm="1">
        <f t="array" ref="H1364">IFERROR(IF(D1364="","",INDEX(Entradas!$H$3:$H$5000,MATCH(Vendas!A1364,IF(Entradas!$B$3:$B$5000=Vendas!D1364,Entradas!$A$3:$A$5000),1))),"Preço não registrado")</f>
        <v/>
      </c>
      <c r="I1364" s="37" t="str">
        <f t="shared" si="108"/>
        <v/>
      </c>
      <c r="J1364" s="1"/>
      <c r="K1364" s="1"/>
      <c r="L1364" s="16" t="str">
        <f t="shared" si="109"/>
        <v/>
      </c>
      <c r="M1364" s="70"/>
    </row>
    <row r="1365" spans="1:13" x14ac:dyDescent="0.3">
      <c r="A1365" s="4"/>
      <c r="B1365" s="1"/>
      <c r="C1365" s="1" t="str">
        <f t="shared" si="105"/>
        <v/>
      </c>
      <c r="D1365" s="1"/>
      <c r="E1365" s="1" t="str">
        <f t="shared" si="106"/>
        <v/>
      </c>
      <c r="F1365" s="1" t="str">
        <f t="shared" si="107"/>
        <v/>
      </c>
      <c r="G1365" s="1"/>
      <c r="H1365" s="74" t="str" cm="1">
        <f t="array" ref="H1365">IFERROR(IF(D1365="","",INDEX(Entradas!$H$3:$H$5000,MATCH(Vendas!A1365,IF(Entradas!$B$3:$B$5000=Vendas!D1365,Entradas!$A$3:$A$5000),1))),"Preço não registrado")</f>
        <v/>
      </c>
      <c r="I1365" s="37" t="str">
        <f t="shared" si="108"/>
        <v/>
      </c>
      <c r="J1365" s="1"/>
      <c r="K1365" s="1"/>
      <c r="L1365" s="16" t="str">
        <f t="shared" si="109"/>
        <v/>
      </c>
      <c r="M1365" s="70"/>
    </row>
    <row r="1366" spans="1:13" x14ac:dyDescent="0.3">
      <c r="A1366" s="4"/>
      <c r="B1366" s="1"/>
      <c r="C1366" s="1" t="str">
        <f t="shared" si="105"/>
        <v/>
      </c>
      <c r="D1366" s="1"/>
      <c r="E1366" s="1" t="str">
        <f t="shared" si="106"/>
        <v/>
      </c>
      <c r="F1366" s="1" t="str">
        <f t="shared" si="107"/>
        <v/>
      </c>
      <c r="G1366" s="1"/>
      <c r="H1366" s="74" t="str" cm="1">
        <f t="array" ref="H1366">IFERROR(IF(D1366="","",INDEX(Entradas!$H$3:$H$5000,MATCH(Vendas!A1366,IF(Entradas!$B$3:$B$5000=Vendas!D1366,Entradas!$A$3:$A$5000),1))),"Preço não registrado")</f>
        <v/>
      </c>
      <c r="I1366" s="37" t="str">
        <f t="shared" si="108"/>
        <v/>
      </c>
      <c r="J1366" s="1"/>
      <c r="K1366" s="1"/>
      <c r="L1366" s="16" t="str">
        <f t="shared" si="109"/>
        <v/>
      </c>
      <c r="M1366" s="70"/>
    </row>
    <row r="1367" spans="1:13" x14ac:dyDescent="0.3">
      <c r="A1367" s="4"/>
      <c r="B1367" s="1"/>
      <c r="C1367" s="1" t="str">
        <f t="shared" si="105"/>
        <v/>
      </c>
      <c r="D1367" s="1"/>
      <c r="E1367" s="1" t="str">
        <f t="shared" si="106"/>
        <v/>
      </c>
      <c r="F1367" s="1" t="str">
        <f t="shared" si="107"/>
        <v/>
      </c>
      <c r="G1367" s="1"/>
      <c r="H1367" s="74" t="str" cm="1">
        <f t="array" ref="H1367">IFERROR(IF(D1367="","",INDEX(Entradas!$H$3:$H$5000,MATCH(Vendas!A1367,IF(Entradas!$B$3:$B$5000=Vendas!D1367,Entradas!$A$3:$A$5000),1))),"Preço não registrado")</f>
        <v/>
      </c>
      <c r="I1367" s="37" t="str">
        <f t="shared" si="108"/>
        <v/>
      </c>
      <c r="J1367" s="1"/>
      <c r="K1367" s="1"/>
      <c r="L1367" s="16" t="str">
        <f t="shared" si="109"/>
        <v/>
      </c>
      <c r="M1367" s="70"/>
    </row>
    <row r="1368" spans="1:13" x14ac:dyDescent="0.3">
      <c r="A1368" s="4"/>
      <c r="B1368" s="1"/>
      <c r="C1368" s="1" t="str">
        <f t="shared" si="105"/>
        <v/>
      </c>
      <c r="D1368" s="1"/>
      <c r="E1368" s="1" t="str">
        <f t="shared" si="106"/>
        <v/>
      </c>
      <c r="F1368" s="1" t="str">
        <f t="shared" si="107"/>
        <v/>
      </c>
      <c r="G1368" s="1"/>
      <c r="H1368" s="74" t="str" cm="1">
        <f t="array" ref="H1368">IFERROR(IF(D1368="","",INDEX(Entradas!$H$3:$H$5000,MATCH(Vendas!A1368,IF(Entradas!$B$3:$B$5000=Vendas!D1368,Entradas!$A$3:$A$5000),1))),"Preço não registrado")</f>
        <v/>
      </c>
      <c r="I1368" s="37" t="str">
        <f t="shared" si="108"/>
        <v/>
      </c>
      <c r="J1368" s="1"/>
      <c r="K1368" s="1"/>
      <c r="L1368" s="16" t="str">
        <f t="shared" si="109"/>
        <v/>
      </c>
      <c r="M1368" s="70"/>
    </row>
    <row r="1369" spans="1:13" x14ac:dyDescent="0.3">
      <c r="A1369" s="4"/>
      <c r="B1369" s="1"/>
      <c r="C1369" s="1" t="str">
        <f t="shared" si="105"/>
        <v/>
      </c>
      <c r="D1369" s="1"/>
      <c r="E1369" s="1" t="str">
        <f t="shared" si="106"/>
        <v/>
      </c>
      <c r="F1369" s="1" t="str">
        <f t="shared" si="107"/>
        <v/>
      </c>
      <c r="G1369" s="1"/>
      <c r="H1369" s="74" t="str" cm="1">
        <f t="array" ref="H1369">IFERROR(IF(D1369="","",INDEX(Entradas!$H$3:$H$5000,MATCH(Vendas!A1369,IF(Entradas!$B$3:$B$5000=Vendas!D1369,Entradas!$A$3:$A$5000),1))),"Preço não registrado")</f>
        <v/>
      </c>
      <c r="I1369" s="37" t="str">
        <f t="shared" si="108"/>
        <v/>
      </c>
      <c r="J1369" s="1"/>
      <c r="K1369" s="1"/>
      <c r="L1369" s="16" t="str">
        <f t="shared" si="109"/>
        <v/>
      </c>
      <c r="M1369" s="70"/>
    </row>
    <row r="1370" spans="1:13" x14ac:dyDescent="0.3">
      <c r="A1370" s="4"/>
      <c r="B1370" s="1"/>
      <c r="C1370" s="1" t="str">
        <f t="shared" si="105"/>
        <v/>
      </c>
      <c r="D1370" s="1"/>
      <c r="E1370" s="1" t="str">
        <f t="shared" si="106"/>
        <v/>
      </c>
      <c r="F1370" s="1" t="str">
        <f t="shared" si="107"/>
        <v/>
      </c>
      <c r="G1370" s="1"/>
      <c r="H1370" s="74" t="str" cm="1">
        <f t="array" ref="H1370">IFERROR(IF(D1370="","",INDEX(Entradas!$H$3:$H$5000,MATCH(Vendas!A1370,IF(Entradas!$B$3:$B$5000=Vendas!D1370,Entradas!$A$3:$A$5000),1))),"Preço não registrado")</f>
        <v/>
      </c>
      <c r="I1370" s="37" t="str">
        <f t="shared" si="108"/>
        <v/>
      </c>
      <c r="J1370" s="1"/>
      <c r="K1370" s="1"/>
      <c r="L1370" s="16" t="str">
        <f t="shared" si="109"/>
        <v/>
      </c>
      <c r="M1370" s="70"/>
    </row>
    <row r="1371" spans="1:13" x14ac:dyDescent="0.3">
      <c r="A1371" s="4"/>
      <c r="B1371" s="1"/>
      <c r="C1371" s="1" t="str">
        <f t="shared" si="105"/>
        <v/>
      </c>
      <c r="D1371" s="1"/>
      <c r="E1371" s="1" t="str">
        <f t="shared" si="106"/>
        <v/>
      </c>
      <c r="F1371" s="1" t="str">
        <f t="shared" si="107"/>
        <v/>
      </c>
      <c r="G1371" s="1"/>
      <c r="H1371" s="74" t="str" cm="1">
        <f t="array" ref="H1371">IFERROR(IF(D1371="","",INDEX(Entradas!$H$3:$H$5000,MATCH(Vendas!A1371,IF(Entradas!$B$3:$B$5000=Vendas!D1371,Entradas!$A$3:$A$5000),1))),"Preço não registrado")</f>
        <v/>
      </c>
      <c r="I1371" s="37" t="str">
        <f t="shared" si="108"/>
        <v/>
      </c>
      <c r="J1371" s="1"/>
      <c r="K1371" s="1"/>
      <c r="L1371" s="16" t="str">
        <f t="shared" si="109"/>
        <v/>
      </c>
      <c r="M1371" s="70"/>
    </row>
    <row r="1372" spans="1:13" x14ac:dyDescent="0.3">
      <c r="A1372" s="4"/>
      <c r="B1372" s="1"/>
      <c r="C1372" s="1" t="str">
        <f t="shared" si="105"/>
        <v/>
      </c>
      <c r="D1372" s="6"/>
      <c r="E1372" s="1" t="str">
        <f t="shared" si="106"/>
        <v/>
      </c>
      <c r="F1372" s="1" t="str">
        <f t="shared" si="107"/>
        <v/>
      </c>
      <c r="G1372" s="1"/>
      <c r="H1372" s="74" t="str" cm="1">
        <f t="array" ref="H1372">IFERROR(IF(D1372="","",INDEX(Entradas!$H$3:$H$5000,MATCH(Vendas!A1372,IF(Entradas!$B$3:$B$5000=Vendas!D1372,Entradas!$A$3:$A$5000),1))),"Preço não registrado")</f>
        <v/>
      </c>
      <c r="I1372" s="37" t="str">
        <f t="shared" si="108"/>
        <v/>
      </c>
      <c r="J1372" s="1"/>
      <c r="K1372" s="1"/>
      <c r="L1372" s="16" t="str">
        <f t="shared" si="109"/>
        <v/>
      </c>
      <c r="M1372" s="70"/>
    </row>
    <row r="1373" spans="1:13" x14ac:dyDescent="0.3">
      <c r="A1373" s="4"/>
      <c r="B1373" s="1"/>
      <c r="C1373" s="1" t="str">
        <f t="shared" si="105"/>
        <v/>
      </c>
      <c r="D1373" s="1"/>
      <c r="E1373" s="1" t="str">
        <f t="shared" si="106"/>
        <v/>
      </c>
      <c r="F1373" s="1" t="str">
        <f t="shared" si="107"/>
        <v/>
      </c>
      <c r="G1373" s="1"/>
      <c r="H1373" s="74" t="str" cm="1">
        <f t="array" ref="H1373">IFERROR(IF(D1373="","",INDEX(Entradas!$H$3:$H$5000,MATCH(Vendas!A1373,IF(Entradas!$B$3:$B$5000=Vendas!D1373,Entradas!$A$3:$A$5000),1))),"Preço não registrado")</f>
        <v/>
      </c>
      <c r="I1373" s="37" t="str">
        <f t="shared" si="108"/>
        <v/>
      </c>
      <c r="J1373" s="1"/>
      <c r="K1373" s="1"/>
      <c r="L1373" s="16" t="str">
        <f t="shared" si="109"/>
        <v/>
      </c>
      <c r="M1373" s="70"/>
    </row>
    <row r="1374" spans="1:13" x14ac:dyDescent="0.3">
      <c r="A1374" s="4"/>
      <c r="B1374" s="1"/>
      <c r="C1374" s="1" t="str">
        <f t="shared" si="105"/>
        <v/>
      </c>
      <c r="D1374" s="1"/>
      <c r="E1374" s="1" t="str">
        <f t="shared" si="106"/>
        <v/>
      </c>
      <c r="F1374" s="1" t="str">
        <f t="shared" si="107"/>
        <v/>
      </c>
      <c r="G1374" s="1"/>
      <c r="H1374" s="74" t="str" cm="1">
        <f t="array" ref="H1374">IFERROR(IF(D1374="","",INDEX(Entradas!$H$3:$H$5000,MATCH(Vendas!A1374,IF(Entradas!$B$3:$B$5000=Vendas!D1374,Entradas!$A$3:$A$5000),1))),"Preço não registrado")</f>
        <v/>
      </c>
      <c r="I1374" s="37" t="str">
        <f t="shared" si="108"/>
        <v/>
      </c>
      <c r="J1374" s="1"/>
      <c r="K1374" s="1"/>
      <c r="L1374" s="16" t="str">
        <f t="shared" si="109"/>
        <v/>
      </c>
      <c r="M1374" s="70"/>
    </row>
    <row r="1375" spans="1:13" x14ac:dyDescent="0.3">
      <c r="A1375" s="4"/>
      <c r="B1375" s="1"/>
      <c r="C1375" s="1" t="str">
        <f t="shared" si="105"/>
        <v/>
      </c>
      <c r="D1375" s="1"/>
      <c r="E1375" s="1" t="str">
        <f t="shared" si="106"/>
        <v/>
      </c>
      <c r="F1375" s="1" t="str">
        <f t="shared" si="107"/>
        <v/>
      </c>
      <c r="G1375" s="1"/>
      <c r="H1375" s="74" t="str" cm="1">
        <f t="array" ref="H1375">IFERROR(IF(D1375="","",INDEX(Entradas!$H$3:$H$5000,MATCH(Vendas!A1375,IF(Entradas!$B$3:$B$5000=Vendas!D1375,Entradas!$A$3:$A$5000),1))),"Preço não registrado")</f>
        <v/>
      </c>
      <c r="I1375" s="37" t="str">
        <f t="shared" si="108"/>
        <v/>
      </c>
      <c r="J1375" s="1"/>
      <c r="K1375" s="1"/>
      <c r="L1375" s="16" t="str">
        <f t="shared" si="109"/>
        <v/>
      </c>
      <c r="M1375" s="70"/>
    </row>
    <row r="1376" spans="1:13" x14ac:dyDescent="0.3">
      <c r="A1376" s="4"/>
      <c r="B1376" s="1"/>
      <c r="C1376" s="1" t="str">
        <f t="shared" si="105"/>
        <v/>
      </c>
      <c r="D1376" s="1"/>
      <c r="E1376" s="1" t="str">
        <f t="shared" si="106"/>
        <v/>
      </c>
      <c r="F1376" s="1" t="str">
        <f t="shared" si="107"/>
        <v/>
      </c>
      <c r="G1376" s="1"/>
      <c r="H1376" s="74" t="str" cm="1">
        <f t="array" ref="H1376">IFERROR(IF(D1376="","",INDEX(Entradas!$H$3:$H$5000,MATCH(Vendas!A1376,IF(Entradas!$B$3:$B$5000=Vendas!D1376,Entradas!$A$3:$A$5000),1))),"Preço não registrado")</f>
        <v/>
      </c>
      <c r="I1376" s="37" t="str">
        <f t="shared" si="108"/>
        <v/>
      </c>
      <c r="J1376" s="1"/>
      <c r="K1376" s="1"/>
      <c r="L1376" s="16" t="str">
        <f t="shared" si="109"/>
        <v/>
      </c>
      <c r="M1376" s="70"/>
    </row>
    <row r="1377" spans="1:13" x14ac:dyDescent="0.3">
      <c r="A1377" s="4"/>
      <c r="B1377" s="1"/>
      <c r="C1377" s="1" t="str">
        <f t="shared" si="105"/>
        <v/>
      </c>
      <c r="D1377" s="1"/>
      <c r="E1377" s="1" t="str">
        <f t="shared" si="106"/>
        <v/>
      </c>
      <c r="F1377" s="1" t="str">
        <f t="shared" si="107"/>
        <v/>
      </c>
      <c r="G1377" s="1"/>
      <c r="H1377" s="74" t="str" cm="1">
        <f t="array" ref="H1377">IFERROR(IF(D1377="","",INDEX(Entradas!$H$3:$H$5000,MATCH(Vendas!A1377,IF(Entradas!$B$3:$B$5000=Vendas!D1377,Entradas!$A$3:$A$5000),1))),"Preço não registrado")</f>
        <v/>
      </c>
      <c r="I1377" s="37" t="str">
        <f t="shared" si="108"/>
        <v/>
      </c>
      <c r="J1377" s="1"/>
      <c r="K1377" s="1"/>
      <c r="L1377" s="16" t="str">
        <f t="shared" si="109"/>
        <v/>
      </c>
      <c r="M1377" s="70"/>
    </row>
    <row r="1378" spans="1:13" x14ac:dyDescent="0.3">
      <c r="A1378" s="4"/>
      <c r="B1378" s="1"/>
      <c r="C1378" s="1" t="str">
        <f t="shared" si="105"/>
        <v/>
      </c>
      <c r="D1378" s="1"/>
      <c r="E1378" s="1" t="str">
        <f t="shared" si="106"/>
        <v/>
      </c>
      <c r="F1378" s="1" t="str">
        <f t="shared" si="107"/>
        <v/>
      </c>
      <c r="G1378" s="1"/>
      <c r="H1378" s="74" t="str" cm="1">
        <f t="array" ref="H1378">IFERROR(IF(D1378="","",INDEX(Entradas!$H$3:$H$5000,MATCH(Vendas!A1378,IF(Entradas!$B$3:$B$5000=Vendas!D1378,Entradas!$A$3:$A$5000),1))),"Preço não registrado")</f>
        <v/>
      </c>
      <c r="I1378" s="37" t="str">
        <f t="shared" si="108"/>
        <v/>
      </c>
      <c r="J1378" s="1"/>
      <c r="K1378" s="1"/>
      <c r="L1378" s="16" t="str">
        <f t="shared" si="109"/>
        <v/>
      </c>
      <c r="M1378" s="70"/>
    </row>
    <row r="1379" spans="1:13" x14ac:dyDescent="0.3">
      <c r="A1379" s="4"/>
      <c r="B1379" s="1"/>
      <c r="C1379" s="1" t="str">
        <f t="shared" si="105"/>
        <v/>
      </c>
      <c r="D1379" s="1"/>
      <c r="E1379" s="1" t="str">
        <f t="shared" si="106"/>
        <v/>
      </c>
      <c r="F1379" s="1" t="str">
        <f t="shared" si="107"/>
        <v/>
      </c>
      <c r="G1379" s="1"/>
      <c r="H1379" s="74" t="str" cm="1">
        <f t="array" ref="H1379">IFERROR(IF(D1379="","",INDEX(Entradas!$H$3:$H$5000,MATCH(Vendas!A1379,IF(Entradas!$B$3:$B$5000=Vendas!D1379,Entradas!$A$3:$A$5000),1))),"Preço não registrado")</f>
        <v/>
      </c>
      <c r="I1379" s="37" t="str">
        <f t="shared" si="108"/>
        <v/>
      </c>
      <c r="J1379" s="1"/>
      <c r="K1379" s="1"/>
      <c r="L1379" s="16" t="str">
        <f t="shared" si="109"/>
        <v/>
      </c>
      <c r="M1379" s="70"/>
    </row>
    <row r="1380" spans="1:13" x14ac:dyDescent="0.3">
      <c r="A1380" s="4"/>
      <c r="B1380" s="1"/>
      <c r="C1380" s="1" t="str">
        <f t="shared" si="105"/>
        <v/>
      </c>
      <c r="D1380" s="1"/>
      <c r="E1380" s="1" t="str">
        <f t="shared" si="106"/>
        <v/>
      </c>
      <c r="F1380" s="1" t="str">
        <f t="shared" si="107"/>
        <v/>
      </c>
      <c r="G1380" s="1"/>
      <c r="H1380" s="74" t="str" cm="1">
        <f t="array" ref="H1380">IFERROR(IF(D1380="","",INDEX(Entradas!$H$3:$H$5000,MATCH(Vendas!A1380,IF(Entradas!$B$3:$B$5000=Vendas!D1380,Entradas!$A$3:$A$5000),1))),"Preço não registrado")</f>
        <v/>
      </c>
      <c r="I1380" s="37" t="str">
        <f t="shared" si="108"/>
        <v/>
      </c>
      <c r="J1380" s="1"/>
      <c r="K1380" s="1"/>
      <c r="L1380" s="16" t="str">
        <f t="shared" si="109"/>
        <v/>
      </c>
      <c r="M1380" s="70"/>
    </row>
    <row r="1381" spans="1:13" x14ac:dyDescent="0.3">
      <c r="A1381" s="4"/>
      <c r="B1381" s="1"/>
      <c r="C1381" s="1" t="str">
        <f t="shared" si="105"/>
        <v/>
      </c>
      <c r="D1381" s="1"/>
      <c r="E1381" s="1" t="str">
        <f t="shared" si="106"/>
        <v/>
      </c>
      <c r="F1381" s="1" t="str">
        <f t="shared" si="107"/>
        <v/>
      </c>
      <c r="G1381" s="1"/>
      <c r="H1381" s="74" t="str" cm="1">
        <f t="array" ref="H1381">IFERROR(IF(D1381="","",INDEX(Entradas!$H$3:$H$5000,MATCH(Vendas!A1381,IF(Entradas!$B$3:$B$5000=Vendas!D1381,Entradas!$A$3:$A$5000),1))),"Preço não registrado")</f>
        <v/>
      </c>
      <c r="I1381" s="37" t="str">
        <f t="shared" si="108"/>
        <v/>
      </c>
      <c r="J1381" s="1"/>
      <c r="K1381" s="1"/>
      <c r="L1381" s="16" t="str">
        <f t="shared" si="109"/>
        <v/>
      </c>
      <c r="M1381" s="70"/>
    </row>
    <row r="1382" spans="1:13" x14ac:dyDescent="0.3">
      <c r="A1382" s="4"/>
      <c r="B1382" s="1"/>
      <c r="C1382" s="1" t="str">
        <f t="shared" si="105"/>
        <v/>
      </c>
      <c r="D1382" s="6"/>
      <c r="E1382" s="1" t="str">
        <f t="shared" si="106"/>
        <v/>
      </c>
      <c r="F1382" s="1" t="str">
        <f t="shared" si="107"/>
        <v/>
      </c>
      <c r="G1382" s="1"/>
      <c r="H1382" s="74" t="str" cm="1">
        <f t="array" ref="H1382">IFERROR(IF(D1382="","",INDEX(Entradas!$H$3:$H$5000,MATCH(Vendas!A1382,IF(Entradas!$B$3:$B$5000=Vendas!D1382,Entradas!$A$3:$A$5000),1))),"Preço não registrado")</f>
        <v/>
      </c>
      <c r="I1382" s="37" t="str">
        <f t="shared" si="108"/>
        <v/>
      </c>
      <c r="J1382" s="1"/>
      <c r="K1382" s="1"/>
      <c r="L1382" s="16" t="str">
        <f t="shared" si="109"/>
        <v/>
      </c>
      <c r="M1382" s="70"/>
    </row>
    <row r="1383" spans="1:13" x14ac:dyDescent="0.3">
      <c r="A1383" s="4"/>
      <c r="B1383" s="1"/>
      <c r="C1383" s="1" t="str">
        <f t="shared" si="105"/>
        <v/>
      </c>
      <c r="D1383" s="1"/>
      <c r="E1383" s="1" t="str">
        <f t="shared" si="106"/>
        <v/>
      </c>
      <c r="F1383" s="1" t="str">
        <f t="shared" si="107"/>
        <v/>
      </c>
      <c r="G1383" s="1"/>
      <c r="H1383" s="74" t="str" cm="1">
        <f t="array" ref="H1383">IFERROR(IF(D1383="","",INDEX(Entradas!$H$3:$H$5000,MATCH(Vendas!A1383,IF(Entradas!$B$3:$B$5000=Vendas!D1383,Entradas!$A$3:$A$5000),1))),"Preço não registrado")</f>
        <v/>
      </c>
      <c r="I1383" s="37" t="str">
        <f t="shared" si="108"/>
        <v/>
      </c>
      <c r="J1383" s="1"/>
      <c r="K1383" s="1"/>
      <c r="L1383" s="16" t="str">
        <f t="shared" si="109"/>
        <v/>
      </c>
      <c r="M1383" s="70"/>
    </row>
    <row r="1384" spans="1:13" x14ac:dyDescent="0.3">
      <c r="A1384" s="4"/>
      <c r="B1384" s="1"/>
      <c r="C1384" s="1" t="str">
        <f t="shared" si="105"/>
        <v/>
      </c>
      <c r="D1384" s="1"/>
      <c r="E1384" s="1" t="str">
        <f t="shared" si="106"/>
        <v/>
      </c>
      <c r="F1384" s="1" t="str">
        <f t="shared" si="107"/>
        <v/>
      </c>
      <c r="G1384" s="1"/>
      <c r="H1384" s="74" t="str" cm="1">
        <f t="array" ref="H1384">IFERROR(IF(D1384="","",INDEX(Entradas!$H$3:$H$5000,MATCH(Vendas!A1384,IF(Entradas!$B$3:$B$5000=Vendas!D1384,Entradas!$A$3:$A$5000),1))),"Preço não registrado")</f>
        <v/>
      </c>
      <c r="I1384" s="37" t="str">
        <f t="shared" si="108"/>
        <v/>
      </c>
      <c r="J1384" s="1"/>
      <c r="K1384" s="1"/>
      <c r="L1384" s="16" t="str">
        <f t="shared" si="109"/>
        <v/>
      </c>
      <c r="M1384" s="70"/>
    </row>
    <row r="1385" spans="1:13" x14ac:dyDescent="0.3">
      <c r="A1385" s="4"/>
      <c r="B1385" s="1"/>
      <c r="C1385" s="1" t="str">
        <f t="shared" si="105"/>
        <v/>
      </c>
      <c r="D1385" s="1"/>
      <c r="E1385" s="1" t="str">
        <f t="shared" si="106"/>
        <v/>
      </c>
      <c r="F1385" s="1" t="str">
        <f t="shared" si="107"/>
        <v/>
      </c>
      <c r="G1385" s="1"/>
      <c r="H1385" s="74" t="str" cm="1">
        <f t="array" ref="H1385">IFERROR(IF(D1385="","",INDEX(Entradas!$H$3:$H$5000,MATCH(Vendas!A1385,IF(Entradas!$B$3:$B$5000=Vendas!D1385,Entradas!$A$3:$A$5000),1))),"Preço não registrado")</f>
        <v/>
      </c>
      <c r="I1385" s="37" t="str">
        <f t="shared" si="108"/>
        <v/>
      </c>
      <c r="J1385" s="1"/>
      <c r="K1385" s="1"/>
      <c r="L1385" s="16" t="str">
        <f t="shared" si="109"/>
        <v/>
      </c>
      <c r="M1385" s="70"/>
    </row>
    <row r="1386" spans="1:13" x14ac:dyDescent="0.3">
      <c r="A1386" s="4"/>
      <c r="B1386" s="1"/>
      <c r="C1386" s="1" t="str">
        <f t="shared" si="105"/>
        <v/>
      </c>
      <c r="D1386" s="1"/>
      <c r="E1386" s="1" t="str">
        <f t="shared" si="106"/>
        <v/>
      </c>
      <c r="F1386" s="1" t="str">
        <f t="shared" si="107"/>
        <v/>
      </c>
      <c r="G1386" s="1"/>
      <c r="H1386" s="74" t="str" cm="1">
        <f t="array" ref="H1386">IFERROR(IF(D1386="","",INDEX(Entradas!$H$3:$H$5000,MATCH(Vendas!A1386,IF(Entradas!$B$3:$B$5000=Vendas!D1386,Entradas!$A$3:$A$5000),1))),"Preço não registrado")</f>
        <v/>
      </c>
      <c r="I1386" s="37" t="str">
        <f t="shared" si="108"/>
        <v/>
      </c>
      <c r="J1386" s="1"/>
      <c r="K1386" s="1"/>
      <c r="L1386" s="16" t="str">
        <f t="shared" si="109"/>
        <v/>
      </c>
      <c r="M1386" s="70"/>
    </row>
    <row r="1387" spans="1:13" x14ac:dyDescent="0.3">
      <c r="A1387" s="4"/>
      <c r="B1387" s="1"/>
      <c r="C1387" s="1" t="str">
        <f t="shared" si="105"/>
        <v/>
      </c>
      <c r="D1387" s="1"/>
      <c r="E1387" s="1" t="str">
        <f t="shared" si="106"/>
        <v/>
      </c>
      <c r="F1387" s="1" t="str">
        <f t="shared" si="107"/>
        <v/>
      </c>
      <c r="G1387" s="1"/>
      <c r="H1387" s="74" t="str" cm="1">
        <f t="array" ref="H1387">IFERROR(IF(D1387="","",INDEX(Entradas!$H$3:$H$5000,MATCH(Vendas!A1387,IF(Entradas!$B$3:$B$5000=Vendas!D1387,Entradas!$A$3:$A$5000),1))),"Preço não registrado")</f>
        <v/>
      </c>
      <c r="I1387" s="37" t="str">
        <f t="shared" si="108"/>
        <v/>
      </c>
      <c r="J1387" s="1"/>
      <c r="K1387" s="1"/>
      <c r="L1387" s="16" t="str">
        <f t="shared" si="109"/>
        <v/>
      </c>
      <c r="M1387" s="70"/>
    </row>
    <row r="1388" spans="1:13" x14ac:dyDescent="0.3">
      <c r="A1388" s="4"/>
      <c r="B1388" s="1"/>
      <c r="C1388" s="1" t="str">
        <f t="shared" si="105"/>
        <v/>
      </c>
      <c r="D1388" s="1"/>
      <c r="E1388" s="1" t="str">
        <f t="shared" si="106"/>
        <v/>
      </c>
      <c r="F1388" s="1" t="str">
        <f t="shared" si="107"/>
        <v/>
      </c>
      <c r="G1388" s="1"/>
      <c r="H1388" s="74" t="str" cm="1">
        <f t="array" ref="H1388">IFERROR(IF(D1388="","",INDEX(Entradas!$H$3:$H$5000,MATCH(Vendas!A1388,IF(Entradas!$B$3:$B$5000=Vendas!D1388,Entradas!$A$3:$A$5000),1))),"Preço não registrado")</f>
        <v/>
      </c>
      <c r="I1388" s="37" t="str">
        <f t="shared" si="108"/>
        <v/>
      </c>
      <c r="J1388" s="1"/>
      <c r="K1388" s="1"/>
      <c r="L1388" s="16" t="str">
        <f t="shared" si="109"/>
        <v/>
      </c>
      <c r="M1388" s="70"/>
    </row>
    <row r="1389" spans="1:13" x14ac:dyDescent="0.3">
      <c r="A1389" s="4"/>
      <c r="B1389" s="1"/>
      <c r="C1389" s="1" t="str">
        <f t="shared" si="105"/>
        <v/>
      </c>
      <c r="D1389" s="1"/>
      <c r="E1389" s="1" t="str">
        <f t="shared" si="106"/>
        <v/>
      </c>
      <c r="F1389" s="1" t="str">
        <f t="shared" si="107"/>
        <v/>
      </c>
      <c r="G1389" s="1"/>
      <c r="H1389" s="74" t="str" cm="1">
        <f t="array" ref="H1389">IFERROR(IF(D1389="","",INDEX(Entradas!$H$3:$H$5000,MATCH(Vendas!A1389,IF(Entradas!$B$3:$B$5000=Vendas!D1389,Entradas!$A$3:$A$5000),1))),"Preço não registrado")</f>
        <v/>
      </c>
      <c r="I1389" s="37" t="str">
        <f t="shared" si="108"/>
        <v/>
      </c>
      <c r="J1389" s="1"/>
      <c r="K1389" s="1"/>
      <c r="L1389" s="16" t="str">
        <f t="shared" si="109"/>
        <v/>
      </c>
      <c r="M1389" s="70"/>
    </row>
    <row r="1390" spans="1:13" x14ac:dyDescent="0.3">
      <c r="A1390" s="4"/>
      <c r="B1390" s="1"/>
      <c r="C1390" s="1" t="str">
        <f t="shared" si="105"/>
        <v/>
      </c>
      <c r="D1390" s="1"/>
      <c r="E1390" s="1" t="str">
        <f t="shared" si="106"/>
        <v/>
      </c>
      <c r="F1390" s="1" t="str">
        <f t="shared" si="107"/>
        <v/>
      </c>
      <c r="G1390" s="1"/>
      <c r="H1390" s="74" t="str" cm="1">
        <f t="array" ref="H1390">IFERROR(IF(D1390="","",INDEX(Entradas!$H$3:$H$5000,MATCH(Vendas!A1390,IF(Entradas!$B$3:$B$5000=Vendas!D1390,Entradas!$A$3:$A$5000),1))),"Preço não registrado")</f>
        <v/>
      </c>
      <c r="I1390" s="37" t="str">
        <f t="shared" si="108"/>
        <v/>
      </c>
      <c r="J1390" s="1"/>
      <c r="K1390" s="1"/>
      <c r="L1390" s="16" t="str">
        <f t="shared" si="109"/>
        <v/>
      </c>
      <c r="M1390" s="70"/>
    </row>
    <row r="1391" spans="1:13" x14ac:dyDescent="0.3">
      <c r="A1391" s="4"/>
      <c r="B1391" s="1"/>
      <c r="C1391" s="1" t="str">
        <f t="shared" si="105"/>
        <v/>
      </c>
      <c r="D1391" s="1"/>
      <c r="E1391" s="1" t="str">
        <f t="shared" si="106"/>
        <v/>
      </c>
      <c r="F1391" s="1" t="str">
        <f t="shared" si="107"/>
        <v/>
      </c>
      <c r="G1391" s="1"/>
      <c r="H1391" s="74" t="str" cm="1">
        <f t="array" ref="H1391">IFERROR(IF(D1391="","",INDEX(Entradas!$H$3:$H$5000,MATCH(Vendas!A1391,IF(Entradas!$B$3:$B$5000=Vendas!D1391,Entradas!$A$3:$A$5000),1))),"Preço não registrado")</f>
        <v/>
      </c>
      <c r="I1391" s="37" t="str">
        <f t="shared" si="108"/>
        <v/>
      </c>
      <c r="J1391" s="1"/>
      <c r="K1391" s="1"/>
      <c r="L1391" s="16" t="str">
        <f t="shared" si="109"/>
        <v/>
      </c>
      <c r="M1391" s="70"/>
    </row>
    <row r="1392" spans="1:13" x14ac:dyDescent="0.3">
      <c r="A1392" s="4"/>
      <c r="B1392" s="1"/>
      <c r="C1392" s="1" t="str">
        <f t="shared" si="105"/>
        <v/>
      </c>
      <c r="D1392" s="6"/>
      <c r="E1392" s="1" t="str">
        <f t="shared" si="106"/>
        <v/>
      </c>
      <c r="F1392" s="1" t="str">
        <f t="shared" si="107"/>
        <v/>
      </c>
      <c r="G1392" s="1"/>
      <c r="H1392" s="74" t="str" cm="1">
        <f t="array" ref="H1392">IFERROR(IF(D1392="","",INDEX(Entradas!$H$3:$H$5000,MATCH(Vendas!A1392,IF(Entradas!$B$3:$B$5000=Vendas!D1392,Entradas!$A$3:$A$5000),1))),"Preço não registrado")</f>
        <v/>
      </c>
      <c r="I1392" s="37" t="str">
        <f t="shared" si="108"/>
        <v/>
      </c>
      <c r="J1392" s="1"/>
      <c r="K1392" s="1"/>
      <c r="L1392" s="16" t="str">
        <f t="shared" si="109"/>
        <v/>
      </c>
      <c r="M1392" s="70"/>
    </row>
    <row r="1393" spans="1:13" x14ac:dyDescent="0.3">
      <c r="A1393" s="4"/>
      <c r="B1393" s="1"/>
      <c r="C1393" s="1" t="str">
        <f t="shared" si="105"/>
        <v/>
      </c>
      <c r="D1393" s="1"/>
      <c r="E1393" s="1" t="str">
        <f t="shared" si="106"/>
        <v/>
      </c>
      <c r="F1393" s="1" t="str">
        <f t="shared" si="107"/>
        <v/>
      </c>
      <c r="G1393" s="1"/>
      <c r="H1393" s="74" t="str" cm="1">
        <f t="array" ref="H1393">IFERROR(IF(D1393="","",INDEX(Entradas!$H$3:$H$5000,MATCH(Vendas!A1393,IF(Entradas!$B$3:$B$5000=Vendas!D1393,Entradas!$A$3:$A$5000),1))),"Preço não registrado")</f>
        <v/>
      </c>
      <c r="I1393" s="37" t="str">
        <f t="shared" si="108"/>
        <v/>
      </c>
      <c r="J1393" s="1"/>
      <c r="K1393" s="1"/>
      <c r="L1393" s="16" t="str">
        <f t="shared" si="109"/>
        <v/>
      </c>
      <c r="M1393" s="70"/>
    </row>
    <row r="1394" spans="1:13" x14ac:dyDescent="0.3">
      <c r="A1394" s="4"/>
      <c r="B1394" s="1"/>
      <c r="C1394" s="1" t="str">
        <f t="shared" si="105"/>
        <v/>
      </c>
      <c r="D1394" s="1"/>
      <c r="E1394" s="1" t="str">
        <f t="shared" si="106"/>
        <v/>
      </c>
      <c r="F1394" s="1" t="str">
        <f t="shared" si="107"/>
        <v/>
      </c>
      <c r="G1394" s="1"/>
      <c r="H1394" s="74" t="str" cm="1">
        <f t="array" ref="H1394">IFERROR(IF(D1394="","",INDEX(Entradas!$H$3:$H$5000,MATCH(Vendas!A1394,IF(Entradas!$B$3:$B$5000=Vendas!D1394,Entradas!$A$3:$A$5000),1))),"Preço não registrado")</f>
        <v/>
      </c>
      <c r="I1394" s="37" t="str">
        <f t="shared" si="108"/>
        <v/>
      </c>
      <c r="J1394" s="1"/>
      <c r="K1394" s="1"/>
      <c r="L1394" s="16" t="str">
        <f t="shared" si="109"/>
        <v/>
      </c>
      <c r="M1394" s="70"/>
    </row>
    <row r="1395" spans="1:13" x14ac:dyDescent="0.3">
      <c r="A1395" s="4"/>
      <c r="B1395" s="1"/>
      <c r="C1395" s="1" t="str">
        <f t="shared" si="105"/>
        <v/>
      </c>
      <c r="D1395" s="1"/>
      <c r="E1395" s="1" t="str">
        <f t="shared" si="106"/>
        <v/>
      </c>
      <c r="F1395" s="1" t="str">
        <f t="shared" si="107"/>
        <v/>
      </c>
      <c r="G1395" s="1"/>
      <c r="H1395" s="74" t="str" cm="1">
        <f t="array" ref="H1395">IFERROR(IF(D1395="","",INDEX(Entradas!$H$3:$H$5000,MATCH(Vendas!A1395,IF(Entradas!$B$3:$B$5000=Vendas!D1395,Entradas!$A$3:$A$5000),1))),"Preço não registrado")</f>
        <v/>
      </c>
      <c r="I1395" s="37" t="str">
        <f t="shared" si="108"/>
        <v/>
      </c>
      <c r="J1395" s="1"/>
      <c r="K1395" s="1"/>
      <c r="L1395" s="16" t="str">
        <f t="shared" si="109"/>
        <v/>
      </c>
      <c r="M1395" s="70"/>
    </row>
    <row r="1396" spans="1:13" x14ac:dyDescent="0.3">
      <c r="A1396" s="4"/>
      <c r="B1396" s="1"/>
      <c r="C1396" s="1" t="str">
        <f t="shared" si="105"/>
        <v/>
      </c>
      <c r="D1396" s="1"/>
      <c r="E1396" s="1" t="str">
        <f t="shared" si="106"/>
        <v/>
      </c>
      <c r="F1396" s="1" t="str">
        <f t="shared" si="107"/>
        <v/>
      </c>
      <c r="G1396" s="1"/>
      <c r="H1396" s="74" t="str" cm="1">
        <f t="array" ref="H1396">IFERROR(IF(D1396="","",INDEX(Entradas!$H$3:$H$5000,MATCH(Vendas!A1396,IF(Entradas!$B$3:$B$5000=Vendas!D1396,Entradas!$A$3:$A$5000),1))),"Preço não registrado")</f>
        <v/>
      </c>
      <c r="I1396" s="37" t="str">
        <f t="shared" si="108"/>
        <v/>
      </c>
      <c r="J1396" s="1"/>
      <c r="K1396" s="1"/>
      <c r="L1396" s="16" t="str">
        <f t="shared" si="109"/>
        <v/>
      </c>
      <c r="M1396" s="70"/>
    </row>
    <row r="1397" spans="1:13" x14ac:dyDescent="0.3">
      <c r="A1397" s="4"/>
      <c r="B1397" s="1"/>
      <c r="C1397" s="1" t="str">
        <f t="shared" si="105"/>
        <v/>
      </c>
      <c r="D1397" s="1"/>
      <c r="E1397" s="1" t="str">
        <f t="shared" si="106"/>
        <v/>
      </c>
      <c r="F1397" s="1" t="str">
        <f t="shared" si="107"/>
        <v/>
      </c>
      <c r="G1397" s="1"/>
      <c r="H1397" s="74" t="str" cm="1">
        <f t="array" ref="H1397">IFERROR(IF(D1397="","",INDEX(Entradas!$H$3:$H$5000,MATCH(Vendas!A1397,IF(Entradas!$B$3:$B$5000=Vendas!D1397,Entradas!$A$3:$A$5000),1))),"Preço não registrado")</f>
        <v/>
      </c>
      <c r="I1397" s="37" t="str">
        <f t="shared" si="108"/>
        <v/>
      </c>
      <c r="J1397" s="1"/>
      <c r="K1397" s="1"/>
      <c r="L1397" s="16" t="str">
        <f t="shared" si="109"/>
        <v/>
      </c>
      <c r="M1397" s="70"/>
    </row>
    <row r="1398" spans="1:13" x14ac:dyDescent="0.3">
      <c r="A1398" s="4"/>
      <c r="B1398" s="1"/>
      <c r="C1398" s="1" t="str">
        <f t="shared" si="105"/>
        <v/>
      </c>
      <c r="D1398" s="1"/>
      <c r="E1398" s="1" t="str">
        <f t="shared" si="106"/>
        <v/>
      </c>
      <c r="F1398" s="1" t="str">
        <f t="shared" si="107"/>
        <v/>
      </c>
      <c r="G1398" s="1"/>
      <c r="H1398" s="74" t="str" cm="1">
        <f t="array" ref="H1398">IFERROR(IF(D1398="","",INDEX(Entradas!$H$3:$H$5000,MATCH(Vendas!A1398,IF(Entradas!$B$3:$B$5000=Vendas!D1398,Entradas!$A$3:$A$5000),1))),"Preço não registrado")</f>
        <v/>
      </c>
      <c r="I1398" s="37" t="str">
        <f t="shared" si="108"/>
        <v/>
      </c>
      <c r="J1398" s="1"/>
      <c r="K1398" s="1"/>
      <c r="L1398" s="16" t="str">
        <f t="shared" si="109"/>
        <v/>
      </c>
      <c r="M1398" s="70"/>
    </row>
    <row r="1399" spans="1:13" x14ac:dyDescent="0.3">
      <c r="A1399" s="4"/>
      <c r="B1399" s="1"/>
      <c r="C1399" s="1" t="str">
        <f t="shared" si="105"/>
        <v/>
      </c>
      <c r="D1399" s="1"/>
      <c r="E1399" s="1" t="str">
        <f t="shared" si="106"/>
        <v/>
      </c>
      <c r="F1399" s="1" t="str">
        <f t="shared" si="107"/>
        <v/>
      </c>
      <c r="G1399" s="1"/>
      <c r="H1399" s="74" t="str" cm="1">
        <f t="array" ref="H1399">IFERROR(IF(D1399="","",INDEX(Entradas!$H$3:$H$5000,MATCH(Vendas!A1399,IF(Entradas!$B$3:$B$5000=Vendas!D1399,Entradas!$A$3:$A$5000),1))),"Preço não registrado")</f>
        <v/>
      </c>
      <c r="I1399" s="37" t="str">
        <f t="shared" si="108"/>
        <v/>
      </c>
      <c r="J1399" s="1"/>
      <c r="K1399" s="1"/>
      <c r="L1399" s="16" t="str">
        <f t="shared" si="109"/>
        <v/>
      </c>
      <c r="M1399" s="70"/>
    </row>
    <row r="1400" spans="1:13" x14ac:dyDescent="0.3">
      <c r="A1400" s="4"/>
      <c r="B1400" s="1"/>
      <c r="C1400" s="1" t="str">
        <f t="shared" si="105"/>
        <v/>
      </c>
      <c r="D1400" s="1"/>
      <c r="E1400" s="1" t="str">
        <f t="shared" si="106"/>
        <v/>
      </c>
      <c r="F1400" s="1" t="str">
        <f t="shared" si="107"/>
        <v/>
      </c>
      <c r="G1400" s="1"/>
      <c r="H1400" s="74" t="str" cm="1">
        <f t="array" ref="H1400">IFERROR(IF(D1400="","",INDEX(Entradas!$H$3:$H$5000,MATCH(Vendas!A1400,IF(Entradas!$B$3:$B$5000=Vendas!D1400,Entradas!$A$3:$A$5000),1))),"Preço não registrado")</f>
        <v/>
      </c>
      <c r="I1400" s="37" t="str">
        <f t="shared" si="108"/>
        <v/>
      </c>
      <c r="J1400" s="1"/>
      <c r="K1400" s="1"/>
      <c r="L1400" s="16" t="str">
        <f t="shared" si="109"/>
        <v/>
      </c>
      <c r="M1400" s="70"/>
    </row>
    <row r="1401" spans="1:13" x14ac:dyDescent="0.3">
      <c r="A1401" s="4"/>
      <c r="B1401" s="1"/>
      <c r="C1401" s="1" t="str">
        <f t="shared" si="105"/>
        <v/>
      </c>
      <c r="D1401" s="1"/>
      <c r="E1401" s="1" t="str">
        <f t="shared" si="106"/>
        <v/>
      </c>
      <c r="F1401" s="1" t="str">
        <f t="shared" si="107"/>
        <v/>
      </c>
      <c r="G1401" s="1"/>
      <c r="H1401" s="74" t="str" cm="1">
        <f t="array" ref="H1401">IFERROR(IF(D1401="","",INDEX(Entradas!$H$3:$H$5000,MATCH(Vendas!A1401,IF(Entradas!$B$3:$B$5000=Vendas!D1401,Entradas!$A$3:$A$5000),1))),"Preço não registrado")</f>
        <v/>
      </c>
      <c r="I1401" s="37" t="str">
        <f t="shared" si="108"/>
        <v/>
      </c>
      <c r="J1401" s="1"/>
      <c r="K1401" s="1"/>
      <c r="L1401" s="16" t="str">
        <f t="shared" si="109"/>
        <v/>
      </c>
      <c r="M1401" s="70"/>
    </row>
    <row r="1402" spans="1:13" x14ac:dyDescent="0.3">
      <c r="A1402" s="4"/>
      <c r="B1402" s="1"/>
      <c r="C1402" s="1" t="str">
        <f t="shared" si="105"/>
        <v/>
      </c>
      <c r="D1402" s="6"/>
      <c r="E1402" s="1" t="str">
        <f t="shared" si="106"/>
        <v/>
      </c>
      <c r="F1402" s="1" t="str">
        <f t="shared" si="107"/>
        <v/>
      </c>
      <c r="G1402" s="1"/>
      <c r="H1402" s="74" t="str" cm="1">
        <f t="array" ref="H1402">IFERROR(IF(D1402="","",INDEX(Entradas!$H$3:$H$5000,MATCH(Vendas!A1402,IF(Entradas!$B$3:$B$5000=Vendas!D1402,Entradas!$A$3:$A$5000),1))),"Preço não registrado")</f>
        <v/>
      </c>
      <c r="I1402" s="37" t="str">
        <f t="shared" si="108"/>
        <v/>
      </c>
      <c r="J1402" s="1"/>
      <c r="K1402" s="1"/>
      <c r="L1402" s="16" t="str">
        <f t="shared" si="109"/>
        <v/>
      </c>
      <c r="M1402" s="70"/>
    </row>
    <row r="1403" spans="1:13" x14ac:dyDescent="0.3">
      <c r="A1403" s="4"/>
      <c r="B1403" s="1"/>
      <c r="C1403" s="1" t="str">
        <f t="shared" si="105"/>
        <v/>
      </c>
      <c r="D1403" s="1"/>
      <c r="E1403" s="1" t="str">
        <f t="shared" si="106"/>
        <v/>
      </c>
      <c r="F1403" s="1" t="str">
        <f t="shared" si="107"/>
        <v/>
      </c>
      <c r="G1403" s="1"/>
      <c r="H1403" s="74" t="str" cm="1">
        <f t="array" ref="H1403">IFERROR(IF(D1403="","",INDEX(Entradas!$H$3:$H$5000,MATCH(Vendas!A1403,IF(Entradas!$B$3:$B$5000=Vendas!D1403,Entradas!$A$3:$A$5000),1))),"Preço não registrado")</f>
        <v/>
      </c>
      <c r="I1403" s="37" t="str">
        <f t="shared" si="108"/>
        <v/>
      </c>
      <c r="J1403" s="1"/>
      <c r="K1403" s="1"/>
      <c r="L1403" s="16" t="str">
        <f t="shared" si="109"/>
        <v/>
      </c>
      <c r="M1403" s="70"/>
    </row>
    <row r="1404" spans="1:13" x14ac:dyDescent="0.3">
      <c r="A1404" s="4"/>
      <c r="B1404" s="1"/>
      <c r="C1404" s="1" t="str">
        <f t="shared" si="105"/>
        <v/>
      </c>
      <c r="D1404" s="1"/>
      <c r="E1404" s="1" t="str">
        <f t="shared" si="106"/>
        <v/>
      </c>
      <c r="F1404" s="1" t="str">
        <f t="shared" si="107"/>
        <v/>
      </c>
      <c r="G1404" s="1"/>
      <c r="H1404" s="74" t="str" cm="1">
        <f t="array" ref="H1404">IFERROR(IF(D1404="","",INDEX(Entradas!$H$3:$H$5000,MATCH(Vendas!A1404,IF(Entradas!$B$3:$B$5000=Vendas!D1404,Entradas!$A$3:$A$5000),1))),"Preço não registrado")</f>
        <v/>
      </c>
      <c r="I1404" s="37" t="str">
        <f t="shared" si="108"/>
        <v/>
      </c>
      <c r="J1404" s="1"/>
      <c r="K1404" s="1"/>
      <c r="L1404" s="16" t="str">
        <f t="shared" si="109"/>
        <v/>
      </c>
      <c r="M1404" s="70"/>
    </row>
    <row r="1405" spans="1:13" x14ac:dyDescent="0.3">
      <c r="A1405" s="4"/>
      <c r="B1405" s="1"/>
      <c r="C1405" s="1" t="str">
        <f t="shared" si="105"/>
        <v/>
      </c>
      <c r="D1405" s="1"/>
      <c r="E1405" s="1" t="str">
        <f t="shared" si="106"/>
        <v/>
      </c>
      <c r="F1405" s="1" t="str">
        <f t="shared" si="107"/>
        <v/>
      </c>
      <c r="G1405" s="1"/>
      <c r="H1405" s="74" t="str" cm="1">
        <f t="array" ref="H1405">IFERROR(IF(D1405="","",INDEX(Entradas!$H$3:$H$5000,MATCH(Vendas!A1405,IF(Entradas!$B$3:$B$5000=Vendas!D1405,Entradas!$A$3:$A$5000),1))),"Preço não registrado")</f>
        <v/>
      </c>
      <c r="I1405" s="37" t="str">
        <f t="shared" si="108"/>
        <v/>
      </c>
      <c r="J1405" s="1"/>
      <c r="K1405" s="1"/>
      <c r="L1405" s="16" t="str">
        <f t="shared" si="109"/>
        <v/>
      </c>
      <c r="M1405" s="70"/>
    </row>
    <row r="1406" spans="1:13" x14ac:dyDescent="0.3">
      <c r="A1406" s="4"/>
      <c r="B1406" s="1"/>
      <c r="C1406" s="1" t="str">
        <f t="shared" si="105"/>
        <v/>
      </c>
      <c r="D1406" s="1"/>
      <c r="E1406" s="1" t="str">
        <f t="shared" si="106"/>
        <v/>
      </c>
      <c r="F1406" s="1" t="str">
        <f t="shared" si="107"/>
        <v/>
      </c>
      <c r="G1406" s="1"/>
      <c r="H1406" s="74" t="str" cm="1">
        <f t="array" ref="H1406">IFERROR(IF(D1406="","",INDEX(Entradas!$H$3:$H$5000,MATCH(Vendas!A1406,IF(Entradas!$B$3:$B$5000=Vendas!D1406,Entradas!$A$3:$A$5000),1))),"Preço não registrado")</f>
        <v/>
      </c>
      <c r="I1406" s="37" t="str">
        <f t="shared" si="108"/>
        <v/>
      </c>
      <c r="J1406" s="1"/>
      <c r="K1406" s="1"/>
      <c r="L1406" s="16" t="str">
        <f t="shared" si="109"/>
        <v/>
      </c>
      <c r="M1406" s="70"/>
    </row>
    <row r="1407" spans="1:13" x14ac:dyDescent="0.3">
      <c r="A1407" s="4"/>
      <c r="B1407" s="1"/>
      <c r="C1407" s="1" t="str">
        <f t="shared" si="105"/>
        <v/>
      </c>
      <c r="D1407" s="1"/>
      <c r="E1407" s="1" t="str">
        <f t="shared" si="106"/>
        <v/>
      </c>
      <c r="F1407" s="1" t="str">
        <f t="shared" si="107"/>
        <v/>
      </c>
      <c r="G1407" s="1"/>
      <c r="H1407" s="74" t="str" cm="1">
        <f t="array" ref="H1407">IFERROR(IF(D1407="","",INDEX(Entradas!$H$3:$H$5000,MATCH(Vendas!A1407,IF(Entradas!$B$3:$B$5000=Vendas!D1407,Entradas!$A$3:$A$5000),1))),"Preço não registrado")</f>
        <v/>
      </c>
      <c r="I1407" s="37" t="str">
        <f t="shared" si="108"/>
        <v/>
      </c>
      <c r="J1407" s="1"/>
      <c r="K1407" s="1"/>
      <c r="L1407" s="16" t="str">
        <f t="shared" si="109"/>
        <v/>
      </c>
      <c r="M1407" s="70"/>
    </row>
    <row r="1408" spans="1:13" x14ac:dyDescent="0.3">
      <c r="A1408" s="4"/>
      <c r="B1408" s="1"/>
      <c r="C1408" s="1" t="str">
        <f t="shared" si="105"/>
        <v/>
      </c>
      <c r="D1408" s="1"/>
      <c r="E1408" s="1" t="str">
        <f t="shared" si="106"/>
        <v/>
      </c>
      <c r="F1408" s="1" t="str">
        <f t="shared" si="107"/>
        <v/>
      </c>
      <c r="G1408" s="1"/>
      <c r="H1408" s="74" t="str" cm="1">
        <f t="array" ref="H1408">IFERROR(IF(D1408="","",INDEX(Entradas!$H$3:$H$5000,MATCH(Vendas!A1408,IF(Entradas!$B$3:$B$5000=Vendas!D1408,Entradas!$A$3:$A$5000),1))),"Preço não registrado")</f>
        <v/>
      </c>
      <c r="I1408" s="37" t="str">
        <f t="shared" si="108"/>
        <v/>
      </c>
      <c r="J1408" s="1"/>
      <c r="K1408" s="1"/>
      <c r="L1408" s="16" t="str">
        <f t="shared" si="109"/>
        <v/>
      </c>
      <c r="M1408" s="70"/>
    </row>
    <row r="1409" spans="1:13" x14ac:dyDescent="0.3">
      <c r="A1409" s="4"/>
      <c r="B1409" s="1"/>
      <c r="C1409" s="1" t="str">
        <f t="shared" si="105"/>
        <v/>
      </c>
      <c r="D1409" s="1"/>
      <c r="E1409" s="1" t="str">
        <f t="shared" si="106"/>
        <v/>
      </c>
      <c r="F1409" s="1" t="str">
        <f t="shared" si="107"/>
        <v/>
      </c>
      <c r="G1409" s="1"/>
      <c r="H1409" s="74" t="str" cm="1">
        <f t="array" ref="H1409">IFERROR(IF(D1409="","",INDEX(Entradas!$H$3:$H$5000,MATCH(Vendas!A1409,IF(Entradas!$B$3:$B$5000=Vendas!D1409,Entradas!$A$3:$A$5000),1))),"Preço não registrado")</f>
        <v/>
      </c>
      <c r="I1409" s="37" t="str">
        <f t="shared" si="108"/>
        <v/>
      </c>
      <c r="J1409" s="1"/>
      <c r="K1409" s="1"/>
      <c r="L1409" s="16" t="str">
        <f t="shared" si="109"/>
        <v/>
      </c>
      <c r="M1409" s="70"/>
    </row>
    <row r="1410" spans="1:13" x14ac:dyDescent="0.3">
      <c r="A1410" s="4"/>
      <c r="B1410" s="1"/>
      <c r="C1410" s="1" t="str">
        <f t="shared" si="105"/>
        <v/>
      </c>
      <c r="D1410" s="1"/>
      <c r="E1410" s="1" t="str">
        <f t="shared" si="106"/>
        <v/>
      </c>
      <c r="F1410" s="1" t="str">
        <f t="shared" si="107"/>
        <v/>
      </c>
      <c r="G1410" s="1"/>
      <c r="H1410" s="74" t="str" cm="1">
        <f t="array" ref="H1410">IFERROR(IF(D1410="","",INDEX(Entradas!$H$3:$H$5000,MATCH(Vendas!A1410,IF(Entradas!$B$3:$B$5000=Vendas!D1410,Entradas!$A$3:$A$5000),1))),"Preço não registrado")</f>
        <v/>
      </c>
      <c r="I1410" s="37" t="str">
        <f t="shared" si="108"/>
        <v/>
      </c>
      <c r="J1410" s="1"/>
      <c r="K1410" s="1"/>
      <c r="L1410" s="16" t="str">
        <f t="shared" si="109"/>
        <v/>
      </c>
      <c r="M1410" s="70"/>
    </row>
    <row r="1411" spans="1:13" x14ac:dyDescent="0.3">
      <c r="A1411" s="4"/>
      <c r="B1411" s="1"/>
      <c r="C1411" s="1" t="str">
        <f t="shared" ref="C1411:C1474" si="110">IF(B1411="","",VLOOKUP(B1411,tabela_cliente,2,0))</f>
        <v/>
      </c>
      <c r="D1411" s="1"/>
      <c r="E1411" s="1" t="str">
        <f t="shared" ref="E1411:E1474" si="111">IF(D1411="","",VLOOKUP(D1411,tabela_produto,2,0))</f>
        <v/>
      </c>
      <c r="F1411" s="1" t="str">
        <f t="shared" ref="F1411:F1474" si="112">IF(D1411="","",VLOOKUP(D1411,tabela_produto,3,0))</f>
        <v/>
      </c>
      <c r="G1411" s="1"/>
      <c r="H1411" s="74" t="str" cm="1">
        <f t="array" ref="H1411">IFERROR(IF(D1411="","",INDEX(Entradas!$H$3:$H$5000,MATCH(Vendas!A1411,IF(Entradas!$B$3:$B$5000=Vendas!D1411,Entradas!$A$3:$A$5000),1))),"Preço não registrado")</f>
        <v/>
      </c>
      <c r="I1411" s="37" t="str">
        <f t="shared" si="108"/>
        <v/>
      </c>
      <c r="J1411" s="1"/>
      <c r="K1411" s="1"/>
      <c r="L1411" s="16" t="str">
        <f t="shared" si="109"/>
        <v/>
      </c>
      <c r="M1411" s="70"/>
    </row>
    <row r="1412" spans="1:13" x14ac:dyDescent="0.3">
      <c r="A1412" s="4"/>
      <c r="B1412" s="1"/>
      <c r="C1412" s="1" t="str">
        <f t="shared" si="110"/>
        <v/>
      </c>
      <c r="D1412" s="6"/>
      <c r="E1412" s="1" t="str">
        <f t="shared" si="111"/>
        <v/>
      </c>
      <c r="F1412" s="1" t="str">
        <f t="shared" si="112"/>
        <v/>
      </c>
      <c r="G1412" s="1"/>
      <c r="H1412" s="74" t="str" cm="1">
        <f t="array" ref="H1412">IFERROR(IF(D1412="","",INDEX(Entradas!$H$3:$H$5000,MATCH(Vendas!A1412,IF(Entradas!$B$3:$B$5000=Vendas!D1412,Entradas!$A$3:$A$5000),1))),"Preço não registrado")</f>
        <v/>
      </c>
      <c r="I1412" s="37" t="str">
        <f t="shared" ref="I1412:I1475" si="113">IFERROR(IF(OR(G1412="",H1412=""),"",G1412*H1412),"")</f>
        <v/>
      </c>
      <c r="J1412" s="1"/>
      <c r="K1412" s="1"/>
      <c r="L1412" s="16" t="str">
        <f t="shared" ref="L1412:L1475" si="114">IF(K1412="","",HYPERLINK("https://rastreamentocorreios.info/consulta/"&amp;K1412,"Rastreie aqui"))</f>
        <v/>
      </c>
      <c r="M1412" s="70"/>
    </row>
    <row r="1413" spans="1:13" x14ac:dyDescent="0.3">
      <c r="A1413" s="4"/>
      <c r="B1413" s="1"/>
      <c r="C1413" s="1" t="str">
        <f t="shared" si="110"/>
        <v/>
      </c>
      <c r="D1413" s="1"/>
      <c r="E1413" s="1" t="str">
        <f t="shared" si="111"/>
        <v/>
      </c>
      <c r="F1413" s="1" t="str">
        <f t="shared" si="112"/>
        <v/>
      </c>
      <c r="G1413" s="1"/>
      <c r="H1413" s="74" t="str" cm="1">
        <f t="array" ref="H1413">IFERROR(IF(D1413="","",INDEX(Entradas!$H$3:$H$5000,MATCH(Vendas!A1413,IF(Entradas!$B$3:$B$5000=Vendas!D1413,Entradas!$A$3:$A$5000),1))),"Preço não registrado")</f>
        <v/>
      </c>
      <c r="I1413" s="37" t="str">
        <f t="shared" si="113"/>
        <v/>
      </c>
      <c r="J1413" s="1"/>
      <c r="K1413" s="1"/>
      <c r="L1413" s="16" t="str">
        <f t="shared" si="114"/>
        <v/>
      </c>
      <c r="M1413" s="70"/>
    </row>
    <row r="1414" spans="1:13" x14ac:dyDescent="0.3">
      <c r="A1414" s="4"/>
      <c r="B1414" s="1"/>
      <c r="C1414" s="1" t="str">
        <f t="shared" si="110"/>
        <v/>
      </c>
      <c r="D1414" s="1"/>
      <c r="E1414" s="1" t="str">
        <f t="shared" si="111"/>
        <v/>
      </c>
      <c r="F1414" s="1" t="str">
        <f t="shared" si="112"/>
        <v/>
      </c>
      <c r="G1414" s="1"/>
      <c r="H1414" s="74" t="str" cm="1">
        <f t="array" ref="H1414">IFERROR(IF(D1414="","",INDEX(Entradas!$H$3:$H$5000,MATCH(Vendas!A1414,IF(Entradas!$B$3:$B$5000=Vendas!D1414,Entradas!$A$3:$A$5000),1))),"Preço não registrado")</f>
        <v/>
      </c>
      <c r="I1414" s="37" t="str">
        <f t="shared" si="113"/>
        <v/>
      </c>
      <c r="J1414" s="1"/>
      <c r="K1414" s="1"/>
      <c r="L1414" s="16" t="str">
        <f t="shared" si="114"/>
        <v/>
      </c>
      <c r="M1414" s="70"/>
    </row>
    <row r="1415" spans="1:13" x14ac:dyDescent="0.3">
      <c r="A1415" s="4"/>
      <c r="B1415" s="1"/>
      <c r="C1415" s="1" t="str">
        <f t="shared" si="110"/>
        <v/>
      </c>
      <c r="D1415" s="1"/>
      <c r="E1415" s="1" t="str">
        <f t="shared" si="111"/>
        <v/>
      </c>
      <c r="F1415" s="1" t="str">
        <f t="shared" si="112"/>
        <v/>
      </c>
      <c r="G1415" s="1"/>
      <c r="H1415" s="74" t="str" cm="1">
        <f t="array" ref="H1415">IFERROR(IF(D1415="","",INDEX(Entradas!$H$3:$H$5000,MATCH(Vendas!A1415,IF(Entradas!$B$3:$B$5000=Vendas!D1415,Entradas!$A$3:$A$5000),1))),"Preço não registrado")</f>
        <v/>
      </c>
      <c r="I1415" s="37" t="str">
        <f t="shared" si="113"/>
        <v/>
      </c>
      <c r="J1415" s="1"/>
      <c r="K1415" s="1"/>
      <c r="L1415" s="16" t="str">
        <f t="shared" si="114"/>
        <v/>
      </c>
      <c r="M1415" s="70"/>
    </row>
    <row r="1416" spans="1:13" x14ac:dyDescent="0.3">
      <c r="A1416" s="4"/>
      <c r="B1416" s="1"/>
      <c r="C1416" s="1" t="str">
        <f t="shared" si="110"/>
        <v/>
      </c>
      <c r="D1416" s="1"/>
      <c r="E1416" s="1" t="str">
        <f t="shared" si="111"/>
        <v/>
      </c>
      <c r="F1416" s="1" t="str">
        <f t="shared" si="112"/>
        <v/>
      </c>
      <c r="G1416" s="1"/>
      <c r="H1416" s="74" t="str" cm="1">
        <f t="array" ref="H1416">IFERROR(IF(D1416="","",INDEX(Entradas!$H$3:$H$5000,MATCH(Vendas!A1416,IF(Entradas!$B$3:$B$5000=Vendas!D1416,Entradas!$A$3:$A$5000),1))),"Preço não registrado")</f>
        <v/>
      </c>
      <c r="I1416" s="37" t="str">
        <f t="shared" si="113"/>
        <v/>
      </c>
      <c r="J1416" s="1"/>
      <c r="K1416" s="1"/>
      <c r="L1416" s="16" t="str">
        <f t="shared" si="114"/>
        <v/>
      </c>
      <c r="M1416" s="70"/>
    </row>
    <row r="1417" spans="1:13" x14ac:dyDescent="0.3">
      <c r="A1417" s="4"/>
      <c r="B1417" s="1"/>
      <c r="C1417" s="1" t="str">
        <f t="shared" si="110"/>
        <v/>
      </c>
      <c r="D1417" s="1"/>
      <c r="E1417" s="1" t="str">
        <f t="shared" si="111"/>
        <v/>
      </c>
      <c r="F1417" s="1" t="str">
        <f t="shared" si="112"/>
        <v/>
      </c>
      <c r="G1417" s="1"/>
      <c r="H1417" s="74" t="str" cm="1">
        <f t="array" ref="H1417">IFERROR(IF(D1417="","",INDEX(Entradas!$H$3:$H$5000,MATCH(Vendas!A1417,IF(Entradas!$B$3:$B$5000=Vendas!D1417,Entradas!$A$3:$A$5000),1))),"Preço não registrado")</f>
        <v/>
      </c>
      <c r="I1417" s="37" t="str">
        <f t="shared" si="113"/>
        <v/>
      </c>
      <c r="J1417" s="1"/>
      <c r="K1417" s="1"/>
      <c r="L1417" s="16" t="str">
        <f t="shared" si="114"/>
        <v/>
      </c>
      <c r="M1417" s="70"/>
    </row>
    <row r="1418" spans="1:13" x14ac:dyDescent="0.3">
      <c r="A1418" s="4"/>
      <c r="B1418" s="1"/>
      <c r="C1418" s="1" t="str">
        <f t="shared" si="110"/>
        <v/>
      </c>
      <c r="D1418" s="1"/>
      <c r="E1418" s="1" t="str">
        <f t="shared" si="111"/>
        <v/>
      </c>
      <c r="F1418" s="1" t="str">
        <f t="shared" si="112"/>
        <v/>
      </c>
      <c r="G1418" s="1"/>
      <c r="H1418" s="74" t="str" cm="1">
        <f t="array" ref="H1418">IFERROR(IF(D1418="","",INDEX(Entradas!$H$3:$H$5000,MATCH(Vendas!A1418,IF(Entradas!$B$3:$B$5000=Vendas!D1418,Entradas!$A$3:$A$5000),1))),"Preço não registrado")</f>
        <v/>
      </c>
      <c r="I1418" s="37" t="str">
        <f t="shared" si="113"/>
        <v/>
      </c>
      <c r="J1418" s="1"/>
      <c r="K1418" s="1"/>
      <c r="L1418" s="16" t="str">
        <f t="shared" si="114"/>
        <v/>
      </c>
      <c r="M1418" s="70"/>
    </row>
    <row r="1419" spans="1:13" x14ac:dyDescent="0.3">
      <c r="A1419" s="4"/>
      <c r="B1419" s="1"/>
      <c r="C1419" s="1" t="str">
        <f t="shared" si="110"/>
        <v/>
      </c>
      <c r="D1419" s="1"/>
      <c r="E1419" s="1" t="str">
        <f t="shared" si="111"/>
        <v/>
      </c>
      <c r="F1419" s="1" t="str">
        <f t="shared" si="112"/>
        <v/>
      </c>
      <c r="G1419" s="1"/>
      <c r="H1419" s="74" t="str" cm="1">
        <f t="array" ref="H1419">IFERROR(IF(D1419="","",INDEX(Entradas!$H$3:$H$5000,MATCH(Vendas!A1419,IF(Entradas!$B$3:$B$5000=Vendas!D1419,Entradas!$A$3:$A$5000),1))),"Preço não registrado")</f>
        <v/>
      </c>
      <c r="I1419" s="37" t="str">
        <f t="shared" si="113"/>
        <v/>
      </c>
      <c r="J1419" s="1"/>
      <c r="K1419" s="1"/>
      <c r="L1419" s="16" t="str">
        <f t="shared" si="114"/>
        <v/>
      </c>
      <c r="M1419" s="70"/>
    </row>
    <row r="1420" spans="1:13" x14ac:dyDescent="0.3">
      <c r="A1420" s="4"/>
      <c r="B1420" s="1"/>
      <c r="C1420" s="1" t="str">
        <f t="shared" si="110"/>
        <v/>
      </c>
      <c r="D1420" s="1"/>
      <c r="E1420" s="1" t="str">
        <f t="shared" si="111"/>
        <v/>
      </c>
      <c r="F1420" s="1" t="str">
        <f t="shared" si="112"/>
        <v/>
      </c>
      <c r="G1420" s="1"/>
      <c r="H1420" s="74" t="str" cm="1">
        <f t="array" ref="H1420">IFERROR(IF(D1420="","",INDEX(Entradas!$H$3:$H$5000,MATCH(Vendas!A1420,IF(Entradas!$B$3:$B$5000=Vendas!D1420,Entradas!$A$3:$A$5000),1))),"Preço não registrado")</f>
        <v/>
      </c>
      <c r="I1420" s="37" t="str">
        <f t="shared" si="113"/>
        <v/>
      </c>
      <c r="J1420" s="1"/>
      <c r="K1420" s="1"/>
      <c r="L1420" s="16" t="str">
        <f t="shared" si="114"/>
        <v/>
      </c>
      <c r="M1420" s="70"/>
    </row>
    <row r="1421" spans="1:13" x14ac:dyDescent="0.3">
      <c r="A1421" s="4"/>
      <c r="B1421" s="1"/>
      <c r="C1421" s="1" t="str">
        <f t="shared" si="110"/>
        <v/>
      </c>
      <c r="D1421" s="1"/>
      <c r="E1421" s="1" t="str">
        <f t="shared" si="111"/>
        <v/>
      </c>
      <c r="F1421" s="1" t="str">
        <f t="shared" si="112"/>
        <v/>
      </c>
      <c r="G1421" s="1"/>
      <c r="H1421" s="74" t="str" cm="1">
        <f t="array" ref="H1421">IFERROR(IF(D1421="","",INDEX(Entradas!$H$3:$H$5000,MATCH(Vendas!A1421,IF(Entradas!$B$3:$B$5000=Vendas!D1421,Entradas!$A$3:$A$5000),1))),"Preço não registrado")</f>
        <v/>
      </c>
      <c r="I1421" s="37" t="str">
        <f t="shared" si="113"/>
        <v/>
      </c>
      <c r="J1421" s="1"/>
      <c r="K1421" s="1"/>
      <c r="L1421" s="16" t="str">
        <f t="shared" si="114"/>
        <v/>
      </c>
      <c r="M1421" s="70"/>
    </row>
    <row r="1422" spans="1:13" x14ac:dyDescent="0.3">
      <c r="A1422" s="4"/>
      <c r="B1422" s="1"/>
      <c r="C1422" s="1" t="str">
        <f t="shared" si="110"/>
        <v/>
      </c>
      <c r="D1422" s="6"/>
      <c r="E1422" s="1" t="str">
        <f t="shared" si="111"/>
        <v/>
      </c>
      <c r="F1422" s="1" t="str">
        <f t="shared" si="112"/>
        <v/>
      </c>
      <c r="G1422" s="1"/>
      <c r="H1422" s="74" t="str" cm="1">
        <f t="array" ref="H1422">IFERROR(IF(D1422="","",INDEX(Entradas!$H$3:$H$5000,MATCH(Vendas!A1422,IF(Entradas!$B$3:$B$5000=Vendas!D1422,Entradas!$A$3:$A$5000),1))),"Preço não registrado")</f>
        <v/>
      </c>
      <c r="I1422" s="37" t="str">
        <f t="shared" si="113"/>
        <v/>
      </c>
      <c r="J1422" s="1"/>
      <c r="K1422" s="1"/>
      <c r="L1422" s="16" t="str">
        <f t="shared" si="114"/>
        <v/>
      </c>
      <c r="M1422" s="70"/>
    </row>
    <row r="1423" spans="1:13" x14ac:dyDescent="0.3">
      <c r="A1423" s="4"/>
      <c r="B1423" s="1"/>
      <c r="C1423" s="1" t="str">
        <f t="shared" si="110"/>
        <v/>
      </c>
      <c r="D1423" s="1"/>
      <c r="E1423" s="1" t="str">
        <f t="shared" si="111"/>
        <v/>
      </c>
      <c r="F1423" s="1" t="str">
        <f t="shared" si="112"/>
        <v/>
      </c>
      <c r="G1423" s="1"/>
      <c r="H1423" s="74" t="str" cm="1">
        <f t="array" ref="H1423">IFERROR(IF(D1423="","",INDEX(Entradas!$H$3:$H$5000,MATCH(Vendas!A1423,IF(Entradas!$B$3:$B$5000=Vendas!D1423,Entradas!$A$3:$A$5000),1))),"Preço não registrado")</f>
        <v/>
      </c>
      <c r="I1423" s="37" t="str">
        <f t="shared" si="113"/>
        <v/>
      </c>
      <c r="J1423" s="1"/>
      <c r="K1423" s="1"/>
      <c r="L1423" s="16" t="str">
        <f t="shared" si="114"/>
        <v/>
      </c>
      <c r="M1423" s="70"/>
    </row>
    <row r="1424" spans="1:13" x14ac:dyDescent="0.3">
      <c r="A1424" s="4"/>
      <c r="B1424" s="1"/>
      <c r="C1424" s="1" t="str">
        <f t="shared" si="110"/>
        <v/>
      </c>
      <c r="D1424" s="1"/>
      <c r="E1424" s="1" t="str">
        <f t="shared" si="111"/>
        <v/>
      </c>
      <c r="F1424" s="1" t="str">
        <f t="shared" si="112"/>
        <v/>
      </c>
      <c r="G1424" s="1"/>
      <c r="H1424" s="74" t="str" cm="1">
        <f t="array" ref="H1424">IFERROR(IF(D1424="","",INDEX(Entradas!$H$3:$H$5000,MATCH(Vendas!A1424,IF(Entradas!$B$3:$B$5000=Vendas!D1424,Entradas!$A$3:$A$5000),1))),"Preço não registrado")</f>
        <v/>
      </c>
      <c r="I1424" s="37" t="str">
        <f t="shared" si="113"/>
        <v/>
      </c>
      <c r="J1424" s="1"/>
      <c r="K1424" s="1"/>
      <c r="L1424" s="16" t="str">
        <f t="shared" si="114"/>
        <v/>
      </c>
      <c r="M1424" s="70"/>
    </row>
    <row r="1425" spans="1:13" x14ac:dyDescent="0.3">
      <c r="A1425" s="4"/>
      <c r="B1425" s="1"/>
      <c r="C1425" s="1" t="str">
        <f t="shared" si="110"/>
        <v/>
      </c>
      <c r="D1425" s="1"/>
      <c r="E1425" s="1" t="str">
        <f t="shared" si="111"/>
        <v/>
      </c>
      <c r="F1425" s="1" t="str">
        <f t="shared" si="112"/>
        <v/>
      </c>
      <c r="G1425" s="1"/>
      <c r="H1425" s="74" t="str" cm="1">
        <f t="array" ref="H1425">IFERROR(IF(D1425="","",INDEX(Entradas!$H$3:$H$5000,MATCH(Vendas!A1425,IF(Entradas!$B$3:$B$5000=Vendas!D1425,Entradas!$A$3:$A$5000),1))),"Preço não registrado")</f>
        <v/>
      </c>
      <c r="I1425" s="37" t="str">
        <f t="shared" si="113"/>
        <v/>
      </c>
      <c r="J1425" s="1"/>
      <c r="K1425" s="1"/>
      <c r="L1425" s="16" t="str">
        <f t="shared" si="114"/>
        <v/>
      </c>
      <c r="M1425" s="70"/>
    </row>
    <row r="1426" spans="1:13" x14ac:dyDescent="0.3">
      <c r="A1426" s="4"/>
      <c r="B1426" s="1"/>
      <c r="C1426" s="1" t="str">
        <f t="shared" si="110"/>
        <v/>
      </c>
      <c r="D1426" s="1"/>
      <c r="E1426" s="1" t="str">
        <f t="shared" si="111"/>
        <v/>
      </c>
      <c r="F1426" s="1" t="str">
        <f t="shared" si="112"/>
        <v/>
      </c>
      <c r="G1426" s="1"/>
      <c r="H1426" s="74" t="str" cm="1">
        <f t="array" ref="H1426">IFERROR(IF(D1426="","",INDEX(Entradas!$H$3:$H$5000,MATCH(Vendas!A1426,IF(Entradas!$B$3:$B$5000=Vendas!D1426,Entradas!$A$3:$A$5000),1))),"Preço não registrado")</f>
        <v/>
      </c>
      <c r="I1426" s="37" t="str">
        <f t="shared" si="113"/>
        <v/>
      </c>
      <c r="J1426" s="1"/>
      <c r="K1426" s="1"/>
      <c r="L1426" s="16" t="str">
        <f t="shared" si="114"/>
        <v/>
      </c>
      <c r="M1426" s="70"/>
    </row>
    <row r="1427" spans="1:13" x14ac:dyDescent="0.3">
      <c r="A1427" s="4"/>
      <c r="B1427" s="1"/>
      <c r="C1427" s="1" t="str">
        <f t="shared" si="110"/>
        <v/>
      </c>
      <c r="D1427" s="1"/>
      <c r="E1427" s="1" t="str">
        <f t="shared" si="111"/>
        <v/>
      </c>
      <c r="F1427" s="1" t="str">
        <f t="shared" si="112"/>
        <v/>
      </c>
      <c r="G1427" s="1"/>
      <c r="H1427" s="74" t="str" cm="1">
        <f t="array" ref="H1427">IFERROR(IF(D1427="","",INDEX(Entradas!$H$3:$H$5000,MATCH(Vendas!A1427,IF(Entradas!$B$3:$B$5000=Vendas!D1427,Entradas!$A$3:$A$5000),1))),"Preço não registrado")</f>
        <v/>
      </c>
      <c r="I1427" s="37" t="str">
        <f t="shared" si="113"/>
        <v/>
      </c>
      <c r="J1427" s="1"/>
      <c r="K1427" s="1"/>
      <c r="L1427" s="16" t="str">
        <f t="shared" si="114"/>
        <v/>
      </c>
      <c r="M1427" s="70"/>
    </row>
    <row r="1428" spans="1:13" x14ac:dyDescent="0.3">
      <c r="A1428" s="4"/>
      <c r="B1428" s="1"/>
      <c r="C1428" s="1" t="str">
        <f t="shared" si="110"/>
        <v/>
      </c>
      <c r="D1428" s="1"/>
      <c r="E1428" s="1" t="str">
        <f t="shared" si="111"/>
        <v/>
      </c>
      <c r="F1428" s="1" t="str">
        <f t="shared" si="112"/>
        <v/>
      </c>
      <c r="G1428" s="1"/>
      <c r="H1428" s="74" t="str" cm="1">
        <f t="array" ref="H1428">IFERROR(IF(D1428="","",INDEX(Entradas!$H$3:$H$5000,MATCH(Vendas!A1428,IF(Entradas!$B$3:$B$5000=Vendas!D1428,Entradas!$A$3:$A$5000),1))),"Preço não registrado")</f>
        <v/>
      </c>
      <c r="I1428" s="37" t="str">
        <f t="shared" si="113"/>
        <v/>
      </c>
      <c r="J1428" s="1"/>
      <c r="K1428" s="1"/>
      <c r="L1428" s="16" t="str">
        <f t="shared" si="114"/>
        <v/>
      </c>
      <c r="M1428" s="70"/>
    </row>
    <row r="1429" spans="1:13" x14ac:dyDescent="0.3">
      <c r="A1429" s="4"/>
      <c r="B1429" s="1"/>
      <c r="C1429" s="1" t="str">
        <f t="shared" si="110"/>
        <v/>
      </c>
      <c r="D1429" s="1"/>
      <c r="E1429" s="1" t="str">
        <f t="shared" si="111"/>
        <v/>
      </c>
      <c r="F1429" s="1" t="str">
        <f t="shared" si="112"/>
        <v/>
      </c>
      <c r="G1429" s="1"/>
      <c r="H1429" s="74" t="str" cm="1">
        <f t="array" ref="H1429">IFERROR(IF(D1429="","",INDEX(Entradas!$H$3:$H$5000,MATCH(Vendas!A1429,IF(Entradas!$B$3:$B$5000=Vendas!D1429,Entradas!$A$3:$A$5000),1))),"Preço não registrado")</f>
        <v/>
      </c>
      <c r="I1429" s="37" t="str">
        <f t="shared" si="113"/>
        <v/>
      </c>
      <c r="J1429" s="1"/>
      <c r="K1429" s="1"/>
      <c r="L1429" s="16" t="str">
        <f t="shared" si="114"/>
        <v/>
      </c>
      <c r="M1429" s="70"/>
    </row>
    <row r="1430" spans="1:13" x14ac:dyDescent="0.3">
      <c r="A1430" s="4"/>
      <c r="B1430" s="1"/>
      <c r="C1430" s="1" t="str">
        <f t="shared" si="110"/>
        <v/>
      </c>
      <c r="D1430" s="1"/>
      <c r="E1430" s="1" t="str">
        <f t="shared" si="111"/>
        <v/>
      </c>
      <c r="F1430" s="1" t="str">
        <f t="shared" si="112"/>
        <v/>
      </c>
      <c r="G1430" s="1"/>
      <c r="H1430" s="74" t="str" cm="1">
        <f t="array" ref="H1430">IFERROR(IF(D1430="","",INDEX(Entradas!$H$3:$H$5000,MATCH(Vendas!A1430,IF(Entradas!$B$3:$B$5000=Vendas!D1430,Entradas!$A$3:$A$5000),1))),"Preço não registrado")</f>
        <v/>
      </c>
      <c r="I1430" s="37" t="str">
        <f t="shared" si="113"/>
        <v/>
      </c>
      <c r="J1430" s="1"/>
      <c r="K1430" s="1"/>
      <c r="L1430" s="16" t="str">
        <f t="shared" si="114"/>
        <v/>
      </c>
      <c r="M1430" s="70"/>
    </row>
    <row r="1431" spans="1:13" x14ac:dyDescent="0.3">
      <c r="A1431" s="4"/>
      <c r="B1431" s="1"/>
      <c r="C1431" s="1" t="str">
        <f t="shared" si="110"/>
        <v/>
      </c>
      <c r="D1431" s="1"/>
      <c r="E1431" s="1" t="str">
        <f t="shared" si="111"/>
        <v/>
      </c>
      <c r="F1431" s="1" t="str">
        <f t="shared" si="112"/>
        <v/>
      </c>
      <c r="G1431" s="1"/>
      <c r="H1431" s="74" t="str" cm="1">
        <f t="array" ref="H1431">IFERROR(IF(D1431="","",INDEX(Entradas!$H$3:$H$5000,MATCH(Vendas!A1431,IF(Entradas!$B$3:$B$5000=Vendas!D1431,Entradas!$A$3:$A$5000),1))),"Preço não registrado")</f>
        <v/>
      </c>
      <c r="I1431" s="37" t="str">
        <f t="shared" si="113"/>
        <v/>
      </c>
      <c r="J1431" s="1"/>
      <c r="K1431" s="1"/>
      <c r="L1431" s="16" t="str">
        <f t="shared" si="114"/>
        <v/>
      </c>
      <c r="M1431" s="70"/>
    </row>
    <row r="1432" spans="1:13" x14ac:dyDescent="0.3">
      <c r="A1432" s="4"/>
      <c r="B1432" s="1"/>
      <c r="C1432" s="1" t="str">
        <f t="shared" si="110"/>
        <v/>
      </c>
      <c r="D1432" s="6"/>
      <c r="E1432" s="1" t="str">
        <f t="shared" si="111"/>
        <v/>
      </c>
      <c r="F1432" s="1" t="str">
        <f t="shared" si="112"/>
        <v/>
      </c>
      <c r="G1432" s="1"/>
      <c r="H1432" s="74" t="str" cm="1">
        <f t="array" ref="H1432">IFERROR(IF(D1432="","",INDEX(Entradas!$H$3:$H$5000,MATCH(Vendas!A1432,IF(Entradas!$B$3:$B$5000=Vendas!D1432,Entradas!$A$3:$A$5000),1))),"Preço não registrado")</f>
        <v/>
      </c>
      <c r="I1432" s="37" t="str">
        <f t="shared" si="113"/>
        <v/>
      </c>
      <c r="J1432" s="1"/>
      <c r="K1432" s="1"/>
      <c r="L1432" s="16" t="str">
        <f t="shared" si="114"/>
        <v/>
      </c>
      <c r="M1432" s="70"/>
    </row>
    <row r="1433" spans="1:13" x14ac:dyDescent="0.3">
      <c r="A1433" s="4"/>
      <c r="B1433" s="1"/>
      <c r="C1433" s="1" t="str">
        <f t="shared" si="110"/>
        <v/>
      </c>
      <c r="D1433" s="1"/>
      <c r="E1433" s="1" t="str">
        <f t="shared" si="111"/>
        <v/>
      </c>
      <c r="F1433" s="1" t="str">
        <f t="shared" si="112"/>
        <v/>
      </c>
      <c r="G1433" s="1"/>
      <c r="H1433" s="74" t="str" cm="1">
        <f t="array" ref="H1433">IFERROR(IF(D1433="","",INDEX(Entradas!$H$3:$H$5000,MATCH(Vendas!A1433,IF(Entradas!$B$3:$B$5000=Vendas!D1433,Entradas!$A$3:$A$5000),1))),"Preço não registrado")</f>
        <v/>
      </c>
      <c r="I1433" s="37" t="str">
        <f t="shared" si="113"/>
        <v/>
      </c>
      <c r="J1433" s="1"/>
      <c r="K1433" s="1"/>
      <c r="L1433" s="16" t="str">
        <f t="shared" si="114"/>
        <v/>
      </c>
      <c r="M1433" s="70"/>
    </row>
    <row r="1434" spans="1:13" x14ac:dyDescent="0.3">
      <c r="A1434" s="4"/>
      <c r="B1434" s="1"/>
      <c r="C1434" s="1" t="str">
        <f t="shared" si="110"/>
        <v/>
      </c>
      <c r="D1434" s="1"/>
      <c r="E1434" s="1" t="str">
        <f t="shared" si="111"/>
        <v/>
      </c>
      <c r="F1434" s="1" t="str">
        <f t="shared" si="112"/>
        <v/>
      </c>
      <c r="G1434" s="1"/>
      <c r="H1434" s="74" t="str" cm="1">
        <f t="array" ref="H1434">IFERROR(IF(D1434="","",INDEX(Entradas!$H$3:$H$5000,MATCH(Vendas!A1434,IF(Entradas!$B$3:$B$5000=Vendas!D1434,Entradas!$A$3:$A$5000),1))),"Preço não registrado")</f>
        <v/>
      </c>
      <c r="I1434" s="37" t="str">
        <f t="shared" si="113"/>
        <v/>
      </c>
      <c r="J1434" s="1"/>
      <c r="K1434" s="1"/>
      <c r="L1434" s="16" t="str">
        <f t="shared" si="114"/>
        <v/>
      </c>
      <c r="M1434" s="70"/>
    </row>
    <row r="1435" spans="1:13" x14ac:dyDescent="0.3">
      <c r="A1435" s="4"/>
      <c r="B1435" s="1"/>
      <c r="C1435" s="1" t="str">
        <f t="shared" si="110"/>
        <v/>
      </c>
      <c r="D1435" s="1"/>
      <c r="E1435" s="1" t="str">
        <f t="shared" si="111"/>
        <v/>
      </c>
      <c r="F1435" s="1" t="str">
        <f t="shared" si="112"/>
        <v/>
      </c>
      <c r="G1435" s="1"/>
      <c r="H1435" s="74" t="str" cm="1">
        <f t="array" ref="H1435">IFERROR(IF(D1435="","",INDEX(Entradas!$H$3:$H$5000,MATCH(Vendas!A1435,IF(Entradas!$B$3:$B$5000=Vendas!D1435,Entradas!$A$3:$A$5000),1))),"Preço não registrado")</f>
        <v/>
      </c>
      <c r="I1435" s="37" t="str">
        <f t="shared" si="113"/>
        <v/>
      </c>
      <c r="J1435" s="1"/>
      <c r="K1435" s="1"/>
      <c r="L1435" s="16" t="str">
        <f t="shared" si="114"/>
        <v/>
      </c>
      <c r="M1435" s="70"/>
    </row>
    <row r="1436" spans="1:13" x14ac:dyDescent="0.3">
      <c r="A1436" s="4"/>
      <c r="B1436" s="1"/>
      <c r="C1436" s="1" t="str">
        <f t="shared" si="110"/>
        <v/>
      </c>
      <c r="D1436" s="1"/>
      <c r="E1436" s="1" t="str">
        <f t="shared" si="111"/>
        <v/>
      </c>
      <c r="F1436" s="1" t="str">
        <f t="shared" si="112"/>
        <v/>
      </c>
      <c r="G1436" s="1"/>
      <c r="H1436" s="74" t="str" cm="1">
        <f t="array" ref="H1436">IFERROR(IF(D1436="","",INDEX(Entradas!$H$3:$H$5000,MATCH(Vendas!A1436,IF(Entradas!$B$3:$B$5000=Vendas!D1436,Entradas!$A$3:$A$5000),1))),"Preço não registrado")</f>
        <v/>
      </c>
      <c r="I1436" s="37" t="str">
        <f t="shared" si="113"/>
        <v/>
      </c>
      <c r="J1436" s="1"/>
      <c r="K1436" s="1"/>
      <c r="L1436" s="16" t="str">
        <f t="shared" si="114"/>
        <v/>
      </c>
      <c r="M1436" s="70"/>
    </row>
    <row r="1437" spans="1:13" x14ac:dyDescent="0.3">
      <c r="A1437" s="4"/>
      <c r="B1437" s="1"/>
      <c r="C1437" s="1" t="str">
        <f t="shared" si="110"/>
        <v/>
      </c>
      <c r="D1437" s="1"/>
      <c r="E1437" s="1" t="str">
        <f t="shared" si="111"/>
        <v/>
      </c>
      <c r="F1437" s="1" t="str">
        <f t="shared" si="112"/>
        <v/>
      </c>
      <c r="G1437" s="1"/>
      <c r="H1437" s="74" t="str" cm="1">
        <f t="array" ref="H1437">IFERROR(IF(D1437="","",INDEX(Entradas!$H$3:$H$5000,MATCH(Vendas!A1437,IF(Entradas!$B$3:$B$5000=Vendas!D1437,Entradas!$A$3:$A$5000),1))),"Preço não registrado")</f>
        <v/>
      </c>
      <c r="I1437" s="37" t="str">
        <f t="shared" si="113"/>
        <v/>
      </c>
      <c r="J1437" s="1"/>
      <c r="K1437" s="1"/>
      <c r="L1437" s="16" t="str">
        <f t="shared" si="114"/>
        <v/>
      </c>
      <c r="M1437" s="70"/>
    </row>
    <row r="1438" spans="1:13" x14ac:dyDescent="0.3">
      <c r="A1438" s="4"/>
      <c r="B1438" s="1"/>
      <c r="C1438" s="1" t="str">
        <f t="shared" si="110"/>
        <v/>
      </c>
      <c r="D1438" s="1"/>
      <c r="E1438" s="1" t="str">
        <f t="shared" si="111"/>
        <v/>
      </c>
      <c r="F1438" s="1" t="str">
        <f t="shared" si="112"/>
        <v/>
      </c>
      <c r="G1438" s="1"/>
      <c r="H1438" s="74" t="str" cm="1">
        <f t="array" ref="H1438">IFERROR(IF(D1438="","",INDEX(Entradas!$H$3:$H$5000,MATCH(Vendas!A1438,IF(Entradas!$B$3:$B$5000=Vendas!D1438,Entradas!$A$3:$A$5000),1))),"Preço não registrado")</f>
        <v/>
      </c>
      <c r="I1438" s="37" t="str">
        <f t="shared" si="113"/>
        <v/>
      </c>
      <c r="J1438" s="1"/>
      <c r="K1438" s="1"/>
      <c r="L1438" s="16" t="str">
        <f t="shared" si="114"/>
        <v/>
      </c>
      <c r="M1438" s="70"/>
    </row>
    <row r="1439" spans="1:13" x14ac:dyDescent="0.3">
      <c r="A1439" s="4"/>
      <c r="B1439" s="1"/>
      <c r="C1439" s="1" t="str">
        <f t="shared" si="110"/>
        <v/>
      </c>
      <c r="D1439" s="1"/>
      <c r="E1439" s="1" t="str">
        <f t="shared" si="111"/>
        <v/>
      </c>
      <c r="F1439" s="1" t="str">
        <f t="shared" si="112"/>
        <v/>
      </c>
      <c r="G1439" s="1"/>
      <c r="H1439" s="74" t="str" cm="1">
        <f t="array" ref="H1439">IFERROR(IF(D1439="","",INDEX(Entradas!$H$3:$H$5000,MATCH(Vendas!A1439,IF(Entradas!$B$3:$B$5000=Vendas!D1439,Entradas!$A$3:$A$5000),1))),"Preço não registrado")</f>
        <v/>
      </c>
      <c r="I1439" s="37" t="str">
        <f t="shared" si="113"/>
        <v/>
      </c>
      <c r="J1439" s="1"/>
      <c r="K1439" s="1"/>
      <c r="L1439" s="16" t="str">
        <f t="shared" si="114"/>
        <v/>
      </c>
      <c r="M1439" s="70"/>
    </row>
    <row r="1440" spans="1:13" x14ac:dyDescent="0.3">
      <c r="A1440" s="4"/>
      <c r="B1440" s="1"/>
      <c r="C1440" s="1" t="str">
        <f t="shared" si="110"/>
        <v/>
      </c>
      <c r="D1440" s="1"/>
      <c r="E1440" s="1" t="str">
        <f t="shared" si="111"/>
        <v/>
      </c>
      <c r="F1440" s="1" t="str">
        <f t="shared" si="112"/>
        <v/>
      </c>
      <c r="G1440" s="1"/>
      <c r="H1440" s="74" t="str" cm="1">
        <f t="array" ref="H1440">IFERROR(IF(D1440="","",INDEX(Entradas!$H$3:$H$5000,MATCH(Vendas!A1440,IF(Entradas!$B$3:$B$5000=Vendas!D1440,Entradas!$A$3:$A$5000),1))),"Preço não registrado")</f>
        <v/>
      </c>
      <c r="I1440" s="37" t="str">
        <f t="shared" si="113"/>
        <v/>
      </c>
      <c r="J1440" s="1"/>
      <c r="K1440" s="1"/>
      <c r="L1440" s="16" t="str">
        <f t="shared" si="114"/>
        <v/>
      </c>
      <c r="M1440" s="70"/>
    </row>
    <row r="1441" spans="1:13" x14ac:dyDescent="0.3">
      <c r="A1441" s="4"/>
      <c r="B1441" s="1"/>
      <c r="C1441" s="1" t="str">
        <f t="shared" si="110"/>
        <v/>
      </c>
      <c r="D1441" s="1"/>
      <c r="E1441" s="1" t="str">
        <f t="shared" si="111"/>
        <v/>
      </c>
      <c r="F1441" s="1" t="str">
        <f t="shared" si="112"/>
        <v/>
      </c>
      <c r="G1441" s="1"/>
      <c r="H1441" s="74" t="str" cm="1">
        <f t="array" ref="H1441">IFERROR(IF(D1441="","",INDEX(Entradas!$H$3:$H$5000,MATCH(Vendas!A1441,IF(Entradas!$B$3:$B$5000=Vendas!D1441,Entradas!$A$3:$A$5000),1))),"Preço não registrado")</f>
        <v/>
      </c>
      <c r="I1441" s="37" t="str">
        <f t="shared" si="113"/>
        <v/>
      </c>
      <c r="J1441" s="1"/>
      <c r="K1441" s="1"/>
      <c r="L1441" s="16" t="str">
        <f t="shared" si="114"/>
        <v/>
      </c>
      <c r="M1441" s="70"/>
    </row>
    <row r="1442" spans="1:13" x14ac:dyDescent="0.3">
      <c r="A1442" s="4"/>
      <c r="B1442" s="1"/>
      <c r="C1442" s="1" t="str">
        <f t="shared" si="110"/>
        <v/>
      </c>
      <c r="D1442" s="6"/>
      <c r="E1442" s="1" t="str">
        <f t="shared" si="111"/>
        <v/>
      </c>
      <c r="F1442" s="1" t="str">
        <f t="shared" si="112"/>
        <v/>
      </c>
      <c r="G1442" s="1"/>
      <c r="H1442" s="74" t="str" cm="1">
        <f t="array" ref="H1442">IFERROR(IF(D1442="","",INDEX(Entradas!$H$3:$H$5000,MATCH(Vendas!A1442,IF(Entradas!$B$3:$B$5000=Vendas!D1442,Entradas!$A$3:$A$5000),1))),"Preço não registrado")</f>
        <v/>
      </c>
      <c r="I1442" s="37" t="str">
        <f t="shared" si="113"/>
        <v/>
      </c>
      <c r="J1442" s="1"/>
      <c r="K1442" s="1"/>
      <c r="L1442" s="16" t="str">
        <f t="shared" si="114"/>
        <v/>
      </c>
      <c r="M1442" s="70"/>
    </row>
    <row r="1443" spans="1:13" x14ac:dyDescent="0.3">
      <c r="A1443" s="4"/>
      <c r="B1443" s="1"/>
      <c r="C1443" s="1" t="str">
        <f t="shared" si="110"/>
        <v/>
      </c>
      <c r="D1443" s="1"/>
      <c r="E1443" s="1" t="str">
        <f t="shared" si="111"/>
        <v/>
      </c>
      <c r="F1443" s="1" t="str">
        <f t="shared" si="112"/>
        <v/>
      </c>
      <c r="G1443" s="1"/>
      <c r="H1443" s="74" t="str" cm="1">
        <f t="array" ref="H1443">IFERROR(IF(D1443="","",INDEX(Entradas!$H$3:$H$5000,MATCH(Vendas!A1443,IF(Entradas!$B$3:$B$5000=Vendas!D1443,Entradas!$A$3:$A$5000),1))),"Preço não registrado")</f>
        <v/>
      </c>
      <c r="I1443" s="37" t="str">
        <f t="shared" si="113"/>
        <v/>
      </c>
      <c r="J1443" s="1"/>
      <c r="K1443" s="1"/>
      <c r="L1443" s="16" t="str">
        <f t="shared" si="114"/>
        <v/>
      </c>
      <c r="M1443" s="70"/>
    </row>
    <row r="1444" spans="1:13" x14ac:dyDescent="0.3">
      <c r="A1444" s="4"/>
      <c r="B1444" s="1"/>
      <c r="C1444" s="1" t="str">
        <f t="shared" si="110"/>
        <v/>
      </c>
      <c r="D1444" s="1"/>
      <c r="E1444" s="1" t="str">
        <f t="shared" si="111"/>
        <v/>
      </c>
      <c r="F1444" s="1" t="str">
        <f t="shared" si="112"/>
        <v/>
      </c>
      <c r="G1444" s="1"/>
      <c r="H1444" s="74" t="str" cm="1">
        <f t="array" ref="H1444">IFERROR(IF(D1444="","",INDEX(Entradas!$H$3:$H$5000,MATCH(Vendas!A1444,IF(Entradas!$B$3:$B$5000=Vendas!D1444,Entradas!$A$3:$A$5000),1))),"Preço não registrado")</f>
        <v/>
      </c>
      <c r="I1444" s="37" t="str">
        <f t="shared" si="113"/>
        <v/>
      </c>
      <c r="J1444" s="1"/>
      <c r="K1444" s="1"/>
      <c r="L1444" s="16" t="str">
        <f t="shared" si="114"/>
        <v/>
      </c>
      <c r="M1444" s="70"/>
    </row>
    <row r="1445" spans="1:13" x14ac:dyDescent="0.3">
      <c r="A1445" s="4"/>
      <c r="B1445" s="1"/>
      <c r="C1445" s="1" t="str">
        <f t="shared" si="110"/>
        <v/>
      </c>
      <c r="D1445" s="1"/>
      <c r="E1445" s="1" t="str">
        <f t="shared" si="111"/>
        <v/>
      </c>
      <c r="F1445" s="1" t="str">
        <f t="shared" si="112"/>
        <v/>
      </c>
      <c r="G1445" s="1"/>
      <c r="H1445" s="74" t="str" cm="1">
        <f t="array" ref="H1445">IFERROR(IF(D1445="","",INDEX(Entradas!$H$3:$H$5000,MATCH(Vendas!A1445,IF(Entradas!$B$3:$B$5000=Vendas!D1445,Entradas!$A$3:$A$5000),1))),"Preço não registrado")</f>
        <v/>
      </c>
      <c r="I1445" s="37" t="str">
        <f t="shared" si="113"/>
        <v/>
      </c>
      <c r="J1445" s="1"/>
      <c r="K1445" s="1"/>
      <c r="L1445" s="16" t="str">
        <f t="shared" si="114"/>
        <v/>
      </c>
      <c r="M1445" s="70"/>
    </row>
    <row r="1446" spans="1:13" x14ac:dyDescent="0.3">
      <c r="A1446" s="4"/>
      <c r="B1446" s="1"/>
      <c r="C1446" s="1" t="str">
        <f t="shared" si="110"/>
        <v/>
      </c>
      <c r="D1446" s="1"/>
      <c r="E1446" s="1" t="str">
        <f t="shared" si="111"/>
        <v/>
      </c>
      <c r="F1446" s="1" t="str">
        <f t="shared" si="112"/>
        <v/>
      </c>
      <c r="G1446" s="1"/>
      <c r="H1446" s="74" t="str" cm="1">
        <f t="array" ref="H1446">IFERROR(IF(D1446="","",INDEX(Entradas!$H$3:$H$5000,MATCH(Vendas!A1446,IF(Entradas!$B$3:$B$5000=Vendas!D1446,Entradas!$A$3:$A$5000),1))),"Preço não registrado")</f>
        <v/>
      </c>
      <c r="I1446" s="37" t="str">
        <f t="shared" si="113"/>
        <v/>
      </c>
      <c r="J1446" s="1"/>
      <c r="K1446" s="1"/>
      <c r="L1446" s="16" t="str">
        <f t="shared" si="114"/>
        <v/>
      </c>
      <c r="M1446" s="70"/>
    </row>
    <row r="1447" spans="1:13" x14ac:dyDescent="0.3">
      <c r="A1447" s="4"/>
      <c r="B1447" s="1"/>
      <c r="C1447" s="1" t="str">
        <f t="shared" si="110"/>
        <v/>
      </c>
      <c r="D1447" s="1"/>
      <c r="E1447" s="1" t="str">
        <f t="shared" si="111"/>
        <v/>
      </c>
      <c r="F1447" s="1" t="str">
        <f t="shared" si="112"/>
        <v/>
      </c>
      <c r="G1447" s="1"/>
      <c r="H1447" s="74" t="str" cm="1">
        <f t="array" ref="H1447">IFERROR(IF(D1447="","",INDEX(Entradas!$H$3:$H$5000,MATCH(Vendas!A1447,IF(Entradas!$B$3:$B$5000=Vendas!D1447,Entradas!$A$3:$A$5000),1))),"Preço não registrado")</f>
        <v/>
      </c>
      <c r="I1447" s="37" t="str">
        <f t="shared" si="113"/>
        <v/>
      </c>
      <c r="J1447" s="1"/>
      <c r="K1447" s="1"/>
      <c r="L1447" s="16" t="str">
        <f t="shared" si="114"/>
        <v/>
      </c>
      <c r="M1447" s="70"/>
    </row>
    <row r="1448" spans="1:13" x14ac:dyDescent="0.3">
      <c r="A1448" s="4"/>
      <c r="B1448" s="1"/>
      <c r="C1448" s="1" t="str">
        <f t="shared" si="110"/>
        <v/>
      </c>
      <c r="D1448" s="1"/>
      <c r="E1448" s="1" t="str">
        <f t="shared" si="111"/>
        <v/>
      </c>
      <c r="F1448" s="1" t="str">
        <f t="shared" si="112"/>
        <v/>
      </c>
      <c r="G1448" s="1"/>
      <c r="H1448" s="74" t="str" cm="1">
        <f t="array" ref="H1448">IFERROR(IF(D1448="","",INDEX(Entradas!$H$3:$H$5000,MATCH(Vendas!A1448,IF(Entradas!$B$3:$B$5000=Vendas!D1448,Entradas!$A$3:$A$5000),1))),"Preço não registrado")</f>
        <v/>
      </c>
      <c r="I1448" s="37" t="str">
        <f t="shared" si="113"/>
        <v/>
      </c>
      <c r="J1448" s="1"/>
      <c r="K1448" s="1"/>
      <c r="L1448" s="16" t="str">
        <f t="shared" si="114"/>
        <v/>
      </c>
      <c r="M1448" s="70"/>
    </row>
    <row r="1449" spans="1:13" x14ac:dyDescent="0.3">
      <c r="A1449" s="4"/>
      <c r="B1449" s="1"/>
      <c r="C1449" s="1" t="str">
        <f t="shared" si="110"/>
        <v/>
      </c>
      <c r="D1449" s="1"/>
      <c r="E1449" s="1" t="str">
        <f t="shared" si="111"/>
        <v/>
      </c>
      <c r="F1449" s="1" t="str">
        <f t="shared" si="112"/>
        <v/>
      </c>
      <c r="G1449" s="1"/>
      <c r="H1449" s="74" t="str" cm="1">
        <f t="array" ref="H1449">IFERROR(IF(D1449="","",INDEX(Entradas!$H$3:$H$5000,MATCH(Vendas!A1449,IF(Entradas!$B$3:$B$5000=Vendas!D1449,Entradas!$A$3:$A$5000),1))),"Preço não registrado")</f>
        <v/>
      </c>
      <c r="I1449" s="37" t="str">
        <f t="shared" si="113"/>
        <v/>
      </c>
      <c r="J1449" s="1"/>
      <c r="K1449" s="1"/>
      <c r="L1449" s="16" t="str">
        <f t="shared" si="114"/>
        <v/>
      </c>
      <c r="M1449" s="70"/>
    </row>
    <row r="1450" spans="1:13" x14ac:dyDescent="0.3">
      <c r="A1450" s="4"/>
      <c r="B1450" s="1"/>
      <c r="C1450" s="1" t="str">
        <f t="shared" si="110"/>
        <v/>
      </c>
      <c r="D1450" s="1"/>
      <c r="E1450" s="1" t="str">
        <f t="shared" si="111"/>
        <v/>
      </c>
      <c r="F1450" s="1" t="str">
        <f t="shared" si="112"/>
        <v/>
      </c>
      <c r="G1450" s="1"/>
      <c r="H1450" s="74" t="str" cm="1">
        <f t="array" ref="H1450">IFERROR(IF(D1450="","",INDEX(Entradas!$H$3:$H$5000,MATCH(Vendas!A1450,IF(Entradas!$B$3:$B$5000=Vendas!D1450,Entradas!$A$3:$A$5000),1))),"Preço não registrado")</f>
        <v/>
      </c>
      <c r="I1450" s="37" t="str">
        <f t="shared" si="113"/>
        <v/>
      </c>
      <c r="J1450" s="1"/>
      <c r="K1450" s="1"/>
      <c r="L1450" s="16" t="str">
        <f t="shared" si="114"/>
        <v/>
      </c>
      <c r="M1450" s="70"/>
    </row>
    <row r="1451" spans="1:13" x14ac:dyDescent="0.3">
      <c r="A1451" s="4"/>
      <c r="B1451" s="1"/>
      <c r="C1451" s="1" t="str">
        <f t="shared" si="110"/>
        <v/>
      </c>
      <c r="D1451" s="1"/>
      <c r="E1451" s="1" t="str">
        <f t="shared" si="111"/>
        <v/>
      </c>
      <c r="F1451" s="1" t="str">
        <f t="shared" si="112"/>
        <v/>
      </c>
      <c r="G1451" s="1"/>
      <c r="H1451" s="74" t="str" cm="1">
        <f t="array" ref="H1451">IFERROR(IF(D1451="","",INDEX(Entradas!$H$3:$H$5000,MATCH(Vendas!A1451,IF(Entradas!$B$3:$B$5000=Vendas!D1451,Entradas!$A$3:$A$5000),1))),"Preço não registrado")</f>
        <v/>
      </c>
      <c r="I1451" s="37" t="str">
        <f t="shared" si="113"/>
        <v/>
      </c>
      <c r="J1451" s="1"/>
      <c r="K1451" s="1"/>
      <c r="L1451" s="16" t="str">
        <f t="shared" si="114"/>
        <v/>
      </c>
      <c r="M1451" s="70"/>
    </row>
    <row r="1452" spans="1:13" x14ac:dyDescent="0.3">
      <c r="A1452" s="4"/>
      <c r="B1452" s="1"/>
      <c r="C1452" s="1" t="str">
        <f t="shared" si="110"/>
        <v/>
      </c>
      <c r="D1452" s="6"/>
      <c r="E1452" s="1" t="str">
        <f t="shared" si="111"/>
        <v/>
      </c>
      <c r="F1452" s="1" t="str">
        <f t="shared" si="112"/>
        <v/>
      </c>
      <c r="G1452" s="1"/>
      <c r="H1452" s="74" t="str" cm="1">
        <f t="array" ref="H1452">IFERROR(IF(D1452="","",INDEX(Entradas!$H$3:$H$5000,MATCH(Vendas!A1452,IF(Entradas!$B$3:$B$5000=Vendas!D1452,Entradas!$A$3:$A$5000),1))),"Preço não registrado")</f>
        <v/>
      </c>
      <c r="I1452" s="37" t="str">
        <f t="shared" si="113"/>
        <v/>
      </c>
      <c r="J1452" s="1"/>
      <c r="K1452" s="1"/>
      <c r="L1452" s="16" t="str">
        <f t="shared" si="114"/>
        <v/>
      </c>
      <c r="M1452" s="70"/>
    </row>
    <row r="1453" spans="1:13" x14ac:dyDescent="0.3">
      <c r="A1453" s="4"/>
      <c r="B1453" s="1"/>
      <c r="C1453" s="1" t="str">
        <f t="shared" si="110"/>
        <v/>
      </c>
      <c r="D1453" s="1"/>
      <c r="E1453" s="1" t="str">
        <f t="shared" si="111"/>
        <v/>
      </c>
      <c r="F1453" s="1" t="str">
        <f t="shared" si="112"/>
        <v/>
      </c>
      <c r="G1453" s="1"/>
      <c r="H1453" s="74" t="str" cm="1">
        <f t="array" ref="H1453">IFERROR(IF(D1453="","",INDEX(Entradas!$H$3:$H$5000,MATCH(Vendas!A1453,IF(Entradas!$B$3:$B$5000=Vendas!D1453,Entradas!$A$3:$A$5000),1))),"Preço não registrado")</f>
        <v/>
      </c>
      <c r="I1453" s="37" t="str">
        <f t="shared" si="113"/>
        <v/>
      </c>
      <c r="J1453" s="1"/>
      <c r="K1453" s="1"/>
      <c r="L1453" s="16" t="str">
        <f t="shared" si="114"/>
        <v/>
      </c>
      <c r="M1453" s="70"/>
    </row>
    <row r="1454" spans="1:13" x14ac:dyDescent="0.3">
      <c r="A1454" s="4"/>
      <c r="B1454" s="1"/>
      <c r="C1454" s="1" t="str">
        <f t="shared" si="110"/>
        <v/>
      </c>
      <c r="D1454" s="1"/>
      <c r="E1454" s="1" t="str">
        <f t="shared" si="111"/>
        <v/>
      </c>
      <c r="F1454" s="1" t="str">
        <f t="shared" si="112"/>
        <v/>
      </c>
      <c r="G1454" s="1"/>
      <c r="H1454" s="74" t="str" cm="1">
        <f t="array" ref="H1454">IFERROR(IF(D1454="","",INDEX(Entradas!$H$3:$H$5000,MATCH(Vendas!A1454,IF(Entradas!$B$3:$B$5000=Vendas!D1454,Entradas!$A$3:$A$5000),1))),"Preço não registrado")</f>
        <v/>
      </c>
      <c r="I1454" s="37" t="str">
        <f t="shared" si="113"/>
        <v/>
      </c>
      <c r="J1454" s="1"/>
      <c r="K1454" s="1"/>
      <c r="L1454" s="16" t="str">
        <f t="shared" si="114"/>
        <v/>
      </c>
      <c r="M1454" s="70"/>
    </row>
    <row r="1455" spans="1:13" x14ac:dyDescent="0.3">
      <c r="A1455" s="4"/>
      <c r="B1455" s="1"/>
      <c r="C1455" s="1" t="str">
        <f t="shared" si="110"/>
        <v/>
      </c>
      <c r="D1455" s="1"/>
      <c r="E1455" s="1" t="str">
        <f t="shared" si="111"/>
        <v/>
      </c>
      <c r="F1455" s="1" t="str">
        <f t="shared" si="112"/>
        <v/>
      </c>
      <c r="G1455" s="1"/>
      <c r="H1455" s="74" t="str" cm="1">
        <f t="array" ref="H1455">IFERROR(IF(D1455="","",INDEX(Entradas!$H$3:$H$5000,MATCH(Vendas!A1455,IF(Entradas!$B$3:$B$5000=Vendas!D1455,Entradas!$A$3:$A$5000),1))),"Preço não registrado")</f>
        <v/>
      </c>
      <c r="I1455" s="37" t="str">
        <f t="shared" si="113"/>
        <v/>
      </c>
      <c r="J1455" s="1"/>
      <c r="K1455" s="1"/>
      <c r="L1455" s="16" t="str">
        <f t="shared" si="114"/>
        <v/>
      </c>
      <c r="M1455" s="70"/>
    </row>
    <row r="1456" spans="1:13" x14ac:dyDescent="0.3">
      <c r="A1456" s="4"/>
      <c r="B1456" s="1"/>
      <c r="C1456" s="1" t="str">
        <f t="shared" si="110"/>
        <v/>
      </c>
      <c r="D1456" s="1"/>
      <c r="E1456" s="1" t="str">
        <f t="shared" si="111"/>
        <v/>
      </c>
      <c r="F1456" s="1" t="str">
        <f t="shared" si="112"/>
        <v/>
      </c>
      <c r="G1456" s="1"/>
      <c r="H1456" s="74" t="str" cm="1">
        <f t="array" ref="H1456">IFERROR(IF(D1456="","",INDEX(Entradas!$H$3:$H$5000,MATCH(Vendas!A1456,IF(Entradas!$B$3:$B$5000=Vendas!D1456,Entradas!$A$3:$A$5000),1))),"Preço não registrado")</f>
        <v/>
      </c>
      <c r="I1456" s="37" t="str">
        <f t="shared" si="113"/>
        <v/>
      </c>
      <c r="J1456" s="1"/>
      <c r="K1456" s="1"/>
      <c r="L1456" s="16" t="str">
        <f t="shared" si="114"/>
        <v/>
      </c>
      <c r="M1456" s="70"/>
    </row>
    <row r="1457" spans="1:13" x14ac:dyDescent="0.3">
      <c r="A1457" s="4"/>
      <c r="B1457" s="1"/>
      <c r="C1457" s="1" t="str">
        <f t="shared" si="110"/>
        <v/>
      </c>
      <c r="D1457" s="1"/>
      <c r="E1457" s="1" t="str">
        <f t="shared" si="111"/>
        <v/>
      </c>
      <c r="F1457" s="1" t="str">
        <f t="shared" si="112"/>
        <v/>
      </c>
      <c r="G1457" s="1"/>
      <c r="H1457" s="74" t="str" cm="1">
        <f t="array" ref="H1457">IFERROR(IF(D1457="","",INDEX(Entradas!$H$3:$H$5000,MATCH(Vendas!A1457,IF(Entradas!$B$3:$B$5000=Vendas!D1457,Entradas!$A$3:$A$5000),1))),"Preço não registrado")</f>
        <v/>
      </c>
      <c r="I1457" s="37" t="str">
        <f t="shared" si="113"/>
        <v/>
      </c>
      <c r="J1457" s="1"/>
      <c r="K1457" s="1"/>
      <c r="L1457" s="16" t="str">
        <f t="shared" si="114"/>
        <v/>
      </c>
      <c r="M1457" s="70"/>
    </row>
    <row r="1458" spans="1:13" x14ac:dyDescent="0.3">
      <c r="A1458" s="4"/>
      <c r="B1458" s="1"/>
      <c r="C1458" s="1" t="str">
        <f t="shared" si="110"/>
        <v/>
      </c>
      <c r="D1458" s="1"/>
      <c r="E1458" s="1" t="str">
        <f t="shared" si="111"/>
        <v/>
      </c>
      <c r="F1458" s="1" t="str">
        <f t="shared" si="112"/>
        <v/>
      </c>
      <c r="G1458" s="1"/>
      <c r="H1458" s="74" t="str" cm="1">
        <f t="array" ref="H1458">IFERROR(IF(D1458="","",INDEX(Entradas!$H$3:$H$5000,MATCH(Vendas!A1458,IF(Entradas!$B$3:$B$5000=Vendas!D1458,Entradas!$A$3:$A$5000),1))),"Preço não registrado")</f>
        <v/>
      </c>
      <c r="I1458" s="37" t="str">
        <f t="shared" si="113"/>
        <v/>
      </c>
      <c r="J1458" s="1"/>
      <c r="K1458" s="1"/>
      <c r="L1458" s="16" t="str">
        <f t="shared" si="114"/>
        <v/>
      </c>
      <c r="M1458" s="70"/>
    </row>
    <row r="1459" spans="1:13" x14ac:dyDescent="0.3">
      <c r="A1459" s="4"/>
      <c r="B1459" s="1"/>
      <c r="C1459" s="1" t="str">
        <f t="shared" si="110"/>
        <v/>
      </c>
      <c r="D1459" s="1"/>
      <c r="E1459" s="1" t="str">
        <f t="shared" si="111"/>
        <v/>
      </c>
      <c r="F1459" s="1" t="str">
        <f t="shared" si="112"/>
        <v/>
      </c>
      <c r="G1459" s="1"/>
      <c r="H1459" s="74" t="str" cm="1">
        <f t="array" ref="H1459">IFERROR(IF(D1459="","",INDEX(Entradas!$H$3:$H$5000,MATCH(Vendas!A1459,IF(Entradas!$B$3:$B$5000=Vendas!D1459,Entradas!$A$3:$A$5000),1))),"Preço não registrado")</f>
        <v/>
      </c>
      <c r="I1459" s="37" t="str">
        <f t="shared" si="113"/>
        <v/>
      </c>
      <c r="J1459" s="1"/>
      <c r="K1459" s="1"/>
      <c r="L1459" s="16" t="str">
        <f t="shared" si="114"/>
        <v/>
      </c>
      <c r="M1459" s="70"/>
    </row>
    <row r="1460" spans="1:13" x14ac:dyDescent="0.3">
      <c r="A1460" s="4"/>
      <c r="B1460" s="1"/>
      <c r="C1460" s="1" t="str">
        <f t="shared" si="110"/>
        <v/>
      </c>
      <c r="D1460" s="1"/>
      <c r="E1460" s="1" t="str">
        <f t="shared" si="111"/>
        <v/>
      </c>
      <c r="F1460" s="1" t="str">
        <f t="shared" si="112"/>
        <v/>
      </c>
      <c r="G1460" s="1"/>
      <c r="H1460" s="74" t="str" cm="1">
        <f t="array" ref="H1460">IFERROR(IF(D1460="","",INDEX(Entradas!$H$3:$H$5000,MATCH(Vendas!A1460,IF(Entradas!$B$3:$B$5000=Vendas!D1460,Entradas!$A$3:$A$5000),1))),"Preço não registrado")</f>
        <v/>
      </c>
      <c r="I1460" s="37" t="str">
        <f t="shared" si="113"/>
        <v/>
      </c>
      <c r="J1460" s="1"/>
      <c r="K1460" s="1"/>
      <c r="L1460" s="16" t="str">
        <f t="shared" si="114"/>
        <v/>
      </c>
      <c r="M1460" s="70"/>
    </row>
    <row r="1461" spans="1:13" x14ac:dyDescent="0.3">
      <c r="A1461" s="4"/>
      <c r="B1461" s="1"/>
      <c r="C1461" s="1" t="str">
        <f t="shared" si="110"/>
        <v/>
      </c>
      <c r="D1461" s="1"/>
      <c r="E1461" s="1" t="str">
        <f t="shared" si="111"/>
        <v/>
      </c>
      <c r="F1461" s="1" t="str">
        <f t="shared" si="112"/>
        <v/>
      </c>
      <c r="G1461" s="1"/>
      <c r="H1461" s="74" t="str" cm="1">
        <f t="array" ref="H1461">IFERROR(IF(D1461="","",INDEX(Entradas!$H$3:$H$5000,MATCH(Vendas!A1461,IF(Entradas!$B$3:$B$5000=Vendas!D1461,Entradas!$A$3:$A$5000),1))),"Preço não registrado")</f>
        <v/>
      </c>
      <c r="I1461" s="37" t="str">
        <f t="shared" si="113"/>
        <v/>
      </c>
      <c r="J1461" s="1"/>
      <c r="K1461" s="1"/>
      <c r="L1461" s="16" t="str">
        <f t="shared" si="114"/>
        <v/>
      </c>
      <c r="M1461" s="70"/>
    </row>
    <row r="1462" spans="1:13" x14ac:dyDescent="0.3">
      <c r="A1462" s="4"/>
      <c r="B1462" s="1"/>
      <c r="C1462" s="1" t="str">
        <f t="shared" si="110"/>
        <v/>
      </c>
      <c r="D1462" s="6"/>
      <c r="E1462" s="1" t="str">
        <f t="shared" si="111"/>
        <v/>
      </c>
      <c r="F1462" s="1" t="str">
        <f t="shared" si="112"/>
        <v/>
      </c>
      <c r="G1462" s="1"/>
      <c r="H1462" s="74" t="str" cm="1">
        <f t="array" ref="H1462">IFERROR(IF(D1462="","",INDEX(Entradas!$H$3:$H$5000,MATCH(Vendas!A1462,IF(Entradas!$B$3:$B$5000=Vendas!D1462,Entradas!$A$3:$A$5000),1))),"Preço não registrado")</f>
        <v/>
      </c>
      <c r="I1462" s="37" t="str">
        <f t="shared" si="113"/>
        <v/>
      </c>
      <c r="J1462" s="1"/>
      <c r="K1462" s="1"/>
      <c r="L1462" s="16" t="str">
        <f t="shared" si="114"/>
        <v/>
      </c>
      <c r="M1462" s="70"/>
    </row>
    <row r="1463" spans="1:13" x14ac:dyDescent="0.3">
      <c r="A1463" s="4"/>
      <c r="B1463" s="1"/>
      <c r="C1463" s="1" t="str">
        <f t="shared" si="110"/>
        <v/>
      </c>
      <c r="D1463" s="1"/>
      <c r="E1463" s="1" t="str">
        <f t="shared" si="111"/>
        <v/>
      </c>
      <c r="F1463" s="1" t="str">
        <f t="shared" si="112"/>
        <v/>
      </c>
      <c r="G1463" s="1"/>
      <c r="H1463" s="74" t="str" cm="1">
        <f t="array" ref="H1463">IFERROR(IF(D1463="","",INDEX(Entradas!$H$3:$H$5000,MATCH(Vendas!A1463,IF(Entradas!$B$3:$B$5000=Vendas!D1463,Entradas!$A$3:$A$5000),1))),"Preço não registrado")</f>
        <v/>
      </c>
      <c r="I1463" s="37" t="str">
        <f t="shared" si="113"/>
        <v/>
      </c>
      <c r="J1463" s="1"/>
      <c r="K1463" s="1"/>
      <c r="L1463" s="16" t="str">
        <f t="shared" si="114"/>
        <v/>
      </c>
      <c r="M1463" s="70"/>
    </row>
    <row r="1464" spans="1:13" x14ac:dyDescent="0.3">
      <c r="A1464" s="4"/>
      <c r="B1464" s="1"/>
      <c r="C1464" s="1" t="str">
        <f t="shared" si="110"/>
        <v/>
      </c>
      <c r="D1464" s="1"/>
      <c r="E1464" s="1" t="str">
        <f t="shared" si="111"/>
        <v/>
      </c>
      <c r="F1464" s="1" t="str">
        <f t="shared" si="112"/>
        <v/>
      </c>
      <c r="G1464" s="1"/>
      <c r="H1464" s="74" t="str" cm="1">
        <f t="array" ref="H1464">IFERROR(IF(D1464="","",INDEX(Entradas!$H$3:$H$5000,MATCH(Vendas!A1464,IF(Entradas!$B$3:$B$5000=Vendas!D1464,Entradas!$A$3:$A$5000),1))),"Preço não registrado")</f>
        <v/>
      </c>
      <c r="I1464" s="37" t="str">
        <f t="shared" si="113"/>
        <v/>
      </c>
      <c r="J1464" s="1"/>
      <c r="K1464" s="1"/>
      <c r="L1464" s="16" t="str">
        <f t="shared" si="114"/>
        <v/>
      </c>
      <c r="M1464" s="70"/>
    </row>
    <row r="1465" spans="1:13" x14ac:dyDescent="0.3">
      <c r="A1465" s="4"/>
      <c r="B1465" s="1"/>
      <c r="C1465" s="1" t="str">
        <f t="shared" si="110"/>
        <v/>
      </c>
      <c r="D1465" s="1"/>
      <c r="E1465" s="1" t="str">
        <f t="shared" si="111"/>
        <v/>
      </c>
      <c r="F1465" s="1" t="str">
        <f t="shared" si="112"/>
        <v/>
      </c>
      <c r="G1465" s="1"/>
      <c r="H1465" s="74" t="str" cm="1">
        <f t="array" ref="H1465">IFERROR(IF(D1465="","",INDEX(Entradas!$H$3:$H$5000,MATCH(Vendas!A1465,IF(Entradas!$B$3:$B$5000=Vendas!D1465,Entradas!$A$3:$A$5000),1))),"Preço não registrado")</f>
        <v/>
      </c>
      <c r="I1465" s="37" t="str">
        <f t="shared" si="113"/>
        <v/>
      </c>
      <c r="J1465" s="1"/>
      <c r="K1465" s="1"/>
      <c r="L1465" s="16" t="str">
        <f t="shared" si="114"/>
        <v/>
      </c>
      <c r="M1465" s="70"/>
    </row>
    <row r="1466" spans="1:13" x14ac:dyDescent="0.3">
      <c r="A1466" s="4"/>
      <c r="B1466" s="1"/>
      <c r="C1466" s="1" t="str">
        <f t="shared" si="110"/>
        <v/>
      </c>
      <c r="D1466" s="1"/>
      <c r="E1466" s="1" t="str">
        <f t="shared" si="111"/>
        <v/>
      </c>
      <c r="F1466" s="1" t="str">
        <f t="shared" si="112"/>
        <v/>
      </c>
      <c r="G1466" s="1"/>
      <c r="H1466" s="74" t="str" cm="1">
        <f t="array" ref="H1466">IFERROR(IF(D1466="","",INDEX(Entradas!$H$3:$H$5000,MATCH(Vendas!A1466,IF(Entradas!$B$3:$B$5000=Vendas!D1466,Entradas!$A$3:$A$5000),1))),"Preço não registrado")</f>
        <v/>
      </c>
      <c r="I1466" s="37" t="str">
        <f t="shared" si="113"/>
        <v/>
      </c>
      <c r="J1466" s="1"/>
      <c r="K1466" s="1"/>
      <c r="L1466" s="16" t="str">
        <f t="shared" si="114"/>
        <v/>
      </c>
      <c r="M1466" s="70"/>
    </row>
    <row r="1467" spans="1:13" x14ac:dyDescent="0.3">
      <c r="A1467" s="4"/>
      <c r="B1467" s="1"/>
      <c r="C1467" s="1" t="str">
        <f t="shared" si="110"/>
        <v/>
      </c>
      <c r="D1467" s="1"/>
      <c r="E1467" s="1" t="str">
        <f t="shared" si="111"/>
        <v/>
      </c>
      <c r="F1467" s="1" t="str">
        <f t="shared" si="112"/>
        <v/>
      </c>
      <c r="G1467" s="1"/>
      <c r="H1467" s="74" t="str" cm="1">
        <f t="array" ref="H1467">IFERROR(IF(D1467="","",INDEX(Entradas!$H$3:$H$5000,MATCH(Vendas!A1467,IF(Entradas!$B$3:$B$5000=Vendas!D1467,Entradas!$A$3:$A$5000),1))),"Preço não registrado")</f>
        <v/>
      </c>
      <c r="I1467" s="37" t="str">
        <f t="shared" si="113"/>
        <v/>
      </c>
      <c r="J1467" s="1"/>
      <c r="K1467" s="1"/>
      <c r="L1467" s="16" t="str">
        <f t="shared" si="114"/>
        <v/>
      </c>
      <c r="M1467" s="70"/>
    </row>
    <row r="1468" spans="1:13" x14ac:dyDescent="0.3">
      <c r="A1468" s="4"/>
      <c r="B1468" s="1"/>
      <c r="C1468" s="1" t="str">
        <f t="shared" si="110"/>
        <v/>
      </c>
      <c r="D1468" s="1"/>
      <c r="E1468" s="1" t="str">
        <f t="shared" si="111"/>
        <v/>
      </c>
      <c r="F1468" s="1" t="str">
        <f t="shared" si="112"/>
        <v/>
      </c>
      <c r="G1468" s="1"/>
      <c r="H1468" s="74" t="str" cm="1">
        <f t="array" ref="H1468">IFERROR(IF(D1468="","",INDEX(Entradas!$H$3:$H$5000,MATCH(Vendas!A1468,IF(Entradas!$B$3:$B$5000=Vendas!D1468,Entradas!$A$3:$A$5000),1))),"Preço não registrado")</f>
        <v/>
      </c>
      <c r="I1468" s="37" t="str">
        <f t="shared" si="113"/>
        <v/>
      </c>
      <c r="J1468" s="1"/>
      <c r="K1468" s="1"/>
      <c r="L1468" s="16" t="str">
        <f t="shared" si="114"/>
        <v/>
      </c>
      <c r="M1468" s="70"/>
    </row>
    <row r="1469" spans="1:13" x14ac:dyDescent="0.3">
      <c r="A1469" s="4"/>
      <c r="B1469" s="1"/>
      <c r="C1469" s="1" t="str">
        <f t="shared" si="110"/>
        <v/>
      </c>
      <c r="D1469" s="1"/>
      <c r="E1469" s="1" t="str">
        <f t="shared" si="111"/>
        <v/>
      </c>
      <c r="F1469" s="1" t="str">
        <f t="shared" si="112"/>
        <v/>
      </c>
      <c r="G1469" s="1"/>
      <c r="H1469" s="74" t="str" cm="1">
        <f t="array" ref="H1469">IFERROR(IF(D1469="","",INDEX(Entradas!$H$3:$H$5000,MATCH(Vendas!A1469,IF(Entradas!$B$3:$B$5000=Vendas!D1469,Entradas!$A$3:$A$5000),1))),"Preço não registrado")</f>
        <v/>
      </c>
      <c r="I1469" s="37" t="str">
        <f t="shared" si="113"/>
        <v/>
      </c>
      <c r="J1469" s="1"/>
      <c r="K1469" s="1"/>
      <c r="L1469" s="16" t="str">
        <f t="shared" si="114"/>
        <v/>
      </c>
      <c r="M1469" s="70"/>
    </row>
    <row r="1470" spans="1:13" x14ac:dyDescent="0.3">
      <c r="A1470" s="4"/>
      <c r="B1470" s="1"/>
      <c r="C1470" s="1" t="str">
        <f t="shared" si="110"/>
        <v/>
      </c>
      <c r="D1470" s="1"/>
      <c r="E1470" s="1" t="str">
        <f t="shared" si="111"/>
        <v/>
      </c>
      <c r="F1470" s="1" t="str">
        <f t="shared" si="112"/>
        <v/>
      </c>
      <c r="G1470" s="1"/>
      <c r="H1470" s="74" t="str" cm="1">
        <f t="array" ref="H1470">IFERROR(IF(D1470="","",INDEX(Entradas!$H$3:$H$5000,MATCH(Vendas!A1470,IF(Entradas!$B$3:$B$5000=Vendas!D1470,Entradas!$A$3:$A$5000),1))),"Preço não registrado")</f>
        <v/>
      </c>
      <c r="I1470" s="37" t="str">
        <f t="shared" si="113"/>
        <v/>
      </c>
      <c r="J1470" s="1"/>
      <c r="K1470" s="1"/>
      <c r="L1470" s="16" t="str">
        <f t="shared" si="114"/>
        <v/>
      </c>
      <c r="M1470" s="70"/>
    </row>
    <row r="1471" spans="1:13" x14ac:dyDescent="0.3">
      <c r="A1471" s="4"/>
      <c r="B1471" s="1"/>
      <c r="C1471" s="1" t="str">
        <f t="shared" si="110"/>
        <v/>
      </c>
      <c r="D1471" s="1"/>
      <c r="E1471" s="1" t="str">
        <f t="shared" si="111"/>
        <v/>
      </c>
      <c r="F1471" s="1" t="str">
        <f t="shared" si="112"/>
        <v/>
      </c>
      <c r="G1471" s="1"/>
      <c r="H1471" s="74" t="str" cm="1">
        <f t="array" ref="H1471">IFERROR(IF(D1471="","",INDEX(Entradas!$H$3:$H$5000,MATCH(Vendas!A1471,IF(Entradas!$B$3:$B$5000=Vendas!D1471,Entradas!$A$3:$A$5000),1))),"Preço não registrado")</f>
        <v/>
      </c>
      <c r="I1471" s="37" t="str">
        <f t="shared" si="113"/>
        <v/>
      </c>
      <c r="J1471" s="1"/>
      <c r="K1471" s="1"/>
      <c r="L1471" s="16" t="str">
        <f t="shared" si="114"/>
        <v/>
      </c>
      <c r="M1471" s="70"/>
    </row>
    <row r="1472" spans="1:13" x14ac:dyDescent="0.3">
      <c r="A1472" s="4"/>
      <c r="B1472" s="1"/>
      <c r="C1472" s="1" t="str">
        <f t="shared" si="110"/>
        <v/>
      </c>
      <c r="D1472" s="6"/>
      <c r="E1472" s="1" t="str">
        <f t="shared" si="111"/>
        <v/>
      </c>
      <c r="F1472" s="1" t="str">
        <f t="shared" si="112"/>
        <v/>
      </c>
      <c r="G1472" s="1"/>
      <c r="H1472" s="74" t="str" cm="1">
        <f t="array" ref="H1472">IFERROR(IF(D1472="","",INDEX(Entradas!$H$3:$H$5000,MATCH(Vendas!A1472,IF(Entradas!$B$3:$B$5000=Vendas!D1472,Entradas!$A$3:$A$5000),1))),"Preço não registrado")</f>
        <v/>
      </c>
      <c r="I1472" s="37" t="str">
        <f t="shared" si="113"/>
        <v/>
      </c>
      <c r="J1472" s="1"/>
      <c r="K1472" s="1"/>
      <c r="L1472" s="16" t="str">
        <f t="shared" si="114"/>
        <v/>
      </c>
      <c r="M1472" s="70"/>
    </row>
    <row r="1473" spans="1:13" x14ac:dyDescent="0.3">
      <c r="A1473" s="4"/>
      <c r="B1473" s="1"/>
      <c r="C1473" s="1" t="str">
        <f t="shared" si="110"/>
        <v/>
      </c>
      <c r="D1473" s="1"/>
      <c r="E1473" s="1" t="str">
        <f t="shared" si="111"/>
        <v/>
      </c>
      <c r="F1473" s="1" t="str">
        <f t="shared" si="112"/>
        <v/>
      </c>
      <c r="G1473" s="1"/>
      <c r="H1473" s="74" t="str" cm="1">
        <f t="array" ref="H1473">IFERROR(IF(D1473="","",INDEX(Entradas!$H$3:$H$5000,MATCH(Vendas!A1473,IF(Entradas!$B$3:$B$5000=Vendas!D1473,Entradas!$A$3:$A$5000),1))),"Preço não registrado")</f>
        <v/>
      </c>
      <c r="I1473" s="37" t="str">
        <f t="shared" si="113"/>
        <v/>
      </c>
      <c r="J1473" s="1"/>
      <c r="K1473" s="1"/>
      <c r="L1473" s="16" t="str">
        <f t="shared" si="114"/>
        <v/>
      </c>
      <c r="M1473" s="70"/>
    </row>
    <row r="1474" spans="1:13" x14ac:dyDescent="0.3">
      <c r="A1474" s="4"/>
      <c r="B1474" s="1"/>
      <c r="C1474" s="1" t="str">
        <f t="shared" si="110"/>
        <v/>
      </c>
      <c r="D1474" s="1"/>
      <c r="E1474" s="1" t="str">
        <f t="shared" si="111"/>
        <v/>
      </c>
      <c r="F1474" s="1" t="str">
        <f t="shared" si="112"/>
        <v/>
      </c>
      <c r="G1474" s="1"/>
      <c r="H1474" s="74" t="str" cm="1">
        <f t="array" ref="H1474">IFERROR(IF(D1474="","",INDEX(Entradas!$H$3:$H$5000,MATCH(Vendas!A1474,IF(Entradas!$B$3:$B$5000=Vendas!D1474,Entradas!$A$3:$A$5000),1))),"Preço não registrado")</f>
        <v/>
      </c>
      <c r="I1474" s="37" t="str">
        <f t="shared" si="113"/>
        <v/>
      </c>
      <c r="J1474" s="1"/>
      <c r="K1474" s="1"/>
      <c r="L1474" s="16" t="str">
        <f t="shared" si="114"/>
        <v/>
      </c>
      <c r="M1474" s="70"/>
    </row>
    <row r="1475" spans="1:13" x14ac:dyDescent="0.3">
      <c r="A1475" s="4"/>
      <c r="B1475" s="1"/>
      <c r="C1475" s="1" t="str">
        <f t="shared" ref="C1475:C1538" si="115">IF(B1475="","",VLOOKUP(B1475,tabela_cliente,2,0))</f>
        <v/>
      </c>
      <c r="D1475" s="1"/>
      <c r="E1475" s="1" t="str">
        <f t="shared" ref="E1475:E1538" si="116">IF(D1475="","",VLOOKUP(D1475,tabela_produto,2,0))</f>
        <v/>
      </c>
      <c r="F1475" s="1" t="str">
        <f t="shared" ref="F1475:F1538" si="117">IF(D1475="","",VLOOKUP(D1475,tabela_produto,3,0))</f>
        <v/>
      </c>
      <c r="G1475" s="1"/>
      <c r="H1475" s="74" t="str" cm="1">
        <f t="array" ref="H1475">IFERROR(IF(D1475="","",INDEX(Entradas!$H$3:$H$5000,MATCH(Vendas!A1475,IF(Entradas!$B$3:$B$5000=Vendas!D1475,Entradas!$A$3:$A$5000),1))),"Preço não registrado")</f>
        <v/>
      </c>
      <c r="I1475" s="37" t="str">
        <f t="shared" si="113"/>
        <v/>
      </c>
      <c r="J1475" s="1"/>
      <c r="K1475" s="1"/>
      <c r="L1475" s="16" t="str">
        <f t="shared" si="114"/>
        <v/>
      </c>
      <c r="M1475" s="70"/>
    </row>
    <row r="1476" spans="1:13" x14ac:dyDescent="0.3">
      <c r="A1476" s="4"/>
      <c r="B1476" s="1"/>
      <c r="C1476" s="1" t="str">
        <f t="shared" si="115"/>
        <v/>
      </c>
      <c r="D1476" s="1"/>
      <c r="E1476" s="1" t="str">
        <f t="shared" si="116"/>
        <v/>
      </c>
      <c r="F1476" s="1" t="str">
        <f t="shared" si="117"/>
        <v/>
      </c>
      <c r="G1476" s="1"/>
      <c r="H1476" s="74" t="str" cm="1">
        <f t="array" ref="H1476">IFERROR(IF(D1476="","",INDEX(Entradas!$H$3:$H$5000,MATCH(Vendas!A1476,IF(Entradas!$B$3:$B$5000=Vendas!D1476,Entradas!$A$3:$A$5000),1))),"Preço não registrado")</f>
        <v/>
      </c>
      <c r="I1476" s="37" t="str">
        <f t="shared" ref="I1476:I1539" si="118">IFERROR(IF(OR(G1476="",H1476=""),"",G1476*H1476),"")</f>
        <v/>
      </c>
      <c r="J1476" s="1"/>
      <c r="K1476" s="1"/>
      <c r="L1476" s="16" t="str">
        <f t="shared" ref="L1476:L1539" si="119">IF(K1476="","",HYPERLINK("https://rastreamentocorreios.info/consulta/"&amp;K1476,"Rastreie aqui"))</f>
        <v/>
      </c>
      <c r="M1476" s="70"/>
    </row>
    <row r="1477" spans="1:13" x14ac:dyDescent="0.3">
      <c r="A1477" s="4"/>
      <c r="B1477" s="1"/>
      <c r="C1477" s="1" t="str">
        <f t="shared" si="115"/>
        <v/>
      </c>
      <c r="D1477" s="1"/>
      <c r="E1477" s="1" t="str">
        <f t="shared" si="116"/>
        <v/>
      </c>
      <c r="F1477" s="1" t="str">
        <f t="shared" si="117"/>
        <v/>
      </c>
      <c r="G1477" s="1"/>
      <c r="H1477" s="74" t="str" cm="1">
        <f t="array" ref="H1477">IFERROR(IF(D1477="","",INDEX(Entradas!$H$3:$H$5000,MATCH(Vendas!A1477,IF(Entradas!$B$3:$B$5000=Vendas!D1477,Entradas!$A$3:$A$5000),1))),"Preço não registrado")</f>
        <v/>
      </c>
      <c r="I1477" s="37" t="str">
        <f t="shared" si="118"/>
        <v/>
      </c>
      <c r="J1477" s="1"/>
      <c r="K1477" s="1"/>
      <c r="L1477" s="16" t="str">
        <f t="shared" si="119"/>
        <v/>
      </c>
      <c r="M1477" s="70"/>
    </row>
    <row r="1478" spans="1:13" x14ac:dyDescent="0.3">
      <c r="A1478" s="4"/>
      <c r="B1478" s="1"/>
      <c r="C1478" s="1" t="str">
        <f t="shared" si="115"/>
        <v/>
      </c>
      <c r="D1478" s="1"/>
      <c r="E1478" s="1" t="str">
        <f t="shared" si="116"/>
        <v/>
      </c>
      <c r="F1478" s="1" t="str">
        <f t="shared" si="117"/>
        <v/>
      </c>
      <c r="G1478" s="1"/>
      <c r="H1478" s="74" t="str" cm="1">
        <f t="array" ref="H1478">IFERROR(IF(D1478="","",INDEX(Entradas!$H$3:$H$5000,MATCH(Vendas!A1478,IF(Entradas!$B$3:$B$5000=Vendas!D1478,Entradas!$A$3:$A$5000),1))),"Preço não registrado")</f>
        <v/>
      </c>
      <c r="I1478" s="37" t="str">
        <f t="shared" si="118"/>
        <v/>
      </c>
      <c r="J1478" s="1"/>
      <c r="K1478" s="1"/>
      <c r="L1478" s="16" t="str">
        <f t="shared" si="119"/>
        <v/>
      </c>
      <c r="M1478" s="70"/>
    </row>
    <row r="1479" spans="1:13" x14ac:dyDescent="0.3">
      <c r="A1479" s="4"/>
      <c r="B1479" s="1"/>
      <c r="C1479" s="1" t="str">
        <f t="shared" si="115"/>
        <v/>
      </c>
      <c r="D1479" s="1"/>
      <c r="E1479" s="1" t="str">
        <f t="shared" si="116"/>
        <v/>
      </c>
      <c r="F1479" s="1" t="str">
        <f t="shared" si="117"/>
        <v/>
      </c>
      <c r="G1479" s="1"/>
      <c r="H1479" s="74" t="str" cm="1">
        <f t="array" ref="H1479">IFERROR(IF(D1479="","",INDEX(Entradas!$H$3:$H$5000,MATCH(Vendas!A1479,IF(Entradas!$B$3:$B$5000=Vendas!D1479,Entradas!$A$3:$A$5000),1))),"Preço não registrado")</f>
        <v/>
      </c>
      <c r="I1479" s="37" t="str">
        <f t="shared" si="118"/>
        <v/>
      </c>
      <c r="J1479" s="1"/>
      <c r="K1479" s="1"/>
      <c r="L1479" s="16" t="str">
        <f t="shared" si="119"/>
        <v/>
      </c>
      <c r="M1479" s="70"/>
    </row>
    <row r="1480" spans="1:13" x14ac:dyDescent="0.3">
      <c r="A1480" s="4"/>
      <c r="B1480" s="1"/>
      <c r="C1480" s="1" t="str">
        <f t="shared" si="115"/>
        <v/>
      </c>
      <c r="D1480" s="1"/>
      <c r="E1480" s="1" t="str">
        <f t="shared" si="116"/>
        <v/>
      </c>
      <c r="F1480" s="1" t="str">
        <f t="shared" si="117"/>
        <v/>
      </c>
      <c r="G1480" s="1"/>
      <c r="H1480" s="74" t="str" cm="1">
        <f t="array" ref="H1480">IFERROR(IF(D1480="","",INDEX(Entradas!$H$3:$H$5000,MATCH(Vendas!A1480,IF(Entradas!$B$3:$B$5000=Vendas!D1480,Entradas!$A$3:$A$5000),1))),"Preço não registrado")</f>
        <v/>
      </c>
      <c r="I1480" s="37" t="str">
        <f t="shared" si="118"/>
        <v/>
      </c>
      <c r="J1480" s="1"/>
      <c r="K1480" s="1"/>
      <c r="L1480" s="16" t="str">
        <f t="shared" si="119"/>
        <v/>
      </c>
      <c r="M1480" s="70"/>
    </row>
    <row r="1481" spans="1:13" x14ac:dyDescent="0.3">
      <c r="A1481" s="4"/>
      <c r="B1481" s="1"/>
      <c r="C1481" s="1" t="str">
        <f t="shared" si="115"/>
        <v/>
      </c>
      <c r="D1481" s="1"/>
      <c r="E1481" s="1" t="str">
        <f t="shared" si="116"/>
        <v/>
      </c>
      <c r="F1481" s="1" t="str">
        <f t="shared" si="117"/>
        <v/>
      </c>
      <c r="G1481" s="1"/>
      <c r="H1481" s="74" t="str" cm="1">
        <f t="array" ref="H1481">IFERROR(IF(D1481="","",INDEX(Entradas!$H$3:$H$5000,MATCH(Vendas!A1481,IF(Entradas!$B$3:$B$5000=Vendas!D1481,Entradas!$A$3:$A$5000),1))),"Preço não registrado")</f>
        <v/>
      </c>
      <c r="I1481" s="37" t="str">
        <f t="shared" si="118"/>
        <v/>
      </c>
      <c r="J1481" s="1"/>
      <c r="K1481" s="1"/>
      <c r="L1481" s="16" t="str">
        <f t="shared" si="119"/>
        <v/>
      </c>
      <c r="M1481" s="70"/>
    </row>
    <row r="1482" spans="1:13" x14ac:dyDescent="0.3">
      <c r="A1482" s="4"/>
      <c r="B1482" s="1"/>
      <c r="C1482" s="1" t="str">
        <f t="shared" si="115"/>
        <v/>
      </c>
      <c r="D1482" s="6"/>
      <c r="E1482" s="1" t="str">
        <f t="shared" si="116"/>
        <v/>
      </c>
      <c r="F1482" s="1" t="str">
        <f t="shared" si="117"/>
        <v/>
      </c>
      <c r="G1482" s="1"/>
      <c r="H1482" s="74" t="str" cm="1">
        <f t="array" ref="H1482">IFERROR(IF(D1482="","",INDEX(Entradas!$H$3:$H$5000,MATCH(Vendas!A1482,IF(Entradas!$B$3:$B$5000=Vendas!D1482,Entradas!$A$3:$A$5000),1))),"Preço não registrado")</f>
        <v/>
      </c>
      <c r="I1482" s="37" t="str">
        <f t="shared" si="118"/>
        <v/>
      </c>
      <c r="J1482" s="1"/>
      <c r="K1482" s="1"/>
      <c r="L1482" s="16" t="str">
        <f t="shared" si="119"/>
        <v/>
      </c>
      <c r="M1482" s="70"/>
    </row>
    <row r="1483" spans="1:13" x14ac:dyDescent="0.3">
      <c r="A1483" s="4"/>
      <c r="B1483" s="1"/>
      <c r="C1483" s="1" t="str">
        <f t="shared" si="115"/>
        <v/>
      </c>
      <c r="D1483" s="1"/>
      <c r="E1483" s="1" t="str">
        <f t="shared" si="116"/>
        <v/>
      </c>
      <c r="F1483" s="1" t="str">
        <f t="shared" si="117"/>
        <v/>
      </c>
      <c r="G1483" s="1"/>
      <c r="H1483" s="74" t="str" cm="1">
        <f t="array" ref="H1483">IFERROR(IF(D1483="","",INDEX(Entradas!$H$3:$H$5000,MATCH(Vendas!A1483,IF(Entradas!$B$3:$B$5000=Vendas!D1483,Entradas!$A$3:$A$5000),1))),"Preço não registrado")</f>
        <v/>
      </c>
      <c r="I1483" s="37" t="str">
        <f t="shared" si="118"/>
        <v/>
      </c>
      <c r="J1483" s="1"/>
      <c r="K1483" s="1"/>
      <c r="L1483" s="16" t="str">
        <f t="shared" si="119"/>
        <v/>
      </c>
      <c r="M1483" s="70"/>
    </row>
    <row r="1484" spans="1:13" x14ac:dyDescent="0.3">
      <c r="A1484" s="4"/>
      <c r="B1484" s="1"/>
      <c r="C1484" s="1" t="str">
        <f t="shared" si="115"/>
        <v/>
      </c>
      <c r="D1484" s="1"/>
      <c r="E1484" s="1" t="str">
        <f t="shared" si="116"/>
        <v/>
      </c>
      <c r="F1484" s="1" t="str">
        <f t="shared" si="117"/>
        <v/>
      </c>
      <c r="G1484" s="1"/>
      <c r="H1484" s="74" t="str" cm="1">
        <f t="array" ref="H1484">IFERROR(IF(D1484="","",INDEX(Entradas!$H$3:$H$5000,MATCH(Vendas!A1484,IF(Entradas!$B$3:$B$5000=Vendas!D1484,Entradas!$A$3:$A$5000),1))),"Preço não registrado")</f>
        <v/>
      </c>
      <c r="I1484" s="37" t="str">
        <f t="shared" si="118"/>
        <v/>
      </c>
      <c r="J1484" s="1"/>
      <c r="K1484" s="1"/>
      <c r="L1484" s="16" t="str">
        <f t="shared" si="119"/>
        <v/>
      </c>
      <c r="M1484" s="70"/>
    </row>
    <row r="1485" spans="1:13" x14ac:dyDescent="0.3">
      <c r="A1485" s="4"/>
      <c r="B1485" s="1"/>
      <c r="C1485" s="1" t="str">
        <f t="shared" si="115"/>
        <v/>
      </c>
      <c r="D1485" s="1"/>
      <c r="E1485" s="1" t="str">
        <f t="shared" si="116"/>
        <v/>
      </c>
      <c r="F1485" s="1" t="str">
        <f t="shared" si="117"/>
        <v/>
      </c>
      <c r="G1485" s="1"/>
      <c r="H1485" s="74" t="str" cm="1">
        <f t="array" ref="H1485">IFERROR(IF(D1485="","",INDEX(Entradas!$H$3:$H$5000,MATCH(Vendas!A1485,IF(Entradas!$B$3:$B$5000=Vendas!D1485,Entradas!$A$3:$A$5000),1))),"Preço não registrado")</f>
        <v/>
      </c>
      <c r="I1485" s="37" t="str">
        <f t="shared" si="118"/>
        <v/>
      </c>
      <c r="J1485" s="1"/>
      <c r="K1485" s="1"/>
      <c r="L1485" s="16" t="str">
        <f t="shared" si="119"/>
        <v/>
      </c>
      <c r="M1485" s="70"/>
    </row>
    <row r="1486" spans="1:13" x14ac:dyDescent="0.3">
      <c r="A1486" s="4"/>
      <c r="B1486" s="1"/>
      <c r="C1486" s="1" t="str">
        <f t="shared" si="115"/>
        <v/>
      </c>
      <c r="D1486" s="1"/>
      <c r="E1486" s="1" t="str">
        <f t="shared" si="116"/>
        <v/>
      </c>
      <c r="F1486" s="1" t="str">
        <f t="shared" si="117"/>
        <v/>
      </c>
      <c r="G1486" s="1"/>
      <c r="H1486" s="74" t="str" cm="1">
        <f t="array" ref="H1486">IFERROR(IF(D1486="","",INDEX(Entradas!$H$3:$H$5000,MATCH(Vendas!A1486,IF(Entradas!$B$3:$B$5000=Vendas!D1486,Entradas!$A$3:$A$5000),1))),"Preço não registrado")</f>
        <v/>
      </c>
      <c r="I1486" s="37" t="str">
        <f t="shared" si="118"/>
        <v/>
      </c>
      <c r="J1486" s="1"/>
      <c r="K1486" s="1"/>
      <c r="L1486" s="16" t="str">
        <f t="shared" si="119"/>
        <v/>
      </c>
      <c r="M1486" s="70"/>
    </row>
    <row r="1487" spans="1:13" x14ac:dyDescent="0.3">
      <c r="A1487" s="4"/>
      <c r="B1487" s="1"/>
      <c r="C1487" s="1" t="str">
        <f t="shared" si="115"/>
        <v/>
      </c>
      <c r="D1487" s="1"/>
      <c r="E1487" s="1" t="str">
        <f t="shared" si="116"/>
        <v/>
      </c>
      <c r="F1487" s="1" t="str">
        <f t="shared" si="117"/>
        <v/>
      </c>
      <c r="G1487" s="1"/>
      <c r="H1487" s="74" t="str" cm="1">
        <f t="array" ref="H1487">IFERROR(IF(D1487="","",INDEX(Entradas!$H$3:$H$5000,MATCH(Vendas!A1487,IF(Entradas!$B$3:$B$5000=Vendas!D1487,Entradas!$A$3:$A$5000),1))),"Preço não registrado")</f>
        <v/>
      </c>
      <c r="I1487" s="37" t="str">
        <f t="shared" si="118"/>
        <v/>
      </c>
      <c r="J1487" s="1"/>
      <c r="K1487" s="1"/>
      <c r="L1487" s="16" t="str">
        <f t="shared" si="119"/>
        <v/>
      </c>
      <c r="M1487" s="70"/>
    </row>
    <row r="1488" spans="1:13" x14ac:dyDescent="0.3">
      <c r="A1488" s="4"/>
      <c r="B1488" s="1"/>
      <c r="C1488" s="1" t="str">
        <f t="shared" si="115"/>
        <v/>
      </c>
      <c r="D1488" s="1"/>
      <c r="E1488" s="1" t="str">
        <f t="shared" si="116"/>
        <v/>
      </c>
      <c r="F1488" s="1" t="str">
        <f t="shared" si="117"/>
        <v/>
      </c>
      <c r="G1488" s="1"/>
      <c r="H1488" s="74" t="str" cm="1">
        <f t="array" ref="H1488">IFERROR(IF(D1488="","",INDEX(Entradas!$H$3:$H$5000,MATCH(Vendas!A1488,IF(Entradas!$B$3:$B$5000=Vendas!D1488,Entradas!$A$3:$A$5000),1))),"Preço não registrado")</f>
        <v/>
      </c>
      <c r="I1488" s="37" t="str">
        <f t="shared" si="118"/>
        <v/>
      </c>
      <c r="J1488" s="1"/>
      <c r="K1488" s="1"/>
      <c r="L1488" s="16" t="str">
        <f t="shared" si="119"/>
        <v/>
      </c>
      <c r="M1488" s="70"/>
    </row>
    <row r="1489" spans="1:13" x14ac:dyDescent="0.3">
      <c r="A1489" s="4"/>
      <c r="B1489" s="1"/>
      <c r="C1489" s="1" t="str">
        <f t="shared" si="115"/>
        <v/>
      </c>
      <c r="D1489" s="1"/>
      <c r="E1489" s="1" t="str">
        <f t="shared" si="116"/>
        <v/>
      </c>
      <c r="F1489" s="1" t="str">
        <f t="shared" si="117"/>
        <v/>
      </c>
      <c r="G1489" s="1"/>
      <c r="H1489" s="74" t="str" cm="1">
        <f t="array" ref="H1489">IFERROR(IF(D1489="","",INDEX(Entradas!$H$3:$H$5000,MATCH(Vendas!A1489,IF(Entradas!$B$3:$B$5000=Vendas!D1489,Entradas!$A$3:$A$5000),1))),"Preço não registrado")</f>
        <v/>
      </c>
      <c r="I1489" s="37" t="str">
        <f t="shared" si="118"/>
        <v/>
      </c>
      <c r="J1489" s="1"/>
      <c r="K1489" s="1"/>
      <c r="L1489" s="16" t="str">
        <f t="shared" si="119"/>
        <v/>
      </c>
      <c r="M1489" s="70"/>
    </row>
    <row r="1490" spans="1:13" x14ac:dyDescent="0.3">
      <c r="A1490" s="4"/>
      <c r="B1490" s="1"/>
      <c r="C1490" s="1" t="str">
        <f t="shared" si="115"/>
        <v/>
      </c>
      <c r="D1490" s="1"/>
      <c r="E1490" s="1" t="str">
        <f t="shared" si="116"/>
        <v/>
      </c>
      <c r="F1490" s="1" t="str">
        <f t="shared" si="117"/>
        <v/>
      </c>
      <c r="G1490" s="1"/>
      <c r="H1490" s="74" t="str" cm="1">
        <f t="array" ref="H1490">IFERROR(IF(D1490="","",INDEX(Entradas!$H$3:$H$5000,MATCH(Vendas!A1490,IF(Entradas!$B$3:$B$5000=Vendas!D1490,Entradas!$A$3:$A$5000),1))),"Preço não registrado")</f>
        <v/>
      </c>
      <c r="I1490" s="37" t="str">
        <f t="shared" si="118"/>
        <v/>
      </c>
      <c r="J1490" s="1"/>
      <c r="K1490" s="1"/>
      <c r="L1490" s="16" t="str">
        <f t="shared" si="119"/>
        <v/>
      </c>
      <c r="M1490" s="70"/>
    </row>
    <row r="1491" spans="1:13" x14ac:dyDescent="0.3">
      <c r="A1491" s="4"/>
      <c r="B1491" s="1"/>
      <c r="C1491" s="1" t="str">
        <f t="shared" si="115"/>
        <v/>
      </c>
      <c r="D1491" s="1"/>
      <c r="E1491" s="1" t="str">
        <f t="shared" si="116"/>
        <v/>
      </c>
      <c r="F1491" s="1" t="str">
        <f t="shared" si="117"/>
        <v/>
      </c>
      <c r="G1491" s="1"/>
      <c r="H1491" s="74" t="str" cm="1">
        <f t="array" ref="H1491">IFERROR(IF(D1491="","",INDEX(Entradas!$H$3:$H$5000,MATCH(Vendas!A1491,IF(Entradas!$B$3:$B$5000=Vendas!D1491,Entradas!$A$3:$A$5000),1))),"Preço não registrado")</f>
        <v/>
      </c>
      <c r="I1491" s="37" t="str">
        <f t="shared" si="118"/>
        <v/>
      </c>
      <c r="J1491" s="1"/>
      <c r="K1491" s="1"/>
      <c r="L1491" s="16" t="str">
        <f t="shared" si="119"/>
        <v/>
      </c>
      <c r="M1491" s="70"/>
    </row>
    <row r="1492" spans="1:13" x14ac:dyDescent="0.3">
      <c r="A1492" s="4"/>
      <c r="B1492" s="1"/>
      <c r="C1492" s="1" t="str">
        <f t="shared" si="115"/>
        <v/>
      </c>
      <c r="D1492" s="6"/>
      <c r="E1492" s="1" t="str">
        <f t="shared" si="116"/>
        <v/>
      </c>
      <c r="F1492" s="1" t="str">
        <f t="shared" si="117"/>
        <v/>
      </c>
      <c r="G1492" s="1"/>
      <c r="H1492" s="74" t="str" cm="1">
        <f t="array" ref="H1492">IFERROR(IF(D1492="","",INDEX(Entradas!$H$3:$H$5000,MATCH(Vendas!A1492,IF(Entradas!$B$3:$B$5000=Vendas!D1492,Entradas!$A$3:$A$5000),1))),"Preço não registrado")</f>
        <v/>
      </c>
      <c r="I1492" s="37" t="str">
        <f t="shared" si="118"/>
        <v/>
      </c>
      <c r="J1492" s="1"/>
      <c r="K1492" s="1"/>
      <c r="L1492" s="16" t="str">
        <f t="shared" si="119"/>
        <v/>
      </c>
      <c r="M1492" s="70"/>
    </row>
    <row r="1493" spans="1:13" x14ac:dyDescent="0.3">
      <c r="A1493" s="4"/>
      <c r="B1493" s="1"/>
      <c r="C1493" s="1" t="str">
        <f t="shared" si="115"/>
        <v/>
      </c>
      <c r="D1493" s="1"/>
      <c r="E1493" s="1" t="str">
        <f t="shared" si="116"/>
        <v/>
      </c>
      <c r="F1493" s="1" t="str">
        <f t="shared" si="117"/>
        <v/>
      </c>
      <c r="G1493" s="1"/>
      <c r="H1493" s="74" t="str" cm="1">
        <f t="array" ref="H1493">IFERROR(IF(D1493="","",INDEX(Entradas!$H$3:$H$5000,MATCH(Vendas!A1493,IF(Entradas!$B$3:$B$5000=Vendas!D1493,Entradas!$A$3:$A$5000),1))),"Preço não registrado")</f>
        <v/>
      </c>
      <c r="I1493" s="37" t="str">
        <f t="shared" si="118"/>
        <v/>
      </c>
      <c r="J1493" s="1"/>
      <c r="K1493" s="1"/>
      <c r="L1493" s="16" t="str">
        <f t="shared" si="119"/>
        <v/>
      </c>
      <c r="M1493" s="70"/>
    </row>
    <row r="1494" spans="1:13" x14ac:dyDescent="0.3">
      <c r="A1494" s="4"/>
      <c r="B1494" s="1"/>
      <c r="C1494" s="1" t="str">
        <f t="shared" si="115"/>
        <v/>
      </c>
      <c r="D1494" s="1"/>
      <c r="E1494" s="1" t="str">
        <f t="shared" si="116"/>
        <v/>
      </c>
      <c r="F1494" s="1" t="str">
        <f t="shared" si="117"/>
        <v/>
      </c>
      <c r="G1494" s="1"/>
      <c r="H1494" s="74" t="str" cm="1">
        <f t="array" ref="H1494">IFERROR(IF(D1494="","",INDEX(Entradas!$H$3:$H$5000,MATCH(Vendas!A1494,IF(Entradas!$B$3:$B$5000=Vendas!D1494,Entradas!$A$3:$A$5000),1))),"Preço não registrado")</f>
        <v/>
      </c>
      <c r="I1494" s="37" t="str">
        <f t="shared" si="118"/>
        <v/>
      </c>
      <c r="J1494" s="1"/>
      <c r="K1494" s="1"/>
      <c r="L1494" s="16" t="str">
        <f t="shared" si="119"/>
        <v/>
      </c>
      <c r="M1494" s="70"/>
    </row>
    <row r="1495" spans="1:13" x14ac:dyDescent="0.3">
      <c r="A1495" s="4"/>
      <c r="B1495" s="1"/>
      <c r="C1495" s="1" t="str">
        <f t="shared" si="115"/>
        <v/>
      </c>
      <c r="D1495" s="1"/>
      <c r="E1495" s="1" t="str">
        <f t="shared" si="116"/>
        <v/>
      </c>
      <c r="F1495" s="1" t="str">
        <f t="shared" si="117"/>
        <v/>
      </c>
      <c r="G1495" s="1"/>
      <c r="H1495" s="74" t="str" cm="1">
        <f t="array" ref="H1495">IFERROR(IF(D1495="","",INDEX(Entradas!$H$3:$H$5000,MATCH(Vendas!A1495,IF(Entradas!$B$3:$B$5000=Vendas!D1495,Entradas!$A$3:$A$5000),1))),"Preço não registrado")</f>
        <v/>
      </c>
      <c r="I1495" s="37" t="str">
        <f t="shared" si="118"/>
        <v/>
      </c>
      <c r="J1495" s="1"/>
      <c r="K1495" s="1"/>
      <c r="L1495" s="16" t="str">
        <f t="shared" si="119"/>
        <v/>
      </c>
      <c r="M1495" s="70"/>
    </row>
    <row r="1496" spans="1:13" x14ac:dyDescent="0.3">
      <c r="A1496" s="4"/>
      <c r="B1496" s="1"/>
      <c r="C1496" s="1" t="str">
        <f t="shared" si="115"/>
        <v/>
      </c>
      <c r="D1496" s="1"/>
      <c r="E1496" s="1" t="str">
        <f t="shared" si="116"/>
        <v/>
      </c>
      <c r="F1496" s="1" t="str">
        <f t="shared" si="117"/>
        <v/>
      </c>
      <c r="G1496" s="1"/>
      <c r="H1496" s="74" t="str" cm="1">
        <f t="array" ref="H1496">IFERROR(IF(D1496="","",INDEX(Entradas!$H$3:$H$5000,MATCH(Vendas!A1496,IF(Entradas!$B$3:$B$5000=Vendas!D1496,Entradas!$A$3:$A$5000),1))),"Preço não registrado")</f>
        <v/>
      </c>
      <c r="I1496" s="37" t="str">
        <f t="shared" si="118"/>
        <v/>
      </c>
      <c r="J1496" s="1"/>
      <c r="K1496" s="1"/>
      <c r="L1496" s="16" t="str">
        <f t="shared" si="119"/>
        <v/>
      </c>
      <c r="M1496" s="70"/>
    </row>
    <row r="1497" spans="1:13" x14ac:dyDescent="0.3">
      <c r="A1497" s="4"/>
      <c r="B1497" s="1"/>
      <c r="C1497" s="1" t="str">
        <f t="shared" si="115"/>
        <v/>
      </c>
      <c r="D1497" s="1"/>
      <c r="E1497" s="1" t="str">
        <f t="shared" si="116"/>
        <v/>
      </c>
      <c r="F1497" s="1" t="str">
        <f t="shared" si="117"/>
        <v/>
      </c>
      <c r="G1497" s="1"/>
      <c r="H1497" s="74" t="str" cm="1">
        <f t="array" ref="H1497">IFERROR(IF(D1497="","",INDEX(Entradas!$H$3:$H$5000,MATCH(Vendas!A1497,IF(Entradas!$B$3:$B$5000=Vendas!D1497,Entradas!$A$3:$A$5000),1))),"Preço não registrado")</f>
        <v/>
      </c>
      <c r="I1497" s="37" t="str">
        <f t="shared" si="118"/>
        <v/>
      </c>
      <c r="J1497" s="1"/>
      <c r="K1497" s="1"/>
      <c r="L1497" s="16" t="str">
        <f t="shared" si="119"/>
        <v/>
      </c>
      <c r="M1497" s="70"/>
    </row>
    <row r="1498" spans="1:13" x14ac:dyDescent="0.3">
      <c r="A1498" s="4"/>
      <c r="B1498" s="1"/>
      <c r="C1498" s="1" t="str">
        <f t="shared" si="115"/>
        <v/>
      </c>
      <c r="D1498" s="1"/>
      <c r="E1498" s="1" t="str">
        <f t="shared" si="116"/>
        <v/>
      </c>
      <c r="F1498" s="1" t="str">
        <f t="shared" si="117"/>
        <v/>
      </c>
      <c r="G1498" s="1"/>
      <c r="H1498" s="74" t="str" cm="1">
        <f t="array" ref="H1498">IFERROR(IF(D1498="","",INDEX(Entradas!$H$3:$H$5000,MATCH(Vendas!A1498,IF(Entradas!$B$3:$B$5000=Vendas!D1498,Entradas!$A$3:$A$5000),1))),"Preço não registrado")</f>
        <v/>
      </c>
      <c r="I1498" s="37" t="str">
        <f t="shared" si="118"/>
        <v/>
      </c>
      <c r="J1498" s="1"/>
      <c r="K1498" s="1"/>
      <c r="L1498" s="16" t="str">
        <f t="shared" si="119"/>
        <v/>
      </c>
      <c r="M1498" s="70"/>
    </row>
    <row r="1499" spans="1:13" x14ac:dyDescent="0.3">
      <c r="A1499" s="4"/>
      <c r="B1499" s="1"/>
      <c r="C1499" s="1" t="str">
        <f t="shared" si="115"/>
        <v/>
      </c>
      <c r="D1499" s="1"/>
      <c r="E1499" s="1" t="str">
        <f t="shared" si="116"/>
        <v/>
      </c>
      <c r="F1499" s="1" t="str">
        <f t="shared" si="117"/>
        <v/>
      </c>
      <c r="G1499" s="1"/>
      <c r="H1499" s="74" t="str" cm="1">
        <f t="array" ref="H1499">IFERROR(IF(D1499="","",INDEX(Entradas!$H$3:$H$5000,MATCH(Vendas!A1499,IF(Entradas!$B$3:$B$5000=Vendas!D1499,Entradas!$A$3:$A$5000),1))),"Preço não registrado")</f>
        <v/>
      </c>
      <c r="I1499" s="37" t="str">
        <f t="shared" si="118"/>
        <v/>
      </c>
      <c r="J1499" s="1"/>
      <c r="K1499" s="1"/>
      <c r="L1499" s="16" t="str">
        <f t="shared" si="119"/>
        <v/>
      </c>
      <c r="M1499" s="70"/>
    </row>
    <row r="1500" spans="1:13" x14ac:dyDescent="0.3">
      <c r="A1500" s="4"/>
      <c r="B1500" s="1"/>
      <c r="C1500" s="1" t="str">
        <f t="shared" si="115"/>
        <v/>
      </c>
      <c r="D1500" s="1"/>
      <c r="E1500" s="1" t="str">
        <f t="shared" si="116"/>
        <v/>
      </c>
      <c r="F1500" s="1" t="str">
        <f t="shared" si="117"/>
        <v/>
      </c>
      <c r="G1500" s="1"/>
      <c r="H1500" s="74" t="str" cm="1">
        <f t="array" ref="H1500">IFERROR(IF(D1500="","",INDEX(Entradas!$H$3:$H$5000,MATCH(Vendas!A1500,IF(Entradas!$B$3:$B$5000=Vendas!D1500,Entradas!$A$3:$A$5000),1))),"Preço não registrado")</f>
        <v/>
      </c>
      <c r="I1500" s="37" t="str">
        <f t="shared" si="118"/>
        <v/>
      </c>
      <c r="J1500" s="1"/>
      <c r="K1500" s="1"/>
      <c r="L1500" s="16" t="str">
        <f t="shared" si="119"/>
        <v/>
      </c>
      <c r="M1500" s="70"/>
    </row>
    <row r="1501" spans="1:13" x14ac:dyDescent="0.3">
      <c r="A1501" s="4"/>
      <c r="B1501" s="1"/>
      <c r="C1501" s="1" t="str">
        <f t="shared" si="115"/>
        <v/>
      </c>
      <c r="D1501" s="1"/>
      <c r="E1501" s="1" t="str">
        <f t="shared" si="116"/>
        <v/>
      </c>
      <c r="F1501" s="1" t="str">
        <f t="shared" si="117"/>
        <v/>
      </c>
      <c r="G1501" s="1"/>
      <c r="H1501" s="74" t="str" cm="1">
        <f t="array" ref="H1501">IFERROR(IF(D1501="","",INDEX(Entradas!$H$3:$H$5000,MATCH(Vendas!A1501,IF(Entradas!$B$3:$B$5000=Vendas!D1501,Entradas!$A$3:$A$5000),1))),"Preço não registrado")</f>
        <v/>
      </c>
      <c r="I1501" s="37" t="str">
        <f t="shared" si="118"/>
        <v/>
      </c>
      <c r="J1501" s="1"/>
      <c r="K1501" s="1"/>
      <c r="L1501" s="16" t="str">
        <f t="shared" si="119"/>
        <v/>
      </c>
      <c r="M1501" s="70"/>
    </row>
    <row r="1502" spans="1:13" x14ac:dyDescent="0.3">
      <c r="A1502" s="4"/>
      <c r="B1502" s="1"/>
      <c r="C1502" s="1" t="str">
        <f t="shared" si="115"/>
        <v/>
      </c>
      <c r="D1502" s="6"/>
      <c r="E1502" s="1" t="str">
        <f t="shared" si="116"/>
        <v/>
      </c>
      <c r="F1502" s="1" t="str">
        <f t="shared" si="117"/>
        <v/>
      </c>
      <c r="G1502" s="1"/>
      <c r="H1502" s="74" t="str" cm="1">
        <f t="array" ref="H1502">IFERROR(IF(D1502="","",INDEX(Entradas!$H$3:$H$5000,MATCH(Vendas!A1502,IF(Entradas!$B$3:$B$5000=Vendas!D1502,Entradas!$A$3:$A$5000),1))),"Preço não registrado")</f>
        <v/>
      </c>
      <c r="I1502" s="37" t="str">
        <f t="shared" si="118"/>
        <v/>
      </c>
      <c r="J1502" s="1"/>
      <c r="K1502" s="1"/>
      <c r="L1502" s="16" t="str">
        <f t="shared" si="119"/>
        <v/>
      </c>
      <c r="M1502" s="70"/>
    </row>
    <row r="1503" spans="1:13" x14ac:dyDescent="0.3">
      <c r="A1503" s="4"/>
      <c r="B1503" s="1"/>
      <c r="C1503" s="1" t="str">
        <f t="shared" si="115"/>
        <v/>
      </c>
      <c r="D1503" s="1"/>
      <c r="E1503" s="1" t="str">
        <f t="shared" si="116"/>
        <v/>
      </c>
      <c r="F1503" s="1" t="str">
        <f t="shared" si="117"/>
        <v/>
      </c>
      <c r="G1503" s="1"/>
      <c r="H1503" s="74" t="str" cm="1">
        <f t="array" ref="H1503">IFERROR(IF(D1503="","",INDEX(Entradas!$H$3:$H$5000,MATCH(Vendas!A1503,IF(Entradas!$B$3:$B$5000=Vendas!D1503,Entradas!$A$3:$A$5000),1))),"Preço não registrado")</f>
        <v/>
      </c>
      <c r="I1503" s="37" t="str">
        <f t="shared" si="118"/>
        <v/>
      </c>
      <c r="J1503" s="1"/>
      <c r="K1503" s="1"/>
      <c r="L1503" s="16" t="str">
        <f t="shared" si="119"/>
        <v/>
      </c>
      <c r="M1503" s="70"/>
    </row>
    <row r="1504" spans="1:13" x14ac:dyDescent="0.3">
      <c r="A1504" s="4"/>
      <c r="B1504" s="1"/>
      <c r="C1504" s="1" t="str">
        <f t="shared" si="115"/>
        <v/>
      </c>
      <c r="D1504" s="1"/>
      <c r="E1504" s="1" t="str">
        <f t="shared" si="116"/>
        <v/>
      </c>
      <c r="F1504" s="1" t="str">
        <f t="shared" si="117"/>
        <v/>
      </c>
      <c r="G1504" s="1"/>
      <c r="H1504" s="74" t="str" cm="1">
        <f t="array" ref="H1504">IFERROR(IF(D1504="","",INDEX(Entradas!$H$3:$H$5000,MATCH(Vendas!A1504,IF(Entradas!$B$3:$B$5000=Vendas!D1504,Entradas!$A$3:$A$5000),1))),"Preço não registrado")</f>
        <v/>
      </c>
      <c r="I1504" s="37" t="str">
        <f t="shared" si="118"/>
        <v/>
      </c>
      <c r="J1504" s="1"/>
      <c r="K1504" s="1"/>
      <c r="L1504" s="16" t="str">
        <f t="shared" si="119"/>
        <v/>
      </c>
      <c r="M1504" s="70"/>
    </row>
    <row r="1505" spans="1:13" x14ac:dyDescent="0.3">
      <c r="A1505" s="4"/>
      <c r="B1505" s="1"/>
      <c r="C1505" s="1" t="str">
        <f t="shared" si="115"/>
        <v/>
      </c>
      <c r="D1505" s="1"/>
      <c r="E1505" s="1" t="str">
        <f t="shared" si="116"/>
        <v/>
      </c>
      <c r="F1505" s="1" t="str">
        <f t="shared" si="117"/>
        <v/>
      </c>
      <c r="G1505" s="1"/>
      <c r="H1505" s="74" t="str" cm="1">
        <f t="array" ref="H1505">IFERROR(IF(D1505="","",INDEX(Entradas!$H$3:$H$5000,MATCH(Vendas!A1505,IF(Entradas!$B$3:$B$5000=Vendas!D1505,Entradas!$A$3:$A$5000),1))),"Preço não registrado")</f>
        <v/>
      </c>
      <c r="I1505" s="37" t="str">
        <f t="shared" si="118"/>
        <v/>
      </c>
      <c r="J1505" s="1"/>
      <c r="K1505" s="1"/>
      <c r="L1505" s="16" t="str">
        <f t="shared" si="119"/>
        <v/>
      </c>
      <c r="M1505" s="70"/>
    </row>
    <row r="1506" spans="1:13" x14ac:dyDescent="0.3">
      <c r="A1506" s="4"/>
      <c r="B1506" s="1"/>
      <c r="C1506" s="1" t="str">
        <f t="shared" si="115"/>
        <v/>
      </c>
      <c r="D1506" s="1"/>
      <c r="E1506" s="1" t="str">
        <f t="shared" si="116"/>
        <v/>
      </c>
      <c r="F1506" s="1" t="str">
        <f t="shared" si="117"/>
        <v/>
      </c>
      <c r="G1506" s="1"/>
      <c r="H1506" s="74" t="str" cm="1">
        <f t="array" ref="H1506">IFERROR(IF(D1506="","",INDEX(Entradas!$H$3:$H$5000,MATCH(Vendas!A1506,IF(Entradas!$B$3:$B$5000=Vendas!D1506,Entradas!$A$3:$A$5000),1))),"Preço não registrado")</f>
        <v/>
      </c>
      <c r="I1506" s="37" t="str">
        <f t="shared" si="118"/>
        <v/>
      </c>
      <c r="J1506" s="1"/>
      <c r="K1506" s="1"/>
      <c r="L1506" s="16" t="str">
        <f t="shared" si="119"/>
        <v/>
      </c>
      <c r="M1506" s="70"/>
    </row>
    <row r="1507" spans="1:13" x14ac:dyDescent="0.3">
      <c r="A1507" s="4"/>
      <c r="B1507" s="1"/>
      <c r="C1507" s="1" t="str">
        <f t="shared" si="115"/>
        <v/>
      </c>
      <c r="D1507" s="1"/>
      <c r="E1507" s="1" t="str">
        <f t="shared" si="116"/>
        <v/>
      </c>
      <c r="F1507" s="1" t="str">
        <f t="shared" si="117"/>
        <v/>
      </c>
      <c r="G1507" s="1"/>
      <c r="H1507" s="74" t="str" cm="1">
        <f t="array" ref="H1507">IFERROR(IF(D1507="","",INDEX(Entradas!$H$3:$H$5000,MATCH(Vendas!A1507,IF(Entradas!$B$3:$B$5000=Vendas!D1507,Entradas!$A$3:$A$5000),1))),"Preço não registrado")</f>
        <v/>
      </c>
      <c r="I1507" s="37" t="str">
        <f t="shared" si="118"/>
        <v/>
      </c>
      <c r="J1507" s="1"/>
      <c r="K1507" s="1"/>
      <c r="L1507" s="16" t="str">
        <f t="shared" si="119"/>
        <v/>
      </c>
      <c r="M1507" s="70"/>
    </row>
    <row r="1508" spans="1:13" x14ac:dyDescent="0.3">
      <c r="A1508" s="4"/>
      <c r="B1508" s="1"/>
      <c r="C1508" s="1" t="str">
        <f t="shared" si="115"/>
        <v/>
      </c>
      <c r="D1508" s="1"/>
      <c r="E1508" s="1" t="str">
        <f t="shared" si="116"/>
        <v/>
      </c>
      <c r="F1508" s="1" t="str">
        <f t="shared" si="117"/>
        <v/>
      </c>
      <c r="G1508" s="1"/>
      <c r="H1508" s="74" t="str" cm="1">
        <f t="array" ref="H1508">IFERROR(IF(D1508="","",INDEX(Entradas!$H$3:$H$5000,MATCH(Vendas!A1508,IF(Entradas!$B$3:$B$5000=Vendas!D1508,Entradas!$A$3:$A$5000),1))),"Preço não registrado")</f>
        <v/>
      </c>
      <c r="I1508" s="37" t="str">
        <f t="shared" si="118"/>
        <v/>
      </c>
      <c r="J1508" s="1"/>
      <c r="K1508" s="1"/>
      <c r="L1508" s="16" t="str">
        <f t="shared" si="119"/>
        <v/>
      </c>
      <c r="M1508" s="70"/>
    </row>
    <row r="1509" spans="1:13" x14ac:dyDescent="0.3">
      <c r="A1509" s="4"/>
      <c r="B1509" s="1"/>
      <c r="C1509" s="1" t="str">
        <f t="shared" si="115"/>
        <v/>
      </c>
      <c r="D1509" s="1"/>
      <c r="E1509" s="1" t="str">
        <f t="shared" si="116"/>
        <v/>
      </c>
      <c r="F1509" s="1" t="str">
        <f t="shared" si="117"/>
        <v/>
      </c>
      <c r="G1509" s="1"/>
      <c r="H1509" s="74" t="str" cm="1">
        <f t="array" ref="H1509">IFERROR(IF(D1509="","",INDEX(Entradas!$H$3:$H$5000,MATCH(Vendas!A1509,IF(Entradas!$B$3:$B$5000=Vendas!D1509,Entradas!$A$3:$A$5000),1))),"Preço não registrado")</f>
        <v/>
      </c>
      <c r="I1509" s="37" t="str">
        <f t="shared" si="118"/>
        <v/>
      </c>
      <c r="J1509" s="1"/>
      <c r="K1509" s="1"/>
      <c r="L1509" s="16" t="str">
        <f t="shared" si="119"/>
        <v/>
      </c>
      <c r="M1509" s="70"/>
    </row>
    <row r="1510" spans="1:13" x14ac:dyDescent="0.3">
      <c r="A1510" s="4"/>
      <c r="B1510" s="1"/>
      <c r="C1510" s="1" t="str">
        <f t="shared" si="115"/>
        <v/>
      </c>
      <c r="D1510" s="1"/>
      <c r="E1510" s="1" t="str">
        <f t="shared" si="116"/>
        <v/>
      </c>
      <c r="F1510" s="1" t="str">
        <f t="shared" si="117"/>
        <v/>
      </c>
      <c r="G1510" s="1"/>
      <c r="H1510" s="74" t="str" cm="1">
        <f t="array" ref="H1510">IFERROR(IF(D1510="","",INDEX(Entradas!$H$3:$H$5000,MATCH(Vendas!A1510,IF(Entradas!$B$3:$B$5000=Vendas!D1510,Entradas!$A$3:$A$5000),1))),"Preço não registrado")</f>
        <v/>
      </c>
      <c r="I1510" s="37" t="str">
        <f t="shared" si="118"/>
        <v/>
      </c>
      <c r="J1510" s="1"/>
      <c r="K1510" s="1"/>
      <c r="L1510" s="16" t="str">
        <f t="shared" si="119"/>
        <v/>
      </c>
      <c r="M1510" s="70"/>
    </row>
    <row r="1511" spans="1:13" x14ac:dyDescent="0.3">
      <c r="A1511" s="4"/>
      <c r="B1511" s="1"/>
      <c r="C1511" s="1" t="str">
        <f t="shared" si="115"/>
        <v/>
      </c>
      <c r="D1511" s="1"/>
      <c r="E1511" s="1" t="str">
        <f t="shared" si="116"/>
        <v/>
      </c>
      <c r="F1511" s="1" t="str">
        <f t="shared" si="117"/>
        <v/>
      </c>
      <c r="G1511" s="1"/>
      <c r="H1511" s="74" t="str" cm="1">
        <f t="array" ref="H1511">IFERROR(IF(D1511="","",INDEX(Entradas!$H$3:$H$5000,MATCH(Vendas!A1511,IF(Entradas!$B$3:$B$5000=Vendas!D1511,Entradas!$A$3:$A$5000),1))),"Preço não registrado")</f>
        <v/>
      </c>
      <c r="I1511" s="37" t="str">
        <f t="shared" si="118"/>
        <v/>
      </c>
      <c r="J1511" s="1"/>
      <c r="K1511" s="1"/>
      <c r="L1511" s="16" t="str">
        <f t="shared" si="119"/>
        <v/>
      </c>
      <c r="M1511" s="70"/>
    </row>
    <row r="1512" spans="1:13" x14ac:dyDescent="0.3">
      <c r="A1512" s="4"/>
      <c r="B1512" s="1"/>
      <c r="C1512" s="1" t="str">
        <f t="shared" si="115"/>
        <v/>
      </c>
      <c r="D1512" s="6"/>
      <c r="E1512" s="1" t="str">
        <f t="shared" si="116"/>
        <v/>
      </c>
      <c r="F1512" s="1" t="str">
        <f t="shared" si="117"/>
        <v/>
      </c>
      <c r="G1512" s="1"/>
      <c r="H1512" s="74" t="str" cm="1">
        <f t="array" ref="H1512">IFERROR(IF(D1512="","",INDEX(Entradas!$H$3:$H$5000,MATCH(Vendas!A1512,IF(Entradas!$B$3:$B$5000=Vendas!D1512,Entradas!$A$3:$A$5000),1))),"Preço não registrado")</f>
        <v/>
      </c>
      <c r="I1512" s="37" t="str">
        <f t="shared" si="118"/>
        <v/>
      </c>
      <c r="J1512" s="1"/>
      <c r="K1512" s="1"/>
      <c r="L1512" s="16" t="str">
        <f t="shared" si="119"/>
        <v/>
      </c>
      <c r="M1512" s="70"/>
    </row>
    <row r="1513" spans="1:13" x14ac:dyDescent="0.3">
      <c r="A1513" s="4"/>
      <c r="B1513" s="1"/>
      <c r="C1513" s="1" t="str">
        <f t="shared" si="115"/>
        <v/>
      </c>
      <c r="D1513" s="1"/>
      <c r="E1513" s="1" t="str">
        <f t="shared" si="116"/>
        <v/>
      </c>
      <c r="F1513" s="1" t="str">
        <f t="shared" si="117"/>
        <v/>
      </c>
      <c r="G1513" s="1"/>
      <c r="H1513" s="74" t="str" cm="1">
        <f t="array" ref="H1513">IFERROR(IF(D1513="","",INDEX(Entradas!$H$3:$H$5000,MATCH(Vendas!A1513,IF(Entradas!$B$3:$B$5000=Vendas!D1513,Entradas!$A$3:$A$5000),1))),"Preço não registrado")</f>
        <v/>
      </c>
      <c r="I1513" s="37" t="str">
        <f t="shared" si="118"/>
        <v/>
      </c>
      <c r="J1513" s="1"/>
      <c r="K1513" s="1"/>
      <c r="L1513" s="16" t="str">
        <f t="shared" si="119"/>
        <v/>
      </c>
      <c r="M1513" s="70"/>
    </row>
    <row r="1514" spans="1:13" x14ac:dyDescent="0.3">
      <c r="A1514" s="4"/>
      <c r="B1514" s="1"/>
      <c r="C1514" s="1" t="str">
        <f t="shared" si="115"/>
        <v/>
      </c>
      <c r="D1514" s="1"/>
      <c r="E1514" s="1" t="str">
        <f t="shared" si="116"/>
        <v/>
      </c>
      <c r="F1514" s="1" t="str">
        <f t="shared" si="117"/>
        <v/>
      </c>
      <c r="G1514" s="1"/>
      <c r="H1514" s="74" t="str" cm="1">
        <f t="array" ref="H1514">IFERROR(IF(D1514="","",INDEX(Entradas!$H$3:$H$5000,MATCH(Vendas!A1514,IF(Entradas!$B$3:$B$5000=Vendas!D1514,Entradas!$A$3:$A$5000),1))),"Preço não registrado")</f>
        <v/>
      </c>
      <c r="I1514" s="37" t="str">
        <f t="shared" si="118"/>
        <v/>
      </c>
      <c r="J1514" s="1"/>
      <c r="K1514" s="1"/>
      <c r="L1514" s="16" t="str">
        <f t="shared" si="119"/>
        <v/>
      </c>
      <c r="M1514" s="70"/>
    </row>
    <row r="1515" spans="1:13" x14ac:dyDescent="0.3">
      <c r="A1515" s="4"/>
      <c r="B1515" s="1"/>
      <c r="C1515" s="1" t="str">
        <f t="shared" si="115"/>
        <v/>
      </c>
      <c r="D1515" s="1"/>
      <c r="E1515" s="1" t="str">
        <f t="shared" si="116"/>
        <v/>
      </c>
      <c r="F1515" s="1" t="str">
        <f t="shared" si="117"/>
        <v/>
      </c>
      <c r="G1515" s="1"/>
      <c r="H1515" s="74" t="str" cm="1">
        <f t="array" ref="H1515">IFERROR(IF(D1515="","",INDEX(Entradas!$H$3:$H$5000,MATCH(Vendas!A1515,IF(Entradas!$B$3:$B$5000=Vendas!D1515,Entradas!$A$3:$A$5000),1))),"Preço não registrado")</f>
        <v/>
      </c>
      <c r="I1515" s="37" t="str">
        <f t="shared" si="118"/>
        <v/>
      </c>
      <c r="J1515" s="1"/>
      <c r="K1515" s="1"/>
      <c r="L1515" s="16" t="str">
        <f t="shared" si="119"/>
        <v/>
      </c>
      <c r="M1515" s="70"/>
    </row>
    <row r="1516" spans="1:13" x14ac:dyDescent="0.3">
      <c r="A1516" s="4"/>
      <c r="B1516" s="1"/>
      <c r="C1516" s="1" t="str">
        <f t="shared" si="115"/>
        <v/>
      </c>
      <c r="D1516" s="1"/>
      <c r="E1516" s="1" t="str">
        <f t="shared" si="116"/>
        <v/>
      </c>
      <c r="F1516" s="1" t="str">
        <f t="shared" si="117"/>
        <v/>
      </c>
      <c r="G1516" s="1"/>
      <c r="H1516" s="74" t="str" cm="1">
        <f t="array" ref="H1516">IFERROR(IF(D1516="","",INDEX(Entradas!$H$3:$H$5000,MATCH(Vendas!A1516,IF(Entradas!$B$3:$B$5000=Vendas!D1516,Entradas!$A$3:$A$5000),1))),"Preço não registrado")</f>
        <v/>
      </c>
      <c r="I1516" s="37" t="str">
        <f t="shared" si="118"/>
        <v/>
      </c>
      <c r="J1516" s="1"/>
      <c r="K1516" s="1"/>
      <c r="L1516" s="16" t="str">
        <f t="shared" si="119"/>
        <v/>
      </c>
      <c r="M1516" s="70"/>
    </row>
    <row r="1517" spans="1:13" x14ac:dyDescent="0.3">
      <c r="A1517" s="4"/>
      <c r="B1517" s="1"/>
      <c r="C1517" s="1" t="str">
        <f t="shared" si="115"/>
        <v/>
      </c>
      <c r="D1517" s="1"/>
      <c r="E1517" s="1" t="str">
        <f t="shared" si="116"/>
        <v/>
      </c>
      <c r="F1517" s="1" t="str">
        <f t="shared" si="117"/>
        <v/>
      </c>
      <c r="G1517" s="1"/>
      <c r="H1517" s="74" t="str" cm="1">
        <f t="array" ref="H1517">IFERROR(IF(D1517="","",INDEX(Entradas!$H$3:$H$5000,MATCH(Vendas!A1517,IF(Entradas!$B$3:$B$5000=Vendas!D1517,Entradas!$A$3:$A$5000),1))),"Preço não registrado")</f>
        <v/>
      </c>
      <c r="I1517" s="37" t="str">
        <f t="shared" si="118"/>
        <v/>
      </c>
      <c r="J1517" s="1"/>
      <c r="K1517" s="1"/>
      <c r="L1517" s="16" t="str">
        <f t="shared" si="119"/>
        <v/>
      </c>
      <c r="M1517" s="70"/>
    </row>
    <row r="1518" spans="1:13" x14ac:dyDescent="0.3">
      <c r="A1518" s="4"/>
      <c r="B1518" s="1"/>
      <c r="C1518" s="1" t="str">
        <f t="shared" si="115"/>
        <v/>
      </c>
      <c r="D1518" s="1"/>
      <c r="E1518" s="1" t="str">
        <f t="shared" si="116"/>
        <v/>
      </c>
      <c r="F1518" s="1" t="str">
        <f t="shared" si="117"/>
        <v/>
      </c>
      <c r="G1518" s="1"/>
      <c r="H1518" s="74" t="str" cm="1">
        <f t="array" ref="H1518">IFERROR(IF(D1518="","",INDEX(Entradas!$H$3:$H$5000,MATCH(Vendas!A1518,IF(Entradas!$B$3:$B$5000=Vendas!D1518,Entradas!$A$3:$A$5000),1))),"Preço não registrado")</f>
        <v/>
      </c>
      <c r="I1518" s="37" t="str">
        <f t="shared" si="118"/>
        <v/>
      </c>
      <c r="J1518" s="1"/>
      <c r="K1518" s="1"/>
      <c r="L1518" s="16" t="str">
        <f t="shared" si="119"/>
        <v/>
      </c>
      <c r="M1518" s="70"/>
    </row>
    <row r="1519" spans="1:13" x14ac:dyDescent="0.3">
      <c r="A1519" s="4"/>
      <c r="B1519" s="1"/>
      <c r="C1519" s="1" t="str">
        <f t="shared" si="115"/>
        <v/>
      </c>
      <c r="D1519" s="1"/>
      <c r="E1519" s="1" t="str">
        <f t="shared" si="116"/>
        <v/>
      </c>
      <c r="F1519" s="1" t="str">
        <f t="shared" si="117"/>
        <v/>
      </c>
      <c r="G1519" s="1"/>
      <c r="H1519" s="74" t="str" cm="1">
        <f t="array" ref="H1519">IFERROR(IF(D1519="","",INDEX(Entradas!$H$3:$H$5000,MATCH(Vendas!A1519,IF(Entradas!$B$3:$B$5000=Vendas!D1519,Entradas!$A$3:$A$5000),1))),"Preço não registrado")</f>
        <v/>
      </c>
      <c r="I1519" s="37" t="str">
        <f t="shared" si="118"/>
        <v/>
      </c>
      <c r="J1519" s="1"/>
      <c r="K1519" s="1"/>
      <c r="L1519" s="16" t="str">
        <f t="shared" si="119"/>
        <v/>
      </c>
      <c r="M1519" s="70"/>
    </row>
    <row r="1520" spans="1:13" x14ac:dyDescent="0.3">
      <c r="A1520" s="4"/>
      <c r="B1520" s="1"/>
      <c r="C1520" s="1" t="str">
        <f t="shared" si="115"/>
        <v/>
      </c>
      <c r="D1520" s="1"/>
      <c r="E1520" s="1" t="str">
        <f t="shared" si="116"/>
        <v/>
      </c>
      <c r="F1520" s="1" t="str">
        <f t="shared" si="117"/>
        <v/>
      </c>
      <c r="G1520" s="1"/>
      <c r="H1520" s="74" t="str" cm="1">
        <f t="array" ref="H1520">IFERROR(IF(D1520="","",INDEX(Entradas!$H$3:$H$5000,MATCH(Vendas!A1520,IF(Entradas!$B$3:$B$5000=Vendas!D1520,Entradas!$A$3:$A$5000),1))),"Preço não registrado")</f>
        <v/>
      </c>
      <c r="I1520" s="37" t="str">
        <f t="shared" si="118"/>
        <v/>
      </c>
      <c r="J1520" s="1"/>
      <c r="K1520" s="1"/>
      <c r="L1520" s="16" t="str">
        <f t="shared" si="119"/>
        <v/>
      </c>
      <c r="M1520" s="70"/>
    </row>
    <row r="1521" spans="1:13" x14ac:dyDescent="0.3">
      <c r="A1521" s="4"/>
      <c r="B1521" s="1"/>
      <c r="C1521" s="1" t="str">
        <f t="shared" si="115"/>
        <v/>
      </c>
      <c r="D1521" s="1"/>
      <c r="E1521" s="1" t="str">
        <f t="shared" si="116"/>
        <v/>
      </c>
      <c r="F1521" s="1" t="str">
        <f t="shared" si="117"/>
        <v/>
      </c>
      <c r="G1521" s="1"/>
      <c r="H1521" s="74" t="str" cm="1">
        <f t="array" ref="H1521">IFERROR(IF(D1521="","",INDEX(Entradas!$H$3:$H$5000,MATCH(Vendas!A1521,IF(Entradas!$B$3:$B$5000=Vendas!D1521,Entradas!$A$3:$A$5000),1))),"Preço não registrado")</f>
        <v/>
      </c>
      <c r="I1521" s="37" t="str">
        <f t="shared" si="118"/>
        <v/>
      </c>
      <c r="J1521" s="1"/>
      <c r="K1521" s="1"/>
      <c r="L1521" s="16" t="str">
        <f t="shared" si="119"/>
        <v/>
      </c>
      <c r="M1521" s="70"/>
    </row>
    <row r="1522" spans="1:13" x14ac:dyDescent="0.3">
      <c r="A1522" s="4"/>
      <c r="B1522" s="1"/>
      <c r="C1522" s="1" t="str">
        <f t="shared" si="115"/>
        <v/>
      </c>
      <c r="D1522" s="6"/>
      <c r="E1522" s="1" t="str">
        <f t="shared" si="116"/>
        <v/>
      </c>
      <c r="F1522" s="1" t="str">
        <f t="shared" si="117"/>
        <v/>
      </c>
      <c r="G1522" s="1"/>
      <c r="H1522" s="74" t="str" cm="1">
        <f t="array" ref="H1522">IFERROR(IF(D1522="","",INDEX(Entradas!$H$3:$H$5000,MATCH(Vendas!A1522,IF(Entradas!$B$3:$B$5000=Vendas!D1522,Entradas!$A$3:$A$5000),1))),"Preço não registrado")</f>
        <v/>
      </c>
      <c r="I1522" s="37" t="str">
        <f t="shared" si="118"/>
        <v/>
      </c>
      <c r="J1522" s="1"/>
      <c r="K1522" s="1"/>
      <c r="L1522" s="16" t="str">
        <f t="shared" si="119"/>
        <v/>
      </c>
      <c r="M1522" s="70"/>
    </row>
    <row r="1523" spans="1:13" x14ac:dyDescent="0.3">
      <c r="A1523" s="4"/>
      <c r="B1523" s="1"/>
      <c r="C1523" s="1" t="str">
        <f t="shared" si="115"/>
        <v/>
      </c>
      <c r="D1523" s="1"/>
      <c r="E1523" s="1" t="str">
        <f t="shared" si="116"/>
        <v/>
      </c>
      <c r="F1523" s="1" t="str">
        <f t="shared" si="117"/>
        <v/>
      </c>
      <c r="G1523" s="1"/>
      <c r="H1523" s="74" t="str" cm="1">
        <f t="array" ref="H1523">IFERROR(IF(D1523="","",INDEX(Entradas!$H$3:$H$5000,MATCH(Vendas!A1523,IF(Entradas!$B$3:$B$5000=Vendas!D1523,Entradas!$A$3:$A$5000),1))),"Preço não registrado")</f>
        <v/>
      </c>
      <c r="I1523" s="37" t="str">
        <f t="shared" si="118"/>
        <v/>
      </c>
      <c r="J1523" s="1"/>
      <c r="K1523" s="1"/>
      <c r="L1523" s="16" t="str">
        <f t="shared" si="119"/>
        <v/>
      </c>
      <c r="M1523" s="70"/>
    </row>
    <row r="1524" spans="1:13" x14ac:dyDescent="0.3">
      <c r="A1524" s="4"/>
      <c r="B1524" s="1"/>
      <c r="C1524" s="1" t="str">
        <f t="shared" si="115"/>
        <v/>
      </c>
      <c r="D1524" s="1"/>
      <c r="E1524" s="1" t="str">
        <f t="shared" si="116"/>
        <v/>
      </c>
      <c r="F1524" s="1" t="str">
        <f t="shared" si="117"/>
        <v/>
      </c>
      <c r="G1524" s="1"/>
      <c r="H1524" s="74" t="str" cm="1">
        <f t="array" ref="H1524">IFERROR(IF(D1524="","",INDEX(Entradas!$H$3:$H$5000,MATCH(Vendas!A1524,IF(Entradas!$B$3:$B$5000=Vendas!D1524,Entradas!$A$3:$A$5000),1))),"Preço não registrado")</f>
        <v/>
      </c>
      <c r="I1524" s="37" t="str">
        <f t="shared" si="118"/>
        <v/>
      </c>
      <c r="J1524" s="1"/>
      <c r="K1524" s="1"/>
      <c r="L1524" s="16" t="str">
        <f t="shared" si="119"/>
        <v/>
      </c>
      <c r="M1524" s="70"/>
    </row>
    <row r="1525" spans="1:13" x14ac:dyDescent="0.3">
      <c r="A1525" s="4"/>
      <c r="B1525" s="1"/>
      <c r="C1525" s="1" t="str">
        <f t="shared" si="115"/>
        <v/>
      </c>
      <c r="D1525" s="1"/>
      <c r="E1525" s="1" t="str">
        <f t="shared" si="116"/>
        <v/>
      </c>
      <c r="F1525" s="1" t="str">
        <f t="shared" si="117"/>
        <v/>
      </c>
      <c r="G1525" s="1"/>
      <c r="H1525" s="74" t="str" cm="1">
        <f t="array" ref="H1525">IFERROR(IF(D1525="","",INDEX(Entradas!$H$3:$H$5000,MATCH(Vendas!A1525,IF(Entradas!$B$3:$B$5000=Vendas!D1525,Entradas!$A$3:$A$5000),1))),"Preço não registrado")</f>
        <v/>
      </c>
      <c r="I1525" s="37" t="str">
        <f t="shared" si="118"/>
        <v/>
      </c>
      <c r="J1525" s="1"/>
      <c r="K1525" s="1"/>
      <c r="L1525" s="16" t="str">
        <f t="shared" si="119"/>
        <v/>
      </c>
      <c r="M1525" s="70"/>
    </row>
    <row r="1526" spans="1:13" x14ac:dyDescent="0.3">
      <c r="A1526" s="4"/>
      <c r="B1526" s="1"/>
      <c r="C1526" s="1" t="str">
        <f t="shared" si="115"/>
        <v/>
      </c>
      <c r="D1526" s="1"/>
      <c r="E1526" s="1" t="str">
        <f t="shared" si="116"/>
        <v/>
      </c>
      <c r="F1526" s="1" t="str">
        <f t="shared" si="117"/>
        <v/>
      </c>
      <c r="G1526" s="1"/>
      <c r="H1526" s="74" t="str" cm="1">
        <f t="array" ref="H1526">IFERROR(IF(D1526="","",INDEX(Entradas!$H$3:$H$5000,MATCH(Vendas!A1526,IF(Entradas!$B$3:$B$5000=Vendas!D1526,Entradas!$A$3:$A$5000),1))),"Preço não registrado")</f>
        <v/>
      </c>
      <c r="I1526" s="37" t="str">
        <f t="shared" si="118"/>
        <v/>
      </c>
      <c r="J1526" s="1"/>
      <c r="K1526" s="1"/>
      <c r="L1526" s="16" t="str">
        <f t="shared" si="119"/>
        <v/>
      </c>
      <c r="M1526" s="70"/>
    </row>
    <row r="1527" spans="1:13" x14ac:dyDescent="0.3">
      <c r="A1527" s="4"/>
      <c r="B1527" s="1"/>
      <c r="C1527" s="1" t="str">
        <f t="shared" si="115"/>
        <v/>
      </c>
      <c r="D1527" s="1"/>
      <c r="E1527" s="1" t="str">
        <f t="shared" si="116"/>
        <v/>
      </c>
      <c r="F1527" s="1" t="str">
        <f t="shared" si="117"/>
        <v/>
      </c>
      <c r="G1527" s="1"/>
      <c r="H1527" s="74" t="str" cm="1">
        <f t="array" ref="H1527">IFERROR(IF(D1527="","",INDEX(Entradas!$H$3:$H$5000,MATCH(Vendas!A1527,IF(Entradas!$B$3:$B$5000=Vendas!D1527,Entradas!$A$3:$A$5000),1))),"Preço não registrado")</f>
        <v/>
      </c>
      <c r="I1527" s="37" t="str">
        <f t="shared" si="118"/>
        <v/>
      </c>
      <c r="J1527" s="1"/>
      <c r="K1527" s="1"/>
      <c r="L1527" s="16" t="str">
        <f t="shared" si="119"/>
        <v/>
      </c>
      <c r="M1527" s="70"/>
    </row>
    <row r="1528" spans="1:13" x14ac:dyDescent="0.3">
      <c r="A1528" s="4"/>
      <c r="B1528" s="1"/>
      <c r="C1528" s="1" t="str">
        <f t="shared" si="115"/>
        <v/>
      </c>
      <c r="D1528" s="1"/>
      <c r="E1528" s="1" t="str">
        <f t="shared" si="116"/>
        <v/>
      </c>
      <c r="F1528" s="1" t="str">
        <f t="shared" si="117"/>
        <v/>
      </c>
      <c r="G1528" s="1"/>
      <c r="H1528" s="74" t="str" cm="1">
        <f t="array" ref="H1528">IFERROR(IF(D1528="","",INDEX(Entradas!$H$3:$H$5000,MATCH(Vendas!A1528,IF(Entradas!$B$3:$B$5000=Vendas!D1528,Entradas!$A$3:$A$5000),1))),"Preço não registrado")</f>
        <v/>
      </c>
      <c r="I1528" s="37" t="str">
        <f t="shared" si="118"/>
        <v/>
      </c>
      <c r="J1528" s="1"/>
      <c r="K1528" s="1"/>
      <c r="L1528" s="16" t="str">
        <f t="shared" si="119"/>
        <v/>
      </c>
      <c r="M1528" s="70"/>
    </row>
    <row r="1529" spans="1:13" x14ac:dyDescent="0.3">
      <c r="A1529" s="4"/>
      <c r="B1529" s="1"/>
      <c r="C1529" s="1" t="str">
        <f t="shared" si="115"/>
        <v/>
      </c>
      <c r="D1529" s="1"/>
      <c r="E1529" s="1" t="str">
        <f t="shared" si="116"/>
        <v/>
      </c>
      <c r="F1529" s="1" t="str">
        <f t="shared" si="117"/>
        <v/>
      </c>
      <c r="G1529" s="1"/>
      <c r="H1529" s="74" t="str" cm="1">
        <f t="array" ref="H1529">IFERROR(IF(D1529="","",INDEX(Entradas!$H$3:$H$5000,MATCH(Vendas!A1529,IF(Entradas!$B$3:$B$5000=Vendas!D1529,Entradas!$A$3:$A$5000),1))),"Preço não registrado")</f>
        <v/>
      </c>
      <c r="I1529" s="37" t="str">
        <f t="shared" si="118"/>
        <v/>
      </c>
      <c r="J1529" s="1"/>
      <c r="K1529" s="1"/>
      <c r="L1529" s="16" t="str">
        <f t="shared" si="119"/>
        <v/>
      </c>
      <c r="M1529" s="70"/>
    </row>
    <row r="1530" spans="1:13" x14ac:dyDescent="0.3">
      <c r="A1530" s="4"/>
      <c r="B1530" s="1"/>
      <c r="C1530" s="1" t="str">
        <f t="shared" si="115"/>
        <v/>
      </c>
      <c r="D1530" s="1"/>
      <c r="E1530" s="1" t="str">
        <f t="shared" si="116"/>
        <v/>
      </c>
      <c r="F1530" s="1" t="str">
        <f t="shared" si="117"/>
        <v/>
      </c>
      <c r="G1530" s="1"/>
      <c r="H1530" s="74" t="str" cm="1">
        <f t="array" ref="H1530">IFERROR(IF(D1530="","",INDEX(Entradas!$H$3:$H$5000,MATCH(Vendas!A1530,IF(Entradas!$B$3:$B$5000=Vendas!D1530,Entradas!$A$3:$A$5000),1))),"Preço não registrado")</f>
        <v/>
      </c>
      <c r="I1530" s="37" t="str">
        <f t="shared" si="118"/>
        <v/>
      </c>
      <c r="J1530" s="1"/>
      <c r="K1530" s="1"/>
      <c r="L1530" s="16" t="str">
        <f t="shared" si="119"/>
        <v/>
      </c>
      <c r="M1530" s="70"/>
    </row>
    <row r="1531" spans="1:13" x14ac:dyDescent="0.3">
      <c r="A1531" s="4"/>
      <c r="B1531" s="1"/>
      <c r="C1531" s="1" t="str">
        <f t="shared" si="115"/>
        <v/>
      </c>
      <c r="D1531" s="1"/>
      <c r="E1531" s="1" t="str">
        <f t="shared" si="116"/>
        <v/>
      </c>
      <c r="F1531" s="1" t="str">
        <f t="shared" si="117"/>
        <v/>
      </c>
      <c r="G1531" s="1"/>
      <c r="H1531" s="74" t="str" cm="1">
        <f t="array" ref="H1531">IFERROR(IF(D1531="","",INDEX(Entradas!$H$3:$H$5000,MATCH(Vendas!A1531,IF(Entradas!$B$3:$B$5000=Vendas!D1531,Entradas!$A$3:$A$5000),1))),"Preço não registrado")</f>
        <v/>
      </c>
      <c r="I1531" s="37" t="str">
        <f t="shared" si="118"/>
        <v/>
      </c>
      <c r="J1531" s="1"/>
      <c r="K1531" s="1"/>
      <c r="L1531" s="16" t="str">
        <f t="shared" si="119"/>
        <v/>
      </c>
      <c r="M1531" s="70"/>
    </row>
    <row r="1532" spans="1:13" x14ac:dyDescent="0.3">
      <c r="A1532" s="4"/>
      <c r="B1532" s="1"/>
      <c r="C1532" s="1" t="str">
        <f t="shared" si="115"/>
        <v/>
      </c>
      <c r="D1532" s="6"/>
      <c r="E1532" s="1" t="str">
        <f t="shared" si="116"/>
        <v/>
      </c>
      <c r="F1532" s="1" t="str">
        <f t="shared" si="117"/>
        <v/>
      </c>
      <c r="G1532" s="1"/>
      <c r="H1532" s="74" t="str" cm="1">
        <f t="array" ref="H1532">IFERROR(IF(D1532="","",INDEX(Entradas!$H$3:$H$5000,MATCH(Vendas!A1532,IF(Entradas!$B$3:$B$5000=Vendas!D1532,Entradas!$A$3:$A$5000),1))),"Preço não registrado")</f>
        <v/>
      </c>
      <c r="I1532" s="37" t="str">
        <f t="shared" si="118"/>
        <v/>
      </c>
      <c r="J1532" s="1"/>
      <c r="K1532" s="1"/>
      <c r="L1532" s="16" t="str">
        <f t="shared" si="119"/>
        <v/>
      </c>
      <c r="M1532" s="70"/>
    </row>
    <row r="1533" spans="1:13" x14ac:dyDescent="0.3">
      <c r="A1533" s="4"/>
      <c r="B1533" s="1"/>
      <c r="C1533" s="1" t="str">
        <f t="shared" si="115"/>
        <v/>
      </c>
      <c r="D1533" s="1"/>
      <c r="E1533" s="1" t="str">
        <f t="shared" si="116"/>
        <v/>
      </c>
      <c r="F1533" s="1" t="str">
        <f t="shared" si="117"/>
        <v/>
      </c>
      <c r="G1533" s="1"/>
      <c r="H1533" s="74" t="str" cm="1">
        <f t="array" ref="H1533">IFERROR(IF(D1533="","",INDEX(Entradas!$H$3:$H$5000,MATCH(Vendas!A1533,IF(Entradas!$B$3:$B$5000=Vendas!D1533,Entradas!$A$3:$A$5000),1))),"Preço não registrado")</f>
        <v/>
      </c>
      <c r="I1533" s="37" t="str">
        <f t="shared" si="118"/>
        <v/>
      </c>
      <c r="J1533" s="1"/>
      <c r="K1533" s="1"/>
      <c r="L1533" s="16" t="str">
        <f t="shared" si="119"/>
        <v/>
      </c>
      <c r="M1533" s="70"/>
    </row>
    <row r="1534" spans="1:13" x14ac:dyDescent="0.3">
      <c r="A1534" s="4"/>
      <c r="B1534" s="1"/>
      <c r="C1534" s="1" t="str">
        <f t="shared" si="115"/>
        <v/>
      </c>
      <c r="D1534" s="1"/>
      <c r="E1534" s="1" t="str">
        <f t="shared" si="116"/>
        <v/>
      </c>
      <c r="F1534" s="1" t="str">
        <f t="shared" si="117"/>
        <v/>
      </c>
      <c r="G1534" s="1"/>
      <c r="H1534" s="74" t="str" cm="1">
        <f t="array" ref="H1534">IFERROR(IF(D1534="","",INDEX(Entradas!$H$3:$H$5000,MATCH(Vendas!A1534,IF(Entradas!$B$3:$B$5000=Vendas!D1534,Entradas!$A$3:$A$5000),1))),"Preço não registrado")</f>
        <v/>
      </c>
      <c r="I1534" s="37" t="str">
        <f t="shared" si="118"/>
        <v/>
      </c>
      <c r="J1534" s="1"/>
      <c r="K1534" s="1"/>
      <c r="L1534" s="16" t="str">
        <f t="shared" si="119"/>
        <v/>
      </c>
      <c r="M1534" s="70"/>
    </row>
    <row r="1535" spans="1:13" x14ac:dyDescent="0.3">
      <c r="A1535" s="4"/>
      <c r="B1535" s="1"/>
      <c r="C1535" s="1" t="str">
        <f t="shared" si="115"/>
        <v/>
      </c>
      <c r="D1535" s="1"/>
      <c r="E1535" s="1" t="str">
        <f t="shared" si="116"/>
        <v/>
      </c>
      <c r="F1535" s="1" t="str">
        <f t="shared" si="117"/>
        <v/>
      </c>
      <c r="G1535" s="1"/>
      <c r="H1535" s="74" t="str" cm="1">
        <f t="array" ref="H1535">IFERROR(IF(D1535="","",INDEX(Entradas!$H$3:$H$5000,MATCH(Vendas!A1535,IF(Entradas!$B$3:$B$5000=Vendas!D1535,Entradas!$A$3:$A$5000),1))),"Preço não registrado")</f>
        <v/>
      </c>
      <c r="I1535" s="37" t="str">
        <f t="shared" si="118"/>
        <v/>
      </c>
      <c r="J1535" s="1"/>
      <c r="K1535" s="1"/>
      <c r="L1535" s="16" t="str">
        <f t="shared" si="119"/>
        <v/>
      </c>
      <c r="M1535" s="70"/>
    </row>
    <row r="1536" spans="1:13" x14ac:dyDescent="0.3">
      <c r="A1536" s="4"/>
      <c r="B1536" s="1"/>
      <c r="C1536" s="1" t="str">
        <f t="shared" si="115"/>
        <v/>
      </c>
      <c r="D1536" s="1"/>
      <c r="E1536" s="1" t="str">
        <f t="shared" si="116"/>
        <v/>
      </c>
      <c r="F1536" s="1" t="str">
        <f t="shared" si="117"/>
        <v/>
      </c>
      <c r="G1536" s="1"/>
      <c r="H1536" s="74" t="str" cm="1">
        <f t="array" ref="H1536">IFERROR(IF(D1536="","",INDEX(Entradas!$H$3:$H$5000,MATCH(Vendas!A1536,IF(Entradas!$B$3:$B$5000=Vendas!D1536,Entradas!$A$3:$A$5000),1))),"Preço não registrado")</f>
        <v/>
      </c>
      <c r="I1536" s="37" t="str">
        <f t="shared" si="118"/>
        <v/>
      </c>
      <c r="J1536" s="1"/>
      <c r="K1536" s="1"/>
      <c r="L1536" s="16" t="str">
        <f t="shared" si="119"/>
        <v/>
      </c>
      <c r="M1536" s="70"/>
    </row>
    <row r="1537" spans="1:13" x14ac:dyDescent="0.3">
      <c r="A1537" s="4"/>
      <c r="B1537" s="1"/>
      <c r="C1537" s="1" t="str">
        <f t="shared" si="115"/>
        <v/>
      </c>
      <c r="D1537" s="1"/>
      <c r="E1537" s="1" t="str">
        <f t="shared" si="116"/>
        <v/>
      </c>
      <c r="F1537" s="1" t="str">
        <f t="shared" si="117"/>
        <v/>
      </c>
      <c r="G1537" s="1"/>
      <c r="H1537" s="74" t="str" cm="1">
        <f t="array" ref="H1537">IFERROR(IF(D1537="","",INDEX(Entradas!$H$3:$H$5000,MATCH(Vendas!A1537,IF(Entradas!$B$3:$B$5000=Vendas!D1537,Entradas!$A$3:$A$5000),1))),"Preço não registrado")</f>
        <v/>
      </c>
      <c r="I1537" s="37" t="str">
        <f t="shared" si="118"/>
        <v/>
      </c>
      <c r="J1537" s="1"/>
      <c r="K1537" s="1"/>
      <c r="L1537" s="16" t="str">
        <f t="shared" si="119"/>
        <v/>
      </c>
      <c r="M1537" s="70"/>
    </row>
    <row r="1538" spans="1:13" x14ac:dyDescent="0.3">
      <c r="A1538" s="4"/>
      <c r="B1538" s="1"/>
      <c r="C1538" s="1" t="str">
        <f t="shared" si="115"/>
        <v/>
      </c>
      <c r="D1538" s="1"/>
      <c r="E1538" s="1" t="str">
        <f t="shared" si="116"/>
        <v/>
      </c>
      <c r="F1538" s="1" t="str">
        <f t="shared" si="117"/>
        <v/>
      </c>
      <c r="G1538" s="1"/>
      <c r="H1538" s="74" t="str" cm="1">
        <f t="array" ref="H1538">IFERROR(IF(D1538="","",INDEX(Entradas!$H$3:$H$5000,MATCH(Vendas!A1538,IF(Entradas!$B$3:$B$5000=Vendas!D1538,Entradas!$A$3:$A$5000),1))),"Preço não registrado")</f>
        <v/>
      </c>
      <c r="I1538" s="37" t="str">
        <f t="shared" si="118"/>
        <v/>
      </c>
      <c r="J1538" s="1"/>
      <c r="K1538" s="1"/>
      <c r="L1538" s="16" t="str">
        <f t="shared" si="119"/>
        <v/>
      </c>
      <c r="M1538" s="70"/>
    </row>
    <row r="1539" spans="1:13" x14ac:dyDescent="0.3">
      <c r="A1539" s="4"/>
      <c r="B1539" s="1"/>
      <c r="C1539" s="1" t="str">
        <f t="shared" ref="C1539:C1602" si="120">IF(B1539="","",VLOOKUP(B1539,tabela_cliente,2,0))</f>
        <v/>
      </c>
      <c r="D1539" s="1"/>
      <c r="E1539" s="1" t="str">
        <f t="shared" ref="E1539:E1602" si="121">IF(D1539="","",VLOOKUP(D1539,tabela_produto,2,0))</f>
        <v/>
      </c>
      <c r="F1539" s="1" t="str">
        <f t="shared" ref="F1539:F1602" si="122">IF(D1539="","",VLOOKUP(D1539,tabela_produto,3,0))</f>
        <v/>
      </c>
      <c r="G1539" s="1"/>
      <c r="H1539" s="74" t="str" cm="1">
        <f t="array" ref="H1539">IFERROR(IF(D1539="","",INDEX(Entradas!$H$3:$H$5000,MATCH(Vendas!A1539,IF(Entradas!$B$3:$B$5000=Vendas!D1539,Entradas!$A$3:$A$5000),1))),"Preço não registrado")</f>
        <v/>
      </c>
      <c r="I1539" s="37" t="str">
        <f t="shared" si="118"/>
        <v/>
      </c>
      <c r="J1539" s="1"/>
      <c r="K1539" s="1"/>
      <c r="L1539" s="16" t="str">
        <f t="shared" si="119"/>
        <v/>
      </c>
      <c r="M1539" s="70"/>
    </row>
    <row r="1540" spans="1:13" x14ac:dyDescent="0.3">
      <c r="A1540" s="4"/>
      <c r="B1540" s="1"/>
      <c r="C1540" s="1" t="str">
        <f t="shared" si="120"/>
        <v/>
      </c>
      <c r="D1540" s="1"/>
      <c r="E1540" s="1" t="str">
        <f t="shared" si="121"/>
        <v/>
      </c>
      <c r="F1540" s="1" t="str">
        <f t="shared" si="122"/>
        <v/>
      </c>
      <c r="G1540" s="1"/>
      <c r="H1540" s="74" t="str" cm="1">
        <f t="array" ref="H1540">IFERROR(IF(D1540="","",INDEX(Entradas!$H$3:$H$5000,MATCH(Vendas!A1540,IF(Entradas!$B$3:$B$5000=Vendas!D1540,Entradas!$A$3:$A$5000),1))),"Preço não registrado")</f>
        <v/>
      </c>
      <c r="I1540" s="37" t="str">
        <f t="shared" ref="I1540:I1603" si="123">IFERROR(IF(OR(G1540="",H1540=""),"",G1540*H1540),"")</f>
        <v/>
      </c>
      <c r="J1540" s="1"/>
      <c r="K1540" s="1"/>
      <c r="L1540" s="16" t="str">
        <f t="shared" ref="L1540:L1603" si="124">IF(K1540="","",HYPERLINK("https://rastreamentocorreios.info/consulta/"&amp;K1540,"Rastreie aqui"))</f>
        <v/>
      </c>
      <c r="M1540" s="70"/>
    </row>
    <row r="1541" spans="1:13" x14ac:dyDescent="0.3">
      <c r="A1541" s="4"/>
      <c r="B1541" s="1"/>
      <c r="C1541" s="1" t="str">
        <f t="shared" si="120"/>
        <v/>
      </c>
      <c r="D1541" s="1"/>
      <c r="E1541" s="1" t="str">
        <f t="shared" si="121"/>
        <v/>
      </c>
      <c r="F1541" s="1" t="str">
        <f t="shared" si="122"/>
        <v/>
      </c>
      <c r="G1541" s="1"/>
      <c r="H1541" s="74" t="str" cm="1">
        <f t="array" ref="H1541">IFERROR(IF(D1541="","",INDEX(Entradas!$H$3:$H$5000,MATCH(Vendas!A1541,IF(Entradas!$B$3:$B$5000=Vendas!D1541,Entradas!$A$3:$A$5000),1))),"Preço não registrado")</f>
        <v/>
      </c>
      <c r="I1541" s="37" t="str">
        <f t="shared" si="123"/>
        <v/>
      </c>
      <c r="J1541" s="1"/>
      <c r="K1541" s="1"/>
      <c r="L1541" s="16" t="str">
        <f t="shared" si="124"/>
        <v/>
      </c>
      <c r="M1541" s="70"/>
    </row>
    <row r="1542" spans="1:13" x14ac:dyDescent="0.3">
      <c r="A1542" s="4"/>
      <c r="B1542" s="1"/>
      <c r="C1542" s="1" t="str">
        <f t="shared" si="120"/>
        <v/>
      </c>
      <c r="D1542" s="6"/>
      <c r="E1542" s="1" t="str">
        <f t="shared" si="121"/>
        <v/>
      </c>
      <c r="F1542" s="1" t="str">
        <f t="shared" si="122"/>
        <v/>
      </c>
      <c r="G1542" s="1"/>
      <c r="H1542" s="74" t="str" cm="1">
        <f t="array" ref="H1542">IFERROR(IF(D1542="","",INDEX(Entradas!$H$3:$H$5000,MATCH(Vendas!A1542,IF(Entradas!$B$3:$B$5000=Vendas!D1542,Entradas!$A$3:$A$5000),1))),"Preço não registrado")</f>
        <v/>
      </c>
      <c r="I1542" s="37" t="str">
        <f t="shared" si="123"/>
        <v/>
      </c>
      <c r="J1542" s="1"/>
      <c r="K1542" s="1"/>
      <c r="L1542" s="16" t="str">
        <f t="shared" si="124"/>
        <v/>
      </c>
      <c r="M1542" s="70"/>
    </row>
    <row r="1543" spans="1:13" x14ac:dyDescent="0.3">
      <c r="A1543" s="4"/>
      <c r="B1543" s="1"/>
      <c r="C1543" s="1" t="str">
        <f t="shared" si="120"/>
        <v/>
      </c>
      <c r="D1543" s="1"/>
      <c r="E1543" s="1" t="str">
        <f t="shared" si="121"/>
        <v/>
      </c>
      <c r="F1543" s="1" t="str">
        <f t="shared" si="122"/>
        <v/>
      </c>
      <c r="G1543" s="1"/>
      <c r="H1543" s="74" t="str" cm="1">
        <f t="array" ref="H1543">IFERROR(IF(D1543="","",INDEX(Entradas!$H$3:$H$5000,MATCH(Vendas!A1543,IF(Entradas!$B$3:$B$5000=Vendas!D1543,Entradas!$A$3:$A$5000),1))),"Preço não registrado")</f>
        <v/>
      </c>
      <c r="I1543" s="37" t="str">
        <f t="shared" si="123"/>
        <v/>
      </c>
      <c r="J1543" s="1"/>
      <c r="K1543" s="1"/>
      <c r="L1543" s="16" t="str">
        <f t="shared" si="124"/>
        <v/>
      </c>
      <c r="M1543" s="70"/>
    </row>
    <row r="1544" spans="1:13" x14ac:dyDescent="0.3">
      <c r="A1544" s="4"/>
      <c r="B1544" s="1"/>
      <c r="C1544" s="1" t="str">
        <f t="shared" si="120"/>
        <v/>
      </c>
      <c r="D1544" s="1"/>
      <c r="E1544" s="1" t="str">
        <f t="shared" si="121"/>
        <v/>
      </c>
      <c r="F1544" s="1" t="str">
        <f t="shared" si="122"/>
        <v/>
      </c>
      <c r="G1544" s="1"/>
      <c r="H1544" s="74" t="str" cm="1">
        <f t="array" ref="H1544">IFERROR(IF(D1544="","",INDEX(Entradas!$H$3:$H$5000,MATCH(Vendas!A1544,IF(Entradas!$B$3:$B$5000=Vendas!D1544,Entradas!$A$3:$A$5000),1))),"Preço não registrado")</f>
        <v/>
      </c>
      <c r="I1544" s="37" t="str">
        <f t="shared" si="123"/>
        <v/>
      </c>
      <c r="J1544" s="1"/>
      <c r="K1544" s="1"/>
      <c r="L1544" s="16" t="str">
        <f t="shared" si="124"/>
        <v/>
      </c>
      <c r="M1544" s="70"/>
    </row>
    <row r="1545" spans="1:13" x14ac:dyDescent="0.3">
      <c r="A1545" s="4"/>
      <c r="B1545" s="1"/>
      <c r="C1545" s="1" t="str">
        <f t="shared" si="120"/>
        <v/>
      </c>
      <c r="D1545" s="1"/>
      <c r="E1545" s="1" t="str">
        <f t="shared" si="121"/>
        <v/>
      </c>
      <c r="F1545" s="1" t="str">
        <f t="shared" si="122"/>
        <v/>
      </c>
      <c r="G1545" s="1"/>
      <c r="H1545" s="74" t="str" cm="1">
        <f t="array" ref="H1545">IFERROR(IF(D1545="","",INDEX(Entradas!$H$3:$H$5000,MATCH(Vendas!A1545,IF(Entradas!$B$3:$B$5000=Vendas!D1545,Entradas!$A$3:$A$5000),1))),"Preço não registrado")</f>
        <v/>
      </c>
      <c r="I1545" s="37" t="str">
        <f t="shared" si="123"/>
        <v/>
      </c>
      <c r="J1545" s="1"/>
      <c r="K1545" s="1"/>
      <c r="L1545" s="16" t="str">
        <f t="shared" si="124"/>
        <v/>
      </c>
      <c r="M1545" s="70"/>
    </row>
    <row r="1546" spans="1:13" x14ac:dyDescent="0.3">
      <c r="A1546" s="4"/>
      <c r="B1546" s="1"/>
      <c r="C1546" s="1" t="str">
        <f t="shared" si="120"/>
        <v/>
      </c>
      <c r="D1546" s="1"/>
      <c r="E1546" s="1" t="str">
        <f t="shared" si="121"/>
        <v/>
      </c>
      <c r="F1546" s="1" t="str">
        <f t="shared" si="122"/>
        <v/>
      </c>
      <c r="G1546" s="1"/>
      <c r="H1546" s="74" t="str" cm="1">
        <f t="array" ref="H1546">IFERROR(IF(D1546="","",INDEX(Entradas!$H$3:$H$5000,MATCH(Vendas!A1546,IF(Entradas!$B$3:$B$5000=Vendas!D1546,Entradas!$A$3:$A$5000),1))),"Preço não registrado")</f>
        <v/>
      </c>
      <c r="I1546" s="37" t="str">
        <f t="shared" si="123"/>
        <v/>
      </c>
      <c r="J1546" s="1"/>
      <c r="K1546" s="1"/>
      <c r="L1546" s="16" t="str">
        <f t="shared" si="124"/>
        <v/>
      </c>
      <c r="M1546" s="70"/>
    </row>
    <row r="1547" spans="1:13" x14ac:dyDescent="0.3">
      <c r="A1547" s="4"/>
      <c r="B1547" s="1"/>
      <c r="C1547" s="1" t="str">
        <f t="shared" si="120"/>
        <v/>
      </c>
      <c r="D1547" s="1"/>
      <c r="E1547" s="1" t="str">
        <f t="shared" si="121"/>
        <v/>
      </c>
      <c r="F1547" s="1" t="str">
        <f t="shared" si="122"/>
        <v/>
      </c>
      <c r="G1547" s="1"/>
      <c r="H1547" s="74" t="str" cm="1">
        <f t="array" ref="H1547">IFERROR(IF(D1547="","",INDEX(Entradas!$H$3:$H$5000,MATCH(Vendas!A1547,IF(Entradas!$B$3:$B$5000=Vendas!D1547,Entradas!$A$3:$A$5000),1))),"Preço não registrado")</f>
        <v/>
      </c>
      <c r="I1547" s="37" t="str">
        <f t="shared" si="123"/>
        <v/>
      </c>
      <c r="J1547" s="1"/>
      <c r="K1547" s="1"/>
      <c r="L1547" s="16" t="str">
        <f t="shared" si="124"/>
        <v/>
      </c>
      <c r="M1547" s="70"/>
    </row>
    <row r="1548" spans="1:13" x14ac:dyDescent="0.3">
      <c r="A1548" s="4"/>
      <c r="B1548" s="1"/>
      <c r="C1548" s="1" t="str">
        <f t="shared" si="120"/>
        <v/>
      </c>
      <c r="D1548" s="1"/>
      <c r="E1548" s="1" t="str">
        <f t="shared" si="121"/>
        <v/>
      </c>
      <c r="F1548" s="1" t="str">
        <f t="shared" si="122"/>
        <v/>
      </c>
      <c r="G1548" s="1"/>
      <c r="H1548" s="74" t="str" cm="1">
        <f t="array" ref="H1548">IFERROR(IF(D1548="","",INDEX(Entradas!$H$3:$H$5000,MATCH(Vendas!A1548,IF(Entradas!$B$3:$B$5000=Vendas!D1548,Entradas!$A$3:$A$5000),1))),"Preço não registrado")</f>
        <v/>
      </c>
      <c r="I1548" s="37" t="str">
        <f t="shared" si="123"/>
        <v/>
      </c>
      <c r="J1548" s="1"/>
      <c r="K1548" s="1"/>
      <c r="L1548" s="16" t="str">
        <f t="shared" si="124"/>
        <v/>
      </c>
      <c r="M1548" s="70"/>
    </row>
    <row r="1549" spans="1:13" x14ac:dyDescent="0.3">
      <c r="A1549" s="4"/>
      <c r="B1549" s="1"/>
      <c r="C1549" s="1" t="str">
        <f t="shared" si="120"/>
        <v/>
      </c>
      <c r="D1549" s="1"/>
      <c r="E1549" s="1" t="str">
        <f t="shared" si="121"/>
        <v/>
      </c>
      <c r="F1549" s="1" t="str">
        <f t="shared" si="122"/>
        <v/>
      </c>
      <c r="G1549" s="1"/>
      <c r="H1549" s="74" t="str" cm="1">
        <f t="array" ref="H1549">IFERROR(IF(D1549="","",INDEX(Entradas!$H$3:$H$5000,MATCH(Vendas!A1549,IF(Entradas!$B$3:$B$5000=Vendas!D1549,Entradas!$A$3:$A$5000),1))),"Preço não registrado")</f>
        <v/>
      </c>
      <c r="I1549" s="37" t="str">
        <f t="shared" si="123"/>
        <v/>
      </c>
      <c r="J1549" s="1"/>
      <c r="K1549" s="1"/>
      <c r="L1549" s="16" t="str">
        <f t="shared" si="124"/>
        <v/>
      </c>
      <c r="M1549" s="70"/>
    </row>
    <row r="1550" spans="1:13" x14ac:dyDescent="0.3">
      <c r="A1550" s="4"/>
      <c r="B1550" s="1"/>
      <c r="C1550" s="1" t="str">
        <f t="shared" si="120"/>
        <v/>
      </c>
      <c r="D1550" s="1"/>
      <c r="E1550" s="1" t="str">
        <f t="shared" si="121"/>
        <v/>
      </c>
      <c r="F1550" s="1" t="str">
        <f t="shared" si="122"/>
        <v/>
      </c>
      <c r="G1550" s="1"/>
      <c r="H1550" s="74" t="str" cm="1">
        <f t="array" ref="H1550">IFERROR(IF(D1550="","",INDEX(Entradas!$H$3:$H$5000,MATCH(Vendas!A1550,IF(Entradas!$B$3:$B$5000=Vendas!D1550,Entradas!$A$3:$A$5000),1))),"Preço não registrado")</f>
        <v/>
      </c>
      <c r="I1550" s="37" t="str">
        <f t="shared" si="123"/>
        <v/>
      </c>
      <c r="J1550" s="1"/>
      <c r="K1550" s="1"/>
      <c r="L1550" s="16" t="str">
        <f t="shared" si="124"/>
        <v/>
      </c>
      <c r="M1550" s="70"/>
    </row>
    <row r="1551" spans="1:13" x14ac:dyDescent="0.3">
      <c r="A1551" s="4"/>
      <c r="B1551" s="1"/>
      <c r="C1551" s="1" t="str">
        <f t="shared" si="120"/>
        <v/>
      </c>
      <c r="D1551" s="1"/>
      <c r="E1551" s="1" t="str">
        <f t="shared" si="121"/>
        <v/>
      </c>
      <c r="F1551" s="1" t="str">
        <f t="shared" si="122"/>
        <v/>
      </c>
      <c r="G1551" s="1"/>
      <c r="H1551" s="74" t="str" cm="1">
        <f t="array" ref="H1551">IFERROR(IF(D1551="","",INDEX(Entradas!$H$3:$H$5000,MATCH(Vendas!A1551,IF(Entradas!$B$3:$B$5000=Vendas!D1551,Entradas!$A$3:$A$5000),1))),"Preço não registrado")</f>
        <v/>
      </c>
      <c r="I1551" s="37" t="str">
        <f t="shared" si="123"/>
        <v/>
      </c>
      <c r="J1551" s="1"/>
      <c r="K1551" s="1"/>
      <c r="L1551" s="16" t="str">
        <f t="shared" si="124"/>
        <v/>
      </c>
      <c r="M1551" s="70"/>
    </row>
    <row r="1552" spans="1:13" x14ac:dyDescent="0.3">
      <c r="A1552" s="4"/>
      <c r="B1552" s="1"/>
      <c r="C1552" s="1" t="str">
        <f t="shared" si="120"/>
        <v/>
      </c>
      <c r="D1552" s="6"/>
      <c r="E1552" s="1" t="str">
        <f t="shared" si="121"/>
        <v/>
      </c>
      <c r="F1552" s="1" t="str">
        <f t="shared" si="122"/>
        <v/>
      </c>
      <c r="G1552" s="1"/>
      <c r="H1552" s="74" t="str" cm="1">
        <f t="array" ref="H1552">IFERROR(IF(D1552="","",INDEX(Entradas!$H$3:$H$5000,MATCH(Vendas!A1552,IF(Entradas!$B$3:$B$5000=Vendas!D1552,Entradas!$A$3:$A$5000),1))),"Preço não registrado")</f>
        <v/>
      </c>
      <c r="I1552" s="37" t="str">
        <f t="shared" si="123"/>
        <v/>
      </c>
      <c r="J1552" s="1"/>
      <c r="K1552" s="1"/>
      <c r="L1552" s="16" t="str">
        <f t="shared" si="124"/>
        <v/>
      </c>
      <c r="M1552" s="70"/>
    </row>
    <row r="1553" spans="1:13" x14ac:dyDescent="0.3">
      <c r="A1553" s="4"/>
      <c r="B1553" s="1"/>
      <c r="C1553" s="1" t="str">
        <f t="shared" si="120"/>
        <v/>
      </c>
      <c r="D1553" s="1"/>
      <c r="E1553" s="1" t="str">
        <f t="shared" si="121"/>
        <v/>
      </c>
      <c r="F1553" s="1" t="str">
        <f t="shared" si="122"/>
        <v/>
      </c>
      <c r="G1553" s="1"/>
      <c r="H1553" s="74" t="str" cm="1">
        <f t="array" ref="H1553">IFERROR(IF(D1553="","",INDEX(Entradas!$H$3:$H$5000,MATCH(Vendas!A1553,IF(Entradas!$B$3:$B$5000=Vendas!D1553,Entradas!$A$3:$A$5000),1))),"Preço não registrado")</f>
        <v/>
      </c>
      <c r="I1553" s="37" t="str">
        <f t="shared" si="123"/>
        <v/>
      </c>
      <c r="J1553" s="1"/>
      <c r="K1553" s="1"/>
      <c r="L1553" s="16" t="str">
        <f t="shared" si="124"/>
        <v/>
      </c>
      <c r="M1553" s="70"/>
    </row>
    <row r="1554" spans="1:13" x14ac:dyDescent="0.3">
      <c r="A1554" s="4"/>
      <c r="B1554" s="1"/>
      <c r="C1554" s="1" t="str">
        <f t="shared" si="120"/>
        <v/>
      </c>
      <c r="D1554" s="1"/>
      <c r="E1554" s="1" t="str">
        <f t="shared" si="121"/>
        <v/>
      </c>
      <c r="F1554" s="1" t="str">
        <f t="shared" si="122"/>
        <v/>
      </c>
      <c r="G1554" s="1"/>
      <c r="H1554" s="74" t="str" cm="1">
        <f t="array" ref="H1554">IFERROR(IF(D1554="","",INDEX(Entradas!$H$3:$H$5000,MATCH(Vendas!A1554,IF(Entradas!$B$3:$B$5000=Vendas!D1554,Entradas!$A$3:$A$5000),1))),"Preço não registrado")</f>
        <v/>
      </c>
      <c r="I1554" s="37" t="str">
        <f t="shared" si="123"/>
        <v/>
      </c>
      <c r="J1554" s="1"/>
      <c r="K1554" s="1"/>
      <c r="L1554" s="16" t="str">
        <f t="shared" si="124"/>
        <v/>
      </c>
      <c r="M1554" s="70"/>
    </row>
    <row r="1555" spans="1:13" x14ac:dyDescent="0.3">
      <c r="A1555" s="4"/>
      <c r="B1555" s="1"/>
      <c r="C1555" s="1" t="str">
        <f t="shared" si="120"/>
        <v/>
      </c>
      <c r="D1555" s="1"/>
      <c r="E1555" s="1" t="str">
        <f t="shared" si="121"/>
        <v/>
      </c>
      <c r="F1555" s="1" t="str">
        <f t="shared" si="122"/>
        <v/>
      </c>
      <c r="G1555" s="1"/>
      <c r="H1555" s="74" t="str" cm="1">
        <f t="array" ref="H1555">IFERROR(IF(D1555="","",INDEX(Entradas!$H$3:$H$5000,MATCH(Vendas!A1555,IF(Entradas!$B$3:$B$5000=Vendas!D1555,Entradas!$A$3:$A$5000),1))),"Preço não registrado")</f>
        <v/>
      </c>
      <c r="I1555" s="37" t="str">
        <f t="shared" si="123"/>
        <v/>
      </c>
      <c r="J1555" s="1"/>
      <c r="K1555" s="1"/>
      <c r="L1555" s="16" t="str">
        <f t="shared" si="124"/>
        <v/>
      </c>
      <c r="M1555" s="70"/>
    </row>
    <row r="1556" spans="1:13" x14ac:dyDescent="0.3">
      <c r="A1556" s="4"/>
      <c r="B1556" s="1"/>
      <c r="C1556" s="1" t="str">
        <f t="shared" si="120"/>
        <v/>
      </c>
      <c r="D1556" s="1"/>
      <c r="E1556" s="1" t="str">
        <f t="shared" si="121"/>
        <v/>
      </c>
      <c r="F1556" s="1" t="str">
        <f t="shared" si="122"/>
        <v/>
      </c>
      <c r="G1556" s="1"/>
      <c r="H1556" s="74" t="str" cm="1">
        <f t="array" ref="H1556">IFERROR(IF(D1556="","",INDEX(Entradas!$H$3:$H$5000,MATCH(Vendas!A1556,IF(Entradas!$B$3:$B$5000=Vendas!D1556,Entradas!$A$3:$A$5000),1))),"Preço não registrado")</f>
        <v/>
      </c>
      <c r="I1556" s="37" t="str">
        <f t="shared" si="123"/>
        <v/>
      </c>
      <c r="J1556" s="1"/>
      <c r="K1556" s="1"/>
      <c r="L1556" s="16" t="str">
        <f t="shared" si="124"/>
        <v/>
      </c>
      <c r="M1556" s="70"/>
    </row>
    <row r="1557" spans="1:13" x14ac:dyDescent="0.3">
      <c r="A1557" s="4"/>
      <c r="B1557" s="1"/>
      <c r="C1557" s="1" t="str">
        <f t="shared" si="120"/>
        <v/>
      </c>
      <c r="D1557" s="1"/>
      <c r="E1557" s="1" t="str">
        <f t="shared" si="121"/>
        <v/>
      </c>
      <c r="F1557" s="1" t="str">
        <f t="shared" si="122"/>
        <v/>
      </c>
      <c r="G1557" s="1"/>
      <c r="H1557" s="74" t="str" cm="1">
        <f t="array" ref="H1557">IFERROR(IF(D1557="","",INDEX(Entradas!$H$3:$H$5000,MATCH(Vendas!A1557,IF(Entradas!$B$3:$B$5000=Vendas!D1557,Entradas!$A$3:$A$5000),1))),"Preço não registrado")</f>
        <v/>
      </c>
      <c r="I1557" s="37" t="str">
        <f t="shared" si="123"/>
        <v/>
      </c>
      <c r="J1557" s="1"/>
      <c r="K1557" s="1"/>
      <c r="L1557" s="16" t="str">
        <f t="shared" si="124"/>
        <v/>
      </c>
      <c r="M1557" s="70"/>
    </row>
    <row r="1558" spans="1:13" x14ac:dyDescent="0.3">
      <c r="A1558" s="4"/>
      <c r="B1558" s="1"/>
      <c r="C1558" s="1" t="str">
        <f t="shared" si="120"/>
        <v/>
      </c>
      <c r="D1558" s="1"/>
      <c r="E1558" s="1" t="str">
        <f t="shared" si="121"/>
        <v/>
      </c>
      <c r="F1558" s="1" t="str">
        <f t="shared" si="122"/>
        <v/>
      </c>
      <c r="G1558" s="1"/>
      <c r="H1558" s="74" t="str" cm="1">
        <f t="array" ref="H1558">IFERROR(IF(D1558="","",INDEX(Entradas!$H$3:$H$5000,MATCH(Vendas!A1558,IF(Entradas!$B$3:$B$5000=Vendas!D1558,Entradas!$A$3:$A$5000),1))),"Preço não registrado")</f>
        <v/>
      </c>
      <c r="I1558" s="37" t="str">
        <f t="shared" si="123"/>
        <v/>
      </c>
      <c r="J1558" s="1"/>
      <c r="K1558" s="1"/>
      <c r="L1558" s="16" t="str">
        <f t="shared" si="124"/>
        <v/>
      </c>
      <c r="M1558" s="70"/>
    </row>
    <row r="1559" spans="1:13" x14ac:dyDescent="0.3">
      <c r="A1559" s="4"/>
      <c r="B1559" s="1"/>
      <c r="C1559" s="1" t="str">
        <f t="shared" si="120"/>
        <v/>
      </c>
      <c r="D1559" s="1"/>
      <c r="E1559" s="1" t="str">
        <f t="shared" si="121"/>
        <v/>
      </c>
      <c r="F1559" s="1" t="str">
        <f t="shared" si="122"/>
        <v/>
      </c>
      <c r="G1559" s="1"/>
      <c r="H1559" s="74" t="str" cm="1">
        <f t="array" ref="H1559">IFERROR(IF(D1559="","",INDEX(Entradas!$H$3:$H$5000,MATCH(Vendas!A1559,IF(Entradas!$B$3:$B$5000=Vendas!D1559,Entradas!$A$3:$A$5000),1))),"Preço não registrado")</f>
        <v/>
      </c>
      <c r="I1559" s="37" t="str">
        <f t="shared" si="123"/>
        <v/>
      </c>
      <c r="J1559" s="1"/>
      <c r="K1559" s="1"/>
      <c r="L1559" s="16" t="str">
        <f t="shared" si="124"/>
        <v/>
      </c>
      <c r="M1559" s="70"/>
    </row>
    <row r="1560" spans="1:13" x14ac:dyDescent="0.3">
      <c r="A1560" s="4"/>
      <c r="B1560" s="1"/>
      <c r="C1560" s="1" t="str">
        <f t="shared" si="120"/>
        <v/>
      </c>
      <c r="D1560" s="1"/>
      <c r="E1560" s="1" t="str">
        <f t="shared" si="121"/>
        <v/>
      </c>
      <c r="F1560" s="1" t="str">
        <f t="shared" si="122"/>
        <v/>
      </c>
      <c r="G1560" s="1"/>
      <c r="H1560" s="74" t="str" cm="1">
        <f t="array" ref="H1560">IFERROR(IF(D1560="","",INDEX(Entradas!$H$3:$H$5000,MATCH(Vendas!A1560,IF(Entradas!$B$3:$B$5000=Vendas!D1560,Entradas!$A$3:$A$5000),1))),"Preço não registrado")</f>
        <v/>
      </c>
      <c r="I1560" s="37" t="str">
        <f t="shared" si="123"/>
        <v/>
      </c>
      <c r="J1560" s="1"/>
      <c r="K1560" s="1"/>
      <c r="L1560" s="16" t="str">
        <f t="shared" si="124"/>
        <v/>
      </c>
      <c r="M1560" s="70"/>
    </row>
    <row r="1561" spans="1:13" x14ac:dyDescent="0.3">
      <c r="A1561" s="4"/>
      <c r="B1561" s="1"/>
      <c r="C1561" s="1" t="str">
        <f t="shared" si="120"/>
        <v/>
      </c>
      <c r="D1561" s="1"/>
      <c r="E1561" s="1" t="str">
        <f t="shared" si="121"/>
        <v/>
      </c>
      <c r="F1561" s="1" t="str">
        <f t="shared" si="122"/>
        <v/>
      </c>
      <c r="G1561" s="1"/>
      <c r="H1561" s="74" t="str" cm="1">
        <f t="array" ref="H1561">IFERROR(IF(D1561="","",INDEX(Entradas!$H$3:$H$5000,MATCH(Vendas!A1561,IF(Entradas!$B$3:$B$5000=Vendas!D1561,Entradas!$A$3:$A$5000),1))),"Preço não registrado")</f>
        <v/>
      </c>
      <c r="I1561" s="37" t="str">
        <f t="shared" si="123"/>
        <v/>
      </c>
      <c r="J1561" s="1"/>
      <c r="K1561" s="1"/>
      <c r="L1561" s="16" t="str">
        <f t="shared" si="124"/>
        <v/>
      </c>
      <c r="M1561" s="70"/>
    </row>
    <row r="1562" spans="1:13" x14ac:dyDescent="0.3">
      <c r="A1562" s="4"/>
      <c r="B1562" s="1"/>
      <c r="C1562" s="1" t="str">
        <f t="shared" si="120"/>
        <v/>
      </c>
      <c r="D1562" s="6"/>
      <c r="E1562" s="1" t="str">
        <f t="shared" si="121"/>
        <v/>
      </c>
      <c r="F1562" s="1" t="str">
        <f t="shared" si="122"/>
        <v/>
      </c>
      <c r="G1562" s="1"/>
      <c r="H1562" s="74" t="str" cm="1">
        <f t="array" ref="H1562">IFERROR(IF(D1562="","",INDEX(Entradas!$H$3:$H$5000,MATCH(Vendas!A1562,IF(Entradas!$B$3:$B$5000=Vendas!D1562,Entradas!$A$3:$A$5000),1))),"Preço não registrado")</f>
        <v/>
      </c>
      <c r="I1562" s="37" t="str">
        <f t="shared" si="123"/>
        <v/>
      </c>
      <c r="J1562" s="1"/>
      <c r="K1562" s="1"/>
      <c r="L1562" s="16" t="str">
        <f t="shared" si="124"/>
        <v/>
      </c>
      <c r="M1562" s="70"/>
    </row>
    <row r="1563" spans="1:13" x14ac:dyDescent="0.3">
      <c r="A1563" s="4"/>
      <c r="B1563" s="1"/>
      <c r="C1563" s="1" t="str">
        <f t="shared" si="120"/>
        <v/>
      </c>
      <c r="D1563" s="1"/>
      <c r="E1563" s="1" t="str">
        <f t="shared" si="121"/>
        <v/>
      </c>
      <c r="F1563" s="1" t="str">
        <f t="shared" si="122"/>
        <v/>
      </c>
      <c r="G1563" s="1"/>
      <c r="H1563" s="74" t="str" cm="1">
        <f t="array" ref="H1563">IFERROR(IF(D1563="","",INDEX(Entradas!$H$3:$H$5000,MATCH(Vendas!A1563,IF(Entradas!$B$3:$B$5000=Vendas!D1563,Entradas!$A$3:$A$5000),1))),"Preço não registrado")</f>
        <v/>
      </c>
      <c r="I1563" s="37" t="str">
        <f t="shared" si="123"/>
        <v/>
      </c>
      <c r="J1563" s="1"/>
      <c r="K1563" s="1"/>
      <c r="L1563" s="16" t="str">
        <f t="shared" si="124"/>
        <v/>
      </c>
      <c r="M1563" s="70"/>
    </row>
    <row r="1564" spans="1:13" x14ac:dyDescent="0.3">
      <c r="A1564" s="4"/>
      <c r="B1564" s="1"/>
      <c r="C1564" s="1" t="str">
        <f t="shared" si="120"/>
        <v/>
      </c>
      <c r="D1564" s="1"/>
      <c r="E1564" s="1" t="str">
        <f t="shared" si="121"/>
        <v/>
      </c>
      <c r="F1564" s="1" t="str">
        <f t="shared" si="122"/>
        <v/>
      </c>
      <c r="G1564" s="1"/>
      <c r="H1564" s="74" t="str" cm="1">
        <f t="array" ref="H1564">IFERROR(IF(D1564="","",INDEX(Entradas!$H$3:$H$5000,MATCH(Vendas!A1564,IF(Entradas!$B$3:$B$5000=Vendas!D1564,Entradas!$A$3:$A$5000),1))),"Preço não registrado")</f>
        <v/>
      </c>
      <c r="I1564" s="37" t="str">
        <f t="shared" si="123"/>
        <v/>
      </c>
      <c r="J1564" s="1"/>
      <c r="K1564" s="1"/>
      <c r="L1564" s="16" t="str">
        <f t="shared" si="124"/>
        <v/>
      </c>
      <c r="M1564" s="70"/>
    </row>
    <row r="1565" spans="1:13" x14ac:dyDescent="0.3">
      <c r="A1565" s="4"/>
      <c r="B1565" s="1"/>
      <c r="C1565" s="1" t="str">
        <f t="shared" si="120"/>
        <v/>
      </c>
      <c r="D1565" s="1"/>
      <c r="E1565" s="1" t="str">
        <f t="shared" si="121"/>
        <v/>
      </c>
      <c r="F1565" s="1" t="str">
        <f t="shared" si="122"/>
        <v/>
      </c>
      <c r="G1565" s="1"/>
      <c r="H1565" s="74" t="str" cm="1">
        <f t="array" ref="H1565">IFERROR(IF(D1565="","",INDEX(Entradas!$H$3:$H$5000,MATCH(Vendas!A1565,IF(Entradas!$B$3:$B$5000=Vendas!D1565,Entradas!$A$3:$A$5000),1))),"Preço não registrado")</f>
        <v/>
      </c>
      <c r="I1565" s="37" t="str">
        <f t="shared" si="123"/>
        <v/>
      </c>
      <c r="J1565" s="1"/>
      <c r="K1565" s="1"/>
      <c r="L1565" s="16" t="str">
        <f t="shared" si="124"/>
        <v/>
      </c>
      <c r="M1565" s="70"/>
    </row>
    <row r="1566" spans="1:13" x14ac:dyDescent="0.3">
      <c r="A1566" s="4"/>
      <c r="B1566" s="1"/>
      <c r="C1566" s="1" t="str">
        <f t="shared" si="120"/>
        <v/>
      </c>
      <c r="D1566" s="1"/>
      <c r="E1566" s="1" t="str">
        <f t="shared" si="121"/>
        <v/>
      </c>
      <c r="F1566" s="1" t="str">
        <f t="shared" si="122"/>
        <v/>
      </c>
      <c r="G1566" s="1"/>
      <c r="H1566" s="74" t="str" cm="1">
        <f t="array" ref="H1566">IFERROR(IF(D1566="","",INDEX(Entradas!$H$3:$H$5000,MATCH(Vendas!A1566,IF(Entradas!$B$3:$B$5000=Vendas!D1566,Entradas!$A$3:$A$5000),1))),"Preço não registrado")</f>
        <v/>
      </c>
      <c r="I1566" s="37" t="str">
        <f t="shared" si="123"/>
        <v/>
      </c>
      <c r="J1566" s="1"/>
      <c r="K1566" s="1"/>
      <c r="L1566" s="16" t="str">
        <f t="shared" si="124"/>
        <v/>
      </c>
      <c r="M1566" s="70"/>
    </row>
    <row r="1567" spans="1:13" x14ac:dyDescent="0.3">
      <c r="A1567" s="4"/>
      <c r="B1567" s="1"/>
      <c r="C1567" s="1" t="str">
        <f t="shared" si="120"/>
        <v/>
      </c>
      <c r="D1567" s="1"/>
      <c r="E1567" s="1" t="str">
        <f t="shared" si="121"/>
        <v/>
      </c>
      <c r="F1567" s="1" t="str">
        <f t="shared" si="122"/>
        <v/>
      </c>
      <c r="G1567" s="1"/>
      <c r="H1567" s="74" t="str" cm="1">
        <f t="array" ref="H1567">IFERROR(IF(D1567="","",INDEX(Entradas!$H$3:$H$5000,MATCH(Vendas!A1567,IF(Entradas!$B$3:$B$5000=Vendas!D1567,Entradas!$A$3:$A$5000),1))),"Preço não registrado")</f>
        <v/>
      </c>
      <c r="I1567" s="37" t="str">
        <f t="shared" si="123"/>
        <v/>
      </c>
      <c r="J1567" s="1"/>
      <c r="K1567" s="1"/>
      <c r="L1567" s="16" t="str">
        <f t="shared" si="124"/>
        <v/>
      </c>
      <c r="M1567" s="70"/>
    </row>
    <row r="1568" spans="1:13" x14ac:dyDescent="0.3">
      <c r="A1568" s="4"/>
      <c r="B1568" s="1"/>
      <c r="C1568" s="1" t="str">
        <f t="shared" si="120"/>
        <v/>
      </c>
      <c r="D1568" s="1"/>
      <c r="E1568" s="1" t="str">
        <f t="shared" si="121"/>
        <v/>
      </c>
      <c r="F1568" s="1" t="str">
        <f t="shared" si="122"/>
        <v/>
      </c>
      <c r="G1568" s="1"/>
      <c r="H1568" s="74" t="str" cm="1">
        <f t="array" ref="H1568">IFERROR(IF(D1568="","",INDEX(Entradas!$H$3:$H$5000,MATCH(Vendas!A1568,IF(Entradas!$B$3:$B$5000=Vendas!D1568,Entradas!$A$3:$A$5000),1))),"Preço não registrado")</f>
        <v/>
      </c>
      <c r="I1568" s="37" t="str">
        <f t="shared" si="123"/>
        <v/>
      </c>
      <c r="J1568" s="1"/>
      <c r="K1568" s="1"/>
      <c r="L1568" s="16" t="str">
        <f t="shared" si="124"/>
        <v/>
      </c>
      <c r="M1568" s="70"/>
    </row>
    <row r="1569" spans="1:13" x14ac:dyDescent="0.3">
      <c r="A1569" s="4"/>
      <c r="B1569" s="1"/>
      <c r="C1569" s="1" t="str">
        <f t="shared" si="120"/>
        <v/>
      </c>
      <c r="D1569" s="1"/>
      <c r="E1569" s="1" t="str">
        <f t="shared" si="121"/>
        <v/>
      </c>
      <c r="F1569" s="1" t="str">
        <f t="shared" si="122"/>
        <v/>
      </c>
      <c r="G1569" s="1"/>
      <c r="H1569" s="74" t="str" cm="1">
        <f t="array" ref="H1569">IFERROR(IF(D1569="","",INDEX(Entradas!$H$3:$H$5000,MATCH(Vendas!A1569,IF(Entradas!$B$3:$B$5000=Vendas!D1569,Entradas!$A$3:$A$5000),1))),"Preço não registrado")</f>
        <v/>
      </c>
      <c r="I1569" s="37" t="str">
        <f t="shared" si="123"/>
        <v/>
      </c>
      <c r="J1569" s="1"/>
      <c r="K1569" s="1"/>
      <c r="L1569" s="16" t="str">
        <f t="shared" si="124"/>
        <v/>
      </c>
      <c r="M1569" s="70"/>
    </row>
    <row r="1570" spans="1:13" x14ac:dyDescent="0.3">
      <c r="A1570" s="4"/>
      <c r="B1570" s="1"/>
      <c r="C1570" s="1" t="str">
        <f t="shared" si="120"/>
        <v/>
      </c>
      <c r="D1570" s="1"/>
      <c r="E1570" s="1" t="str">
        <f t="shared" si="121"/>
        <v/>
      </c>
      <c r="F1570" s="1" t="str">
        <f t="shared" si="122"/>
        <v/>
      </c>
      <c r="G1570" s="1"/>
      <c r="H1570" s="74" t="str" cm="1">
        <f t="array" ref="H1570">IFERROR(IF(D1570="","",INDEX(Entradas!$H$3:$H$5000,MATCH(Vendas!A1570,IF(Entradas!$B$3:$B$5000=Vendas!D1570,Entradas!$A$3:$A$5000),1))),"Preço não registrado")</f>
        <v/>
      </c>
      <c r="I1570" s="37" t="str">
        <f t="shared" si="123"/>
        <v/>
      </c>
      <c r="J1570" s="1"/>
      <c r="K1570" s="1"/>
      <c r="L1570" s="16" t="str">
        <f t="shared" si="124"/>
        <v/>
      </c>
      <c r="M1570" s="70"/>
    </row>
    <row r="1571" spans="1:13" x14ac:dyDescent="0.3">
      <c r="A1571" s="4"/>
      <c r="B1571" s="1"/>
      <c r="C1571" s="1" t="str">
        <f t="shared" si="120"/>
        <v/>
      </c>
      <c r="D1571" s="1"/>
      <c r="E1571" s="1" t="str">
        <f t="shared" si="121"/>
        <v/>
      </c>
      <c r="F1571" s="1" t="str">
        <f t="shared" si="122"/>
        <v/>
      </c>
      <c r="G1571" s="1"/>
      <c r="H1571" s="74" t="str" cm="1">
        <f t="array" ref="H1571">IFERROR(IF(D1571="","",INDEX(Entradas!$H$3:$H$5000,MATCH(Vendas!A1571,IF(Entradas!$B$3:$B$5000=Vendas!D1571,Entradas!$A$3:$A$5000),1))),"Preço não registrado")</f>
        <v/>
      </c>
      <c r="I1571" s="37" t="str">
        <f t="shared" si="123"/>
        <v/>
      </c>
      <c r="J1571" s="1"/>
      <c r="K1571" s="1"/>
      <c r="L1571" s="16" t="str">
        <f t="shared" si="124"/>
        <v/>
      </c>
      <c r="M1571" s="70"/>
    </row>
    <row r="1572" spans="1:13" x14ac:dyDescent="0.3">
      <c r="A1572" s="4"/>
      <c r="B1572" s="1"/>
      <c r="C1572" s="1" t="str">
        <f t="shared" si="120"/>
        <v/>
      </c>
      <c r="D1572" s="6"/>
      <c r="E1572" s="1" t="str">
        <f t="shared" si="121"/>
        <v/>
      </c>
      <c r="F1572" s="1" t="str">
        <f t="shared" si="122"/>
        <v/>
      </c>
      <c r="G1572" s="1"/>
      <c r="H1572" s="74" t="str" cm="1">
        <f t="array" ref="H1572">IFERROR(IF(D1572="","",INDEX(Entradas!$H$3:$H$5000,MATCH(Vendas!A1572,IF(Entradas!$B$3:$B$5000=Vendas!D1572,Entradas!$A$3:$A$5000),1))),"Preço não registrado")</f>
        <v/>
      </c>
      <c r="I1572" s="37" t="str">
        <f t="shared" si="123"/>
        <v/>
      </c>
      <c r="J1572" s="1"/>
      <c r="K1572" s="1"/>
      <c r="L1572" s="16" t="str">
        <f t="shared" si="124"/>
        <v/>
      </c>
      <c r="M1572" s="70"/>
    </row>
    <row r="1573" spans="1:13" x14ac:dyDescent="0.3">
      <c r="A1573" s="4"/>
      <c r="B1573" s="1"/>
      <c r="C1573" s="1" t="str">
        <f t="shared" si="120"/>
        <v/>
      </c>
      <c r="D1573" s="1"/>
      <c r="E1573" s="1" t="str">
        <f t="shared" si="121"/>
        <v/>
      </c>
      <c r="F1573" s="1" t="str">
        <f t="shared" si="122"/>
        <v/>
      </c>
      <c r="G1573" s="1"/>
      <c r="H1573" s="74" t="str" cm="1">
        <f t="array" ref="H1573">IFERROR(IF(D1573="","",INDEX(Entradas!$H$3:$H$5000,MATCH(Vendas!A1573,IF(Entradas!$B$3:$B$5000=Vendas!D1573,Entradas!$A$3:$A$5000),1))),"Preço não registrado")</f>
        <v/>
      </c>
      <c r="I1573" s="37" t="str">
        <f t="shared" si="123"/>
        <v/>
      </c>
      <c r="J1573" s="1"/>
      <c r="K1573" s="1"/>
      <c r="L1573" s="16" t="str">
        <f t="shared" si="124"/>
        <v/>
      </c>
      <c r="M1573" s="70"/>
    </row>
    <row r="1574" spans="1:13" x14ac:dyDescent="0.3">
      <c r="A1574" s="4"/>
      <c r="B1574" s="1"/>
      <c r="C1574" s="1" t="str">
        <f t="shared" si="120"/>
        <v/>
      </c>
      <c r="D1574" s="1"/>
      <c r="E1574" s="1" t="str">
        <f t="shared" si="121"/>
        <v/>
      </c>
      <c r="F1574" s="1" t="str">
        <f t="shared" si="122"/>
        <v/>
      </c>
      <c r="G1574" s="1"/>
      <c r="H1574" s="74" t="str" cm="1">
        <f t="array" ref="H1574">IFERROR(IF(D1574="","",INDEX(Entradas!$H$3:$H$5000,MATCH(Vendas!A1574,IF(Entradas!$B$3:$B$5000=Vendas!D1574,Entradas!$A$3:$A$5000),1))),"Preço não registrado")</f>
        <v/>
      </c>
      <c r="I1574" s="37" t="str">
        <f t="shared" si="123"/>
        <v/>
      </c>
      <c r="J1574" s="1"/>
      <c r="K1574" s="1"/>
      <c r="L1574" s="16" t="str">
        <f t="shared" si="124"/>
        <v/>
      </c>
      <c r="M1574" s="70"/>
    </row>
    <row r="1575" spans="1:13" x14ac:dyDescent="0.3">
      <c r="A1575" s="4"/>
      <c r="B1575" s="1"/>
      <c r="C1575" s="1" t="str">
        <f t="shared" si="120"/>
        <v/>
      </c>
      <c r="D1575" s="1"/>
      <c r="E1575" s="1" t="str">
        <f t="shared" si="121"/>
        <v/>
      </c>
      <c r="F1575" s="1" t="str">
        <f t="shared" si="122"/>
        <v/>
      </c>
      <c r="G1575" s="1"/>
      <c r="H1575" s="74" t="str" cm="1">
        <f t="array" ref="H1575">IFERROR(IF(D1575="","",INDEX(Entradas!$H$3:$H$5000,MATCH(Vendas!A1575,IF(Entradas!$B$3:$B$5000=Vendas!D1575,Entradas!$A$3:$A$5000),1))),"Preço não registrado")</f>
        <v/>
      </c>
      <c r="I1575" s="37" t="str">
        <f t="shared" si="123"/>
        <v/>
      </c>
      <c r="J1575" s="1"/>
      <c r="K1575" s="1"/>
      <c r="L1575" s="16" t="str">
        <f t="shared" si="124"/>
        <v/>
      </c>
      <c r="M1575" s="70"/>
    </row>
    <row r="1576" spans="1:13" x14ac:dyDescent="0.3">
      <c r="A1576" s="4"/>
      <c r="B1576" s="1"/>
      <c r="C1576" s="1" t="str">
        <f t="shared" si="120"/>
        <v/>
      </c>
      <c r="D1576" s="1"/>
      <c r="E1576" s="1" t="str">
        <f t="shared" si="121"/>
        <v/>
      </c>
      <c r="F1576" s="1" t="str">
        <f t="shared" si="122"/>
        <v/>
      </c>
      <c r="G1576" s="1"/>
      <c r="H1576" s="74" t="str" cm="1">
        <f t="array" ref="H1576">IFERROR(IF(D1576="","",INDEX(Entradas!$H$3:$H$5000,MATCH(Vendas!A1576,IF(Entradas!$B$3:$B$5000=Vendas!D1576,Entradas!$A$3:$A$5000),1))),"Preço não registrado")</f>
        <v/>
      </c>
      <c r="I1576" s="37" t="str">
        <f t="shared" si="123"/>
        <v/>
      </c>
      <c r="J1576" s="1"/>
      <c r="K1576" s="1"/>
      <c r="L1576" s="16" t="str">
        <f t="shared" si="124"/>
        <v/>
      </c>
      <c r="M1576" s="70"/>
    </row>
    <row r="1577" spans="1:13" x14ac:dyDescent="0.3">
      <c r="A1577" s="4"/>
      <c r="B1577" s="1"/>
      <c r="C1577" s="1" t="str">
        <f t="shared" si="120"/>
        <v/>
      </c>
      <c r="D1577" s="1"/>
      <c r="E1577" s="1" t="str">
        <f t="shared" si="121"/>
        <v/>
      </c>
      <c r="F1577" s="1" t="str">
        <f t="shared" si="122"/>
        <v/>
      </c>
      <c r="G1577" s="1"/>
      <c r="H1577" s="74" t="str" cm="1">
        <f t="array" ref="H1577">IFERROR(IF(D1577="","",INDEX(Entradas!$H$3:$H$5000,MATCH(Vendas!A1577,IF(Entradas!$B$3:$B$5000=Vendas!D1577,Entradas!$A$3:$A$5000),1))),"Preço não registrado")</f>
        <v/>
      </c>
      <c r="I1577" s="37" t="str">
        <f t="shared" si="123"/>
        <v/>
      </c>
      <c r="J1577" s="1"/>
      <c r="K1577" s="1"/>
      <c r="L1577" s="16" t="str">
        <f t="shared" si="124"/>
        <v/>
      </c>
      <c r="M1577" s="70"/>
    </row>
    <row r="1578" spans="1:13" x14ac:dyDescent="0.3">
      <c r="A1578" s="4"/>
      <c r="B1578" s="1"/>
      <c r="C1578" s="1" t="str">
        <f t="shared" si="120"/>
        <v/>
      </c>
      <c r="D1578" s="1"/>
      <c r="E1578" s="1" t="str">
        <f t="shared" si="121"/>
        <v/>
      </c>
      <c r="F1578" s="1" t="str">
        <f t="shared" si="122"/>
        <v/>
      </c>
      <c r="G1578" s="1"/>
      <c r="H1578" s="74" t="str" cm="1">
        <f t="array" ref="H1578">IFERROR(IF(D1578="","",INDEX(Entradas!$H$3:$H$5000,MATCH(Vendas!A1578,IF(Entradas!$B$3:$B$5000=Vendas!D1578,Entradas!$A$3:$A$5000),1))),"Preço não registrado")</f>
        <v/>
      </c>
      <c r="I1578" s="37" t="str">
        <f t="shared" si="123"/>
        <v/>
      </c>
      <c r="J1578" s="1"/>
      <c r="K1578" s="1"/>
      <c r="L1578" s="16" t="str">
        <f t="shared" si="124"/>
        <v/>
      </c>
      <c r="M1578" s="70"/>
    </row>
    <row r="1579" spans="1:13" x14ac:dyDescent="0.3">
      <c r="A1579" s="4"/>
      <c r="B1579" s="1"/>
      <c r="C1579" s="1" t="str">
        <f t="shared" si="120"/>
        <v/>
      </c>
      <c r="D1579" s="1"/>
      <c r="E1579" s="1" t="str">
        <f t="shared" si="121"/>
        <v/>
      </c>
      <c r="F1579" s="1" t="str">
        <f t="shared" si="122"/>
        <v/>
      </c>
      <c r="G1579" s="1"/>
      <c r="H1579" s="74" t="str" cm="1">
        <f t="array" ref="H1579">IFERROR(IF(D1579="","",INDEX(Entradas!$H$3:$H$5000,MATCH(Vendas!A1579,IF(Entradas!$B$3:$B$5000=Vendas!D1579,Entradas!$A$3:$A$5000),1))),"Preço não registrado")</f>
        <v/>
      </c>
      <c r="I1579" s="37" t="str">
        <f t="shared" si="123"/>
        <v/>
      </c>
      <c r="J1579" s="1"/>
      <c r="K1579" s="1"/>
      <c r="L1579" s="16" t="str">
        <f t="shared" si="124"/>
        <v/>
      </c>
      <c r="M1579" s="70"/>
    </row>
    <row r="1580" spans="1:13" x14ac:dyDescent="0.3">
      <c r="A1580" s="4"/>
      <c r="B1580" s="1"/>
      <c r="C1580" s="1" t="str">
        <f t="shared" si="120"/>
        <v/>
      </c>
      <c r="D1580" s="1"/>
      <c r="E1580" s="1" t="str">
        <f t="shared" si="121"/>
        <v/>
      </c>
      <c r="F1580" s="1" t="str">
        <f t="shared" si="122"/>
        <v/>
      </c>
      <c r="G1580" s="1"/>
      <c r="H1580" s="74" t="str" cm="1">
        <f t="array" ref="H1580">IFERROR(IF(D1580="","",INDEX(Entradas!$H$3:$H$5000,MATCH(Vendas!A1580,IF(Entradas!$B$3:$B$5000=Vendas!D1580,Entradas!$A$3:$A$5000),1))),"Preço não registrado")</f>
        <v/>
      </c>
      <c r="I1580" s="37" t="str">
        <f t="shared" si="123"/>
        <v/>
      </c>
      <c r="J1580" s="1"/>
      <c r="K1580" s="1"/>
      <c r="L1580" s="16" t="str">
        <f t="shared" si="124"/>
        <v/>
      </c>
      <c r="M1580" s="70"/>
    </row>
    <row r="1581" spans="1:13" x14ac:dyDescent="0.3">
      <c r="A1581" s="4"/>
      <c r="B1581" s="1"/>
      <c r="C1581" s="1" t="str">
        <f t="shared" si="120"/>
        <v/>
      </c>
      <c r="D1581" s="1"/>
      <c r="E1581" s="1" t="str">
        <f t="shared" si="121"/>
        <v/>
      </c>
      <c r="F1581" s="1" t="str">
        <f t="shared" si="122"/>
        <v/>
      </c>
      <c r="G1581" s="1"/>
      <c r="H1581" s="74" t="str" cm="1">
        <f t="array" ref="H1581">IFERROR(IF(D1581="","",INDEX(Entradas!$H$3:$H$5000,MATCH(Vendas!A1581,IF(Entradas!$B$3:$B$5000=Vendas!D1581,Entradas!$A$3:$A$5000),1))),"Preço não registrado")</f>
        <v/>
      </c>
      <c r="I1581" s="37" t="str">
        <f t="shared" si="123"/>
        <v/>
      </c>
      <c r="J1581" s="1"/>
      <c r="K1581" s="1"/>
      <c r="L1581" s="16" t="str">
        <f t="shared" si="124"/>
        <v/>
      </c>
      <c r="M1581" s="70"/>
    </row>
    <row r="1582" spans="1:13" x14ac:dyDescent="0.3">
      <c r="A1582" s="4"/>
      <c r="B1582" s="1"/>
      <c r="C1582" s="1" t="str">
        <f t="shared" si="120"/>
        <v/>
      </c>
      <c r="D1582" s="6"/>
      <c r="E1582" s="1" t="str">
        <f t="shared" si="121"/>
        <v/>
      </c>
      <c r="F1582" s="1" t="str">
        <f t="shared" si="122"/>
        <v/>
      </c>
      <c r="G1582" s="1"/>
      <c r="H1582" s="74" t="str" cm="1">
        <f t="array" ref="H1582">IFERROR(IF(D1582="","",INDEX(Entradas!$H$3:$H$5000,MATCH(Vendas!A1582,IF(Entradas!$B$3:$B$5000=Vendas!D1582,Entradas!$A$3:$A$5000),1))),"Preço não registrado")</f>
        <v/>
      </c>
      <c r="I1582" s="37" t="str">
        <f t="shared" si="123"/>
        <v/>
      </c>
      <c r="J1582" s="1"/>
      <c r="K1582" s="1"/>
      <c r="L1582" s="16" t="str">
        <f t="shared" si="124"/>
        <v/>
      </c>
      <c r="M1582" s="70"/>
    </row>
    <row r="1583" spans="1:13" x14ac:dyDescent="0.3">
      <c r="A1583" s="4"/>
      <c r="B1583" s="1"/>
      <c r="C1583" s="1" t="str">
        <f t="shared" si="120"/>
        <v/>
      </c>
      <c r="D1583" s="1"/>
      <c r="E1583" s="1" t="str">
        <f t="shared" si="121"/>
        <v/>
      </c>
      <c r="F1583" s="1" t="str">
        <f t="shared" si="122"/>
        <v/>
      </c>
      <c r="G1583" s="1"/>
      <c r="H1583" s="74" t="str" cm="1">
        <f t="array" ref="H1583">IFERROR(IF(D1583="","",INDEX(Entradas!$H$3:$H$5000,MATCH(Vendas!A1583,IF(Entradas!$B$3:$B$5000=Vendas!D1583,Entradas!$A$3:$A$5000),1))),"Preço não registrado")</f>
        <v/>
      </c>
      <c r="I1583" s="37" t="str">
        <f t="shared" si="123"/>
        <v/>
      </c>
      <c r="J1583" s="1"/>
      <c r="K1583" s="1"/>
      <c r="L1583" s="16" t="str">
        <f t="shared" si="124"/>
        <v/>
      </c>
      <c r="M1583" s="70"/>
    </row>
    <row r="1584" spans="1:13" x14ac:dyDescent="0.3">
      <c r="A1584" s="4"/>
      <c r="B1584" s="1"/>
      <c r="C1584" s="1" t="str">
        <f t="shared" si="120"/>
        <v/>
      </c>
      <c r="D1584" s="1"/>
      <c r="E1584" s="1" t="str">
        <f t="shared" si="121"/>
        <v/>
      </c>
      <c r="F1584" s="1" t="str">
        <f t="shared" si="122"/>
        <v/>
      </c>
      <c r="G1584" s="1"/>
      <c r="H1584" s="74" t="str" cm="1">
        <f t="array" ref="H1584">IFERROR(IF(D1584="","",INDEX(Entradas!$H$3:$H$5000,MATCH(Vendas!A1584,IF(Entradas!$B$3:$B$5000=Vendas!D1584,Entradas!$A$3:$A$5000),1))),"Preço não registrado")</f>
        <v/>
      </c>
      <c r="I1584" s="37" t="str">
        <f t="shared" si="123"/>
        <v/>
      </c>
      <c r="J1584" s="1"/>
      <c r="K1584" s="1"/>
      <c r="L1584" s="16" t="str">
        <f t="shared" si="124"/>
        <v/>
      </c>
      <c r="M1584" s="70"/>
    </row>
    <row r="1585" spans="1:13" x14ac:dyDescent="0.3">
      <c r="A1585" s="4"/>
      <c r="B1585" s="1"/>
      <c r="C1585" s="1" t="str">
        <f t="shared" si="120"/>
        <v/>
      </c>
      <c r="D1585" s="1"/>
      <c r="E1585" s="1" t="str">
        <f t="shared" si="121"/>
        <v/>
      </c>
      <c r="F1585" s="1" t="str">
        <f t="shared" si="122"/>
        <v/>
      </c>
      <c r="G1585" s="1"/>
      <c r="H1585" s="74" t="str" cm="1">
        <f t="array" ref="H1585">IFERROR(IF(D1585="","",INDEX(Entradas!$H$3:$H$5000,MATCH(Vendas!A1585,IF(Entradas!$B$3:$B$5000=Vendas!D1585,Entradas!$A$3:$A$5000),1))),"Preço não registrado")</f>
        <v/>
      </c>
      <c r="I1585" s="37" t="str">
        <f t="shared" si="123"/>
        <v/>
      </c>
      <c r="J1585" s="1"/>
      <c r="K1585" s="1"/>
      <c r="L1585" s="16" t="str">
        <f t="shared" si="124"/>
        <v/>
      </c>
      <c r="M1585" s="70"/>
    </row>
    <row r="1586" spans="1:13" x14ac:dyDescent="0.3">
      <c r="A1586" s="4"/>
      <c r="B1586" s="1"/>
      <c r="C1586" s="1" t="str">
        <f t="shared" si="120"/>
        <v/>
      </c>
      <c r="D1586" s="1"/>
      <c r="E1586" s="1" t="str">
        <f t="shared" si="121"/>
        <v/>
      </c>
      <c r="F1586" s="1" t="str">
        <f t="shared" si="122"/>
        <v/>
      </c>
      <c r="G1586" s="1"/>
      <c r="H1586" s="74" t="str" cm="1">
        <f t="array" ref="H1586">IFERROR(IF(D1586="","",INDEX(Entradas!$H$3:$H$5000,MATCH(Vendas!A1586,IF(Entradas!$B$3:$B$5000=Vendas!D1586,Entradas!$A$3:$A$5000),1))),"Preço não registrado")</f>
        <v/>
      </c>
      <c r="I1586" s="37" t="str">
        <f t="shared" si="123"/>
        <v/>
      </c>
      <c r="J1586" s="1"/>
      <c r="K1586" s="1"/>
      <c r="L1586" s="16" t="str">
        <f t="shared" si="124"/>
        <v/>
      </c>
      <c r="M1586" s="70"/>
    </row>
    <row r="1587" spans="1:13" x14ac:dyDescent="0.3">
      <c r="A1587" s="4"/>
      <c r="B1587" s="1"/>
      <c r="C1587" s="1" t="str">
        <f t="shared" si="120"/>
        <v/>
      </c>
      <c r="D1587" s="1"/>
      <c r="E1587" s="1" t="str">
        <f t="shared" si="121"/>
        <v/>
      </c>
      <c r="F1587" s="1" t="str">
        <f t="shared" si="122"/>
        <v/>
      </c>
      <c r="G1587" s="1"/>
      <c r="H1587" s="74" t="str" cm="1">
        <f t="array" ref="H1587">IFERROR(IF(D1587="","",INDEX(Entradas!$H$3:$H$5000,MATCH(Vendas!A1587,IF(Entradas!$B$3:$B$5000=Vendas!D1587,Entradas!$A$3:$A$5000),1))),"Preço não registrado")</f>
        <v/>
      </c>
      <c r="I1587" s="37" t="str">
        <f t="shared" si="123"/>
        <v/>
      </c>
      <c r="J1587" s="1"/>
      <c r="K1587" s="1"/>
      <c r="L1587" s="16" t="str">
        <f t="shared" si="124"/>
        <v/>
      </c>
      <c r="M1587" s="70"/>
    </row>
    <row r="1588" spans="1:13" x14ac:dyDescent="0.3">
      <c r="A1588" s="4"/>
      <c r="B1588" s="1"/>
      <c r="C1588" s="1" t="str">
        <f t="shared" si="120"/>
        <v/>
      </c>
      <c r="D1588" s="1"/>
      <c r="E1588" s="1" t="str">
        <f t="shared" si="121"/>
        <v/>
      </c>
      <c r="F1588" s="1" t="str">
        <f t="shared" si="122"/>
        <v/>
      </c>
      <c r="G1588" s="1"/>
      <c r="H1588" s="74" t="str" cm="1">
        <f t="array" ref="H1588">IFERROR(IF(D1588="","",INDEX(Entradas!$H$3:$H$5000,MATCH(Vendas!A1588,IF(Entradas!$B$3:$B$5000=Vendas!D1588,Entradas!$A$3:$A$5000),1))),"Preço não registrado")</f>
        <v/>
      </c>
      <c r="I1588" s="37" t="str">
        <f t="shared" si="123"/>
        <v/>
      </c>
      <c r="J1588" s="1"/>
      <c r="K1588" s="1"/>
      <c r="L1588" s="16" t="str">
        <f t="shared" si="124"/>
        <v/>
      </c>
      <c r="M1588" s="70"/>
    </row>
    <row r="1589" spans="1:13" x14ac:dyDescent="0.3">
      <c r="A1589" s="4"/>
      <c r="B1589" s="1"/>
      <c r="C1589" s="1" t="str">
        <f t="shared" si="120"/>
        <v/>
      </c>
      <c r="D1589" s="1"/>
      <c r="E1589" s="1" t="str">
        <f t="shared" si="121"/>
        <v/>
      </c>
      <c r="F1589" s="1" t="str">
        <f t="shared" si="122"/>
        <v/>
      </c>
      <c r="G1589" s="1"/>
      <c r="H1589" s="74" t="str" cm="1">
        <f t="array" ref="H1589">IFERROR(IF(D1589="","",INDEX(Entradas!$H$3:$H$5000,MATCH(Vendas!A1589,IF(Entradas!$B$3:$B$5000=Vendas!D1589,Entradas!$A$3:$A$5000),1))),"Preço não registrado")</f>
        <v/>
      </c>
      <c r="I1589" s="37" t="str">
        <f t="shared" si="123"/>
        <v/>
      </c>
      <c r="J1589" s="1"/>
      <c r="K1589" s="1"/>
      <c r="L1589" s="16" t="str">
        <f t="shared" si="124"/>
        <v/>
      </c>
      <c r="M1589" s="70"/>
    </row>
    <row r="1590" spans="1:13" x14ac:dyDescent="0.3">
      <c r="A1590" s="4"/>
      <c r="B1590" s="1"/>
      <c r="C1590" s="1" t="str">
        <f t="shared" si="120"/>
        <v/>
      </c>
      <c r="D1590" s="1"/>
      <c r="E1590" s="1" t="str">
        <f t="shared" si="121"/>
        <v/>
      </c>
      <c r="F1590" s="1" t="str">
        <f t="shared" si="122"/>
        <v/>
      </c>
      <c r="G1590" s="1"/>
      <c r="H1590" s="74" t="str" cm="1">
        <f t="array" ref="H1590">IFERROR(IF(D1590="","",INDEX(Entradas!$H$3:$H$5000,MATCH(Vendas!A1590,IF(Entradas!$B$3:$B$5000=Vendas!D1590,Entradas!$A$3:$A$5000),1))),"Preço não registrado")</f>
        <v/>
      </c>
      <c r="I1590" s="37" t="str">
        <f t="shared" si="123"/>
        <v/>
      </c>
      <c r="J1590" s="1"/>
      <c r="K1590" s="1"/>
      <c r="L1590" s="16" t="str">
        <f t="shared" si="124"/>
        <v/>
      </c>
      <c r="M1590" s="70"/>
    </row>
    <row r="1591" spans="1:13" x14ac:dyDescent="0.3">
      <c r="A1591" s="4"/>
      <c r="B1591" s="1"/>
      <c r="C1591" s="1" t="str">
        <f t="shared" si="120"/>
        <v/>
      </c>
      <c r="D1591" s="1"/>
      <c r="E1591" s="1" t="str">
        <f t="shared" si="121"/>
        <v/>
      </c>
      <c r="F1591" s="1" t="str">
        <f t="shared" si="122"/>
        <v/>
      </c>
      <c r="G1591" s="1"/>
      <c r="H1591" s="74" t="str" cm="1">
        <f t="array" ref="H1591">IFERROR(IF(D1591="","",INDEX(Entradas!$H$3:$H$5000,MATCH(Vendas!A1591,IF(Entradas!$B$3:$B$5000=Vendas!D1591,Entradas!$A$3:$A$5000),1))),"Preço não registrado")</f>
        <v/>
      </c>
      <c r="I1591" s="37" t="str">
        <f t="shared" si="123"/>
        <v/>
      </c>
      <c r="J1591" s="1"/>
      <c r="K1591" s="1"/>
      <c r="L1591" s="16" t="str">
        <f t="shared" si="124"/>
        <v/>
      </c>
      <c r="M1591" s="70"/>
    </row>
    <row r="1592" spans="1:13" x14ac:dyDescent="0.3">
      <c r="A1592" s="4"/>
      <c r="B1592" s="1"/>
      <c r="C1592" s="1" t="str">
        <f t="shared" si="120"/>
        <v/>
      </c>
      <c r="D1592" s="6"/>
      <c r="E1592" s="1" t="str">
        <f t="shared" si="121"/>
        <v/>
      </c>
      <c r="F1592" s="1" t="str">
        <f t="shared" si="122"/>
        <v/>
      </c>
      <c r="G1592" s="1"/>
      <c r="H1592" s="74" t="str" cm="1">
        <f t="array" ref="H1592">IFERROR(IF(D1592="","",INDEX(Entradas!$H$3:$H$5000,MATCH(Vendas!A1592,IF(Entradas!$B$3:$B$5000=Vendas!D1592,Entradas!$A$3:$A$5000),1))),"Preço não registrado")</f>
        <v/>
      </c>
      <c r="I1592" s="37" t="str">
        <f t="shared" si="123"/>
        <v/>
      </c>
      <c r="J1592" s="1"/>
      <c r="K1592" s="1"/>
      <c r="L1592" s="16" t="str">
        <f t="shared" si="124"/>
        <v/>
      </c>
      <c r="M1592" s="70"/>
    </row>
    <row r="1593" spans="1:13" x14ac:dyDescent="0.3">
      <c r="A1593" s="4"/>
      <c r="B1593" s="1"/>
      <c r="C1593" s="1" t="str">
        <f t="shared" si="120"/>
        <v/>
      </c>
      <c r="D1593" s="1"/>
      <c r="E1593" s="1" t="str">
        <f t="shared" si="121"/>
        <v/>
      </c>
      <c r="F1593" s="1" t="str">
        <f t="shared" si="122"/>
        <v/>
      </c>
      <c r="G1593" s="1"/>
      <c r="H1593" s="74" t="str" cm="1">
        <f t="array" ref="H1593">IFERROR(IF(D1593="","",INDEX(Entradas!$H$3:$H$5000,MATCH(Vendas!A1593,IF(Entradas!$B$3:$B$5000=Vendas!D1593,Entradas!$A$3:$A$5000),1))),"Preço não registrado")</f>
        <v/>
      </c>
      <c r="I1593" s="37" t="str">
        <f t="shared" si="123"/>
        <v/>
      </c>
      <c r="J1593" s="1"/>
      <c r="K1593" s="1"/>
      <c r="L1593" s="16" t="str">
        <f t="shared" si="124"/>
        <v/>
      </c>
      <c r="M1593" s="70"/>
    </row>
    <row r="1594" spans="1:13" x14ac:dyDescent="0.3">
      <c r="A1594" s="4"/>
      <c r="B1594" s="1"/>
      <c r="C1594" s="1" t="str">
        <f t="shared" si="120"/>
        <v/>
      </c>
      <c r="D1594" s="1"/>
      <c r="E1594" s="1" t="str">
        <f t="shared" si="121"/>
        <v/>
      </c>
      <c r="F1594" s="1" t="str">
        <f t="shared" si="122"/>
        <v/>
      </c>
      <c r="G1594" s="1"/>
      <c r="H1594" s="74" t="str" cm="1">
        <f t="array" ref="H1594">IFERROR(IF(D1594="","",INDEX(Entradas!$H$3:$H$5000,MATCH(Vendas!A1594,IF(Entradas!$B$3:$B$5000=Vendas!D1594,Entradas!$A$3:$A$5000),1))),"Preço não registrado")</f>
        <v/>
      </c>
      <c r="I1594" s="37" t="str">
        <f t="shared" si="123"/>
        <v/>
      </c>
      <c r="J1594" s="1"/>
      <c r="K1594" s="1"/>
      <c r="L1594" s="16" t="str">
        <f t="shared" si="124"/>
        <v/>
      </c>
      <c r="M1594" s="70"/>
    </row>
    <row r="1595" spans="1:13" x14ac:dyDescent="0.3">
      <c r="A1595" s="4"/>
      <c r="B1595" s="1"/>
      <c r="C1595" s="1" t="str">
        <f t="shared" si="120"/>
        <v/>
      </c>
      <c r="D1595" s="1"/>
      <c r="E1595" s="1" t="str">
        <f t="shared" si="121"/>
        <v/>
      </c>
      <c r="F1595" s="1" t="str">
        <f t="shared" si="122"/>
        <v/>
      </c>
      <c r="G1595" s="1"/>
      <c r="H1595" s="74" t="str" cm="1">
        <f t="array" ref="H1595">IFERROR(IF(D1595="","",INDEX(Entradas!$H$3:$H$5000,MATCH(Vendas!A1595,IF(Entradas!$B$3:$B$5000=Vendas!D1595,Entradas!$A$3:$A$5000),1))),"Preço não registrado")</f>
        <v/>
      </c>
      <c r="I1595" s="37" t="str">
        <f t="shared" si="123"/>
        <v/>
      </c>
      <c r="J1595" s="1"/>
      <c r="K1595" s="1"/>
      <c r="L1595" s="16" t="str">
        <f t="shared" si="124"/>
        <v/>
      </c>
      <c r="M1595" s="70"/>
    </row>
    <row r="1596" spans="1:13" x14ac:dyDescent="0.3">
      <c r="A1596" s="4"/>
      <c r="B1596" s="1"/>
      <c r="C1596" s="1" t="str">
        <f t="shared" si="120"/>
        <v/>
      </c>
      <c r="D1596" s="1"/>
      <c r="E1596" s="1" t="str">
        <f t="shared" si="121"/>
        <v/>
      </c>
      <c r="F1596" s="1" t="str">
        <f t="shared" si="122"/>
        <v/>
      </c>
      <c r="G1596" s="1"/>
      <c r="H1596" s="74" t="str" cm="1">
        <f t="array" ref="H1596">IFERROR(IF(D1596="","",INDEX(Entradas!$H$3:$H$5000,MATCH(Vendas!A1596,IF(Entradas!$B$3:$B$5000=Vendas!D1596,Entradas!$A$3:$A$5000),1))),"Preço não registrado")</f>
        <v/>
      </c>
      <c r="I1596" s="37" t="str">
        <f t="shared" si="123"/>
        <v/>
      </c>
      <c r="J1596" s="1"/>
      <c r="K1596" s="1"/>
      <c r="L1596" s="16" t="str">
        <f t="shared" si="124"/>
        <v/>
      </c>
      <c r="M1596" s="70"/>
    </row>
    <row r="1597" spans="1:13" x14ac:dyDescent="0.3">
      <c r="A1597" s="4"/>
      <c r="B1597" s="1"/>
      <c r="C1597" s="1" t="str">
        <f t="shared" si="120"/>
        <v/>
      </c>
      <c r="D1597" s="1"/>
      <c r="E1597" s="1" t="str">
        <f t="shared" si="121"/>
        <v/>
      </c>
      <c r="F1597" s="1" t="str">
        <f t="shared" si="122"/>
        <v/>
      </c>
      <c r="G1597" s="1"/>
      <c r="H1597" s="74" t="str" cm="1">
        <f t="array" ref="H1597">IFERROR(IF(D1597="","",INDEX(Entradas!$H$3:$H$5000,MATCH(Vendas!A1597,IF(Entradas!$B$3:$B$5000=Vendas!D1597,Entradas!$A$3:$A$5000),1))),"Preço não registrado")</f>
        <v/>
      </c>
      <c r="I1597" s="37" t="str">
        <f t="shared" si="123"/>
        <v/>
      </c>
      <c r="J1597" s="1"/>
      <c r="K1597" s="1"/>
      <c r="L1597" s="16" t="str">
        <f t="shared" si="124"/>
        <v/>
      </c>
      <c r="M1597" s="70"/>
    </row>
    <row r="1598" spans="1:13" x14ac:dyDescent="0.3">
      <c r="A1598" s="4"/>
      <c r="B1598" s="1"/>
      <c r="C1598" s="1" t="str">
        <f t="shared" si="120"/>
        <v/>
      </c>
      <c r="D1598" s="1"/>
      <c r="E1598" s="1" t="str">
        <f t="shared" si="121"/>
        <v/>
      </c>
      <c r="F1598" s="1" t="str">
        <f t="shared" si="122"/>
        <v/>
      </c>
      <c r="G1598" s="1"/>
      <c r="H1598" s="74" t="str" cm="1">
        <f t="array" ref="H1598">IFERROR(IF(D1598="","",INDEX(Entradas!$H$3:$H$5000,MATCH(Vendas!A1598,IF(Entradas!$B$3:$B$5000=Vendas!D1598,Entradas!$A$3:$A$5000),1))),"Preço não registrado")</f>
        <v/>
      </c>
      <c r="I1598" s="37" t="str">
        <f t="shared" si="123"/>
        <v/>
      </c>
      <c r="J1598" s="1"/>
      <c r="K1598" s="1"/>
      <c r="L1598" s="16" t="str">
        <f t="shared" si="124"/>
        <v/>
      </c>
      <c r="M1598" s="70"/>
    </row>
    <row r="1599" spans="1:13" x14ac:dyDescent="0.3">
      <c r="A1599" s="4"/>
      <c r="B1599" s="1"/>
      <c r="C1599" s="1" t="str">
        <f t="shared" si="120"/>
        <v/>
      </c>
      <c r="D1599" s="1"/>
      <c r="E1599" s="1" t="str">
        <f t="shared" si="121"/>
        <v/>
      </c>
      <c r="F1599" s="1" t="str">
        <f t="shared" si="122"/>
        <v/>
      </c>
      <c r="G1599" s="1"/>
      <c r="H1599" s="74" t="str" cm="1">
        <f t="array" ref="H1599">IFERROR(IF(D1599="","",INDEX(Entradas!$H$3:$H$5000,MATCH(Vendas!A1599,IF(Entradas!$B$3:$B$5000=Vendas!D1599,Entradas!$A$3:$A$5000),1))),"Preço não registrado")</f>
        <v/>
      </c>
      <c r="I1599" s="37" t="str">
        <f t="shared" si="123"/>
        <v/>
      </c>
      <c r="J1599" s="1"/>
      <c r="K1599" s="1"/>
      <c r="L1599" s="16" t="str">
        <f t="shared" si="124"/>
        <v/>
      </c>
      <c r="M1599" s="70"/>
    </row>
    <row r="1600" spans="1:13" x14ac:dyDescent="0.3">
      <c r="A1600" s="4"/>
      <c r="B1600" s="1"/>
      <c r="C1600" s="1" t="str">
        <f t="shared" si="120"/>
        <v/>
      </c>
      <c r="D1600" s="1"/>
      <c r="E1600" s="1" t="str">
        <f t="shared" si="121"/>
        <v/>
      </c>
      <c r="F1600" s="1" t="str">
        <f t="shared" si="122"/>
        <v/>
      </c>
      <c r="G1600" s="1"/>
      <c r="H1600" s="74" t="str" cm="1">
        <f t="array" ref="H1600">IFERROR(IF(D1600="","",INDEX(Entradas!$H$3:$H$5000,MATCH(Vendas!A1600,IF(Entradas!$B$3:$B$5000=Vendas!D1600,Entradas!$A$3:$A$5000),1))),"Preço não registrado")</f>
        <v/>
      </c>
      <c r="I1600" s="37" t="str">
        <f t="shared" si="123"/>
        <v/>
      </c>
      <c r="J1600" s="1"/>
      <c r="K1600" s="1"/>
      <c r="L1600" s="16" t="str">
        <f t="shared" si="124"/>
        <v/>
      </c>
      <c r="M1600" s="70"/>
    </row>
    <row r="1601" spans="1:13" x14ac:dyDescent="0.3">
      <c r="A1601" s="4"/>
      <c r="B1601" s="1"/>
      <c r="C1601" s="1" t="str">
        <f t="shared" si="120"/>
        <v/>
      </c>
      <c r="D1601" s="1"/>
      <c r="E1601" s="1" t="str">
        <f t="shared" si="121"/>
        <v/>
      </c>
      <c r="F1601" s="1" t="str">
        <f t="shared" si="122"/>
        <v/>
      </c>
      <c r="G1601" s="1"/>
      <c r="H1601" s="74" t="str" cm="1">
        <f t="array" ref="H1601">IFERROR(IF(D1601="","",INDEX(Entradas!$H$3:$H$5000,MATCH(Vendas!A1601,IF(Entradas!$B$3:$B$5000=Vendas!D1601,Entradas!$A$3:$A$5000),1))),"Preço não registrado")</f>
        <v/>
      </c>
      <c r="I1601" s="37" t="str">
        <f t="shared" si="123"/>
        <v/>
      </c>
      <c r="J1601" s="1"/>
      <c r="K1601" s="1"/>
      <c r="L1601" s="16" t="str">
        <f t="shared" si="124"/>
        <v/>
      </c>
      <c r="M1601" s="70"/>
    </row>
    <row r="1602" spans="1:13" x14ac:dyDescent="0.3">
      <c r="A1602" s="4"/>
      <c r="B1602" s="1"/>
      <c r="C1602" s="1" t="str">
        <f t="shared" si="120"/>
        <v/>
      </c>
      <c r="D1602" s="6"/>
      <c r="E1602" s="1" t="str">
        <f t="shared" si="121"/>
        <v/>
      </c>
      <c r="F1602" s="1" t="str">
        <f t="shared" si="122"/>
        <v/>
      </c>
      <c r="G1602" s="1"/>
      <c r="H1602" s="74" t="str" cm="1">
        <f t="array" ref="H1602">IFERROR(IF(D1602="","",INDEX(Entradas!$H$3:$H$5000,MATCH(Vendas!A1602,IF(Entradas!$B$3:$B$5000=Vendas!D1602,Entradas!$A$3:$A$5000),1))),"Preço não registrado")</f>
        <v/>
      </c>
      <c r="I1602" s="37" t="str">
        <f t="shared" si="123"/>
        <v/>
      </c>
      <c r="J1602" s="1"/>
      <c r="K1602" s="1"/>
      <c r="L1602" s="16" t="str">
        <f t="shared" si="124"/>
        <v/>
      </c>
      <c r="M1602" s="70"/>
    </row>
    <row r="1603" spans="1:13" x14ac:dyDescent="0.3">
      <c r="A1603" s="4"/>
      <c r="B1603" s="1"/>
      <c r="C1603" s="1" t="str">
        <f t="shared" ref="C1603:C1666" si="125">IF(B1603="","",VLOOKUP(B1603,tabela_cliente,2,0))</f>
        <v/>
      </c>
      <c r="D1603" s="1"/>
      <c r="E1603" s="1" t="str">
        <f t="shared" ref="E1603:E1666" si="126">IF(D1603="","",VLOOKUP(D1603,tabela_produto,2,0))</f>
        <v/>
      </c>
      <c r="F1603" s="1" t="str">
        <f t="shared" ref="F1603:F1666" si="127">IF(D1603="","",VLOOKUP(D1603,tabela_produto,3,0))</f>
        <v/>
      </c>
      <c r="G1603" s="1"/>
      <c r="H1603" s="74" t="str" cm="1">
        <f t="array" ref="H1603">IFERROR(IF(D1603="","",INDEX(Entradas!$H$3:$H$5000,MATCH(Vendas!A1603,IF(Entradas!$B$3:$B$5000=Vendas!D1603,Entradas!$A$3:$A$5000),1))),"Preço não registrado")</f>
        <v/>
      </c>
      <c r="I1603" s="37" t="str">
        <f t="shared" si="123"/>
        <v/>
      </c>
      <c r="J1603" s="1"/>
      <c r="K1603" s="1"/>
      <c r="L1603" s="16" t="str">
        <f t="shared" si="124"/>
        <v/>
      </c>
      <c r="M1603" s="70"/>
    </row>
    <row r="1604" spans="1:13" x14ac:dyDescent="0.3">
      <c r="A1604" s="4"/>
      <c r="B1604" s="1"/>
      <c r="C1604" s="1" t="str">
        <f t="shared" si="125"/>
        <v/>
      </c>
      <c r="D1604" s="1"/>
      <c r="E1604" s="1" t="str">
        <f t="shared" si="126"/>
        <v/>
      </c>
      <c r="F1604" s="1" t="str">
        <f t="shared" si="127"/>
        <v/>
      </c>
      <c r="G1604" s="1"/>
      <c r="H1604" s="74" t="str" cm="1">
        <f t="array" ref="H1604">IFERROR(IF(D1604="","",INDEX(Entradas!$H$3:$H$5000,MATCH(Vendas!A1604,IF(Entradas!$B$3:$B$5000=Vendas!D1604,Entradas!$A$3:$A$5000),1))),"Preço não registrado")</f>
        <v/>
      </c>
      <c r="I1604" s="37" t="str">
        <f t="shared" ref="I1604:I1667" si="128">IFERROR(IF(OR(G1604="",H1604=""),"",G1604*H1604),"")</f>
        <v/>
      </c>
      <c r="J1604" s="1"/>
      <c r="K1604" s="1"/>
      <c r="L1604" s="16" t="str">
        <f t="shared" ref="L1604:L1667" si="129">IF(K1604="","",HYPERLINK("https://rastreamentocorreios.info/consulta/"&amp;K1604,"Rastreie aqui"))</f>
        <v/>
      </c>
      <c r="M1604" s="70"/>
    </row>
    <row r="1605" spans="1:13" x14ac:dyDescent="0.3">
      <c r="A1605" s="4"/>
      <c r="B1605" s="1"/>
      <c r="C1605" s="1" t="str">
        <f t="shared" si="125"/>
        <v/>
      </c>
      <c r="D1605" s="1"/>
      <c r="E1605" s="1" t="str">
        <f t="shared" si="126"/>
        <v/>
      </c>
      <c r="F1605" s="1" t="str">
        <f t="shared" si="127"/>
        <v/>
      </c>
      <c r="G1605" s="1"/>
      <c r="H1605" s="74" t="str" cm="1">
        <f t="array" ref="H1605">IFERROR(IF(D1605="","",INDEX(Entradas!$H$3:$H$5000,MATCH(Vendas!A1605,IF(Entradas!$B$3:$B$5000=Vendas!D1605,Entradas!$A$3:$A$5000),1))),"Preço não registrado")</f>
        <v/>
      </c>
      <c r="I1605" s="37" t="str">
        <f t="shared" si="128"/>
        <v/>
      </c>
      <c r="J1605" s="1"/>
      <c r="K1605" s="1"/>
      <c r="L1605" s="16" t="str">
        <f t="shared" si="129"/>
        <v/>
      </c>
      <c r="M1605" s="70"/>
    </row>
    <row r="1606" spans="1:13" x14ac:dyDescent="0.3">
      <c r="A1606" s="4"/>
      <c r="B1606" s="1"/>
      <c r="C1606" s="1" t="str">
        <f t="shared" si="125"/>
        <v/>
      </c>
      <c r="D1606" s="1"/>
      <c r="E1606" s="1" t="str">
        <f t="shared" si="126"/>
        <v/>
      </c>
      <c r="F1606" s="1" t="str">
        <f t="shared" si="127"/>
        <v/>
      </c>
      <c r="G1606" s="1"/>
      <c r="H1606" s="74" t="str" cm="1">
        <f t="array" ref="H1606">IFERROR(IF(D1606="","",INDEX(Entradas!$H$3:$H$5000,MATCH(Vendas!A1606,IF(Entradas!$B$3:$B$5000=Vendas!D1606,Entradas!$A$3:$A$5000),1))),"Preço não registrado")</f>
        <v/>
      </c>
      <c r="I1606" s="37" t="str">
        <f t="shared" si="128"/>
        <v/>
      </c>
      <c r="J1606" s="1"/>
      <c r="K1606" s="1"/>
      <c r="L1606" s="16" t="str">
        <f t="shared" si="129"/>
        <v/>
      </c>
      <c r="M1606" s="70"/>
    </row>
    <row r="1607" spans="1:13" x14ac:dyDescent="0.3">
      <c r="A1607" s="4"/>
      <c r="B1607" s="1"/>
      <c r="C1607" s="1" t="str">
        <f t="shared" si="125"/>
        <v/>
      </c>
      <c r="D1607" s="1"/>
      <c r="E1607" s="1" t="str">
        <f t="shared" si="126"/>
        <v/>
      </c>
      <c r="F1607" s="1" t="str">
        <f t="shared" si="127"/>
        <v/>
      </c>
      <c r="G1607" s="1"/>
      <c r="H1607" s="74" t="str" cm="1">
        <f t="array" ref="H1607">IFERROR(IF(D1607="","",INDEX(Entradas!$H$3:$H$5000,MATCH(Vendas!A1607,IF(Entradas!$B$3:$B$5000=Vendas!D1607,Entradas!$A$3:$A$5000),1))),"Preço não registrado")</f>
        <v/>
      </c>
      <c r="I1607" s="37" t="str">
        <f t="shared" si="128"/>
        <v/>
      </c>
      <c r="J1607" s="1"/>
      <c r="K1607" s="1"/>
      <c r="L1607" s="16" t="str">
        <f t="shared" si="129"/>
        <v/>
      </c>
      <c r="M1607" s="70"/>
    </row>
    <row r="1608" spans="1:13" x14ac:dyDescent="0.3">
      <c r="A1608" s="4"/>
      <c r="B1608" s="1"/>
      <c r="C1608" s="1" t="str">
        <f t="shared" si="125"/>
        <v/>
      </c>
      <c r="D1608" s="1"/>
      <c r="E1608" s="1" t="str">
        <f t="shared" si="126"/>
        <v/>
      </c>
      <c r="F1608" s="1" t="str">
        <f t="shared" si="127"/>
        <v/>
      </c>
      <c r="G1608" s="1"/>
      <c r="H1608" s="74" t="str" cm="1">
        <f t="array" ref="H1608">IFERROR(IF(D1608="","",INDEX(Entradas!$H$3:$H$5000,MATCH(Vendas!A1608,IF(Entradas!$B$3:$B$5000=Vendas!D1608,Entradas!$A$3:$A$5000),1))),"Preço não registrado")</f>
        <v/>
      </c>
      <c r="I1608" s="37" t="str">
        <f t="shared" si="128"/>
        <v/>
      </c>
      <c r="J1608" s="1"/>
      <c r="K1608" s="1"/>
      <c r="L1608" s="16" t="str">
        <f t="shared" si="129"/>
        <v/>
      </c>
      <c r="M1608" s="70"/>
    </row>
    <row r="1609" spans="1:13" x14ac:dyDescent="0.3">
      <c r="A1609" s="4"/>
      <c r="B1609" s="1"/>
      <c r="C1609" s="1" t="str">
        <f t="shared" si="125"/>
        <v/>
      </c>
      <c r="D1609" s="1"/>
      <c r="E1609" s="1" t="str">
        <f t="shared" si="126"/>
        <v/>
      </c>
      <c r="F1609" s="1" t="str">
        <f t="shared" si="127"/>
        <v/>
      </c>
      <c r="G1609" s="1"/>
      <c r="H1609" s="74" t="str" cm="1">
        <f t="array" ref="H1609">IFERROR(IF(D1609="","",INDEX(Entradas!$H$3:$H$5000,MATCH(Vendas!A1609,IF(Entradas!$B$3:$B$5000=Vendas!D1609,Entradas!$A$3:$A$5000),1))),"Preço não registrado")</f>
        <v/>
      </c>
      <c r="I1609" s="37" t="str">
        <f t="shared" si="128"/>
        <v/>
      </c>
      <c r="J1609" s="1"/>
      <c r="K1609" s="1"/>
      <c r="L1609" s="16" t="str">
        <f t="shared" si="129"/>
        <v/>
      </c>
      <c r="M1609" s="70"/>
    </row>
    <row r="1610" spans="1:13" x14ac:dyDescent="0.3">
      <c r="A1610" s="4"/>
      <c r="B1610" s="1"/>
      <c r="C1610" s="1" t="str">
        <f t="shared" si="125"/>
        <v/>
      </c>
      <c r="D1610" s="1"/>
      <c r="E1610" s="1" t="str">
        <f t="shared" si="126"/>
        <v/>
      </c>
      <c r="F1610" s="1" t="str">
        <f t="shared" si="127"/>
        <v/>
      </c>
      <c r="G1610" s="1"/>
      <c r="H1610" s="74" t="str" cm="1">
        <f t="array" ref="H1610">IFERROR(IF(D1610="","",INDEX(Entradas!$H$3:$H$5000,MATCH(Vendas!A1610,IF(Entradas!$B$3:$B$5000=Vendas!D1610,Entradas!$A$3:$A$5000),1))),"Preço não registrado")</f>
        <v/>
      </c>
      <c r="I1610" s="37" t="str">
        <f t="shared" si="128"/>
        <v/>
      </c>
      <c r="J1610" s="1"/>
      <c r="K1610" s="1"/>
      <c r="L1610" s="16" t="str">
        <f t="shared" si="129"/>
        <v/>
      </c>
      <c r="M1610" s="70"/>
    </row>
    <row r="1611" spans="1:13" x14ac:dyDescent="0.3">
      <c r="A1611" s="4"/>
      <c r="B1611" s="1"/>
      <c r="C1611" s="1" t="str">
        <f t="shared" si="125"/>
        <v/>
      </c>
      <c r="D1611" s="1"/>
      <c r="E1611" s="1" t="str">
        <f t="shared" si="126"/>
        <v/>
      </c>
      <c r="F1611" s="1" t="str">
        <f t="shared" si="127"/>
        <v/>
      </c>
      <c r="G1611" s="1"/>
      <c r="H1611" s="74" t="str" cm="1">
        <f t="array" ref="H1611">IFERROR(IF(D1611="","",INDEX(Entradas!$H$3:$H$5000,MATCH(Vendas!A1611,IF(Entradas!$B$3:$B$5000=Vendas!D1611,Entradas!$A$3:$A$5000),1))),"Preço não registrado")</f>
        <v/>
      </c>
      <c r="I1611" s="37" t="str">
        <f t="shared" si="128"/>
        <v/>
      </c>
      <c r="J1611" s="1"/>
      <c r="K1611" s="1"/>
      <c r="L1611" s="16" t="str">
        <f t="shared" si="129"/>
        <v/>
      </c>
      <c r="M1611" s="70"/>
    </row>
    <row r="1612" spans="1:13" x14ac:dyDescent="0.3">
      <c r="A1612" s="4"/>
      <c r="B1612" s="1"/>
      <c r="C1612" s="1" t="str">
        <f t="shared" si="125"/>
        <v/>
      </c>
      <c r="D1612" s="6"/>
      <c r="E1612" s="1" t="str">
        <f t="shared" si="126"/>
        <v/>
      </c>
      <c r="F1612" s="1" t="str">
        <f t="shared" si="127"/>
        <v/>
      </c>
      <c r="G1612" s="1"/>
      <c r="H1612" s="74" t="str" cm="1">
        <f t="array" ref="H1612">IFERROR(IF(D1612="","",INDEX(Entradas!$H$3:$H$5000,MATCH(Vendas!A1612,IF(Entradas!$B$3:$B$5000=Vendas!D1612,Entradas!$A$3:$A$5000),1))),"Preço não registrado")</f>
        <v/>
      </c>
      <c r="I1612" s="37" t="str">
        <f t="shared" si="128"/>
        <v/>
      </c>
      <c r="J1612" s="1"/>
      <c r="K1612" s="1"/>
      <c r="L1612" s="16" t="str">
        <f t="shared" si="129"/>
        <v/>
      </c>
      <c r="M1612" s="70"/>
    </row>
    <row r="1613" spans="1:13" x14ac:dyDescent="0.3">
      <c r="A1613" s="4"/>
      <c r="B1613" s="1"/>
      <c r="C1613" s="1" t="str">
        <f t="shared" si="125"/>
        <v/>
      </c>
      <c r="D1613" s="1"/>
      <c r="E1613" s="1" t="str">
        <f t="shared" si="126"/>
        <v/>
      </c>
      <c r="F1613" s="1" t="str">
        <f t="shared" si="127"/>
        <v/>
      </c>
      <c r="G1613" s="1"/>
      <c r="H1613" s="74" t="str" cm="1">
        <f t="array" ref="H1613">IFERROR(IF(D1613="","",INDEX(Entradas!$H$3:$H$5000,MATCH(Vendas!A1613,IF(Entradas!$B$3:$B$5000=Vendas!D1613,Entradas!$A$3:$A$5000),1))),"Preço não registrado")</f>
        <v/>
      </c>
      <c r="I1613" s="37" t="str">
        <f t="shared" si="128"/>
        <v/>
      </c>
      <c r="J1613" s="1"/>
      <c r="K1613" s="1"/>
      <c r="L1613" s="16" t="str">
        <f t="shared" si="129"/>
        <v/>
      </c>
      <c r="M1613" s="70"/>
    </row>
    <row r="1614" spans="1:13" x14ac:dyDescent="0.3">
      <c r="A1614" s="4"/>
      <c r="B1614" s="1"/>
      <c r="C1614" s="1" t="str">
        <f t="shared" si="125"/>
        <v/>
      </c>
      <c r="D1614" s="1"/>
      <c r="E1614" s="1" t="str">
        <f t="shared" si="126"/>
        <v/>
      </c>
      <c r="F1614" s="1" t="str">
        <f t="shared" si="127"/>
        <v/>
      </c>
      <c r="G1614" s="1"/>
      <c r="H1614" s="74" t="str" cm="1">
        <f t="array" ref="H1614">IFERROR(IF(D1614="","",INDEX(Entradas!$H$3:$H$5000,MATCH(Vendas!A1614,IF(Entradas!$B$3:$B$5000=Vendas!D1614,Entradas!$A$3:$A$5000),1))),"Preço não registrado")</f>
        <v/>
      </c>
      <c r="I1614" s="37" t="str">
        <f t="shared" si="128"/>
        <v/>
      </c>
      <c r="J1614" s="1"/>
      <c r="K1614" s="1"/>
      <c r="L1614" s="16" t="str">
        <f t="shared" si="129"/>
        <v/>
      </c>
      <c r="M1614" s="70"/>
    </row>
    <row r="1615" spans="1:13" x14ac:dyDescent="0.3">
      <c r="A1615" s="4"/>
      <c r="B1615" s="1"/>
      <c r="C1615" s="1" t="str">
        <f t="shared" si="125"/>
        <v/>
      </c>
      <c r="D1615" s="1"/>
      <c r="E1615" s="1" t="str">
        <f t="shared" si="126"/>
        <v/>
      </c>
      <c r="F1615" s="1" t="str">
        <f t="shared" si="127"/>
        <v/>
      </c>
      <c r="G1615" s="1"/>
      <c r="H1615" s="74" t="str" cm="1">
        <f t="array" ref="H1615">IFERROR(IF(D1615="","",INDEX(Entradas!$H$3:$H$5000,MATCH(Vendas!A1615,IF(Entradas!$B$3:$B$5000=Vendas!D1615,Entradas!$A$3:$A$5000),1))),"Preço não registrado")</f>
        <v/>
      </c>
      <c r="I1615" s="37" t="str">
        <f t="shared" si="128"/>
        <v/>
      </c>
      <c r="J1615" s="1"/>
      <c r="K1615" s="1"/>
      <c r="L1615" s="16" t="str">
        <f t="shared" si="129"/>
        <v/>
      </c>
      <c r="M1615" s="70"/>
    </row>
    <row r="1616" spans="1:13" x14ac:dyDescent="0.3">
      <c r="A1616" s="4"/>
      <c r="B1616" s="1"/>
      <c r="C1616" s="1" t="str">
        <f t="shared" si="125"/>
        <v/>
      </c>
      <c r="D1616" s="1"/>
      <c r="E1616" s="1" t="str">
        <f t="shared" si="126"/>
        <v/>
      </c>
      <c r="F1616" s="1" t="str">
        <f t="shared" si="127"/>
        <v/>
      </c>
      <c r="G1616" s="1"/>
      <c r="H1616" s="74" t="str" cm="1">
        <f t="array" ref="H1616">IFERROR(IF(D1616="","",INDEX(Entradas!$H$3:$H$5000,MATCH(Vendas!A1616,IF(Entradas!$B$3:$B$5000=Vendas!D1616,Entradas!$A$3:$A$5000),1))),"Preço não registrado")</f>
        <v/>
      </c>
      <c r="I1616" s="37" t="str">
        <f t="shared" si="128"/>
        <v/>
      </c>
      <c r="J1616" s="1"/>
      <c r="K1616" s="1"/>
      <c r="L1616" s="16" t="str">
        <f t="shared" si="129"/>
        <v/>
      </c>
      <c r="M1616" s="70"/>
    </row>
    <row r="1617" spans="1:13" x14ac:dyDescent="0.3">
      <c r="A1617" s="4"/>
      <c r="B1617" s="1"/>
      <c r="C1617" s="1" t="str">
        <f t="shared" si="125"/>
        <v/>
      </c>
      <c r="D1617" s="1"/>
      <c r="E1617" s="1" t="str">
        <f t="shared" si="126"/>
        <v/>
      </c>
      <c r="F1617" s="1" t="str">
        <f t="shared" si="127"/>
        <v/>
      </c>
      <c r="G1617" s="1"/>
      <c r="H1617" s="74" t="str" cm="1">
        <f t="array" ref="H1617">IFERROR(IF(D1617="","",INDEX(Entradas!$H$3:$H$5000,MATCH(Vendas!A1617,IF(Entradas!$B$3:$B$5000=Vendas!D1617,Entradas!$A$3:$A$5000),1))),"Preço não registrado")</f>
        <v/>
      </c>
      <c r="I1617" s="37" t="str">
        <f t="shared" si="128"/>
        <v/>
      </c>
      <c r="J1617" s="1"/>
      <c r="K1617" s="1"/>
      <c r="L1617" s="16" t="str">
        <f t="shared" si="129"/>
        <v/>
      </c>
      <c r="M1617" s="70"/>
    </row>
    <row r="1618" spans="1:13" x14ac:dyDescent="0.3">
      <c r="A1618" s="4"/>
      <c r="B1618" s="1"/>
      <c r="C1618" s="1" t="str">
        <f t="shared" si="125"/>
        <v/>
      </c>
      <c r="D1618" s="1"/>
      <c r="E1618" s="1" t="str">
        <f t="shared" si="126"/>
        <v/>
      </c>
      <c r="F1618" s="1" t="str">
        <f t="shared" si="127"/>
        <v/>
      </c>
      <c r="G1618" s="1"/>
      <c r="H1618" s="74" t="str" cm="1">
        <f t="array" ref="H1618">IFERROR(IF(D1618="","",INDEX(Entradas!$H$3:$H$5000,MATCH(Vendas!A1618,IF(Entradas!$B$3:$B$5000=Vendas!D1618,Entradas!$A$3:$A$5000),1))),"Preço não registrado")</f>
        <v/>
      </c>
      <c r="I1618" s="37" t="str">
        <f t="shared" si="128"/>
        <v/>
      </c>
      <c r="J1618" s="1"/>
      <c r="K1618" s="1"/>
      <c r="L1618" s="16" t="str">
        <f t="shared" si="129"/>
        <v/>
      </c>
      <c r="M1618" s="70"/>
    </row>
    <row r="1619" spans="1:13" x14ac:dyDescent="0.3">
      <c r="A1619" s="4"/>
      <c r="B1619" s="1"/>
      <c r="C1619" s="1" t="str">
        <f t="shared" si="125"/>
        <v/>
      </c>
      <c r="D1619" s="1"/>
      <c r="E1619" s="1" t="str">
        <f t="shared" si="126"/>
        <v/>
      </c>
      <c r="F1619" s="1" t="str">
        <f t="shared" si="127"/>
        <v/>
      </c>
      <c r="G1619" s="1"/>
      <c r="H1619" s="74" t="str" cm="1">
        <f t="array" ref="H1619">IFERROR(IF(D1619="","",INDEX(Entradas!$H$3:$H$5000,MATCH(Vendas!A1619,IF(Entradas!$B$3:$B$5000=Vendas!D1619,Entradas!$A$3:$A$5000),1))),"Preço não registrado")</f>
        <v/>
      </c>
      <c r="I1619" s="37" t="str">
        <f t="shared" si="128"/>
        <v/>
      </c>
      <c r="J1619" s="1"/>
      <c r="K1619" s="1"/>
      <c r="L1619" s="16" t="str">
        <f t="shared" si="129"/>
        <v/>
      </c>
      <c r="M1619" s="70"/>
    </row>
    <row r="1620" spans="1:13" x14ac:dyDescent="0.3">
      <c r="A1620" s="4"/>
      <c r="B1620" s="1"/>
      <c r="C1620" s="1" t="str">
        <f t="shared" si="125"/>
        <v/>
      </c>
      <c r="D1620" s="1"/>
      <c r="E1620" s="1" t="str">
        <f t="shared" si="126"/>
        <v/>
      </c>
      <c r="F1620" s="1" t="str">
        <f t="shared" si="127"/>
        <v/>
      </c>
      <c r="G1620" s="1"/>
      <c r="H1620" s="74" t="str" cm="1">
        <f t="array" ref="H1620">IFERROR(IF(D1620="","",INDEX(Entradas!$H$3:$H$5000,MATCH(Vendas!A1620,IF(Entradas!$B$3:$B$5000=Vendas!D1620,Entradas!$A$3:$A$5000),1))),"Preço não registrado")</f>
        <v/>
      </c>
      <c r="I1620" s="37" t="str">
        <f t="shared" si="128"/>
        <v/>
      </c>
      <c r="J1620" s="1"/>
      <c r="K1620" s="1"/>
      <c r="L1620" s="16" t="str">
        <f t="shared" si="129"/>
        <v/>
      </c>
      <c r="M1620" s="70"/>
    </row>
    <row r="1621" spans="1:13" x14ac:dyDescent="0.3">
      <c r="A1621" s="4"/>
      <c r="B1621" s="1"/>
      <c r="C1621" s="1" t="str">
        <f t="shared" si="125"/>
        <v/>
      </c>
      <c r="D1621" s="1"/>
      <c r="E1621" s="1" t="str">
        <f t="shared" si="126"/>
        <v/>
      </c>
      <c r="F1621" s="1" t="str">
        <f t="shared" si="127"/>
        <v/>
      </c>
      <c r="G1621" s="1"/>
      <c r="H1621" s="74" t="str" cm="1">
        <f t="array" ref="H1621">IFERROR(IF(D1621="","",INDEX(Entradas!$H$3:$H$5000,MATCH(Vendas!A1621,IF(Entradas!$B$3:$B$5000=Vendas!D1621,Entradas!$A$3:$A$5000),1))),"Preço não registrado")</f>
        <v/>
      </c>
      <c r="I1621" s="37" t="str">
        <f t="shared" si="128"/>
        <v/>
      </c>
      <c r="J1621" s="1"/>
      <c r="K1621" s="1"/>
      <c r="L1621" s="16" t="str">
        <f t="shared" si="129"/>
        <v/>
      </c>
      <c r="M1621" s="70"/>
    </row>
    <row r="1622" spans="1:13" x14ac:dyDescent="0.3">
      <c r="A1622" s="4"/>
      <c r="B1622" s="1"/>
      <c r="C1622" s="1" t="str">
        <f t="shared" si="125"/>
        <v/>
      </c>
      <c r="D1622" s="6"/>
      <c r="E1622" s="1" t="str">
        <f t="shared" si="126"/>
        <v/>
      </c>
      <c r="F1622" s="1" t="str">
        <f t="shared" si="127"/>
        <v/>
      </c>
      <c r="G1622" s="1"/>
      <c r="H1622" s="74" t="str" cm="1">
        <f t="array" ref="H1622">IFERROR(IF(D1622="","",INDEX(Entradas!$H$3:$H$5000,MATCH(Vendas!A1622,IF(Entradas!$B$3:$B$5000=Vendas!D1622,Entradas!$A$3:$A$5000),1))),"Preço não registrado")</f>
        <v/>
      </c>
      <c r="I1622" s="37" t="str">
        <f t="shared" si="128"/>
        <v/>
      </c>
      <c r="J1622" s="1"/>
      <c r="K1622" s="1"/>
      <c r="L1622" s="16" t="str">
        <f t="shared" si="129"/>
        <v/>
      </c>
      <c r="M1622" s="70"/>
    </row>
    <row r="1623" spans="1:13" x14ac:dyDescent="0.3">
      <c r="A1623" s="4"/>
      <c r="B1623" s="1"/>
      <c r="C1623" s="1" t="str">
        <f t="shared" si="125"/>
        <v/>
      </c>
      <c r="D1623" s="1"/>
      <c r="E1623" s="1" t="str">
        <f t="shared" si="126"/>
        <v/>
      </c>
      <c r="F1623" s="1" t="str">
        <f t="shared" si="127"/>
        <v/>
      </c>
      <c r="G1623" s="1"/>
      <c r="H1623" s="74" t="str" cm="1">
        <f t="array" ref="H1623">IFERROR(IF(D1623="","",INDEX(Entradas!$H$3:$H$5000,MATCH(Vendas!A1623,IF(Entradas!$B$3:$B$5000=Vendas!D1623,Entradas!$A$3:$A$5000),1))),"Preço não registrado")</f>
        <v/>
      </c>
      <c r="I1623" s="37" t="str">
        <f t="shared" si="128"/>
        <v/>
      </c>
      <c r="J1623" s="1"/>
      <c r="K1623" s="1"/>
      <c r="L1623" s="16" t="str">
        <f t="shared" si="129"/>
        <v/>
      </c>
      <c r="M1623" s="70"/>
    </row>
    <row r="1624" spans="1:13" x14ac:dyDescent="0.3">
      <c r="A1624" s="4"/>
      <c r="B1624" s="1"/>
      <c r="C1624" s="1" t="str">
        <f t="shared" si="125"/>
        <v/>
      </c>
      <c r="D1624" s="1"/>
      <c r="E1624" s="1" t="str">
        <f t="shared" si="126"/>
        <v/>
      </c>
      <c r="F1624" s="1" t="str">
        <f t="shared" si="127"/>
        <v/>
      </c>
      <c r="G1624" s="1"/>
      <c r="H1624" s="74" t="str" cm="1">
        <f t="array" ref="H1624">IFERROR(IF(D1624="","",INDEX(Entradas!$H$3:$H$5000,MATCH(Vendas!A1624,IF(Entradas!$B$3:$B$5000=Vendas!D1624,Entradas!$A$3:$A$5000),1))),"Preço não registrado")</f>
        <v/>
      </c>
      <c r="I1624" s="37" t="str">
        <f t="shared" si="128"/>
        <v/>
      </c>
      <c r="J1624" s="1"/>
      <c r="K1624" s="1"/>
      <c r="L1624" s="16" t="str">
        <f t="shared" si="129"/>
        <v/>
      </c>
      <c r="M1624" s="70"/>
    </row>
    <row r="1625" spans="1:13" x14ac:dyDescent="0.3">
      <c r="A1625" s="4"/>
      <c r="B1625" s="1"/>
      <c r="C1625" s="1" t="str">
        <f t="shared" si="125"/>
        <v/>
      </c>
      <c r="D1625" s="1"/>
      <c r="E1625" s="1" t="str">
        <f t="shared" si="126"/>
        <v/>
      </c>
      <c r="F1625" s="1" t="str">
        <f t="shared" si="127"/>
        <v/>
      </c>
      <c r="G1625" s="1"/>
      <c r="H1625" s="74" t="str" cm="1">
        <f t="array" ref="H1625">IFERROR(IF(D1625="","",INDEX(Entradas!$H$3:$H$5000,MATCH(Vendas!A1625,IF(Entradas!$B$3:$B$5000=Vendas!D1625,Entradas!$A$3:$A$5000),1))),"Preço não registrado")</f>
        <v/>
      </c>
      <c r="I1625" s="37" t="str">
        <f t="shared" si="128"/>
        <v/>
      </c>
      <c r="J1625" s="1"/>
      <c r="K1625" s="1"/>
      <c r="L1625" s="16" t="str">
        <f t="shared" si="129"/>
        <v/>
      </c>
      <c r="M1625" s="70"/>
    </row>
    <row r="1626" spans="1:13" x14ac:dyDescent="0.3">
      <c r="A1626" s="4"/>
      <c r="B1626" s="1"/>
      <c r="C1626" s="1" t="str">
        <f t="shared" si="125"/>
        <v/>
      </c>
      <c r="D1626" s="1"/>
      <c r="E1626" s="1" t="str">
        <f t="shared" si="126"/>
        <v/>
      </c>
      <c r="F1626" s="1" t="str">
        <f t="shared" si="127"/>
        <v/>
      </c>
      <c r="G1626" s="1"/>
      <c r="H1626" s="74" t="str" cm="1">
        <f t="array" ref="H1626">IFERROR(IF(D1626="","",INDEX(Entradas!$H$3:$H$5000,MATCH(Vendas!A1626,IF(Entradas!$B$3:$B$5000=Vendas!D1626,Entradas!$A$3:$A$5000),1))),"Preço não registrado")</f>
        <v/>
      </c>
      <c r="I1626" s="37" t="str">
        <f t="shared" si="128"/>
        <v/>
      </c>
      <c r="J1626" s="1"/>
      <c r="K1626" s="1"/>
      <c r="L1626" s="16" t="str">
        <f t="shared" si="129"/>
        <v/>
      </c>
      <c r="M1626" s="70"/>
    </row>
    <row r="1627" spans="1:13" x14ac:dyDescent="0.3">
      <c r="A1627" s="4"/>
      <c r="B1627" s="1"/>
      <c r="C1627" s="1" t="str">
        <f t="shared" si="125"/>
        <v/>
      </c>
      <c r="D1627" s="1"/>
      <c r="E1627" s="1" t="str">
        <f t="shared" si="126"/>
        <v/>
      </c>
      <c r="F1627" s="1" t="str">
        <f t="shared" si="127"/>
        <v/>
      </c>
      <c r="G1627" s="1"/>
      <c r="H1627" s="74" t="str" cm="1">
        <f t="array" ref="H1627">IFERROR(IF(D1627="","",INDEX(Entradas!$H$3:$H$5000,MATCH(Vendas!A1627,IF(Entradas!$B$3:$B$5000=Vendas!D1627,Entradas!$A$3:$A$5000),1))),"Preço não registrado")</f>
        <v/>
      </c>
      <c r="I1627" s="37" t="str">
        <f t="shared" si="128"/>
        <v/>
      </c>
      <c r="J1627" s="1"/>
      <c r="K1627" s="1"/>
      <c r="L1627" s="16" t="str">
        <f t="shared" si="129"/>
        <v/>
      </c>
      <c r="M1627" s="70"/>
    </row>
    <row r="1628" spans="1:13" x14ac:dyDescent="0.3">
      <c r="A1628" s="4"/>
      <c r="B1628" s="1"/>
      <c r="C1628" s="1" t="str">
        <f t="shared" si="125"/>
        <v/>
      </c>
      <c r="D1628" s="1"/>
      <c r="E1628" s="1" t="str">
        <f t="shared" si="126"/>
        <v/>
      </c>
      <c r="F1628" s="1" t="str">
        <f t="shared" si="127"/>
        <v/>
      </c>
      <c r="G1628" s="1"/>
      <c r="H1628" s="74" t="str" cm="1">
        <f t="array" ref="H1628">IFERROR(IF(D1628="","",INDEX(Entradas!$H$3:$H$5000,MATCH(Vendas!A1628,IF(Entradas!$B$3:$B$5000=Vendas!D1628,Entradas!$A$3:$A$5000),1))),"Preço não registrado")</f>
        <v/>
      </c>
      <c r="I1628" s="37" t="str">
        <f t="shared" si="128"/>
        <v/>
      </c>
      <c r="J1628" s="1"/>
      <c r="K1628" s="1"/>
      <c r="L1628" s="16" t="str">
        <f t="shared" si="129"/>
        <v/>
      </c>
      <c r="M1628" s="70"/>
    </row>
    <row r="1629" spans="1:13" x14ac:dyDescent="0.3">
      <c r="A1629" s="4"/>
      <c r="B1629" s="1"/>
      <c r="C1629" s="1" t="str">
        <f t="shared" si="125"/>
        <v/>
      </c>
      <c r="D1629" s="1"/>
      <c r="E1629" s="1" t="str">
        <f t="shared" si="126"/>
        <v/>
      </c>
      <c r="F1629" s="1" t="str">
        <f t="shared" si="127"/>
        <v/>
      </c>
      <c r="G1629" s="1"/>
      <c r="H1629" s="74" t="str" cm="1">
        <f t="array" ref="H1629">IFERROR(IF(D1629="","",INDEX(Entradas!$H$3:$H$5000,MATCH(Vendas!A1629,IF(Entradas!$B$3:$B$5000=Vendas!D1629,Entradas!$A$3:$A$5000),1))),"Preço não registrado")</f>
        <v/>
      </c>
      <c r="I1629" s="37" t="str">
        <f t="shared" si="128"/>
        <v/>
      </c>
      <c r="J1629" s="1"/>
      <c r="K1629" s="1"/>
      <c r="L1629" s="16" t="str">
        <f t="shared" si="129"/>
        <v/>
      </c>
      <c r="M1629" s="70"/>
    </row>
    <row r="1630" spans="1:13" x14ac:dyDescent="0.3">
      <c r="A1630" s="4"/>
      <c r="B1630" s="1"/>
      <c r="C1630" s="1" t="str">
        <f t="shared" si="125"/>
        <v/>
      </c>
      <c r="D1630" s="1"/>
      <c r="E1630" s="1" t="str">
        <f t="shared" si="126"/>
        <v/>
      </c>
      <c r="F1630" s="1" t="str">
        <f t="shared" si="127"/>
        <v/>
      </c>
      <c r="G1630" s="1"/>
      <c r="H1630" s="74" t="str" cm="1">
        <f t="array" ref="H1630">IFERROR(IF(D1630="","",INDEX(Entradas!$H$3:$H$5000,MATCH(Vendas!A1630,IF(Entradas!$B$3:$B$5000=Vendas!D1630,Entradas!$A$3:$A$5000),1))),"Preço não registrado")</f>
        <v/>
      </c>
      <c r="I1630" s="37" t="str">
        <f t="shared" si="128"/>
        <v/>
      </c>
      <c r="J1630" s="1"/>
      <c r="K1630" s="1"/>
      <c r="L1630" s="16" t="str">
        <f t="shared" si="129"/>
        <v/>
      </c>
      <c r="M1630" s="70"/>
    </row>
    <row r="1631" spans="1:13" x14ac:dyDescent="0.3">
      <c r="A1631" s="4"/>
      <c r="B1631" s="1"/>
      <c r="C1631" s="1" t="str">
        <f t="shared" si="125"/>
        <v/>
      </c>
      <c r="D1631" s="1"/>
      <c r="E1631" s="1" t="str">
        <f t="shared" si="126"/>
        <v/>
      </c>
      <c r="F1631" s="1" t="str">
        <f t="shared" si="127"/>
        <v/>
      </c>
      <c r="G1631" s="1"/>
      <c r="H1631" s="74" t="str" cm="1">
        <f t="array" ref="H1631">IFERROR(IF(D1631="","",INDEX(Entradas!$H$3:$H$5000,MATCH(Vendas!A1631,IF(Entradas!$B$3:$B$5000=Vendas!D1631,Entradas!$A$3:$A$5000),1))),"Preço não registrado")</f>
        <v/>
      </c>
      <c r="I1631" s="37" t="str">
        <f t="shared" si="128"/>
        <v/>
      </c>
      <c r="J1631" s="1"/>
      <c r="K1631" s="1"/>
      <c r="L1631" s="16" t="str">
        <f t="shared" si="129"/>
        <v/>
      </c>
      <c r="M1631" s="70"/>
    </row>
    <row r="1632" spans="1:13" x14ac:dyDescent="0.3">
      <c r="A1632" s="4"/>
      <c r="B1632" s="1"/>
      <c r="C1632" s="1" t="str">
        <f t="shared" si="125"/>
        <v/>
      </c>
      <c r="D1632" s="6"/>
      <c r="E1632" s="1" t="str">
        <f t="shared" si="126"/>
        <v/>
      </c>
      <c r="F1632" s="1" t="str">
        <f t="shared" si="127"/>
        <v/>
      </c>
      <c r="G1632" s="1"/>
      <c r="H1632" s="74" t="str" cm="1">
        <f t="array" ref="H1632">IFERROR(IF(D1632="","",INDEX(Entradas!$H$3:$H$5000,MATCH(Vendas!A1632,IF(Entradas!$B$3:$B$5000=Vendas!D1632,Entradas!$A$3:$A$5000),1))),"Preço não registrado")</f>
        <v/>
      </c>
      <c r="I1632" s="37" t="str">
        <f t="shared" si="128"/>
        <v/>
      </c>
      <c r="J1632" s="1"/>
      <c r="K1632" s="1"/>
      <c r="L1632" s="16" t="str">
        <f t="shared" si="129"/>
        <v/>
      </c>
      <c r="M1632" s="70"/>
    </row>
    <row r="1633" spans="1:13" x14ac:dyDescent="0.3">
      <c r="A1633" s="4"/>
      <c r="B1633" s="1"/>
      <c r="C1633" s="1" t="str">
        <f t="shared" si="125"/>
        <v/>
      </c>
      <c r="D1633" s="1"/>
      <c r="E1633" s="1" t="str">
        <f t="shared" si="126"/>
        <v/>
      </c>
      <c r="F1633" s="1" t="str">
        <f t="shared" si="127"/>
        <v/>
      </c>
      <c r="G1633" s="1"/>
      <c r="H1633" s="74" t="str" cm="1">
        <f t="array" ref="H1633">IFERROR(IF(D1633="","",INDEX(Entradas!$H$3:$H$5000,MATCH(Vendas!A1633,IF(Entradas!$B$3:$B$5000=Vendas!D1633,Entradas!$A$3:$A$5000),1))),"Preço não registrado")</f>
        <v/>
      </c>
      <c r="I1633" s="37" t="str">
        <f t="shared" si="128"/>
        <v/>
      </c>
      <c r="J1633" s="1"/>
      <c r="K1633" s="1"/>
      <c r="L1633" s="16" t="str">
        <f t="shared" si="129"/>
        <v/>
      </c>
      <c r="M1633" s="70"/>
    </row>
    <row r="1634" spans="1:13" x14ac:dyDescent="0.3">
      <c r="A1634" s="4"/>
      <c r="B1634" s="1"/>
      <c r="C1634" s="1" t="str">
        <f t="shared" si="125"/>
        <v/>
      </c>
      <c r="D1634" s="1"/>
      <c r="E1634" s="1" t="str">
        <f t="shared" si="126"/>
        <v/>
      </c>
      <c r="F1634" s="1" t="str">
        <f t="shared" si="127"/>
        <v/>
      </c>
      <c r="G1634" s="1"/>
      <c r="H1634" s="74" t="str" cm="1">
        <f t="array" ref="H1634">IFERROR(IF(D1634="","",INDEX(Entradas!$H$3:$H$5000,MATCH(Vendas!A1634,IF(Entradas!$B$3:$B$5000=Vendas!D1634,Entradas!$A$3:$A$5000),1))),"Preço não registrado")</f>
        <v/>
      </c>
      <c r="I1634" s="37" t="str">
        <f t="shared" si="128"/>
        <v/>
      </c>
      <c r="J1634" s="1"/>
      <c r="K1634" s="1"/>
      <c r="L1634" s="16" t="str">
        <f t="shared" si="129"/>
        <v/>
      </c>
      <c r="M1634" s="70"/>
    </row>
    <row r="1635" spans="1:13" x14ac:dyDescent="0.3">
      <c r="A1635" s="4"/>
      <c r="B1635" s="1"/>
      <c r="C1635" s="1" t="str">
        <f t="shared" si="125"/>
        <v/>
      </c>
      <c r="D1635" s="1"/>
      <c r="E1635" s="1" t="str">
        <f t="shared" si="126"/>
        <v/>
      </c>
      <c r="F1635" s="1" t="str">
        <f t="shared" si="127"/>
        <v/>
      </c>
      <c r="G1635" s="1"/>
      <c r="H1635" s="74" t="str" cm="1">
        <f t="array" ref="H1635">IFERROR(IF(D1635="","",INDEX(Entradas!$H$3:$H$5000,MATCH(Vendas!A1635,IF(Entradas!$B$3:$B$5000=Vendas!D1635,Entradas!$A$3:$A$5000),1))),"Preço não registrado")</f>
        <v/>
      </c>
      <c r="I1635" s="37" t="str">
        <f t="shared" si="128"/>
        <v/>
      </c>
      <c r="J1635" s="1"/>
      <c r="K1635" s="1"/>
      <c r="L1635" s="16" t="str">
        <f t="shared" si="129"/>
        <v/>
      </c>
      <c r="M1635" s="70"/>
    </row>
    <row r="1636" spans="1:13" x14ac:dyDescent="0.3">
      <c r="A1636" s="4"/>
      <c r="B1636" s="1"/>
      <c r="C1636" s="1" t="str">
        <f t="shared" si="125"/>
        <v/>
      </c>
      <c r="D1636" s="1"/>
      <c r="E1636" s="1" t="str">
        <f t="shared" si="126"/>
        <v/>
      </c>
      <c r="F1636" s="1" t="str">
        <f t="shared" si="127"/>
        <v/>
      </c>
      <c r="G1636" s="1"/>
      <c r="H1636" s="74" t="str" cm="1">
        <f t="array" ref="H1636">IFERROR(IF(D1636="","",INDEX(Entradas!$H$3:$H$5000,MATCH(Vendas!A1636,IF(Entradas!$B$3:$B$5000=Vendas!D1636,Entradas!$A$3:$A$5000),1))),"Preço não registrado")</f>
        <v/>
      </c>
      <c r="I1636" s="37" t="str">
        <f t="shared" si="128"/>
        <v/>
      </c>
      <c r="J1636" s="1"/>
      <c r="K1636" s="1"/>
      <c r="L1636" s="16" t="str">
        <f t="shared" si="129"/>
        <v/>
      </c>
      <c r="M1636" s="70"/>
    </row>
    <row r="1637" spans="1:13" x14ac:dyDescent="0.3">
      <c r="A1637" s="4"/>
      <c r="B1637" s="1"/>
      <c r="C1637" s="1" t="str">
        <f t="shared" si="125"/>
        <v/>
      </c>
      <c r="D1637" s="1"/>
      <c r="E1637" s="1" t="str">
        <f t="shared" si="126"/>
        <v/>
      </c>
      <c r="F1637" s="1" t="str">
        <f t="shared" si="127"/>
        <v/>
      </c>
      <c r="G1637" s="1"/>
      <c r="H1637" s="74" t="str" cm="1">
        <f t="array" ref="H1637">IFERROR(IF(D1637="","",INDEX(Entradas!$H$3:$H$5000,MATCH(Vendas!A1637,IF(Entradas!$B$3:$B$5000=Vendas!D1637,Entradas!$A$3:$A$5000),1))),"Preço não registrado")</f>
        <v/>
      </c>
      <c r="I1637" s="37" t="str">
        <f t="shared" si="128"/>
        <v/>
      </c>
      <c r="J1637" s="1"/>
      <c r="K1637" s="1"/>
      <c r="L1637" s="16" t="str">
        <f t="shared" si="129"/>
        <v/>
      </c>
      <c r="M1637" s="70"/>
    </row>
    <row r="1638" spans="1:13" x14ac:dyDescent="0.3">
      <c r="A1638" s="4"/>
      <c r="B1638" s="1"/>
      <c r="C1638" s="1" t="str">
        <f t="shared" si="125"/>
        <v/>
      </c>
      <c r="D1638" s="1"/>
      <c r="E1638" s="1" t="str">
        <f t="shared" si="126"/>
        <v/>
      </c>
      <c r="F1638" s="1" t="str">
        <f t="shared" si="127"/>
        <v/>
      </c>
      <c r="G1638" s="1"/>
      <c r="H1638" s="74" t="str" cm="1">
        <f t="array" ref="H1638">IFERROR(IF(D1638="","",INDEX(Entradas!$H$3:$H$5000,MATCH(Vendas!A1638,IF(Entradas!$B$3:$B$5000=Vendas!D1638,Entradas!$A$3:$A$5000),1))),"Preço não registrado")</f>
        <v/>
      </c>
      <c r="I1638" s="37" t="str">
        <f t="shared" si="128"/>
        <v/>
      </c>
      <c r="J1638" s="1"/>
      <c r="K1638" s="1"/>
      <c r="L1638" s="16" t="str">
        <f t="shared" si="129"/>
        <v/>
      </c>
      <c r="M1638" s="70"/>
    </row>
    <row r="1639" spans="1:13" x14ac:dyDescent="0.3">
      <c r="A1639" s="4"/>
      <c r="B1639" s="1"/>
      <c r="C1639" s="1" t="str">
        <f t="shared" si="125"/>
        <v/>
      </c>
      <c r="D1639" s="1"/>
      <c r="E1639" s="1" t="str">
        <f t="shared" si="126"/>
        <v/>
      </c>
      <c r="F1639" s="1" t="str">
        <f t="shared" si="127"/>
        <v/>
      </c>
      <c r="G1639" s="1"/>
      <c r="H1639" s="74" t="str" cm="1">
        <f t="array" ref="H1639">IFERROR(IF(D1639="","",INDEX(Entradas!$H$3:$H$5000,MATCH(Vendas!A1639,IF(Entradas!$B$3:$B$5000=Vendas!D1639,Entradas!$A$3:$A$5000),1))),"Preço não registrado")</f>
        <v/>
      </c>
      <c r="I1639" s="37" t="str">
        <f t="shared" si="128"/>
        <v/>
      </c>
      <c r="J1639" s="1"/>
      <c r="K1639" s="1"/>
      <c r="L1639" s="16" t="str">
        <f t="shared" si="129"/>
        <v/>
      </c>
      <c r="M1639" s="70"/>
    </row>
    <row r="1640" spans="1:13" x14ac:dyDescent="0.3">
      <c r="A1640" s="4"/>
      <c r="B1640" s="1"/>
      <c r="C1640" s="1" t="str">
        <f t="shared" si="125"/>
        <v/>
      </c>
      <c r="D1640" s="1"/>
      <c r="E1640" s="1" t="str">
        <f t="shared" si="126"/>
        <v/>
      </c>
      <c r="F1640" s="1" t="str">
        <f t="shared" si="127"/>
        <v/>
      </c>
      <c r="G1640" s="1"/>
      <c r="H1640" s="74" t="str" cm="1">
        <f t="array" ref="H1640">IFERROR(IF(D1640="","",INDEX(Entradas!$H$3:$H$5000,MATCH(Vendas!A1640,IF(Entradas!$B$3:$B$5000=Vendas!D1640,Entradas!$A$3:$A$5000),1))),"Preço não registrado")</f>
        <v/>
      </c>
      <c r="I1640" s="37" t="str">
        <f t="shared" si="128"/>
        <v/>
      </c>
      <c r="J1640" s="1"/>
      <c r="K1640" s="1"/>
      <c r="L1640" s="16" t="str">
        <f t="shared" si="129"/>
        <v/>
      </c>
      <c r="M1640" s="70"/>
    </row>
    <row r="1641" spans="1:13" x14ac:dyDescent="0.3">
      <c r="A1641" s="4"/>
      <c r="B1641" s="1"/>
      <c r="C1641" s="1" t="str">
        <f t="shared" si="125"/>
        <v/>
      </c>
      <c r="D1641" s="1"/>
      <c r="E1641" s="1" t="str">
        <f t="shared" si="126"/>
        <v/>
      </c>
      <c r="F1641" s="1" t="str">
        <f t="shared" si="127"/>
        <v/>
      </c>
      <c r="G1641" s="1"/>
      <c r="H1641" s="74" t="str" cm="1">
        <f t="array" ref="H1641">IFERROR(IF(D1641="","",INDEX(Entradas!$H$3:$H$5000,MATCH(Vendas!A1641,IF(Entradas!$B$3:$B$5000=Vendas!D1641,Entradas!$A$3:$A$5000),1))),"Preço não registrado")</f>
        <v/>
      </c>
      <c r="I1641" s="37" t="str">
        <f t="shared" si="128"/>
        <v/>
      </c>
      <c r="J1641" s="1"/>
      <c r="K1641" s="1"/>
      <c r="L1641" s="16" t="str">
        <f t="shared" si="129"/>
        <v/>
      </c>
      <c r="M1641" s="70"/>
    </row>
    <row r="1642" spans="1:13" x14ac:dyDescent="0.3">
      <c r="A1642" s="4"/>
      <c r="B1642" s="1"/>
      <c r="C1642" s="1" t="str">
        <f t="shared" si="125"/>
        <v/>
      </c>
      <c r="D1642" s="6"/>
      <c r="E1642" s="1" t="str">
        <f t="shared" si="126"/>
        <v/>
      </c>
      <c r="F1642" s="1" t="str">
        <f t="shared" si="127"/>
        <v/>
      </c>
      <c r="G1642" s="1"/>
      <c r="H1642" s="74" t="str" cm="1">
        <f t="array" ref="H1642">IFERROR(IF(D1642="","",INDEX(Entradas!$H$3:$H$5000,MATCH(Vendas!A1642,IF(Entradas!$B$3:$B$5000=Vendas!D1642,Entradas!$A$3:$A$5000),1))),"Preço não registrado")</f>
        <v/>
      </c>
      <c r="I1642" s="37" t="str">
        <f t="shared" si="128"/>
        <v/>
      </c>
      <c r="J1642" s="1"/>
      <c r="K1642" s="1"/>
      <c r="L1642" s="16" t="str">
        <f t="shared" si="129"/>
        <v/>
      </c>
      <c r="M1642" s="70"/>
    </row>
    <row r="1643" spans="1:13" x14ac:dyDescent="0.3">
      <c r="A1643" s="4"/>
      <c r="B1643" s="1"/>
      <c r="C1643" s="1" t="str">
        <f t="shared" si="125"/>
        <v/>
      </c>
      <c r="D1643" s="1"/>
      <c r="E1643" s="1" t="str">
        <f t="shared" si="126"/>
        <v/>
      </c>
      <c r="F1643" s="1" t="str">
        <f t="shared" si="127"/>
        <v/>
      </c>
      <c r="G1643" s="1"/>
      <c r="H1643" s="74" t="str" cm="1">
        <f t="array" ref="H1643">IFERROR(IF(D1643="","",INDEX(Entradas!$H$3:$H$5000,MATCH(Vendas!A1643,IF(Entradas!$B$3:$B$5000=Vendas!D1643,Entradas!$A$3:$A$5000),1))),"Preço não registrado")</f>
        <v/>
      </c>
      <c r="I1643" s="37" t="str">
        <f t="shared" si="128"/>
        <v/>
      </c>
      <c r="J1643" s="1"/>
      <c r="K1643" s="1"/>
      <c r="L1643" s="16" t="str">
        <f t="shared" si="129"/>
        <v/>
      </c>
      <c r="M1643" s="70"/>
    </row>
    <row r="1644" spans="1:13" x14ac:dyDescent="0.3">
      <c r="A1644" s="4"/>
      <c r="B1644" s="1"/>
      <c r="C1644" s="1" t="str">
        <f t="shared" si="125"/>
        <v/>
      </c>
      <c r="D1644" s="1"/>
      <c r="E1644" s="1" t="str">
        <f t="shared" si="126"/>
        <v/>
      </c>
      <c r="F1644" s="1" t="str">
        <f t="shared" si="127"/>
        <v/>
      </c>
      <c r="G1644" s="1"/>
      <c r="H1644" s="74" t="str" cm="1">
        <f t="array" ref="H1644">IFERROR(IF(D1644="","",INDEX(Entradas!$H$3:$H$5000,MATCH(Vendas!A1644,IF(Entradas!$B$3:$B$5000=Vendas!D1644,Entradas!$A$3:$A$5000),1))),"Preço não registrado")</f>
        <v/>
      </c>
      <c r="I1644" s="37" t="str">
        <f t="shared" si="128"/>
        <v/>
      </c>
      <c r="J1644" s="1"/>
      <c r="K1644" s="1"/>
      <c r="L1644" s="16" t="str">
        <f t="shared" si="129"/>
        <v/>
      </c>
      <c r="M1644" s="70"/>
    </row>
    <row r="1645" spans="1:13" x14ac:dyDescent="0.3">
      <c r="A1645" s="4"/>
      <c r="B1645" s="1"/>
      <c r="C1645" s="1" t="str">
        <f t="shared" si="125"/>
        <v/>
      </c>
      <c r="D1645" s="1"/>
      <c r="E1645" s="1" t="str">
        <f t="shared" si="126"/>
        <v/>
      </c>
      <c r="F1645" s="1" t="str">
        <f t="shared" si="127"/>
        <v/>
      </c>
      <c r="G1645" s="1"/>
      <c r="H1645" s="74" t="str" cm="1">
        <f t="array" ref="H1645">IFERROR(IF(D1645="","",INDEX(Entradas!$H$3:$H$5000,MATCH(Vendas!A1645,IF(Entradas!$B$3:$B$5000=Vendas!D1645,Entradas!$A$3:$A$5000),1))),"Preço não registrado")</f>
        <v/>
      </c>
      <c r="I1645" s="37" t="str">
        <f t="shared" si="128"/>
        <v/>
      </c>
      <c r="J1645" s="1"/>
      <c r="K1645" s="1"/>
      <c r="L1645" s="16" t="str">
        <f t="shared" si="129"/>
        <v/>
      </c>
      <c r="M1645" s="70"/>
    </row>
    <row r="1646" spans="1:13" x14ac:dyDescent="0.3">
      <c r="A1646" s="4"/>
      <c r="B1646" s="1"/>
      <c r="C1646" s="1" t="str">
        <f t="shared" si="125"/>
        <v/>
      </c>
      <c r="D1646" s="1"/>
      <c r="E1646" s="1" t="str">
        <f t="shared" si="126"/>
        <v/>
      </c>
      <c r="F1646" s="1" t="str">
        <f t="shared" si="127"/>
        <v/>
      </c>
      <c r="G1646" s="1"/>
      <c r="H1646" s="74" t="str" cm="1">
        <f t="array" ref="H1646">IFERROR(IF(D1646="","",INDEX(Entradas!$H$3:$H$5000,MATCH(Vendas!A1646,IF(Entradas!$B$3:$B$5000=Vendas!D1646,Entradas!$A$3:$A$5000),1))),"Preço não registrado")</f>
        <v/>
      </c>
      <c r="I1646" s="37" t="str">
        <f t="shared" si="128"/>
        <v/>
      </c>
      <c r="J1646" s="1"/>
      <c r="K1646" s="1"/>
      <c r="L1646" s="16" t="str">
        <f t="shared" si="129"/>
        <v/>
      </c>
      <c r="M1646" s="70"/>
    </row>
    <row r="1647" spans="1:13" x14ac:dyDescent="0.3">
      <c r="A1647" s="4"/>
      <c r="B1647" s="1"/>
      <c r="C1647" s="1" t="str">
        <f t="shared" si="125"/>
        <v/>
      </c>
      <c r="D1647" s="1"/>
      <c r="E1647" s="1" t="str">
        <f t="shared" si="126"/>
        <v/>
      </c>
      <c r="F1647" s="1" t="str">
        <f t="shared" si="127"/>
        <v/>
      </c>
      <c r="G1647" s="1"/>
      <c r="H1647" s="74" t="str" cm="1">
        <f t="array" ref="H1647">IFERROR(IF(D1647="","",INDEX(Entradas!$H$3:$H$5000,MATCH(Vendas!A1647,IF(Entradas!$B$3:$B$5000=Vendas!D1647,Entradas!$A$3:$A$5000),1))),"Preço não registrado")</f>
        <v/>
      </c>
      <c r="I1647" s="37" t="str">
        <f t="shared" si="128"/>
        <v/>
      </c>
      <c r="J1647" s="1"/>
      <c r="K1647" s="1"/>
      <c r="L1647" s="16" t="str">
        <f t="shared" si="129"/>
        <v/>
      </c>
      <c r="M1647" s="70"/>
    </row>
    <row r="1648" spans="1:13" x14ac:dyDescent="0.3">
      <c r="A1648" s="4"/>
      <c r="B1648" s="1"/>
      <c r="C1648" s="1" t="str">
        <f t="shared" si="125"/>
        <v/>
      </c>
      <c r="D1648" s="1"/>
      <c r="E1648" s="1" t="str">
        <f t="shared" si="126"/>
        <v/>
      </c>
      <c r="F1648" s="1" t="str">
        <f t="shared" si="127"/>
        <v/>
      </c>
      <c r="G1648" s="1"/>
      <c r="H1648" s="74" t="str" cm="1">
        <f t="array" ref="H1648">IFERROR(IF(D1648="","",INDEX(Entradas!$H$3:$H$5000,MATCH(Vendas!A1648,IF(Entradas!$B$3:$B$5000=Vendas!D1648,Entradas!$A$3:$A$5000),1))),"Preço não registrado")</f>
        <v/>
      </c>
      <c r="I1648" s="37" t="str">
        <f t="shared" si="128"/>
        <v/>
      </c>
      <c r="J1648" s="1"/>
      <c r="K1648" s="1"/>
      <c r="L1648" s="16" t="str">
        <f t="shared" si="129"/>
        <v/>
      </c>
      <c r="M1648" s="70"/>
    </row>
    <row r="1649" spans="1:13" x14ac:dyDescent="0.3">
      <c r="A1649" s="4"/>
      <c r="B1649" s="1"/>
      <c r="C1649" s="1" t="str">
        <f t="shared" si="125"/>
        <v/>
      </c>
      <c r="D1649" s="1"/>
      <c r="E1649" s="1" t="str">
        <f t="shared" si="126"/>
        <v/>
      </c>
      <c r="F1649" s="1" t="str">
        <f t="shared" si="127"/>
        <v/>
      </c>
      <c r="G1649" s="1"/>
      <c r="H1649" s="74" t="str" cm="1">
        <f t="array" ref="H1649">IFERROR(IF(D1649="","",INDEX(Entradas!$H$3:$H$5000,MATCH(Vendas!A1649,IF(Entradas!$B$3:$B$5000=Vendas!D1649,Entradas!$A$3:$A$5000),1))),"Preço não registrado")</f>
        <v/>
      </c>
      <c r="I1649" s="37" t="str">
        <f t="shared" si="128"/>
        <v/>
      </c>
      <c r="J1649" s="1"/>
      <c r="K1649" s="1"/>
      <c r="L1649" s="16" t="str">
        <f t="shared" si="129"/>
        <v/>
      </c>
      <c r="M1649" s="70"/>
    </row>
    <row r="1650" spans="1:13" x14ac:dyDescent="0.3">
      <c r="A1650" s="4"/>
      <c r="B1650" s="1"/>
      <c r="C1650" s="1" t="str">
        <f t="shared" si="125"/>
        <v/>
      </c>
      <c r="D1650" s="1"/>
      <c r="E1650" s="1" t="str">
        <f t="shared" si="126"/>
        <v/>
      </c>
      <c r="F1650" s="1" t="str">
        <f t="shared" si="127"/>
        <v/>
      </c>
      <c r="G1650" s="1"/>
      <c r="H1650" s="74" t="str" cm="1">
        <f t="array" ref="H1650">IFERROR(IF(D1650="","",INDEX(Entradas!$H$3:$H$5000,MATCH(Vendas!A1650,IF(Entradas!$B$3:$B$5000=Vendas!D1650,Entradas!$A$3:$A$5000),1))),"Preço não registrado")</f>
        <v/>
      </c>
      <c r="I1650" s="37" t="str">
        <f t="shared" si="128"/>
        <v/>
      </c>
      <c r="J1650" s="1"/>
      <c r="K1650" s="1"/>
      <c r="L1650" s="16" t="str">
        <f t="shared" si="129"/>
        <v/>
      </c>
      <c r="M1650" s="70"/>
    </row>
    <row r="1651" spans="1:13" x14ac:dyDescent="0.3">
      <c r="A1651" s="4"/>
      <c r="B1651" s="1"/>
      <c r="C1651" s="1" t="str">
        <f t="shared" si="125"/>
        <v/>
      </c>
      <c r="D1651" s="1"/>
      <c r="E1651" s="1" t="str">
        <f t="shared" si="126"/>
        <v/>
      </c>
      <c r="F1651" s="1" t="str">
        <f t="shared" si="127"/>
        <v/>
      </c>
      <c r="G1651" s="1"/>
      <c r="H1651" s="74" t="str" cm="1">
        <f t="array" ref="H1651">IFERROR(IF(D1651="","",INDEX(Entradas!$H$3:$H$5000,MATCH(Vendas!A1651,IF(Entradas!$B$3:$B$5000=Vendas!D1651,Entradas!$A$3:$A$5000),1))),"Preço não registrado")</f>
        <v/>
      </c>
      <c r="I1651" s="37" t="str">
        <f t="shared" si="128"/>
        <v/>
      </c>
      <c r="J1651" s="1"/>
      <c r="K1651" s="1"/>
      <c r="L1651" s="16" t="str">
        <f t="shared" si="129"/>
        <v/>
      </c>
      <c r="M1651" s="70"/>
    </row>
    <row r="1652" spans="1:13" x14ac:dyDescent="0.3">
      <c r="A1652" s="4"/>
      <c r="B1652" s="1"/>
      <c r="C1652" s="1" t="str">
        <f t="shared" si="125"/>
        <v/>
      </c>
      <c r="D1652" s="6"/>
      <c r="E1652" s="1" t="str">
        <f t="shared" si="126"/>
        <v/>
      </c>
      <c r="F1652" s="1" t="str">
        <f t="shared" si="127"/>
        <v/>
      </c>
      <c r="G1652" s="1"/>
      <c r="H1652" s="74" t="str" cm="1">
        <f t="array" ref="H1652">IFERROR(IF(D1652="","",INDEX(Entradas!$H$3:$H$5000,MATCH(Vendas!A1652,IF(Entradas!$B$3:$B$5000=Vendas!D1652,Entradas!$A$3:$A$5000),1))),"Preço não registrado")</f>
        <v/>
      </c>
      <c r="I1652" s="37" t="str">
        <f t="shared" si="128"/>
        <v/>
      </c>
      <c r="J1652" s="1"/>
      <c r="K1652" s="1"/>
      <c r="L1652" s="16" t="str">
        <f t="shared" si="129"/>
        <v/>
      </c>
      <c r="M1652" s="70"/>
    </row>
    <row r="1653" spans="1:13" x14ac:dyDescent="0.3">
      <c r="A1653" s="4"/>
      <c r="B1653" s="1"/>
      <c r="C1653" s="1" t="str">
        <f t="shared" si="125"/>
        <v/>
      </c>
      <c r="D1653" s="1"/>
      <c r="E1653" s="1" t="str">
        <f t="shared" si="126"/>
        <v/>
      </c>
      <c r="F1653" s="1" t="str">
        <f t="shared" si="127"/>
        <v/>
      </c>
      <c r="G1653" s="1"/>
      <c r="H1653" s="74" t="str" cm="1">
        <f t="array" ref="H1653">IFERROR(IF(D1653="","",INDEX(Entradas!$H$3:$H$5000,MATCH(Vendas!A1653,IF(Entradas!$B$3:$B$5000=Vendas!D1653,Entradas!$A$3:$A$5000),1))),"Preço não registrado")</f>
        <v/>
      </c>
      <c r="I1653" s="37" t="str">
        <f t="shared" si="128"/>
        <v/>
      </c>
      <c r="J1653" s="1"/>
      <c r="K1653" s="1"/>
      <c r="L1653" s="16" t="str">
        <f t="shared" si="129"/>
        <v/>
      </c>
      <c r="M1653" s="70"/>
    </row>
    <row r="1654" spans="1:13" x14ac:dyDescent="0.3">
      <c r="A1654" s="4"/>
      <c r="B1654" s="1"/>
      <c r="C1654" s="1" t="str">
        <f t="shared" si="125"/>
        <v/>
      </c>
      <c r="D1654" s="1"/>
      <c r="E1654" s="1" t="str">
        <f t="shared" si="126"/>
        <v/>
      </c>
      <c r="F1654" s="1" t="str">
        <f t="shared" si="127"/>
        <v/>
      </c>
      <c r="G1654" s="1"/>
      <c r="H1654" s="74" t="str" cm="1">
        <f t="array" ref="H1654">IFERROR(IF(D1654="","",INDEX(Entradas!$H$3:$H$5000,MATCH(Vendas!A1654,IF(Entradas!$B$3:$B$5000=Vendas!D1654,Entradas!$A$3:$A$5000),1))),"Preço não registrado")</f>
        <v/>
      </c>
      <c r="I1654" s="37" t="str">
        <f t="shared" si="128"/>
        <v/>
      </c>
      <c r="J1654" s="1"/>
      <c r="K1654" s="1"/>
      <c r="L1654" s="16" t="str">
        <f t="shared" si="129"/>
        <v/>
      </c>
      <c r="M1654" s="70"/>
    </row>
    <row r="1655" spans="1:13" x14ac:dyDescent="0.3">
      <c r="A1655" s="4"/>
      <c r="B1655" s="1"/>
      <c r="C1655" s="1" t="str">
        <f t="shared" si="125"/>
        <v/>
      </c>
      <c r="D1655" s="1"/>
      <c r="E1655" s="1" t="str">
        <f t="shared" si="126"/>
        <v/>
      </c>
      <c r="F1655" s="1" t="str">
        <f t="shared" si="127"/>
        <v/>
      </c>
      <c r="G1655" s="1"/>
      <c r="H1655" s="74" t="str" cm="1">
        <f t="array" ref="H1655">IFERROR(IF(D1655="","",INDEX(Entradas!$H$3:$H$5000,MATCH(Vendas!A1655,IF(Entradas!$B$3:$B$5000=Vendas!D1655,Entradas!$A$3:$A$5000),1))),"Preço não registrado")</f>
        <v/>
      </c>
      <c r="I1655" s="37" t="str">
        <f t="shared" si="128"/>
        <v/>
      </c>
      <c r="J1655" s="1"/>
      <c r="K1655" s="1"/>
      <c r="L1655" s="16" t="str">
        <f t="shared" si="129"/>
        <v/>
      </c>
      <c r="M1655" s="70"/>
    </row>
    <row r="1656" spans="1:13" x14ac:dyDescent="0.3">
      <c r="A1656" s="4"/>
      <c r="B1656" s="1"/>
      <c r="C1656" s="1" t="str">
        <f t="shared" si="125"/>
        <v/>
      </c>
      <c r="D1656" s="1"/>
      <c r="E1656" s="1" t="str">
        <f t="shared" si="126"/>
        <v/>
      </c>
      <c r="F1656" s="1" t="str">
        <f t="shared" si="127"/>
        <v/>
      </c>
      <c r="G1656" s="1"/>
      <c r="H1656" s="74" t="str" cm="1">
        <f t="array" ref="H1656">IFERROR(IF(D1656="","",INDEX(Entradas!$H$3:$H$5000,MATCH(Vendas!A1656,IF(Entradas!$B$3:$B$5000=Vendas!D1656,Entradas!$A$3:$A$5000),1))),"Preço não registrado")</f>
        <v/>
      </c>
      <c r="I1656" s="37" t="str">
        <f t="shared" si="128"/>
        <v/>
      </c>
      <c r="J1656" s="1"/>
      <c r="K1656" s="1"/>
      <c r="L1656" s="16" t="str">
        <f t="shared" si="129"/>
        <v/>
      </c>
      <c r="M1656" s="70"/>
    </row>
    <row r="1657" spans="1:13" x14ac:dyDescent="0.3">
      <c r="A1657" s="4"/>
      <c r="B1657" s="1"/>
      <c r="C1657" s="1" t="str">
        <f t="shared" si="125"/>
        <v/>
      </c>
      <c r="D1657" s="1"/>
      <c r="E1657" s="1" t="str">
        <f t="shared" si="126"/>
        <v/>
      </c>
      <c r="F1657" s="1" t="str">
        <f t="shared" si="127"/>
        <v/>
      </c>
      <c r="G1657" s="1"/>
      <c r="H1657" s="74" t="str" cm="1">
        <f t="array" ref="H1657">IFERROR(IF(D1657="","",INDEX(Entradas!$H$3:$H$5000,MATCH(Vendas!A1657,IF(Entradas!$B$3:$B$5000=Vendas!D1657,Entradas!$A$3:$A$5000),1))),"Preço não registrado")</f>
        <v/>
      </c>
      <c r="I1657" s="37" t="str">
        <f t="shared" si="128"/>
        <v/>
      </c>
      <c r="J1657" s="1"/>
      <c r="K1657" s="1"/>
      <c r="L1657" s="16" t="str">
        <f t="shared" si="129"/>
        <v/>
      </c>
      <c r="M1657" s="70"/>
    </row>
    <row r="1658" spans="1:13" x14ac:dyDescent="0.3">
      <c r="A1658" s="4"/>
      <c r="B1658" s="1"/>
      <c r="C1658" s="1" t="str">
        <f t="shared" si="125"/>
        <v/>
      </c>
      <c r="D1658" s="1"/>
      <c r="E1658" s="1" t="str">
        <f t="shared" si="126"/>
        <v/>
      </c>
      <c r="F1658" s="1" t="str">
        <f t="shared" si="127"/>
        <v/>
      </c>
      <c r="G1658" s="1"/>
      <c r="H1658" s="74" t="str" cm="1">
        <f t="array" ref="H1658">IFERROR(IF(D1658="","",INDEX(Entradas!$H$3:$H$5000,MATCH(Vendas!A1658,IF(Entradas!$B$3:$B$5000=Vendas!D1658,Entradas!$A$3:$A$5000),1))),"Preço não registrado")</f>
        <v/>
      </c>
      <c r="I1658" s="37" t="str">
        <f t="shared" si="128"/>
        <v/>
      </c>
      <c r="J1658" s="1"/>
      <c r="K1658" s="1"/>
      <c r="L1658" s="16" t="str">
        <f t="shared" si="129"/>
        <v/>
      </c>
      <c r="M1658" s="70"/>
    </row>
    <row r="1659" spans="1:13" x14ac:dyDescent="0.3">
      <c r="A1659" s="4"/>
      <c r="B1659" s="1"/>
      <c r="C1659" s="1" t="str">
        <f t="shared" si="125"/>
        <v/>
      </c>
      <c r="D1659" s="1"/>
      <c r="E1659" s="1" t="str">
        <f t="shared" si="126"/>
        <v/>
      </c>
      <c r="F1659" s="1" t="str">
        <f t="shared" si="127"/>
        <v/>
      </c>
      <c r="G1659" s="1"/>
      <c r="H1659" s="74" t="str" cm="1">
        <f t="array" ref="H1659">IFERROR(IF(D1659="","",INDEX(Entradas!$H$3:$H$5000,MATCH(Vendas!A1659,IF(Entradas!$B$3:$B$5000=Vendas!D1659,Entradas!$A$3:$A$5000),1))),"Preço não registrado")</f>
        <v/>
      </c>
      <c r="I1659" s="37" t="str">
        <f t="shared" si="128"/>
        <v/>
      </c>
      <c r="J1659" s="1"/>
      <c r="K1659" s="1"/>
      <c r="L1659" s="16" t="str">
        <f t="shared" si="129"/>
        <v/>
      </c>
      <c r="M1659" s="70"/>
    </row>
    <row r="1660" spans="1:13" x14ac:dyDescent="0.3">
      <c r="A1660" s="4"/>
      <c r="B1660" s="1"/>
      <c r="C1660" s="1" t="str">
        <f t="shared" si="125"/>
        <v/>
      </c>
      <c r="D1660" s="1"/>
      <c r="E1660" s="1" t="str">
        <f t="shared" si="126"/>
        <v/>
      </c>
      <c r="F1660" s="1" t="str">
        <f t="shared" si="127"/>
        <v/>
      </c>
      <c r="G1660" s="1"/>
      <c r="H1660" s="74" t="str" cm="1">
        <f t="array" ref="H1660">IFERROR(IF(D1660="","",INDEX(Entradas!$H$3:$H$5000,MATCH(Vendas!A1660,IF(Entradas!$B$3:$B$5000=Vendas!D1660,Entradas!$A$3:$A$5000),1))),"Preço não registrado")</f>
        <v/>
      </c>
      <c r="I1660" s="37" t="str">
        <f t="shared" si="128"/>
        <v/>
      </c>
      <c r="J1660" s="1"/>
      <c r="K1660" s="1"/>
      <c r="L1660" s="16" t="str">
        <f t="shared" si="129"/>
        <v/>
      </c>
      <c r="M1660" s="70"/>
    </row>
    <row r="1661" spans="1:13" x14ac:dyDescent="0.3">
      <c r="A1661" s="4"/>
      <c r="B1661" s="1"/>
      <c r="C1661" s="1" t="str">
        <f t="shared" si="125"/>
        <v/>
      </c>
      <c r="D1661" s="1"/>
      <c r="E1661" s="1" t="str">
        <f t="shared" si="126"/>
        <v/>
      </c>
      <c r="F1661" s="1" t="str">
        <f t="shared" si="127"/>
        <v/>
      </c>
      <c r="G1661" s="1"/>
      <c r="H1661" s="74" t="str" cm="1">
        <f t="array" ref="H1661">IFERROR(IF(D1661="","",INDEX(Entradas!$H$3:$H$5000,MATCH(Vendas!A1661,IF(Entradas!$B$3:$B$5000=Vendas!D1661,Entradas!$A$3:$A$5000),1))),"Preço não registrado")</f>
        <v/>
      </c>
      <c r="I1661" s="37" t="str">
        <f t="shared" si="128"/>
        <v/>
      </c>
      <c r="J1661" s="1"/>
      <c r="K1661" s="1"/>
      <c r="L1661" s="16" t="str">
        <f t="shared" si="129"/>
        <v/>
      </c>
      <c r="M1661" s="70"/>
    </row>
    <row r="1662" spans="1:13" x14ac:dyDescent="0.3">
      <c r="A1662" s="4"/>
      <c r="B1662" s="1"/>
      <c r="C1662" s="1" t="str">
        <f t="shared" si="125"/>
        <v/>
      </c>
      <c r="D1662" s="6"/>
      <c r="E1662" s="1" t="str">
        <f t="shared" si="126"/>
        <v/>
      </c>
      <c r="F1662" s="1" t="str">
        <f t="shared" si="127"/>
        <v/>
      </c>
      <c r="G1662" s="1"/>
      <c r="H1662" s="74" t="str" cm="1">
        <f t="array" ref="H1662">IFERROR(IF(D1662="","",INDEX(Entradas!$H$3:$H$5000,MATCH(Vendas!A1662,IF(Entradas!$B$3:$B$5000=Vendas!D1662,Entradas!$A$3:$A$5000),1))),"Preço não registrado")</f>
        <v/>
      </c>
      <c r="I1662" s="37" t="str">
        <f t="shared" si="128"/>
        <v/>
      </c>
      <c r="J1662" s="1"/>
      <c r="K1662" s="1"/>
      <c r="L1662" s="16" t="str">
        <f t="shared" si="129"/>
        <v/>
      </c>
      <c r="M1662" s="70"/>
    </row>
    <row r="1663" spans="1:13" x14ac:dyDescent="0.3">
      <c r="A1663" s="4"/>
      <c r="B1663" s="1"/>
      <c r="C1663" s="1" t="str">
        <f t="shared" si="125"/>
        <v/>
      </c>
      <c r="D1663" s="1"/>
      <c r="E1663" s="1" t="str">
        <f t="shared" si="126"/>
        <v/>
      </c>
      <c r="F1663" s="1" t="str">
        <f t="shared" si="127"/>
        <v/>
      </c>
      <c r="G1663" s="1"/>
      <c r="H1663" s="74" t="str" cm="1">
        <f t="array" ref="H1663">IFERROR(IF(D1663="","",INDEX(Entradas!$H$3:$H$5000,MATCH(Vendas!A1663,IF(Entradas!$B$3:$B$5000=Vendas!D1663,Entradas!$A$3:$A$5000),1))),"Preço não registrado")</f>
        <v/>
      </c>
      <c r="I1663" s="37" t="str">
        <f t="shared" si="128"/>
        <v/>
      </c>
      <c r="J1663" s="1"/>
      <c r="K1663" s="1"/>
      <c r="L1663" s="16" t="str">
        <f t="shared" si="129"/>
        <v/>
      </c>
      <c r="M1663" s="70"/>
    </row>
    <row r="1664" spans="1:13" x14ac:dyDescent="0.3">
      <c r="A1664" s="4"/>
      <c r="B1664" s="1"/>
      <c r="C1664" s="1" t="str">
        <f t="shared" si="125"/>
        <v/>
      </c>
      <c r="D1664" s="1"/>
      <c r="E1664" s="1" t="str">
        <f t="shared" si="126"/>
        <v/>
      </c>
      <c r="F1664" s="1" t="str">
        <f t="shared" si="127"/>
        <v/>
      </c>
      <c r="G1664" s="1"/>
      <c r="H1664" s="74" t="str" cm="1">
        <f t="array" ref="H1664">IFERROR(IF(D1664="","",INDEX(Entradas!$H$3:$H$5000,MATCH(Vendas!A1664,IF(Entradas!$B$3:$B$5000=Vendas!D1664,Entradas!$A$3:$A$5000),1))),"Preço não registrado")</f>
        <v/>
      </c>
      <c r="I1664" s="37" t="str">
        <f t="shared" si="128"/>
        <v/>
      </c>
      <c r="J1664" s="1"/>
      <c r="K1664" s="1"/>
      <c r="L1664" s="16" t="str">
        <f t="shared" si="129"/>
        <v/>
      </c>
      <c r="M1664" s="70"/>
    </row>
    <row r="1665" spans="1:13" x14ac:dyDescent="0.3">
      <c r="A1665" s="4"/>
      <c r="B1665" s="1"/>
      <c r="C1665" s="1" t="str">
        <f t="shared" si="125"/>
        <v/>
      </c>
      <c r="D1665" s="1"/>
      <c r="E1665" s="1" t="str">
        <f t="shared" si="126"/>
        <v/>
      </c>
      <c r="F1665" s="1" t="str">
        <f t="shared" si="127"/>
        <v/>
      </c>
      <c r="G1665" s="1"/>
      <c r="H1665" s="74" t="str" cm="1">
        <f t="array" ref="H1665">IFERROR(IF(D1665="","",INDEX(Entradas!$H$3:$H$5000,MATCH(Vendas!A1665,IF(Entradas!$B$3:$B$5000=Vendas!D1665,Entradas!$A$3:$A$5000),1))),"Preço não registrado")</f>
        <v/>
      </c>
      <c r="I1665" s="37" t="str">
        <f t="shared" si="128"/>
        <v/>
      </c>
      <c r="J1665" s="1"/>
      <c r="K1665" s="1"/>
      <c r="L1665" s="16" t="str">
        <f t="shared" si="129"/>
        <v/>
      </c>
      <c r="M1665" s="70"/>
    </row>
    <row r="1666" spans="1:13" x14ac:dyDescent="0.3">
      <c r="A1666" s="4"/>
      <c r="B1666" s="1"/>
      <c r="C1666" s="1" t="str">
        <f t="shared" si="125"/>
        <v/>
      </c>
      <c r="D1666" s="1"/>
      <c r="E1666" s="1" t="str">
        <f t="shared" si="126"/>
        <v/>
      </c>
      <c r="F1666" s="1" t="str">
        <f t="shared" si="127"/>
        <v/>
      </c>
      <c r="G1666" s="1"/>
      <c r="H1666" s="74" t="str" cm="1">
        <f t="array" ref="H1666">IFERROR(IF(D1666="","",INDEX(Entradas!$H$3:$H$5000,MATCH(Vendas!A1666,IF(Entradas!$B$3:$B$5000=Vendas!D1666,Entradas!$A$3:$A$5000),1))),"Preço não registrado")</f>
        <v/>
      </c>
      <c r="I1666" s="37" t="str">
        <f t="shared" si="128"/>
        <v/>
      </c>
      <c r="J1666" s="1"/>
      <c r="K1666" s="1"/>
      <c r="L1666" s="16" t="str">
        <f t="shared" si="129"/>
        <v/>
      </c>
      <c r="M1666" s="70"/>
    </row>
    <row r="1667" spans="1:13" x14ac:dyDescent="0.3">
      <c r="A1667" s="4"/>
      <c r="B1667" s="1"/>
      <c r="C1667" s="1" t="str">
        <f t="shared" ref="C1667:C1730" si="130">IF(B1667="","",VLOOKUP(B1667,tabela_cliente,2,0))</f>
        <v/>
      </c>
      <c r="D1667" s="1"/>
      <c r="E1667" s="1" t="str">
        <f t="shared" ref="E1667:E1730" si="131">IF(D1667="","",VLOOKUP(D1667,tabela_produto,2,0))</f>
        <v/>
      </c>
      <c r="F1667" s="1" t="str">
        <f t="shared" ref="F1667:F1730" si="132">IF(D1667="","",VLOOKUP(D1667,tabela_produto,3,0))</f>
        <v/>
      </c>
      <c r="G1667" s="1"/>
      <c r="H1667" s="74" t="str" cm="1">
        <f t="array" ref="H1667">IFERROR(IF(D1667="","",INDEX(Entradas!$H$3:$H$5000,MATCH(Vendas!A1667,IF(Entradas!$B$3:$B$5000=Vendas!D1667,Entradas!$A$3:$A$5000),1))),"Preço não registrado")</f>
        <v/>
      </c>
      <c r="I1667" s="37" t="str">
        <f t="shared" si="128"/>
        <v/>
      </c>
      <c r="J1667" s="1"/>
      <c r="K1667" s="1"/>
      <c r="L1667" s="16" t="str">
        <f t="shared" si="129"/>
        <v/>
      </c>
      <c r="M1667" s="70"/>
    </row>
    <row r="1668" spans="1:13" x14ac:dyDescent="0.3">
      <c r="A1668" s="4"/>
      <c r="B1668" s="1"/>
      <c r="C1668" s="1" t="str">
        <f t="shared" si="130"/>
        <v/>
      </c>
      <c r="D1668" s="1"/>
      <c r="E1668" s="1" t="str">
        <f t="shared" si="131"/>
        <v/>
      </c>
      <c r="F1668" s="1" t="str">
        <f t="shared" si="132"/>
        <v/>
      </c>
      <c r="G1668" s="1"/>
      <c r="H1668" s="74" t="str" cm="1">
        <f t="array" ref="H1668">IFERROR(IF(D1668="","",INDEX(Entradas!$H$3:$H$5000,MATCH(Vendas!A1668,IF(Entradas!$B$3:$B$5000=Vendas!D1668,Entradas!$A$3:$A$5000),1))),"Preço não registrado")</f>
        <v/>
      </c>
      <c r="I1668" s="37" t="str">
        <f t="shared" ref="I1668:I1731" si="133">IFERROR(IF(OR(G1668="",H1668=""),"",G1668*H1668),"")</f>
        <v/>
      </c>
      <c r="J1668" s="1"/>
      <c r="K1668" s="1"/>
      <c r="L1668" s="16" t="str">
        <f t="shared" ref="L1668:L1731" si="134">IF(K1668="","",HYPERLINK("https://rastreamentocorreios.info/consulta/"&amp;K1668,"Rastreie aqui"))</f>
        <v/>
      </c>
      <c r="M1668" s="70"/>
    </row>
    <row r="1669" spans="1:13" x14ac:dyDescent="0.3">
      <c r="A1669" s="4"/>
      <c r="B1669" s="1"/>
      <c r="C1669" s="1" t="str">
        <f t="shared" si="130"/>
        <v/>
      </c>
      <c r="D1669" s="1"/>
      <c r="E1669" s="1" t="str">
        <f t="shared" si="131"/>
        <v/>
      </c>
      <c r="F1669" s="1" t="str">
        <f t="shared" si="132"/>
        <v/>
      </c>
      <c r="G1669" s="1"/>
      <c r="H1669" s="74" t="str" cm="1">
        <f t="array" ref="H1669">IFERROR(IF(D1669="","",INDEX(Entradas!$H$3:$H$5000,MATCH(Vendas!A1669,IF(Entradas!$B$3:$B$5000=Vendas!D1669,Entradas!$A$3:$A$5000),1))),"Preço não registrado")</f>
        <v/>
      </c>
      <c r="I1669" s="37" t="str">
        <f t="shared" si="133"/>
        <v/>
      </c>
      <c r="J1669" s="1"/>
      <c r="K1669" s="1"/>
      <c r="L1669" s="16" t="str">
        <f t="shared" si="134"/>
        <v/>
      </c>
      <c r="M1669" s="70"/>
    </row>
    <row r="1670" spans="1:13" x14ac:dyDescent="0.3">
      <c r="A1670" s="4"/>
      <c r="B1670" s="1"/>
      <c r="C1670" s="1" t="str">
        <f t="shared" si="130"/>
        <v/>
      </c>
      <c r="D1670" s="1"/>
      <c r="E1670" s="1" t="str">
        <f t="shared" si="131"/>
        <v/>
      </c>
      <c r="F1670" s="1" t="str">
        <f t="shared" si="132"/>
        <v/>
      </c>
      <c r="G1670" s="1"/>
      <c r="H1670" s="74" t="str" cm="1">
        <f t="array" ref="H1670">IFERROR(IF(D1670="","",INDEX(Entradas!$H$3:$H$5000,MATCH(Vendas!A1670,IF(Entradas!$B$3:$B$5000=Vendas!D1670,Entradas!$A$3:$A$5000),1))),"Preço não registrado")</f>
        <v/>
      </c>
      <c r="I1670" s="37" t="str">
        <f t="shared" si="133"/>
        <v/>
      </c>
      <c r="J1670" s="1"/>
      <c r="K1670" s="1"/>
      <c r="L1670" s="16" t="str">
        <f t="shared" si="134"/>
        <v/>
      </c>
      <c r="M1670" s="70"/>
    </row>
    <row r="1671" spans="1:13" x14ac:dyDescent="0.3">
      <c r="A1671" s="4"/>
      <c r="B1671" s="1"/>
      <c r="C1671" s="1" t="str">
        <f t="shared" si="130"/>
        <v/>
      </c>
      <c r="D1671" s="1"/>
      <c r="E1671" s="1" t="str">
        <f t="shared" si="131"/>
        <v/>
      </c>
      <c r="F1671" s="1" t="str">
        <f t="shared" si="132"/>
        <v/>
      </c>
      <c r="G1671" s="1"/>
      <c r="H1671" s="74" t="str" cm="1">
        <f t="array" ref="H1671">IFERROR(IF(D1671="","",INDEX(Entradas!$H$3:$H$5000,MATCH(Vendas!A1671,IF(Entradas!$B$3:$B$5000=Vendas!D1671,Entradas!$A$3:$A$5000),1))),"Preço não registrado")</f>
        <v/>
      </c>
      <c r="I1671" s="37" t="str">
        <f t="shared" si="133"/>
        <v/>
      </c>
      <c r="J1671" s="1"/>
      <c r="K1671" s="1"/>
      <c r="L1671" s="16" t="str">
        <f t="shared" si="134"/>
        <v/>
      </c>
      <c r="M1671" s="70"/>
    </row>
    <row r="1672" spans="1:13" x14ac:dyDescent="0.3">
      <c r="A1672" s="4"/>
      <c r="B1672" s="1"/>
      <c r="C1672" s="1" t="str">
        <f t="shared" si="130"/>
        <v/>
      </c>
      <c r="D1672" s="6"/>
      <c r="E1672" s="1" t="str">
        <f t="shared" si="131"/>
        <v/>
      </c>
      <c r="F1672" s="1" t="str">
        <f t="shared" si="132"/>
        <v/>
      </c>
      <c r="G1672" s="1"/>
      <c r="H1672" s="74" t="str" cm="1">
        <f t="array" ref="H1672">IFERROR(IF(D1672="","",INDEX(Entradas!$H$3:$H$5000,MATCH(Vendas!A1672,IF(Entradas!$B$3:$B$5000=Vendas!D1672,Entradas!$A$3:$A$5000),1))),"Preço não registrado")</f>
        <v/>
      </c>
      <c r="I1672" s="37" t="str">
        <f t="shared" si="133"/>
        <v/>
      </c>
      <c r="J1672" s="1"/>
      <c r="K1672" s="1"/>
      <c r="L1672" s="16" t="str">
        <f t="shared" si="134"/>
        <v/>
      </c>
      <c r="M1672" s="70"/>
    </row>
    <row r="1673" spans="1:13" x14ac:dyDescent="0.3">
      <c r="A1673" s="4"/>
      <c r="B1673" s="1"/>
      <c r="C1673" s="1" t="str">
        <f t="shared" si="130"/>
        <v/>
      </c>
      <c r="D1673" s="1"/>
      <c r="E1673" s="1" t="str">
        <f t="shared" si="131"/>
        <v/>
      </c>
      <c r="F1673" s="1" t="str">
        <f t="shared" si="132"/>
        <v/>
      </c>
      <c r="G1673" s="1"/>
      <c r="H1673" s="74" t="str" cm="1">
        <f t="array" ref="H1673">IFERROR(IF(D1673="","",INDEX(Entradas!$H$3:$H$5000,MATCH(Vendas!A1673,IF(Entradas!$B$3:$B$5000=Vendas!D1673,Entradas!$A$3:$A$5000),1))),"Preço não registrado")</f>
        <v/>
      </c>
      <c r="I1673" s="37" t="str">
        <f t="shared" si="133"/>
        <v/>
      </c>
      <c r="J1673" s="1"/>
      <c r="K1673" s="1"/>
      <c r="L1673" s="16" t="str">
        <f t="shared" si="134"/>
        <v/>
      </c>
      <c r="M1673" s="70"/>
    </row>
    <row r="1674" spans="1:13" x14ac:dyDescent="0.3">
      <c r="A1674" s="4"/>
      <c r="B1674" s="1"/>
      <c r="C1674" s="1" t="str">
        <f t="shared" si="130"/>
        <v/>
      </c>
      <c r="D1674" s="1"/>
      <c r="E1674" s="1" t="str">
        <f t="shared" si="131"/>
        <v/>
      </c>
      <c r="F1674" s="1" t="str">
        <f t="shared" si="132"/>
        <v/>
      </c>
      <c r="G1674" s="1"/>
      <c r="H1674" s="74" t="str" cm="1">
        <f t="array" ref="H1674">IFERROR(IF(D1674="","",INDEX(Entradas!$H$3:$H$5000,MATCH(Vendas!A1674,IF(Entradas!$B$3:$B$5000=Vendas!D1674,Entradas!$A$3:$A$5000),1))),"Preço não registrado")</f>
        <v/>
      </c>
      <c r="I1674" s="37" t="str">
        <f t="shared" si="133"/>
        <v/>
      </c>
      <c r="J1674" s="1"/>
      <c r="K1674" s="1"/>
      <c r="L1674" s="16" t="str">
        <f t="shared" si="134"/>
        <v/>
      </c>
      <c r="M1674" s="70"/>
    </row>
    <row r="1675" spans="1:13" x14ac:dyDescent="0.3">
      <c r="A1675" s="4"/>
      <c r="B1675" s="1"/>
      <c r="C1675" s="1" t="str">
        <f t="shared" si="130"/>
        <v/>
      </c>
      <c r="D1675" s="1"/>
      <c r="E1675" s="1" t="str">
        <f t="shared" si="131"/>
        <v/>
      </c>
      <c r="F1675" s="1" t="str">
        <f t="shared" si="132"/>
        <v/>
      </c>
      <c r="G1675" s="1"/>
      <c r="H1675" s="74" t="str" cm="1">
        <f t="array" ref="H1675">IFERROR(IF(D1675="","",INDEX(Entradas!$H$3:$H$5000,MATCH(Vendas!A1675,IF(Entradas!$B$3:$B$5000=Vendas!D1675,Entradas!$A$3:$A$5000),1))),"Preço não registrado")</f>
        <v/>
      </c>
      <c r="I1675" s="37" t="str">
        <f t="shared" si="133"/>
        <v/>
      </c>
      <c r="J1675" s="1"/>
      <c r="K1675" s="1"/>
      <c r="L1675" s="16" t="str">
        <f t="shared" si="134"/>
        <v/>
      </c>
      <c r="M1675" s="70"/>
    </row>
    <row r="1676" spans="1:13" x14ac:dyDescent="0.3">
      <c r="A1676" s="4"/>
      <c r="B1676" s="1"/>
      <c r="C1676" s="1" t="str">
        <f t="shared" si="130"/>
        <v/>
      </c>
      <c r="D1676" s="1"/>
      <c r="E1676" s="1" t="str">
        <f t="shared" si="131"/>
        <v/>
      </c>
      <c r="F1676" s="1" t="str">
        <f t="shared" si="132"/>
        <v/>
      </c>
      <c r="G1676" s="1"/>
      <c r="H1676" s="74" t="str" cm="1">
        <f t="array" ref="H1676">IFERROR(IF(D1676="","",INDEX(Entradas!$H$3:$H$5000,MATCH(Vendas!A1676,IF(Entradas!$B$3:$B$5000=Vendas!D1676,Entradas!$A$3:$A$5000),1))),"Preço não registrado")</f>
        <v/>
      </c>
      <c r="I1676" s="37" t="str">
        <f t="shared" si="133"/>
        <v/>
      </c>
      <c r="J1676" s="1"/>
      <c r="K1676" s="1"/>
      <c r="L1676" s="16" t="str">
        <f t="shared" si="134"/>
        <v/>
      </c>
      <c r="M1676" s="70"/>
    </row>
    <row r="1677" spans="1:13" x14ac:dyDescent="0.3">
      <c r="A1677" s="4"/>
      <c r="B1677" s="1"/>
      <c r="C1677" s="1" t="str">
        <f t="shared" si="130"/>
        <v/>
      </c>
      <c r="D1677" s="1"/>
      <c r="E1677" s="1" t="str">
        <f t="shared" si="131"/>
        <v/>
      </c>
      <c r="F1677" s="1" t="str">
        <f t="shared" si="132"/>
        <v/>
      </c>
      <c r="G1677" s="1"/>
      <c r="H1677" s="74" t="str" cm="1">
        <f t="array" ref="H1677">IFERROR(IF(D1677="","",INDEX(Entradas!$H$3:$H$5000,MATCH(Vendas!A1677,IF(Entradas!$B$3:$B$5000=Vendas!D1677,Entradas!$A$3:$A$5000),1))),"Preço não registrado")</f>
        <v/>
      </c>
      <c r="I1677" s="37" t="str">
        <f t="shared" si="133"/>
        <v/>
      </c>
      <c r="J1677" s="1"/>
      <c r="K1677" s="1"/>
      <c r="L1677" s="16" t="str">
        <f t="shared" si="134"/>
        <v/>
      </c>
      <c r="M1677" s="70"/>
    </row>
    <row r="1678" spans="1:13" x14ac:dyDescent="0.3">
      <c r="A1678" s="4"/>
      <c r="B1678" s="1"/>
      <c r="C1678" s="1" t="str">
        <f t="shared" si="130"/>
        <v/>
      </c>
      <c r="D1678" s="1"/>
      <c r="E1678" s="1" t="str">
        <f t="shared" si="131"/>
        <v/>
      </c>
      <c r="F1678" s="1" t="str">
        <f t="shared" si="132"/>
        <v/>
      </c>
      <c r="G1678" s="1"/>
      <c r="H1678" s="74" t="str" cm="1">
        <f t="array" ref="H1678">IFERROR(IF(D1678="","",INDEX(Entradas!$H$3:$H$5000,MATCH(Vendas!A1678,IF(Entradas!$B$3:$B$5000=Vendas!D1678,Entradas!$A$3:$A$5000),1))),"Preço não registrado")</f>
        <v/>
      </c>
      <c r="I1678" s="37" t="str">
        <f t="shared" si="133"/>
        <v/>
      </c>
      <c r="J1678" s="1"/>
      <c r="K1678" s="1"/>
      <c r="L1678" s="16" t="str">
        <f t="shared" si="134"/>
        <v/>
      </c>
      <c r="M1678" s="70"/>
    </row>
    <row r="1679" spans="1:13" x14ac:dyDescent="0.3">
      <c r="A1679" s="4"/>
      <c r="B1679" s="1"/>
      <c r="C1679" s="1" t="str">
        <f t="shared" si="130"/>
        <v/>
      </c>
      <c r="D1679" s="1"/>
      <c r="E1679" s="1" t="str">
        <f t="shared" si="131"/>
        <v/>
      </c>
      <c r="F1679" s="1" t="str">
        <f t="shared" si="132"/>
        <v/>
      </c>
      <c r="G1679" s="1"/>
      <c r="H1679" s="74" t="str" cm="1">
        <f t="array" ref="H1679">IFERROR(IF(D1679="","",INDEX(Entradas!$H$3:$H$5000,MATCH(Vendas!A1679,IF(Entradas!$B$3:$B$5000=Vendas!D1679,Entradas!$A$3:$A$5000),1))),"Preço não registrado")</f>
        <v/>
      </c>
      <c r="I1679" s="37" t="str">
        <f t="shared" si="133"/>
        <v/>
      </c>
      <c r="J1679" s="1"/>
      <c r="K1679" s="1"/>
      <c r="L1679" s="16" t="str">
        <f t="shared" si="134"/>
        <v/>
      </c>
      <c r="M1679" s="70"/>
    </row>
    <row r="1680" spans="1:13" x14ac:dyDescent="0.3">
      <c r="A1680" s="4"/>
      <c r="B1680" s="1"/>
      <c r="C1680" s="1" t="str">
        <f t="shared" si="130"/>
        <v/>
      </c>
      <c r="D1680" s="1"/>
      <c r="E1680" s="1" t="str">
        <f t="shared" si="131"/>
        <v/>
      </c>
      <c r="F1680" s="1" t="str">
        <f t="shared" si="132"/>
        <v/>
      </c>
      <c r="G1680" s="1"/>
      <c r="H1680" s="74" t="str" cm="1">
        <f t="array" ref="H1680">IFERROR(IF(D1680="","",INDEX(Entradas!$H$3:$H$5000,MATCH(Vendas!A1680,IF(Entradas!$B$3:$B$5000=Vendas!D1680,Entradas!$A$3:$A$5000),1))),"Preço não registrado")</f>
        <v/>
      </c>
      <c r="I1680" s="37" t="str">
        <f t="shared" si="133"/>
        <v/>
      </c>
      <c r="J1680" s="1"/>
      <c r="K1680" s="1"/>
      <c r="L1680" s="16" t="str">
        <f t="shared" si="134"/>
        <v/>
      </c>
      <c r="M1680" s="70"/>
    </row>
    <row r="1681" spans="1:13" x14ac:dyDescent="0.3">
      <c r="A1681" s="4"/>
      <c r="B1681" s="1"/>
      <c r="C1681" s="1" t="str">
        <f t="shared" si="130"/>
        <v/>
      </c>
      <c r="D1681" s="1"/>
      <c r="E1681" s="1" t="str">
        <f t="shared" si="131"/>
        <v/>
      </c>
      <c r="F1681" s="1" t="str">
        <f t="shared" si="132"/>
        <v/>
      </c>
      <c r="G1681" s="1"/>
      <c r="H1681" s="74" t="str" cm="1">
        <f t="array" ref="H1681">IFERROR(IF(D1681="","",INDEX(Entradas!$H$3:$H$5000,MATCH(Vendas!A1681,IF(Entradas!$B$3:$B$5000=Vendas!D1681,Entradas!$A$3:$A$5000),1))),"Preço não registrado")</f>
        <v/>
      </c>
      <c r="I1681" s="37" t="str">
        <f t="shared" si="133"/>
        <v/>
      </c>
      <c r="J1681" s="1"/>
      <c r="K1681" s="1"/>
      <c r="L1681" s="16" t="str">
        <f t="shared" si="134"/>
        <v/>
      </c>
      <c r="M1681" s="70"/>
    </row>
    <row r="1682" spans="1:13" x14ac:dyDescent="0.3">
      <c r="A1682" s="4"/>
      <c r="B1682" s="1"/>
      <c r="C1682" s="1" t="str">
        <f t="shared" si="130"/>
        <v/>
      </c>
      <c r="D1682" s="6"/>
      <c r="E1682" s="1" t="str">
        <f t="shared" si="131"/>
        <v/>
      </c>
      <c r="F1682" s="1" t="str">
        <f t="shared" si="132"/>
        <v/>
      </c>
      <c r="G1682" s="1"/>
      <c r="H1682" s="74" t="str" cm="1">
        <f t="array" ref="H1682">IFERROR(IF(D1682="","",INDEX(Entradas!$H$3:$H$5000,MATCH(Vendas!A1682,IF(Entradas!$B$3:$B$5000=Vendas!D1682,Entradas!$A$3:$A$5000),1))),"Preço não registrado")</f>
        <v/>
      </c>
      <c r="I1682" s="37" t="str">
        <f t="shared" si="133"/>
        <v/>
      </c>
      <c r="J1682" s="1"/>
      <c r="K1682" s="1"/>
      <c r="L1682" s="16" t="str">
        <f t="shared" si="134"/>
        <v/>
      </c>
      <c r="M1682" s="70"/>
    </row>
    <row r="1683" spans="1:13" x14ac:dyDescent="0.3">
      <c r="A1683" s="4"/>
      <c r="B1683" s="1"/>
      <c r="C1683" s="1" t="str">
        <f t="shared" si="130"/>
        <v/>
      </c>
      <c r="D1683" s="1"/>
      <c r="E1683" s="1" t="str">
        <f t="shared" si="131"/>
        <v/>
      </c>
      <c r="F1683" s="1" t="str">
        <f t="shared" si="132"/>
        <v/>
      </c>
      <c r="G1683" s="1"/>
      <c r="H1683" s="74" t="str" cm="1">
        <f t="array" ref="H1683">IFERROR(IF(D1683="","",INDEX(Entradas!$H$3:$H$5000,MATCH(Vendas!A1683,IF(Entradas!$B$3:$B$5000=Vendas!D1683,Entradas!$A$3:$A$5000),1))),"Preço não registrado")</f>
        <v/>
      </c>
      <c r="I1683" s="37" t="str">
        <f t="shared" si="133"/>
        <v/>
      </c>
      <c r="J1683" s="1"/>
      <c r="K1683" s="1"/>
      <c r="L1683" s="16" t="str">
        <f t="shared" si="134"/>
        <v/>
      </c>
      <c r="M1683" s="70"/>
    </row>
    <row r="1684" spans="1:13" x14ac:dyDescent="0.3">
      <c r="A1684" s="4"/>
      <c r="B1684" s="1"/>
      <c r="C1684" s="1" t="str">
        <f t="shared" si="130"/>
        <v/>
      </c>
      <c r="D1684" s="1"/>
      <c r="E1684" s="1" t="str">
        <f t="shared" si="131"/>
        <v/>
      </c>
      <c r="F1684" s="1" t="str">
        <f t="shared" si="132"/>
        <v/>
      </c>
      <c r="G1684" s="1"/>
      <c r="H1684" s="74" t="str" cm="1">
        <f t="array" ref="H1684">IFERROR(IF(D1684="","",INDEX(Entradas!$H$3:$H$5000,MATCH(Vendas!A1684,IF(Entradas!$B$3:$B$5000=Vendas!D1684,Entradas!$A$3:$A$5000),1))),"Preço não registrado")</f>
        <v/>
      </c>
      <c r="I1684" s="37" t="str">
        <f t="shared" si="133"/>
        <v/>
      </c>
      <c r="J1684" s="1"/>
      <c r="K1684" s="1"/>
      <c r="L1684" s="16" t="str">
        <f t="shared" si="134"/>
        <v/>
      </c>
      <c r="M1684" s="70"/>
    </row>
    <row r="1685" spans="1:13" x14ac:dyDescent="0.3">
      <c r="A1685" s="4"/>
      <c r="B1685" s="1"/>
      <c r="C1685" s="1" t="str">
        <f t="shared" si="130"/>
        <v/>
      </c>
      <c r="D1685" s="1"/>
      <c r="E1685" s="1" t="str">
        <f t="shared" si="131"/>
        <v/>
      </c>
      <c r="F1685" s="1" t="str">
        <f t="shared" si="132"/>
        <v/>
      </c>
      <c r="G1685" s="1"/>
      <c r="H1685" s="74" t="str" cm="1">
        <f t="array" ref="H1685">IFERROR(IF(D1685="","",INDEX(Entradas!$H$3:$H$5000,MATCH(Vendas!A1685,IF(Entradas!$B$3:$B$5000=Vendas!D1685,Entradas!$A$3:$A$5000),1))),"Preço não registrado")</f>
        <v/>
      </c>
      <c r="I1685" s="37" t="str">
        <f t="shared" si="133"/>
        <v/>
      </c>
      <c r="J1685" s="1"/>
      <c r="K1685" s="1"/>
      <c r="L1685" s="16" t="str">
        <f t="shared" si="134"/>
        <v/>
      </c>
      <c r="M1685" s="70"/>
    </row>
    <row r="1686" spans="1:13" x14ac:dyDescent="0.3">
      <c r="A1686" s="4"/>
      <c r="B1686" s="1"/>
      <c r="C1686" s="1" t="str">
        <f t="shared" si="130"/>
        <v/>
      </c>
      <c r="D1686" s="1"/>
      <c r="E1686" s="1" t="str">
        <f t="shared" si="131"/>
        <v/>
      </c>
      <c r="F1686" s="1" t="str">
        <f t="shared" si="132"/>
        <v/>
      </c>
      <c r="G1686" s="1"/>
      <c r="H1686" s="74" t="str" cm="1">
        <f t="array" ref="H1686">IFERROR(IF(D1686="","",INDEX(Entradas!$H$3:$H$5000,MATCH(Vendas!A1686,IF(Entradas!$B$3:$B$5000=Vendas!D1686,Entradas!$A$3:$A$5000),1))),"Preço não registrado")</f>
        <v/>
      </c>
      <c r="I1686" s="37" t="str">
        <f t="shared" si="133"/>
        <v/>
      </c>
      <c r="J1686" s="1"/>
      <c r="K1686" s="1"/>
      <c r="L1686" s="16" t="str">
        <f t="shared" si="134"/>
        <v/>
      </c>
      <c r="M1686" s="70"/>
    </row>
    <row r="1687" spans="1:13" x14ac:dyDescent="0.3">
      <c r="A1687" s="4"/>
      <c r="B1687" s="1"/>
      <c r="C1687" s="1" t="str">
        <f t="shared" si="130"/>
        <v/>
      </c>
      <c r="D1687" s="1"/>
      <c r="E1687" s="1" t="str">
        <f t="shared" si="131"/>
        <v/>
      </c>
      <c r="F1687" s="1" t="str">
        <f t="shared" si="132"/>
        <v/>
      </c>
      <c r="G1687" s="1"/>
      <c r="H1687" s="74" t="str" cm="1">
        <f t="array" ref="H1687">IFERROR(IF(D1687="","",INDEX(Entradas!$H$3:$H$5000,MATCH(Vendas!A1687,IF(Entradas!$B$3:$B$5000=Vendas!D1687,Entradas!$A$3:$A$5000),1))),"Preço não registrado")</f>
        <v/>
      </c>
      <c r="I1687" s="37" t="str">
        <f t="shared" si="133"/>
        <v/>
      </c>
      <c r="J1687" s="1"/>
      <c r="K1687" s="1"/>
      <c r="L1687" s="16" t="str">
        <f t="shared" si="134"/>
        <v/>
      </c>
      <c r="M1687" s="70"/>
    </row>
    <row r="1688" spans="1:13" x14ac:dyDescent="0.3">
      <c r="A1688" s="4"/>
      <c r="B1688" s="1"/>
      <c r="C1688" s="1" t="str">
        <f t="shared" si="130"/>
        <v/>
      </c>
      <c r="D1688" s="1"/>
      <c r="E1688" s="1" t="str">
        <f t="shared" si="131"/>
        <v/>
      </c>
      <c r="F1688" s="1" t="str">
        <f t="shared" si="132"/>
        <v/>
      </c>
      <c r="G1688" s="1"/>
      <c r="H1688" s="74" t="str" cm="1">
        <f t="array" ref="H1688">IFERROR(IF(D1688="","",INDEX(Entradas!$H$3:$H$5000,MATCH(Vendas!A1688,IF(Entradas!$B$3:$B$5000=Vendas!D1688,Entradas!$A$3:$A$5000),1))),"Preço não registrado")</f>
        <v/>
      </c>
      <c r="I1688" s="37" t="str">
        <f t="shared" si="133"/>
        <v/>
      </c>
      <c r="J1688" s="1"/>
      <c r="K1688" s="1"/>
      <c r="L1688" s="16" t="str">
        <f t="shared" si="134"/>
        <v/>
      </c>
      <c r="M1688" s="70"/>
    </row>
    <row r="1689" spans="1:13" x14ac:dyDescent="0.3">
      <c r="A1689" s="4"/>
      <c r="B1689" s="1"/>
      <c r="C1689" s="1" t="str">
        <f t="shared" si="130"/>
        <v/>
      </c>
      <c r="D1689" s="1"/>
      <c r="E1689" s="1" t="str">
        <f t="shared" si="131"/>
        <v/>
      </c>
      <c r="F1689" s="1" t="str">
        <f t="shared" si="132"/>
        <v/>
      </c>
      <c r="G1689" s="1"/>
      <c r="H1689" s="74" t="str" cm="1">
        <f t="array" ref="H1689">IFERROR(IF(D1689="","",INDEX(Entradas!$H$3:$H$5000,MATCH(Vendas!A1689,IF(Entradas!$B$3:$B$5000=Vendas!D1689,Entradas!$A$3:$A$5000),1))),"Preço não registrado")</f>
        <v/>
      </c>
      <c r="I1689" s="37" t="str">
        <f t="shared" si="133"/>
        <v/>
      </c>
      <c r="J1689" s="1"/>
      <c r="K1689" s="1"/>
      <c r="L1689" s="16" t="str">
        <f t="shared" si="134"/>
        <v/>
      </c>
      <c r="M1689" s="70"/>
    </row>
    <row r="1690" spans="1:13" x14ac:dyDescent="0.3">
      <c r="A1690" s="4"/>
      <c r="B1690" s="1"/>
      <c r="C1690" s="1" t="str">
        <f t="shared" si="130"/>
        <v/>
      </c>
      <c r="D1690" s="1"/>
      <c r="E1690" s="1" t="str">
        <f t="shared" si="131"/>
        <v/>
      </c>
      <c r="F1690" s="1" t="str">
        <f t="shared" si="132"/>
        <v/>
      </c>
      <c r="G1690" s="1"/>
      <c r="H1690" s="74" t="str" cm="1">
        <f t="array" ref="H1690">IFERROR(IF(D1690="","",INDEX(Entradas!$H$3:$H$5000,MATCH(Vendas!A1690,IF(Entradas!$B$3:$B$5000=Vendas!D1690,Entradas!$A$3:$A$5000),1))),"Preço não registrado")</f>
        <v/>
      </c>
      <c r="I1690" s="37" t="str">
        <f t="shared" si="133"/>
        <v/>
      </c>
      <c r="J1690" s="1"/>
      <c r="K1690" s="1"/>
      <c r="L1690" s="16" t="str">
        <f t="shared" si="134"/>
        <v/>
      </c>
      <c r="M1690" s="70"/>
    </row>
    <row r="1691" spans="1:13" x14ac:dyDescent="0.3">
      <c r="A1691" s="4"/>
      <c r="B1691" s="1"/>
      <c r="C1691" s="1" t="str">
        <f t="shared" si="130"/>
        <v/>
      </c>
      <c r="D1691" s="1"/>
      <c r="E1691" s="1" t="str">
        <f t="shared" si="131"/>
        <v/>
      </c>
      <c r="F1691" s="1" t="str">
        <f t="shared" si="132"/>
        <v/>
      </c>
      <c r="G1691" s="1"/>
      <c r="H1691" s="74" t="str" cm="1">
        <f t="array" ref="H1691">IFERROR(IF(D1691="","",INDEX(Entradas!$H$3:$H$5000,MATCH(Vendas!A1691,IF(Entradas!$B$3:$B$5000=Vendas!D1691,Entradas!$A$3:$A$5000),1))),"Preço não registrado")</f>
        <v/>
      </c>
      <c r="I1691" s="37" t="str">
        <f t="shared" si="133"/>
        <v/>
      </c>
      <c r="J1691" s="1"/>
      <c r="K1691" s="1"/>
      <c r="L1691" s="16" t="str">
        <f t="shared" si="134"/>
        <v/>
      </c>
      <c r="M1691" s="70"/>
    </row>
    <row r="1692" spans="1:13" x14ac:dyDescent="0.3">
      <c r="A1692" s="4"/>
      <c r="B1692" s="1"/>
      <c r="C1692" s="1" t="str">
        <f t="shared" si="130"/>
        <v/>
      </c>
      <c r="D1692" s="6"/>
      <c r="E1692" s="1" t="str">
        <f t="shared" si="131"/>
        <v/>
      </c>
      <c r="F1692" s="1" t="str">
        <f t="shared" si="132"/>
        <v/>
      </c>
      <c r="G1692" s="1"/>
      <c r="H1692" s="74" t="str" cm="1">
        <f t="array" ref="H1692">IFERROR(IF(D1692="","",INDEX(Entradas!$H$3:$H$5000,MATCH(Vendas!A1692,IF(Entradas!$B$3:$B$5000=Vendas!D1692,Entradas!$A$3:$A$5000),1))),"Preço não registrado")</f>
        <v/>
      </c>
      <c r="I1692" s="37" t="str">
        <f t="shared" si="133"/>
        <v/>
      </c>
      <c r="J1692" s="1"/>
      <c r="K1692" s="1"/>
      <c r="L1692" s="16" t="str">
        <f t="shared" si="134"/>
        <v/>
      </c>
      <c r="M1692" s="70"/>
    </row>
    <row r="1693" spans="1:13" x14ac:dyDescent="0.3">
      <c r="A1693" s="4"/>
      <c r="B1693" s="1"/>
      <c r="C1693" s="1" t="str">
        <f t="shared" si="130"/>
        <v/>
      </c>
      <c r="D1693" s="1"/>
      <c r="E1693" s="1" t="str">
        <f t="shared" si="131"/>
        <v/>
      </c>
      <c r="F1693" s="1" t="str">
        <f t="shared" si="132"/>
        <v/>
      </c>
      <c r="G1693" s="1"/>
      <c r="H1693" s="74" t="str" cm="1">
        <f t="array" ref="H1693">IFERROR(IF(D1693="","",INDEX(Entradas!$H$3:$H$5000,MATCH(Vendas!A1693,IF(Entradas!$B$3:$B$5000=Vendas!D1693,Entradas!$A$3:$A$5000),1))),"Preço não registrado")</f>
        <v/>
      </c>
      <c r="I1693" s="37" t="str">
        <f t="shared" si="133"/>
        <v/>
      </c>
      <c r="J1693" s="1"/>
      <c r="K1693" s="1"/>
      <c r="L1693" s="16" t="str">
        <f t="shared" si="134"/>
        <v/>
      </c>
      <c r="M1693" s="70"/>
    </row>
    <row r="1694" spans="1:13" x14ac:dyDescent="0.3">
      <c r="A1694" s="4"/>
      <c r="B1694" s="1"/>
      <c r="C1694" s="1" t="str">
        <f t="shared" si="130"/>
        <v/>
      </c>
      <c r="D1694" s="1"/>
      <c r="E1694" s="1" t="str">
        <f t="shared" si="131"/>
        <v/>
      </c>
      <c r="F1694" s="1" t="str">
        <f t="shared" si="132"/>
        <v/>
      </c>
      <c r="G1694" s="1"/>
      <c r="H1694" s="74" t="str" cm="1">
        <f t="array" ref="H1694">IFERROR(IF(D1694="","",INDEX(Entradas!$H$3:$H$5000,MATCH(Vendas!A1694,IF(Entradas!$B$3:$B$5000=Vendas!D1694,Entradas!$A$3:$A$5000),1))),"Preço não registrado")</f>
        <v/>
      </c>
      <c r="I1694" s="37" t="str">
        <f t="shared" si="133"/>
        <v/>
      </c>
      <c r="J1694" s="1"/>
      <c r="K1694" s="1"/>
      <c r="L1694" s="16" t="str">
        <f t="shared" si="134"/>
        <v/>
      </c>
      <c r="M1694" s="70"/>
    </row>
    <row r="1695" spans="1:13" x14ac:dyDescent="0.3">
      <c r="A1695" s="4"/>
      <c r="B1695" s="1"/>
      <c r="C1695" s="1" t="str">
        <f t="shared" si="130"/>
        <v/>
      </c>
      <c r="D1695" s="1"/>
      <c r="E1695" s="1" t="str">
        <f t="shared" si="131"/>
        <v/>
      </c>
      <c r="F1695" s="1" t="str">
        <f t="shared" si="132"/>
        <v/>
      </c>
      <c r="G1695" s="1"/>
      <c r="H1695" s="74" t="str" cm="1">
        <f t="array" ref="H1695">IFERROR(IF(D1695="","",INDEX(Entradas!$H$3:$H$5000,MATCH(Vendas!A1695,IF(Entradas!$B$3:$B$5000=Vendas!D1695,Entradas!$A$3:$A$5000),1))),"Preço não registrado")</f>
        <v/>
      </c>
      <c r="I1695" s="37" t="str">
        <f t="shared" si="133"/>
        <v/>
      </c>
      <c r="J1695" s="1"/>
      <c r="K1695" s="1"/>
      <c r="L1695" s="16" t="str">
        <f t="shared" si="134"/>
        <v/>
      </c>
      <c r="M1695" s="70"/>
    </row>
    <row r="1696" spans="1:13" x14ac:dyDescent="0.3">
      <c r="A1696" s="4"/>
      <c r="B1696" s="1"/>
      <c r="C1696" s="1" t="str">
        <f t="shared" si="130"/>
        <v/>
      </c>
      <c r="D1696" s="1"/>
      <c r="E1696" s="1" t="str">
        <f t="shared" si="131"/>
        <v/>
      </c>
      <c r="F1696" s="1" t="str">
        <f t="shared" si="132"/>
        <v/>
      </c>
      <c r="G1696" s="1"/>
      <c r="H1696" s="74" t="str" cm="1">
        <f t="array" ref="H1696">IFERROR(IF(D1696="","",INDEX(Entradas!$H$3:$H$5000,MATCH(Vendas!A1696,IF(Entradas!$B$3:$B$5000=Vendas!D1696,Entradas!$A$3:$A$5000),1))),"Preço não registrado")</f>
        <v/>
      </c>
      <c r="I1696" s="37" t="str">
        <f t="shared" si="133"/>
        <v/>
      </c>
      <c r="J1696" s="1"/>
      <c r="K1696" s="1"/>
      <c r="L1696" s="16" t="str">
        <f t="shared" si="134"/>
        <v/>
      </c>
      <c r="M1696" s="70"/>
    </row>
    <row r="1697" spans="1:13" x14ac:dyDescent="0.3">
      <c r="A1697" s="4"/>
      <c r="B1697" s="1"/>
      <c r="C1697" s="1" t="str">
        <f t="shared" si="130"/>
        <v/>
      </c>
      <c r="D1697" s="1"/>
      <c r="E1697" s="1" t="str">
        <f t="shared" si="131"/>
        <v/>
      </c>
      <c r="F1697" s="1" t="str">
        <f t="shared" si="132"/>
        <v/>
      </c>
      <c r="G1697" s="1"/>
      <c r="H1697" s="74" t="str" cm="1">
        <f t="array" ref="H1697">IFERROR(IF(D1697="","",INDEX(Entradas!$H$3:$H$5000,MATCH(Vendas!A1697,IF(Entradas!$B$3:$B$5000=Vendas!D1697,Entradas!$A$3:$A$5000),1))),"Preço não registrado")</f>
        <v/>
      </c>
      <c r="I1697" s="37" t="str">
        <f t="shared" si="133"/>
        <v/>
      </c>
      <c r="J1697" s="1"/>
      <c r="K1697" s="1"/>
      <c r="L1697" s="16" t="str">
        <f t="shared" si="134"/>
        <v/>
      </c>
      <c r="M1697" s="70"/>
    </row>
    <row r="1698" spans="1:13" x14ac:dyDescent="0.3">
      <c r="A1698" s="4"/>
      <c r="B1698" s="1"/>
      <c r="C1698" s="1" t="str">
        <f t="shared" si="130"/>
        <v/>
      </c>
      <c r="D1698" s="1"/>
      <c r="E1698" s="1" t="str">
        <f t="shared" si="131"/>
        <v/>
      </c>
      <c r="F1698" s="1" t="str">
        <f t="shared" si="132"/>
        <v/>
      </c>
      <c r="G1698" s="1"/>
      <c r="H1698" s="74" t="str" cm="1">
        <f t="array" ref="H1698">IFERROR(IF(D1698="","",INDEX(Entradas!$H$3:$H$5000,MATCH(Vendas!A1698,IF(Entradas!$B$3:$B$5000=Vendas!D1698,Entradas!$A$3:$A$5000),1))),"Preço não registrado")</f>
        <v/>
      </c>
      <c r="I1698" s="37" t="str">
        <f t="shared" si="133"/>
        <v/>
      </c>
      <c r="J1698" s="1"/>
      <c r="K1698" s="1"/>
      <c r="L1698" s="16" t="str">
        <f t="shared" si="134"/>
        <v/>
      </c>
      <c r="M1698" s="70"/>
    </row>
    <row r="1699" spans="1:13" x14ac:dyDescent="0.3">
      <c r="A1699" s="4"/>
      <c r="B1699" s="1"/>
      <c r="C1699" s="1" t="str">
        <f t="shared" si="130"/>
        <v/>
      </c>
      <c r="D1699" s="1"/>
      <c r="E1699" s="1" t="str">
        <f t="shared" si="131"/>
        <v/>
      </c>
      <c r="F1699" s="1" t="str">
        <f t="shared" si="132"/>
        <v/>
      </c>
      <c r="G1699" s="1"/>
      <c r="H1699" s="74" t="str" cm="1">
        <f t="array" ref="H1699">IFERROR(IF(D1699="","",INDEX(Entradas!$H$3:$H$5000,MATCH(Vendas!A1699,IF(Entradas!$B$3:$B$5000=Vendas!D1699,Entradas!$A$3:$A$5000),1))),"Preço não registrado")</f>
        <v/>
      </c>
      <c r="I1699" s="37" t="str">
        <f t="shared" si="133"/>
        <v/>
      </c>
      <c r="J1699" s="1"/>
      <c r="K1699" s="1"/>
      <c r="L1699" s="16" t="str">
        <f t="shared" si="134"/>
        <v/>
      </c>
      <c r="M1699" s="70"/>
    </row>
    <row r="1700" spans="1:13" x14ac:dyDescent="0.3">
      <c r="A1700" s="4"/>
      <c r="B1700" s="1"/>
      <c r="C1700" s="1" t="str">
        <f t="shared" si="130"/>
        <v/>
      </c>
      <c r="D1700" s="1"/>
      <c r="E1700" s="1" t="str">
        <f t="shared" si="131"/>
        <v/>
      </c>
      <c r="F1700" s="1" t="str">
        <f t="shared" si="132"/>
        <v/>
      </c>
      <c r="G1700" s="1"/>
      <c r="H1700" s="74" t="str" cm="1">
        <f t="array" ref="H1700">IFERROR(IF(D1700="","",INDEX(Entradas!$H$3:$H$5000,MATCH(Vendas!A1700,IF(Entradas!$B$3:$B$5000=Vendas!D1700,Entradas!$A$3:$A$5000),1))),"Preço não registrado")</f>
        <v/>
      </c>
      <c r="I1700" s="37" t="str">
        <f t="shared" si="133"/>
        <v/>
      </c>
      <c r="J1700" s="1"/>
      <c r="K1700" s="1"/>
      <c r="L1700" s="16" t="str">
        <f t="shared" si="134"/>
        <v/>
      </c>
      <c r="M1700" s="70"/>
    </row>
    <row r="1701" spans="1:13" x14ac:dyDescent="0.3">
      <c r="A1701" s="4"/>
      <c r="B1701" s="1"/>
      <c r="C1701" s="1" t="str">
        <f t="shared" si="130"/>
        <v/>
      </c>
      <c r="D1701" s="1"/>
      <c r="E1701" s="1" t="str">
        <f t="shared" si="131"/>
        <v/>
      </c>
      <c r="F1701" s="1" t="str">
        <f t="shared" si="132"/>
        <v/>
      </c>
      <c r="G1701" s="1"/>
      <c r="H1701" s="74" t="str" cm="1">
        <f t="array" ref="H1701">IFERROR(IF(D1701="","",INDEX(Entradas!$H$3:$H$5000,MATCH(Vendas!A1701,IF(Entradas!$B$3:$B$5000=Vendas!D1701,Entradas!$A$3:$A$5000),1))),"Preço não registrado")</f>
        <v/>
      </c>
      <c r="I1701" s="37" t="str">
        <f t="shared" si="133"/>
        <v/>
      </c>
      <c r="J1701" s="1"/>
      <c r="K1701" s="1"/>
      <c r="L1701" s="16" t="str">
        <f t="shared" si="134"/>
        <v/>
      </c>
      <c r="M1701" s="70"/>
    </row>
    <row r="1702" spans="1:13" x14ac:dyDescent="0.3">
      <c r="A1702" s="4"/>
      <c r="B1702" s="1"/>
      <c r="C1702" s="1" t="str">
        <f t="shared" si="130"/>
        <v/>
      </c>
      <c r="D1702" s="6"/>
      <c r="E1702" s="1" t="str">
        <f t="shared" si="131"/>
        <v/>
      </c>
      <c r="F1702" s="1" t="str">
        <f t="shared" si="132"/>
        <v/>
      </c>
      <c r="G1702" s="1"/>
      <c r="H1702" s="74" t="str" cm="1">
        <f t="array" ref="H1702">IFERROR(IF(D1702="","",INDEX(Entradas!$H$3:$H$5000,MATCH(Vendas!A1702,IF(Entradas!$B$3:$B$5000=Vendas!D1702,Entradas!$A$3:$A$5000),1))),"Preço não registrado")</f>
        <v/>
      </c>
      <c r="I1702" s="37" t="str">
        <f t="shared" si="133"/>
        <v/>
      </c>
      <c r="J1702" s="1"/>
      <c r="K1702" s="1"/>
      <c r="L1702" s="16" t="str">
        <f t="shared" si="134"/>
        <v/>
      </c>
      <c r="M1702" s="70"/>
    </row>
    <row r="1703" spans="1:13" x14ac:dyDescent="0.3">
      <c r="A1703" s="4"/>
      <c r="B1703" s="1"/>
      <c r="C1703" s="1" t="str">
        <f t="shared" si="130"/>
        <v/>
      </c>
      <c r="D1703" s="1"/>
      <c r="E1703" s="1" t="str">
        <f t="shared" si="131"/>
        <v/>
      </c>
      <c r="F1703" s="1" t="str">
        <f t="shared" si="132"/>
        <v/>
      </c>
      <c r="G1703" s="1"/>
      <c r="H1703" s="74" t="str" cm="1">
        <f t="array" ref="H1703">IFERROR(IF(D1703="","",INDEX(Entradas!$H$3:$H$5000,MATCH(Vendas!A1703,IF(Entradas!$B$3:$B$5000=Vendas!D1703,Entradas!$A$3:$A$5000),1))),"Preço não registrado")</f>
        <v/>
      </c>
      <c r="I1703" s="37" t="str">
        <f t="shared" si="133"/>
        <v/>
      </c>
      <c r="J1703" s="1"/>
      <c r="K1703" s="1"/>
      <c r="L1703" s="16" t="str">
        <f t="shared" si="134"/>
        <v/>
      </c>
      <c r="M1703" s="70"/>
    </row>
    <row r="1704" spans="1:13" x14ac:dyDescent="0.3">
      <c r="A1704" s="4"/>
      <c r="B1704" s="1"/>
      <c r="C1704" s="1" t="str">
        <f t="shared" si="130"/>
        <v/>
      </c>
      <c r="D1704" s="1"/>
      <c r="E1704" s="1" t="str">
        <f t="shared" si="131"/>
        <v/>
      </c>
      <c r="F1704" s="1" t="str">
        <f t="shared" si="132"/>
        <v/>
      </c>
      <c r="G1704" s="1"/>
      <c r="H1704" s="74" t="str" cm="1">
        <f t="array" ref="H1704">IFERROR(IF(D1704="","",INDEX(Entradas!$H$3:$H$5000,MATCH(Vendas!A1704,IF(Entradas!$B$3:$B$5000=Vendas!D1704,Entradas!$A$3:$A$5000),1))),"Preço não registrado")</f>
        <v/>
      </c>
      <c r="I1704" s="37" t="str">
        <f t="shared" si="133"/>
        <v/>
      </c>
      <c r="J1704" s="1"/>
      <c r="K1704" s="1"/>
      <c r="L1704" s="16" t="str">
        <f t="shared" si="134"/>
        <v/>
      </c>
      <c r="M1704" s="70"/>
    </row>
    <row r="1705" spans="1:13" x14ac:dyDescent="0.3">
      <c r="A1705" s="4"/>
      <c r="B1705" s="1"/>
      <c r="C1705" s="1" t="str">
        <f t="shared" si="130"/>
        <v/>
      </c>
      <c r="D1705" s="1"/>
      <c r="E1705" s="1" t="str">
        <f t="shared" si="131"/>
        <v/>
      </c>
      <c r="F1705" s="1" t="str">
        <f t="shared" si="132"/>
        <v/>
      </c>
      <c r="G1705" s="1"/>
      <c r="H1705" s="74" t="str" cm="1">
        <f t="array" ref="H1705">IFERROR(IF(D1705="","",INDEX(Entradas!$H$3:$H$5000,MATCH(Vendas!A1705,IF(Entradas!$B$3:$B$5000=Vendas!D1705,Entradas!$A$3:$A$5000),1))),"Preço não registrado")</f>
        <v/>
      </c>
      <c r="I1705" s="37" t="str">
        <f t="shared" si="133"/>
        <v/>
      </c>
      <c r="J1705" s="1"/>
      <c r="K1705" s="1"/>
      <c r="L1705" s="16" t="str">
        <f t="shared" si="134"/>
        <v/>
      </c>
      <c r="M1705" s="70"/>
    </row>
    <row r="1706" spans="1:13" x14ac:dyDescent="0.3">
      <c r="A1706" s="4"/>
      <c r="B1706" s="1"/>
      <c r="C1706" s="1" t="str">
        <f t="shared" si="130"/>
        <v/>
      </c>
      <c r="D1706" s="1"/>
      <c r="E1706" s="1" t="str">
        <f t="shared" si="131"/>
        <v/>
      </c>
      <c r="F1706" s="1" t="str">
        <f t="shared" si="132"/>
        <v/>
      </c>
      <c r="G1706" s="1"/>
      <c r="H1706" s="74" t="str" cm="1">
        <f t="array" ref="H1706">IFERROR(IF(D1706="","",INDEX(Entradas!$H$3:$H$5000,MATCH(Vendas!A1706,IF(Entradas!$B$3:$B$5000=Vendas!D1706,Entradas!$A$3:$A$5000),1))),"Preço não registrado")</f>
        <v/>
      </c>
      <c r="I1706" s="37" t="str">
        <f t="shared" si="133"/>
        <v/>
      </c>
      <c r="J1706" s="1"/>
      <c r="K1706" s="1"/>
      <c r="L1706" s="16" t="str">
        <f t="shared" si="134"/>
        <v/>
      </c>
      <c r="M1706" s="70"/>
    </row>
    <row r="1707" spans="1:13" x14ac:dyDescent="0.3">
      <c r="A1707" s="4"/>
      <c r="B1707" s="1"/>
      <c r="C1707" s="1" t="str">
        <f t="shared" si="130"/>
        <v/>
      </c>
      <c r="D1707" s="1"/>
      <c r="E1707" s="1" t="str">
        <f t="shared" si="131"/>
        <v/>
      </c>
      <c r="F1707" s="1" t="str">
        <f t="shared" si="132"/>
        <v/>
      </c>
      <c r="G1707" s="1"/>
      <c r="H1707" s="74" t="str" cm="1">
        <f t="array" ref="H1707">IFERROR(IF(D1707="","",INDEX(Entradas!$H$3:$H$5000,MATCH(Vendas!A1707,IF(Entradas!$B$3:$B$5000=Vendas!D1707,Entradas!$A$3:$A$5000),1))),"Preço não registrado")</f>
        <v/>
      </c>
      <c r="I1707" s="37" t="str">
        <f t="shared" si="133"/>
        <v/>
      </c>
      <c r="J1707" s="1"/>
      <c r="K1707" s="1"/>
      <c r="L1707" s="16" t="str">
        <f t="shared" si="134"/>
        <v/>
      </c>
      <c r="M1707" s="70"/>
    </row>
    <row r="1708" spans="1:13" x14ac:dyDescent="0.3">
      <c r="A1708" s="4"/>
      <c r="B1708" s="1"/>
      <c r="C1708" s="1" t="str">
        <f t="shared" si="130"/>
        <v/>
      </c>
      <c r="D1708" s="1"/>
      <c r="E1708" s="1" t="str">
        <f t="shared" si="131"/>
        <v/>
      </c>
      <c r="F1708" s="1" t="str">
        <f t="shared" si="132"/>
        <v/>
      </c>
      <c r="G1708" s="1"/>
      <c r="H1708" s="74" t="str" cm="1">
        <f t="array" ref="H1708">IFERROR(IF(D1708="","",INDEX(Entradas!$H$3:$H$5000,MATCH(Vendas!A1708,IF(Entradas!$B$3:$B$5000=Vendas!D1708,Entradas!$A$3:$A$5000),1))),"Preço não registrado")</f>
        <v/>
      </c>
      <c r="I1708" s="37" t="str">
        <f t="shared" si="133"/>
        <v/>
      </c>
      <c r="J1708" s="1"/>
      <c r="K1708" s="1"/>
      <c r="L1708" s="16" t="str">
        <f t="shared" si="134"/>
        <v/>
      </c>
      <c r="M1708" s="70"/>
    </row>
    <row r="1709" spans="1:13" x14ac:dyDescent="0.3">
      <c r="A1709" s="4"/>
      <c r="B1709" s="1"/>
      <c r="C1709" s="1" t="str">
        <f t="shared" si="130"/>
        <v/>
      </c>
      <c r="D1709" s="1"/>
      <c r="E1709" s="1" t="str">
        <f t="shared" si="131"/>
        <v/>
      </c>
      <c r="F1709" s="1" t="str">
        <f t="shared" si="132"/>
        <v/>
      </c>
      <c r="G1709" s="1"/>
      <c r="H1709" s="74" t="str" cm="1">
        <f t="array" ref="H1709">IFERROR(IF(D1709="","",INDEX(Entradas!$H$3:$H$5000,MATCH(Vendas!A1709,IF(Entradas!$B$3:$B$5000=Vendas!D1709,Entradas!$A$3:$A$5000),1))),"Preço não registrado")</f>
        <v/>
      </c>
      <c r="I1709" s="37" t="str">
        <f t="shared" si="133"/>
        <v/>
      </c>
      <c r="J1709" s="1"/>
      <c r="K1709" s="1"/>
      <c r="L1709" s="16" t="str">
        <f t="shared" si="134"/>
        <v/>
      </c>
      <c r="M1709" s="70"/>
    </row>
    <row r="1710" spans="1:13" x14ac:dyDescent="0.3">
      <c r="A1710" s="4"/>
      <c r="B1710" s="1"/>
      <c r="C1710" s="1" t="str">
        <f t="shared" si="130"/>
        <v/>
      </c>
      <c r="D1710" s="1"/>
      <c r="E1710" s="1" t="str">
        <f t="shared" si="131"/>
        <v/>
      </c>
      <c r="F1710" s="1" t="str">
        <f t="shared" si="132"/>
        <v/>
      </c>
      <c r="G1710" s="1"/>
      <c r="H1710" s="74" t="str" cm="1">
        <f t="array" ref="H1710">IFERROR(IF(D1710="","",INDEX(Entradas!$H$3:$H$5000,MATCH(Vendas!A1710,IF(Entradas!$B$3:$B$5000=Vendas!D1710,Entradas!$A$3:$A$5000),1))),"Preço não registrado")</f>
        <v/>
      </c>
      <c r="I1710" s="37" t="str">
        <f t="shared" si="133"/>
        <v/>
      </c>
      <c r="J1710" s="1"/>
      <c r="K1710" s="1"/>
      <c r="L1710" s="16" t="str">
        <f t="shared" si="134"/>
        <v/>
      </c>
      <c r="M1710" s="70"/>
    </row>
    <row r="1711" spans="1:13" x14ac:dyDescent="0.3">
      <c r="A1711" s="4"/>
      <c r="B1711" s="1"/>
      <c r="C1711" s="1" t="str">
        <f t="shared" si="130"/>
        <v/>
      </c>
      <c r="D1711" s="1"/>
      <c r="E1711" s="1" t="str">
        <f t="shared" si="131"/>
        <v/>
      </c>
      <c r="F1711" s="1" t="str">
        <f t="shared" si="132"/>
        <v/>
      </c>
      <c r="G1711" s="1"/>
      <c r="H1711" s="74" t="str" cm="1">
        <f t="array" ref="H1711">IFERROR(IF(D1711="","",INDEX(Entradas!$H$3:$H$5000,MATCH(Vendas!A1711,IF(Entradas!$B$3:$B$5000=Vendas!D1711,Entradas!$A$3:$A$5000),1))),"Preço não registrado")</f>
        <v/>
      </c>
      <c r="I1711" s="37" t="str">
        <f t="shared" si="133"/>
        <v/>
      </c>
      <c r="J1711" s="1"/>
      <c r="K1711" s="1"/>
      <c r="L1711" s="16" t="str">
        <f t="shared" si="134"/>
        <v/>
      </c>
      <c r="M1711" s="70"/>
    </row>
    <row r="1712" spans="1:13" x14ac:dyDescent="0.3">
      <c r="A1712" s="4"/>
      <c r="B1712" s="1"/>
      <c r="C1712" s="1" t="str">
        <f t="shared" si="130"/>
        <v/>
      </c>
      <c r="D1712" s="6"/>
      <c r="E1712" s="1" t="str">
        <f t="shared" si="131"/>
        <v/>
      </c>
      <c r="F1712" s="1" t="str">
        <f t="shared" si="132"/>
        <v/>
      </c>
      <c r="G1712" s="1"/>
      <c r="H1712" s="74" t="str" cm="1">
        <f t="array" ref="H1712">IFERROR(IF(D1712="","",INDEX(Entradas!$H$3:$H$5000,MATCH(Vendas!A1712,IF(Entradas!$B$3:$B$5000=Vendas!D1712,Entradas!$A$3:$A$5000),1))),"Preço não registrado")</f>
        <v/>
      </c>
      <c r="I1712" s="37" t="str">
        <f t="shared" si="133"/>
        <v/>
      </c>
      <c r="J1712" s="1"/>
      <c r="K1712" s="1"/>
      <c r="L1712" s="16" t="str">
        <f t="shared" si="134"/>
        <v/>
      </c>
      <c r="M1712" s="70"/>
    </row>
    <row r="1713" spans="1:13" x14ac:dyDescent="0.3">
      <c r="A1713" s="4"/>
      <c r="B1713" s="1"/>
      <c r="C1713" s="1" t="str">
        <f t="shared" si="130"/>
        <v/>
      </c>
      <c r="D1713" s="1"/>
      <c r="E1713" s="1" t="str">
        <f t="shared" si="131"/>
        <v/>
      </c>
      <c r="F1713" s="1" t="str">
        <f t="shared" si="132"/>
        <v/>
      </c>
      <c r="G1713" s="1"/>
      <c r="H1713" s="74" t="str" cm="1">
        <f t="array" ref="H1713">IFERROR(IF(D1713="","",INDEX(Entradas!$H$3:$H$5000,MATCH(Vendas!A1713,IF(Entradas!$B$3:$B$5000=Vendas!D1713,Entradas!$A$3:$A$5000),1))),"Preço não registrado")</f>
        <v/>
      </c>
      <c r="I1713" s="37" t="str">
        <f t="shared" si="133"/>
        <v/>
      </c>
      <c r="J1713" s="1"/>
      <c r="K1713" s="1"/>
      <c r="L1713" s="16" t="str">
        <f t="shared" si="134"/>
        <v/>
      </c>
      <c r="M1713" s="70"/>
    </row>
    <row r="1714" spans="1:13" x14ac:dyDescent="0.3">
      <c r="A1714" s="4"/>
      <c r="B1714" s="1"/>
      <c r="C1714" s="1" t="str">
        <f t="shared" si="130"/>
        <v/>
      </c>
      <c r="D1714" s="1"/>
      <c r="E1714" s="1" t="str">
        <f t="shared" si="131"/>
        <v/>
      </c>
      <c r="F1714" s="1" t="str">
        <f t="shared" si="132"/>
        <v/>
      </c>
      <c r="G1714" s="1"/>
      <c r="H1714" s="74" t="str" cm="1">
        <f t="array" ref="H1714">IFERROR(IF(D1714="","",INDEX(Entradas!$H$3:$H$5000,MATCH(Vendas!A1714,IF(Entradas!$B$3:$B$5000=Vendas!D1714,Entradas!$A$3:$A$5000),1))),"Preço não registrado")</f>
        <v/>
      </c>
      <c r="I1714" s="37" t="str">
        <f t="shared" si="133"/>
        <v/>
      </c>
      <c r="J1714" s="1"/>
      <c r="K1714" s="1"/>
      <c r="L1714" s="16" t="str">
        <f t="shared" si="134"/>
        <v/>
      </c>
      <c r="M1714" s="70"/>
    </row>
    <row r="1715" spans="1:13" x14ac:dyDescent="0.3">
      <c r="A1715" s="4"/>
      <c r="B1715" s="1"/>
      <c r="C1715" s="1" t="str">
        <f t="shared" si="130"/>
        <v/>
      </c>
      <c r="D1715" s="1"/>
      <c r="E1715" s="1" t="str">
        <f t="shared" si="131"/>
        <v/>
      </c>
      <c r="F1715" s="1" t="str">
        <f t="shared" si="132"/>
        <v/>
      </c>
      <c r="G1715" s="1"/>
      <c r="H1715" s="74" t="str" cm="1">
        <f t="array" ref="H1715">IFERROR(IF(D1715="","",INDEX(Entradas!$H$3:$H$5000,MATCH(Vendas!A1715,IF(Entradas!$B$3:$B$5000=Vendas!D1715,Entradas!$A$3:$A$5000),1))),"Preço não registrado")</f>
        <v/>
      </c>
      <c r="I1715" s="37" t="str">
        <f t="shared" si="133"/>
        <v/>
      </c>
      <c r="J1715" s="1"/>
      <c r="K1715" s="1"/>
      <c r="L1715" s="16" t="str">
        <f t="shared" si="134"/>
        <v/>
      </c>
      <c r="M1715" s="70"/>
    </row>
    <row r="1716" spans="1:13" x14ac:dyDescent="0.3">
      <c r="A1716" s="4"/>
      <c r="B1716" s="1"/>
      <c r="C1716" s="1" t="str">
        <f t="shared" si="130"/>
        <v/>
      </c>
      <c r="D1716" s="1"/>
      <c r="E1716" s="1" t="str">
        <f t="shared" si="131"/>
        <v/>
      </c>
      <c r="F1716" s="1" t="str">
        <f t="shared" si="132"/>
        <v/>
      </c>
      <c r="G1716" s="1"/>
      <c r="H1716" s="74" t="str" cm="1">
        <f t="array" ref="H1716">IFERROR(IF(D1716="","",INDEX(Entradas!$H$3:$H$5000,MATCH(Vendas!A1716,IF(Entradas!$B$3:$B$5000=Vendas!D1716,Entradas!$A$3:$A$5000),1))),"Preço não registrado")</f>
        <v/>
      </c>
      <c r="I1716" s="37" t="str">
        <f t="shared" si="133"/>
        <v/>
      </c>
      <c r="J1716" s="1"/>
      <c r="K1716" s="1"/>
      <c r="L1716" s="16" t="str">
        <f t="shared" si="134"/>
        <v/>
      </c>
      <c r="M1716" s="70"/>
    </row>
    <row r="1717" spans="1:13" x14ac:dyDescent="0.3">
      <c r="A1717" s="4"/>
      <c r="B1717" s="1"/>
      <c r="C1717" s="1" t="str">
        <f t="shared" si="130"/>
        <v/>
      </c>
      <c r="D1717" s="1"/>
      <c r="E1717" s="1" t="str">
        <f t="shared" si="131"/>
        <v/>
      </c>
      <c r="F1717" s="1" t="str">
        <f t="shared" si="132"/>
        <v/>
      </c>
      <c r="G1717" s="1"/>
      <c r="H1717" s="74" t="str" cm="1">
        <f t="array" ref="H1717">IFERROR(IF(D1717="","",INDEX(Entradas!$H$3:$H$5000,MATCH(Vendas!A1717,IF(Entradas!$B$3:$B$5000=Vendas!D1717,Entradas!$A$3:$A$5000),1))),"Preço não registrado")</f>
        <v/>
      </c>
      <c r="I1717" s="37" t="str">
        <f t="shared" si="133"/>
        <v/>
      </c>
      <c r="J1717" s="1"/>
      <c r="K1717" s="1"/>
      <c r="L1717" s="16" t="str">
        <f t="shared" si="134"/>
        <v/>
      </c>
      <c r="M1717" s="70"/>
    </row>
    <row r="1718" spans="1:13" x14ac:dyDescent="0.3">
      <c r="A1718" s="4"/>
      <c r="B1718" s="1"/>
      <c r="C1718" s="1" t="str">
        <f t="shared" si="130"/>
        <v/>
      </c>
      <c r="D1718" s="1"/>
      <c r="E1718" s="1" t="str">
        <f t="shared" si="131"/>
        <v/>
      </c>
      <c r="F1718" s="1" t="str">
        <f t="shared" si="132"/>
        <v/>
      </c>
      <c r="G1718" s="1"/>
      <c r="H1718" s="74" t="str" cm="1">
        <f t="array" ref="H1718">IFERROR(IF(D1718="","",INDEX(Entradas!$H$3:$H$5000,MATCH(Vendas!A1718,IF(Entradas!$B$3:$B$5000=Vendas!D1718,Entradas!$A$3:$A$5000),1))),"Preço não registrado")</f>
        <v/>
      </c>
      <c r="I1718" s="37" t="str">
        <f t="shared" si="133"/>
        <v/>
      </c>
      <c r="J1718" s="1"/>
      <c r="K1718" s="1"/>
      <c r="L1718" s="16" t="str">
        <f t="shared" si="134"/>
        <v/>
      </c>
      <c r="M1718" s="70"/>
    </row>
    <row r="1719" spans="1:13" x14ac:dyDescent="0.3">
      <c r="A1719" s="4"/>
      <c r="B1719" s="1"/>
      <c r="C1719" s="1" t="str">
        <f t="shared" si="130"/>
        <v/>
      </c>
      <c r="D1719" s="1"/>
      <c r="E1719" s="1" t="str">
        <f t="shared" si="131"/>
        <v/>
      </c>
      <c r="F1719" s="1" t="str">
        <f t="shared" si="132"/>
        <v/>
      </c>
      <c r="G1719" s="1"/>
      <c r="H1719" s="74" t="str" cm="1">
        <f t="array" ref="H1719">IFERROR(IF(D1719="","",INDEX(Entradas!$H$3:$H$5000,MATCH(Vendas!A1719,IF(Entradas!$B$3:$B$5000=Vendas!D1719,Entradas!$A$3:$A$5000),1))),"Preço não registrado")</f>
        <v/>
      </c>
      <c r="I1719" s="37" t="str">
        <f t="shared" si="133"/>
        <v/>
      </c>
      <c r="J1719" s="1"/>
      <c r="K1719" s="1"/>
      <c r="L1719" s="16" t="str">
        <f t="shared" si="134"/>
        <v/>
      </c>
      <c r="M1719" s="70"/>
    </row>
    <row r="1720" spans="1:13" x14ac:dyDescent="0.3">
      <c r="A1720" s="4"/>
      <c r="B1720" s="1"/>
      <c r="C1720" s="1" t="str">
        <f t="shared" si="130"/>
        <v/>
      </c>
      <c r="D1720" s="1"/>
      <c r="E1720" s="1" t="str">
        <f t="shared" si="131"/>
        <v/>
      </c>
      <c r="F1720" s="1" t="str">
        <f t="shared" si="132"/>
        <v/>
      </c>
      <c r="G1720" s="1"/>
      <c r="H1720" s="74" t="str" cm="1">
        <f t="array" ref="H1720">IFERROR(IF(D1720="","",INDEX(Entradas!$H$3:$H$5000,MATCH(Vendas!A1720,IF(Entradas!$B$3:$B$5000=Vendas!D1720,Entradas!$A$3:$A$5000),1))),"Preço não registrado")</f>
        <v/>
      </c>
      <c r="I1720" s="37" t="str">
        <f t="shared" si="133"/>
        <v/>
      </c>
      <c r="J1720" s="1"/>
      <c r="K1720" s="1"/>
      <c r="L1720" s="16" t="str">
        <f t="shared" si="134"/>
        <v/>
      </c>
      <c r="M1720" s="70"/>
    </row>
    <row r="1721" spans="1:13" x14ac:dyDescent="0.3">
      <c r="A1721" s="4"/>
      <c r="B1721" s="1"/>
      <c r="C1721" s="1" t="str">
        <f t="shared" si="130"/>
        <v/>
      </c>
      <c r="D1721" s="1"/>
      <c r="E1721" s="1" t="str">
        <f t="shared" si="131"/>
        <v/>
      </c>
      <c r="F1721" s="1" t="str">
        <f t="shared" si="132"/>
        <v/>
      </c>
      <c r="G1721" s="1"/>
      <c r="H1721" s="74" t="str" cm="1">
        <f t="array" ref="H1721">IFERROR(IF(D1721="","",INDEX(Entradas!$H$3:$H$5000,MATCH(Vendas!A1721,IF(Entradas!$B$3:$B$5000=Vendas!D1721,Entradas!$A$3:$A$5000),1))),"Preço não registrado")</f>
        <v/>
      </c>
      <c r="I1721" s="37" t="str">
        <f t="shared" si="133"/>
        <v/>
      </c>
      <c r="J1721" s="1"/>
      <c r="K1721" s="1"/>
      <c r="L1721" s="16" t="str">
        <f t="shared" si="134"/>
        <v/>
      </c>
      <c r="M1721" s="70"/>
    </row>
    <row r="1722" spans="1:13" x14ac:dyDescent="0.3">
      <c r="A1722" s="4"/>
      <c r="B1722" s="1"/>
      <c r="C1722" s="1" t="str">
        <f t="shared" si="130"/>
        <v/>
      </c>
      <c r="D1722" s="6"/>
      <c r="E1722" s="1" t="str">
        <f t="shared" si="131"/>
        <v/>
      </c>
      <c r="F1722" s="1" t="str">
        <f t="shared" si="132"/>
        <v/>
      </c>
      <c r="G1722" s="1"/>
      <c r="H1722" s="74" t="str" cm="1">
        <f t="array" ref="H1722">IFERROR(IF(D1722="","",INDEX(Entradas!$H$3:$H$5000,MATCH(Vendas!A1722,IF(Entradas!$B$3:$B$5000=Vendas!D1722,Entradas!$A$3:$A$5000),1))),"Preço não registrado")</f>
        <v/>
      </c>
      <c r="I1722" s="37" t="str">
        <f t="shared" si="133"/>
        <v/>
      </c>
      <c r="J1722" s="1"/>
      <c r="K1722" s="1"/>
      <c r="L1722" s="16" t="str">
        <f t="shared" si="134"/>
        <v/>
      </c>
      <c r="M1722" s="70"/>
    </row>
    <row r="1723" spans="1:13" x14ac:dyDescent="0.3">
      <c r="A1723" s="4"/>
      <c r="B1723" s="1"/>
      <c r="C1723" s="1" t="str">
        <f t="shared" si="130"/>
        <v/>
      </c>
      <c r="D1723" s="1"/>
      <c r="E1723" s="1" t="str">
        <f t="shared" si="131"/>
        <v/>
      </c>
      <c r="F1723" s="1" t="str">
        <f t="shared" si="132"/>
        <v/>
      </c>
      <c r="G1723" s="1"/>
      <c r="H1723" s="74" t="str" cm="1">
        <f t="array" ref="H1723">IFERROR(IF(D1723="","",INDEX(Entradas!$H$3:$H$5000,MATCH(Vendas!A1723,IF(Entradas!$B$3:$B$5000=Vendas!D1723,Entradas!$A$3:$A$5000),1))),"Preço não registrado")</f>
        <v/>
      </c>
      <c r="I1723" s="37" t="str">
        <f t="shared" si="133"/>
        <v/>
      </c>
      <c r="J1723" s="1"/>
      <c r="K1723" s="1"/>
      <c r="L1723" s="16" t="str">
        <f t="shared" si="134"/>
        <v/>
      </c>
      <c r="M1723" s="70"/>
    </row>
    <row r="1724" spans="1:13" x14ac:dyDescent="0.3">
      <c r="A1724" s="4"/>
      <c r="B1724" s="1"/>
      <c r="C1724" s="1" t="str">
        <f t="shared" si="130"/>
        <v/>
      </c>
      <c r="D1724" s="1"/>
      <c r="E1724" s="1" t="str">
        <f t="shared" si="131"/>
        <v/>
      </c>
      <c r="F1724" s="1" t="str">
        <f t="shared" si="132"/>
        <v/>
      </c>
      <c r="G1724" s="1"/>
      <c r="H1724" s="74" t="str" cm="1">
        <f t="array" ref="H1724">IFERROR(IF(D1724="","",INDEX(Entradas!$H$3:$H$5000,MATCH(Vendas!A1724,IF(Entradas!$B$3:$B$5000=Vendas!D1724,Entradas!$A$3:$A$5000),1))),"Preço não registrado")</f>
        <v/>
      </c>
      <c r="I1724" s="37" t="str">
        <f t="shared" si="133"/>
        <v/>
      </c>
      <c r="J1724" s="1"/>
      <c r="K1724" s="1"/>
      <c r="L1724" s="16" t="str">
        <f t="shared" si="134"/>
        <v/>
      </c>
      <c r="M1724" s="70"/>
    </row>
    <row r="1725" spans="1:13" x14ac:dyDescent="0.3">
      <c r="A1725" s="4"/>
      <c r="B1725" s="1"/>
      <c r="C1725" s="1" t="str">
        <f t="shared" si="130"/>
        <v/>
      </c>
      <c r="D1725" s="1"/>
      <c r="E1725" s="1" t="str">
        <f t="shared" si="131"/>
        <v/>
      </c>
      <c r="F1725" s="1" t="str">
        <f t="shared" si="132"/>
        <v/>
      </c>
      <c r="G1725" s="1"/>
      <c r="H1725" s="74" t="str" cm="1">
        <f t="array" ref="H1725">IFERROR(IF(D1725="","",INDEX(Entradas!$H$3:$H$5000,MATCH(Vendas!A1725,IF(Entradas!$B$3:$B$5000=Vendas!D1725,Entradas!$A$3:$A$5000),1))),"Preço não registrado")</f>
        <v/>
      </c>
      <c r="I1725" s="37" t="str">
        <f t="shared" si="133"/>
        <v/>
      </c>
      <c r="J1725" s="1"/>
      <c r="K1725" s="1"/>
      <c r="L1725" s="16" t="str">
        <f t="shared" si="134"/>
        <v/>
      </c>
      <c r="M1725" s="70"/>
    </row>
    <row r="1726" spans="1:13" x14ac:dyDescent="0.3">
      <c r="A1726" s="4"/>
      <c r="B1726" s="1"/>
      <c r="C1726" s="1" t="str">
        <f t="shared" si="130"/>
        <v/>
      </c>
      <c r="D1726" s="1"/>
      <c r="E1726" s="1" t="str">
        <f t="shared" si="131"/>
        <v/>
      </c>
      <c r="F1726" s="1" t="str">
        <f t="shared" si="132"/>
        <v/>
      </c>
      <c r="G1726" s="1"/>
      <c r="H1726" s="74" t="str" cm="1">
        <f t="array" ref="H1726">IFERROR(IF(D1726="","",INDEX(Entradas!$H$3:$H$5000,MATCH(Vendas!A1726,IF(Entradas!$B$3:$B$5000=Vendas!D1726,Entradas!$A$3:$A$5000),1))),"Preço não registrado")</f>
        <v/>
      </c>
      <c r="I1726" s="37" t="str">
        <f t="shared" si="133"/>
        <v/>
      </c>
      <c r="J1726" s="1"/>
      <c r="K1726" s="1"/>
      <c r="L1726" s="16" t="str">
        <f t="shared" si="134"/>
        <v/>
      </c>
      <c r="M1726" s="70"/>
    </row>
    <row r="1727" spans="1:13" x14ac:dyDescent="0.3">
      <c r="A1727" s="4"/>
      <c r="B1727" s="1"/>
      <c r="C1727" s="1" t="str">
        <f t="shared" si="130"/>
        <v/>
      </c>
      <c r="D1727" s="1"/>
      <c r="E1727" s="1" t="str">
        <f t="shared" si="131"/>
        <v/>
      </c>
      <c r="F1727" s="1" t="str">
        <f t="shared" si="132"/>
        <v/>
      </c>
      <c r="G1727" s="1"/>
      <c r="H1727" s="74" t="str" cm="1">
        <f t="array" ref="H1727">IFERROR(IF(D1727="","",INDEX(Entradas!$H$3:$H$5000,MATCH(Vendas!A1727,IF(Entradas!$B$3:$B$5000=Vendas!D1727,Entradas!$A$3:$A$5000),1))),"Preço não registrado")</f>
        <v/>
      </c>
      <c r="I1727" s="37" t="str">
        <f t="shared" si="133"/>
        <v/>
      </c>
      <c r="J1727" s="1"/>
      <c r="K1727" s="1"/>
      <c r="L1727" s="16" t="str">
        <f t="shared" si="134"/>
        <v/>
      </c>
      <c r="M1727" s="70"/>
    </row>
    <row r="1728" spans="1:13" x14ac:dyDescent="0.3">
      <c r="A1728" s="4"/>
      <c r="B1728" s="1"/>
      <c r="C1728" s="1" t="str">
        <f t="shared" si="130"/>
        <v/>
      </c>
      <c r="D1728" s="1"/>
      <c r="E1728" s="1" t="str">
        <f t="shared" si="131"/>
        <v/>
      </c>
      <c r="F1728" s="1" t="str">
        <f t="shared" si="132"/>
        <v/>
      </c>
      <c r="G1728" s="1"/>
      <c r="H1728" s="74" t="str" cm="1">
        <f t="array" ref="H1728">IFERROR(IF(D1728="","",INDEX(Entradas!$H$3:$H$5000,MATCH(Vendas!A1728,IF(Entradas!$B$3:$B$5000=Vendas!D1728,Entradas!$A$3:$A$5000),1))),"Preço não registrado")</f>
        <v/>
      </c>
      <c r="I1728" s="37" t="str">
        <f t="shared" si="133"/>
        <v/>
      </c>
      <c r="J1728" s="1"/>
      <c r="K1728" s="1"/>
      <c r="L1728" s="16" t="str">
        <f t="shared" si="134"/>
        <v/>
      </c>
      <c r="M1728" s="70"/>
    </row>
    <row r="1729" spans="1:13" x14ac:dyDescent="0.3">
      <c r="A1729" s="4"/>
      <c r="B1729" s="1"/>
      <c r="C1729" s="1" t="str">
        <f t="shared" si="130"/>
        <v/>
      </c>
      <c r="D1729" s="1"/>
      <c r="E1729" s="1" t="str">
        <f t="shared" si="131"/>
        <v/>
      </c>
      <c r="F1729" s="1" t="str">
        <f t="shared" si="132"/>
        <v/>
      </c>
      <c r="G1729" s="1"/>
      <c r="H1729" s="74" t="str" cm="1">
        <f t="array" ref="H1729">IFERROR(IF(D1729="","",INDEX(Entradas!$H$3:$H$5000,MATCH(Vendas!A1729,IF(Entradas!$B$3:$B$5000=Vendas!D1729,Entradas!$A$3:$A$5000),1))),"Preço não registrado")</f>
        <v/>
      </c>
      <c r="I1729" s="37" t="str">
        <f t="shared" si="133"/>
        <v/>
      </c>
      <c r="J1729" s="1"/>
      <c r="K1729" s="1"/>
      <c r="L1729" s="16" t="str">
        <f t="shared" si="134"/>
        <v/>
      </c>
      <c r="M1729" s="70"/>
    </row>
    <row r="1730" spans="1:13" x14ac:dyDescent="0.3">
      <c r="A1730" s="4"/>
      <c r="B1730" s="1"/>
      <c r="C1730" s="1" t="str">
        <f t="shared" si="130"/>
        <v/>
      </c>
      <c r="D1730" s="1"/>
      <c r="E1730" s="1" t="str">
        <f t="shared" si="131"/>
        <v/>
      </c>
      <c r="F1730" s="1" t="str">
        <f t="shared" si="132"/>
        <v/>
      </c>
      <c r="G1730" s="1"/>
      <c r="H1730" s="74" t="str" cm="1">
        <f t="array" ref="H1730">IFERROR(IF(D1730="","",INDEX(Entradas!$H$3:$H$5000,MATCH(Vendas!A1730,IF(Entradas!$B$3:$B$5000=Vendas!D1730,Entradas!$A$3:$A$5000),1))),"Preço não registrado")</f>
        <v/>
      </c>
      <c r="I1730" s="37" t="str">
        <f t="shared" si="133"/>
        <v/>
      </c>
      <c r="J1730" s="1"/>
      <c r="K1730" s="1"/>
      <c r="L1730" s="16" t="str">
        <f t="shared" si="134"/>
        <v/>
      </c>
      <c r="M1730" s="70"/>
    </row>
    <row r="1731" spans="1:13" x14ac:dyDescent="0.3">
      <c r="A1731" s="4"/>
      <c r="B1731" s="1"/>
      <c r="C1731" s="1" t="str">
        <f t="shared" ref="C1731:C1794" si="135">IF(B1731="","",VLOOKUP(B1731,tabela_cliente,2,0))</f>
        <v/>
      </c>
      <c r="D1731" s="1"/>
      <c r="E1731" s="1" t="str">
        <f t="shared" ref="E1731:E1794" si="136">IF(D1731="","",VLOOKUP(D1731,tabela_produto,2,0))</f>
        <v/>
      </c>
      <c r="F1731" s="1" t="str">
        <f t="shared" ref="F1731:F1794" si="137">IF(D1731="","",VLOOKUP(D1731,tabela_produto,3,0))</f>
        <v/>
      </c>
      <c r="G1731" s="1"/>
      <c r="H1731" s="74" t="str" cm="1">
        <f t="array" ref="H1731">IFERROR(IF(D1731="","",INDEX(Entradas!$H$3:$H$5000,MATCH(Vendas!A1731,IF(Entradas!$B$3:$B$5000=Vendas!D1731,Entradas!$A$3:$A$5000),1))),"Preço não registrado")</f>
        <v/>
      </c>
      <c r="I1731" s="37" t="str">
        <f t="shared" si="133"/>
        <v/>
      </c>
      <c r="J1731" s="1"/>
      <c r="K1731" s="1"/>
      <c r="L1731" s="16" t="str">
        <f t="shared" si="134"/>
        <v/>
      </c>
      <c r="M1731" s="70"/>
    </row>
    <row r="1732" spans="1:13" x14ac:dyDescent="0.3">
      <c r="A1732" s="4"/>
      <c r="B1732" s="1"/>
      <c r="C1732" s="1" t="str">
        <f t="shared" si="135"/>
        <v/>
      </c>
      <c r="D1732" s="6"/>
      <c r="E1732" s="1" t="str">
        <f t="shared" si="136"/>
        <v/>
      </c>
      <c r="F1732" s="1" t="str">
        <f t="shared" si="137"/>
        <v/>
      </c>
      <c r="G1732" s="1"/>
      <c r="H1732" s="74" t="str" cm="1">
        <f t="array" ref="H1732">IFERROR(IF(D1732="","",INDEX(Entradas!$H$3:$H$5000,MATCH(Vendas!A1732,IF(Entradas!$B$3:$B$5000=Vendas!D1732,Entradas!$A$3:$A$5000),1))),"Preço não registrado")</f>
        <v/>
      </c>
      <c r="I1732" s="37" t="str">
        <f t="shared" ref="I1732:I1795" si="138">IFERROR(IF(OR(G1732="",H1732=""),"",G1732*H1732),"")</f>
        <v/>
      </c>
      <c r="J1732" s="1"/>
      <c r="K1732" s="1"/>
      <c r="L1732" s="16" t="str">
        <f t="shared" ref="L1732:L1795" si="139">IF(K1732="","",HYPERLINK("https://rastreamentocorreios.info/consulta/"&amp;K1732,"Rastreie aqui"))</f>
        <v/>
      </c>
      <c r="M1732" s="70"/>
    </row>
    <row r="1733" spans="1:13" x14ac:dyDescent="0.3">
      <c r="A1733" s="4"/>
      <c r="B1733" s="1"/>
      <c r="C1733" s="1" t="str">
        <f t="shared" si="135"/>
        <v/>
      </c>
      <c r="D1733" s="1"/>
      <c r="E1733" s="1" t="str">
        <f t="shared" si="136"/>
        <v/>
      </c>
      <c r="F1733" s="1" t="str">
        <f t="shared" si="137"/>
        <v/>
      </c>
      <c r="G1733" s="1"/>
      <c r="H1733" s="74" t="str" cm="1">
        <f t="array" ref="H1733">IFERROR(IF(D1733="","",INDEX(Entradas!$H$3:$H$5000,MATCH(Vendas!A1733,IF(Entradas!$B$3:$B$5000=Vendas!D1733,Entradas!$A$3:$A$5000),1))),"Preço não registrado")</f>
        <v/>
      </c>
      <c r="I1733" s="37" t="str">
        <f t="shared" si="138"/>
        <v/>
      </c>
      <c r="J1733" s="1"/>
      <c r="K1733" s="1"/>
      <c r="L1733" s="16" t="str">
        <f t="shared" si="139"/>
        <v/>
      </c>
      <c r="M1733" s="70"/>
    </row>
    <row r="1734" spans="1:13" x14ac:dyDescent="0.3">
      <c r="A1734" s="4"/>
      <c r="B1734" s="1"/>
      <c r="C1734" s="1" t="str">
        <f t="shared" si="135"/>
        <v/>
      </c>
      <c r="D1734" s="1"/>
      <c r="E1734" s="1" t="str">
        <f t="shared" si="136"/>
        <v/>
      </c>
      <c r="F1734" s="1" t="str">
        <f t="shared" si="137"/>
        <v/>
      </c>
      <c r="G1734" s="1"/>
      <c r="H1734" s="74" t="str" cm="1">
        <f t="array" ref="H1734">IFERROR(IF(D1734="","",INDEX(Entradas!$H$3:$H$5000,MATCH(Vendas!A1734,IF(Entradas!$B$3:$B$5000=Vendas!D1734,Entradas!$A$3:$A$5000),1))),"Preço não registrado")</f>
        <v/>
      </c>
      <c r="I1734" s="37" t="str">
        <f t="shared" si="138"/>
        <v/>
      </c>
      <c r="J1734" s="1"/>
      <c r="K1734" s="1"/>
      <c r="L1734" s="16" t="str">
        <f t="shared" si="139"/>
        <v/>
      </c>
      <c r="M1734" s="70"/>
    </row>
    <row r="1735" spans="1:13" x14ac:dyDescent="0.3">
      <c r="A1735" s="4"/>
      <c r="B1735" s="1"/>
      <c r="C1735" s="1" t="str">
        <f t="shared" si="135"/>
        <v/>
      </c>
      <c r="D1735" s="1"/>
      <c r="E1735" s="1" t="str">
        <f t="shared" si="136"/>
        <v/>
      </c>
      <c r="F1735" s="1" t="str">
        <f t="shared" si="137"/>
        <v/>
      </c>
      <c r="G1735" s="1"/>
      <c r="H1735" s="74" t="str" cm="1">
        <f t="array" ref="H1735">IFERROR(IF(D1735="","",INDEX(Entradas!$H$3:$H$5000,MATCH(Vendas!A1735,IF(Entradas!$B$3:$B$5000=Vendas!D1735,Entradas!$A$3:$A$5000),1))),"Preço não registrado")</f>
        <v/>
      </c>
      <c r="I1735" s="37" t="str">
        <f t="shared" si="138"/>
        <v/>
      </c>
      <c r="J1735" s="1"/>
      <c r="K1735" s="1"/>
      <c r="L1735" s="16" t="str">
        <f t="shared" si="139"/>
        <v/>
      </c>
      <c r="M1735" s="70"/>
    </row>
    <row r="1736" spans="1:13" x14ac:dyDescent="0.3">
      <c r="A1736" s="4"/>
      <c r="B1736" s="1"/>
      <c r="C1736" s="1" t="str">
        <f t="shared" si="135"/>
        <v/>
      </c>
      <c r="D1736" s="1"/>
      <c r="E1736" s="1" t="str">
        <f t="shared" si="136"/>
        <v/>
      </c>
      <c r="F1736" s="1" t="str">
        <f t="shared" si="137"/>
        <v/>
      </c>
      <c r="G1736" s="1"/>
      <c r="H1736" s="74" t="str" cm="1">
        <f t="array" ref="H1736">IFERROR(IF(D1736="","",INDEX(Entradas!$H$3:$H$5000,MATCH(Vendas!A1736,IF(Entradas!$B$3:$B$5000=Vendas!D1736,Entradas!$A$3:$A$5000),1))),"Preço não registrado")</f>
        <v/>
      </c>
      <c r="I1736" s="37" t="str">
        <f t="shared" si="138"/>
        <v/>
      </c>
      <c r="J1736" s="1"/>
      <c r="K1736" s="1"/>
      <c r="L1736" s="16" t="str">
        <f t="shared" si="139"/>
        <v/>
      </c>
      <c r="M1736" s="70"/>
    </row>
    <row r="1737" spans="1:13" x14ac:dyDescent="0.3">
      <c r="A1737" s="4"/>
      <c r="B1737" s="1"/>
      <c r="C1737" s="1" t="str">
        <f t="shared" si="135"/>
        <v/>
      </c>
      <c r="D1737" s="1"/>
      <c r="E1737" s="1" t="str">
        <f t="shared" si="136"/>
        <v/>
      </c>
      <c r="F1737" s="1" t="str">
        <f t="shared" si="137"/>
        <v/>
      </c>
      <c r="G1737" s="1"/>
      <c r="H1737" s="74" t="str" cm="1">
        <f t="array" ref="H1737">IFERROR(IF(D1737="","",INDEX(Entradas!$H$3:$H$5000,MATCH(Vendas!A1737,IF(Entradas!$B$3:$B$5000=Vendas!D1737,Entradas!$A$3:$A$5000),1))),"Preço não registrado")</f>
        <v/>
      </c>
      <c r="I1737" s="37" t="str">
        <f t="shared" si="138"/>
        <v/>
      </c>
      <c r="J1737" s="1"/>
      <c r="K1737" s="1"/>
      <c r="L1737" s="16" t="str">
        <f t="shared" si="139"/>
        <v/>
      </c>
      <c r="M1737" s="70"/>
    </row>
    <row r="1738" spans="1:13" x14ac:dyDescent="0.3">
      <c r="A1738" s="4"/>
      <c r="B1738" s="1"/>
      <c r="C1738" s="1" t="str">
        <f t="shared" si="135"/>
        <v/>
      </c>
      <c r="D1738" s="1"/>
      <c r="E1738" s="1" t="str">
        <f t="shared" si="136"/>
        <v/>
      </c>
      <c r="F1738" s="1" t="str">
        <f t="shared" si="137"/>
        <v/>
      </c>
      <c r="G1738" s="1"/>
      <c r="H1738" s="74" t="str" cm="1">
        <f t="array" ref="H1738">IFERROR(IF(D1738="","",INDEX(Entradas!$H$3:$H$5000,MATCH(Vendas!A1738,IF(Entradas!$B$3:$B$5000=Vendas!D1738,Entradas!$A$3:$A$5000),1))),"Preço não registrado")</f>
        <v/>
      </c>
      <c r="I1738" s="37" t="str">
        <f t="shared" si="138"/>
        <v/>
      </c>
      <c r="J1738" s="1"/>
      <c r="K1738" s="1"/>
      <c r="L1738" s="16" t="str">
        <f t="shared" si="139"/>
        <v/>
      </c>
      <c r="M1738" s="70"/>
    </row>
    <row r="1739" spans="1:13" x14ac:dyDescent="0.3">
      <c r="A1739" s="4"/>
      <c r="B1739" s="1"/>
      <c r="C1739" s="1" t="str">
        <f t="shared" si="135"/>
        <v/>
      </c>
      <c r="D1739" s="1"/>
      <c r="E1739" s="1" t="str">
        <f t="shared" si="136"/>
        <v/>
      </c>
      <c r="F1739" s="1" t="str">
        <f t="shared" si="137"/>
        <v/>
      </c>
      <c r="G1739" s="1"/>
      <c r="H1739" s="74" t="str" cm="1">
        <f t="array" ref="H1739">IFERROR(IF(D1739="","",INDEX(Entradas!$H$3:$H$5000,MATCH(Vendas!A1739,IF(Entradas!$B$3:$B$5000=Vendas!D1739,Entradas!$A$3:$A$5000),1))),"Preço não registrado")</f>
        <v/>
      </c>
      <c r="I1739" s="37" t="str">
        <f t="shared" si="138"/>
        <v/>
      </c>
      <c r="J1739" s="1"/>
      <c r="K1739" s="1"/>
      <c r="L1739" s="16" t="str">
        <f t="shared" si="139"/>
        <v/>
      </c>
      <c r="M1739" s="70"/>
    </row>
    <row r="1740" spans="1:13" x14ac:dyDescent="0.3">
      <c r="A1740" s="4"/>
      <c r="B1740" s="1"/>
      <c r="C1740" s="1" t="str">
        <f t="shared" si="135"/>
        <v/>
      </c>
      <c r="D1740" s="1"/>
      <c r="E1740" s="1" t="str">
        <f t="shared" si="136"/>
        <v/>
      </c>
      <c r="F1740" s="1" t="str">
        <f t="shared" si="137"/>
        <v/>
      </c>
      <c r="G1740" s="1"/>
      <c r="H1740" s="74" t="str" cm="1">
        <f t="array" ref="H1740">IFERROR(IF(D1740="","",INDEX(Entradas!$H$3:$H$5000,MATCH(Vendas!A1740,IF(Entradas!$B$3:$B$5000=Vendas!D1740,Entradas!$A$3:$A$5000),1))),"Preço não registrado")</f>
        <v/>
      </c>
      <c r="I1740" s="37" t="str">
        <f t="shared" si="138"/>
        <v/>
      </c>
      <c r="J1740" s="1"/>
      <c r="K1740" s="1"/>
      <c r="L1740" s="16" t="str">
        <f t="shared" si="139"/>
        <v/>
      </c>
      <c r="M1740" s="70"/>
    </row>
    <row r="1741" spans="1:13" x14ac:dyDescent="0.3">
      <c r="A1741" s="4"/>
      <c r="B1741" s="1"/>
      <c r="C1741" s="1" t="str">
        <f t="shared" si="135"/>
        <v/>
      </c>
      <c r="D1741" s="1"/>
      <c r="E1741" s="1" t="str">
        <f t="shared" si="136"/>
        <v/>
      </c>
      <c r="F1741" s="1" t="str">
        <f t="shared" si="137"/>
        <v/>
      </c>
      <c r="G1741" s="1"/>
      <c r="H1741" s="74" t="str" cm="1">
        <f t="array" ref="H1741">IFERROR(IF(D1741="","",INDEX(Entradas!$H$3:$H$5000,MATCH(Vendas!A1741,IF(Entradas!$B$3:$B$5000=Vendas!D1741,Entradas!$A$3:$A$5000),1))),"Preço não registrado")</f>
        <v/>
      </c>
      <c r="I1741" s="37" t="str">
        <f t="shared" si="138"/>
        <v/>
      </c>
      <c r="J1741" s="1"/>
      <c r="K1741" s="1"/>
      <c r="L1741" s="16" t="str">
        <f t="shared" si="139"/>
        <v/>
      </c>
      <c r="M1741" s="70"/>
    </row>
    <row r="1742" spans="1:13" x14ac:dyDescent="0.3">
      <c r="A1742" s="4"/>
      <c r="B1742" s="1"/>
      <c r="C1742" s="1" t="str">
        <f t="shared" si="135"/>
        <v/>
      </c>
      <c r="D1742" s="6"/>
      <c r="E1742" s="1" t="str">
        <f t="shared" si="136"/>
        <v/>
      </c>
      <c r="F1742" s="1" t="str">
        <f t="shared" si="137"/>
        <v/>
      </c>
      <c r="G1742" s="1"/>
      <c r="H1742" s="74" t="str" cm="1">
        <f t="array" ref="H1742">IFERROR(IF(D1742="","",INDEX(Entradas!$H$3:$H$5000,MATCH(Vendas!A1742,IF(Entradas!$B$3:$B$5000=Vendas!D1742,Entradas!$A$3:$A$5000),1))),"Preço não registrado")</f>
        <v/>
      </c>
      <c r="I1742" s="37" t="str">
        <f t="shared" si="138"/>
        <v/>
      </c>
      <c r="J1742" s="1"/>
      <c r="K1742" s="1"/>
      <c r="L1742" s="16" t="str">
        <f t="shared" si="139"/>
        <v/>
      </c>
      <c r="M1742" s="70"/>
    </row>
    <row r="1743" spans="1:13" x14ac:dyDescent="0.3">
      <c r="A1743" s="4"/>
      <c r="B1743" s="1"/>
      <c r="C1743" s="1" t="str">
        <f t="shared" si="135"/>
        <v/>
      </c>
      <c r="D1743" s="1"/>
      <c r="E1743" s="1" t="str">
        <f t="shared" si="136"/>
        <v/>
      </c>
      <c r="F1743" s="1" t="str">
        <f t="shared" si="137"/>
        <v/>
      </c>
      <c r="G1743" s="1"/>
      <c r="H1743" s="74" t="str" cm="1">
        <f t="array" ref="H1743">IFERROR(IF(D1743="","",INDEX(Entradas!$H$3:$H$5000,MATCH(Vendas!A1743,IF(Entradas!$B$3:$B$5000=Vendas!D1743,Entradas!$A$3:$A$5000),1))),"Preço não registrado")</f>
        <v/>
      </c>
      <c r="I1743" s="37" t="str">
        <f t="shared" si="138"/>
        <v/>
      </c>
      <c r="J1743" s="1"/>
      <c r="K1743" s="1"/>
      <c r="L1743" s="16" t="str">
        <f t="shared" si="139"/>
        <v/>
      </c>
      <c r="M1743" s="70"/>
    </row>
    <row r="1744" spans="1:13" x14ac:dyDescent="0.3">
      <c r="A1744" s="4"/>
      <c r="B1744" s="1"/>
      <c r="C1744" s="1" t="str">
        <f t="shared" si="135"/>
        <v/>
      </c>
      <c r="D1744" s="1"/>
      <c r="E1744" s="1" t="str">
        <f t="shared" si="136"/>
        <v/>
      </c>
      <c r="F1744" s="1" t="str">
        <f t="shared" si="137"/>
        <v/>
      </c>
      <c r="G1744" s="1"/>
      <c r="H1744" s="74" t="str" cm="1">
        <f t="array" ref="H1744">IFERROR(IF(D1744="","",INDEX(Entradas!$H$3:$H$5000,MATCH(Vendas!A1744,IF(Entradas!$B$3:$B$5000=Vendas!D1744,Entradas!$A$3:$A$5000),1))),"Preço não registrado")</f>
        <v/>
      </c>
      <c r="I1744" s="37" t="str">
        <f t="shared" si="138"/>
        <v/>
      </c>
      <c r="J1744" s="1"/>
      <c r="K1744" s="1"/>
      <c r="L1744" s="16" t="str">
        <f t="shared" si="139"/>
        <v/>
      </c>
      <c r="M1744" s="70"/>
    </row>
    <row r="1745" spans="1:13" x14ac:dyDescent="0.3">
      <c r="A1745" s="4"/>
      <c r="B1745" s="1"/>
      <c r="C1745" s="1" t="str">
        <f t="shared" si="135"/>
        <v/>
      </c>
      <c r="D1745" s="1"/>
      <c r="E1745" s="1" t="str">
        <f t="shared" si="136"/>
        <v/>
      </c>
      <c r="F1745" s="1" t="str">
        <f t="shared" si="137"/>
        <v/>
      </c>
      <c r="G1745" s="1"/>
      <c r="H1745" s="74" t="str" cm="1">
        <f t="array" ref="H1745">IFERROR(IF(D1745="","",INDEX(Entradas!$H$3:$H$5000,MATCH(Vendas!A1745,IF(Entradas!$B$3:$B$5000=Vendas!D1745,Entradas!$A$3:$A$5000),1))),"Preço não registrado")</f>
        <v/>
      </c>
      <c r="I1745" s="37" t="str">
        <f t="shared" si="138"/>
        <v/>
      </c>
      <c r="J1745" s="1"/>
      <c r="K1745" s="1"/>
      <c r="L1745" s="16" t="str">
        <f t="shared" si="139"/>
        <v/>
      </c>
      <c r="M1745" s="70"/>
    </row>
    <row r="1746" spans="1:13" x14ac:dyDescent="0.3">
      <c r="A1746" s="4"/>
      <c r="B1746" s="1"/>
      <c r="C1746" s="1" t="str">
        <f t="shared" si="135"/>
        <v/>
      </c>
      <c r="D1746" s="1"/>
      <c r="E1746" s="1" t="str">
        <f t="shared" si="136"/>
        <v/>
      </c>
      <c r="F1746" s="1" t="str">
        <f t="shared" si="137"/>
        <v/>
      </c>
      <c r="G1746" s="1"/>
      <c r="H1746" s="74" t="str" cm="1">
        <f t="array" ref="H1746">IFERROR(IF(D1746="","",INDEX(Entradas!$H$3:$H$5000,MATCH(Vendas!A1746,IF(Entradas!$B$3:$B$5000=Vendas!D1746,Entradas!$A$3:$A$5000),1))),"Preço não registrado")</f>
        <v/>
      </c>
      <c r="I1746" s="37" t="str">
        <f t="shared" si="138"/>
        <v/>
      </c>
      <c r="J1746" s="1"/>
      <c r="K1746" s="1"/>
      <c r="L1746" s="16" t="str">
        <f t="shared" si="139"/>
        <v/>
      </c>
      <c r="M1746" s="70"/>
    </row>
    <row r="1747" spans="1:13" x14ac:dyDescent="0.3">
      <c r="A1747" s="4"/>
      <c r="B1747" s="1"/>
      <c r="C1747" s="1" t="str">
        <f t="shared" si="135"/>
        <v/>
      </c>
      <c r="D1747" s="1"/>
      <c r="E1747" s="1" t="str">
        <f t="shared" si="136"/>
        <v/>
      </c>
      <c r="F1747" s="1" t="str">
        <f t="shared" si="137"/>
        <v/>
      </c>
      <c r="G1747" s="1"/>
      <c r="H1747" s="74" t="str" cm="1">
        <f t="array" ref="H1747">IFERROR(IF(D1747="","",INDEX(Entradas!$H$3:$H$5000,MATCH(Vendas!A1747,IF(Entradas!$B$3:$B$5000=Vendas!D1747,Entradas!$A$3:$A$5000),1))),"Preço não registrado")</f>
        <v/>
      </c>
      <c r="I1747" s="37" t="str">
        <f t="shared" si="138"/>
        <v/>
      </c>
      <c r="J1747" s="1"/>
      <c r="K1747" s="1"/>
      <c r="L1747" s="16" t="str">
        <f t="shared" si="139"/>
        <v/>
      </c>
      <c r="M1747" s="70"/>
    </row>
    <row r="1748" spans="1:13" x14ac:dyDescent="0.3">
      <c r="A1748" s="4"/>
      <c r="B1748" s="1"/>
      <c r="C1748" s="1" t="str">
        <f t="shared" si="135"/>
        <v/>
      </c>
      <c r="D1748" s="1"/>
      <c r="E1748" s="1" t="str">
        <f t="shared" si="136"/>
        <v/>
      </c>
      <c r="F1748" s="1" t="str">
        <f t="shared" si="137"/>
        <v/>
      </c>
      <c r="G1748" s="1"/>
      <c r="H1748" s="74" t="str" cm="1">
        <f t="array" ref="H1748">IFERROR(IF(D1748="","",INDEX(Entradas!$H$3:$H$5000,MATCH(Vendas!A1748,IF(Entradas!$B$3:$B$5000=Vendas!D1748,Entradas!$A$3:$A$5000),1))),"Preço não registrado")</f>
        <v/>
      </c>
      <c r="I1748" s="37" t="str">
        <f t="shared" si="138"/>
        <v/>
      </c>
      <c r="J1748" s="1"/>
      <c r="K1748" s="1"/>
      <c r="L1748" s="16" t="str">
        <f t="shared" si="139"/>
        <v/>
      </c>
      <c r="M1748" s="70"/>
    </row>
    <row r="1749" spans="1:13" x14ac:dyDescent="0.3">
      <c r="A1749" s="4"/>
      <c r="B1749" s="1"/>
      <c r="C1749" s="1" t="str">
        <f t="shared" si="135"/>
        <v/>
      </c>
      <c r="D1749" s="1"/>
      <c r="E1749" s="1" t="str">
        <f t="shared" si="136"/>
        <v/>
      </c>
      <c r="F1749" s="1" t="str">
        <f t="shared" si="137"/>
        <v/>
      </c>
      <c r="G1749" s="1"/>
      <c r="H1749" s="74" t="str" cm="1">
        <f t="array" ref="H1749">IFERROR(IF(D1749="","",INDEX(Entradas!$H$3:$H$5000,MATCH(Vendas!A1749,IF(Entradas!$B$3:$B$5000=Vendas!D1749,Entradas!$A$3:$A$5000),1))),"Preço não registrado")</f>
        <v/>
      </c>
      <c r="I1749" s="37" t="str">
        <f t="shared" si="138"/>
        <v/>
      </c>
      <c r="J1749" s="1"/>
      <c r="K1749" s="1"/>
      <c r="L1749" s="16" t="str">
        <f t="shared" si="139"/>
        <v/>
      </c>
      <c r="M1749" s="70"/>
    </row>
    <row r="1750" spans="1:13" x14ac:dyDescent="0.3">
      <c r="A1750" s="4"/>
      <c r="B1750" s="1"/>
      <c r="C1750" s="1" t="str">
        <f t="shared" si="135"/>
        <v/>
      </c>
      <c r="D1750" s="1"/>
      <c r="E1750" s="1" t="str">
        <f t="shared" si="136"/>
        <v/>
      </c>
      <c r="F1750" s="1" t="str">
        <f t="shared" si="137"/>
        <v/>
      </c>
      <c r="G1750" s="1"/>
      <c r="H1750" s="74" t="str" cm="1">
        <f t="array" ref="H1750">IFERROR(IF(D1750="","",INDEX(Entradas!$H$3:$H$5000,MATCH(Vendas!A1750,IF(Entradas!$B$3:$B$5000=Vendas!D1750,Entradas!$A$3:$A$5000),1))),"Preço não registrado")</f>
        <v/>
      </c>
      <c r="I1750" s="37" t="str">
        <f t="shared" si="138"/>
        <v/>
      </c>
      <c r="J1750" s="1"/>
      <c r="K1750" s="1"/>
      <c r="L1750" s="16" t="str">
        <f t="shared" si="139"/>
        <v/>
      </c>
      <c r="M1750" s="70"/>
    </row>
    <row r="1751" spans="1:13" x14ac:dyDescent="0.3">
      <c r="A1751" s="4"/>
      <c r="B1751" s="1"/>
      <c r="C1751" s="1" t="str">
        <f t="shared" si="135"/>
        <v/>
      </c>
      <c r="D1751" s="1"/>
      <c r="E1751" s="1" t="str">
        <f t="shared" si="136"/>
        <v/>
      </c>
      <c r="F1751" s="1" t="str">
        <f t="shared" si="137"/>
        <v/>
      </c>
      <c r="G1751" s="1"/>
      <c r="H1751" s="74" t="str" cm="1">
        <f t="array" ref="H1751">IFERROR(IF(D1751="","",INDEX(Entradas!$H$3:$H$5000,MATCH(Vendas!A1751,IF(Entradas!$B$3:$B$5000=Vendas!D1751,Entradas!$A$3:$A$5000),1))),"Preço não registrado")</f>
        <v/>
      </c>
      <c r="I1751" s="37" t="str">
        <f t="shared" si="138"/>
        <v/>
      </c>
      <c r="J1751" s="1"/>
      <c r="K1751" s="1"/>
      <c r="L1751" s="16" t="str">
        <f t="shared" si="139"/>
        <v/>
      </c>
      <c r="M1751" s="70"/>
    </row>
    <row r="1752" spans="1:13" x14ac:dyDescent="0.3">
      <c r="A1752" s="4"/>
      <c r="B1752" s="1"/>
      <c r="C1752" s="1" t="str">
        <f t="shared" si="135"/>
        <v/>
      </c>
      <c r="D1752" s="6"/>
      <c r="E1752" s="1" t="str">
        <f t="shared" si="136"/>
        <v/>
      </c>
      <c r="F1752" s="1" t="str">
        <f t="shared" si="137"/>
        <v/>
      </c>
      <c r="G1752" s="1"/>
      <c r="H1752" s="74" t="str" cm="1">
        <f t="array" ref="H1752">IFERROR(IF(D1752="","",INDEX(Entradas!$H$3:$H$5000,MATCH(Vendas!A1752,IF(Entradas!$B$3:$B$5000=Vendas!D1752,Entradas!$A$3:$A$5000),1))),"Preço não registrado")</f>
        <v/>
      </c>
      <c r="I1752" s="37" t="str">
        <f t="shared" si="138"/>
        <v/>
      </c>
      <c r="J1752" s="1"/>
      <c r="K1752" s="1"/>
      <c r="L1752" s="16" t="str">
        <f t="shared" si="139"/>
        <v/>
      </c>
      <c r="M1752" s="70"/>
    </row>
    <row r="1753" spans="1:13" x14ac:dyDescent="0.3">
      <c r="A1753" s="4"/>
      <c r="B1753" s="1"/>
      <c r="C1753" s="1" t="str">
        <f t="shared" si="135"/>
        <v/>
      </c>
      <c r="D1753" s="1"/>
      <c r="E1753" s="1" t="str">
        <f t="shared" si="136"/>
        <v/>
      </c>
      <c r="F1753" s="1" t="str">
        <f t="shared" si="137"/>
        <v/>
      </c>
      <c r="G1753" s="1"/>
      <c r="H1753" s="74" t="str" cm="1">
        <f t="array" ref="H1753">IFERROR(IF(D1753="","",INDEX(Entradas!$H$3:$H$5000,MATCH(Vendas!A1753,IF(Entradas!$B$3:$B$5000=Vendas!D1753,Entradas!$A$3:$A$5000),1))),"Preço não registrado")</f>
        <v/>
      </c>
      <c r="I1753" s="37" t="str">
        <f t="shared" si="138"/>
        <v/>
      </c>
      <c r="J1753" s="1"/>
      <c r="K1753" s="1"/>
      <c r="L1753" s="16" t="str">
        <f t="shared" si="139"/>
        <v/>
      </c>
      <c r="M1753" s="70"/>
    </row>
    <row r="1754" spans="1:13" x14ac:dyDescent="0.3">
      <c r="A1754" s="4"/>
      <c r="B1754" s="1"/>
      <c r="C1754" s="1" t="str">
        <f t="shared" si="135"/>
        <v/>
      </c>
      <c r="D1754" s="1"/>
      <c r="E1754" s="1" t="str">
        <f t="shared" si="136"/>
        <v/>
      </c>
      <c r="F1754" s="1" t="str">
        <f t="shared" si="137"/>
        <v/>
      </c>
      <c r="G1754" s="1"/>
      <c r="H1754" s="74" t="str" cm="1">
        <f t="array" ref="H1754">IFERROR(IF(D1754="","",INDEX(Entradas!$H$3:$H$5000,MATCH(Vendas!A1754,IF(Entradas!$B$3:$B$5000=Vendas!D1754,Entradas!$A$3:$A$5000),1))),"Preço não registrado")</f>
        <v/>
      </c>
      <c r="I1754" s="37" t="str">
        <f t="shared" si="138"/>
        <v/>
      </c>
      <c r="J1754" s="1"/>
      <c r="K1754" s="1"/>
      <c r="L1754" s="16" t="str">
        <f t="shared" si="139"/>
        <v/>
      </c>
      <c r="M1754" s="70"/>
    </row>
    <row r="1755" spans="1:13" x14ac:dyDescent="0.3">
      <c r="A1755" s="4"/>
      <c r="B1755" s="1"/>
      <c r="C1755" s="1" t="str">
        <f t="shared" si="135"/>
        <v/>
      </c>
      <c r="D1755" s="1"/>
      <c r="E1755" s="1" t="str">
        <f t="shared" si="136"/>
        <v/>
      </c>
      <c r="F1755" s="1" t="str">
        <f t="shared" si="137"/>
        <v/>
      </c>
      <c r="G1755" s="1"/>
      <c r="H1755" s="74" t="str" cm="1">
        <f t="array" ref="H1755">IFERROR(IF(D1755="","",INDEX(Entradas!$H$3:$H$5000,MATCH(Vendas!A1755,IF(Entradas!$B$3:$B$5000=Vendas!D1755,Entradas!$A$3:$A$5000),1))),"Preço não registrado")</f>
        <v/>
      </c>
      <c r="I1755" s="37" t="str">
        <f t="shared" si="138"/>
        <v/>
      </c>
      <c r="J1755" s="1"/>
      <c r="K1755" s="1"/>
      <c r="L1755" s="16" t="str">
        <f t="shared" si="139"/>
        <v/>
      </c>
      <c r="M1755" s="70"/>
    </row>
    <row r="1756" spans="1:13" x14ac:dyDescent="0.3">
      <c r="A1756" s="4"/>
      <c r="B1756" s="1"/>
      <c r="C1756" s="1" t="str">
        <f t="shared" si="135"/>
        <v/>
      </c>
      <c r="D1756" s="1"/>
      <c r="E1756" s="1" t="str">
        <f t="shared" si="136"/>
        <v/>
      </c>
      <c r="F1756" s="1" t="str">
        <f t="shared" si="137"/>
        <v/>
      </c>
      <c r="G1756" s="1"/>
      <c r="H1756" s="74" t="str" cm="1">
        <f t="array" ref="H1756">IFERROR(IF(D1756="","",INDEX(Entradas!$H$3:$H$5000,MATCH(Vendas!A1756,IF(Entradas!$B$3:$B$5000=Vendas!D1756,Entradas!$A$3:$A$5000),1))),"Preço não registrado")</f>
        <v/>
      </c>
      <c r="I1756" s="37" t="str">
        <f t="shared" si="138"/>
        <v/>
      </c>
      <c r="J1756" s="1"/>
      <c r="K1756" s="1"/>
      <c r="L1756" s="16" t="str">
        <f t="shared" si="139"/>
        <v/>
      </c>
      <c r="M1756" s="70"/>
    </row>
    <row r="1757" spans="1:13" x14ac:dyDescent="0.3">
      <c r="A1757" s="4"/>
      <c r="B1757" s="1"/>
      <c r="C1757" s="1" t="str">
        <f t="shared" si="135"/>
        <v/>
      </c>
      <c r="D1757" s="1"/>
      <c r="E1757" s="1" t="str">
        <f t="shared" si="136"/>
        <v/>
      </c>
      <c r="F1757" s="1" t="str">
        <f t="shared" si="137"/>
        <v/>
      </c>
      <c r="G1757" s="1"/>
      <c r="H1757" s="74" t="str" cm="1">
        <f t="array" ref="H1757">IFERROR(IF(D1757="","",INDEX(Entradas!$H$3:$H$5000,MATCH(Vendas!A1757,IF(Entradas!$B$3:$B$5000=Vendas!D1757,Entradas!$A$3:$A$5000),1))),"Preço não registrado")</f>
        <v/>
      </c>
      <c r="I1757" s="37" t="str">
        <f t="shared" si="138"/>
        <v/>
      </c>
      <c r="J1757" s="1"/>
      <c r="K1757" s="1"/>
      <c r="L1757" s="16" t="str">
        <f t="shared" si="139"/>
        <v/>
      </c>
      <c r="M1757" s="70"/>
    </row>
    <row r="1758" spans="1:13" x14ac:dyDescent="0.3">
      <c r="A1758" s="4"/>
      <c r="B1758" s="1"/>
      <c r="C1758" s="1" t="str">
        <f t="shared" si="135"/>
        <v/>
      </c>
      <c r="D1758" s="1"/>
      <c r="E1758" s="1" t="str">
        <f t="shared" si="136"/>
        <v/>
      </c>
      <c r="F1758" s="1" t="str">
        <f t="shared" si="137"/>
        <v/>
      </c>
      <c r="G1758" s="1"/>
      <c r="H1758" s="74" t="str" cm="1">
        <f t="array" ref="H1758">IFERROR(IF(D1758="","",INDEX(Entradas!$H$3:$H$5000,MATCH(Vendas!A1758,IF(Entradas!$B$3:$B$5000=Vendas!D1758,Entradas!$A$3:$A$5000),1))),"Preço não registrado")</f>
        <v/>
      </c>
      <c r="I1758" s="37" t="str">
        <f t="shared" si="138"/>
        <v/>
      </c>
      <c r="J1758" s="1"/>
      <c r="K1758" s="1"/>
      <c r="L1758" s="16" t="str">
        <f t="shared" si="139"/>
        <v/>
      </c>
      <c r="M1758" s="70"/>
    </row>
    <row r="1759" spans="1:13" x14ac:dyDescent="0.3">
      <c r="A1759" s="4"/>
      <c r="B1759" s="1"/>
      <c r="C1759" s="1" t="str">
        <f t="shared" si="135"/>
        <v/>
      </c>
      <c r="D1759" s="1"/>
      <c r="E1759" s="1" t="str">
        <f t="shared" si="136"/>
        <v/>
      </c>
      <c r="F1759" s="1" t="str">
        <f t="shared" si="137"/>
        <v/>
      </c>
      <c r="G1759" s="1"/>
      <c r="H1759" s="74" t="str" cm="1">
        <f t="array" ref="H1759">IFERROR(IF(D1759="","",INDEX(Entradas!$H$3:$H$5000,MATCH(Vendas!A1759,IF(Entradas!$B$3:$B$5000=Vendas!D1759,Entradas!$A$3:$A$5000),1))),"Preço não registrado")</f>
        <v/>
      </c>
      <c r="I1759" s="37" t="str">
        <f t="shared" si="138"/>
        <v/>
      </c>
      <c r="J1759" s="1"/>
      <c r="K1759" s="1"/>
      <c r="L1759" s="16" t="str">
        <f t="shared" si="139"/>
        <v/>
      </c>
      <c r="M1759" s="70"/>
    </row>
    <row r="1760" spans="1:13" x14ac:dyDescent="0.3">
      <c r="A1760" s="4"/>
      <c r="B1760" s="1"/>
      <c r="C1760" s="1" t="str">
        <f t="shared" si="135"/>
        <v/>
      </c>
      <c r="D1760" s="1"/>
      <c r="E1760" s="1" t="str">
        <f t="shared" si="136"/>
        <v/>
      </c>
      <c r="F1760" s="1" t="str">
        <f t="shared" si="137"/>
        <v/>
      </c>
      <c r="G1760" s="1"/>
      <c r="H1760" s="74" t="str" cm="1">
        <f t="array" ref="H1760">IFERROR(IF(D1760="","",INDEX(Entradas!$H$3:$H$5000,MATCH(Vendas!A1760,IF(Entradas!$B$3:$B$5000=Vendas!D1760,Entradas!$A$3:$A$5000),1))),"Preço não registrado")</f>
        <v/>
      </c>
      <c r="I1760" s="37" t="str">
        <f t="shared" si="138"/>
        <v/>
      </c>
      <c r="J1760" s="1"/>
      <c r="K1760" s="1"/>
      <c r="L1760" s="16" t="str">
        <f t="shared" si="139"/>
        <v/>
      </c>
      <c r="M1760" s="70"/>
    </row>
    <row r="1761" spans="1:13" x14ac:dyDescent="0.3">
      <c r="A1761" s="4"/>
      <c r="B1761" s="1"/>
      <c r="C1761" s="1" t="str">
        <f t="shared" si="135"/>
        <v/>
      </c>
      <c r="D1761" s="1"/>
      <c r="E1761" s="1" t="str">
        <f t="shared" si="136"/>
        <v/>
      </c>
      <c r="F1761" s="1" t="str">
        <f t="shared" si="137"/>
        <v/>
      </c>
      <c r="G1761" s="1"/>
      <c r="H1761" s="74" t="str" cm="1">
        <f t="array" ref="H1761">IFERROR(IF(D1761="","",INDEX(Entradas!$H$3:$H$5000,MATCH(Vendas!A1761,IF(Entradas!$B$3:$B$5000=Vendas!D1761,Entradas!$A$3:$A$5000),1))),"Preço não registrado")</f>
        <v/>
      </c>
      <c r="I1761" s="37" t="str">
        <f t="shared" si="138"/>
        <v/>
      </c>
      <c r="J1761" s="1"/>
      <c r="K1761" s="1"/>
      <c r="L1761" s="16" t="str">
        <f t="shared" si="139"/>
        <v/>
      </c>
      <c r="M1761" s="70"/>
    </row>
    <row r="1762" spans="1:13" x14ac:dyDescent="0.3">
      <c r="A1762" s="4"/>
      <c r="B1762" s="1"/>
      <c r="C1762" s="1" t="str">
        <f t="shared" si="135"/>
        <v/>
      </c>
      <c r="D1762" s="6"/>
      <c r="E1762" s="1" t="str">
        <f t="shared" si="136"/>
        <v/>
      </c>
      <c r="F1762" s="1" t="str">
        <f t="shared" si="137"/>
        <v/>
      </c>
      <c r="G1762" s="1"/>
      <c r="H1762" s="74" t="str" cm="1">
        <f t="array" ref="H1762">IFERROR(IF(D1762="","",INDEX(Entradas!$H$3:$H$5000,MATCH(Vendas!A1762,IF(Entradas!$B$3:$B$5000=Vendas!D1762,Entradas!$A$3:$A$5000),1))),"Preço não registrado")</f>
        <v/>
      </c>
      <c r="I1762" s="37" t="str">
        <f t="shared" si="138"/>
        <v/>
      </c>
      <c r="J1762" s="1"/>
      <c r="K1762" s="1"/>
      <c r="L1762" s="16" t="str">
        <f t="shared" si="139"/>
        <v/>
      </c>
      <c r="M1762" s="70"/>
    </row>
    <row r="1763" spans="1:13" x14ac:dyDescent="0.3">
      <c r="A1763" s="4"/>
      <c r="B1763" s="1"/>
      <c r="C1763" s="1" t="str">
        <f t="shared" si="135"/>
        <v/>
      </c>
      <c r="D1763" s="1"/>
      <c r="E1763" s="1" t="str">
        <f t="shared" si="136"/>
        <v/>
      </c>
      <c r="F1763" s="1" t="str">
        <f t="shared" si="137"/>
        <v/>
      </c>
      <c r="G1763" s="1"/>
      <c r="H1763" s="74" t="str" cm="1">
        <f t="array" ref="H1763">IFERROR(IF(D1763="","",INDEX(Entradas!$H$3:$H$5000,MATCH(Vendas!A1763,IF(Entradas!$B$3:$B$5000=Vendas!D1763,Entradas!$A$3:$A$5000),1))),"Preço não registrado")</f>
        <v/>
      </c>
      <c r="I1763" s="37" t="str">
        <f t="shared" si="138"/>
        <v/>
      </c>
      <c r="J1763" s="1"/>
      <c r="K1763" s="1"/>
      <c r="L1763" s="16" t="str">
        <f t="shared" si="139"/>
        <v/>
      </c>
      <c r="M1763" s="70"/>
    </row>
    <row r="1764" spans="1:13" x14ac:dyDescent="0.3">
      <c r="A1764" s="4"/>
      <c r="B1764" s="1"/>
      <c r="C1764" s="1" t="str">
        <f t="shared" si="135"/>
        <v/>
      </c>
      <c r="D1764" s="1"/>
      <c r="E1764" s="1" t="str">
        <f t="shared" si="136"/>
        <v/>
      </c>
      <c r="F1764" s="1" t="str">
        <f t="shared" si="137"/>
        <v/>
      </c>
      <c r="G1764" s="1"/>
      <c r="H1764" s="74" t="str" cm="1">
        <f t="array" ref="H1764">IFERROR(IF(D1764="","",INDEX(Entradas!$H$3:$H$5000,MATCH(Vendas!A1764,IF(Entradas!$B$3:$B$5000=Vendas!D1764,Entradas!$A$3:$A$5000),1))),"Preço não registrado")</f>
        <v/>
      </c>
      <c r="I1764" s="37" t="str">
        <f t="shared" si="138"/>
        <v/>
      </c>
      <c r="J1764" s="1"/>
      <c r="K1764" s="1"/>
      <c r="L1764" s="16" t="str">
        <f t="shared" si="139"/>
        <v/>
      </c>
      <c r="M1764" s="70"/>
    </row>
    <row r="1765" spans="1:13" x14ac:dyDescent="0.3">
      <c r="A1765" s="4"/>
      <c r="B1765" s="1"/>
      <c r="C1765" s="1" t="str">
        <f t="shared" si="135"/>
        <v/>
      </c>
      <c r="D1765" s="1"/>
      <c r="E1765" s="1" t="str">
        <f t="shared" si="136"/>
        <v/>
      </c>
      <c r="F1765" s="1" t="str">
        <f t="shared" si="137"/>
        <v/>
      </c>
      <c r="G1765" s="1"/>
      <c r="H1765" s="74" t="str" cm="1">
        <f t="array" ref="H1765">IFERROR(IF(D1765="","",INDEX(Entradas!$H$3:$H$5000,MATCH(Vendas!A1765,IF(Entradas!$B$3:$B$5000=Vendas!D1765,Entradas!$A$3:$A$5000),1))),"Preço não registrado")</f>
        <v/>
      </c>
      <c r="I1765" s="37" t="str">
        <f t="shared" si="138"/>
        <v/>
      </c>
      <c r="J1765" s="1"/>
      <c r="K1765" s="1"/>
      <c r="L1765" s="16" t="str">
        <f t="shared" si="139"/>
        <v/>
      </c>
      <c r="M1765" s="70"/>
    </row>
    <row r="1766" spans="1:13" x14ac:dyDescent="0.3">
      <c r="A1766" s="4"/>
      <c r="B1766" s="1"/>
      <c r="C1766" s="1" t="str">
        <f t="shared" si="135"/>
        <v/>
      </c>
      <c r="D1766" s="1"/>
      <c r="E1766" s="1" t="str">
        <f t="shared" si="136"/>
        <v/>
      </c>
      <c r="F1766" s="1" t="str">
        <f t="shared" si="137"/>
        <v/>
      </c>
      <c r="G1766" s="1"/>
      <c r="H1766" s="74" t="str" cm="1">
        <f t="array" ref="H1766">IFERROR(IF(D1766="","",INDEX(Entradas!$H$3:$H$5000,MATCH(Vendas!A1766,IF(Entradas!$B$3:$B$5000=Vendas!D1766,Entradas!$A$3:$A$5000),1))),"Preço não registrado")</f>
        <v/>
      </c>
      <c r="I1766" s="37" t="str">
        <f t="shared" si="138"/>
        <v/>
      </c>
      <c r="J1766" s="1"/>
      <c r="K1766" s="1"/>
      <c r="L1766" s="16" t="str">
        <f t="shared" si="139"/>
        <v/>
      </c>
      <c r="M1766" s="70"/>
    </row>
    <row r="1767" spans="1:13" x14ac:dyDescent="0.3">
      <c r="A1767" s="4"/>
      <c r="B1767" s="1"/>
      <c r="C1767" s="1" t="str">
        <f t="shared" si="135"/>
        <v/>
      </c>
      <c r="D1767" s="1"/>
      <c r="E1767" s="1" t="str">
        <f t="shared" si="136"/>
        <v/>
      </c>
      <c r="F1767" s="1" t="str">
        <f t="shared" si="137"/>
        <v/>
      </c>
      <c r="G1767" s="1"/>
      <c r="H1767" s="74" t="str" cm="1">
        <f t="array" ref="H1767">IFERROR(IF(D1767="","",INDEX(Entradas!$H$3:$H$5000,MATCH(Vendas!A1767,IF(Entradas!$B$3:$B$5000=Vendas!D1767,Entradas!$A$3:$A$5000),1))),"Preço não registrado")</f>
        <v/>
      </c>
      <c r="I1767" s="37" t="str">
        <f t="shared" si="138"/>
        <v/>
      </c>
      <c r="J1767" s="1"/>
      <c r="K1767" s="1"/>
      <c r="L1767" s="16" t="str">
        <f t="shared" si="139"/>
        <v/>
      </c>
      <c r="M1767" s="70"/>
    </row>
    <row r="1768" spans="1:13" x14ac:dyDescent="0.3">
      <c r="A1768" s="4"/>
      <c r="B1768" s="1"/>
      <c r="C1768" s="1" t="str">
        <f t="shared" si="135"/>
        <v/>
      </c>
      <c r="D1768" s="1"/>
      <c r="E1768" s="1" t="str">
        <f t="shared" si="136"/>
        <v/>
      </c>
      <c r="F1768" s="1" t="str">
        <f t="shared" si="137"/>
        <v/>
      </c>
      <c r="G1768" s="1"/>
      <c r="H1768" s="74" t="str" cm="1">
        <f t="array" ref="H1768">IFERROR(IF(D1768="","",INDEX(Entradas!$H$3:$H$5000,MATCH(Vendas!A1768,IF(Entradas!$B$3:$B$5000=Vendas!D1768,Entradas!$A$3:$A$5000),1))),"Preço não registrado")</f>
        <v/>
      </c>
      <c r="I1768" s="37" t="str">
        <f t="shared" si="138"/>
        <v/>
      </c>
      <c r="J1768" s="1"/>
      <c r="K1768" s="1"/>
      <c r="L1768" s="16" t="str">
        <f t="shared" si="139"/>
        <v/>
      </c>
      <c r="M1768" s="70"/>
    </row>
    <row r="1769" spans="1:13" x14ac:dyDescent="0.3">
      <c r="A1769" s="4"/>
      <c r="B1769" s="1"/>
      <c r="C1769" s="1" t="str">
        <f t="shared" si="135"/>
        <v/>
      </c>
      <c r="D1769" s="1"/>
      <c r="E1769" s="1" t="str">
        <f t="shared" si="136"/>
        <v/>
      </c>
      <c r="F1769" s="1" t="str">
        <f t="shared" si="137"/>
        <v/>
      </c>
      <c r="G1769" s="1"/>
      <c r="H1769" s="74" t="str" cm="1">
        <f t="array" ref="H1769">IFERROR(IF(D1769="","",INDEX(Entradas!$H$3:$H$5000,MATCH(Vendas!A1769,IF(Entradas!$B$3:$B$5000=Vendas!D1769,Entradas!$A$3:$A$5000),1))),"Preço não registrado")</f>
        <v/>
      </c>
      <c r="I1769" s="37" t="str">
        <f t="shared" si="138"/>
        <v/>
      </c>
      <c r="J1769" s="1"/>
      <c r="K1769" s="1"/>
      <c r="L1769" s="16" t="str">
        <f t="shared" si="139"/>
        <v/>
      </c>
      <c r="M1769" s="70"/>
    </row>
    <row r="1770" spans="1:13" x14ac:dyDescent="0.3">
      <c r="A1770" s="4"/>
      <c r="B1770" s="1"/>
      <c r="C1770" s="1" t="str">
        <f t="shared" si="135"/>
        <v/>
      </c>
      <c r="D1770" s="1"/>
      <c r="E1770" s="1" t="str">
        <f t="shared" si="136"/>
        <v/>
      </c>
      <c r="F1770" s="1" t="str">
        <f t="shared" si="137"/>
        <v/>
      </c>
      <c r="G1770" s="1"/>
      <c r="H1770" s="74" t="str" cm="1">
        <f t="array" ref="H1770">IFERROR(IF(D1770="","",INDEX(Entradas!$H$3:$H$5000,MATCH(Vendas!A1770,IF(Entradas!$B$3:$B$5000=Vendas!D1770,Entradas!$A$3:$A$5000),1))),"Preço não registrado")</f>
        <v/>
      </c>
      <c r="I1770" s="37" t="str">
        <f t="shared" si="138"/>
        <v/>
      </c>
      <c r="J1770" s="1"/>
      <c r="K1770" s="1"/>
      <c r="L1770" s="16" t="str">
        <f t="shared" si="139"/>
        <v/>
      </c>
      <c r="M1770" s="70"/>
    </row>
    <row r="1771" spans="1:13" x14ac:dyDescent="0.3">
      <c r="A1771" s="4"/>
      <c r="B1771" s="1"/>
      <c r="C1771" s="1" t="str">
        <f t="shared" si="135"/>
        <v/>
      </c>
      <c r="D1771" s="1"/>
      <c r="E1771" s="1" t="str">
        <f t="shared" si="136"/>
        <v/>
      </c>
      <c r="F1771" s="1" t="str">
        <f t="shared" si="137"/>
        <v/>
      </c>
      <c r="G1771" s="1"/>
      <c r="H1771" s="74" t="str" cm="1">
        <f t="array" ref="H1771">IFERROR(IF(D1771="","",INDEX(Entradas!$H$3:$H$5000,MATCH(Vendas!A1771,IF(Entradas!$B$3:$B$5000=Vendas!D1771,Entradas!$A$3:$A$5000),1))),"Preço não registrado")</f>
        <v/>
      </c>
      <c r="I1771" s="37" t="str">
        <f t="shared" si="138"/>
        <v/>
      </c>
      <c r="J1771" s="1"/>
      <c r="K1771" s="1"/>
      <c r="L1771" s="16" t="str">
        <f t="shared" si="139"/>
        <v/>
      </c>
      <c r="M1771" s="70"/>
    </row>
    <row r="1772" spans="1:13" x14ac:dyDescent="0.3">
      <c r="A1772" s="4"/>
      <c r="B1772" s="1"/>
      <c r="C1772" s="1" t="str">
        <f t="shared" si="135"/>
        <v/>
      </c>
      <c r="D1772" s="6"/>
      <c r="E1772" s="1" t="str">
        <f t="shared" si="136"/>
        <v/>
      </c>
      <c r="F1772" s="1" t="str">
        <f t="shared" si="137"/>
        <v/>
      </c>
      <c r="G1772" s="1"/>
      <c r="H1772" s="74" t="str" cm="1">
        <f t="array" ref="H1772">IFERROR(IF(D1772="","",INDEX(Entradas!$H$3:$H$5000,MATCH(Vendas!A1772,IF(Entradas!$B$3:$B$5000=Vendas!D1772,Entradas!$A$3:$A$5000),1))),"Preço não registrado")</f>
        <v/>
      </c>
      <c r="I1772" s="37" t="str">
        <f t="shared" si="138"/>
        <v/>
      </c>
      <c r="J1772" s="1"/>
      <c r="K1772" s="1"/>
      <c r="L1772" s="16" t="str">
        <f t="shared" si="139"/>
        <v/>
      </c>
      <c r="M1772" s="70"/>
    </row>
    <row r="1773" spans="1:13" x14ac:dyDescent="0.3">
      <c r="A1773" s="4"/>
      <c r="B1773" s="1"/>
      <c r="C1773" s="1" t="str">
        <f t="shared" si="135"/>
        <v/>
      </c>
      <c r="D1773" s="1"/>
      <c r="E1773" s="1" t="str">
        <f t="shared" si="136"/>
        <v/>
      </c>
      <c r="F1773" s="1" t="str">
        <f t="shared" si="137"/>
        <v/>
      </c>
      <c r="G1773" s="1"/>
      <c r="H1773" s="74" t="str" cm="1">
        <f t="array" ref="H1773">IFERROR(IF(D1773="","",INDEX(Entradas!$H$3:$H$5000,MATCH(Vendas!A1773,IF(Entradas!$B$3:$B$5000=Vendas!D1773,Entradas!$A$3:$A$5000),1))),"Preço não registrado")</f>
        <v/>
      </c>
      <c r="I1773" s="37" t="str">
        <f t="shared" si="138"/>
        <v/>
      </c>
      <c r="J1773" s="1"/>
      <c r="K1773" s="1"/>
      <c r="L1773" s="16" t="str">
        <f t="shared" si="139"/>
        <v/>
      </c>
      <c r="M1773" s="70"/>
    </row>
    <row r="1774" spans="1:13" x14ac:dyDescent="0.3">
      <c r="A1774" s="4"/>
      <c r="B1774" s="1"/>
      <c r="C1774" s="1" t="str">
        <f t="shared" si="135"/>
        <v/>
      </c>
      <c r="D1774" s="1"/>
      <c r="E1774" s="1" t="str">
        <f t="shared" si="136"/>
        <v/>
      </c>
      <c r="F1774" s="1" t="str">
        <f t="shared" si="137"/>
        <v/>
      </c>
      <c r="G1774" s="1"/>
      <c r="H1774" s="74" t="str" cm="1">
        <f t="array" ref="H1774">IFERROR(IF(D1774="","",INDEX(Entradas!$H$3:$H$5000,MATCH(Vendas!A1774,IF(Entradas!$B$3:$B$5000=Vendas!D1774,Entradas!$A$3:$A$5000),1))),"Preço não registrado")</f>
        <v/>
      </c>
      <c r="I1774" s="37" t="str">
        <f t="shared" si="138"/>
        <v/>
      </c>
      <c r="J1774" s="1"/>
      <c r="K1774" s="1"/>
      <c r="L1774" s="16" t="str">
        <f t="shared" si="139"/>
        <v/>
      </c>
      <c r="M1774" s="70"/>
    </row>
    <row r="1775" spans="1:13" x14ac:dyDescent="0.3">
      <c r="A1775" s="4"/>
      <c r="B1775" s="1"/>
      <c r="C1775" s="1" t="str">
        <f t="shared" si="135"/>
        <v/>
      </c>
      <c r="D1775" s="1"/>
      <c r="E1775" s="1" t="str">
        <f t="shared" si="136"/>
        <v/>
      </c>
      <c r="F1775" s="1" t="str">
        <f t="shared" si="137"/>
        <v/>
      </c>
      <c r="G1775" s="1"/>
      <c r="H1775" s="74" t="str" cm="1">
        <f t="array" ref="H1775">IFERROR(IF(D1775="","",INDEX(Entradas!$H$3:$H$5000,MATCH(Vendas!A1775,IF(Entradas!$B$3:$B$5000=Vendas!D1775,Entradas!$A$3:$A$5000),1))),"Preço não registrado")</f>
        <v/>
      </c>
      <c r="I1775" s="37" t="str">
        <f t="shared" si="138"/>
        <v/>
      </c>
      <c r="J1775" s="1"/>
      <c r="K1775" s="1"/>
      <c r="L1775" s="16" t="str">
        <f t="shared" si="139"/>
        <v/>
      </c>
      <c r="M1775" s="70"/>
    </row>
    <row r="1776" spans="1:13" x14ac:dyDescent="0.3">
      <c r="A1776" s="4"/>
      <c r="B1776" s="1"/>
      <c r="C1776" s="1" t="str">
        <f t="shared" si="135"/>
        <v/>
      </c>
      <c r="D1776" s="1"/>
      <c r="E1776" s="1" t="str">
        <f t="shared" si="136"/>
        <v/>
      </c>
      <c r="F1776" s="1" t="str">
        <f t="shared" si="137"/>
        <v/>
      </c>
      <c r="G1776" s="1"/>
      <c r="H1776" s="74" t="str" cm="1">
        <f t="array" ref="H1776">IFERROR(IF(D1776="","",INDEX(Entradas!$H$3:$H$5000,MATCH(Vendas!A1776,IF(Entradas!$B$3:$B$5000=Vendas!D1776,Entradas!$A$3:$A$5000),1))),"Preço não registrado")</f>
        <v/>
      </c>
      <c r="I1776" s="37" t="str">
        <f t="shared" si="138"/>
        <v/>
      </c>
      <c r="J1776" s="1"/>
      <c r="K1776" s="1"/>
      <c r="L1776" s="16" t="str">
        <f t="shared" si="139"/>
        <v/>
      </c>
      <c r="M1776" s="70"/>
    </row>
    <row r="1777" spans="1:13" x14ac:dyDescent="0.3">
      <c r="A1777" s="4"/>
      <c r="B1777" s="1"/>
      <c r="C1777" s="1" t="str">
        <f t="shared" si="135"/>
        <v/>
      </c>
      <c r="D1777" s="1"/>
      <c r="E1777" s="1" t="str">
        <f t="shared" si="136"/>
        <v/>
      </c>
      <c r="F1777" s="1" t="str">
        <f t="shared" si="137"/>
        <v/>
      </c>
      <c r="G1777" s="1"/>
      <c r="H1777" s="74" t="str" cm="1">
        <f t="array" ref="H1777">IFERROR(IF(D1777="","",INDEX(Entradas!$H$3:$H$5000,MATCH(Vendas!A1777,IF(Entradas!$B$3:$B$5000=Vendas!D1777,Entradas!$A$3:$A$5000),1))),"Preço não registrado")</f>
        <v/>
      </c>
      <c r="I1777" s="37" t="str">
        <f t="shared" si="138"/>
        <v/>
      </c>
      <c r="J1777" s="1"/>
      <c r="K1777" s="1"/>
      <c r="L1777" s="16" t="str">
        <f t="shared" si="139"/>
        <v/>
      </c>
      <c r="M1777" s="70"/>
    </row>
    <row r="1778" spans="1:13" x14ac:dyDescent="0.3">
      <c r="A1778" s="4"/>
      <c r="B1778" s="1"/>
      <c r="C1778" s="1" t="str">
        <f t="shared" si="135"/>
        <v/>
      </c>
      <c r="D1778" s="1"/>
      <c r="E1778" s="1" t="str">
        <f t="shared" si="136"/>
        <v/>
      </c>
      <c r="F1778" s="1" t="str">
        <f t="shared" si="137"/>
        <v/>
      </c>
      <c r="G1778" s="1"/>
      <c r="H1778" s="74" t="str" cm="1">
        <f t="array" ref="H1778">IFERROR(IF(D1778="","",INDEX(Entradas!$H$3:$H$5000,MATCH(Vendas!A1778,IF(Entradas!$B$3:$B$5000=Vendas!D1778,Entradas!$A$3:$A$5000),1))),"Preço não registrado")</f>
        <v/>
      </c>
      <c r="I1778" s="37" t="str">
        <f t="shared" si="138"/>
        <v/>
      </c>
      <c r="J1778" s="1"/>
      <c r="K1778" s="1"/>
      <c r="L1778" s="16" t="str">
        <f t="shared" si="139"/>
        <v/>
      </c>
      <c r="M1778" s="70"/>
    </row>
    <row r="1779" spans="1:13" x14ac:dyDescent="0.3">
      <c r="A1779" s="4"/>
      <c r="B1779" s="1"/>
      <c r="C1779" s="1" t="str">
        <f t="shared" si="135"/>
        <v/>
      </c>
      <c r="D1779" s="1"/>
      <c r="E1779" s="1" t="str">
        <f t="shared" si="136"/>
        <v/>
      </c>
      <c r="F1779" s="1" t="str">
        <f t="shared" si="137"/>
        <v/>
      </c>
      <c r="G1779" s="1"/>
      <c r="H1779" s="74" t="str" cm="1">
        <f t="array" ref="H1779">IFERROR(IF(D1779="","",INDEX(Entradas!$H$3:$H$5000,MATCH(Vendas!A1779,IF(Entradas!$B$3:$B$5000=Vendas!D1779,Entradas!$A$3:$A$5000),1))),"Preço não registrado")</f>
        <v/>
      </c>
      <c r="I1779" s="37" t="str">
        <f t="shared" si="138"/>
        <v/>
      </c>
      <c r="J1779" s="1"/>
      <c r="K1779" s="1"/>
      <c r="L1779" s="16" t="str">
        <f t="shared" si="139"/>
        <v/>
      </c>
      <c r="M1779" s="70"/>
    </row>
    <row r="1780" spans="1:13" x14ac:dyDescent="0.3">
      <c r="A1780" s="4"/>
      <c r="B1780" s="1"/>
      <c r="C1780" s="1" t="str">
        <f t="shared" si="135"/>
        <v/>
      </c>
      <c r="D1780" s="1"/>
      <c r="E1780" s="1" t="str">
        <f t="shared" si="136"/>
        <v/>
      </c>
      <c r="F1780" s="1" t="str">
        <f t="shared" si="137"/>
        <v/>
      </c>
      <c r="G1780" s="1"/>
      <c r="H1780" s="74" t="str" cm="1">
        <f t="array" ref="H1780">IFERROR(IF(D1780="","",INDEX(Entradas!$H$3:$H$5000,MATCH(Vendas!A1780,IF(Entradas!$B$3:$B$5000=Vendas!D1780,Entradas!$A$3:$A$5000),1))),"Preço não registrado")</f>
        <v/>
      </c>
      <c r="I1780" s="37" t="str">
        <f t="shared" si="138"/>
        <v/>
      </c>
      <c r="J1780" s="1"/>
      <c r="K1780" s="1"/>
      <c r="L1780" s="16" t="str">
        <f t="shared" si="139"/>
        <v/>
      </c>
      <c r="M1780" s="70"/>
    </row>
    <row r="1781" spans="1:13" x14ac:dyDescent="0.3">
      <c r="A1781" s="4"/>
      <c r="B1781" s="1"/>
      <c r="C1781" s="1" t="str">
        <f t="shared" si="135"/>
        <v/>
      </c>
      <c r="D1781" s="1"/>
      <c r="E1781" s="1" t="str">
        <f t="shared" si="136"/>
        <v/>
      </c>
      <c r="F1781" s="1" t="str">
        <f t="shared" si="137"/>
        <v/>
      </c>
      <c r="G1781" s="1"/>
      <c r="H1781" s="74" t="str" cm="1">
        <f t="array" ref="H1781">IFERROR(IF(D1781="","",INDEX(Entradas!$H$3:$H$5000,MATCH(Vendas!A1781,IF(Entradas!$B$3:$B$5000=Vendas!D1781,Entradas!$A$3:$A$5000),1))),"Preço não registrado")</f>
        <v/>
      </c>
      <c r="I1781" s="37" t="str">
        <f t="shared" si="138"/>
        <v/>
      </c>
      <c r="J1781" s="1"/>
      <c r="K1781" s="1"/>
      <c r="L1781" s="16" t="str">
        <f t="shared" si="139"/>
        <v/>
      </c>
      <c r="M1781" s="70"/>
    </row>
    <row r="1782" spans="1:13" x14ac:dyDescent="0.3">
      <c r="A1782" s="4"/>
      <c r="B1782" s="1"/>
      <c r="C1782" s="1" t="str">
        <f t="shared" si="135"/>
        <v/>
      </c>
      <c r="D1782" s="6"/>
      <c r="E1782" s="1" t="str">
        <f t="shared" si="136"/>
        <v/>
      </c>
      <c r="F1782" s="1" t="str">
        <f t="shared" si="137"/>
        <v/>
      </c>
      <c r="G1782" s="1"/>
      <c r="H1782" s="74" t="str" cm="1">
        <f t="array" ref="H1782">IFERROR(IF(D1782="","",INDEX(Entradas!$H$3:$H$5000,MATCH(Vendas!A1782,IF(Entradas!$B$3:$B$5000=Vendas!D1782,Entradas!$A$3:$A$5000),1))),"Preço não registrado")</f>
        <v/>
      </c>
      <c r="I1782" s="37" t="str">
        <f t="shared" si="138"/>
        <v/>
      </c>
      <c r="J1782" s="1"/>
      <c r="K1782" s="1"/>
      <c r="L1782" s="16" t="str">
        <f t="shared" si="139"/>
        <v/>
      </c>
      <c r="M1782" s="70"/>
    </row>
    <row r="1783" spans="1:13" x14ac:dyDescent="0.3">
      <c r="A1783" s="4"/>
      <c r="B1783" s="1"/>
      <c r="C1783" s="1" t="str">
        <f t="shared" si="135"/>
        <v/>
      </c>
      <c r="D1783" s="1"/>
      <c r="E1783" s="1" t="str">
        <f t="shared" si="136"/>
        <v/>
      </c>
      <c r="F1783" s="1" t="str">
        <f t="shared" si="137"/>
        <v/>
      </c>
      <c r="G1783" s="1"/>
      <c r="H1783" s="74" t="str" cm="1">
        <f t="array" ref="H1783">IFERROR(IF(D1783="","",INDEX(Entradas!$H$3:$H$5000,MATCH(Vendas!A1783,IF(Entradas!$B$3:$B$5000=Vendas!D1783,Entradas!$A$3:$A$5000),1))),"Preço não registrado")</f>
        <v/>
      </c>
      <c r="I1783" s="37" t="str">
        <f t="shared" si="138"/>
        <v/>
      </c>
      <c r="J1783" s="1"/>
      <c r="K1783" s="1"/>
      <c r="L1783" s="16" t="str">
        <f t="shared" si="139"/>
        <v/>
      </c>
      <c r="M1783" s="70"/>
    </row>
    <row r="1784" spans="1:13" x14ac:dyDescent="0.3">
      <c r="A1784" s="4"/>
      <c r="B1784" s="1"/>
      <c r="C1784" s="1" t="str">
        <f t="shared" si="135"/>
        <v/>
      </c>
      <c r="D1784" s="1"/>
      <c r="E1784" s="1" t="str">
        <f t="shared" si="136"/>
        <v/>
      </c>
      <c r="F1784" s="1" t="str">
        <f t="shared" si="137"/>
        <v/>
      </c>
      <c r="G1784" s="1"/>
      <c r="H1784" s="74" t="str" cm="1">
        <f t="array" ref="H1784">IFERROR(IF(D1784="","",INDEX(Entradas!$H$3:$H$5000,MATCH(Vendas!A1784,IF(Entradas!$B$3:$B$5000=Vendas!D1784,Entradas!$A$3:$A$5000),1))),"Preço não registrado")</f>
        <v/>
      </c>
      <c r="I1784" s="37" t="str">
        <f t="shared" si="138"/>
        <v/>
      </c>
      <c r="J1784" s="1"/>
      <c r="K1784" s="1"/>
      <c r="L1784" s="16" t="str">
        <f t="shared" si="139"/>
        <v/>
      </c>
      <c r="M1784" s="70"/>
    </row>
    <row r="1785" spans="1:13" x14ac:dyDescent="0.3">
      <c r="A1785" s="4"/>
      <c r="B1785" s="1"/>
      <c r="C1785" s="1" t="str">
        <f t="shared" si="135"/>
        <v/>
      </c>
      <c r="D1785" s="1"/>
      <c r="E1785" s="1" t="str">
        <f t="shared" si="136"/>
        <v/>
      </c>
      <c r="F1785" s="1" t="str">
        <f t="shared" si="137"/>
        <v/>
      </c>
      <c r="G1785" s="1"/>
      <c r="H1785" s="74" t="str" cm="1">
        <f t="array" ref="H1785">IFERROR(IF(D1785="","",INDEX(Entradas!$H$3:$H$5000,MATCH(Vendas!A1785,IF(Entradas!$B$3:$B$5000=Vendas!D1785,Entradas!$A$3:$A$5000),1))),"Preço não registrado")</f>
        <v/>
      </c>
      <c r="I1785" s="37" t="str">
        <f t="shared" si="138"/>
        <v/>
      </c>
      <c r="J1785" s="1"/>
      <c r="K1785" s="1"/>
      <c r="L1785" s="16" t="str">
        <f t="shared" si="139"/>
        <v/>
      </c>
      <c r="M1785" s="70"/>
    </row>
    <row r="1786" spans="1:13" x14ac:dyDescent="0.3">
      <c r="A1786" s="4"/>
      <c r="B1786" s="1"/>
      <c r="C1786" s="1" t="str">
        <f t="shared" si="135"/>
        <v/>
      </c>
      <c r="D1786" s="1"/>
      <c r="E1786" s="1" t="str">
        <f t="shared" si="136"/>
        <v/>
      </c>
      <c r="F1786" s="1" t="str">
        <f t="shared" si="137"/>
        <v/>
      </c>
      <c r="G1786" s="1"/>
      <c r="H1786" s="74" t="str" cm="1">
        <f t="array" ref="H1786">IFERROR(IF(D1786="","",INDEX(Entradas!$H$3:$H$5000,MATCH(Vendas!A1786,IF(Entradas!$B$3:$B$5000=Vendas!D1786,Entradas!$A$3:$A$5000),1))),"Preço não registrado")</f>
        <v/>
      </c>
      <c r="I1786" s="37" t="str">
        <f t="shared" si="138"/>
        <v/>
      </c>
      <c r="J1786" s="1"/>
      <c r="K1786" s="1"/>
      <c r="L1786" s="16" t="str">
        <f t="shared" si="139"/>
        <v/>
      </c>
      <c r="M1786" s="70"/>
    </row>
    <row r="1787" spans="1:13" x14ac:dyDescent="0.3">
      <c r="A1787" s="4"/>
      <c r="B1787" s="1"/>
      <c r="C1787" s="1" t="str">
        <f t="shared" si="135"/>
        <v/>
      </c>
      <c r="D1787" s="1"/>
      <c r="E1787" s="1" t="str">
        <f t="shared" si="136"/>
        <v/>
      </c>
      <c r="F1787" s="1" t="str">
        <f t="shared" si="137"/>
        <v/>
      </c>
      <c r="G1787" s="1"/>
      <c r="H1787" s="74" t="str" cm="1">
        <f t="array" ref="H1787">IFERROR(IF(D1787="","",INDEX(Entradas!$H$3:$H$5000,MATCH(Vendas!A1787,IF(Entradas!$B$3:$B$5000=Vendas!D1787,Entradas!$A$3:$A$5000),1))),"Preço não registrado")</f>
        <v/>
      </c>
      <c r="I1787" s="37" t="str">
        <f t="shared" si="138"/>
        <v/>
      </c>
      <c r="J1787" s="1"/>
      <c r="K1787" s="1"/>
      <c r="L1787" s="16" t="str">
        <f t="shared" si="139"/>
        <v/>
      </c>
      <c r="M1787" s="70"/>
    </row>
    <row r="1788" spans="1:13" x14ac:dyDescent="0.3">
      <c r="A1788" s="4"/>
      <c r="B1788" s="1"/>
      <c r="C1788" s="1" t="str">
        <f t="shared" si="135"/>
        <v/>
      </c>
      <c r="D1788" s="1"/>
      <c r="E1788" s="1" t="str">
        <f t="shared" si="136"/>
        <v/>
      </c>
      <c r="F1788" s="1" t="str">
        <f t="shared" si="137"/>
        <v/>
      </c>
      <c r="G1788" s="1"/>
      <c r="H1788" s="74" t="str" cm="1">
        <f t="array" ref="H1788">IFERROR(IF(D1788="","",INDEX(Entradas!$H$3:$H$5000,MATCH(Vendas!A1788,IF(Entradas!$B$3:$B$5000=Vendas!D1788,Entradas!$A$3:$A$5000),1))),"Preço não registrado")</f>
        <v/>
      </c>
      <c r="I1788" s="37" t="str">
        <f t="shared" si="138"/>
        <v/>
      </c>
      <c r="J1788" s="1"/>
      <c r="K1788" s="1"/>
      <c r="L1788" s="16" t="str">
        <f t="shared" si="139"/>
        <v/>
      </c>
      <c r="M1788" s="70"/>
    </row>
    <row r="1789" spans="1:13" x14ac:dyDescent="0.3">
      <c r="A1789" s="4"/>
      <c r="B1789" s="1"/>
      <c r="C1789" s="1" t="str">
        <f t="shared" si="135"/>
        <v/>
      </c>
      <c r="D1789" s="1"/>
      <c r="E1789" s="1" t="str">
        <f t="shared" si="136"/>
        <v/>
      </c>
      <c r="F1789" s="1" t="str">
        <f t="shared" si="137"/>
        <v/>
      </c>
      <c r="G1789" s="1"/>
      <c r="H1789" s="74" t="str" cm="1">
        <f t="array" ref="H1789">IFERROR(IF(D1789="","",INDEX(Entradas!$H$3:$H$5000,MATCH(Vendas!A1789,IF(Entradas!$B$3:$B$5000=Vendas!D1789,Entradas!$A$3:$A$5000),1))),"Preço não registrado")</f>
        <v/>
      </c>
      <c r="I1789" s="37" t="str">
        <f t="shared" si="138"/>
        <v/>
      </c>
      <c r="J1789" s="1"/>
      <c r="K1789" s="1"/>
      <c r="L1789" s="16" t="str">
        <f t="shared" si="139"/>
        <v/>
      </c>
      <c r="M1789" s="70"/>
    </row>
    <row r="1790" spans="1:13" x14ac:dyDescent="0.3">
      <c r="A1790" s="4"/>
      <c r="B1790" s="1"/>
      <c r="C1790" s="1" t="str">
        <f t="shared" si="135"/>
        <v/>
      </c>
      <c r="D1790" s="1"/>
      <c r="E1790" s="1" t="str">
        <f t="shared" si="136"/>
        <v/>
      </c>
      <c r="F1790" s="1" t="str">
        <f t="shared" si="137"/>
        <v/>
      </c>
      <c r="G1790" s="1"/>
      <c r="H1790" s="74" t="str" cm="1">
        <f t="array" ref="H1790">IFERROR(IF(D1790="","",INDEX(Entradas!$H$3:$H$5000,MATCH(Vendas!A1790,IF(Entradas!$B$3:$B$5000=Vendas!D1790,Entradas!$A$3:$A$5000),1))),"Preço não registrado")</f>
        <v/>
      </c>
      <c r="I1790" s="37" t="str">
        <f t="shared" si="138"/>
        <v/>
      </c>
      <c r="J1790" s="1"/>
      <c r="K1790" s="1"/>
      <c r="L1790" s="16" t="str">
        <f t="shared" si="139"/>
        <v/>
      </c>
      <c r="M1790" s="70"/>
    </row>
    <row r="1791" spans="1:13" x14ac:dyDescent="0.3">
      <c r="A1791" s="4"/>
      <c r="B1791" s="1"/>
      <c r="C1791" s="1" t="str">
        <f t="shared" si="135"/>
        <v/>
      </c>
      <c r="D1791" s="1"/>
      <c r="E1791" s="1" t="str">
        <f t="shared" si="136"/>
        <v/>
      </c>
      <c r="F1791" s="1" t="str">
        <f t="shared" si="137"/>
        <v/>
      </c>
      <c r="G1791" s="1"/>
      <c r="H1791" s="74" t="str" cm="1">
        <f t="array" ref="H1791">IFERROR(IF(D1791="","",INDEX(Entradas!$H$3:$H$5000,MATCH(Vendas!A1791,IF(Entradas!$B$3:$B$5000=Vendas!D1791,Entradas!$A$3:$A$5000),1))),"Preço não registrado")</f>
        <v/>
      </c>
      <c r="I1791" s="37" t="str">
        <f t="shared" si="138"/>
        <v/>
      </c>
      <c r="J1791" s="1"/>
      <c r="K1791" s="1"/>
      <c r="L1791" s="16" t="str">
        <f t="shared" si="139"/>
        <v/>
      </c>
      <c r="M1791" s="70"/>
    </row>
    <row r="1792" spans="1:13" x14ac:dyDescent="0.3">
      <c r="A1792" s="4"/>
      <c r="B1792" s="1"/>
      <c r="C1792" s="1" t="str">
        <f t="shared" si="135"/>
        <v/>
      </c>
      <c r="D1792" s="6"/>
      <c r="E1792" s="1" t="str">
        <f t="shared" si="136"/>
        <v/>
      </c>
      <c r="F1792" s="1" t="str">
        <f t="shared" si="137"/>
        <v/>
      </c>
      <c r="G1792" s="1"/>
      <c r="H1792" s="74" t="str" cm="1">
        <f t="array" ref="H1792">IFERROR(IF(D1792="","",INDEX(Entradas!$H$3:$H$5000,MATCH(Vendas!A1792,IF(Entradas!$B$3:$B$5000=Vendas!D1792,Entradas!$A$3:$A$5000),1))),"Preço não registrado")</f>
        <v/>
      </c>
      <c r="I1792" s="37" t="str">
        <f t="shared" si="138"/>
        <v/>
      </c>
      <c r="J1792" s="1"/>
      <c r="K1792" s="1"/>
      <c r="L1792" s="16" t="str">
        <f t="shared" si="139"/>
        <v/>
      </c>
      <c r="M1792" s="70"/>
    </row>
    <row r="1793" spans="1:13" x14ac:dyDescent="0.3">
      <c r="A1793" s="4"/>
      <c r="B1793" s="1"/>
      <c r="C1793" s="1" t="str">
        <f t="shared" si="135"/>
        <v/>
      </c>
      <c r="D1793" s="1"/>
      <c r="E1793" s="1" t="str">
        <f t="shared" si="136"/>
        <v/>
      </c>
      <c r="F1793" s="1" t="str">
        <f t="shared" si="137"/>
        <v/>
      </c>
      <c r="G1793" s="1"/>
      <c r="H1793" s="74" t="str" cm="1">
        <f t="array" ref="H1793">IFERROR(IF(D1793="","",INDEX(Entradas!$H$3:$H$5000,MATCH(Vendas!A1793,IF(Entradas!$B$3:$B$5000=Vendas!D1793,Entradas!$A$3:$A$5000),1))),"Preço não registrado")</f>
        <v/>
      </c>
      <c r="I1793" s="37" t="str">
        <f t="shared" si="138"/>
        <v/>
      </c>
      <c r="J1793" s="1"/>
      <c r="K1793" s="1"/>
      <c r="L1793" s="16" t="str">
        <f t="shared" si="139"/>
        <v/>
      </c>
      <c r="M1793" s="70"/>
    </row>
    <row r="1794" spans="1:13" x14ac:dyDescent="0.3">
      <c r="A1794" s="4"/>
      <c r="B1794" s="1"/>
      <c r="C1794" s="1" t="str">
        <f t="shared" si="135"/>
        <v/>
      </c>
      <c r="D1794" s="1"/>
      <c r="E1794" s="1" t="str">
        <f t="shared" si="136"/>
        <v/>
      </c>
      <c r="F1794" s="1" t="str">
        <f t="shared" si="137"/>
        <v/>
      </c>
      <c r="G1794" s="1"/>
      <c r="H1794" s="74" t="str" cm="1">
        <f t="array" ref="H1794">IFERROR(IF(D1794="","",INDEX(Entradas!$H$3:$H$5000,MATCH(Vendas!A1794,IF(Entradas!$B$3:$B$5000=Vendas!D1794,Entradas!$A$3:$A$5000),1))),"Preço não registrado")</f>
        <v/>
      </c>
      <c r="I1794" s="37" t="str">
        <f t="shared" si="138"/>
        <v/>
      </c>
      <c r="J1794" s="1"/>
      <c r="K1794" s="1"/>
      <c r="L1794" s="16" t="str">
        <f t="shared" si="139"/>
        <v/>
      </c>
      <c r="M1794" s="70"/>
    </row>
    <row r="1795" spans="1:13" x14ac:dyDescent="0.3">
      <c r="A1795" s="4"/>
      <c r="B1795" s="1"/>
      <c r="C1795" s="1" t="str">
        <f t="shared" ref="C1795:C1858" si="140">IF(B1795="","",VLOOKUP(B1795,tabela_cliente,2,0))</f>
        <v/>
      </c>
      <c r="D1795" s="1"/>
      <c r="E1795" s="1" t="str">
        <f t="shared" ref="E1795:E1858" si="141">IF(D1795="","",VLOOKUP(D1795,tabela_produto,2,0))</f>
        <v/>
      </c>
      <c r="F1795" s="1" t="str">
        <f t="shared" ref="F1795:F1858" si="142">IF(D1795="","",VLOOKUP(D1795,tabela_produto,3,0))</f>
        <v/>
      </c>
      <c r="G1795" s="1"/>
      <c r="H1795" s="74" t="str" cm="1">
        <f t="array" ref="H1795">IFERROR(IF(D1795="","",INDEX(Entradas!$H$3:$H$5000,MATCH(Vendas!A1795,IF(Entradas!$B$3:$B$5000=Vendas!D1795,Entradas!$A$3:$A$5000),1))),"Preço não registrado")</f>
        <v/>
      </c>
      <c r="I1795" s="37" t="str">
        <f t="shared" si="138"/>
        <v/>
      </c>
      <c r="J1795" s="1"/>
      <c r="K1795" s="1"/>
      <c r="L1795" s="16" t="str">
        <f t="shared" si="139"/>
        <v/>
      </c>
      <c r="M1795" s="70"/>
    </row>
    <row r="1796" spans="1:13" x14ac:dyDescent="0.3">
      <c r="A1796" s="4"/>
      <c r="B1796" s="1"/>
      <c r="C1796" s="1" t="str">
        <f t="shared" si="140"/>
        <v/>
      </c>
      <c r="D1796" s="1"/>
      <c r="E1796" s="1" t="str">
        <f t="shared" si="141"/>
        <v/>
      </c>
      <c r="F1796" s="1" t="str">
        <f t="shared" si="142"/>
        <v/>
      </c>
      <c r="G1796" s="1"/>
      <c r="H1796" s="74" t="str" cm="1">
        <f t="array" ref="H1796">IFERROR(IF(D1796="","",INDEX(Entradas!$H$3:$H$5000,MATCH(Vendas!A1796,IF(Entradas!$B$3:$B$5000=Vendas!D1796,Entradas!$A$3:$A$5000),1))),"Preço não registrado")</f>
        <v/>
      </c>
      <c r="I1796" s="37" t="str">
        <f t="shared" ref="I1796:I1859" si="143">IFERROR(IF(OR(G1796="",H1796=""),"",G1796*H1796),"")</f>
        <v/>
      </c>
      <c r="J1796" s="1"/>
      <c r="K1796" s="1"/>
      <c r="L1796" s="16" t="str">
        <f t="shared" ref="L1796:L1859" si="144">IF(K1796="","",HYPERLINK("https://rastreamentocorreios.info/consulta/"&amp;K1796,"Rastreie aqui"))</f>
        <v/>
      </c>
      <c r="M1796" s="70"/>
    </row>
    <row r="1797" spans="1:13" x14ac:dyDescent="0.3">
      <c r="A1797" s="4"/>
      <c r="B1797" s="1"/>
      <c r="C1797" s="1" t="str">
        <f t="shared" si="140"/>
        <v/>
      </c>
      <c r="D1797" s="1"/>
      <c r="E1797" s="1" t="str">
        <f t="shared" si="141"/>
        <v/>
      </c>
      <c r="F1797" s="1" t="str">
        <f t="shared" si="142"/>
        <v/>
      </c>
      <c r="G1797" s="1"/>
      <c r="H1797" s="74" t="str" cm="1">
        <f t="array" ref="H1797">IFERROR(IF(D1797="","",INDEX(Entradas!$H$3:$H$5000,MATCH(Vendas!A1797,IF(Entradas!$B$3:$B$5000=Vendas!D1797,Entradas!$A$3:$A$5000),1))),"Preço não registrado")</f>
        <v/>
      </c>
      <c r="I1797" s="37" t="str">
        <f t="shared" si="143"/>
        <v/>
      </c>
      <c r="J1797" s="1"/>
      <c r="K1797" s="1"/>
      <c r="L1797" s="16" t="str">
        <f t="shared" si="144"/>
        <v/>
      </c>
      <c r="M1797" s="70"/>
    </row>
    <row r="1798" spans="1:13" x14ac:dyDescent="0.3">
      <c r="A1798" s="4"/>
      <c r="B1798" s="1"/>
      <c r="C1798" s="1" t="str">
        <f t="shared" si="140"/>
        <v/>
      </c>
      <c r="D1798" s="1"/>
      <c r="E1798" s="1" t="str">
        <f t="shared" si="141"/>
        <v/>
      </c>
      <c r="F1798" s="1" t="str">
        <f t="shared" si="142"/>
        <v/>
      </c>
      <c r="G1798" s="1"/>
      <c r="H1798" s="74" t="str" cm="1">
        <f t="array" ref="H1798">IFERROR(IF(D1798="","",INDEX(Entradas!$H$3:$H$5000,MATCH(Vendas!A1798,IF(Entradas!$B$3:$B$5000=Vendas!D1798,Entradas!$A$3:$A$5000),1))),"Preço não registrado")</f>
        <v/>
      </c>
      <c r="I1798" s="37" t="str">
        <f t="shared" si="143"/>
        <v/>
      </c>
      <c r="J1798" s="1"/>
      <c r="K1798" s="1"/>
      <c r="L1798" s="16" t="str">
        <f t="shared" si="144"/>
        <v/>
      </c>
      <c r="M1798" s="70"/>
    </row>
    <row r="1799" spans="1:13" x14ac:dyDescent="0.3">
      <c r="A1799" s="4"/>
      <c r="B1799" s="1"/>
      <c r="C1799" s="1" t="str">
        <f t="shared" si="140"/>
        <v/>
      </c>
      <c r="D1799" s="1"/>
      <c r="E1799" s="1" t="str">
        <f t="shared" si="141"/>
        <v/>
      </c>
      <c r="F1799" s="1" t="str">
        <f t="shared" si="142"/>
        <v/>
      </c>
      <c r="G1799" s="1"/>
      <c r="H1799" s="74" t="str" cm="1">
        <f t="array" ref="H1799">IFERROR(IF(D1799="","",INDEX(Entradas!$H$3:$H$5000,MATCH(Vendas!A1799,IF(Entradas!$B$3:$B$5000=Vendas!D1799,Entradas!$A$3:$A$5000),1))),"Preço não registrado")</f>
        <v/>
      </c>
      <c r="I1799" s="37" t="str">
        <f t="shared" si="143"/>
        <v/>
      </c>
      <c r="J1799" s="1"/>
      <c r="K1799" s="1"/>
      <c r="L1799" s="16" t="str">
        <f t="shared" si="144"/>
        <v/>
      </c>
      <c r="M1799" s="70"/>
    </row>
    <row r="1800" spans="1:13" x14ac:dyDescent="0.3">
      <c r="A1800" s="4"/>
      <c r="B1800" s="1"/>
      <c r="C1800" s="1" t="str">
        <f t="shared" si="140"/>
        <v/>
      </c>
      <c r="D1800" s="1"/>
      <c r="E1800" s="1" t="str">
        <f t="shared" si="141"/>
        <v/>
      </c>
      <c r="F1800" s="1" t="str">
        <f t="shared" si="142"/>
        <v/>
      </c>
      <c r="G1800" s="1"/>
      <c r="H1800" s="74" t="str" cm="1">
        <f t="array" ref="H1800">IFERROR(IF(D1800="","",INDEX(Entradas!$H$3:$H$5000,MATCH(Vendas!A1800,IF(Entradas!$B$3:$B$5000=Vendas!D1800,Entradas!$A$3:$A$5000),1))),"Preço não registrado")</f>
        <v/>
      </c>
      <c r="I1800" s="37" t="str">
        <f t="shared" si="143"/>
        <v/>
      </c>
      <c r="J1800" s="1"/>
      <c r="K1800" s="1"/>
      <c r="L1800" s="16" t="str">
        <f t="shared" si="144"/>
        <v/>
      </c>
      <c r="M1800" s="70"/>
    </row>
    <row r="1801" spans="1:13" x14ac:dyDescent="0.3">
      <c r="A1801" s="4"/>
      <c r="B1801" s="1"/>
      <c r="C1801" s="1" t="str">
        <f t="shared" si="140"/>
        <v/>
      </c>
      <c r="D1801" s="1"/>
      <c r="E1801" s="1" t="str">
        <f t="shared" si="141"/>
        <v/>
      </c>
      <c r="F1801" s="1" t="str">
        <f t="shared" si="142"/>
        <v/>
      </c>
      <c r="G1801" s="1"/>
      <c r="H1801" s="74" t="str" cm="1">
        <f t="array" ref="H1801">IFERROR(IF(D1801="","",INDEX(Entradas!$H$3:$H$5000,MATCH(Vendas!A1801,IF(Entradas!$B$3:$B$5000=Vendas!D1801,Entradas!$A$3:$A$5000),1))),"Preço não registrado")</f>
        <v/>
      </c>
      <c r="I1801" s="37" t="str">
        <f t="shared" si="143"/>
        <v/>
      </c>
      <c r="J1801" s="1"/>
      <c r="K1801" s="1"/>
      <c r="L1801" s="16" t="str">
        <f t="shared" si="144"/>
        <v/>
      </c>
      <c r="M1801" s="70"/>
    </row>
    <row r="1802" spans="1:13" x14ac:dyDescent="0.3">
      <c r="A1802" s="4"/>
      <c r="B1802" s="1"/>
      <c r="C1802" s="1" t="str">
        <f t="shared" si="140"/>
        <v/>
      </c>
      <c r="D1802" s="6"/>
      <c r="E1802" s="1" t="str">
        <f t="shared" si="141"/>
        <v/>
      </c>
      <c r="F1802" s="1" t="str">
        <f t="shared" si="142"/>
        <v/>
      </c>
      <c r="G1802" s="1"/>
      <c r="H1802" s="74" t="str" cm="1">
        <f t="array" ref="H1802">IFERROR(IF(D1802="","",INDEX(Entradas!$H$3:$H$5000,MATCH(Vendas!A1802,IF(Entradas!$B$3:$B$5000=Vendas!D1802,Entradas!$A$3:$A$5000),1))),"Preço não registrado")</f>
        <v/>
      </c>
      <c r="I1802" s="37" t="str">
        <f t="shared" si="143"/>
        <v/>
      </c>
      <c r="J1802" s="1"/>
      <c r="K1802" s="1"/>
      <c r="L1802" s="16" t="str">
        <f t="shared" si="144"/>
        <v/>
      </c>
      <c r="M1802" s="70"/>
    </row>
    <row r="1803" spans="1:13" x14ac:dyDescent="0.3">
      <c r="A1803" s="4"/>
      <c r="B1803" s="1"/>
      <c r="C1803" s="1" t="str">
        <f t="shared" si="140"/>
        <v/>
      </c>
      <c r="D1803" s="1"/>
      <c r="E1803" s="1" t="str">
        <f t="shared" si="141"/>
        <v/>
      </c>
      <c r="F1803" s="1" t="str">
        <f t="shared" si="142"/>
        <v/>
      </c>
      <c r="G1803" s="1"/>
      <c r="H1803" s="74" t="str" cm="1">
        <f t="array" ref="H1803">IFERROR(IF(D1803="","",INDEX(Entradas!$H$3:$H$5000,MATCH(Vendas!A1803,IF(Entradas!$B$3:$B$5000=Vendas!D1803,Entradas!$A$3:$A$5000),1))),"Preço não registrado")</f>
        <v/>
      </c>
      <c r="I1803" s="37" t="str">
        <f t="shared" si="143"/>
        <v/>
      </c>
      <c r="J1803" s="1"/>
      <c r="K1803" s="1"/>
      <c r="L1803" s="16" t="str">
        <f t="shared" si="144"/>
        <v/>
      </c>
      <c r="M1803" s="70"/>
    </row>
    <row r="1804" spans="1:13" x14ac:dyDescent="0.3">
      <c r="A1804" s="4"/>
      <c r="B1804" s="1"/>
      <c r="C1804" s="1" t="str">
        <f t="shared" si="140"/>
        <v/>
      </c>
      <c r="D1804" s="1"/>
      <c r="E1804" s="1" t="str">
        <f t="shared" si="141"/>
        <v/>
      </c>
      <c r="F1804" s="1" t="str">
        <f t="shared" si="142"/>
        <v/>
      </c>
      <c r="G1804" s="1"/>
      <c r="H1804" s="74" t="str" cm="1">
        <f t="array" ref="H1804">IFERROR(IF(D1804="","",INDEX(Entradas!$H$3:$H$5000,MATCH(Vendas!A1804,IF(Entradas!$B$3:$B$5000=Vendas!D1804,Entradas!$A$3:$A$5000),1))),"Preço não registrado")</f>
        <v/>
      </c>
      <c r="I1804" s="37" t="str">
        <f t="shared" si="143"/>
        <v/>
      </c>
      <c r="J1804" s="1"/>
      <c r="K1804" s="1"/>
      <c r="L1804" s="16" t="str">
        <f t="shared" si="144"/>
        <v/>
      </c>
      <c r="M1804" s="70"/>
    </row>
    <row r="1805" spans="1:13" x14ac:dyDescent="0.3">
      <c r="A1805" s="4"/>
      <c r="B1805" s="1"/>
      <c r="C1805" s="1" t="str">
        <f t="shared" si="140"/>
        <v/>
      </c>
      <c r="D1805" s="1"/>
      <c r="E1805" s="1" t="str">
        <f t="shared" si="141"/>
        <v/>
      </c>
      <c r="F1805" s="1" t="str">
        <f t="shared" si="142"/>
        <v/>
      </c>
      <c r="G1805" s="1"/>
      <c r="H1805" s="74" t="str" cm="1">
        <f t="array" ref="H1805">IFERROR(IF(D1805="","",INDEX(Entradas!$H$3:$H$5000,MATCH(Vendas!A1805,IF(Entradas!$B$3:$B$5000=Vendas!D1805,Entradas!$A$3:$A$5000),1))),"Preço não registrado")</f>
        <v/>
      </c>
      <c r="I1805" s="37" t="str">
        <f t="shared" si="143"/>
        <v/>
      </c>
      <c r="J1805" s="1"/>
      <c r="K1805" s="1"/>
      <c r="L1805" s="16" t="str">
        <f t="shared" si="144"/>
        <v/>
      </c>
      <c r="M1805" s="70"/>
    </row>
    <row r="1806" spans="1:13" x14ac:dyDescent="0.3">
      <c r="A1806" s="4"/>
      <c r="B1806" s="1"/>
      <c r="C1806" s="1" t="str">
        <f t="shared" si="140"/>
        <v/>
      </c>
      <c r="D1806" s="1"/>
      <c r="E1806" s="1" t="str">
        <f t="shared" si="141"/>
        <v/>
      </c>
      <c r="F1806" s="1" t="str">
        <f t="shared" si="142"/>
        <v/>
      </c>
      <c r="G1806" s="1"/>
      <c r="H1806" s="74" t="str" cm="1">
        <f t="array" ref="H1806">IFERROR(IF(D1806="","",INDEX(Entradas!$H$3:$H$5000,MATCH(Vendas!A1806,IF(Entradas!$B$3:$B$5000=Vendas!D1806,Entradas!$A$3:$A$5000),1))),"Preço não registrado")</f>
        <v/>
      </c>
      <c r="I1806" s="37" t="str">
        <f t="shared" si="143"/>
        <v/>
      </c>
      <c r="J1806" s="1"/>
      <c r="K1806" s="1"/>
      <c r="L1806" s="16" t="str">
        <f t="shared" si="144"/>
        <v/>
      </c>
      <c r="M1806" s="70"/>
    </row>
    <row r="1807" spans="1:13" x14ac:dyDescent="0.3">
      <c r="A1807" s="4"/>
      <c r="B1807" s="1"/>
      <c r="C1807" s="1" t="str">
        <f t="shared" si="140"/>
        <v/>
      </c>
      <c r="D1807" s="1"/>
      <c r="E1807" s="1" t="str">
        <f t="shared" si="141"/>
        <v/>
      </c>
      <c r="F1807" s="1" t="str">
        <f t="shared" si="142"/>
        <v/>
      </c>
      <c r="G1807" s="1"/>
      <c r="H1807" s="74" t="str" cm="1">
        <f t="array" ref="H1807">IFERROR(IF(D1807="","",INDEX(Entradas!$H$3:$H$5000,MATCH(Vendas!A1807,IF(Entradas!$B$3:$B$5000=Vendas!D1807,Entradas!$A$3:$A$5000),1))),"Preço não registrado")</f>
        <v/>
      </c>
      <c r="I1807" s="37" t="str">
        <f t="shared" si="143"/>
        <v/>
      </c>
      <c r="J1807" s="1"/>
      <c r="K1807" s="1"/>
      <c r="L1807" s="16" t="str">
        <f t="shared" si="144"/>
        <v/>
      </c>
      <c r="M1807" s="70"/>
    </row>
    <row r="1808" spans="1:13" x14ac:dyDescent="0.3">
      <c r="A1808" s="4"/>
      <c r="B1808" s="1"/>
      <c r="C1808" s="1" t="str">
        <f t="shared" si="140"/>
        <v/>
      </c>
      <c r="D1808" s="1"/>
      <c r="E1808" s="1" t="str">
        <f t="shared" si="141"/>
        <v/>
      </c>
      <c r="F1808" s="1" t="str">
        <f t="shared" si="142"/>
        <v/>
      </c>
      <c r="G1808" s="1"/>
      <c r="H1808" s="74" t="str" cm="1">
        <f t="array" ref="H1808">IFERROR(IF(D1808="","",INDEX(Entradas!$H$3:$H$5000,MATCH(Vendas!A1808,IF(Entradas!$B$3:$B$5000=Vendas!D1808,Entradas!$A$3:$A$5000),1))),"Preço não registrado")</f>
        <v/>
      </c>
      <c r="I1808" s="37" t="str">
        <f t="shared" si="143"/>
        <v/>
      </c>
      <c r="J1808" s="1"/>
      <c r="K1808" s="1"/>
      <c r="L1808" s="16" t="str">
        <f t="shared" si="144"/>
        <v/>
      </c>
      <c r="M1808" s="70"/>
    </row>
    <row r="1809" spans="1:13" x14ac:dyDescent="0.3">
      <c r="A1809" s="4"/>
      <c r="B1809" s="1"/>
      <c r="C1809" s="1" t="str">
        <f t="shared" si="140"/>
        <v/>
      </c>
      <c r="D1809" s="1"/>
      <c r="E1809" s="1" t="str">
        <f t="shared" si="141"/>
        <v/>
      </c>
      <c r="F1809" s="1" t="str">
        <f t="shared" si="142"/>
        <v/>
      </c>
      <c r="G1809" s="1"/>
      <c r="H1809" s="74" t="str" cm="1">
        <f t="array" ref="H1809">IFERROR(IF(D1809="","",INDEX(Entradas!$H$3:$H$5000,MATCH(Vendas!A1809,IF(Entradas!$B$3:$B$5000=Vendas!D1809,Entradas!$A$3:$A$5000),1))),"Preço não registrado")</f>
        <v/>
      </c>
      <c r="I1809" s="37" t="str">
        <f t="shared" si="143"/>
        <v/>
      </c>
      <c r="J1809" s="1"/>
      <c r="K1809" s="1"/>
      <c r="L1809" s="16" t="str">
        <f t="shared" si="144"/>
        <v/>
      </c>
      <c r="M1809" s="70"/>
    </row>
    <row r="1810" spans="1:13" x14ac:dyDescent="0.3">
      <c r="A1810" s="4"/>
      <c r="B1810" s="1"/>
      <c r="C1810" s="1" t="str">
        <f t="shared" si="140"/>
        <v/>
      </c>
      <c r="D1810" s="1"/>
      <c r="E1810" s="1" t="str">
        <f t="shared" si="141"/>
        <v/>
      </c>
      <c r="F1810" s="1" t="str">
        <f t="shared" si="142"/>
        <v/>
      </c>
      <c r="G1810" s="1"/>
      <c r="H1810" s="74" t="str" cm="1">
        <f t="array" ref="H1810">IFERROR(IF(D1810="","",INDEX(Entradas!$H$3:$H$5000,MATCH(Vendas!A1810,IF(Entradas!$B$3:$B$5000=Vendas!D1810,Entradas!$A$3:$A$5000),1))),"Preço não registrado")</f>
        <v/>
      </c>
      <c r="I1810" s="37" t="str">
        <f t="shared" si="143"/>
        <v/>
      </c>
      <c r="J1810" s="1"/>
      <c r="K1810" s="1"/>
      <c r="L1810" s="16" t="str">
        <f t="shared" si="144"/>
        <v/>
      </c>
      <c r="M1810" s="70"/>
    </row>
    <row r="1811" spans="1:13" x14ac:dyDescent="0.3">
      <c r="A1811" s="4"/>
      <c r="B1811" s="1"/>
      <c r="C1811" s="1" t="str">
        <f t="shared" si="140"/>
        <v/>
      </c>
      <c r="D1811" s="1"/>
      <c r="E1811" s="1" t="str">
        <f t="shared" si="141"/>
        <v/>
      </c>
      <c r="F1811" s="1" t="str">
        <f t="shared" si="142"/>
        <v/>
      </c>
      <c r="G1811" s="1"/>
      <c r="H1811" s="74" t="str" cm="1">
        <f t="array" ref="H1811">IFERROR(IF(D1811="","",INDEX(Entradas!$H$3:$H$5000,MATCH(Vendas!A1811,IF(Entradas!$B$3:$B$5000=Vendas!D1811,Entradas!$A$3:$A$5000),1))),"Preço não registrado")</f>
        <v/>
      </c>
      <c r="I1811" s="37" t="str">
        <f t="shared" si="143"/>
        <v/>
      </c>
      <c r="J1811" s="1"/>
      <c r="K1811" s="1"/>
      <c r="L1811" s="16" t="str">
        <f t="shared" si="144"/>
        <v/>
      </c>
      <c r="M1811" s="70"/>
    </row>
    <row r="1812" spans="1:13" x14ac:dyDescent="0.3">
      <c r="A1812" s="4"/>
      <c r="B1812" s="1"/>
      <c r="C1812" s="1" t="str">
        <f t="shared" si="140"/>
        <v/>
      </c>
      <c r="D1812" s="6"/>
      <c r="E1812" s="1" t="str">
        <f t="shared" si="141"/>
        <v/>
      </c>
      <c r="F1812" s="1" t="str">
        <f t="shared" si="142"/>
        <v/>
      </c>
      <c r="G1812" s="1"/>
      <c r="H1812" s="74" t="str" cm="1">
        <f t="array" ref="H1812">IFERROR(IF(D1812="","",INDEX(Entradas!$H$3:$H$5000,MATCH(Vendas!A1812,IF(Entradas!$B$3:$B$5000=Vendas!D1812,Entradas!$A$3:$A$5000),1))),"Preço não registrado")</f>
        <v/>
      </c>
      <c r="I1812" s="37" t="str">
        <f t="shared" si="143"/>
        <v/>
      </c>
      <c r="J1812" s="1"/>
      <c r="K1812" s="1"/>
      <c r="L1812" s="16" t="str">
        <f t="shared" si="144"/>
        <v/>
      </c>
      <c r="M1812" s="70"/>
    </row>
    <row r="1813" spans="1:13" x14ac:dyDescent="0.3">
      <c r="A1813" s="4"/>
      <c r="B1813" s="1"/>
      <c r="C1813" s="1" t="str">
        <f t="shared" si="140"/>
        <v/>
      </c>
      <c r="D1813" s="1"/>
      <c r="E1813" s="1" t="str">
        <f t="shared" si="141"/>
        <v/>
      </c>
      <c r="F1813" s="1" t="str">
        <f t="shared" si="142"/>
        <v/>
      </c>
      <c r="G1813" s="1"/>
      <c r="H1813" s="74" t="str" cm="1">
        <f t="array" ref="H1813">IFERROR(IF(D1813="","",INDEX(Entradas!$H$3:$H$5000,MATCH(Vendas!A1813,IF(Entradas!$B$3:$B$5000=Vendas!D1813,Entradas!$A$3:$A$5000),1))),"Preço não registrado")</f>
        <v/>
      </c>
      <c r="I1813" s="37" t="str">
        <f t="shared" si="143"/>
        <v/>
      </c>
      <c r="J1813" s="1"/>
      <c r="K1813" s="1"/>
      <c r="L1813" s="16" t="str">
        <f t="shared" si="144"/>
        <v/>
      </c>
      <c r="M1813" s="70"/>
    </row>
    <row r="1814" spans="1:13" x14ac:dyDescent="0.3">
      <c r="A1814" s="4"/>
      <c r="B1814" s="1"/>
      <c r="C1814" s="1" t="str">
        <f t="shared" si="140"/>
        <v/>
      </c>
      <c r="D1814" s="1"/>
      <c r="E1814" s="1" t="str">
        <f t="shared" si="141"/>
        <v/>
      </c>
      <c r="F1814" s="1" t="str">
        <f t="shared" si="142"/>
        <v/>
      </c>
      <c r="G1814" s="1"/>
      <c r="H1814" s="74" t="str" cm="1">
        <f t="array" ref="H1814">IFERROR(IF(D1814="","",INDEX(Entradas!$H$3:$H$5000,MATCH(Vendas!A1814,IF(Entradas!$B$3:$B$5000=Vendas!D1814,Entradas!$A$3:$A$5000),1))),"Preço não registrado")</f>
        <v/>
      </c>
      <c r="I1814" s="37" t="str">
        <f t="shared" si="143"/>
        <v/>
      </c>
      <c r="J1814" s="1"/>
      <c r="K1814" s="1"/>
      <c r="L1814" s="16" t="str">
        <f t="shared" si="144"/>
        <v/>
      </c>
      <c r="M1814" s="70"/>
    </row>
    <row r="1815" spans="1:13" x14ac:dyDescent="0.3">
      <c r="A1815" s="4"/>
      <c r="B1815" s="1"/>
      <c r="C1815" s="1" t="str">
        <f t="shared" si="140"/>
        <v/>
      </c>
      <c r="D1815" s="1"/>
      <c r="E1815" s="1" t="str">
        <f t="shared" si="141"/>
        <v/>
      </c>
      <c r="F1815" s="1" t="str">
        <f t="shared" si="142"/>
        <v/>
      </c>
      <c r="G1815" s="1"/>
      <c r="H1815" s="74" t="str" cm="1">
        <f t="array" ref="H1815">IFERROR(IF(D1815="","",INDEX(Entradas!$H$3:$H$5000,MATCH(Vendas!A1815,IF(Entradas!$B$3:$B$5000=Vendas!D1815,Entradas!$A$3:$A$5000),1))),"Preço não registrado")</f>
        <v/>
      </c>
      <c r="I1815" s="37" t="str">
        <f t="shared" si="143"/>
        <v/>
      </c>
      <c r="J1815" s="1"/>
      <c r="K1815" s="1"/>
      <c r="L1815" s="16" t="str">
        <f t="shared" si="144"/>
        <v/>
      </c>
      <c r="M1815" s="70"/>
    </row>
    <row r="1816" spans="1:13" x14ac:dyDescent="0.3">
      <c r="A1816" s="4"/>
      <c r="B1816" s="1"/>
      <c r="C1816" s="1" t="str">
        <f t="shared" si="140"/>
        <v/>
      </c>
      <c r="D1816" s="1"/>
      <c r="E1816" s="1" t="str">
        <f t="shared" si="141"/>
        <v/>
      </c>
      <c r="F1816" s="1" t="str">
        <f t="shared" si="142"/>
        <v/>
      </c>
      <c r="G1816" s="1"/>
      <c r="H1816" s="74" t="str" cm="1">
        <f t="array" ref="H1816">IFERROR(IF(D1816="","",INDEX(Entradas!$H$3:$H$5000,MATCH(Vendas!A1816,IF(Entradas!$B$3:$B$5000=Vendas!D1816,Entradas!$A$3:$A$5000),1))),"Preço não registrado")</f>
        <v/>
      </c>
      <c r="I1816" s="37" t="str">
        <f t="shared" si="143"/>
        <v/>
      </c>
      <c r="J1816" s="1"/>
      <c r="K1816" s="1"/>
      <c r="L1816" s="16" t="str">
        <f t="shared" si="144"/>
        <v/>
      </c>
      <c r="M1816" s="70"/>
    </row>
    <row r="1817" spans="1:13" x14ac:dyDescent="0.3">
      <c r="A1817" s="4"/>
      <c r="B1817" s="1"/>
      <c r="C1817" s="1" t="str">
        <f t="shared" si="140"/>
        <v/>
      </c>
      <c r="D1817" s="1"/>
      <c r="E1817" s="1" t="str">
        <f t="shared" si="141"/>
        <v/>
      </c>
      <c r="F1817" s="1" t="str">
        <f t="shared" si="142"/>
        <v/>
      </c>
      <c r="G1817" s="1"/>
      <c r="H1817" s="74" t="str" cm="1">
        <f t="array" ref="H1817">IFERROR(IF(D1817="","",INDEX(Entradas!$H$3:$H$5000,MATCH(Vendas!A1817,IF(Entradas!$B$3:$B$5000=Vendas!D1817,Entradas!$A$3:$A$5000),1))),"Preço não registrado")</f>
        <v/>
      </c>
      <c r="I1817" s="37" t="str">
        <f t="shared" si="143"/>
        <v/>
      </c>
      <c r="J1817" s="1"/>
      <c r="K1817" s="1"/>
      <c r="L1817" s="16" t="str">
        <f t="shared" si="144"/>
        <v/>
      </c>
      <c r="M1817" s="70"/>
    </row>
    <row r="1818" spans="1:13" x14ac:dyDescent="0.3">
      <c r="A1818" s="4"/>
      <c r="B1818" s="1"/>
      <c r="C1818" s="1" t="str">
        <f t="shared" si="140"/>
        <v/>
      </c>
      <c r="D1818" s="1"/>
      <c r="E1818" s="1" t="str">
        <f t="shared" si="141"/>
        <v/>
      </c>
      <c r="F1818" s="1" t="str">
        <f t="shared" si="142"/>
        <v/>
      </c>
      <c r="G1818" s="1"/>
      <c r="H1818" s="74" t="str" cm="1">
        <f t="array" ref="H1818">IFERROR(IF(D1818="","",INDEX(Entradas!$H$3:$H$5000,MATCH(Vendas!A1818,IF(Entradas!$B$3:$B$5000=Vendas!D1818,Entradas!$A$3:$A$5000),1))),"Preço não registrado")</f>
        <v/>
      </c>
      <c r="I1818" s="37" t="str">
        <f t="shared" si="143"/>
        <v/>
      </c>
      <c r="J1818" s="1"/>
      <c r="K1818" s="1"/>
      <c r="L1818" s="16" t="str">
        <f t="shared" si="144"/>
        <v/>
      </c>
      <c r="M1818" s="70"/>
    </row>
    <row r="1819" spans="1:13" x14ac:dyDescent="0.3">
      <c r="A1819" s="4"/>
      <c r="B1819" s="1"/>
      <c r="C1819" s="1" t="str">
        <f t="shared" si="140"/>
        <v/>
      </c>
      <c r="D1819" s="1"/>
      <c r="E1819" s="1" t="str">
        <f t="shared" si="141"/>
        <v/>
      </c>
      <c r="F1819" s="1" t="str">
        <f t="shared" si="142"/>
        <v/>
      </c>
      <c r="G1819" s="1"/>
      <c r="H1819" s="74" t="str" cm="1">
        <f t="array" ref="H1819">IFERROR(IF(D1819="","",INDEX(Entradas!$H$3:$H$5000,MATCH(Vendas!A1819,IF(Entradas!$B$3:$B$5000=Vendas!D1819,Entradas!$A$3:$A$5000),1))),"Preço não registrado")</f>
        <v/>
      </c>
      <c r="I1819" s="37" t="str">
        <f t="shared" si="143"/>
        <v/>
      </c>
      <c r="J1819" s="1"/>
      <c r="K1819" s="1"/>
      <c r="L1819" s="16" t="str">
        <f t="shared" si="144"/>
        <v/>
      </c>
      <c r="M1819" s="70"/>
    </row>
    <row r="1820" spans="1:13" x14ac:dyDescent="0.3">
      <c r="A1820" s="4"/>
      <c r="B1820" s="1"/>
      <c r="C1820" s="1" t="str">
        <f t="shared" si="140"/>
        <v/>
      </c>
      <c r="D1820" s="1"/>
      <c r="E1820" s="1" t="str">
        <f t="shared" si="141"/>
        <v/>
      </c>
      <c r="F1820" s="1" t="str">
        <f t="shared" si="142"/>
        <v/>
      </c>
      <c r="G1820" s="1"/>
      <c r="H1820" s="74" t="str" cm="1">
        <f t="array" ref="H1820">IFERROR(IF(D1820="","",INDEX(Entradas!$H$3:$H$5000,MATCH(Vendas!A1820,IF(Entradas!$B$3:$B$5000=Vendas!D1820,Entradas!$A$3:$A$5000),1))),"Preço não registrado")</f>
        <v/>
      </c>
      <c r="I1820" s="37" t="str">
        <f t="shared" si="143"/>
        <v/>
      </c>
      <c r="J1820" s="1"/>
      <c r="K1820" s="1"/>
      <c r="L1820" s="16" t="str">
        <f t="shared" si="144"/>
        <v/>
      </c>
      <c r="M1820" s="70"/>
    </row>
    <row r="1821" spans="1:13" x14ac:dyDescent="0.3">
      <c r="A1821" s="4"/>
      <c r="B1821" s="1"/>
      <c r="C1821" s="1" t="str">
        <f t="shared" si="140"/>
        <v/>
      </c>
      <c r="D1821" s="1"/>
      <c r="E1821" s="1" t="str">
        <f t="shared" si="141"/>
        <v/>
      </c>
      <c r="F1821" s="1" t="str">
        <f t="shared" si="142"/>
        <v/>
      </c>
      <c r="G1821" s="1"/>
      <c r="H1821" s="74" t="str" cm="1">
        <f t="array" ref="H1821">IFERROR(IF(D1821="","",INDEX(Entradas!$H$3:$H$5000,MATCH(Vendas!A1821,IF(Entradas!$B$3:$B$5000=Vendas!D1821,Entradas!$A$3:$A$5000),1))),"Preço não registrado")</f>
        <v/>
      </c>
      <c r="I1821" s="37" t="str">
        <f t="shared" si="143"/>
        <v/>
      </c>
      <c r="J1821" s="1"/>
      <c r="K1821" s="1"/>
      <c r="L1821" s="16" t="str">
        <f t="shared" si="144"/>
        <v/>
      </c>
      <c r="M1821" s="70"/>
    </row>
    <row r="1822" spans="1:13" x14ac:dyDescent="0.3">
      <c r="A1822" s="4"/>
      <c r="B1822" s="1"/>
      <c r="C1822" s="1" t="str">
        <f t="shared" si="140"/>
        <v/>
      </c>
      <c r="D1822" s="6"/>
      <c r="E1822" s="1" t="str">
        <f t="shared" si="141"/>
        <v/>
      </c>
      <c r="F1822" s="1" t="str">
        <f t="shared" si="142"/>
        <v/>
      </c>
      <c r="G1822" s="1"/>
      <c r="H1822" s="74" t="str" cm="1">
        <f t="array" ref="H1822">IFERROR(IF(D1822="","",INDEX(Entradas!$H$3:$H$5000,MATCH(Vendas!A1822,IF(Entradas!$B$3:$B$5000=Vendas!D1822,Entradas!$A$3:$A$5000),1))),"Preço não registrado")</f>
        <v/>
      </c>
      <c r="I1822" s="37" t="str">
        <f t="shared" si="143"/>
        <v/>
      </c>
      <c r="J1822" s="1"/>
      <c r="K1822" s="1"/>
      <c r="L1822" s="16" t="str">
        <f t="shared" si="144"/>
        <v/>
      </c>
      <c r="M1822" s="70"/>
    </row>
    <row r="1823" spans="1:13" x14ac:dyDescent="0.3">
      <c r="A1823" s="4"/>
      <c r="B1823" s="1"/>
      <c r="C1823" s="1" t="str">
        <f t="shared" si="140"/>
        <v/>
      </c>
      <c r="D1823" s="1"/>
      <c r="E1823" s="1" t="str">
        <f t="shared" si="141"/>
        <v/>
      </c>
      <c r="F1823" s="1" t="str">
        <f t="shared" si="142"/>
        <v/>
      </c>
      <c r="G1823" s="1"/>
      <c r="H1823" s="74" t="str" cm="1">
        <f t="array" ref="H1823">IFERROR(IF(D1823="","",INDEX(Entradas!$H$3:$H$5000,MATCH(Vendas!A1823,IF(Entradas!$B$3:$B$5000=Vendas!D1823,Entradas!$A$3:$A$5000),1))),"Preço não registrado")</f>
        <v/>
      </c>
      <c r="I1823" s="37" t="str">
        <f t="shared" si="143"/>
        <v/>
      </c>
      <c r="J1823" s="1"/>
      <c r="K1823" s="1"/>
      <c r="L1823" s="16" t="str">
        <f t="shared" si="144"/>
        <v/>
      </c>
      <c r="M1823" s="70"/>
    </row>
    <row r="1824" spans="1:13" x14ac:dyDescent="0.3">
      <c r="A1824" s="4"/>
      <c r="B1824" s="1"/>
      <c r="C1824" s="1" t="str">
        <f t="shared" si="140"/>
        <v/>
      </c>
      <c r="D1824" s="1"/>
      <c r="E1824" s="1" t="str">
        <f t="shared" si="141"/>
        <v/>
      </c>
      <c r="F1824" s="1" t="str">
        <f t="shared" si="142"/>
        <v/>
      </c>
      <c r="G1824" s="1"/>
      <c r="H1824" s="74" t="str" cm="1">
        <f t="array" ref="H1824">IFERROR(IF(D1824="","",INDEX(Entradas!$H$3:$H$5000,MATCH(Vendas!A1824,IF(Entradas!$B$3:$B$5000=Vendas!D1824,Entradas!$A$3:$A$5000),1))),"Preço não registrado")</f>
        <v/>
      </c>
      <c r="I1824" s="37" t="str">
        <f t="shared" si="143"/>
        <v/>
      </c>
      <c r="J1824" s="1"/>
      <c r="K1824" s="1"/>
      <c r="L1824" s="16" t="str">
        <f t="shared" si="144"/>
        <v/>
      </c>
      <c r="M1824" s="70"/>
    </row>
    <row r="1825" spans="1:13" x14ac:dyDescent="0.3">
      <c r="A1825" s="4"/>
      <c r="B1825" s="1"/>
      <c r="C1825" s="1" t="str">
        <f t="shared" si="140"/>
        <v/>
      </c>
      <c r="D1825" s="1"/>
      <c r="E1825" s="1" t="str">
        <f t="shared" si="141"/>
        <v/>
      </c>
      <c r="F1825" s="1" t="str">
        <f t="shared" si="142"/>
        <v/>
      </c>
      <c r="G1825" s="1"/>
      <c r="H1825" s="74" t="str" cm="1">
        <f t="array" ref="H1825">IFERROR(IF(D1825="","",INDEX(Entradas!$H$3:$H$5000,MATCH(Vendas!A1825,IF(Entradas!$B$3:$B$5000=Vendas!D1825,Entradas!$A$3:$A$5000),1))),"Preço não registrado")</f>
        <v/>
      </c>
      <c r="I1825" s="37" t="str">
        <f t="shared" si="143"/>
        <v/>
      </c>
      <c r="J1825" s="1"/>
      <c r="K1825" s="1"/>
      <c r="L1825" s="16" t="str">
        <f t="shared" si="144"/>
        <v/>
      </c>
      <c r="M1825" s="70"/>
    </row>
    <row r="1826" spans="1:13" x14ac:dyDescent="0.3">
      <c r="A1826" s="4"/>
      <c r="B1826" s="1"/>
      <c r="C1826" s="1" t="str">
        <f t="shared" si="140"/>
        <v/>
      </c>
      <c r="D1826" s="1"/>
      <c r="E1826" s="1" t="str">
        <f t="shared" si="141"/>
        <v/>
      </c>
      <c r="F1826" s="1" t="str">
        <f t="shared" si="142"/>
        <v/>
      </c>
      <c r="G1826" s="1"/>
      <c r="H1826" s="74" t="str" cm="1">
        <f t="array" ref="H1826">IFERROR(IF(D1826="","",INDEX(Entradas!$H$3:$H$5000,MATCH(Vendas!A1826,IF(Entradas!$B$3:$B$5000=Vendas!D1826,Entradas!$A$3:$A$5000),1))),"Preço não registrado")</f>
        <v/>
      </c>
      <c r="I1826" s="37" t="str">
        <f t="shared" si="143"/>
        <v/>
      </c>
      <c r="J1826" s="1"/>
      <c r="K1826" s="1"/>
      <c r="L1826" s="16" t="str">
        <f t="shared" si="144"/>
        <v/>
      </c>
      <c r="M1826" s="70"/>
    </row>
    <row r="1827" spans="1:13" x14ac:dyDescent="0.3">
      <c r="A1827" s="4"/>
      <c r="B1827" s="1"/>
      <c r="C1827" s="1" t="str">
        <f t="shared" si="140"/>
        <v/>
      </c>
      <c r="D1827" s="1"/>
      <c r="E1827" s="1" t="str">
        <f t="shared" si="141"/>
        <v/>
      </c>
      <c r="F1827" s="1" t="str">
        <f t="shared" si="142"/>
        <v/>
      </c>
      <c r="G1827" s="1"/>
      <c r="H1827" s="74" t="str" cm="1">
        <f t="array" ref="H1827">IFERROR(IF(D1827="","",INDEX(Entradas!$H$3:$H$5000,MATCH(Vendas!A1827,IF(Entradas!$B$3:$B$5000=Vendas!D1827,Entradas!$A$3:$A$5000),1))),"Preço não registrado")</f>
        <v/>
      </c>
      <c r="I1827" s="37" t="str">
        <f t="shared" si="143"/>
        <v/>
      </c>
      <c r="J1827" s="1"/>
      <c r="K1827" s="1"/>
      <c r="L1827" s="16" t="str">
        <f t="shared" si="144"/>
        <v/>
      </c>
      <c r="M1827" s="70"/>
    </row>
    <row r="1828" spans="1:13" x14ac:dyDescent="0.3">
      <c r="A1828" s="4"/>
      <c r="B1828" s="1"/>
      <c r="C1828" s="1" t="str">
        <f t="shared" si="140"/>
        <v/>
      </c>
      <c r="D1828" s="1"/>
      <c r="E1828" s="1" t="str">
        <f t="shared" si="141"/>
        <v/>
      </c>
      <c r="F1828" s="1" t="str">
        <f t="shared" si="142"/>
        <v/>
      </c>
      <c r="G1828" s="1"/>
      <c r="H1828" s="74" t="str" cm="1">
        <f t="array" ref="H1828">IFERROR(IF(D1828="","",INDEX(Entradas!$H$3:$H$5000,MATCH(Vendas!A1828,IF(Entradas!$B$3:$B$5000=Vendas!D1828,Entradas!$A$3:$A$5000),1))),"Preço não registrado")</f>
        <v/>
      </c>
      <c r="I1828" s="37" t="str">
        <f t="shared" si="143"/>
        <v/>
      </c>
      <c r="J1828" s="1"/>
      <c r="K1828" s="1"/>
      <c r="L1828" s="16" t="str">
        <f t="shared" si="144"/>
        <v/>
      </c>
      <c r="M1828" s="70"/>
    </row>
    <row r="1829" spans="1:13" x14ac:dyDescent="0.3">
      <c r="A1829" s="4"/>
      <c r="B1829" s="1"/>
      <c r="C1829" s="1" t="str">
        <f t="shared" si="140"/>
        <v/>
      </c>
      <c r="D1829" s="1"/>
      <c r="E1829" s="1" t="str">
        <f t="shared" si="141"/>
        <v/>
      </c>
      <c r="F1829" s="1" t="str">
        <f t="shared" si="142"/>
        <v/>
      </c>
      <c r="G1829" s="1"/>
      <c r="H1829" s="74" t="str" cm="1">
        <f t="array" ref="H1829">IFERROR(IF(D1829="","",INDEX(Entradas!$H$3:$H$5000,MATCH(Vendas!A1829,IF(Entradas!$B$3:$B$5000=Vendas!D1829,Entradas!$A$3:$A$5000),1))),"Preço não registrado")</f>
        <v/>
      </c>
      <c r="I1829" s="37" t="str">
        <f t="shared" si="143"/>
        <v/>
      </c>
      <c r="J1829" s="1"/>
      <c r="K1829" s="1"/>
      <c r="L1829" s="16" t="str">
        <f t="shared" si="144"/>
        <v/>
      </c>
      <c r="M1829" s="70"/>
    </row>
    <row r="1830" spans="1:13" x14ac:dyDescent="0.3">
      <c r="A1830" s="4"/>
      <c r="B1830" s="1"/>
      <c r="C1830" s="1" t="str">
        <f t="shared" si="140"/>
        <v/>
      </c>
      <c r="D1830" s="1"/>
      <c r="E1830" s="1" t="str">
        <f t="shared" si="141"/>
        <v/>
      </c>
      <c r="F1830" s="1" t="str">
        <f t="shared" si="142"/>
        <v/>
      </c>
      <c r="G1830" s="1"/>
      <c r="H1830" s="74" t="str" cm="1">
        <f t="array" ref="H1830">IFERROR(IF(D1830="","",INDEX(Entradas!$H$3:$H$5000,MATCH(Vendas!A1830,IF(Entradas!$B$3:$B$5000=Vendas!D1830,Entradas!$A$3:$A$5000),1))),"Preço não registrado")</f>
        <v/>
      </c>
      <c r="I1830" s="37" t="str">
        <f t="shared" si="143"/>
        <v/>
      </c>
      <c r="J1830" s="1"/>
      <c r="K1830" s="1"/>
      <c r="L1830" s="16" t="str">
        <f t="shared" si="144"/>
        <v/>
      </c>
      <c r="M1830" s="70"/>
    </row>
    <row r="1831" spans="1:13" x14ac:dyDescent="0.3">
      <c r="A1831" s="4"/>
      <c r="B1831" s="1"/>
      <c r="C1831" s="1" t="str">
        <f t="shared" si="140"/>
        <v/>
      </c>
      <c r="D1831" s="1"/>
      <c r="E1831" s="1" t="str">
        <f t="shared" si="141"/>
        <v/>
      </c>
      <c r="F1831" s="1" t="str">
        <f t="shared" si="142"/>
        <v/>
      </c>
      <c r="G1831" s="1"/>
      <c r="H1831" s="74" t="str" cm="1">
        <f t="array" ref="H1831">IFERROR(IF(D1831="","",INDEX(Entradas!$H$3:$H$5000,MATCH(Vendas!A1831,IF(Entradas!$B$3:$B$5000=Vendas!D1831,Entradas!$A$3:$A$5000),1))),"Preço não registrado")</f>
        <v/>
      </c>
      <c r="I1831" s="37" t="str">
        <f t="shared" si="143"/>
        <v/>
      </c>
      <c r="J1831" s="1"/>
      <c r="K1831" s="1"/>
      <c r="L1831" s="16" t="str">
        <f t="shared" si="144"/>
        <v/>
      </c>
      <c r="M1831" s="70"/>
    </row>
    <row r="1832" spans="1:13" x14ac:dyDescent="0.3">
      <c r="A1832" s="4"/>
      <c r="B1832" s="1"/>
      <c r="C1832" s="1" t="str">
        <f t="shared" si="140"/>
        <v/>
      </c>
      <c r="D1832" s="6"/>
      <c r="E1832" s="1" t="str">
        <f t="shared" si="141"/>
        <v/>
      </c>
      <c r="F1832" s="1" t="str">
        <f t="shared" si="142"/>
        <v/>
      </c>
      <c r="G1832" s="1"/>
      <c r="H1832" s="74" t="str" cm="1">
        <f t="array" ref="H1832">IFERROR(IF(D1832="","",INDEX(Entradas!$H$3:$H$5000,MATCH(Vendas!A1832,IF(Entradas!$B$3:$B$5000=Vendas!D1832,Entradas!$A$3:$A$5000),1))),"Preço não registrado")</f>
        <v/>
      </c>
      <c r="I1832" s="37" t="str">
        <f t="shared" si="143"/>
        <v/>
      </c>
      <c r="J1832" s="1"/>
      <c r="K1832" s="1"/>
      <c r="L1832" s="16" t="str">
        <f t="shared" si="144"/>
        <v/>
      </c>
      <c r="M1832" s="70"/>
    </row>
    <row r="1833" spans="1:13" x14ac:dyDescent="0.3">
      <c r="A1833" s="4"/>
      <c r="B1833" s="1"/>
      <c r="C1833" s="1" t="str">
        <f t="shared" si="140"/>
        <v/>
      </c>
      <c r="D1833" s="1"/>
      <c r="E1833" s="1" t="str">
        <f t="shared" si="141"/>
        <v/>
      </c>
      <c r="F1833" s="1" t="str">
        <f t="shared" si="142"/>
        <v/>
      </c>
      <c r="G1833" s="1"/>
      <c r="H1833" s="74" t="str" cm="1">
        <f t="array" ref="H1833">IFERROR(IF(D1833="","",INDEX(Entradas!$H$3:$H$5000,MATCH(Vendas!A1833,IF(Entradas!$B$3:$B$5000=Vendas!D1833,Entradas!$A$3:$A$5000),1))),"Preço não registrado")</f>
        <v/>
      </c>
      <c r="I1833" s="37" t="str">
        <f t="shared" si="143"/>
        <v/>
      </c>
      <c r="J1833" s="1"/>
      <c r="K1833" s="1"/>
      <c r="L1833" s="16" t="str">
        <f t="shared" si="144"/>
        <v/>
      </c>
      <c r="M1833" s="70"/>
    </row>
    <row r="1834" spans="1:13" x14ac:dyDescent="0.3">
      <c r="A1834" s="4"/>
      <c r="B1834" s="1"/>
      <c r="C1834" s="1" t="str">
        <f t="shared" si="140"/>
        <v/>
      </c>
      <c r="D1834" s="1"/>
      <c r="E1834" s="1" t="str">
        <f t="shared" si="141"/>
        <v/>
      </c>
      <c r="F1834" s="1" t="str">
        <f t="shared" si="142"/>
        <v/>
      </c>
      <c r="G1834" s="1"/>
      <c r="H1834" s="74" t="str" cm="1">
        <f t="array" ref="H1834">IFERROR(IF(D1834="","",INDEX(Entradas!$H$3:$H$5000,MATCH(Vendas!A1834,IF(Entradas!$B$3:$B$5000=Vendas!D1834,Entradas!$A$3:$A$5000),1))),"Preço não registrado")</f>
        <v/>
      </c>
      <c r="I1834" s="37" t="str">
        <f t="shared" si="143"/>
        <v/>
      </c>
      <c r="J1834" s="1"/>
      <c r="K1834" s="1"/>
      <c r="L1834" s="16" t="str">
        <f t="shared" si="144"/>
        <v/>
      </c>
      <c r="M1834" s="70"/>
    </row>
    <row r="1835" spans="1:13" x14ac:dyDescent="0.3">
      <c r="A1835" s="4"/>
      <c r="B1835" s="1"/>
      <c r="C1835" s="1" t="str">
        <f t="shared" si="140"/>
        <v/>
      </c>
      <c r="D1835" s="1"/>
      <c r="E1835" s="1" t="str">
        <f t="shared" si="141"/>
        <v/>
      </c>
      <c r="F1835" s="1" t="str">
        <f t="shared" si="142"/>
        <v/>
      </c>
      <c r="G1835" s="1"/>
      <c r="H1835" s="74" t="str" cm="1">
        <f t="array" ref="H1835">IFERROR(IF(D1835="","",INDEX(Entradas!$H$3:$H$5000,MATCH(Vendas!A1835,IF(Entradas!$B$3:$B$5000=Vendas!D1835,Entradas!$A$3:$A$5000),1))),"Preço não registrado")</f>
        <v/>
      </c>
      <c r="I1835" s="37" t="str">
        <f t="shared" si="143"/>
        <v/>
      </c>
      <c r="J1835" s="1"/>
      <c r="K1835" s="1"/>
      <c r="L1835" s="16" t="str">
        <f t="shared" si="144"/>
        <v/>
      </c>
      <c r="M1835" s="70"/>
    </row>
    <row r="1836" spans="1:13" x14ac:dyDescent="0.3">
      <c r="A1836" s="4"/>
      <c r="B1836" s="1"/>
      <c r="C1836" s="1" t="str">
        <f t="shared" si="140"/>
        <v/>
      </c>
      <c r="D1836" s="1"/>
      <c r="E1836" s="1" t="str">
        <f t="shared" si="141"/>
        <v/>
      </c>
      <c r="F1836" s="1" t="str">
        <f t="shared" si="142"/>
        <v/>
      </c>
      <c r="G1836" s="1"/>
      <c r="H1836" s="74" t="str" cm="1">
        <f t="array" ref="H1836">IFERROR(IF(D1836="","",INDEX(Entradas!$H$3:$H$5000,MATCH(Vendas!A1836,IF(Entradas!$B$3:$B$5000=Vendas!D1836,Entradas!$A$3:$A$5000),1))),"Preço não registrado")</f>
        <v/>
      </c>
      <c r="I1836" s="37" t="str">
        <f t="shared" si="143"/>
        <v/>
      </c>
      <c r="J1836" s="1"/>
      <c r="K1836" s="1"/>
      <c r="L1836" s="16" t="str">
        <f t="shared" si="144"/>
        <v/>
      </c>
      <c r="M1836" s="70"/>
    </row>
    <row r="1837" spans="1:13" x14ac:dyDescent="0.3">
      <c r="A1837" s="4"/>
      <c r="B1837" s="1"/>
      <c r="C1837" s="1" t="str">
        <f t="shared" si="140"/>
        <v/>
      </c>
      <c r="D1837" s="1"/>
      <c r="E1837" s="1" t="str">
        <f t="shared" si="141"/>
        <v/>
      </c>
      <c r="F1837" s="1" t="str">
        <f t="shared" si="142"/>
        <v/>
      </c>
      <c r="G1837" s="1"/>
      <c r="H1837" s="74" t="str" cm="1">
        <f t="array" ref="H1837">IFERROR(IF(D1837="","",INDEX(Entradas!$H$3:$H$5000,MATCH(Vendas!A1837,IF(Entradas!$B$3:$B$5000=Vendas!D1837,Entradas!$A$3:$A$5000),1))),"Preço não registrado")</f>
        <v/>
      </c>
      <c r="I1837" s="37" t="str">
        <f t="shared" si="143"/>
        <v/>
      </c>
      <c r="J1837" s="1"/>
      <c r="K1837" s="1"/>
      <c r="L1837" s="16" t="str">
        <f t="shared" si="144"/>
        <v/>
      </c>
      <c r="M1837" s="70"/>
    </row>
    <row r="1838" spans="1:13" x14ac:dyDescent="0.3">
      <c r="A1838" s="4"/>
      <c r="B1838" s="1"/>
      <c r="C1838" s="1" t="str">
        <f t="shared" si="140"/>
        <v/>
      </c>
      <c r="D1838" s="1"/>
      <c r="E1838" s="1" t="str">
        <f t="shared" si="141"/>
        <v/>
      </c>
      <c r="F1838" s="1" t="str">
        <f t="shared" si="142"/>
        <v/>
      </c>
      <c r="G1838" s="1"/>
      <c r="H1838" s="74" t="str" cm="1">
        <f t="array" ref="H1838">IFERROR(IF(D1838="","",INDEX(Entradas!$H$3:$H$5000,MATCH(Vendas!A1838,IF(Entradas!$B$3:$B$5000=Vendas!D1838,Entradas!$A$3:$A$5000),1))),"Preço não registrado")</f>
        <v/>
      </c>
      <c r="I1838" s="37" t="str">
        <f t="shared" si="143"/>
        <v/>
      </c>
      <c r="J1838" s="1"/>
      <c r="K1838" s="1"/>
      <c r="L1838" s="16" t="str">
        <f t="shared" si="144"/>
        <v/>
      </c>
      <c r="M1838" s="70"/>
    </row>
    <row r="1839" spans="1:13" x14ac:dyDescent="0.3">
      <c r="A1839" s="4"/>
      <c r="B1839" s="1"/>
      <c r="C1839" s="1" t="str">
        <f t="shared" si="140"/>
        <v/>
      </c>
      <c r="D1839" s="1"/>
      <c r="E1839" s="1" t="str">
        <f t="shared" si="141"/>
        <v/>
      </c>
      <c r="F1839" s="1" t="str">
        <f t="shared" si="142"/>
        <v/>
      </c>
      <c r="G1839" s="1"/>
      <c r="H1839" s="74" t="str" cm="1">
        <f t="array" ref="H1839">IFERROR(IF(D1839="","",INDEX(Entradas!$H$3:$H$5000,MATCH(Vendas!A1839,IF(Entradas!$B$3:$B$5000=Vendas!D1839,Entradas!$A$3:$A$5000),1))),"Preço não registrado")</f>
        <v/>
      </c>
      <c r="I1839" s="37" t="str">
        <f t="shared" si="143"/>
        <v/>
      </c>
      <c r="J1839" s="1"/>
      <c r="K1839" s="1"/>
      <c r="L1839" s="16" t="str">
        <f t="shared" si="144"/>
        <v/>
      </c>
      <c r="M1839" s="70"/>
    </row>
    <row r="1840" spans="1:13" x14ac:dyDescent="0.3">
      <c r="A1840" s="4"/>
      <c r="B1840" s="1"/>
      <c r="C1840" s="1" t="str">
        <f t="shared" si="140"/>
        <v/>
      </c>
      <c r="D1840" s="1"/>
      <c r="E1840" s="1" t="str">
        <f t="shared" si="141"/>
        <v/>
      </c>
      <c r="F1840" s="1" t="str">
        <f t="shared" si="142"/>
        <v/>
      </c>
      <c r="G1840" s="1"/>
      <c r="H1840" s="74" t="str" cm="1">
        <f t="array" ref="H1840">IFERROR(IF(D1840="","",INDEX(Entradas!$H$3:$H$5000,MATCH(Vendas!A1840,IF(Entradas!$B$3:$B$5000=Vendas!D1840,Entradas!$A$3:$A$5000),1))),"Preço não registrado")</f>
        <v/>
      </c>
      <c r="I1840" s="37" t="str">
        <f t="shared" si="143"/>
        <v/>
      </c>
      <c r="J1840" s="1"/>
      <c r="K1840" s="1"/>
      <c r="L1840" s="16" t="str">
        <f t="shared" si="144"/>
        <v/>
      </c>
      <c r="M1840" s="70"/>
    </row>
    <row r="1841" spans="1:13" x14ac:dyDescent="0.3">
      <c r="A1841" s="4"/>
      <c r="B1841" s="1"/>
      <c r="C1841" s="1" t="str">
        <f t="shared" si="140"/>
        <v/>
      </c>
      <c r="D1841" s="1"/>
      <c r="E1841" s="1" t="str">
        <f t="shared" si="141"/>
        <v/>
      </c>
      <c r="F1841" s="1" t="str">
        <f t="shared" si="142"/>
        <v/>
      </c>
      <c r="G1841" s="1"/>
      <c r="H1841" s="74" t="str" cm="1">
        <f t="array" ref="H1841">IFERROR(IF(D1841="","",INDEX(Entradas!$H$3:$H$5000,MATCH(Vendas!A1841,IF(Entradas!$B$3:$B$5000=Vendas!D1841,Entradas!$A$3:$A$5000),1))),"Preço não registrado")</f>
        <v/>
      </c>
      <c r="I1841" s="37" t="str">
        <f t="shared" si="143"/>
        <v/>
      </c>
      <c r="J1841" s="1"/>
      <c r="K1841" s="1"/>
      <c r="L1841" s="16" t="str">
        <f t="shared" si="144"/>
        <v/>
      </c>
      <c r="M1841" s="70"/>
    </row>
    <row r="1842" spans="1:13" x14ac:dyDescent="0.3">
      <c r="A1842" s="4"/>
      <c r="B1842" s="1"/>
      <c r="C1842" s="1" t="str">
        <f t="shared" si="140"/>
        <v/>
      </c>
      <c r="D1842" s="6"/>
      <c r="E1842" s="1" t="str">
        <f t="shared" si="141"/>
        <v/>
      </c>
      <c r="F1842" s="1" t="str">
        <f t="shared" si="142"/>
        <v/>
      </c>
      <c r="G1842" s="1"/>
      <c r="H1842" s="74" t="str" cm="1">
        <f t="array" ref="H1842">IFERROR(IF(D1842="","",INDEX(Entradas!$H$3:$H$5000,MATCH(Vendas!A1842,IF(Entradas!$B$3:$B$5000=Vendas!D1842,Entradas!$A$3:$A$5000),1))),"Preço não registrado")</f>
        <v/>
      </c>
      <c r="I1842" s="37" t="str">
        <f t="shared" si="143"/>
        <v/>
      </c>
      <c r="J1842" s="1"/>
      <c r="K1842" s="1"/>
      <c r="L1842" s="16" t="str">
        <f t="shared" si="144"/>
        <v/>
      </c>
      <c r="M1842" s="70"/>
    </row>
    <row r="1843" spans="1:13" x14ac:dyDescent="0.3">
      <c r="A1843" s="4"/>
      <c r="B1843" s="1"/>
      <c r="C1843" s="1" t="str">
        <f t="shared" si="140"/>
        <v/>
      </c>
      <c r="D1843" s="1"/>
      <c r="E1843" s="1" t="str">
        <f t="shared" si="141"/>
        <v/>
      </c>
      <c r="F1843" s="1" t="str">
        <f t="shared" si="142"/>
        <v/>
      </c>
      <c r="G1843" s="1"/>
      <c r="H1843" s="74" t="str" cm="1">
        <f t="array" ref="H1843">IFERROR(IF(D1843="","",INDEX(Entradas!$H$3:$H$5000,MATCH(Vendas!A1843,IF(Entradas!$B$3:$B$5000=Vendas!D1843,Entradas!$A$3:$A$5000),1))),"Preço não registrado")</f>
        <v/>
      </c>
      <c r="I1843" s="37" t="str">
        <f t="shared" si="143"/>
        <v/>
      </c>
      <c r="J1843" s="1"/>
      <c r="K1843" s="1"/>
      <c r="L1843" s="16" t="str">
        <f t="shared" si="144"/>
        <v/>
      </c>
      <c r="M1843" s="70"/>
    </row>
    <row r="1844" spans="1:13" x14ac:dyDescent="0.3">
      <c r="A1844" s="4"/>
      <c r="B1844" s="1"/>
      <c r="C1844" s="1" t="str">
        <f t="shared" si="140"/>
        <v/>
      </c>
      <c r="D1844" s="1"/>
      <c r="E1844" s="1" t="str">
        <f t="shared" si="141"/>
        <v/>
      </c>
      <c r="F1844" s="1" t="str">
        <f t="shared" si="142"/>
        <v/>
      </c>
      <c r="G1844" s="1"/>
      <c r="H1844" s="74" t="str" cm="1">
        <f t="array" ref="H1844">IFERROR(IF(D1844="","",INDEX(Entradas!$H$3:$H$5000,MATCH(Vendas!A1844,IF(Entradas!$B$3:$B$5000=Vendas!D1844,Entradas!$A$3:$A$5000),1))),"Preço não registrado")</f>
        <v/>
      </c>
      <c r="I1844" s="37" t="str">
        <f t="shared" si="143"/>
        <v/>
      </c>
      <c r="J1844" s="1"/>
      <c r="K1844" s="1"/>
      <c r="L1844" s="16" t="str">
        <f t="shared" si="144"/>
        <v/>
      </c>
      <c r="M1844" s="70"/>
    </row>
    <row r="1845" spans="1:13" x14ac:dyDescent="0.3">
      <c r="A1845" s="4"/>
      <c r="B1845" s="1"/>
      <c r="C1845" s="1" t="str">
        <f t="shared" si="140"/>
        <v/>
      </c>
      <c r="D1845" s="1"/>
      <c r="E1845" s="1" t="str">
        <f t="shared" si="141"/>
        <v/>
      </c>
      <c r="F1845" s="1" t="str">
        <f t="shared" si="142"/>
        <v/>
      </c>
      <c r="G1845" s="1"/>
      <c r="H1845" s="74" t="str" cm="1">
        <f t="array" ref="H1845">IFERROR(IF(D1845="","",INDEX(Entradas!$H$3:$H$5000,MATCH(Vendas!A1845,IF(Entradas!$B$3:$B$5000=Vendas!D1845,Entradas!$A$3:$A$5000),1))),"Preço não registrado")</f>
        <v/>
      </c>
      <c r="I1845" s="37" t="str">
        <f t="shared" si="143"/>
        <v/>
      </c>
      <c r="J1845" s="1"/>
      <c r="K1845" s="1"/>
      <c r="L1845" s="16" t="str">
        <f t="shared" si="144"/>
        <v/>
      </c>
      <c r="M1845" s="70"/>
    </row>
    <row r="1846" spans="1:13" x14ac:dyDescent="0.3">
      <c r="A1846" s="4"/>
      <c r="B1846" s="1"/>
      <c r="C1846" s="1" t="str">
        <f t="shared" si="140"/>
        <v/>
      </c>
      <c r="D1846" s="1"/>
      <c r="E1846" s="1" t="str">
        <f t="shared" si="141"/>
        <v/>
      </c>
      <c r="F1846" s="1" t="str">
        <f t="shared" si="142"/>
        <v/>
      </c>
      <c r="G1846" s="1"/>
      <c r="H1846" s="74" t="str" cm="1">
        <f t="array" ref="H1846">IFERROR(IF(D1846="","",INDEX(Entradas!$H$3:$H$5000,MATCH(Vendas!A1846,IF(Entradas!$B$3:$B$5000=Vendas!D1846,Entradas!$A$3:$A$5000),1))),"Preço não registrado")</f>
        <v/>
      </c>
      <c r="I1846" s="37" t="str">
        <f t="shared" si="143"/>
        <v/>
      </c>
      <c r="J1846" s="1"/>
      <c r="K1846" s="1"/>
      <c r="L1846" s="16" t="str">
        <f t="shared" si="144"/>
        <v/>
      </c>
      <c r="M1846" s="70"/>
    </row>
    <row r="1847" spans="1:13" x14ac:dyDescent="0.3">
      <c r="A1847" s="4"/>
      <c r="B1847" s="1"/>
      <c r="C1847" s="1" t="str">
        <f t="shared" si="140"/>
        <v/>
      </c>
      <c r="D1847" s="1"/>
      <c r="E1847" s="1" t="str">
        <f t="shared" si="141"/>
        <v/>
      </c>
      <c r="F1847" s="1" t="str">
        <f t="shared" si="142"/>
        <v/>
      </c>
      <c r="G1847" s="1"/>
      <c r="H1847" s="74" t="str" cm="1">
        <f t="array" ref="H1847">IFERROR(IF(D1847="","",INDEX(Entradas!$H$3:$H$5000,MATCH(Vendas!A1847,IF(Entradas!$B$3:$B$5000=Vendas!D1847,Entradas!$A$3:$A$5000),1))),"Preço não registrado")</f>
        <v/>
      </c>
      <c r="I1847" s="37" t="str">
        <f t="shared" si="143"/>
        <v/>
      </c>
      <c r="J1847" s="1"/>
      <c r="K1847" s="1"/>
      <c r="L1847" s="16" t="str">
        <f t="shared" si="144"/>
        <v/>
      </c>
      <c r="M1847" s="70"/>
    </row>
    <row r="1848" spans="1:13" x14ac:dyDescent="0.3">
      <c r="A1848" s="4"/>
      <c r="B1848" s="1"/>
      <c r="C1848" s="1" t="str">
        <f t="shared" si="140"/>
        <v/>
      </c>
      <c r="D1848" s="1"/>
      <c r="E1848" s="1" t="str">
        <f t="shared" si="141"/>
        <v/>
      </c>
      <c r="F1848" s="1" t="str">
        <f t="shared" si="142"/>
        <v/>
      </c>
      <c r="G1848" s="1"/>
      <c r="H1848" s="74" t="str" cm="1">
        <f t="array" ref="H1848">IFERROR(IF(D1848="","",INDEX(Entradas!$H$3:$H$5000,MATCH(Vendas!A1848,IF(Entradas!$B$3:$B$5000=Vendas!D1848,Entradas!$A$3:$A$5000),1))),"Preço não registrado")</f>
        <v/>
      </c>
      <c r="I1848" s="37" t="str">
        <f t="shared" si="143"/>
        <v/>
      </c>
      <c r="J1848" s="1"/>
      <c r="K1848" s="1"/>
      <c r="L1848" s="16" t="str">
        <f t="shared" si="144"/>
        <v/>
      </c>
      <c r="M1848" s="70"/>
    </row>
    <row r="1849" spans="1:13" x14ac:dyDescent="0.3">
      <c r="A1849" s="4"/>
      <c r="B1849" s="1"/>
      <c r="C1849" s="1" t="str">
        <f t="shared" si="140"/>
        <v/>
      </c>
      <c r="D1849" s="1"/>
      <c r="E1849" s="1" t="str">
        <f t="shared" si="141"/>
        <v/>
      </c>
      <c r="F1849" s="1" t="str">
        <f t="shared" si="142"/>
        <v/>
      </c>
      <c r="G1849" s="1"/>
      <c r="H1849" s="74" t="str" cm="1">
        <f t="array" ref="H1849">IFERROR(IF(D1849="","",INDEX(Entradas!$H$3:$H$5000,MATCH(Vendas!A1849,IF(Entradas!$B$3:$B$5000=Vendas!D1849,Entradas!$A$3:$A$5000),1))),"Preço não registrado")</f>
        <v/>
      </c>
      <c r="I1849" s="37" t="str">
        <f t="shared" si="143"/>
        <v/>
      </c>
      <c r="J1849" s="1"/>
      <c r="K1849" s="1"/>
      <c r="L1849" s="16" t="str">
        <f t="shared" si="144"/>
        <v/>
      </c>
      <c r="M1849" s="70"/>
    </row>
    <row r="1850" spans="1:13" x14ac:dyDescent="0.3">
      <c r="A1850" s="4"/>
      <c r="B1850" s="1"/>
      <c r="C1850" s="1" t="str">
        <f t="shared" si="140"/>
        <v/>
      </c>
      <c r="D1850" s="1"/>
      <c r="E1850" s="1" t="str">
        <f t="shared" si="141"/>
        <v/>
      </c>
      <c r="F1850" s="1" t="str">
        <f t="shared" si="142"/>
        <v/>
      </c>
      <c r="G1850" s="1"/>
      <c r="H1850" s="74" t="str" cm="1">
        <f t="array" ref="H1850">IFERROR(IF(D1850="","",INDEX(Entradas!$H$3:$H$5000,MATCH(Vendas!A1850,IF(Entradas!$B$3:$B$5000=Vendas!D1850,Entradas!$A$3:$A$5000),1))),"Preço não registrado")</f>
        <v/>
      </c>
      <c r="I1850" s="37" t="str">
        <f t="shared" si="143"/>
        <v/>
      </c>
      <c r="J1850" s="1"/>
      <c r="K1850" s="1"/>
      <c r="L1850" s="16" t="str">
        <f t="shared" si="144"/>
        <v/>
      </c>
      <c r="M1850" s="70"/>
    </row>
    <row r="1851" spans="1:13" x14ac:dyDescent="0.3">
      <c r="A1851" s="4"/>
      <c r="B1851" s="1"/>
      <c r="C1851" s="1" t="str">
        <f t="shared" si="140"/>
        <v/>
      </c>
      <c r="D1851" s="1"/>
      <c r="E1851" s="1" t="str">
        <f t="shared" si="141"/>
        <v/>
      </c>
      <c r="F1851" s="1" t="str">
        <f t="shared" si="142"/>
        <v/>
      </c>
      <c r="G1851" s="1"/>
      <c r="H1851" s="74" t="str" cm="1">
        <f t="array" ref="H1851">IFERROR(IF(D1851="","",INDEX(Entradas!$H$3:$H$5000,MATCH(Vendas!A1851,IF(Entradas!$B$3:$B$5000=Vendas!D1851,Entradas!$A$3:$A$5000),1))),"Preço não registrado")</f>
        <v/>
      </c>
      <c r="I1851" s="37" t="str">
        <f t="shared" si="143"/>
        <v/>
      </c>
      <c r="J1851" s="1"/>
      <c r="K1851" s="1"/>
      <c r="L1851" s="16" t="str">
        <f t="shared" si="144"/>
        <v/>
      </c>
      <c r="M1851" s="70"/>
    </row>
    <row r="1852" spans="1:13" x14ac:dyDescent="0.3">
      <c r="A1852" s="4"/>
      <c r="B1852" s="1"/>
      <c r="C1852" s="1" t="str">
        <f t="shared" si="140"/>
        <v/>
      </c>
      <c r="D1852" s="6"/>
      <c r="E1852" s="1" t="str">
        <f t="shared" si="141"/>
        <v/>
      </c>
      <c r="F1852" s="1" t="str">
        <f t="shared" si="142"/>
        <v/>
      </c>
      <c r="G1852" s="1"/>
      <c r="H1852" s="74" t="str" cm="1">
        <f t="array" ref="H1852">IFERROR(IF(D1852="","",INDEX(Entradas!$H$3:$H$5000,MATCH(Vendas!A1852,IF(Entradas!$B$3:$B$5000=Vendas!D1852,Entradas!$A$3:$A$5000),1))),"Preço não registrado")</f>
        <v/>
      </c>
      <c r="I1852" s="37" t="str">
        <f t="shared" si="143"/>
        <v/>
      </c>
      <c r="J1852" s="1"/>
      <c r="K1852" s="1"/>
      <c r="L1852" s="16" t="str">
        <f t="shared" si="144"/>
        <v/>
      </c>
      <c r="M1852" s="70"/>
    </row>
    <row r="1853" spans="1:13" x14ac:dyDescent="0.3">
      <c r="A1853" s="4"/>
      <c r="B1853" s="1"/>
      <c r="C1853" s="1" t="str">
        <f t="shared" si="140"/>
        <v/>
      </c>
      <c r="D1853" s="1"/>
      <c r="E1853" s="1" t="str">
        <f t="shared" si="141"/>
        <v/>
      </c>
      <c r="F1853" s="1" t="str">
        <f t="shared" si="142"/>
        <v/>
      </c>
      <c r="G1853" s="1"/>
      <c r="H1853" s="74" t="str" cm="1">
        <f t="array" ref="H1853">IFERROR(IF(D1853="","",INDEX(Entradas!$H$3:$H$5000,MATCH(Vendas!A1853,IF(Entradas!$B$3:$B$5000=Vendas!D1853,Entradas!$A$3:$A$5000),1))),"Preço não registrado")</f>
        <v/>
      </c>
      <c r="I1853" s="37" t="str">
        <f t="shared" si="143"/>
        <v/>
      </c>
      <c r="J1853" s="1"/>
      <c r="K1853" s="1"/>
      <c r="L1853" s="16" t="str">
        <f t="shared" si="144"/>
        <v/>
      </c>
      <c r="M1853" s="70"/>
    </row>
    <row r="1854" spans="1:13" x14ac:dyDescent="0.3">
      <c r="A1854" s="4"/>
      <c r="B1854" s="1"/>
      <c r="C1854" s="1" t="str">
        <f t="shared" si="140"/>
        <v/>
      </c>
      <c r="D1854" s="1"/>
      <c r="E1854" s="1" t="str">
        <f t="shared" si="141"/>
        <v/>
      </c>
      <c r="F1854" s="1" t="str">
        <f t="shared" si="142"/>
        <v/>
      </c>
      <c r="G1854" s="1"/>
      <c r="H1854" s="74" t="str" cm="1">
        <f t="array" ref="H1854">IFERROR(IF(D1854="","",INDEX(Entradas!$H$3:$H$5000,MATCH(Vendas!A1854,IF(Entradas!$B$3:$B$5000=Vendas!D1854,Entradas!$A$3:$A$5000),1))),"Preço não registrado")</f>
        <v/>
      </c>
      <c r="I1854" s="37" t="str">
        <f t="shared" si="143"/>
        <v/>
      </c>
      <c r="J1854" s="1"/>
      <c r="K1854" s="1"/>
      <c r="L1854" s="16" t="str">
        <f t="shared" si="144"/>
        <v/>
      </c>
      <c r="M1854" s="70"/>
    </row>
    <row r="1855" spans="1:13" x14ac:dyDescent="0.3">
      <c r="A1855" s="4"/>
      <c r="B1855" s="1"/>
      <c r="C1855" s="1" t="str">
        <f t="shared" si="140"/>
        <v/>
      </c>
      <c r="D1855" s="1"/>
      <c r="E1855" s="1" t="str">
        <f t="shared" si="141"/>
        <v/>
      </c>
      <c r="F1855" s="1" t="str">
        <f t="shared" si="142"/>
        <v/>
      </c>
      <c r="G1855" s="1"/>
      <c r="H1855" s="74" t="str" cm="1">
        <f t="array" ref="H1855">IFERROR(IF(D1855="","",INDEX(Entradas!$H$3:$H$5000,MATCH(Vendas!A1855,IF(Entradas!$B$3:$B$5000=Vendas!D1855,Entradas!$A$3:$A$5000),1))),"Preço não registrado")</f>
        <v/>
      </c>
      <c r="I1855" s="37" t="str">
        <f t="shared" si="143"/>
        <v/>
      </c>
      <c r="J1855" s="1"/>
      <c r="K1855" s="1"/>
      <c r="L1855" s="16" t="str">
        <f t="shared" si="144"/>
        <v/>
      </c>
      <c r="M1855" s="70"/>
    </row>
    <row r="1856" spans="1:13" x14ac:dyDescent="0.3">
      <c r="A1856" s="4"/>
      <c r="B1856" s="1"/>
      <c r="C1856" s="1" t="str">
        <f t="shared" si="140"/>
        <v/>
      </c>
      <c r="D1856" s="1"/>
      <c r="E1856" s="1" t="str">
        <f t="shared" si="141"/>
        <v/>
      </c>
      <c r="F1856" s="1" t="str">
        <f t="shared" si="142"/>
        <v/>
      </c>
      <c r="G1856" s="1"/>
      <c r="H1856" s="74" t="str" cm="1">
        <f t="array" ref="H1856">IFERROR(IF(D1856="","",INDEX(Entradas!$H$3:$H$5000,MATCH(Vendas!A1856,IF(Entradas!$B$3:$B$5000=Vendas!D1856,Entradas!$A$3:$A$5000),1))),"Preço não registrado")</f>
        <v/>
      </c>
      <c r="I1856" s="37" t="str">
        <f t="shared" si="143"/>
        <v/>
      </c>
      <c r="J1856" s="1"/>
      <c r="K1856" s="1"/>
      <c r="L1856" s="16" t="str">
        <f t="shared" si="144"/>
        <v/>
      </c>
      <c r="M1856" s="70"/>
    </row>
    <row r="1857" spans="1:13" x14ac:dyDescent="0.3">
      <c r="A1857" s="4"/>
      <c r="B1857" s="1"/>
      <c r="C1857" s="1" t="str">
        <f t="shared" si="140"/>
        <v/>
      </c>
      <c r="D1857" s="1"/>
      <c r="E1857" s="1" t="str">
        <f t="shared" si="141"/>
        <v/>
      </c>
      <c r="F1857" s="1" t="str">
        <f t="shared" si="142"/>
        <v/>
      </c>
      <c r="G1857" s="1"/>
      <c r="H1857" s="74" t="str" cm="1">
        <f t="array" ref="H1857">IFERROR(IF(D1857="","",INDEX(Entradas!$H$3:$H$5000,MATCH(Vendas!A1857,IF(Entradas!$B$3:$B$5000=Vendas!D1857,Entradas!$A$3:$A$5000),1))),"Preço não registrado")</f>
        <v/>
      </c>
      <c r="I1857" s="37" t="str">
        <f t="shared" si="143"/>
        <v/>
      </c>
      <c r="J1857" s="1"/>
      <c r="K1857" s="1"/>
      <c r="L1857" s="16" t="str">
        <f t="shared" si="144"/>
        <v/>
      </c>
      <c r="M1857" s="70"/>
    </row>
    <row r="1858" spans="1:13" x14ac:dyDescent="0.3">
      <c r="A1858" s="4"/>
      <c r="B1858" s="1"/>
      <c r="C1858" s="1" t="str">
        <f t="shared" si="140"/>
        <v/>
      </c>
      <c r="D1858" s="1"/>
      <c r="E1858" s="1" t="str">
        <f t="shared" si="141"/>
        <v/>
      </c>
      <c r="F1858" s="1" t="str">
        <f t="shared" si="142"/>
        <v/>
      </c>
      <c r="G1858" s="1"/>
      <c r="H1858" s="74" t="str" cm="1">
        <f t="array" ref="H1858">IFERROR(IF(D1858="","",INDEX(Entradas!$H$3:$H$5000,MATCH(Vendas!A1858,IF(Entradas!$B$3:$B$5000=Vendas!D1858,Entradas!$A$3:$A$5000),1))),"Preço não registrado")</f>
        <v/>
      </c>
      <c r="I1858" s="37" t="str">
        <f t="shared" si="143"/>
        <v/>
      </c>
      <c r="J1858" s="1"/>
      <c r="K1858" s="1"/>
      <c r="L1858" s="16" t="str">
        <f t="shared" si="144"/>
        <v/>
      </c>
      <c r="M1858" s="70"/>
    </row>
    <row r="1859" spans="1:13" x14ac:dyDescent="0.3">
      <c r="A1859" s="4"/>
      <c r="B1859" s="1"/>
      <c r="C1859" s="1" t="str">
        <f t="shared" ref="C1859:C1922" si="145">IF(B1859="","",VLOOKUP(B1859,tabela_cliente,2,0))</f>
        <v/>
      </c>
      <c r="D1859" s="1"/>
      <c r="E1859" s="1" t="str">
        <f t="shared" ref="E1859:E1922" si="146">IF(D1859="","",VLOOKUP(D1859,tabela_produto,2,0))</f>
        <v/>
      </c>
      <c r="F1859" s="1" t="str">
        <f t="shared" ref="F1859:F1922" si="147">IF(D1859="","",VLOOKUP(D1859,tabela_produto,3,0))</f>
        <v/>
      </c>
      <c r="G1859" s="1"/>
      <c r="H1859" s="74" t="str" cm="1">
        <f t="array" ref="H1859">IFERROR(IF(D1859="","",INDEX(Entradas!$H$3:$H$5000,MATCH(Vendas!A1859,IF(Entradas!$B$3:$B$5000=Vendas!D1859,Entradas!$A$3:$A$5000),1))),"Preço não registrado")</f>
        <v/>
      </c>
      <c r="I1859" s="37" t="str">
        <f t="shared" si="143"/>
        <v/>
      </c>
      <c r="J1859" s="1"/>
      <c r="K1859" s="1"/>
      <c r="L1859" s="16" t="str">
        <f t="shared" si="144"/>
        <v/>
      </c>
      <c r="M1859" s="70"/>
    </row>
    <row r="1860" spans="1:13" x14ac:dyDescent="0.3">
      <c r="A1860" s="4"/>
      <c r="B1860" s="1"/>
      <c r="C1860" s="1" t="str">
        <f t="shared" si="145"/>
        <v/>
      </c>
      <c r="D1860" s="1"/>
      <c r="E1860" s="1" t="str">
        <f t="shared" si="146"/>
        <v/>
      </c>
      <c r="F1860" s="1" t="str">
        <f t="shared" si="147"/>
        <v/>
      </c>
      <c r="G1860" s="1"/>
      <c r="H1860" s="74" t="str" cm="1">
        <f t="array" ref="H1860">IFERROR(IF(D1860="","",INDEX(Entradas!$H$3:$H$5000,MATCH(Vendas!A1860,IF(Entradas!$B$3:$B$5000=Vendas!D1860,Entradas!$A$3:$A$5000),1))),"Preço não registrado")</f>
        <v/>
      </c>
      <c r="I1860" s="37" t="str">
        <f t="shared" ref="I1860:I1923" si="148">IFERROR(IF(OR(G1860="",H1860=""),"",G1860*H1860),"")</f>
        <v/>
      </c>
      <c r="J1860" s="1"/>
      <c r="K1860" s="1"/>
      <c r="L1860" s="16" t="str">
        <f t="shared" ref="L1860:L1923" si="149">IF(K1860="","",HYPERLINK("https://rastreamentocorreios.info/consulta/"&amp;K1860,"Rastreie aqui"))</f>
        <v/>
      </c>
      <c r="M1860" s="70"/>
    </row>
    <row r="1861" spans="1:13" x14ac:dyDescent="0.3">
      <c r="A1861" s="4"/>
      <c r="B1861" s="1"/>
      <c r="C1861" s="1" t="str">
        <f t="shared" si="145"/>
        <v/>
      </c>
      <c r="D1861" s="1"/>
      <c r="E1861" s="1" t="str">
        <f t="shared" si="146"/>
        <v/>
      </c>
      <c r="F1861" s="1" t="str">
        <f t="shared" si="147"/>
        <v/>
      </c>
      <c r="G1861" s="1"/>
      <c r="H1861" s="74" t="str" cm="1">
        <f t="array" ref="H1861">IFERROR(IF(D1861="","",INDEX(Entradas!$H$3:$H$5000,MATCH(Vendas!A1861,IF(Entradas!$B$3:$B$5000=Vendas!D1861,Entradas!$A$3:$A$5000),1))),"Preço não registrado")</f>
        <v/>
      </c>
      <c r="I1861" s="37" t="str">
        <f t="shared" si="148"/>
        <v/>
      </c>
      <c r="J1861" s="1"/>
      <c r="K1861" s="1"/>
      <c r="L1861" s="16" t="str">
        <f t="shared" si="149"/>
        <v/>
      </c>
      <c r="M1861" s="70"/>
    </row>
    <row r="1862" spans="1:13" x14ac:dyDescent="0.3">
      <c r="A1862" s="4"/>
      <c r="B1862" s="1"/>
      <c r="C1862" s="1" t="str">
        <f t="shared" si="145"/>
        <v/>
      </c>
      <c r="D1862" s="6"/>
      <c r="E1862" s="1" t="str">
        <f t="shared" si="146"/>
        <v/>
      </c>
      <c r="F1862" s="1" t="str">
        <f t="shared" si="147"/>
        <v/>
      </c>
      <c r="G1862" s="1"/>
      <c r="H1862" s="74" t="str" cm="1">
        <f t="array" ref="H1862">IFERROR(IF(D1862="","",INDEX(Entradas!$H$3:$H$5000,MATCH(Vendas!A1862,IF(Entradas!$B$3:$B$5000=Vendas!D1862,Entradas!$A$3:$A$5000),1))),"Preço não registrado")</f>
        <v/>
      </c>
      <c r="I1862" s="37" t="str">
        <f t="shared" si="148"/>
        <v/>
      </c>
      <c r="J1862" s="1"/>
      <c r="K1862" s="1"/>
      <c r="L1862" s="16" t="str">
        <f t="shared" si="149"/>
        <v/>
      </c>
      <c r="M1862" s="70"/>
    </row>
    <row r="1863" spans="1:13" x14ac:dyDescent="0.3">
      <c r="A1863" s="4"/>
      <c r="B1863" s="1"/>
      <c r="C1863" s="1" t="str">
        <f t="shared" si="145"/>
        <v/>
      </c>
      <c r="D1863" s="1"/>
      <c r="E1863" s="1" t="str">
        <f t="shared" si="146"/>
        <v/>
      </c>
      <c r="F1863" s="1" t="str">
        <f t="shared" si="147"/>
        <v/>
      </c>
      <c r="G1863" s="1"/>
      <c r="H1863" s="74" t="str" cm="1">
        <f t="array" ref="H1863">IFERROR(IF(D1863="","",INDEX(Entradas!$H$3:$H$5000,MATCH(Vendas!A1863,IF(Entradas!$B$3:$B$5000=Vendas!D1863,Entradas!$A$3:$A$5000),1))),"Preço não registrado")</f>
        <v/>
      </c>
      <c r="I1863" s="37" t="str">
        <f t="shared" si="148"/>
        <v/>
      </c>
      <c r="J1863" s="1"/>
      <c r="K1863" s="1"/>
      <c r="L1863" s="16" t="str">
        <f t="shared" si="149"/>
        <v/>
      </c>
      <c r="M1863" s="70"/>
    </row>
    <row r="1864" spans="1:13" x14ac:dyDescent="0.3">
      <c r="A1864" s="4"/>
      <c r="B1864" s="1"/>
      <c r="C1864" s="1" t="str">
        <f t="shared" si="145"/>
        <v/>
      </c>
      <c r="D1864" s="1"/>
      <c r="E1864" s="1" t="str">
        <f t="shared" si="146"/>
        <v/>
      </c>
      <c r="F1864" s="1" t="str">
        <f t="shared" si="147"/>
        <v/>
      </c>
      <c r="G1864" s="1"/>
      <c r="H1864" s="74" t="str" cm="1">
        <f t="array" ref="H1864">IFERROR(IF(D1864="","",INDEX(Entradas!$H$3:$H$5000,MATCH(Vendas!A1864,IF(Entradas!$B$3:$B$5000=Vendas!D1864,Entradas!$A$3:$A$5000),1))),"Preço não registrado")</f>
        <v/>
      </c>
      <c r="I1864" s="37" t="str">
        <f t="shared" si="148"/>
        <v/>
      </c>
      <c r="J1864" s="1"/>
      <c r="K1864" s="1"/>
      <c r="L1864" s="16" t="str">
        <f t="shared" si="149"/>
        <v/>
      </c>
      <c r="M1864" s="70"/>
    </row>
    <row r="1865" spans="1:13" x14ac:dyDescent="0.3">
      <c r="A1865" s="4"/>
      <c r="B1865" s="1"/>
      <c r="C1865" s="1" t="str">
        <f t="shared" si="145"/>
        <v/>
      </c>
      <c r="D1865" s="1"/>
      <c r="E1865" s="1" t="str">
        <f t="shared" si="146"/>
        <v/>
      </c>
      <c r="F1865" s="1" t="str">
        <f t="shared" si="147"/>
        <v/>
      </c>
      <c r="G1865" s="1"/>
      <c r="H1865" s="74" t="str" cm="1">
        <f t="array" ref="H1865">IFERROR(IF(D1865="","",INDEX(Entradas!$H$3:$H$5000,MATCH(Vendas!A1865,IF(Entradas!$B$3:$B$5000=Vendas!D1865,Entradas!$A$3:$A$5000),1))),"Preço não registrado")</f>
        <v/>
      </c>
      <c r="I1865" s="37" t="str">
        <f t="shared" si="148"/>
        <v/>
      </c>
      <c r="J1865" s="1"/>
      <c r="K1865" s="1"/>
      <c r="L1865" s="16" t="str">
        <f t="shared" si="149"/>
        <v/>
      </c>
      <c r="M1865" s="70"/>
    </row>
    <row r="1866" spans="1:13" x14ac:dyDescent="0.3">
      <c r="A1866" s="4"/>
      <c r="B1866" s="1"/>
      <c r="C1866" s="1" t="str">
        <f t="shared" si="145"/>
        <v/>
      </c>
      <c r="D1866" s="1"/>
      <c r="E1866" s="1" t="str">
        <f t="shared" si="146"/>
        <v/>
      </c>
      <c r="F1866" s="1" t="str">
        <f t="shared" si="147"/>
        <v/>
      </c>
      <c r="G1866" s="1"/>
      <c r="H1866" s="74" t="str" cm="1">
        <f t="array" ref="H1866">IFERROR(IF(D1866="","",INDEX(Entradas!$H$3:$H$5000,MATCH(Vendas!A1866,IF(Entradas!$B$3:$B$5000=Vendas!D1866,Entradas!$A$3:$A$5000),1))),"Preço não registrado")</f>
        <v/>
      </c>
      <c r="I1866" s="37" t="str">
        <f t="shared" si="148"/>
        <v/>
      </c>
      <c r="J1866" s="1"/>
      <c r="K1866" s="1"/>
      <c r="L1866" s="16" t="str">
        <f t="shared" si="149"/>
        <v/>
      </c>
      <c r="M1866" s="70"/>
    </row>
    <row r="1867" spans="1:13" x14ac:dyDescent="0.3">
      <c r="A1867" s="4"/>
      <c r="B1867" s="1"/>
      <c r="C1867" s="1" t="str">
        <f t="shared" si="145"/>
        <v/>
      </c>
      <c r="D1867" s="1"/>
      <c r="E1867" s="1" t="str">
        <f t="shared" si="146"/>
        <v/>
      </c>
      <c r="F1867" s="1" t="str">
        <f t="shared" si="147"/>
        <v/>
      </c>
      <c r="G1867" s="1"/>
      <c r="H1867" s="74" t="str" cm="1">
        <f t="array" ref="H1867">IFERROR(IF(D1867="","",INDEX(Entradas!$H$3:$H$5000,MATCH(Vendas!A1867,IF(Entradas!$B$3:$B$5000=Vendas!D1867,Entradas!$A$3:$A$5000),1))),"Preço não registrado")</f>
        <v/>
      </c>
      <c r="I1867" s="37" t="str">
        <f t="shared" si="148"/>
        <v/>
      </c>
      <c r="J1867" s="1"/>
      <c r="K1867" s="1"/>
      <c r="L1867" s="16" t="str">
        <f t="shared" si="149"/>
        <v/>
      </c>
      <c r="M1867" s="70"/>
    </row>
    <row r="1868" spans="1:13" x14ac:dyDescent="0.3">
      <c r="A1868" s="4"/>
      <c r="B1868" s="1"/>
      <c r="C1868" s="1" t="str">
        <f t="shared" si="145"/>
        <v/>
      </c>
      <c r="D1868" s="1"/>
      <c r="E1868" s="1" t="str">
        <f t="shared" si="146"/>
        <v/>
      </c>
      <c r="F1868" s="1" t="str">
        <f t="shared" si="147"/>
        <v/>
      </c>
      <c r="G1868" s="1"/>
      <c r="H1868" s="74" t="str" cm="1">
        <f t="array" ref="H1868">IFERROR(IF(D1868="","",INDEX(Entradas!$H$3:$H$5000,MATCH(Vendas!A1868,IF(Entradas!$B$3:$B$5000=Vendas!D1868,Entradas!$A$3:$A$5000),1))),"Preço não registrado")</f>
        <v/>
      </c>
      <c r="I1868" s="37" t="str">
        <f t="shared" si="148"/>
        <v/>
      </c>
      <c r="J1868" s="1"/>
      <c r="K1868" s="1"/>
      <c r="L1868" s="16" t="str">
        <f t="shared" si="149"/>
        <v/>
      </c>
      <c r="M1868" s="70"/>
    </row>
    <row r="1869" spans="1:13" x14ac:dyDescent="0.3">
      <c r="A1869" s="4"/>
      <c r="B1869" s="1"/>
      <c r="C1869" s="1" t="str">
        <f t="shared" si="145"/>
        <v/>
      </c>
      <c r="D1869" s="1"/>
      <c r="E1869" s="1" t="str">
        <f t="shared" si="146"/>
        <v/>
      </c>
      <c r="F1869" s="1" t="str">
        <f t="shared" si="147"/>
        <v/>
      </c>
      <c r="G1869" s="1"/>
      <c r="H1869" s="74" t="str" cm="1">
        <f t="array" ref="H1869">IFERROR(IF(D1869="","",INDEX(Entradas!$H$3:$H$5000,MATCH(Vendas!A1869,IF(Entradas!$B$3:$B$5000=Vendas!D1869,Entradas!$A$3:$A$5000),1))),"Preço não registrado")</f>
        <v/>
      </c>
      <c r="I1869" s="37" t="str">
        <f t="shared" si="148"/>
        <v/>
      </c>
      <c r="J1869" s="1"/>
      <c r="K1869" s="1"/>
      <c r="L1869" s="16" t="str">
        <f t="shared" si="149"/>
        <v/>
      </c>
      <c r="M1869" s="70"/>
    </row>
    <row r="1870" spans="1:13" x14ac:dyDescent="0.3">
      <c r="A1870" s="4"/>
      <c r="B1870" s="1"/>
      <c r="C1870" s="1" t="str">
        <f t="shared" si="145"/>
        <v/>
      </c>
      <c r="D1870" s="1"/>
      <c r="E1870" s="1" t="str">
        <f t="shared" si="146"/>
        <v/>
      </c>
      <c r="F1870" s="1" t="str">
        <f t="shared" si="147"/>
        <v/>
      </c>
      <c r="G1870" s="1"/>
      <c r="H1870" s="74" t="str" cm="1">
        <f t="array" ref="H1870">IFERROR(IF(D1870="","",INDEX(Entradas!$H$3:$H$5000,MATCH(Vendas!A1870,IF(Entradas!$B$3:$B$5000=Vendas!D1870,Entradas!$A$3:$A$5000),1))),"Preço não registrado")</f>
        <v/>
      </c>
      <c r="I1870" s="37" t="str">
        <f t="shared" si="148"/>
        <v/>
      </c>
      <c r="J1870" s="1"/>
      <c r="K1870" s="1"/>
      <c r="L1870" s="16" t="str">
        <f t="shared" si="149"/>
        <v/>
      </c>
      <c r="M1870" s="70"/>
    </row>
    <row r="1871" spans="1:13" x14ac:dyDescent="0.3">
      <c r="A1871" s="4"/>
      <c r="B1871" s="1"/>
      <c r="C1871" s="1" t="str">
        <f t="shared" si="145"/>
        <v/>
      </c>
      <c r="D1871" s="1"/>
      <c r="E1871" s="1" t="str">
        <f t="shared" si="146"/>
        <v/>
      </c>
      <c r="F1871" s="1" t="str">
        <f t="shared" si="147"/>
        <v/>
      </c>
      <c r="G1871" s="1"/>
      <c r="H1871" s="74" t="str" cm="1">
        <f t="array" ref="H1871">IFERROR(IF(D1871="","",INDEX(Entradas!$H$3:$H$5000,MATCH(Vendas!A1871,IF(Entradas!$B$3:$B$5000=Vendas!D1871,Entradas!$A$3:$A$5000),1))),"Preço não registrado")</f>
        <v/>
      </c>
      <c r="I1871" s="37" t="str">
        <f t="shared" si="148"/>
        <v/>
      </c>
      <c r="J1871" s="1"/>
      <c r="K1871" s="1"/>
      <c r="L1871" s="16" t="str">
        <f t="shared" si="149"/>
        <v/>
      </c>
      <c r="M1871" s="70"/>
    </row>
    <row r="1872" spans="1:13" x14ac:dyDescent="0.3">
      <c r="A1872" s="4"/>
      <c r="B1872" s="1"/>
      <c r="C1872" s="1" t="str">
        <f t="shared" si="145"/>
        <v/>
      </c>
      <c r="D1872" s="6"/>
      <c r="E1872" s="1" t="str">
        <f t="shared" si="146"/>
        <v/>
      </c>
      <c r="F1872" s="1" t="str">
        <f t="shared" si="147"/>
        <v/>
      </c>
      <c r="G1872" s="1"/>
      <c r="H1872" s="74" t="str" cm="1">
        <f t="array" ref="H1872">IFERROR(IF(D1872="","",INDEX(Entradas!$H$3:$H$5000,MATCH(Vendas!A1872,IF(Entradas!$B$3:$B$5000=Vendas!D1872,Entradas!$A$3:$A$5000),1))),"Preço não registrado")</f>
        <v/>
      </c>
      <c r="I1872" s="37" t="str">
        <f t="shared" si="148"/>
        <v/>
      </c>
      <c r="J1872" s="1"/>
      <c r="K1872" s="1"/>
      <c r="L1872" s="16" t="str">
        <f t="shared" si="149"/>
        <v/>
      </c>
      <c r="M1872" s="70"/>
    </row>
    <row r="1873" spans="1:13" x14ac:dyDescent="0.3">
      <c r="A1873" s="4"/>
      <c r="B1873" s="1"/>
      <c r="C1873" s="1" t="str">
        <f t="shared" si="145"/>
        <v/>
      </c>
      <c r="D1873" s="1"/>
      <c r="E1873" s="1" t="str">
        <f t="shared" si="146"/>
        <v/>
      </c>
      <c r="F1873" s="1" t="str">
        <f t="shared" si="147"/>
        <v/>
      </c>
      <c r="G1873" s="1"/>
      <c r="H1873" s="74" t="str" cm="1">
        <f t="array" ref="H1873">IFERROR(IF(D1873="","",INDEX(Entradas!$H$3:$H$5000,MATCH(Vendas!A1873,IF(Entradas!$B$3:$B$5000=Vendas!D1873,Entradas!$A$3:$A$5000),1))),"Preço não registrado")</f>
        <v/>
      </c>
      <c r="I1873" s="37" t="str">
        <f t="shared" si="148"/>
        <v/>
      </c>
      <c r="J1873" s="1"/>
      <c r="K1873" s="1"/>
      <c r="L1873" s="16" t="str">
        <f t="shared" si="149"/>
        <v/>
      </c>
      <c r="M1873" s="70"/>
    </row>
    <row r="1874" spans="1:13" x14ac:dyDescent="0.3">
      <c r="A1874" s="4"/>
      <c r="B1874" s="1"/>
      <c r="C1874" s="1" t="str">
        <f t="shared" si="145"/>
        <v/>
      </c>
      <c r="D1874" s="1"/>
      <c r="E1874" s="1" t="str">
        <f t="shared" si="146"/>
        <v/>
      </c>
      <c r="F1874" s="1" t="str">
        <f t="shared" si="147"/>
        <v/>
      </c>
      <c r="G1874" s="1"/>
      <c r="H1874" s="74" t="str" cm="1">
        <f t="array" ref="H1874">IFERROR(IF(D1874="","",INDEX(Entradas!$H$3:$H$5000,MATCH(Vendas!A1874,IF(Entradas!$B$3:$B$5000=Vendas!D1874,Entradas!$A$3:$A$5000),1))),"Preço não registrado")</f>
        <v/>
      </c>
      <c r="I1874" s="37" t="str">
        <f t="shared" si="148"/>
        <v/>
      </c>
      <c r="J1874" s="1"/>
      <c r="K1874" s="1"/>
      <c r="L1874" s="16" t="str">
        <f t="shared" si="149"/>
        <v/>
      </c>
      <c r="M1874" s="70"/>
    </row>
    <row r="1875" spans="1:13" x14ac:dyDescent="0.3">
      <c r="A1875" s="4"/>
      <c r="B1875" s="1"/>
      <c r="C1875" s="1" t="str">
        <f t="shared" si="145"/>
        <v/>
      </c>
      <c r="D1875" s="1"/>
      <c r="E1875" s="1" t="str">
        <f t="shared" si="146"/>
        <v/>
      </c>
      <c r="F1875" s="1" t="str">
        <f t="shared" si="147"/>
        <v/>
      </c>
      <c r="G1875" s="1"/>
      <c r="H1875" s="74" t="str" cm="1">
        <f t="array" ref="H1875">IFERROR(IF(D1875="","",INDEX(Entradas!$H$3:$H$5000,MATCH(Vendas!A1875,IF(Entradas!$B$3:$B$5000=Vendas!D1875,Entradas!$A$3:$A$5000),1))),"Preço não registrado")</f>
        <v/>
      </c>
      <c r="I1875" s="37" t="str">
        <f t="shared" si="148"/>
        <v/>
      </c>
      <c r="J1875" s="1"/>
      <c r="K1875" s="1"/>
      <c r="L1875" s="16" t="str">
        <f t="shared" si="149"/>
        <v/>
      </c>
      <c r="M1875" s="70"/>
    </row>
    <row r="1876" spans="1:13" x14ac:dyDescent="0.3">
      <c r="A1876" s="4"/>
      <c r="B1876" s="1"/>
      <c r="C1876" s="1" t="str">
        <f t="shared" si="145"/>
        <v/>
      </c>
      <c r="D1876" s="1"/>
      <c r="E1876" s="1" t="str">
        <f t="shared" si="146"/>
        <v/>
      </c>
      <c r="F1876" s="1" t="str">
        <f t="shared" si="147"/>
        <v/>
      </c>
      <c r="G1876" s="1"/>
      <c r="H1876" s="74" t="str" cm="1">
        <f t="array" ref="H1876">IFERROR(IF(D1876="","",INDEX(Entradas!$H$3:$H$5000,MATCH(Vendas!A1876,IF(Entradas!$B$3:$B$5000=Vendas!D1876,Entradas!$A$3:$A$5000),1))),"Preço não registrado")</f>
        <v/>
      </c>
      <c r="I1876" s="37" t="str">
        <f t="shared" si="148"/>
        <v/>
      </c>
      <c r="J1876" s="1"/>
      <c r="K1876" s="1"/>
      <c r="L1876" s="16" t="str">
        <f t="shared" si="149"/>
        <v/>
      </c>
      <c r="M1876" s="70"/>
    </row>
    <row r="1877" spans="1:13" x14ac:dyDescent="0.3">
      <c r="A1877" s="4"/>
      <c r="B1877" s="1"/>
      <c r="C1877" s="1" t="str">
        <f t="shared" si="145"/>
        <v/>
      </c>
      <c r="D1877" s="1"/>
      <c r="E1877" s="1" t="str">
        <f t="shared" si="146"/>
        <v/>
      </c>
      <c r="F1877" s="1" t="str">
        <f t="shared" si="147"/>
        <v/>
      </c>
      <c r="G1877" s="1"/>
      <c r="H1877" s="74" t="str" cm="1">
        <f t="array" ref="H1877">IFERROR(IF(D1877="","",INDEX(Entradas!$H$3:$H$5000,MATCH(Vendas!A1877,IF(Entradas!$B$3:$B$5000=Vendas!D1877,Entradas!$A$3:$A$5000),1))),"Preço não registrado")</f>
        <v/>
      </c>
      <c r="I1877" s="37" t="str">
        <f t="shared" si="148"/>
        <v/>
      </c>
      <c r="J1877" s="1"/>
      <c r="K1877" s="1"/>
      <c r="L1877" s="16" t="str">
        <f t="shared" si="149"/>
        <v/>
      </c>
      <c r="M1877" s="70"/>
    </row>
    <row r="1878" spans="1:13" x14ac:dyDescent="0.3">
      <c r="A1878" s="4"/>
      <c r="B1878" s="1"/>
      <c r="C1878" s="1" t="str">
        <f t="shared" si="145"/>
        <v/>
      </c>
      <c r="D1878" s="1"/>
      <c r="E1878" s="1" t="str">
        <f t="shared" si="146"/>
        <v/>
      </c>
      <c r="F1878" s="1" t="str">
        <f t="shared" si="147"/>
        <v/>
      </c>
      <c r="G1878" s="1"/>
      <c r="H1878" s="74" t="str" cm="1">
        <f t="array" ref="H1878">IFERROR(IF(D1878="","",INDEX(Entradas!$H$3:$H$5000,MATCH(Vendas!A1878,IF(Entradas!$B$3:$B$5000=Vendas!D1878,Entradas!$A$3:$A$5000),1))),"Preço não registrado")</f>
        <v/>
      </c>
      <c r="I1878" s="37" t="str">
        <f t="shared" si="148"/>
        <v/>
      </c>
      <c r="J1878" s="1"/>
      <c r="K1878" s="1"/>
      <c r="L1878" s="16" t="str">
        <f t="shared" si="149"/>
        <v/>
      </c>
      <c r="M1878" s="70"/>
    </row>
    <row r="1879" spans="1:13" x14ac:dyDescent="0.3">
      <c r="A1879" s="4"/>
      <c r="B1879" s="1"/>
      <c r="C1879" s="1" t="str">
        <f t="shared" si="145"/>
        <v/>
      </c>
      <c r="D1879" s="1"/>
      <c r="E1879" s="1" t="str">
        <f t="shared" si="146"/>
        <v/>
      </c>
      <c r="F1879" s="1" t="str">
        <f t="shared" si="147"/>
        <v/>
      </c>
      <c r="G1879" s="1"/>
      <c r="H1879" s="74" t="str" cm="1">
        <f t="array" ref="H1879">IFERROR(IF(D1879="","",INDEX(Entradas!$H$3:$H$5000,MATCH(Vendas!A1879,IF(Entradas!$B$3:$B$5000=Vendas!D1879,Entradas!$A$3:$A$5000),1))),"Preço não registrado")</f>
        <v/>
      </c>
      <c r="I1879" s="37" t="str">
        <f t="shared" si="148"/>
        <v/>
      </c>
      <c r="J1879" s="1"/>
      <c r="K1879" s="1"/>
      <c r="L1879" s="16" t="str">
        <f t="shared" si="149"/>
        <v/>
      </c>
      <c r="M1879" s="70"/>
    </row>
    <row r="1880" spans="1:13" x14ac:dyDescent="0.3">
      <c r="A1880" s="4"/>
      <c r="B1880" s="1"/>
      <c r="C1880" s="1" t="str">
        <f t="shared" si="145"/>
        <v/>
      </c>
      <c r="D1880" s="1"/>
      <c r="E1880" s="1" t="str">
        <f t="shared" si="146"/>
        <v/>
      </c>
      <c r="F1880" s="1" t="str">
        <f t="shared" si="147"/>
        <v/>
      </c>
      <c r="G1880" s="1"/>
      <c r="H1880" s="74" t="str" cm="1">
        <f t="array" ref="H1880">IFERROR(IF(D1880="","",INDEX(Entradas!$H$3:$H$5000,MATCH(Vendas!A1880,IF(Entradas!$B$3:$B$5000=Vendas!D1880,Entradas!$A$3:$A$5000),1))),"Preço não registrado")</f>
        <v/>
      </c>
      <c r="I1880" s="37" t="str">
        <f t="shared" si="148"/>
        <v/>
      </c>
      <c r="J1880" s="1"/>
      <c r="K1880" s="1"/>
      <c r="L1880" s="16" t="str">
        <f t="shared" si="149"/>
        <v/>
      </c>
      <c r="M1880" s="70"/>
    </row>
    <row r="1881" spans="1:13" x14ac:dyDescent="0.3">
      <c r="A1881" s="4"/>
      <c r="B1881" s="1"/>
      <c r="C1881" s="1" t="str">
        <f t="shared" si="145"/>
        <v/>
      </c>
      <c r="D1881" s="1"/>
      <c r="E1881" s="1" t="str">
        <f t="shared" si="146"/>
        <v/>
      </c>
      <c r="F1881" s="1" t="str">
        <f t="shared" si="147"/>
        <v/>
      </c>
      <c r="G1881" s="1"/>
      <c r="H1881" s="74" t="str" cm="1">
        <f t="array" ref="H1881">IFERROR(IF(D1881="","",INDEX(Entradas!$H$3:$H$5000,MATCH(Vendas!A1881,IF(Entradas!$B$3:$B$5000=Vendas!D1881,Entradas!$A$3:$A$5000),1))),"Preço não registrado")</f>
        <v/>
      </c>
      <c r="I1881" s="37" t="str">
        <f t="shared" si="148"/>
        <v/>
      </c>
      <c r="J1881" s="1"/>
      <c r="K1881" s="1"/>
      <c r="L1881" s="16" t="str">
        <f t="shared" si="149"/>
        <v/>
      </c>
      <c r="M1881" s="70"/>
    </row>
    <row r="1882" spans="1:13" x14ac:dyDescent="0.3">
      <c r="A1882" s="4"/>
      <c r="B1882" s="1"/>
      <c r="C1882" s="1" t="str">
        <f t="shared" si="145"/>
        <v/>
      </c>
      <c r="D1882" s="6"/>
      <c r="E1882" s="1" t="str">
        <f t="shared" si="146"/>
        <v/>
      </c>
      <c r="F1882" s="1" t="str">
        <f t="shared" si="147"/>
        <v/>
      </c>
      <c r="G1882" s="1"/>
      <c r="H1882" s="74" t="str" cm="1">
        <f t="array" ref="H1882">IFERROR(IF(D1882="","",INDEX(Entradas!$H$3:$H$5000,MATCH(Vendas!A1882,IF(Entradas!$B$3:$B$5000=Vendas!D1882,Entradas!$A$3:$A$5000),1))),"Preço não registrado")</f>
        <v/>
      </c>
      <c r="I1882" s="37" t="str">
        <f t="shared" si="148"/>
        <v/>
      </c>
      <c r="J1882" s="1"/>
      <c r="K1882" s="1"/>
      <c r="L1882" s="16" t="str">
        <f t="shared" si="149"/>
        <v/>
      </c>
      <c r="M1882" s="70"/>
    </row>
    <row r="1883" spans="1:13" x14ac:dyDescent="0.3">
      <c r="A1883" s="4"/>
      <c r="B1883" s="1"/>
      <c r="C1883" s="1" t="str">
        <f t="shared" si="145"/>
        <v/>
      </c>
      <c r="D1883" s="1"/>
      <c r="E1883" s="1" t="str">
        <f t="shared" si="146"/>
        <v/>
      </c>
      <c r="F1883" s="1" t="str">
        <f t="shared" si="147"/>
        <v/>
      </c>
      <c r="G1883" s="1"/>
      <c r="H1883" s="74" t="str" cm="1">
        <f t="array" ref="H1883">IFERROR(IF(D1883="","",INDEX(Entradas!$H$3:$H$5000,MATCH(Vendas!A1883,IF(Entradas!$B$3:$B$5000=Vendas!D1883,Entradas!$A$3:$A$5000),1))),"Preço não registrado")</f>
        <v/>
      </c>
      <c r="I1883" s="37" t="str">
        <f t="shared" si="148"/>
        <v/>
      </c>
      <c r="J1883" s="1"/>
      <c r="K1883" s="1"/>
      <c r="L1883" s="16" t="str">
        <f t="shared" si="149"/>
        <v/>
      </c>
      <c r="M1883" s="70"/>
    </row>
    <row r="1884" spans="1:13" x14ac:dyDescent="0.3">
      <c r="A1884" s="4"/>
      <c r="B1884" s="1"/>
      <c r="C1884" s="1" t="str">
        <f t="shared" si="145"/>
        <v/>
      </c>
      <c r="D1884" s="1"/>
      <c r="E1884" s="1" t="str">
        <f t="shared" si="146"/>
        <v/>
      </c>
      <c r="F1884" s="1" t="str">
        <f t="shared" si="147"/>
        <v/>
      </c>
      <c r="G1884" s="1"/>
      <c r="H1884" s="74" t="str" cm="1">
        <f t="array" ref="H1884">IFERROR(IF(D1884="","",INDEX(Entradas!$H$3:$H$5000,MATCH(Vendas!A1884,IF(Entradas!$B$3:$B$5000=Vendas!D1884,Entradas!$A$3:$A$5000),1))),"Preço não registrado")</f>
        <v/>
      </c>
      <c r="I1884" s="37" t="str">
        <f t="shared" si="148"/>
        <v/>
      </c>
      <c r="J1884" s="1"/>
      <c r="K1884" s="1"/>
      <c r="L1884" s="16" t="str">
        <f t="shared" si="149"/>
        <v/>
      </c>
      <c r="M1884" s="70"/>
    </row>
    <row r="1885" spans="1:13" x14ac:dyDescent="0.3">
      <c r="A1885" s="4"/>
      <c r="B1885" s="1"/>
      <c r="C1885" s="1" t="str">
        <f t="shared" si="145"/>
        <v/>
      </c>
      <c r="D1885" s="1"/>
      <c r="E1885" s="1" t="str">
        <f t="shared" si="146"/>
        <v/>
      </c>
      <c r="F1885" s="1" t="str">
        <f t="shared" si="147"/>
        <v/>
      </c>
      <c r="G1885" s="1"/>
      <c r="H1885" s="74" t="str" cm="1">
        <f t="array" ref="H1885">IFERROR(IF(D1885="","",INDEX(Entradas!$H$3:$H$5000,MATCH(Vendas!A1885,IF(Entradas!$B$3:$B$5000=Vendas!D1885,Entradas!$A$3:$A$5000),1))),"Preço não registrado")</f>
        <v/>
      </c>
      <c r="I1885" s="37" t="str">
        <f t="shared" si="148"/>
        <v/>
      </c>
      <c r="J1885" s="1"/>
      <c r="K1885" s="1"/>
      <c r="L1885" s="16" t="str">
        <f t="shared" si="149"/>
        <v/>
      </c>
      <c r="M1885" s="70"/>
    </row>
    <row r="1886" spans="1:13" x14ac:dyDescent="0.3">
      <c r="A1886" s="4"/>
      <c r="B1886" s="1"/>
      <c r="C1886" s="1" t="str">
        <f t="shared" si="145"/>
        <v/>
      </c>
      <c r="D1886" s="1"/>
      <c r="E1886" s="1" t="str">
        <f t="shared" si="146"/>
        <v/>
      </c>
      <c r="F1886" s="1" t="str">
        <f t="shared" si="147"/>
        <v/>
      </c>
      <c r="G1886" s="1"/>
      <c r="H1886" s="74" t="str" cm="1">
        <f t="array" ref="H1886">IFERROR(IF(D1886="","",INDEX(Entradas!$H$3:$H$5000,MATCH(Vendas!A1886,IF(Entradas!$B$3:$B$5000=Vendas!D1886,Entradas!$A$3:$A$5000),1))),"Preço não registrado")</f>
        <v/>
      </c>
      <c r="I1886" s="37" t="str">
        <f t="shared" si="148"/>
        <v/>
      </c>
      <c r="J1886" s="1"/>
      <c r="K1886" s="1"/>
      <c r="L1886" s="16" t="str">
        <f t="shared" si="149"/>
        <v/>
      </c>
      <c r="M1886" s="70"/>
    </row>
    <row r="1887" spans="1:13" x14ac:dyDescent="0.3">
      <c r="A1887" s="4"/>
      <c r="B1887" s="1"/>
      <c r="C1887" s="1" t="str">
        <f t="shared" si="145"/>
        <v/>
      </c>
      <c r="D1887" s="1"/>
      <c r="E1887" s="1" t="str">
        <f t="shared" si="146"/>
        <v/>
      </c>
      <c r="F1887" s="1" t="str">
        <f t="shared" si="147"/>
        <v/>
      </c>
      <c r="G1887" s="1"/>
      <c r="H1887" s="74" t="str" cm="1">
        <f t="array" ref="H1887">IFERROR(IF(D1887="","",INDEX(Entradas!$H$3:$H$5000,MATCH(Vendas!A1887,IF(Entradas!$B$3:$B$5000=Vendas!D1887,Entradas!$A$3:$A$5000),1))),"Preço não registrado")</f>
        <v/>
      </c>
      <c r="I1887" s="37" t="str">
        <f t="shared" si="148"/>
        <v/>
      </c>
      <c r="J1887" s="1"/>
      <c r="K1887" s="1"/>
      <c r="L1887" s="16" t="str">
        <f t="shared" si="149"/>
        <v/>
      </c>
      <c r="M1887" s="70"/>
    </row>
    <row r="1888" spans="1:13" x14ac:dyDescent="0.3">
      <c r="A1888" s="4"/>
      <c r="B1888" s="1"/>
      <c r="C1888" s="1" t="str">
        <f t="shared" si="145"/>
        <v/>
      </c>
      <c r="D1888" s="1"/>
      <c r="E1888" s="1" t="str">
        <f t="shared" si="146"/>
        <v/>
      </c>
      <c r="F1888" s="1" t="str">
        <f t="shared" si="147"/>
        <v/>
      </c>
      <c r="G1888" s="1"/>
      <c r="H1888" s="74" t="str" cm="1">
        <f t="array" ref="H1888">IFERROR(IF(D1888="","",INDEX(Entradas!$H$3:$H$5000,MATCH(Vendas!A1888,IF(Entradas!$B$3:$B$5000=Vendas!D1888,Entradas!$A$3:$A$5000),1))),"Preço não registrado")</f>
        <v/>
      </c>
      <c r="I1888" s="37" t="str">
        <f t="shared" si="148"/>
        <v/>
      </c>
      <c r="J1888" s="1"/>
      <c r="K1888" s="1"/>
      <c r="L1888" s="16" t="str">
        <f t="shared" si="149"/>
        <v/>
      </c>
      <c r="M1888" s="70"/>
    </row>
    <row r="1889" spans="1:13" x14ac:dyDescent="0.3">
      <c r="A1889" s="4"/>
      <c r="B1889" s="1"/>
      <c r="C1889" s="1" t="str">
        <f t="shared" si="145"/>
        <v/>
      </c>
      <c r="D1889" s="1"/>
      <c r="E1889" s="1" t="str">
        <f t="shared" si="146"/>
        <v/>
      </c>
      <c r="F1889" s="1" t="str">
        <f t="shared" si="147"/>
        <v/>
      </c>
      <c r="G1889" s="1"/>
      <c r="H1889" s="74" t="str" cm="1">
        <f t="array" ref="H1889">IFERROR(IF(D1889="","",INDEX(Entradas!$H$3:$H$5000,MATCH(Vendas!A1889,IF(Entradas!$B$3:$B$5000=Vendas!D1889,Entradas!$A$3:$A$5000),1))),"Preço não registrado")</f>
        <v/>
      </c>
      <c r="I1889" s="37" t="str">
        <f t="shared" si="148"/>
        <v/>
      </c>
      <c r="J1889" s="1"/>
      <c r="K1889" s="1"/>
      <c r="L1889" s="16" t="str">
        <f t="shared" si="149"/>
        <v/>
      </c>
      <c r="M1889" s="70"/>
    </row>
    <row r="1890" spans="1:13" x14ac:dyDescent="0.3">
      <c r="A1890" s="4"/>
      <c r="B1890" s="1"/>
      <c r="C1890" s="1" t="str">
        <f t="shared" si="145"/>
        <v/>
      </c>
      <c r="D1890" s="1"/>
      <c r="E1890" s="1" t="str">
        <f t="shared" si="146"/>
        <v/>
      </c>
      <c r="F1890" s="1" t="str">
        <f t="shared" si="147"/>
        <v/>
      </c>
      <c r="G1890" s="1"/>
      <c r="H1890" s="74" t="str" cm="1">
        <f t="array" ref="H1890">IFERROR(IF(D1890="","",INDEX(Entradas!$H$3:$H$5000,MATCH(Vendas!A1890,IF(Entradas!$B$3:$B$5000=Vendas!D1890,Entradas!$A$3:$A$5000),1))),"Preço não registrado")</f>
        <v/>
      </c>
      <c r="I1890" s="37" t="str">
        <f t="shared" si="148"/>
        <v/>
      </c>
      <c r="J1890" s="1"/>
      <c r="K1890" s="1"/>
      <c r="L1890" s="16" t="str">
        <f t="shared" si="149"/>
        <v/>
      </c>
      <c r="M1890" s="70"/>
    </row>
    <row r="1891" spans="1:13" x14ac:dyDescent="0.3">
      <c r="A1891" s="4"/>
      <c r="B1891" s="1"/>
      <c r="C1891" s="1" t="str">
        <f t="shared" si="145"/>
        <v/>
      </c>
      <c r="D1891" s="1"/>
      <c r="E1891" s="1" t="str">
        <f t="shared" si="146"/>
        <v/>
      </c>
      <c r="F1891" s="1" t="str">
        <f t="shared" si="147"/>
        <v/>
      </c>
      <c r="G1891" s="1"/>
      <c r="H1891" s="74" t="str" cm="1">
        <f t="array" ref="H1891">IFERROR(IF(D1891="","",INDEX(Entradas!$H$3:$H$5000,MATCH(Vendas!A1891,IF(Entradas!$B$3:$B$5000=Vendas!D1891,Entradas!$A$3:$A$5000),1))),"Preço não registrado")</f>
        <v/>
      </c>
      <c r="I1891" s="37" t="str">
        <f t="shared" si="148"/>
        <v/>
      </c>
      <c r="J1891" s="1"/>
      <c r="K1891" s="1"/>
      <c r="L1891" s="16" t="str">
        <f t="shared" si="149"/>
        <v/>
      </c>
      <c r="M1891" s="70"/>
    </row>
    <row r="1892" spans="1:13" x14ac:dyDescent="0.3">
      <c r="A1892" s="4"/>
      <c r="B1892" s="1"/>
      <c r="C1892" s="1" t="str">
        <f t="shared" si="145"/>
        <v/>
      </c>
      <c r="D1892" s="6"/>
      <c r="E1892" s="1" t="str">
        <f t="shared" si="146"/>
        <v/>
      </c>
      <c r="F1892" s="1" t="str">
        <f t="shared" si="147"/>
        <v/>
      </c>
      <c r="G1892" s="1"/>
      <c r="H1892" s="74" t="str" cm="1">
        <f t="array" ref="H1892">IFERROR(IF(D1892="","",INDEX(Entradas!$H$3:$H$5000,MATCH(Vendas!A1892,IF(Entradas!$B$3:$B$5000=Vendas!D1892,Entradas!$A$3:$A$5000),1))),"Preço não registrado")</f>
        <v/>
      </c>
      <c r="I1892" s="37" t="str">
        <f t="shared" si="148"/>
        <v/>
      </c>
      <c r="J1892" s="1"/>
      <c r="K1892" s="1"/>
      <c r="L1892" s="16" t="str">
        <f t="shared" si="149"/>
        <v/>
      </c>
      <c r="M1892" s="70"/>
    </row>
    <row r="1893" spans="1:13" x14ac:dyDescent="0.3">
      <c r="A1893" s="4"/>
      <c r="B1893" s="1"/>
      <c r="C1893" s="1" t="str">
        <f t="shared" si="145"/>
        <v/>
      </c>
      <c r="D1893" s="1"/>
      <c r="E1893" s="1" t="str">
        <f t="shared" si="146"/>
        <v/>
      </c>
      <c r="F1893" s="1" t="str">
        <f t="shared" si="147"/>
        <v/>
      </c>
      <c r="G1893" s="1"/>
      <c r="H1893" s="74" t="str" cm="1">
        <f t="array" ref="H1893">IFERROR(IF(D1893="","",INDEX(Entradas!$H$3:$H$5000,MATCH(Vendas!A1893,IF(Entradas!$B$3:$B$5000=Vendas!D1893,Entradas!$A$3:$A$5000),1))),"Preço não registrado")</f>
        <v/>
      </c>
      <c r="I1893" s="37" t="str">
        <f t="shared" si="148"/>
        <v/>
      </c>
      <c r="J1893" s="1"/>
      <c r="K1893" s="1"/>
      <c r="L1893" s="16" t="str">
        <f t="shared" si="149"/>
        <v/>
      </c>
      <c r="M1893" s="70"/>
    </row>
    <row r="1894" spans="1:13" x14ac:dyDescent="0.3">
      <c r="A1894" s="4"/>
      <c r="B1894" s="1"/>
      <c r="C1894" s="1" t="str">
        <f t="shared" si="145"/>
        <v/>
      </c>
      <c r="D1894" s="1"/>
      <c r="E1894" s="1" t="str">
        <f t="shared" si="146"/>
        <v/>
      </c>
      <c r="F1894" s="1" t="str">
        <f t="shared" si="147"/>
        <v/>
      </c>
      <c r="G1894" s="1"/>
      <c r="H1894" s="74" t="str" cm="1">
        <f t="array" ref="H1894">IFERROR(IF(D1894="","",INDEX(Entradas!$H$3:$H$5000,MATCH(Vendas!A1894,IF(Entradas!$B$3:$B$5000=Vendas!D1894,Entradas!$A$3:$A$5000),1))),"Preço não registrado")</f>
        <v/>
      </c>
      <c r="I1894" s="37" t="str">
        <f t="shared" si="148"/>
        <v/>
      </c>
      <c r="J1894" s="1"/>
      <c r="K1894" s="1"/>
      <c r="L1894" s="16" t="str">
        <f t="shared" si="149"/>
        <v/>
      </c>
      <c r="M1894" s="70"/>
    </row>
    <row r="1895" spans="1:13" x14ac:dyDescent="0.3">
      <c r="A1895" s="4"/>
      <c r="B1895" s="1"/>
      <c r="C1895" s="1" t="str">
        <f t="shared" si="145"/>
        <v/>
      </c>
      <c r="D1895" s="1"/>
      <c r="E1895" s="1" t="str">
        <f t="shared" si="146"/>
        <v/>
      </c>
      <c r="F1895" s="1" t="str">
        <f t="shared" si="147"/>
        <v/>
      </c>
      <c r="G1895" s="1"/>
      <c r="H1895" s="74" t="str" cm="1">
        <f t="array" ref="H1895">IFERROR(IF(D1895="","",INDEX(Entradas!$H$3:$H$5000,MATCH(Vendas!A1895,IF(Entradas!$B$3:$B$5000=Vendas!D1895,Entradas!$A$3:$A$5000),1))),"Preço não registrado")</f>
        <v/>
      </c>
      <c r="I1895" s="37" t="str">
        <f t="shared" si="148"/>
        <v/>
      </c>
      <c r="J1895" s="1"/>
      <c r="K1895" s="1"/>
      <c r="L1895" s="16" t="str">
        <f t="shared" si="149"/>
        <v/>
      </c>
      <c r="M1895" s="70"/>
    </row>
    <row r="1896" spans="1:13" x14ac:dyDescent="0.3">
      <c r="A1896" s="4"/>
      <c r="B1896" s="1"/>
      <c r="C1896" s="1" t="str">
        <f t="shared" si="145"/>
        <v/>
      </c>
      <c r="D1896" s="1"/>
      <c r="E1896" s="1" t="str">
        <f t="shared" si="146"/>
        <v/>
      </c>
      <c r="F1896" s="1" t="str">
        <f t="shared" si="147"/>
        <v/>
      </c>
      <c r="G1896" s="1"/>
      <c r="H1896" s="74" t="str" cm="1">
        <f t="array" ref="H1896">IFERROR(IF(D1896="","",INDEX(Entradas!$H$3:$H$5000,MATCH(Vendas!A1896,IF(Entradas!$B$3:$B$5000=Vendas!D1896,Entradas!$A$3:$A$5000),1))),"Preço não registrado")</f>
        <v/>
      </c>
      <c r="I1896" s="37" t="str">
        <f t="shared" si="148"/>
        <v/>
      </c>
      <c r="J1896" s="1"/>
      <c r="K1896" s="1"/>
      <c r="L1896" s="16" t="str">
        <f t="shared" si="149"/>
        <v/>
      </c>
      <c r="M1896" s="70"/>
    </row>
    <row r="1897" spans="1:13" x14ac:dyDescent="0.3">
      <c r="A1897" s="4"/>
      <c r="B1897" s="1"/>
      <c r="C1897" s="1" t="str">
        <f t="shared" si="145"/>
        <v/>
      </c>
      <c r="D1897" s="1"/>
      <c r="E1897" s="1" t="str">
        <f t="shared" si="146"/>
        <v/>
      </c>
      <c r="F1897" s="1" t="str">
        <f t="shared" si="147"/>
        <v/>
      </c>
      <c r="G1897" s="1"/>
      <c r="H1897" s="74" t="str" cm="1">
        <f t="array" ref="H1897">IFERROR(IF(D1897="","",INDEX(Entradas!$H$3:$H$5000,MATCH(Vendas!A1897,IF(Entradas!$B$3:$B$5000=Vendas!D1897,Entradas!$A$3:$A$5000),1))),"Preço não registrado")</f>
        <v/>
      </c>
      <c r="I1897" s="37" t="str">
        <f t="shared" si="148"/>
        <v/>
      </c>
      <c r="J1897" s="1"/>
      <c r="K1897" s="1"/>
      <c r="L1897" s="16" t="str">
        <f t="shared" si="149"/>
        <v/>
      </c>
      <c r="M1897" s="70"/>
    </row>
    <row r="1898" spans="1:13" x14ac:dyDescent="0.3">
      <c r="A1898" s="4"/>
      <c r="B1898" s="1"/>
      <c r="C1898" s="1" t="str">
        <f t="shared" si="145"/>
        <v/>
      </c>
      <c r="D1898" s="1"/>
      <c r="E1898" s="1" t="str">
        <f t="shared" si="146"/>
        <v/>
      </c>
      <c r="F1898" s="1" t="str">
        <f t="shared" si="147"/>
        <v/>
      </c>
      <c r="G1898" s="1"/>
      <c r="H1898" s="74" t="str" cm="1">
        <f t="array" ref="H1898">IFERROR(IF(D1898="","",INDEX(Entradas!$H$3:$H$5000,MATCH(Vendas!A1898,IF(Entradas!$B$3:$B$5000=Vendas!D1898,Entradas!$A$3:$A$5000),1))),"Preço não registrado")</f>
        <v/>
      </c>
      <c r="I1898" s="37" t="str">
        <f t="shared" si="148"/>
        <v/>
      </c>
      <c r="J1898" s="1"/>
      <c r="K1898" s="1"/>
      <c r="L1898" s="16" t="str">
        <f t="shared" si="149"/>
        <v/>
      </c>
      <c r="M1898" s="70"/>
    </row>
    <row r="1899" spans="1:13" x14ac:dyDescent="0.3">
      <c r="A1899" s="4"/>
      <c r="B1899" s="1"/>
      <c r="C1899" s="1" t="str">
        <f t="shared" si="145"/>
        <v/>
      </c>
      <c r="D1899" s="1"/>
      <c r="E1899" s="1" t="str">
        <f t="shared" si="146"/>
        <v/>
      </c>
      <c r="F1899" s="1" t="str">
        <f t="shared" si="147"/>
        <v/>
      </c>
      <c r="G1899" s="1"/>
      <c r="H1899" s="74" t="str" cm="1">
        <f t="array" ref="H1899">IFERROR(IF(D1899="","",INDEX(Entradas!$H$3:$H$5000,MATCH(Vendas!A1899,IF(Entradas!$B$3:$B$5000=Vendas!D1899,Entradas!$A$3:$A$5000),1))),"Preço não registrado")</f>
        <v/>
      </c>
      <c r="I1899" s="37" t="str">
        <f t="shared" si="148"/>
        <v/>
      </c>
      <c r="J1899" s="1"/>
      <c r="K1899" s="1"/>
      <c r="L1899" s="16" t="str">
        <f t="shared" si="149"/>
        <v/>
      </c>
      <c r="M1899" s="70"/>
    </row>
    <row r="1900" spans="1:13" x14ac:dyDescent="0.3">
      <c r="A1900" s="4"/>
      <c r="B1900" s="1"/>
      <c r="C1900" s="1" t="str">
        <f t="shared" si="145"/>
        <v/>
      </c>
      <c r="D1900" s="1"/>
      <c r="E1900" s="1" t="str">
        <f t="shared" si="146"/>
        <v/>
      </c>
      <c r="F1900" s="1" t="str">
        <f t="shared" si="147"/>
        <v/>
      </c>
      <c r="G1900" s="1"/>
      <c r="H1900" s="74" t="str" cm="1">
        <f t="array" ref="H1900">IFERROR(IF(D1900="","",INDEX(Entradas!$H$3:$H$5000,MATCH(Vendas!A1900,IF(Entradas!$B$3:$B$5000=Vendas!D1900,Entradas!$A$3:$A$5000),1))),"Preço não registrado")</f>
        <v/>
      </c>
      <c r="I1900" s="37" t="str">
        <f t="shared" si="148"/>
        <v/>
      </c>
      <c r="J1900" s="1"/>
      <c r="K1900" s="1"/>
      <c r="L1900" s="16" t="str">
        <f t="shared" si="149"/>
        <v/>
      </c>
      <c r="M1900" s="70"/>
    </row>
    <row r="1901" spans="1:13" x14ac:dyDescent="0.3">
      <c r="A1901" s="4"/>
      <c r="B1901" s="1"/>
      <c r="C1901" s="1" t="str">
        <f t="shared" si="145"/>
        <v/>
      </c>
      <c r="D1901" s="1"/>
      <c r="E1901" s="1" t="str">
        <f t="shared" si="146"/>
        <v/>
      </c>
      <c r="F1901" s="1" t="str">
        <f t="shared" si="147"/>
        <v/>
      </c>
      <c r="G1901" s="1"/>
      <c r="H1901" s="74" t="str" cm="1">
        <f t="array" ref="H1901">IFERROR(IF(D1901="","",INDEX(Entradas!$H$3:$H$5000,MATCH(Vendas!A1901,IF(Entradas!$B$3:$B$5000=Vendas!D1901,Entradas!$A$3:$A$5000),1))),"Preço não registrado")</f>
        <v/>
      </c>
      <c r="I1901" s="37" t="str">
        <f t="shared" si="148"/>
        <v/>
      </c>
      <c r="J1901" s="1"/>
      <c r="K1901" s="1"/>
      <c r="L1901" s="16" t="str">
        <f t="shared" si="149"/>
        <v/>
      </c>
      <c r="M1901" s="70"/>
    </row>
    <row r="1902" spans="1:13" x14ac:dyDescent="0.3">
      <c r="A1902" s="4"/>
      <c r="B1902" s="1"/>
      <c r="C1902" s="1" t="str">
        <f t="shared" si="145"/>
        <v/>
      </c>
      <c r="D1902" s="6"/>
      <c r="E1902" s="1" t="str">
        <f t="shared" si="146"/>
        <v/>
      </c>
      <c r="F1902" s="1" t="str">
        <f t="shared" si="147"/>
        <v/>
      </c>
      <c r="G1902" s="1"/>
      <c r="H1902" s="74" t="str" cm="1">
        <f t="array" ref="H1902">IFERROR(IF(D1902="","",INDEX(Entradas!$H$3:$H$5000,MATCH(Vendas!A1902,IF(Entradas!$B$3:$B$5000=Vendas!D1902,Entradas!$A$3:$A$5000),1))),"Preço não registrado")</f>
        <v/>
      </c>
      <c r="I1902" s="37" t="str">
        <f t="shared" si="148"/>
        <v/>
      </c>
      <c r="J1902" s="1"/>
      <c r="K1902" s="1"/>
      <c r="L1902" s="16" t="str">
        <f t="shared" si="149"/>
        <v/>
      </c>
      <c r="M1902" s="70"/>
    </row>
    <row r="1903" spans="1:13" x14ac:dyDescent="0.3">
      <c r="A1903" s="4"/>
      <c r="B1903" s="1"/>
      <c r="C1903" s="1" t="str">
        <f t="shared" si="145"/>
        <v/>
      </c>
      <c r="D1903" s="1"/>
      <c r="E1903" s="1" t="str">
        <f t="shared" si="146"/>
        <v/>
      </c>
      <c r="F1903" s="1" t="str">
        <f t="shared" si="147"/>
        <v/>
      </c>
      <c r="G1903" s="1"/>
      <c r="H1903" s="74" t="str" cm="1">
        <f t="array" ref="H1903">IFERROR(IF(D1903="","",INDEX(Entradas!$H$3:$H$5000,MATCH(Vendas!A1903,IF(Entradas!$B$3:$B$5000=Vendas!D1903,Entradas!$A$3:$A$5000),1))),"Preço não registrado")</f>
        <v/>
      </c>
      <c r="I1903" s="37" t="str">
        <f t="shared" si="148"/>
        <v/>
      </c>
      <c r="J1903" s="1"/>
      <c r="K1903" s="1"/>
      <c r="L1903" s="16" t="str">
        <f t="shared" si="149"/>
        <v/>
      </c>
      <c r="M1903" s="70"/>
    </row>
    <row r="1904" spans="1:13" x14ac:dyDescent="0.3">
      <c r="A1904" s="4"/>
      <c r="B1904" s="1"/>
      <c r="C1904" s="1" t="str">
        <f t="shared" si="145"/>
        <v/>
      </c>
      <c r="D1904" s="1"/>
      <c r="E1904" s="1" t="str">
        <f t="shared" si="146"/>
        <v/>
      </c>
      <c r="F1904" s="1" t="str">
        <f t="shared" si="147"/>
        <v/>
      </c>
      <c r="G1904" s="1"/>
      <c r="H1904" s="74" t="str" cm="1">
        <f t="array" ref="H1904">IFERROR(IF(D1904="","",INDEX(Entradas!$H$3:$H$5000,MATCH(Vendas!A1904,IF(Entradas!$B$3:$B$5000=Vendas!D1904,Entradas!$A$3:$A$5000),1))),"Preço não registrado")</f>
        <v/>
      </c>
      <c r="I1904" s="37" t="str">
        <f t="shared" si="148"/>
        <v/>
      </c>
      <c r="J1904" s="1"/>
      <c r="K1904" s="1"/>
      <c r="L1904" s="16" t="str">
        <f t="shared" si="149"/>
        <v/>
      </c>
      <c r="M1904" s="70"/>
    </row>
    <row r="1905" spans="1:13" x14ac:dyDescent="0.3">
      <c r="A1905" s="4"/>
      <c r="B1905" s="1"/>
      <c r="C1905" s="1" t="str">
        <f t="shared" si="145"/>
        <v/>
      </c>
      <c r="D1905" s="1"/>
      <c r="E1905" s="1" t="str">
        <f t="shared" si="146"/>
        <v/>
      </c>
      <c r="F1905" s="1" t="str">
        <f t="shared" si="147"/>
        <v/>
      </c>
      <c r="G1905" s="1"/>
      <c r="H1905" s="74" t="str" cm="1">
        <f t="array" ref="H1905">IFERROR(IF(D1905="","",INDEX(Entradas!$H$3:$H$5000,MATCH(Vendas!A1905,IF(Entradas!$B$3:$B$5000=Vendas!D1905,Entradas!$A$3:$A$5000),1))),"Preço não registrado")</f>
        <v/>
      </c>
      <c r="I1905" s="37" t="str">
        <f t="shared" si="148"/>
        <v/>
      </c>
      <c r="J1905" s="1"/>
      <c r="K1905" s="1"/>
      <c r="L1905" s="16" t="str">
        <f t="shared" si="149"/>
        <v/>
      </c>
      <c r="M1905" s="70"/>
    </row>
    <row r="1906" spans="1:13" x14ac:dyDescent="0.3">
      <c r="A1906" s="4"/>
      <c r="B1906" s="1"/>
      <c r="C1906" s="1" t="str">
        <f t="shared" si="145"/>
        <v/>
      </c>
      <c r="D1906" s="1"/>
      <c r="E1906" s="1" t="str">
        <f t="shared" si="146"/>
        <v/>
      </c>
      <c r="F1906" s="1" t="str">
        <f t="shared" si="147"/>
        <v/>
      </c>
      <c r="G1906" s="1"/>
      <c r="H1906" s="74" t="str" cm="1">
        <f t="array" ref="H1906">IFERROR(IF(D1906="","",INDEX(Entradas!$H$3:$H$5000,MATCH(Vendas!A1906,IF(Entradas!$B$3:$B$5000=Vendas!D1906,Entradas!$A$3:$A$5000),1))),"Preço não registrado")</f>
        <v/>
      </c>
      <c r="I1906" s="37" t="str">
        <f t="shared" si="148"/>
        <v/>
      </c>
      <c r="J1906" s="1"/>
      <c r="K1906" s="1"/>
      <c r="L1906" s="16" t="str">
        <f t="shared" si="149"/>
        <v/>
      </c>
      <c r="M1906" s="70"/>
    </row>
    <row r="1907" spans="1:13" x14ac:dyDescent="0.3">
      <c r="A1907" s="4"/>
      <c r="B1907" s="1"/>
      <c r="C1907" s="1" t="str">
        <f t="shared" si="145"/>
        <v/>
      </c>
      <c r="D1907" s="1"/>
      <c r="E1907" s="1" t="str">
        <f t="shared" si="146"/>
        <v/>
      </c>
      <c r="F1907" s="1" t="str">
        <f t="shared" si="147"/>
        <v/>
      </c>
      <c r="G1907" s="1"/>
      <c r="H1907" s="74" t="str" cm="1">
        <f t="array" ref="H1907">IFERROR(IF(D1907="","",INDEX(Entradas!$H$3:$H$5000,MATCH(Vendas!A1907,IF(Entradas!$B$3:$B$5000=Vendas!D1907,Entradas!$A$3:$A$5000),1))),"Preço não registrado")</f>
        <v/>
      </c>
      <c r="I1907" s="37" t="str">
        <f t="shared" si="148"/>
        <v/>
      </c>
      <c r="J1907" s="1"/>
      <c r="K1907" s="1"/>
      <c r="L1907" s="16" t="str">
        <f t="shared" si="149"/>
        <v/>
      </c>
      <c r="M1907" s="70"/>
    </row>
    <row r="1908" spans="1:13" x14ac:dyDescent="0.3">
      <c r="A1908" s="4"/>
      <c r="B1908" s="1"/>
      <c r="C1908" s="1" t="str">
        <f t="shared" si="145"/>
        <v/>
      </c>
      <c r="D1908" s="1"/>
      <c r="E1908" s="1" t="str">
        <f t="shared" si="146"/>
        <v/>
      </c>
      <c r="F1908" s="1" t="str">
        <f t="shared" si="147"/>
        <v/>
      </c>
      <c r="G1908" s="1"/>
      <c r="H1908" s="74" t="str" cm="1">
        <f t="array" ref="H1908">IFERROR(IF(D1908="","",INDEX(Entradas!$H$3:$H$5000,MATCH(Vendas!A1908,IF(Entradas!$B$3:$B$5000=Vendas!D1908,Entradas!$A$3:$A$5000),1))),"Preço não registrado")</f>
        <v/>
      </c>
      <c r="I1908" s="37" t="str">
        <f t="shared" si="148"/>
        <v/>
      </c>
      <c r="J1908" s="1"/>
      <c r="K1908" s="1"/>
      <c r="L1908" s="16" t="str">
        <f t="shared" si="149"/>
        <v/>
      </c>
      <c r="M1908" s="70"/>
    </row>
    <row r="1909" spans="1:13" x14ac:dyDescent="0.3">
      <c r="A1909" s="4"/>
      <c r="B1909" s="1"/>
      <c r="C1909" s="1" t="str">
        <f t="shared" si="145"/>
        <v/>
      </c>
      <c r="D1909" s="1"/>
      <c r="E1909" s="1" t="str">
        <f t="shared" si="146"/>
        <v/>
      </c>
      <c r="F1909" s="1" t="str">
        <f t="shared" si="147"/>
        <v/>
      </c>
      <c r="G1909" s="1"/>
      <c r="H1909" s="74" t="str" cm="1">
        <f t="array" ref="H1909">IFERROR(IF(D1909="","",INDEX(Entradas!$H$3:$H$5000,MATCH(Vendas!A1909,IF(Entradas!$B$3:$B$5000=Vendas!D1909,Entradas!$A$3:$A$5000),1))),"Preço não registrado")</f>
        <v/>
      </c>
      <c r="I1909" s="37" t="str">
        <f t="shared" si="148"/>
        <v/>
      </c>
      <c r="J1909" s="1"/>
      <c r="K1909" s="1"/>
      <c r="L1909" s="16" t="str">
        <f t="shared" si="149"/>
        <v/>
      </c>
      <c r="M1909" s="70"/>
    </row>
    <row r="1910" spans="1:13" x14ac:dyDescent="0.3">
      <c r="A1910" s="4"/>
      <c r="B1910" s="1"/>
      <c r="C1910" s="1" t="str">
        <f t="shared" si="145"/>
        <v/>
      </c>
      <c r="D1910" s="1"/>
      <c r="E1910" s="1" t="str">
        <f t="shared" si="146"/>
        <v/>
      </c>
      <c r="F1910" s="1" t="str">
        <f t="shared" si="147"/>
        <v/>
      </c>
      <c r="G1910" s="1"/>
      <c r="H1910" s="74" t="str" cm="1">
        <f t="array" ref="H1910">IFERROR(IF(D1910="","",INDEX(Entradas!$H$3:$H$5000,MATCH(Vendas!A1910,IF(Entradas!$B$3:$B$5000=Vendas!D1910,Entradas!$A$3:$A$5000),1))),"Preço não registrado")</f>
        <v/>
      </c>
      <c r="I1910" s="37" t="str">
        <f t="shared" si="148"/>
        <v/>
      </c>
      <c r="J1910" s="1"/>
      <c r="K1910" s="1"/>
      <c r="L1910" s="16" t="str">
        <f t="shared" si="149"/>
        <v/>
      </c>
      <c r="M1910" s="70"/>
    </row>
    <row r="1911" spans="1:13" x14ac:dyDescent="0.3">
      <c r="A1911" s="4"/>
      <c r="B1911" s="1"/>
      <c r="C1911" s="1" t="str">
        <f t="shared" si="145"/>
        <v/>
      </c>
      <c r="D1911" s="1"/>
      <c r="E1911" s="1" t="str">
        <f t="shared" si="146"/>
        <v/>
      </c>
      <c r="F1911" s="1" t="str">
        <f t="shared" si="147"/>
        <v/>
      </c>
      <c r="G1911" s="1"/>
      <c r="H1911" s="74" t="str" cm="1">
        <f t="array" ref="H1911">IFERROR(IF(D1911="","",INDEX(Entradas!$H$3:$H$5000,MATCH(Vendas!A1911,IF(Entradas!$B$3:$B$5000=Vendas!D1911,Entradas!$A$3:$A$5000),1))),"Preço não registrado")</f>
        <v/>
      </c>
      <c r="I1911" s="37" t="str">
        <f t="shared" si="148"/>
        <v/>
      </c>
      <c r="J1911" s="1"/>
      <c r="K1911" s="1"/>
      <c r="L1911" s="16" t="str">
        <f t="shared" si="149"/>
        <v/>
      </c>
      <c r="M1911" s="70"/>
    </row>
    <row r="1912" spans="1:13" x14ac:dyDescent="0.3">
      <c r="A1912" s="4"/>
      <c r="B1912" s="1"/>
      <c r="C1912" s="1" t="str">
        <f t="shared" si="145"/>
        <v/>
      </c>
      <c r="D1912" s="6"/>
      <c r="E1912" s="1" t="str">
        <f t="shared" si="146"/>
        <v/>
      </c>
      <c r="F1912" s="1" t="str">
        <f t="shared" si="147"/>
        <v/>
      </c>
      <c r="G1912" s="1"/>
      <c r="H1912" s="74" t="str" cm="1">
        <f t="array" ref="H1912">IFERROR(IF(D1912="","",INDEX(Entradas!$H$3:$H$5000,MATCH(Vendas!A1912,IF(Entradas!$B$3:$B$5000=Vendas!D1912,Entradas!$A$3:$A$5000),1))),"Preço não registrado")</f>
        <v/>
      </c>
      <c r="I1912" s="37" t="str">
        <f t="shared" si="148"/>
        <v/>
      </c>
      <c r="J1912" s="1"/>
      <c r="K1912" s="1"/>
      <c r="L1912" s="16" t="str">
        <f t="shared" si="149"/>
        <v/>
      </c>
      <c r="M1912" s="70"/>
    </row>
    <row r="1913" spans="1:13" x14ac:dyDescent="0.3">
      <c r="A1913" s="4"/>
      <c r="B1913" s="1"/>
      <c r="C1913" s="1" t="str">
        <f t="shared" si="145"/>
        <v/>
      </c>
      <c r="D1913" s="1"/>
      <c r="E1913" s="1" t="str">
        <f t="shared" si="146"/>
        <v/>
      </c>
      <c r="F1913" s="1" t="str">
        <f t="shared" si="147"/>
        <v/>
      </c>
      <c r="G1913" s="1"/>
      <c r="H1913" s="74" t="str" cm="1">
        <f t="array" ref="H1913">IFERROR(IF(D1913="","",INDEX(Entradas!$H$3:$H$5000,MATCH(Vendas!A1913,IF(Entradas!$B$3:$B$5000=Vendas!D1913,Entradas!$A$3:$A$5000),1))),"Preço não registrado")</f>
        <v/>
      </c>
      <c r="I1913" s="37" t="str">
        <f t="shared" si="148"/>
        <v/>
      </c>
      <c r="J1913" s="1"/>
      <c r="K1913" s="1"/>
      <c r="L1913" s="16" t="str">
        <f t="shared" si="149"/>
        <v/>
      </c>
      <c r="M1913" s="70"/>
    </row>
    <row r="1914" spans="1:13" x14ac:dyDescent="0.3">
      <c r="A1914" s="4"/>
      <c r="B1914" s="1"/>
      <c r="C1914" s="1" t="str">
        <f t="shared" si="145"/>
        <v/>
      </c>
      <c r="D1914" s="1"/>
      <c r="E1914" s="1" t="str">
        <f t="shared" si="146"/>
        <v/>
      </c>
      <c r="F1914" s="1" t="str">
        <f t="shared" si="147"/>
        <v/>
      </c>
      <c r="G1914" s="1"/>
      <c r="H1914" s="74" t="str" cm="1">
        <f t="array" ref="H1914">IFERROR(IF(D1914="","",INDEX(Entradas!$H$3:$H$5000,MATCH(Vendas!A1914,IF(Entradas!$B$3:$B$5000=Vendas!D1914,Entradas!$A$3:$A$5000),1))),"Preço não registrado")</f>
        <v/>
      </c>
      <c r="I1914" s="37" t="str">
        <f t="shared" si="148"/>
        <v/>
      </c>
      <c r="J1914" s="1"/>
      <c r="K1914" s="1"/>
      <c r="L1914" s="16" t="str">
        <f t="shared" si="149"/>
        <v/>
      </c>
      <c r="M1914" s="70"/>
    </row>
    <row r="1915" spans="1:13" x14ac:dyDescent="0.3">
      <c r="A1915" s="4"/>
      <c r="B1915" s="1"/>
      <c r="C1915" s="1" t="str">
        <f t="shared" si="145"/>
        <v/>
      </c>
      <c r="D1915" s="1"/>
      <c r="E1915" s="1" t="str">
        <f t="shared" si="146"/>
        <v/>
      </c>
      <c r="F1915" s="1" t="str">
        <f t="shared" si="147"/>
        <v/>
      </c>
      <c r="G1915" s="1"/>
      <c r="H1915" s="74" t="str" cm="1">
        <f t="array" ref="H1915">IFERROR(IF(D1915="","",INDEX(Entradas!$H$3:$H$5000,MATCH(Vendas!A1915,IF(Entradas!$B$3:$B$5000=Vendas!D1915,Entradas!$A$3:$A$5000),1))),"Preço não registrado")</f>
        <v/>
      </c>
      <c r="I1915" s="37" t="str">
        <f t="shared" si="148"/>
        <v/>
      </c>
      <c r="J1915" s="1"/>
      <c r="K1915" s="1"/>
      <c r="L1915" s="16" t="str">
        <f t="shared" si="149"/>
        <v/>
      </c>
      <c r="M1915" s="70"/>
    </row>
    <row r="1916" spans="1:13" x14ac:dyDescent="0.3">
      <c r="A1916" s="4"/>
      <c r="B1916" s="1"/>
      <c r="C1916" s="1" t="str">
        <f t="shared" si="145"/>
        <v/>
      </c>
      <c r="D1916" s="1"/>
      <c r="E1916" s="1" t="str">
        <f t="shared" si="146"/>
        <v/>
      </c>
      <c r="F1916" s="1" t="str">
        <f t="shared" si="147"/>
        <v/>
      </c>
      <c r="G1916" s="1"/>
      <c r="H1916" s="74" t="str" cm="1">
        <f t="array" ref="H1916">IFERROR(IF(D1916="","",INDEX(Entradas!$H$3:$H$5000,MATCH(Vendas!A1916,IF(Entradas!$B$3:$B$5000=Vendas!D1916,Entradas!$A$3:$A$5000),1))),"Preço não registrado")</f>
        <v/>
      </c>
      <c r="I1916" s="37" t="str">
        <f t="shared" si="148"/>
        <v/>
      </c>
      <c r="J1916" s="1"/>
      <c r="K1916" s="1"/>
      <c r="L1916" s="16" t="str">
        <f t="shared" si="149"/>
        <v/>
      </c>
      <c r="M1916" s="70"/>
    </row>
    <row r="1917" spans="1:13" x14ac:dyDescent="0.3">
      <c r="A1917" s="4"/>
      <c r="B1917" s="1"/>
      <c r="C1917" s="1" t="str">
        <f t="shared" si="145"/>
        <v/>
      </c>
      <c r="D1917" s="1"/>
      <c r="E1917" s="1" t="str">
        <f t="shared" si="146"/>
        <v/>
      </c>
      <c r="F1917" s="1" t="str">
        <f t="shared" si="147"/>
        <v/>
      </c>
      <c r="G1917" s="1"/>
      <c r="H1917" s="74" t="str" cm="1">
        <f t="array" ref="H1917">IFERROR(IF(D1917="","",INDEX(Entradas!$H$3:$H$5000,MATCH(Vendas!A1917,IF(Entradas!$B$3:$B$5000=Vendas!D1917,Entradas!$A$3:$A$5000),1))),"Preço não registrado")</f>
        <v/>
      </c>
      <c r="I1917" s="37" t="str">
        <f t="shared" si="148"/>
        <v/>
      </c>
      <c r="J1917" s="1"/>
      <c r="K1917" s="1"/>
      <c r="L1917" s="16" t="str">
        <f t="shared" si="149"/>
        <v/>
      </c>
      <c r="M1917" s="70"/>
    </row>
    <row r="1918" spans="1:13" x14ac:dyDescent="0.3">
      <c r="A1918" s="4"/>
      <c r="B1918" s="1"/>
      <c r="C1918" s="1" t="str">
        <f t="shared" si="145"/>
        <v/>
      </c>
      <c r="D1918" s="1"/>
      <c r="E1918" s="1" t="str">
        <f t="shared" si="146"/>
        <v/>
      </c>
      <c r="F1918" s="1" t="str">
        <f t="shared" si="147"/>
        <v/>
      </c>
      <c r="G1918" s="1"/>
      <c r="H1918" s="74" t="str" cm="1">
        <f t="array" ref="H1918">IFERROR(IF(D1918="","",INDEX(Entradas!$H$3:$H$5000,MATCH(Vendas!A1918,IF(Entradas!$B$3:$B$5000=Vendas!D1918,Entradas!$A$3:$A$5000),1))),"Preço não registrado")</f>
        <v/>
      </c>
      <c r="I1918" s="37" t="str">
        <f t="shared" si="148"/>
        <v/>
      </c>
      <c r="J1918" s="1"/>
      <c r="K1918" s="1"/>
      <c r="L1918" s="16" t="str">
        <f t="shared" si="149"/>
        <v/>
      </c>
      <c r="M1918" s="70"/>
    </row>
    <row r="1919" spans="1:13" x14ac:dyDescent="0.3">
      <c r="A1919" s="4"/>
      <c r="B1919" s="1"/>
      <c r="C1919" s="1" t="str">
        <f t="shared" si="145"/>
        <v/>
      </c>
      <c r="D1919" s="1"/>
      <c r="E1919" s="1" t="str">
        <f t="shared" si="146"/>
        <v/>
      </c>
      <c r="F1919" s="1" t="str">
        <f t="shared" si="147"/>
        <v/>
      </c>
      <c r="G1919" s="1"/>
      <c r="H1919" s="74" t="str" cm="1">
        <f t="array" ref="H1919">IFERROR(IF(D1919="","",INDEX(Entradas!$H$3:$H$5000,MATCH(Vendas!A1919,IF(Entradas!$B$3:$B$5000=Vendas!D1919,Entradas!$A$3:$A$5000),1))),"Preço não registrado")</f>
        <v/>
      </c>
      <c r="I1919" s="37" t="str">
        <f t="shared" si="148"/>
        <v/>
      </c>
      <c r="J1919" s="1"/>
      <c r="K1919" s="1"/>
      <c r="L1919" s="16" t="str">
        <f t="shared" si="149"/>
        <v/>
      </c>
      <c r="M1919" s="70"/>
    </row>
    <row r="1920" spans="1:13" x14ac:dyDescent="0.3">
      <c r="A1920" s="4"/>
      <c r="B1920" s="1"/>
      <c r="C1920" s="1" t="str">
        <f t="shared" si="145"/>
        <v/>
      </c>
      <c r="D1920" s="1"/>
      <c r="E1920" s="1" t="str">
        <f t="shared" si="146"/>
        <v/>
      </c>
      <c r="F1920" s="1" t="str">
        <f t="shared" si="147"/>
        <v/>
      </c>
      <c r="G1920" s="1"/>
      <c r="H1920" s="74" t="str" cm="1">
        <f t="array" ref="H1920">IFERROR(IF(D1920="","",INDEX(Entradas!$H$3:$H$5000,MATCH(Vendas!A1920,IF(Entradas!$B$3:$B$5000=Vendas!D1920,Entradas!$A$3:$A$5000),1))),"Preço não registrado")</f>
        <v/>
      </c>
      <c r="I1920" s="37" t="str">
        <f t="shared" si="148"/>
        <v/>
      </c>
      <c r="J1920" s="1"/>
      <c r="K1920" s="1"/>
      <c r="L1920" s="16" t="str">
        <f t="shared" si="149"/>
        <v/>
      </c>
      <c r="M1920" s="70"/>
    </row>
    <row r="1921" spans="1:13" x14ac:dyDescent="0.3">
      <c r="A1921" s="4"/>
      <c r="B1921" s="1"/>
      <c r="C1921" s="1" t="str">
        <f t="shared" si="145"/>
        <v/>
      </c>
      <c r="D1921" s="1"/>
      <c r="E1921" s="1" t="str">
        <f t="shared" si="146"/>
        <v/>
      </c>
      <c r="F1921" s="1" t="str">
        <f t="shared" si="147"/>
        <v/>
      </c>
      <c r="G1921" s="1"/>
      <c r="H1921" s="74" t="str" cm="1">
        <f t="array" ref="H1921">IFERROR(IF(D1921="","",INDEX(Entradas!$H$3:$H$5000,MATCH(Vendas!A1921,IF(Entradas!$B$3:$B$5000=Vendas!D1921,Entradas!$A$3:$A$5000),1))),"Preço não registrado")</f>
        <v/>
      </c>
      <c r="I1921" s="37" t="str">
        <f t="shared" si="148"/>
        <v/>
      </c>
      <c r="J1921" s="1"/>
      <c r="K1921" s="1"/>
      <c r="L1921" s="16" t="str">
        <f t="shared" si="149"/>
        <v/>
      </c>
      <c r="M1921" s="70"/>
    </row>
    <row r="1922" spans="1:13" x14ac:dyDescent="0.3">
      <c r="A1922" s="4"/>
      <c r="B1922" s="1"/>
      <c r="C1922" s="1" t="str">
        <f t="shared" si="145"/>
        <v/>
      </c>
      <c r="D1922" s="6"/>
      <c r="E1922" s="1" t="str">
        <f t="shared" si="146"/>
        <v/>
      </c>
      <c r="F1922" s="1" t="str">
        <f t="shared" si="147"/>
        <v/>
      </c>
      <c r="G1922" s="1"/>
      <c r="H1922" s="74" t="str" cm="1">
        <f t="array" ref="H1922">IFERROR(IF(D1922="","",INDEX(Entradas!$H$3:$H$5000,MATCH(Vendas!A1922,IF(Entradas!$B$3:$B$5000=Vendas!D1922,Entradas!$A$3:$A$5000),1))),"Preço não registrado")</f>
        <v/>
      </c>
      <c r="I1922" s="37" t="str">
        <f t="shared" si="148"/>
        <v/>
      </c>
      <c r="J1922" s="1"/>
      <c r="K1922" s="1"/>
      <c r="L1922" s="16" t="str">
        <f t="shared" si="149"/>
        <v/>
      </c>
      <c r="M1922" s="70"/>
    </row>
    <row r="1923" spans="1:13" x14ac:dyDescent="0.3">
      <c r="A1923" s="4"/>
      <c r="B1923" s="1"/>
      <c r="C1923" s="1" t="str">
        <f t="shared" ref="C1923:C1986" si="150">IF(B1923="","",VLOOKUP(B1923,tabela_cliente,2,0))</f>
        <v/>
      </c>
      <c r="D1923" s="1"/>
      <c r="E1923" s="1" t="str">
        <f t="shared" ref="E1923:E1986" si="151">IF(D1923="","",VLOOKUP(D1923,tabela_produto,2,0))</f>
        <v/>
      </c>
      <c r="F1923" s="1" t="str">
        <f t="shared" ref="F1923:F1986" si="152">IF(D1923="","",VLOOKUP(D1923,tabela_produto,3,0))</f>
        <v/>
      </c>
      <c r="G1923" s="1"/>
      <c r="H1923" s="74" t="str" cm="1">
        <f t="array" ref="H1923">IFERROR(IF(D1923="","",INDEX(Entradas!$H$3:$H$5000,MATCH(Vendas!A1923,IF(Entradas!$B$3:$B$5000=Vendas!D1923,Entradas!$A$3:$A$5000),1))),"Preço não registrado")</f>
        <v/>
      </c>
      <c r="I1923" s="37" t="str">
        <f t="shared" si="148"/>
        <v/>
      </c>
      <c r="J1923" s="1"/>
      <c r="K1923" s="1"/>
      <c r="L1923" s="16" t="str">
        <f t="shared" si="149"/>
        <v/>
      </c>
      <c r="M1923" s="70"/>
    </row>
    <row r="1924" spans="1:13" x14ac:dyDescent="0.3">
      <c r="A1924" s="4"/>
      <c r="B1924" s="1"/>
      <c r="C1924" s="1" t="str">
        <f t="shared" si="150"/>
        <v/>
      </c>
      <c r="D1924" s="1"/>
      <c r="E1924" s="1" t="str">
        <f t="shared" si="151"/>
        <v/>
      </c>
      <c r="F1924" s="1" t="str">
        <f t="shared" si="152"/>
        <v/>
      </c>
      <c r="G1924" s="1"/>
      <c r="H1924" s="74" t="str" cm="1">
        <f t="array" ref="H1924">IFERROR(IF(D1924="","",INDEX(Entradas!$H$3:$H$5000,MATCH(Vendas!A1924,IF(Entradas!$B$3:$B$5000=Vendas!D1924,Entradas!$A$3:$A$5000),1))),"Preço não registrado")</f>
        <v/>
      </c>
      <c r="I1924" s="37" t="str">
        <f t="shared" ref="I1924:I1987" si="153">IFERROR(IF(OR(G1924="",H1924=""),"",G1924*H1924),"")</f>
        <v/>
      </c>
      <c r="J1924" s="1"/>
      <c r="K1924" s="1"/>
      <c r="L1924" s="16" t="str">
        <f t="shared" ref="L1924:L1987" si="154">IF(K1924="","",HYPERLINK("https://rastreamentocorreios.info/consulta/"&amp;K1924,"Rastreie aqui"))</f>
        <v/>
      </c>
      <c r="M1924" s="70"/>
    </row>
    <row r="1925" spans="1:13" x14ac:dyDescent="0.3">
      <c r="A1925" s="4"/>
      <c r="B1925" s="1"/>
      <c r="C1925" s="1" t="str">
        <f t="shared" si="150"/>
        <v/>
      </c>
      <c r="D1925" s="1"/>
      <c r="E1925" s="1" t="str">
        <f t="shared" si="151"/>
        <v/>
      </c>
      <c r="F1925" s="1" t="str">
        <f t="shared" si="152"/>
        <v/>
      </c>
      <c r="G1925" s="1"/>
      <c r="H1925" s="74" t="str" cm="1">
        <f t="array" ref="H1925">IFERROR(IF(D1925="","",INDEX(Entradas!$H$3:$H$5000,MATCH(Vendas!A1925,IF(Entradas!$B$3:$B$5000=Vendas!D1925,Entradas!$A$3:$A$5000),1))),"Preço não registrado")</f>
        <v/>
      </c>
      <c r="I1925" s="37" t="str">
        <f t="shared" si="153"/>
        <v/>
      </c>
      <c r="J1925" s="1"/>
      <c r="K1925" s="1"/>
      <c r="L1925" s="16" t="str">
        <f t="shared" si="154"/>
        <v/>
      </c>
      <c r="M1925" s="70"/>
    </row>
    <row r="1926" spans="1:13" x14ac:dyDescent="0.3">
      <c r="A1926" s="4"/>
      <c r="B1926" s="1"/>
      <c r="C1926" s="1" t="str">
        <f t="shared" si="150"/>
        <v/>
      </c>
      <c r="D1926" s="1"/>
      <c r="E1926" s="1" t="str">
        <f t="shared" si="151"/>
        <v/>
      </c>
      <c r="F1926" s="1" t="str">
        <f t="shared" si="152"/>
        <v/>
      </c>
      <c r="G1926" s="1"/>
      <c r="H1926" s="74" t="str" cm="1">
        <f t="array" ref="H1926">IFERROR(IF(D1926="","",INDEX(Entradas!$H$3:$H$5000,MATCH(Vendas!A1926,IF(Entradas!$B$3:$B$5000=Vendas!D1926,Entradas!$A$3:$A$5000),1))),"Preço não registrado")</f>
        <v/>
      </c>
      <c r="I1926" s="37" t="str">
        <f t="shared" si="153"/>
        <v/>
      </c>
      <c r="J1926" s="1"/>
      <c r="K1926" s="1"/>
      <c r="L1926" s="16" t="str">
        <f t="shared" si="154"/>
        <v/>
      </c>
      <c r="M1926" s="70"/>
    </row>
    <row r="1927" spans="1:13" x14ac:dyDescent="0.3">
      <c r="A1927" s="4"/>
      <c r="B1927" s="1"/>
      <c r="C1927" s="1" t="str">
        <f t="shared" si="150"/>
        <v/>
      </c>
      <c r="D1927" s="1"/>
      <c r="E1927" s="1" t="str">
        <f t="shared" si="151"/>
        <v/>
      </c>
      <c r="F1927" s="1" t="str">
        <f t="shared" si="152"/>
        <v/>
      </c>
      <c r="G1927" s="1"/>
      <c r="H1927" s="74" t="str" cm="1">
        <f t="array" ref="H1927">IFERROR(IF(D1927="","",INDEX(Entradas!$H$3:$H$5000,MATCH(Vendas!A1927,IF(Entradas!$B$3:$B$5000=Vendas!D1927,Entradas!$A$3:$A$5000),1))),"Preço não registrado")</f>
        <v/>
      </c>
      <c r="I1927" s="37" t="str">
        <f t="shared" si="153"/>
        <v/>
      </c>
      <c r="J1927" s="1"/>
      <c r="K1927" s="1"/>
      <c r="L1927" s="16" t="str">
        <f t="shared" si="154"/>
        <v/>
      </c>
      <c r="M1927" s="70"/>
    </row>
    <row r="1928" spans="1:13" x14ac:dyDescent="0.3">
      <c r="A1928" s="4"/>
      <c r="B1928" s="1"/>
      <c r="C1928" s="1" t="str">
        <f t="shared" si="150"/>
        <v/>
      </c>
      <c r="D1928" s="1"/>
      <c r="E1928" s="1" t="str">
        <f t="shared" si="151"/>
        <v/>
      </c>
      <c r="F1928" s="1" t="str">
        <f t="shared" si="152"/>
        <v/>
      </c>
      <c r="G1928" s="1"/>
      <c r="H1928" s="74" t="str" cm="1">
        <f t="array" ref="H1928">IFERROR(IF(D1928="","",INDEX(Entradas!$H$3:$H$5000,MATCH(Vendas!A1928,IF(Entradas!$B$3:$B$5000=Vendas!D1928,Entradas!$A$3:$A$5000),1))),"Preço não registrado")</f>
        <v/>
      </c>
      <c r="I1928" s="37" t="str">
        <f t="shared" si="153"/>
        <v/>
      </c>
      <c r="J1928" s="1"/>
      <c r="K1928" s="1"/>
      <c r="L1928" s="16" t="str">
        <f t="shared" si="154"/>
        <v/>
      </c>
      <c r="M1928" s="70"/>
    </row>
    <row r="1929" spans="1:13" x14ac:dyDescent="0.3">
      <c r="A1929" s="4"/>
      <c r="B1929" s="1"/>
      <c r="C1929" s="1" t="str">
        <f t="shared" si="150"/>
        <v/>
      </c>
      <c r="D1929" s="1"/>
      <c r="E1929" s="1" t="str">
        <f t="shared" si="151"/>
        <v/>
      </c>
      <c r="F1929" s="1" t="str">
        <f t="shared" si="152"/>
        <v/>
      </c>
      <c r="G1929" s="1"/>
      <c r="H1929" s="74" t="str" cm="1">
        <f t="array" ref="H1929">IFERROR(IF(D1929="","",INDEX(Entradas!$H$3:$H$5000,MATCH(Vendas!A1929,IF(Entradas!$B$3:$B$5000=Vendas!D1929,Entradas!$A$3:$A$5000),1))),"Preço não registrado")</f>
        <v/>
      </c>
      <c r="I1929" s="37" t="str">
        <f t="shared" si="153"/>
        <v/>
      </c>
      <c r="J1929" s="1"/>
      <c r="K1929" s="1"/>
      <c r="L1929" s="16" t="str">
        <f t="shared" si="154"/>
        <v/>
      </c>
      <c r="M1929" s="70"/>
    </row>
    <row r="1930" spans="1:13" x14ac:dyDescent="0.3">
      <c r="A1930" s="4"/>
      <c r="B1930" s="1"/>
      <c r="C1930" s="1" t="str">
        <f t="shared" si="150"/>
        <v/>
      </c>
      <c r="D1930" s="1"/>
      <c r="E1930" s="1" t="str">
        <f t="shared" si="151"/>
        <v/>
      </c>
      <c r="F1930" s="1" t="str">
        <f t="shared" si="152"/>
        <v/>
      </c>
      <c r="G1930" s="1"/>
      <c r="H1930" s="74" t="str" cm="1">
        <f t="array" ref="H1930">IFERROR(IF(D1930="","",INDEX(Entradas!$H$3:$H$5000,MATCH(Vendas!A1930,IF(Entradas!$B$3:$B$5000=Vendas!D1930,Entradas!$A$3:$A$5000),1))),"Preço não registrado")</f>
        <v/>
      </c>
      <c r="I1930" s="37" t="str">
        <f t="shared" si="153"/>
        <v/>
      </c>
      <c r="J1930" s="1"/>
      <c r="K1930" s="1"/>
      <c r="L1930" s="16" t="str">
        <f t="shared" si="154"/>
        <v/>
      </c>
      <c r="M1930" s="70"/>
    </row>
    <row r="1931" spans="1:13" x14ac:dyDescent="0.3">
      <c r="A1931" s="4"/>
      <c r="B1931" s="1"/>
      <c r="C1931" s="1" t="str">
        <f t="shared" si="150"/>
        <v/>
      </c>
      <c r="D1931" s="1"/>
      <c r="E1931" s="1" t="str">
        <f t="shared" si="151"/>
        <v/>
      </c>
      <c r="F1931" s="1" t="str">
        <f t="shared" si="152"/>
        <v/>
      </c>
      <c r="G1931" s="1"/>
      <c r="H1931" s="74" t="str" cm="1">
        <f t="array" ref="H1931">IFERROR(IF(D1931="","",INDEX(Entradas!$H$3:$H$5000,MATCH(Vendas!A1931,IF(Entradas!$B$3:$B$5000=Vendas!D1931,Entradas!$A$3:$A$5000),1))),"Preço não registrado")</f>
        <v/>
      </c>
      <c r="I1931" s="37" t="str">
        <f t="shared" si="153"/>
        <v/>
      </c>
      <c r="J1931" s="1"/>
      <c r="K1931" s="1"/>
      <c r="L1931" s="16" t="str">
        <f t="shared" si="154"/>
        <v/>
      </c>
      <c r="M1931" s="70"/>
    </row>
    <row r="1932" spans="1:13" x14ac:dyDescent="0.3">
      <c r="A1932" s="4"/>
      <c r="B1932" s="1"/>
      <c r="C1932" s="1" t="str">
        <f t="shared" si="150"/>
        <v/>
      </c>
      <c r="D1932" s="6"/>
      <c r="E1932" s="1" t="str">
        <f t="shared" si="151"/>
        <v/>
      </c>
      <c r="F1932" s="1" t="str">
        <f t="shared" si="152"/>
        <v/>
      </c>
      <c r="G1932" s="1"/>
      <c r="H1932" s="74" t="str" cm="1">
        <f t="array" ref="H1932">IFERROR(IF(D1932="","",INDEX(Entradas!$H$3:$H$5000,MATCH(Vendas!A1932,IF(Entradas!$B$3:$B$5000=Vendas!D1932,Entradas!$A$3:$A$5000),1))),"Preço não registrado")</f>
        <v/>
      </c>
      <c r="I1932" s="37" t="str">
        <f t="shared" si="153"/>
        <v/>
      </c>
      <c r="J1932" s="1"/>
      <c r="K1932" s="1"/>
      <c r="L1932" s="16" t="str">
        <f t="shared" si="154"/>
        <v/>
      </c>
      <c r="M1932" s="70"/>
    </row>
    <row r="1933" spans="1:13" x14ac:dyDescent="0.3">
      <c r="A1933" s="4"/>
      <c r="B1933" s="1"/>
      <c r="C1933" s="1" t="str">
        <f t="shared" si="150"/>
        <v/>
      </c>
      <c r="D1933" s="1"/>
      <c r="E1933" s="1" t="str">
        <f t="shared" si="151"/>
        <v/>
      </c>
      <c r="F1933" s="1" t="str">
        <f t="shared" si="152"/>
        <v/>
      </c>
      <c r="G1933" s="1"/>
      <c r="H1933" s="74" t="str" cm="1">
        <f t="array" ref="H1933">IFERROR(IF(D1933="","",INDEX(Entradas!$H$3:$H$5000,MATCH(Vendas!A1933,IF(Entradas!$B$3:$B$5000=Vendas!D1933,Entradas!$A$3:$A$5000),1))),"Preço não registrado")</f>
        <v/>
      </c>
      <c r="I1933" s="37" t="str">
        <f t="shared" si="153"/>
        <v/>
      </c>
      <c r="J1933" s="1"/>
      <c r="K1933" s="1"/>
      <c r="L1933" s="16" t="str">
        <f t="shared" si="154"/>
        <v/>
      </c>
      <c r="M1933" s="70"/>
    </row>
    <row r="1934" spans="1:13" x14ac:dyDescent="0.3">
      <c r="A1934" s="4"/>
      <c r="B1934" s="1"/>
      <c r="C1934" s="1" t="str">
        <f t="shared" si="150"/>
        <v/>
      </c>
      <c r="D1934" s="1"/>
      <c r="E1934" s="1" t="str">
        <f t="shared" si="151"/>
        <v/>
      </c>
      <c r="F1934" s="1" t="str">
        <f t="shared" si="152"/>
        <v/>
      </c>
      <c r="G1934" s="1"/>
      <c r="H1934" s="74" t="str" cm="1">
        <f t="array" ref="H1934">IFERROR(IF(D1934="","",INDEX(Entradas!$H$3:$H$5000,MATCH(Vendas!A1934,IF(Entradas!$B$3:$B$5000=Vendas!D1934,Entradas!$A$3:$A$5000),1))),"Preço não registrado")</f>
        <v/>
      </c>
      <c r="I1934" s="37" t="str">
        <f t="shared" si="153"/>
        <v/>
      </c>
      <c r="J1934" s="1"/>
      <c r="K1934" s="1"/>
      <c r="L1934" s="16" t="str">
        <f t="shared" si="154"/>
        <v/>
      </c>
      <c r="M1934" s="70"/>
    </row>
    <row r="1935" spans="1:13" x14ac:dyDescent="0.3">
      <c r="A1935" s="4"/>
      <c r="B1935" s="1"/>
      <c r="C1935" s="1" t="str">
        <f t="shared" si="150"/>
        <v/>
      </c>
      <c r="D1935" s="1"/>
      <c r="E1935" s="1" t="str">
        <f t="shared" si="151"/>
        <v/>
      </c>
      <c r="F1935" s="1" t="str">
        <f t="shared" si="152"/>
        <v/>
      </c>
      <c r="G1935" s="1"/>
      <c r="H1935" s="74" t="str" cm="1">
        <f t="array" ref="H1935">IFERROR(IF(D1935="","",INDEX(Entradas!$H$3:$H$5000,MATCH(Vendas!A1935,IF(Entradas!$B$3:$B$5000=Vendas!D1935,Entradas!$A$3:$A$5000),1))),"Preço não registrado")</f>
        <v/>
      </c>
      <c r="I1935" s="37" t="str">
        <f t="shared" si="153"/>
        <v/>
      </c>
      <c r="J1935" s="1"/>
      <c r="K1935" s="1"/>
      <c r="L1935" s="16" t="str">
        <f t="shared" si="154"/>
        <v/>
      </c>
      <c r="M1935" s="70"/>
    </row>
    <row r="1936" spans="1:13" x14ac:dyDescent="0.3">
      <c r="A1936" s="4"/>
      <c r="B1936" s="1"/>
      <c r="C1936" s="1" t="str">
        <f t="shared" si="150"/>
        <v/>
      </c>
      <c r="D1936" s="1"/>
      <c r="E1936" s="1" t="str">
        <f t="shared" si="151"/>
        <v/>
      </c>
      <c r="F1936" s="1" t="str">
        <f t="shared" si="152"/>
        <v/>
      </c>
      <c r="G1936" s="1"/>
      <c r="H1936" s="74" t="str" cm="1">
        <f t="array" ref="H1936">IFERROR(IF(D1936="","",INDEX(Entradas!$H$3:$H$5000,MATCH(Vendas!A1936,IF(Entradas!$B$3:$B$5000=Vendas!D1936,Entradas!$A$3:$A$5000),1))),"Preço não registrado")</f>
        <v/>
      </c>
      <c r="I1936" s="37" t="str">
        <f t="shared" si="153"/>
        <v/>
      </c>
      <c r="J1936" s="1"/>
      <c r="K1936" s="1"/>
      <c r="L1936" s="16" t="str">
        <f t="shared" si="154"/>
        <v/>
      </c>
      <c r="M1936" s="70"/>
    </row>
    <row r="1937" spans="1:13" x14ac:dyDescent="0.3">
      <c r="A1937" s="4"/>
      <c r="B1937" s="1"/>
      <c r="C1937" s="1" t="str">
        <f t="shared" si="150"/>
        <v/>
      </c>
      <c r="D1937" s="1"/>
      <c r="E1937" s="1" t="str">
        <f t="shared" si="151"/>
        <v/>
      </c>
      <c r="F1937" s="1" t="str">
        <f t="shared" si="152"/>
        <v/>
      </c>
      <c r="G1937" s="1"/>
      <c r="H1937" s="74" t="str" cm="1">
        <f t="array" ref="H1937">IFERROR(IF(D1937="","",INDEX(Entradas!$H$3:$H$5000,MATCH(Vendas!A1937,IF(Entradas!$B$3:$B$5000=Vendas!D1937,Entradas!$A$3:$A$5000),1))),"Preço não registrado")</f>
        <v/>
      </c>
      <c r="I1937" s="37" t="str">
        <f t="shared" si="153"/>
        <v/>
      </c>
      <c r="J1937" s="1"/>
      <c r="K1937" s="1"/>
      <c r="L1937" s="16" t="str">
        <f t="shared" si="154"/>
        <v/>
      </c>
      <c r="M1937" s="70"/>
    </row>
    <row r="1938" spans="1:13" x14ac:dyDescent="0.3">
      <c r="A1938" s="4"/>
      <c r="B1938" s="1"/>
      <c r="C1938" s="1" t="str">
        <f t="shared" si="150"/>
        <v/>
      </c>
      <c r="D1938" s="1"/>
      <c r="E1938" s="1" t="str">
        <f t="shared" si="151"/>
        <v/>
      </c>
      <c r="F1938" s="1" t="str">
        <f t="shared" si="152"/>
        <v/>
      </c>
      <c r="G1938" s="1"/>
      <c r="H1938" s="74" t="str" cm="1">
        <f t="array" ref="H1938">IFERROR(IF(D1938="","",INDEX(Entradas!$H$3:$H$5000,MATCH(Vendas!A1938,IF(Entradas!$B$3:$B$5000=Vendas!D1938,Entradas!$A$3:$A$5000),1))),"Preço não registrado")</f>
        <v/>
      </c>
      <c r="I1938" s="37" t="str">
        <f t="shared" si="153"/>
        <v/>
      </c>
      <c r="J1938" s="1"/>
      <c r="K1938" s="1"/>
      <c r="L1938" s="16" t="str">
        <f t="shared" si="154"/>
        <v/>
      </c>
      <c r="M1938" s="70"/>
    </row>
    <row r="1939" spans="1:13" x14ac:dyDescent="0.3">
      <c r="A1939" s="4"/>
      <c r="B1939" s="1"/>
      <c r="C1939" s="1" t="str">
        <f t="shared" si="150"/>
        <v/>
      </c>
      <c r="D1939" s="1"/>
      <c r="E1939" s="1" t="str">
        <f t="shared" si="151"/>
        <v/>
      </c>
      <c r="F1939" s="1" t="str">
        <f t="shared" si="152"/>
        <v/>
      </c>
      <c r="G1939" s="1"/>
      <c r="H1939" s="74" t="str" cm="1">
        <f t="array" ref="H1939">IFERROR(IF(D1939="","",INDEX(Entradas!$H$3:$H$5000,MATCH(Vendas!A1939,IF(Entradas!$B$3:$B$5000=Vendas!D1939,Entradas!$A$3:$A$5000),1))),"Preço não registrado")</f>
        <v/>
      </c>
      <c r="I1939" s="37" t="str">
        <f t="shared" si="153"/>
        <v/>
      </c>
      <c r="J1939" s="1"/>
      <c r="K1939" s="1"/>
      <c r="L1939" s="16" t="str">
        <f t="shared" si="154"/>
        <v/>
      </c>
      <c r="M1939" s="70"/>
    </row>
    <row r="1940" spans="1:13" x14ac:dyDescent="0.3">
      <c r="A1940" s="4"/>
      <c r="B1940" s="1"/>
      <c r="C1940" s="1" t="str">
        <f t="shared" si="150"/>
        <v/>
      </c>
      <c r="D1940" s="1"/>
      <c r="E1940" s="1" t="str">
        <f t="shared" si="151"/>
        <v/>
      </c>
      <c r="F1940" s="1" t="str">
        <f t="shared" si="152"/>
        <v/>
      </c>
      <c r="G1940" s="1"/>
      <c r="H1940" s="74" t="str" cm="1">
        <f t="array" ref="H1940">IFERROR(IF(D1940="","",INDEX(Entradas!$H$3:$H$5000,MATCH(Vendas!A1940,IF(Entradas!$B$3:$B$5000=Vendas!D1940,Entradas!$A$3:$A$5000),1))),"Preço não registrado")</f>
        <v/>
      </c>
      <c r="I1940" s="37" t="str">
        <f t="shared" si="153"/>
        <v/>
      </c>
      <c r="J1940" s="1"/>
      <c r="K1940" s="1"/>
      <c r="L1940" s="16" t="str">
        <f t="shared" si="154"/>
        <v/>
      </c>
      <c r="M1940" s="70"/>
    </row>
    <row r="1941" spans="1:13" x14ac:dyDescent="0.3">
      <c r="A1941" s="4"/>
      <c r="B1941" s="1"/>
      <c r="C1941" s="1" t="str">
        <f t="shared" si="150"/>
        <v/>
      </c>
      <c r="D1941" s="1"/>
      <c r="E1941" s="1" t="str">
        <f t="shared" si="151"/>
        <v/>
      </c>
      <c r="F1941" s="1" t="str">
        <f t="shared" si="152"/>
        <v/>
      </c>
      <c r="G1941" s="1"/>
      <c r="H1941" s="74" t="str" cm="1">
        <f t="array" ref="H1941">IFERROR(IF(D1941="","",INDEX(Entradas!$H$3:$H$5000,MATCH(Vendas!A1941,IF(Entradas!$B$3:$B$5000=Vendas!D1941,Entradas!$A$3:$A$5000),1))),"Preço não registrado")</f>
        <v/>
      </c>
      <c r="I1941" s="37" t="str">
        <f t="shared" si="153"/>
        <v/>
      </c>
      <c r="J1941" s="1"/>
      <c r="K1941" s="1"/>
      <c r="L1941" s="16" t="str">
        <f t="shared" si="154"/>
        <v/>
      </c>
      <c r="M1941" s="70"/>
    </row>
    <row r="1942" spans="1:13" x14ac:dyDescent="0.3">
      <c r="A1942" s="4"/>
      <c r="B1942" s="1"/>
      <c r="C1942" s="1" t="str">
        <f t="shared" si="150"/>
        <v/>
      </c>
      <c r="D1942" s="6"/>
      <c r="E1942" s="1" t="str">
        <f t="shared" si="151"/>
        <v/>
      </c>
      <c r="F1942" s="1" t="str">
        <f t="shared" si="152"/>
        <v/>
      </c>
      <c r="G1942" s="1"/>
      <c r="H1942" s="74" t="str" cm="1">
        <f t="array" ref="H1942">IFERROR(IF(D1942="","",INDEX(Entradas!$H$3:$H$5000,MATCH(Vendas!A1942,IF(Entradas!$B$3:$B$5000=Vendas!D1942,Entradas!$A$3:$A$5000),1))),"Preço não registrado")</f>
        <v/>
      </c>
      <c r="I1942" s="37" t="str">
        <f t="shared" si="153"/>
        <v/>
      </c>
      <c r="J1942" s="1"/>
      <c r="K1942" s="1"/>
      <c r="L1942" s="16" t="str">
        <f t="shared" si="154"/>
        <v/>
      </c>
      <c r="M1942" s="70"/>
    </row>
    <row r="1943" spans="1:13" x14ac:dyDescent="0.3">
      <c r="A1943" s="4"/>
      <c r="B1943" s="1"/>
      <c r="C1943" s="1" t="str">
        <f t="shared" si="150"/>
        <v/>
      </c>
      <c r="D1943" s="1"/>
      <c r="E1943" s="1" t="str">
        <f t="shared" si="151"/>
        <v/>
      </c>
      <c r="F1943" s="1" t="str">
        <f t="shared" si="152"/>
        <v/>
      </c>
      <c r="G1943" s="1"/>
      <c r="H1943" s="74" t="str" cm="1">
        <f t="array" ref="H1943">IFERROR(IF(D1943="","",INDEX(Entradas!$H$3:$H$5000,MATCH(Vendas!A1943,IF(Entradas!$B$3:$B$5000=Vendas!D1943,Entradas!$A$3:$A$5000),1))),"Preço não registrado")</f>
        <v/>
      </c>
      <c r="I1943" s="37" t="str">
        <f t="shared" si="153"/>
        <v/>
      </c>
      <c r="J1943" s="1"/>
      <c r="K1943" s="1"/>
      <c r="L1943" s="16" t="str">
        <f t="shared" si="154"/>
        <v/>
      </c>
      <c r="M1943" s="70"/>
    </row>
    <row r="1944" spans="1:13" x14ac:dyDescent="0.3">
      <c r="A1944" s="4"/>
      <c r="B1944" s="1"/>
      <c r="C1944" s="1" t="str">
        <f t="shared" si="150"/>
        <v/>
      </c>
      <c r="D1944" s="1"/>
      <c r="E1944" s="1" t="str">
        <f t="shared" si="151"/>
        <v/>
      </c>
      <c r="F1944" s="1" t="str">
        <f t="shared" si="152"/>
        <v/>
      </c>
      <c r="G1944" s="1"/>
      <c r="H1944" s="74" t="str" cm="1">
        <f t="array" ref="H1944">IFERROR(IF(D1944="","",INDEX(Entradas!$H$3:$H$5000,MATCH(Vendas!A1944,IF(Entradas!$B$3:$B$5000=Vendas!D1944,Entradas!$A$3:$A$5000),1))),"Preço não registrado")</f>
        <v/>
      </c>
      <c r="I1944" s="37" t="str">
        <f t="shared" si="153"/>
        <v/>
      </c>
      <c r="J1944" s="1"/>
      <c r="K1944" s="1"/>
      <c r="L1944" s="16" t="str">
        <f t="shared" si="154"/>
        <v/>
      </c>
      <c r="M1944" s="70"/>
    </row>
    <row r="1945" spans="1:13" x14ac:dyDescent="0.3">
      <c r="A1945" s="4"/>
      <c r="B1945" s="1"/>
      <c r="C1945" s="1" t="str">
        <f t="shared" si="150"/>
        <v/>
      </c>
      <c r="D1945" s="1"/>
      <c r="E1945" s="1" t="str">
        <f t="shared" si="151"/>
        <v/>
      </c>
      <c r="F1945" s="1" t="str">
        <f t="shared" si="152"/>
        <v/>
      </c>
      <c r="G1945" s="1"/>
      <c r="H1945" s="74" t="str" cm="1">
        <f t="array" ref="H1945">IFERROR(IF(D1945="","",INDEX(Entradas!$H$3:$H$5000,MATCH(Vendas!A1945,IF(Entradas!$B$3:$B$5000=Vendas!D1945,Entradas!$A$3:$A$5000),1))),"Preço não registrado")</f>
        <v/>
      </c>
      <c r="I1945" s="37" t="str">
        <f t="shared" si="153"/>
        <v/>
      </c>
      <c r="J1945" s="1"/>
      <c r="K1945" s="1"/>
      <c r="L1945" s="16" t="str">
        <f t="shared" si="154"/>
        <v/>
      </c>
      <c r="M1945" s="70"/>
    </row>
    <row r="1946" spans="1:13" x14ac:dyDescent="0.3">
      <c r="A1946" s="4"/>
      <c r="B1946" s="1"/>
      <c r="C1946" s="1" t="str">
        <f t="shared" si="150"/>
        <v/>
      </c>
      <c r="D1946" s="1"/>
      <c r="E1946" s="1" t="str">
        <f t="shared" si="151"/>
        <v/>
      </c>
      <c r="F1946" s="1" t="str">
        <f t="shared" si="152"/>
        <v/>
      </c>
      <c r="G1946" s="1"/>
      <c r="H1946" s="74" t="str" cm="1">
        <f t="array" ref="H1946">IFERROR(IF(D1946="","",INDEX(Entradas!$H$3:$H$5000,MATCH(Vendas!A1946,IF(Entradas!$B$3:$B$5000=Vendas!D1946,Entradas!$A$3:$A$5000),1))),"Preço não registrado")</f>
        <v/>
      </c>
      <c r="I1946" s="37" t="str">
        <f t="shared" si="153"/>
        <v/>
      </c>
      <c r="J1946" s="1"/>
      <c r="K1946" s="1"/>
      <c r="L1946" s="16" t="str">
        <f t="shared" si="154"/>
        <v/>
      </c>
      <c r="M1946" s="70"/>
    </row>
    <row r="1947" spans="1:13" x14ac:dyDescent="0.3">
      <c r="A1947" s="4"/>
      <c r="B1947" s="1"/>
      <c r="C1947" s="1" t="str">
        <f t="shared" si="150"/>
        <v/>
      </c>
      <c r="D1947" s="1"/>
      <c r="E1947" s="1" t="str">
        <f t="shared" si="151"/>
        <v/>
      </c>
      <c r="F1947" s="1" t="str">
        <f t="shared" si="152"/>
        <v/>
      </c>
      <c r="G1947" s="1"/>
      <c r="H1947" s="74" t="str" cm="1">
        <f t="array" ref="H1947">IFERROR(IF(D1947="","",INDEX(Entradas!$H$3:$H$5000,MATCH(Vendas!A1947,IF(Entradas!$B$3:$B$5000=Vendas!D1947,Entradas!$A$3:$A$5000),1))),"Preço não registrado")</f>
        <v/>
      </c>
      <c r="I1947" s="37" t="str">
        <f t="shared" si="153"/>
        <v/>
      </c>
      <c r="J1947" s="1"/>
      <c r="K1947" s="1"/>
      <c r="L1947" s="16" t="str">
        <f t="shared" si="154"/>
        <v/>
      </c>
      <c r="M1947" s="70"/>
    </row>
    <row r="1948" spans="1:13" x14ac:dyDescent="0.3">
      <c r="A1948" s="4"/>
      <c r="B1948" s="1"/>
      <c r="C1948" s="1" t="str">
        <f t="shared" si="150"/>
        <v/>
      </c>
      <c r="D1948" s="1"/>
      <c r="E1948" s="1" t="str">
        <f t="shared" si="151"/>
        <v/>
      </c>
      <c r="F1948" s="1" t="str">
        <f t="shared" si="152"/>
        <v/>
      </c>
      <c r="G1948" s="1"/>
      <c r="H1948" s="74" t="str" cm="1">
        <f t="array" ref="H1948">IFERROR(IF(D1948="","",INDEX(Entradas!$H$3:$H$5000,MATCH(Vendas!A1948,IF(Entradas!$B$3:$B$5000=Vendas!D1948,Entradas!$A$3:$A$5000),1))),"Preço não registrado")</f>
        <v/>
      </c>
      <c r="I1948" s="37" t="str">
        <f t="shared" si="153"/>
        <v/>
      </c>
      <c r="J1948" s="1"/>
      <c r="K1948" s="1"/>
      <c r="L1948" s="16" t="str">
        <f t="shared" si="154"/>
        <v/>
      </c>
      <c r="M1948" s="70"/>
    </row>
    <row r="1949" spans="1:13" x14ac:dyDescent="0.3">
      <c r="A1949" s="4"/>
      <c r="B1949" s="1"/>
      <c r="C1949" s="1" t="str">
        <f t="shared" si="150"/>
        <v/>
      </c>
      <c r="D1949" s="1"/>
      <c r="E1949" s="1" t="str">
        <f t="shared" si="151"/>
        <v/>
      </c>
      <c r="F1949" s="1" t="str">
        <f t="shared" si="152"/>
        <v/>
      </c>
      <c r="G1949" s="1"/>
      <c r="H1949" s="74" t="str" cm="1">
        <f t="array" ref="H1949">IFERROR(IF(D1949="","",INDEX(Entradas!$H$3:$H$5000,MATCH(Vendas!A1949,IF(Entradas!$B$3:$B$5000=Vendas!D1949,Entradas!$A$3:$A$5000),1))),"Preço não registrado")</f>
        <v/>
      </c>
      <c r="I1949" s="37" t="str">
        <f t="shared" si="153"/>
        <v/>
      </c>
      <c r="J1949" s="1"/>
      <c r="K1949" s="1"/>
      <c r="L1949" s="16" t="str">
        <f t="shared" si="154"/>
        <v/>
      </c>
      <c r="M1949" s="70"/>
    </row>
    <row r="1950" spans="1:13" x14ac:dyDescent="0.3">
      <c r="A1950" s="4"/>
      <c r="B1950" s="1"/>
      <c r="C1950" s="1" t="str">
        <f t="shared" si="150"/>
        <v/>
      </c>
      <c r="D1950" s="1"/>
      <c r="E1950" s="1" t="str">
        <f t="shared" si="151"/>
        <v/>
      </c>
      <c r="F1950" s="1" t="str">
        <f t="shared" si="152"/>
        <v/>
      </c>
      <c r="G1950" s="1"/>
      <c r="H1950" s="74" t="str" cm="1">
        <f t="array" ref="H1950">IFERROR(IF(D1950="","",INDEX(Entradas!$H$3:$H$5000,MATCH(Vendas!A1950,IF(Entradas!$B$3:$B$5000=Vendas!D1950,Entradas!$A$3:$A$5000),1))),"Preço não registrado")</f>
        <v/>
      </c>
      <c r="I1950" s="37" t="str">
        <f t="shared" si="153"/>
        <v/>
      </c>
      <c r="J1950" s="1"/>
      <c r="K1950" s="1"/>
      <c r="L1950" s="16" t="str">
        <f t="shared" si="154"/>
        <v/>
      </c>
      <c r="M1950" s="70"/>
    </row>
    <row r="1951" spans="1:13" x14ac:dyDescent="0.3">
      <c r="A1951" s="4"/>
      <c r="B1951" s="1"/>
      <c r="C1951" s="1" t="str">
        <f t="shared" si="150"/>
        <v/>
      </c>
      <c r="D1951" s="1"/>
      <c r="E1951" s="1" t="str">
        <f t="shared" si="151"/>
        <v/>
      </c>
      <c r="F1951" s="1" t="str">
        <f t="shared" si="152"/>
        <v/>
      </c>
      <c r="G1951" s="1"/>
      <c r="H1951" s="74" t="str" cm="1">
        <f t="array" ref="H1951">IFERROR(IF(D1951="","",INDEX(Entradas!$H$3:$H$5000,MATCH(Vendas!A1951,IF(Entradas!$B$3:$B$5000=Vendas!D1951,Entradas!$A$3:$A$5000),1))),"Preço não registrado")</f>
        <v/>
      </c>
      <c r="I1951" s="37" t="str">
        <f t="shared" si="153"/>
        <v/>
      </c>
      <c r="J1951" s="1"/>
      <c r="K1951" s="1"/>
      <c r="L1951" s="16" t="str">
        <f t="shared" si="154"/>
        <v/>
      </c>
      <c r="M1951" s="70"/>
    </row>
    <row r="1952" spans="1:13" x14ac:dyDescent="0.3">
      <c r="A1952" s="4"/>
      <c r="B1952" s="1"/>
      <c r="C1952" s="1" t="str">
        <f t="shared" si="150"/>
        <v/>
      </c>
      <c r="D1952" s="6"/>
      <c r="E1952" s="1" t="str">
        <f t="shared" si="151"/>
        <v/>
      </c>
      <c r="F1952" s="1" t="str">
        <f t="shared" si="152"/>
        <v/>
      </c>
      <c r="G1952" s="1"/>
      <c r="H1952" s="74" t="str" cm="1">
        <f t="array" ref="H1952">IFERROR(IF(D1952="","",INDEX(Entradas!$H$3:$H$5000,MATCH(Vendas!A1952,IF(Entradas!$B$3:$B$5000=Vendas!D1952,Entradas!$A$3:$A$5000),1))),"Preço não registrado")</f>
        <v/>
      </c>
      <c r="I1952" s="37" t="str">
        <f t="shared" si="153"/>
        <v/>
      </c>
      <c r="J1952" s="1"/>
      <c r="K1952" s="1"/>
      <c r="L1952" s="16" t="str">
        <f t="shared" si="154"/>
        <v/>
      </c>
      <c r="M1952" s="70"/>
    </row>
    <row r="1953" spans="1:13" x14ac:dyDescent="0.3">
      <c r="A1953" s="4"/>
      <c r="B1953" s="1"/>
      <c r="C1953" s="1" t="str">
        <f t="shared" si="150"/>
        <v/>
      </c>
      <c r="D1953" s="1"/>
      <c r="E1953" s="1" t="str">
        <f t="shared" si="151"/>
        <v/>
      </c>
      <c r="F1953" s="1" t="str">
        <f t="shared" si="152"/>
        <v/>
      </c>
      <c r="G1953" s="1"/>
      <c r="H1953" s="74" t="str" cm="1">
        <f t="array" ref="H1953">IFERROR(IF(D1953="","",INDEX(Entradas!$H$3:$H$5000,MATCH(Vendas!A1953,IF(Entradas!$B$3:$B$5000=Vendas!D1953,Entradas!$A$3:$A$5000),1))),"Preço não registrado")</f>
        <v/>
      </c>
      <c r="I1953" s="37" t="str">
        <f t="shared" si="153"/>
        <v/>
      </c>
      <c r="J1953" s="1"/>
      <c r="K1953" s="1"/>
      <c r="L1953" s="16" t="str">
        <f t="shared" si="154"/>
        <v/>
      </c>
      <c r="M1953" s="70"/>
    </row>
    <row r="1954" spans="1:13" x14ac:dyDescent="0.3">
      <c r="A1954" s="4"/>
      <c r="B1954" s="1"/>
      <c r="C1954" s="1" t="str">
        <f t="shared" si="150"/>
        <v/>
      </c>
      <c r="D1954" s="1"/>
      <c r="E1954" s="1" t="str">
        <f t="shared" si="151"/>
        <v/>
      </c>
      <c r="F1954" s="1" t="str">
        <f t="shared" si="152"/>
        <v/>
      </c>
      <c r="G1954" s="1"/>
      <c r="H1954" s="74" t="str" cm="1">
        <f t="array" ref="H1954">IFERROR(IF(D1954="","",INDEX(Entradas!$H$3:$H$5000,MATCH(Vendas!A1954,IF(Entradas!$B$3:$B$5000=Vendas!D1954,Entradas!$A$3:$A$5000),1))),"Preço não registrado")</f>
        <v/>
      </c>
      <c r="I1954" s="37" t="str">
        <f t="shared" si="153"/>
        <v/>
      </c>
      <c r="J1954" s="1"/>
      <c r="K1954" s="1"/>
      <c r="L1954" s="16" t="str">
        <f t="shared" si="154"/>
        <v/>
      </c>
      <c r="M1954" s="70"/>
    </row>
    <row r="1955" spans="1:13" x14ac:dyDescent="0.3">
      <c r="A1955" s="4"/>
      <c r="B1955" s="1"/>
      <c r="C1955" s="1" t="str">
        <f t="shared" si="150"/>
        <v/>
      </c>
      <c r="D1955" s="1"/>
      <c r="E1955" s="1" t="str">
        <f t="shared" si="151"/>
        <v/>
      </c>
      <c r="F1955" s="1" t="str">
        <f t="shared" si="152"/>
        <v/>
      </c>
      <c r="G1955" s="1"/>
      <c r="H1955" s="74" t="str" cm="1">
        <f t="array" ref="H1955">IFERROR(IF(D1955="","",INDEX(Entradas!$H$3:$H$5000,MATCH(Vendas!A1955,IF(Entradas!$B$3:$B$5000=Vendas!D1955,Entradas!$A$3:$A$5000),1))),"Preço não registrado")</f>
        <v/>
      </c>
      <c r="I1955" s="37" t="str">
        <f t="shared" si="153"/>
        <v/>
      </c>
      <c r="J1955" s="1"/>
      <c r="K1955" s="1"/>
      <c r="L1955" s="16" t="str">
        <f t="shared" si="154"/>
        <v/>
      </c>
      <c r="M1955" s="70"/>
    </row>
    <row r="1956" spans="1:13" x14ac:dyDescent="0.3">
      <c r="A1956" s="4"/>
      <c r="B1956" s="1"/>
      <c r="C1956" s="1" t="str">
        <f t="shared" si="150"/>
        <v/>
      </c>
      <c r="D1956" s="1"/>
      <c r="E1956" s="1" t="str">
        <f t="shared" si="151"/>
        <v/>
      </c>
      <c r="F1956" s="1" t="str">
        <f t="shared" si="152"/>
        <v/>
      </c>
      <c r="G1956" s="1"/>
      <c r="H1956" s="74" t="str" cm="1">
        <f t="array" ref="H1956">IFERROR(IF(D1956="","",INDEX(Entradas!$H$3:$H$5000,MATCH(Vendas!A1956,IF(Entradas!$B$3:$B$5000=Vendas!D1956,Entradas!$A$3:$A$5000),1))),"Preço não registrado")</f>
        <v/>
      </c>
      <c r="I1956" s="37" t="str">
        <f t="shared" si="153"/>
        <v/>
      </c>
      <c r="J1956" s="1"/>
      <c r="K1956" s="1"/>
      <c r="L1956" s="16" t="str">
        <f t="shared" si="154"/>
        <v/>
      </c>
      <c r="M1956" s="70"/>
    </row>
    <row r="1957" spans="1:13" x14ac:dyDescent="0.3">
      <c r="A1957" s="4"/>
      <c r="B1957" s="1"/>
      <c r="C1957" s="1" t="str">
        <f t="shared" si="150"/>
        <v/>
      </c>
      <c r="D1957" s="1"/>
      <c r="E1957" s="1" t="str">
        <f t="shared" si="151"/>
        <v/>
      </c>
      <c r="F1957" s="1" t="str">
        <f t="shared" si="152"/>
        <v/>
      </c>
      <c r="G1957" s="1"/>
      <c r="H1957" s="74" t="str" cm="1">
        <f t="array" ref="H1957">IFERROR(IF(D1957="","",INDEX(Entradas!$H$3:$H$5000,MATCH(Vendas!A1957,IF(Entradas!$B$3:$B$5000=Vendas!D1957,Entradas!$A$3:$A$5000),1))),"Preço não registrado")</f>
        <v/>
      </c>
      <c r="I1957" s="37" t="str">
        <f t="shared" si="153"/>
        <v/>
      </c>
      <c r="J1957" s="1"/>
      <c r="K1957" s="1"/>
      <c r="L1957" s="16" t="str">
        <f t="shared" si="154"/>
        <v/>
      </c>
      <c r="M1957" s="70"/>
    </row>
    <row r="1958" spans="1:13" x14ac:dyDescent="0.3">
      <c r="A1958" s="4"/>
      <c r="B1958" s="1"/>
      <c r="C1958" s="1" t="str">
        <f t="shared" si="150"/>
        <v/>
      </c>
      <c r="D1958" s="1"/>
      <c r="E1958" s="1" t="str">
        <f t="shared" si="151"/>
        <v/>
      </c>
      <c r="F1958" s="1" t="str">
        <f t="shared" si="152"/>
        <v/>
      </c>
      <c r="G1958" s="1"/>
      <c r="H1958" s="74" t="str" cm="1">
        <f t="array" ref="H1958">IFERROR(IF(D1958="","",INDEX(Entradas!$H$3:$H$5000,MATCH(Vendas!A1958,IF(Entradas!$B$3:$B$5000=Vendas!D1958,Entradas!$A$3:$A$5000),1))),"Preço não registrado")</f>
        <v/>
      </c>
      <c r="I1958" s="37" t="str">
        <f t="shared" si="153"/>
        <v/>
      </c>
      <c r="J1958" s="1"/>
      <c r="K1958" s="1"/>
      <c r="L1958" s="16" t="str">
        <f t="shared" si="154"/>
        <v/>
      </c>
      <c r="M1958" s="70"/>
    </row>
    <row r="1959" spans="1:13" x14ac:dyDescent="0.3">
      <c r="A1959" s="4"/>
      <c r="B1959" s="1"/>
      <c r="C1959" s="1" t="str">
        <f t="shared" si="150"/>
        <v/>
      </c>
      <c r="D1959" s="1"/>
      <c r="E1959" s="1" t="str">
        <f t="shared" si="151"/>
        <v/>
      </c>
      <c r="F1959" s="1" t="str">
        <f t="shared" si="152"/>
        <v/>
      </c>
      <c r="G1959" s="1"/>
      <c r="H1959" s="74" t="str" cm="1">
        <f t="array" ref="H1959">IFERROR(IF(D1959="","",INDEX(Entradas!$H$3:$H$5000,MATCH(Vendas!A1959,IF(Entradas!$B$3:$B$5000=Vendas!D1959,Entradas!$A$3:$A$5000),1))),"Preço não registrado")</f>
        <v/>
      </c>
      <c r="I1959" s="37" t="str">
        <f t="shared" si="153"/>
        <v/>
      </c>
      <c r="J1959" s="1"/>
      <c r="K1959" s="1"/>
      <c r="L1959" s="16" t="str">
        <f t="shared" si="154"/>
        <v/>
      </c>
      <c r="M1959" s="70"/>
    </row>
    <row r="1960" spans="1:13" x14ac:dyDescent="0.3">
      <c r="A1960" s="4"/>
      <c r="B1960" s="1"/>
      <c r="C1960" s="1" t="str">
        <f t="shared" si="150"/>
        <v/>
      </c>
      <c r="D1960" s="1"/>
      <c r="E1960" s="1" t="str">
        <f t="shared" si="151"/>
        <v/>
      </c>
      <c r="F1960" s="1" t="str">
        <f t="shared" si="152"/>
        <v/>
      </c>
      <c r="G1960" s="1"/>
      <c r="H1960" s="74" t="str" cm="1">
        <f t="array" ref="H1960">IFERROR(IF(D1960="","",INDEX(Entradas!$H$3:$H$5000,MATCH(Vendas!A1960,IF(Entradas!$B$3:$B$5000=Vendas!D1960,Entradas!$A$3:$A$5000),1))),"Preço não registrado")</f>
        <v/>
      </c>
      <c r="I1960" s="37" t="str">
        <f t="shared" si="153"/>
        <v/>
      </c>
      <c r="J1960" s="1"/>
      <c r="K1960" s="1"/>
      <c r="L1960" s="16" t="str">
        <f t="shared" si="154"/>
        <v/>
      </c>
      <c r="M1960" s="70"/>
    </row>
    <row r="1961" spans="1:13" x14ac:dyDescent="0.3">
      <c r="A1961" s="4"/>
      <c r="B1961" s="1"/>
      <c r="C1961" s="1" t="str">
        <f t="shared" si="150"/>
        <v/>
      </c>
      <c r="D1961" s="1"/>
      <c r="E1961" s="1" t="str">
        <f t="shared" si="151"/>
        <v/>
      </c>
      <c r="F1961" s="1" t="str">
        <f t="shared" si="152"/>
        <v/>
      </c>
      <c r="G1961" s="1"/>
      <c r="H1961" s="74" t="str" cm="1">
        <f t="array" ref="H1961">IFERROR(IF(D1961="","",INDEX(Entradas!$H$3:$H$5000,MATCH(Vendas!A1961,IF(Entradas!$B$3:$B$5000=Vendas!D1961,Entradas!$A$3:$A$5000),1))),"Preço não registrado")</f>
        <v/>
      </c>
      <c r="I1961" s="37" t="str">
        <f t="shared" si="153"/>
        <v/>
      </c>
      <c r="J1961" s="1"/>
      <c r="K1961" s="1"/>
      <c r="L1961" s="16" t="str">
        <f t="shared" si="154"/>
        <v/>
      </c>
      <c r="M1961" s="70"/>
    </row>
    <row r="1962" spans="1:13" x14ac:dyDescent="0.3">
      <c r="A1962" s="4"/>
      <c r="B1962" s="1"/>
      <c r="C1962" s="1" t="str">
        <f t="shared" si="150"/>
        <v/>
      </c>
      <c r="D1962" s="6"/>
      <c r="E1962" s="1" t="str">
        <f t="shared" si="151"/>
        <v/>
      </c>
      <c r="F1962" s="1" t="str">
        <f t="shared" si="152"/>
        <v/>
      </c>
      <c r="G1962" s="1"/>
      <c r="H1962" s="74" t="str" cm="1">
        <f t="array" ref="H1962">IFERROR(IF(D1962="","",INDEX(Entradas!$H$3:$H$5000,MATCH(Vendas!A1962,IF(Entradas!$B$3:$B$5000=Vendas!D1962,Entradas!$A$3:$A$5000),1))),"Preço não registrado")</f>
        <v/>
      </c>
      <c r="I1962" s="37" t="str">
        <f t="shared" si="153"/>
        <v/>
      </c>
      <c r="J1962" s="1"/>
      <c r="K1962" s="1"/>
      <c r="L1962" s="16" t="str">
        <f t="shared" si="154"/>
        <v/>
      </c>
      <c r="M1962" s="70"/>
    </row>
    <row r="1963" spans="1:13" x14ac:dyDescent="0.3">
      <c r="A1963" s="4"/>
      <c r="B1963" s="1"/>
      <c r="C1963" s="1" t="str">
        <f t="shared" si="150"/>
        <v/>
      </c>
      <c r="D1963" s="1"/>
      <c r="E1963" s="1" t="str">
        <f t="shared" si="151"/>
        <v/>
      </c>
      <c r="F1963" s="1" t="str">
        <f t="shared" si="152"/>
        <v/>
      </c>
      <c r="G1963" s="1"/>
      <c r="H1963" s="74" t="str" cm="1">
        <f t="array" ref="H1963">IFERROR(IF(D1963="","",INDEX(Entradas!$H$3:$H$5000,MATCH(Vendas!A1963,IF(Entradas!$B$3:$B$5000=Vendas!D1963,Entradas!$A$3:$A$5000),1))),"Preço não registrado")</f>
        <v/>
      </c>
      <c r="I1963" s="37" t="str">
        <f t="shared" si="153"/>
        <v/>
      </c>
      <c r="J1963" s="1"/>
      <c r="K1963" s="1"/>
      <c r="L1963" s="16" t="str">
        <f t="shared" si="154"/>
        <v/>
      </c>
      <c r="M1963" s="70"/>
    </row>
    <row r="1964" spans="1:13" x14ac:dyDescent="0.3">
      <c r="A1964" s="4"/>
      <c r="B1964" s="1"/>
      <c r="C1964" s="1" t="str">
        <f t="shared" si="150"/>
        <v/>
      </c>
      <c r="D1964" s="1"/>
      <c r="E1964" s="1" t="str">
        <f t="shared" si="151"/>
        <v/>
      </c>
      <c r="F1964" s="1" t="str">
        <f t="shared" si="152"/>
        <v/>
      </c>
      <c r="G1964" s="1"/>
      <c r="H1964" s="74" t="str" cm="1">
        <f t="array" ref="H1964">IFERROR(IF(D1964="","",INDEX(Entradas!$H$3:$H$5000,MATCH(Vendas!A1964,IF(Entradas!$B$3:$B$5000=Vendas!D1964,Entradas!$A$3:$A$5000),1))),"Preço não registrado")</f>
        <v/>
      </c>
      <c r="I1964" s="37" t="str">
        <f t="shared" si="153"/>
        <v/>
      </c>
      <c r="J1964" s="1"/>
      <c r="K1964" s="1"/>
      <c r="L1964" s="16" t="str">
        <f t="shared" si="154"/>
        <v/>
      </c>
      <c r="M1964" s="70"/>
    </row>
    <row r="1965" spans="1:13" x14ac:dyDescent="0.3">
      <c r="A1965" s="4"/>
      <c r="B1965" s="1"/>
      <c r="C1965" s="1" t="str">
        <f t="shared" si="150"/>
        <v/>
      </c>
      <c r="D1965" s="1"/>
      <c r="E1965" s="1" t="str">
        <f t="shared" si="151"/>
        <v/>
      </c>
      <c r="F1965" s="1" t="str">
        <f t="shared" si="152"/>
        <v/>
      </c>
      <c r="G1965" s="1"/>
      <c r="H1965" s="74" t="str" cm="1">
        <f t="array" ref="H1965">IFERROR(IF(D1965="","",INDEX(Entradas!$H$3:$H$5000,MATCH(Vendas!A1965,IF(Entradas!$B$3:$B$5000=Vendas!D1965,Entradas!$A$3:$A$5000),1))),"Preço não registrado")</f>
        <v/>
      </c>
      <c r="I1965" s="37" t="str">
        <f t="shared" si="153"/>
        <v/>
      </c>
      <c r="J1965" s="1"/>
      <c r="K1965" s="1"/>
      <c r="L1965" s="16" t="str">
        <f t="shared" si="154"/>
        <v/>
      </c>
      <c r="M1965" s="70"/>
    </row>
    <row r="1966" spans="1:13" x14ac:dyDescent="0.3">
      <c r="A1966" s="4"/>
      <c r="B1966" s="1"/>
      <c r="C1966" s="1" t="str">
        <f t="shared" si="150"/>
        <v/>
      </c>
      <c r="D1966" s="1"/>
      <c r="E1966" s="1" t="str">
        <f t="shared" si="151"/>
        <v/>
      </c>
      <c r="F1966" s="1" t="str">
        <f t="shared" si="152"/>
        <v/>
      </c>
      <c r="G1966" s="1"/>
      <c r="H1966" s="74" t="str" cm="1">
        <f t="array" ref="H1966">IFERROR(IF(D1966="","",INDEX(Entradas!$H$3:$H$5000,MATCH(Vendas!A1966,IF(Entradas!$B$3:$B$5000=Vendas!D1966,Entradas!$A$3:$A$5000),1))),"Preço não registrado")</f>
        <v/>
      </c>
      <c r="I1966" s="37" t="str">
        <f t="shared" si="153"/>
        <v/>
      </c>
      <c r="J1966" s="1"/>
      <c r="K1966" s="1"/>
      <c r="L1966" s="16" t="str">
        <f t="shared" si="154"/>
        <v/>
      </c>
      <c r="M1966" s="70"/>
    </row>
    <row r="1967" spans="1:13" x14ac:dyDescent="0.3">
      <c r="A1967" s="4"/>
      <c r="B1967" s="1"/>
      <c r="C1967" s="1" t="str">
        <f t="shared" si="150"/>
        <v/>
      </c>
      <c r="D1967" s="1"/>
      <c r="E1967" s="1" t="str">
        <f t="shared" si="151"/>
        <v/>
      </c>
      <c r="F1967" s="1" t="str">
        <f t="shared" si="152"/>
        <v/>
      </c>
      <c r="G1967" s="1"/>
      <c r="H1967" s="74" t="str" cm="1">
        <f t="array" ref="H1967">IFERROR(IF(D1967="","",INDEX(Entradas!$H$3:$H$5000,MATCH(Vendas!A1967,IF(Entradas!$B$3:$B$5000=Vendas!D1967,Entradas!$A$3:$A$5000),1))),"Preço não registrado")</f>
        <v/>
      </c>
      <c r="I1967" s="37" t="str">
        <f t="shared" si="153"/>
        <v/>
      </c>
      <c r="J1967" s="1"/>
      <c r="K1967" s="1"/>
      <c r="L1967" s="16" t="str">
        <f t="shared" si="154"/>
        <v/>
      </c>
      <c r="M1967" s="70"/>
    </row>
    <row r="1968" spans="1:13" x14ac:dyDescent="0.3">
      <c r="A1968" s="4"/>
      <c r="B1968" s="1"/>
      <c r="C1968" s="1" t="str">
        <f t="shared" si="150"/>
        <v/>
      </c>
      <c r="D1968" s="1"/>
      <c r="E1968" s="1" t="str">
        <f t="shared" si="151"/>
        <v/>
      </c>
      <c r="F1968" s="1" t="str">
        <f t="shared" si="152"/>
        <v/>
      </c>
      <c r="G1968" s="1"/>
      <c r="H1968" s="74" t="str" cm="1">
        <f t="array" ref="H1968">IFERROR(IF(D1968="","",INDEX(Entradas!$H$3:$H$5000,MATCH(Vendas!A1968,IF(Entradas!$B$3:$B$5000=Vendas!D1968,Entradas!$A$3:$A$5000),1))),"Preço não registrado")</f>
        <v/>
      </c>
      <c r="I1968" s="37" t="str">
        <f t="shared" si="153"/>
        <v/>
      </c>
      <c r="J1968" s="1"/>
      <c r="K1968" s="1"/>
      <c r="L1968" s="16" t="str">
        <f t="shared" si="154"/>
        <v/>
      </c>
      <c r="M1968" s="70"/>
    </row>
    <row r="1969" spans="1:13" x14ac:dyDescent="0.3">
      <c r="A1969" s="4"/>
      <c r="B1969" s="1"/>
      <c r="C1969" s="1" t="str">
        <f t="shared" si="150"/>
        <v/>
      </c>
      <c r="D1969" s="1"/>
      <c r="E1969" s="1" t="str">
        <f t="shared" si="151"/>
        <v/>
      </c>
      <c r="F1969" s="1" t="str">
        <f t="shared" si="152"/>
        <v/>
      </c>
      <c r="G1969" s="1"/>
      <c r="H1969" s="74" t="str" cm="1">
        <f t="array" ref="H1969">IFERROR(IF(D1969="","",INDEX(Entradas!$H$3:$H$5000,MATCH(Vendas!A1969,IF(Entradas!$B$3:$B$5000=Vendas!D1969,Entradas!$A$3:$A$5000),1))),"Preço não registrado")</f>
        <v/>
      </c>
      <c r="I1969" s="37" t="str">
        <f t="shared" si="153"/>
        <v/>
      </c>
      <c r="J1969" s="1"/>
      <c r="K1969" s="1"/>
      <c r="L1969" s="16" t="str">
        <f t="shared" si="154"/>
        <v/>
      </c>
      <c r="M1969" s="70"/>
    </row>
    <row r="1970" spans="1:13" x14ac:dyDescent="0.3">
      <c r="A1970" s="4"/>
      <c r="B1970" s="1"/>
      <c r="C1970" s="1" t="str">
        <f t="shared" si="150"/>
        <v/>
      </c>
      <c r="D1970" s="1"/>
      <c r="E1970" s="1" t="str">
        <f t="shared" si="151"/>
        <v/>
      </c>
      <c r="F1970" s="1" t="str">
        <f t="shared" si="152"/>
        <v/>
      </c>
      <c r="G1970" s="1"/>
      <c r="H1970" s="74" t="str" cm="1">
        <f t="array" ref="H1970">IFERROR(IF(D1970="","",INDEX(Entradas!$H$3:$H$5000,MATCH(Vendas!A1970,IF(Entradas!$B$3:$B$5000=Vendas!D1970,Entradas!$A$3:$A$5000),1))),"Preço não registrado")</f>
        <v/>
      </c>
      <c r="I1970" s="37" t="str">
        <f t="shared" si="153"/>
        <v/>
      </c>
      <c r="J1970" s="1"/>
      <c r="K1970" s="1"/>
      <c r="L1970" s="16" t="str">
        <f t="shared" si="154"/>
        <v/>
      </c>
      <c r="M1970" s="70"/>
    </row>
    <row r="1971" spans="1:13" x14ac:dyDescent="0.3">
      <c r="A1971" s="4"/>
      <c r="B1971" s="1"/>
      <c r="C1971" s="1" t="str">
        <f t="shared" si="150"/>
        <v/>
      </c>
      <c r="D1971" s="1"/>
      <c r="E1971" s="1" t="str">
        <f t="shared" si="151"/>
        <v/>
      </c>
      <c r="F1971" s="1" t="str">
        <f t="shared" si="152"/>
        <v/>
      </c>
      <c r="G1971" s="1"/>
      <c r="H1971" s="74" t="str" cm="1">
        <f t="array" ref="H1971">IFERROR(IF(D1971="","",INDEX(Entradas!$H$3:$H$5000,MATCH(Vendas!A1971,IF(Entradas!$B$3:$B$5000=Vendas!D1971,Entradas!$A$3:$A$5000),1))),"Preço não registrado")</f>
        <v/>
      </c>
      <c r="I1971" s="37" t="str">
        <f t="shared" si="153"/>
        <v/>
      </c>
      <c r="J1971" s="1"/>
      <c r="K1971" s="1"/>
      <c r="L1971" s="16" t="str">
        <f t="shared" si="154"/>
        <v/>
      </c>
      <c r="M1971" s="70"/>
    </row>
    <row r="1972" spans="1:13" x14ac:dyDescent="0.3">
      <c r="A1972" s="4"/>
      <c r="B1972" s="1"/>
      <c r="C1972" s="1" t="str">
        <f t="shared" si="150"/>
        <v/>
      </c>
      <c r="D1972" s="6"/>
      <c r="E1972" s="1" t="str">
        <f t="shared" si="151"/>
        <v/>
      </c>
      <c r="F1972" s="1" t="str">
        <f t="shared" si="152"/>
        <v/>
      </c>
      <c r="G1972" s="1"/>
      <c r="H1972" s="74" t="str" cm="1">
        <f t="array" ref="H1972">IFERROR(IF(D1972="","",INDEX(Entradas!$H$3:$H$5000,MATCH(Vendas!A1972,IF(Entradas!$B$3:$B$5000=Vendas!D1972,Entradas!$A$3:$A$5000),1))),"Preço não registrado")</f>
        <v/>
      </c>
      <c r="I1972" s="37" t="str">
        <f t="shared" si="153"/>
        <v/>
      </c>
      <c r="J1972" s="1"/>
      <c r="K1972" s="1"/>
      <c r="L1972" s="16" t="str">
        <f t="shared" si="154"/>
        <v/>
      </c>
      <c r="M1972" s="70"/>
    </row>
    <row r="1973" spans="1:13" x14ac:dyDescent="0.3">
      <c r="A1973" s="4"/>
      <c r="B1973" s="1"/>
      <c r="C1973" s="1" t="str">
        <f t="shared" si="150"/>
        <v/>
      </c>
      <c r="D1973" s="1"/>
      <c r="E1973" s="1" t="str">
        <f t="shared" si="151"/>
        <v/>
      </c>
      <c r="F1973" s="1" t="str">
        <f t="shared" si="152"/>
        <v/>
      </c>
      <c r="G1973" s="1"/>
      <c r="H1973" s="74" t="str" cm="1">
        <f t="array" ref="H1973">IFERROR(IF(D1973="","",INDEX(Entradas!$H$3:$H$5000,MATCH(Vendas!A1973,IF(Entradas!$B$3:$B$5000=Vendas!D1973,Entradas!$A$3:$A$5000),1))),"Preço não registrado")</f>
        <v/>
      </c>
      <c r="I1973" s="37" t="str">
        <f t="shared" si="153"/>
        <v/>
      </c>
      <c r="J1973" s="1"/>
      <c r="K1973" s="1"/>
      <c r="L1973" s="16" t="str">
        <f t="shared" si="154"/>
        <v/>
      </c>
      <c r="M1973" s="70"/>
    </row>
    <row r="1974" spans="1:13" x14ac:dyDescent="0.3">
      <c r="A1974" s="4"/>
      <c r="B1974" s="1"/>
      <c r="C1974" s="1" t="str">
        <f t="shared" si="150"/>
        <v/>
      </c>
      <c r="D1974" s="1"/>
      <c r="E1974" s="1" t="str">
        <f t="shared" si="151"/>
        <v/>
      </c>
      <c r="F1974" s="1" t="str">
        <f t="shared" si="152"/>
        <v/>
      </c>
      <c r="G1974" s="1"/>
      <c r="H1974" s="74" t="str" cm="1">
        <f t="array" ref="H1974">IFERROR(IF(D1974="","",INDEX(Entradas!$H$3:$H$5000,MATCH(Vendas!A1974,IF(Entradas!$B$3:$B$5000=Vendas!D1974,Entradas!$A$3:$A$5000),1))),"Preço não registrado")</f>
        <v/>
      </c>
      <c r="I1974" s="37" t="str">
        <f t="shared" si="153"/>
        <v/>
      </c>
      <c r="J1974" s="1"/>
      <c r="K1974" s="1"/>
      <c r="L1974" s="16" t="str">
        <f t="shared" si="154"/>
        <v/>
      </c>
      <c r="M1974" s="70"/>
    </row>
    <row r="1975" spans="1:13" x14ac:dyDescent="0.3">
      <c r="A1975" s="4"/>
      <c r="B1975" s="1"/>
      <c r="C1975" s="1" t="str">
        <f t="shared" si="150"/>
        <v/>
      </c>
      <c r="D1975" s="1"/>
      <c r="E1975" s="1" t="str">
        <f t="shared" si="151"/>
        <v/>
      </c>
      <c r="F1975" s="1" t="str">
        <f t="shared" si="152"/>
        <v/>
      </c>
      <c r="G1975" s="1"/>
      <c r="H1975" s="74" t="str" cm="1">
        <f t="array" ref="H1975">IFERROR(IF(D1975="","",INDEX(Entradas!$H$3:$H$5000,MATCH(Vendas!A1975,IF(Entradas!$B$3:$B$5000=Vendas!D1975,Entradas!$A$3:$A$5000),1))),"Preço não registrado")</f>
        <v/>
      </c>
      <c r="I1975" s="37" t="str">
        <f t="shared" si="153"/>
        <v/>
      </c>
      <c r="J1975" s="1"/>
      <c r="K1975" s="1"/>
      <c r="L1975" s="16" t="str">
        <f t="shared" si="154"/>
        <v/>
      </c>
      <c r="M1975" s="70"/>
    </row>
    <row r="1976" spans="1:13" x14ac:dyDescent="0.3">
      <c r="A1976" s="4"/>
      <c r="B1976" s="1"/>
      <c r="C1976" s="1" t="str">
        <f t="shared" si="150"/>
        <v/>
      </c>
      <c r="D1976" s="1"/>
      <c r="E1976" s="1" t="str">
        <f t="shared" si="151"/>
        <v/>
      </c>
      <c r="F1976" s="1" t="str">
        <f t="shared" si="152"/>
        <v/>
      </c>
      <c r="G1976" s="1"/>
      <c r="H1976" s="74" t="str" cm="1">
        <f t="array" ref="H1976">IFERROR(IF(D1976="","",INDEX(Entradas!$H$3:$H$5000,MATCH(Vendas!A1976,IF(Entradas!$B$3:$B$5000=Vendas!D1976,Entradas!$A$3:$A$5000),1))),"Preço não registrado")</f>
        <v/>
      </c>
      <c r="I1976" s="37" t="str">
        <f t="shared" si="153"/>
        <v/>
      </c>
      <c r="J1976" s="1"/>
      <c r="K1976" s="1"/>
      <c r="L1976" s="16" t="str">
        <f t="shared" si="154"/>
        <v/>
      </c>
      <c r="M1976" s="70"/>
    </row>
    <row r="1977" spans="1:13" x14ac:dyDescent="0.3">
      <c r="A1977" s="4"/>
      <c r="B1977" s="1"/>
      <c r="C1977" s="1" t="str">
        <f t="shared" si="150"/>
        <v/>
      </c>
      <c r="D1977" s="1"/>
      <c r="E1977" s="1" t="str">
        <f t="shared" si="151"/>
        <v/>
      </c>
      <c r="F1977" s="1" t="str">
        <f t="shared" si="152"/>
        <v/>
      </c>
      <c r="G1977" s="1"/>
      <c r="H1977" s="74" t="str" cm="1">
        <f t="array" ref="H1977">IFERROR(IF(D1977="","",INDEX(Entradas!$H$3:$H$5000,MATCH(Vendas!A1977,IF(Entradas!$B$3:$B$5000=Vendas!D1977,Entradas!$A$3:$A$5000),1))),"Preço não registrado")</f>
        <v/>
      </c>
      <c r="I1977" s="37" t="str">
        <f t="shared" si="153"/>
        <v/>
      </c>
      <c r="J1977" s="1"/>
      <c r="K1977" s="1"/>
      <c r="L1977" s="16" t="str">
        <f t="shared" si="154"/>
        <v/>
      </c>
      <c r="M1977" s="70"/>
    </row>
    <row r="1978" spans="1:13" x14ac:dyDescent="0.3">
      <c r="A1978" s="4"/>
      <c r="B1978" s="1"/>
      <c r="C1978" s="1" t="str">
        <f t="shared" si="150"/>
        <v/>
      </c>
      <c r="D1978" s="1"/>
      <c r="E1978" s="1" t="str">
        <f t="shared" si="151"/>
        <v/>
      </c>
      <c r="F1978" s="1" t="str">
        <f t="shared" si="152"/>
        <v/>
      </c>
      <c r="G1978" s="1"/>
      <c r="H1978" s="74" t="str" cm="1">
        <f t="array" ref="H1978">IFERROR(IF(D1978="","",INDEX(Entradas!$H$3:$H$5000,MATCH(Vendas!A1978,IF(Entradas!$B$3:$B$5000=Vendas!D1978,Entradas!$A$3:$A$5000),1))),"Preço não registrado")</f>
        <v/>
      </c>
      <c r="I1978" s="37" t="str">
        <f t="shared" si="153"/>
        <v/>
      </c>
      <c r="J1978" s="1"/>
      <c r="K1978" s="1"/>
      <c r="L1978" s="16" t="str">
        <f t="shared" si="154"/>
        <v/>
      </c>
      <c r="M1978" s="70"/>
    </row>
    <row r="1979" spans="1:13" x14ac:dyDescent="0.3">
      <c r="A1979" s="4"/>
      <c r="B1979" s="1"/>
      <c r="C1979" s="1" t="str">
        <f t="shared" si="150"/>
        <v/>
      </c>
      <c r="D1979" s="1"/>
      <c r="E1979" s="1" t="str">
        <f t="shared" si="151"/>
        <v/>
      </c>
      <c r="F1979" s="1" t="str">
        <f t="shared" si="152"/>
        <v/>
      </c>
      <c r="G1979" s="1"/>
      <c r="H1979" s="74" t="str" cm="1">
        <f t="array" ref="H1979">IFERROR(IF(D1979="","",INDEX(Entradas!$H$3:$H$5000,MATCH(Vendas!A1979,IF(Entradas!$B$3:$B$5000=Vendas!D1979,Entradas!$A$3:$A$5000),1))),"Preço não registrado")</f>
        <v/>
      </c>
      <c r="I1979" s="37" t="str">
        <f t="shared" si="153"/>
        <v/>
      </c>
      <c r="J1979" s="1"/>
      <c r="K1979" s="1"/>
      <c r="L1979" s="16" t="str">
        <f t="shared" si="154"/>
        <v/>
      </c>
      <c r="M1979" s="70"/>
    </row>
    <row r="1980" spans="1:13" x14ac:dyDescent="0.3">
      <c r="A1980" s="4"/>
      <c r="B1980" s="1"/>
      <c r="C1980" s="1" t="str">
        <f t="shared" si="150"/>
        <v/>
      </c>
      <c r="D1980" s="1"/>
      <c r="E1980" s="1" t="str">
        <f t="shared" si="151"/>
        <v/>
      </c>
      <c r="F1980" s="1" t="str">
        <f t="shared" si="152"/>
        <v/>
      </c>
      <c r="G1980" s="1"/>
      <c r="H1980" s="74" t="str" cm="1">
        <f t="array" ref="H1980">IFERROR(IF(D1980="","",INDEX(Entradas!$H$3:$H$5000,MATCH(Vendas!A1980,IF(Entradas!$B$3:$B$5000=Vendas!D1980,Entradas!$A$3:$A$5000),1))),"Preço não registrado")</f>
        <v/>
      </c>
      <c r="I1980" s="37" t="str">
        <f t="shared" si="153"/>
        <v/>
      </c>
      <c r="J1980" s="1"/>
      <c r="K1980" s="1"/>
      <c r="L1980" s="16" t="str">
        <f t="shared" si="154"/>
        <v/>
      </c>
      <c r="M1980" s="70"/>
    </row>
    <row r="1981" spans="1:13" x14ac:dyDescent="0.3">
      <c r="A1981" s="4"/>
      <c r="B1981" s="1"/>
      <c r="C1981" s="1" t="str">
        <f t="shared" si="150"/>
        <v/>
      </c>
      <c r="D1981" s="1"/>
      <c r="E1981" s="1" t="str">
        <f t="shared" si="151"/>
        <v/>
      </c>
      <c r="F1981" s="1" t="str">
        <f t="shared" si="152"/>
        <v/>
      </c>
      <c r="G1981" s="1"/>
      <c r="H1981" s="74" t="str" cm="1">
        <f t="array" ref="H1981">IFERROR(IF(D1981="","",INDEX(Entradas!$H$3:$H$5000,MATCH(Vendas!A1981,IF(Entradas!$B$3:$B$5000=Vendas!D1981,Entradas!$A$3:$A$5000),1))),"Preço não registrado")</f>
        <v/>
      </c>
      <c r="I1981" s="37" t="str">
        <f t="shared" si="153"/>
        <v/>
      </c>
      <c r="J1981" s="1"/>
      <c r="K1981" s="1"/>
      <c r="L1981" s="16" t="str">
        <f t="shared" si="154"/>
        <v/>
      </c>
      <c r="M1981" s="70"/>
    </row>
    <row r="1982" spans="1:13" x14ac:dyDescent="0.3">
      <c r="A1982" s="4"/>
      <c r="B1982" s="1"/>
      <c r="C1982" s="1" t="str">
        <f t="shared" si="150"/>
        <v/>
      </c>
      <c r="D1982" s="6"/>
      <c r="E1982" s="1" t="str">
        <f t="shared" si="151"/>
        <v/>
      </c>
      <c r="F1982" s="1" t="str">
        <f t="shared" si="152"/>
        <v/>
      </c>
      <c r="G1982" s="1"/>
      <c r="H1982" s="74" t="str" cm="1">
        <f t="array" ref="H1982">IFERROR(IF(D1982="","",INDEX(Entradas!$H$3:$H$5000,MATCH(Vendas!A1982,IF(Entradas!$B$3:$B$5000=Vendas!D1982,Entradas!$A$3:$A$5000),1))),"Preço não registrado")</f>
        <v/>
      </c>
      <c r="I1982" s="37" t="str">
        <f t="shared" si="153"/>
        <v/>
      </c>
      <c r="J1982" s="1"/>
      <c r="K1982" s="1"/>
      <c r="L1982" s="16" t="str">
        <f t="shared" si="154"/>
        <v/>
      </c>
      <c r="M1982" s="70"/>
    </row>
    <row r="1983" spans="1:13" x14ac:dyDescent="0.3">
      <c r="A1983" s="4"/>
      <c r="B1983" s="1"/>
      <c r="C1983" s="1" t="str">
        <f t="shared" si="150"/>
        <v/>
      </c>
      <c r="D1983" s="1"/>
      <c r="E1983" s="1" t="str">
        <f t="shared" si="151"/>
        <v/>
      </c>
      <c r="F1983" s="1" t="str">
        <f t="shared" si="152"/>
        <v/>
      </c>
      <c r="G1983" s="1"/>
      <c r="H1983" s="74" t="str" cm="1">
        <f t="array" ref="H1983">IFERROR(IF(D1983="","",INDEX(Entradas!$H$3:$H$5000,MATCH(Vendas!A1983,IF(Entradas!$B$3:$B$5000=Vendas!D1983,Entradas!$A$3:$A$5000),1))),"Preço não registrado")</f>
        <v/>
      </c>
      <c r="I1983" s="37" t="str">
        <f t="shared" si="153"/>
        <v/>
      </c>
      <c r="J1983" s="1"/>
      <c r="K1983" s="1"/>
      <c r="L1983" s="16" t="str">
        <f t="shared" si="154"/>
        <v/>
      </c>
      <c r="M1983" s="70"/>
    </row>
    <row r="1984" spans="1:13" x14ac:dyDescent="0.3">
      <c r="A1984" s="4"/>
      <c r="B1984" s="1"/>
      <c r="C1984" s="1" t="str">
        <f t="shared" si="150"/>
        <v/>
      </c>
      <c r="D1984" s="1"/>
      <c r="E1984" s="1" t="str">
        <f t="shared" si="151"/>
        <v/>
      </c>
      <c r="F1984" s="1" t="str">
        <f t="shared" si="152"/>
        <v/>
      </c>
      <c r="G1984" s="1"/>
      <c r="H1984" s="74" t="str" cm="1">
        <f t="array" ref="H1984">IFERROR(IF(D1984="","",INDEX(Entradas!$H$3:$H$5000,MATCH(Vendas!A1984,IF(Entradas!$B$3:$B$5000=Vendas!D1984,Entradas!$A$3:$A$5000),1))),"Preço não registrado")</f>
        <v/>
      </c>
      <c r="I1984" s="37" t="str">
        <f t="shared" si="153"/>
        <v/>
      </c>
      <c r="J1984" s="1"/>
      <c r="K1984" s="1"/>
      <c r="L1984" s="16" t="str">
        <f t="shared" si="154"/>
        <v/>
      </c>
      <c r="M1984" s="70"/>
    </row>
    <row r="1985" spans="1:13" x14ac:dyDescent="0.3">
      <c r="A1985" s="4"/>
      <c r="B1985" s="1"/>
      <c r="C1985" s="1" t="str">
        <f t="shared" si="150"/>
        <v/>
      </c>
      <c r="D1985" s="1"/>
      <c r="E1985" s="1" t="str">
        <f t="shared" si="151"/>
        <v/>
      </c>
      <c r="F1985" s="1" t="str">
        <f t="shared" si="152"/>
        <v/>
      </c>
      <c r="G1985" s="1"/>
      <c r="H1985" s="74" t="str" cm="1">
        <f t="array" ref="H1985">IFERROR(IF(D1985="","",INDEX(Entradas!$H$3:$H$5000,MATCH(Vendas!A1985,IF(Entradas!$B$3:$B$5000=Vendas!D1985,Entradas!$A$3:$A$5000),1))),"Preço não registrado")</f>
        <v/>
      </c>
      <c r="I1985" s="37" t="str">
        <f t="shared" si="153"/>
        <v/>
      </c>
      <c r="J1985" s="1"/>
      <c r="K1985" s="1"/>
      <c r="L1985" s="16" t="str">
        <f t="shared" si="154"/>
        <v/>
      </c>
      <c r="M1985" s="70"/>
    </row>
    <row r="1986" spans="1:13" x14ac:dyDescent="0.3">
      <c r="A1986" s="4"/>
      <c r="B1986" s="1"/>
      <c r="C1986" s="1" t="str">
        <f t="shared" si="150"/>
        <v/>
      </c>
      <c r="D1986" s="1"/>
      <c r="E1986" s="1" t="str">
        <f t="shared" si="151"/>
        <v/>
      </c>
      <c r="F1986" s="1" t="str">
        <f t="shared" si="152"/>
        <v/>
      </c>
      <c r="G1986" s="1"/>
      <c r="H1986" s="74" t="str" cm="1">
        <f t="array" ref="H1986">IFERROR(IF(D1986="","",INDEX(Entradas!$H$3:$H$5000,MATCH(Vendas!A1986,IF(Entradas!$B$3:$B$5000=Vendas!D1986,Entradas!$A$3:$A$5000),1))),"Preço não registrado")</f>
        <v/>
      </c>
      <c r="I1986" s="37" t="str">
        <f t="shared" si="153"/>
        <v/>
      </c>
      <c r="J1986" s="1"/>
      <c r="K1986" s="1"/>
      <c r="L1986" s="16" t="str">
        <f t="shared" si="154"/>
        <v/>
      </c>
      <c r="M1986" s="70"/>
    </row>
    <row r="1987" spans="1:13" x14ac:dyDescent="0.3">
      <c r="A1987" s="4"/>
      <c r="B1987" s="1"/>
      <c r="C1987" s="1" t="str">
        <f t="shared" ref="C1987:C2050" si="155">IF(B1987="","",VLOOKUP(B1987,tabela_cliente,2,0))</f>
        <v/>
      </c>
      <c r="D1987" s="1"/>
      <c r="E1987" s="1" t="str">
        <f t="shared" ref="E1987:E2050" si="156">IF(D1987="","",VLOOKUP(D1987,tabela_produto,2,0))</f>
        <v/>
      </c>
      <c r="F1987" s="1" t="str">
        <f t="shared" ref="F1987:F2050" si="157">IF(D1987="","",VLOOKUP(D1987,tabela_produto,3,0))</f>
        <v/>
      </c>
      <c r="G1987" s="1"/>
      <c r="H1987" s="74" t="str" cm="1">
        <f t="array" ref="H1987">IFERROR(IF(D1987="","",INDEX(Entradas!$H$3:$H$5000,MATCH(Vendas!A1987,IF(Entradas!$B$3:$B$5000=Vendas!D1987,Entradas!$A$3:$A$5000),1))),"Preço não registrado")</f>
        <v/>
      </c>
      <c r="I1987" s="37" t="str">
        <f t="shared" si="153"/>
        <v/>
      </c>
      <c r="J1987" s="1"/>
      <c r="K1987" s="1"/>
      <c r="L1987" s="16" t="str">
        <f t="shared" si="154"/>
        <v/>
      </c>
      <c r="M1987" s="70"/>
    </row>
    <row r="1988" spans="1:13" x14ac:dyDescent="0.3">
      <c r="A1988" s="4"/>
      <c r="B1988" s="1"/>
      <c r="C1988" s="1" t="str">
        <f t="shared" si="155"/>
        <v/>
      </c>
      <c r="D1988" s="1"/>
      <c r="E1988" s="1" t="str">
        <f t="shared" si="156"/>
        <v/>
      </c>
      <c r="F1988" s="1" t="str">
        <f t="shared" si="157"/>
        <v/>
      </c>
      <c r="G1988" s="1"/>
      <c r="H1988" s="74" t="str" cm="1">
        <f t="array" ref="H1988">IFERROR(IF(D1988="","",INDEX(Entradas!$H$3:$H$5000,MATCH(Vendas!A1988,IF(Entradas!$B$3:$B$5000=Vendas!D1988,Entradas!$A$3:$A$5000),1))),"Preço não registrado")</f>
        <v/>
      </c>
      <c r="I1988" s="37" t="str">
        <f t="shared" ref="I1988:I2051" si="158">IFERROR(IF(OR(G1988="",H1988=""),"",G1988*H1988),"")</f>
        <v/>
      </c>
      <c r="J1988" s="1"/>
      <c r="K1988" s="1"/>
      <c r="L1988" s="16" t="str">
        <f t="shared" ref="L1988:L2051" si="159">IF(K1988="","",HYPERLINK("https://rastreamentocorreios.info/consulta/"&amp;K1988,"Rastreie aqui"))</f>
        <v/>
      </c>
      <c r="M1988" s="70"/>
    </row>
    <row r="1989" spans="1:13" x14ac:dyDescent="0.3">
      <c r="A1989" s="4"/>
      <c r="B1989" s="1"/>
      <c r="C1989" s="1" t="str">
        <f t="shared" si="155"/>
        <v/>
      </c>
      <c r="D1989" s="1"/>
      <c r="E1989" s="1" t="str">
        <f t="shared" si="156"/>
        <v/>
      </c>
      <c r="F1989" s="1" t="str">
        <f t="shared" si="157"/>
        <v/>
      </c>
      <c r="G1989" s="1"/>
      <c r="H1989" s="74" t="str" cm="1">
        <f t="array" ref="H1989">IFERROR(IF(D1989="","",INDEX(Entradas!$H$3:$H$5000,MATCH(Vendas!A1989,IF(Entradas!$B$3:$B$5000=Vendas!D1989,Entradas!$A$3:$A$5000),1))),"Preço não registrado")</f>
        <v/>
      </c>
      <c r="I1989" s="37" t="str">
        <f t="shared" si="158"/>
        <v/>
      </c>
      <c r="J1989" s="1"/>
      <c r="K1989" s="1"/>
      <c r="L1989" s="16" t="str">
        <f t="shared" si="159"/>
        <v/>
      </c>
      <c r="M1989" s="70"/>
    </row>
    <row r="1990" spans="1:13" x14ac:dyDescent="0.3">
      <c r="A1990" s="4"/>
      <c r="B1990" s="1"/>
      <c r="C1990" s="1" t="str">
        <f t="shared" si="155"/>
        <v/>
      </c>
      <c r="D1990" s="1"/>
      <c r="E1990" s="1" t="str">
        <f t="shared" si="156"/>
        <v/>
      </c>
      <c r="F1990" s="1" t="str">
        <f t="shared" si="157"/>
        <v/>
      </c>
      <c r="G1990" s="1"/>
      <c r="H1990" s="74" t="str" cm="1">
        <f t="array" ref="H1990">IFERROR(IF(D1990="","",INDEX(Entradas!$H$3:$H$5000,MATCH(Vendas!A1990,IF(Entradas!$B$3:$B$5000=Vendas!D1990,Entradas!$A$3:$A$5000),1))),"Preço não registrado")</f>
        <v/>
      </c>
      <c r="I1990" s="37" t="str">
        <f t="shared" si="158"/>
        <v/>
      </c>
      <c r="J1990" s="1"/>
      <c r="K1990" s="1"/>
      <c r="L1990" s="16" t="str">
        <f t="shared" si="159"/>
        <v/>
      </c>
      <c r="M1990" s="70"/>
    </row>
    <row r="1991" spans="1:13" x14ac:dyDescent="0.3">
      <c r="A1991" s="4"/>
      <c r="B1991" s="1"/>
      <c r="C1991" s="1" t="str">
        <f t="shared" si="155"/>
        <v/>
      </c>
      <c r="D1991" s="1"/>
      <c r="E1991" s="1" t="str">
        <f t="shared" si="156"/>
        <v/>
      </c>
      <c r="F1991" s="1" t="str">
        <f t="shared" si="157"/>
        <v/>
      </c>
      <c r="G1991" s="1"/>
      <c r="H1991" s="74" t="str" cm="1">
        <f t="array" ref="H1991">IFERROR(IF(D1991="","",INDEX(Entradas!$H$3:$H$5000,MATCH(Vendas!A1991,IF(Entradas!$B$3:$B$5000=Vendas!D1991,Entradas!$A$3:$A$5000),1))),"Preço não registrado")</f>
        <v/>
      </c>
      <c r="I1991" s="37" t="str">
        <f t="shared" si="158"/>
        <v/>
      </c>
      <c r="J1991" s="1"/>
      <c r="K1991" s="1"/>
      <c r="L1991" s="16" t="str">
        <f t="shared" si="159"/>
        <v/>
      </c>
      <c r="M1991" s="70"/>
    </row>
    <row r="1992" spans="1:13" x14ac:dyDescent="0.3">
      <c r="A1992" s="4"/>
      <c r="B1992" s="1"/>
      <c r="C1992" s="1" t="str">
        <f t="shared" si="155"/>
        <v/>
      </c>
      <c r="D1992" s="6"/>
      <c r="E1992" s="1" t="str">
        <f t="shared" si="156"/>
        <v/>
      </c>
      <c r="F1992" s="1" t="str">
        <f t="shared" si="157"/>
        <v/>
      </c>
      <c r="G1992" s="1"/>
      <c r="H1992" s="74" t="str" cm="1">
        <f t="array" ref="H1992">IFERROR(IF(D1992="","",INDEX(Entradas!$H$3:$H$5000,MATCH(Vendas!A1992,IF(Entradas!$B$3:$B$5000=Vendas!D1992,Entradas!$A$3:$A$5000),1))),"Preço não registrado")</f>
        <v/>
      </c>
      <c r="I1992" s="37" t="str">
        <f t="shared" si="158"/>
        <v/>
      </c>
      <c r="J1992" s="1"/>
      <c r="K1992" s="1"/>
      <c r="L1992" s="16" t="str">
        <f t="shared" si="159"/>
        <v/>
      </c>
      <c r="M1992" s="70"/>
    </row>
    <row r="1993" spans="1:13" x14ac:dyDescent="0.3">
      <c r="A1993" s="4"/>
      <c r="B1993" s="1"/>
      <c r="C1993" s="1" t="str">
        <f t="shared" si="155"/>
        <v/>
      </c>
      <c r="D1993" s="1"/>
      <c r="E1993" s="1" t="str">
        <f t="shared" si="156"/>
        <v/>
      </c>
      <c r="F1993" s="1" t="str">
        <f t="shared" si="157"/>
        <v/>
      </c>
      <c r="G1993" s="1"/>
      <c r="H1993" s="74" t="str" cm="1">
        <f t="array" ref="H1993">IFERROR(IF(D1993="","",INDEX(Entradas!$H$3:$H$5000,MATCH(Vendas!A1993,IF(Entradas!$B$3:$B$5000=Vendas!D1993,Entradas!$A$3:$A$5000),1))),"Preço não registrado")</f>
        <v/>
      </c>
      <c r="I1993" s="37" t="str">
        <f t="shared" si="158"/>
        <v/>
      </c>
      <c r="J1993" s="1"/>
      <c r="K1993" s="1"/>
      <c r="L1993" s="16" t="str">
        <f t="shared" si="159"/>
        <v/>
      </c>
      <c r="M1993" s="70"/>
    </row>
    <row r="1994" spans="1:13" x14ac:dyDescent="0.3">
      <c r="A1994" s="4"/>
      <c r="B1994" s="1"/>
      <c r="C1994" s="1" t="str">
        <f t="shared" si="155"/>
        <v/>
      </c>
      <c r="D1994" s="1"/>
      <c r="E1994" s="1" t="str">
        <f t="shared" si="156"/>
        <v/>
      </c>
      <c r="F1994" s="1" t="str">
        <f t="shared" si="157"/>
        <v/>
      </c>
      <c r="G1994" s="1"/>
      <c r="H1994" s="74" t="str" cm="1">
        <f t="array" ref="H1994">IFERROR(IF(D1994="","",INDEX(Entradas!$H$3:$H$5000,MATCH(Vendas!A1994,IF(Entradas!$B$3:$B$5000=Vendas!D1994,Entradas!$A$3:$A$5000),1))),"Preço não registrado")</f>
        <v/>
      </c>
      <c r="I1994" s="37" t="str">
        <f t="shared" si="158"/>
        <v/>
      </c>
      <c r="J1994" s="1"/>
      <c r="K1994" s="1"/>
      <c r="L1994" s="16" t="str">
        <f t="shared" si="159"/>
        <v/>
      </c>
      <c r="M1994" s="70"/>
    </row>
    <row r="1995" spans="1:13" x14ac:dyDescent="0.3">
      <c r="A1995" s="4"/>
      <c r="B1995" s="1"/>
      <c r="C1995" s="1" t="str">
        <f t="shared" si="155"/>
        <v/>
      </c>
      <c r="D1995" s="1"/>
      <c r="E1995" s="1" t="str">
        <f t="shared" si="156"/>
        <v/>
      </c>
      <c r="F1995" s="1" t="str">
        <f t="shared" si="157"/>
        <v/>
      </c>
      <c r="G1995" s="1"/>
      <c r="H1995" s="74" t="str" cm="1">
        <f t="array" ref="H1995">IFERROR(IF(D1995="","",INDEX(Entradas!$H$3:$H$5000,MATCH(Vendas!A1995,IF(Entradas!$B$3:$B$5000=Vendas!D1995,Entradas!$A$3:$A$5000),1))),"Preço não registrado")</f>
        <v/>
      </c>
      <c r="I1995" s="37" t="str">
        <f t="shared" si="158"/>
        <v/>
      </c>
      <c r="J1995" s="1"/>
      <c r="K1995" s="1"/>
      <c r="L1995" s="16" t="str">
        <f t="shared" si="159"/>
        <v/>
      </c>
      <c r="M1995" s="70"/>
    </row>
    <row r="1996" spans="1:13" x14ac:dyDescent="0.3">
      <c r="A1996" s="4"/>
      <c r="B1996" s="1"/>
      <c r="C1996" s="1" t="str">
        <f t="shared" si="155"/>
        <v/>
      </c>
      <c r="D1996" s="1"/>
      <c r="E1996" s="1" t="str">
        <f t="shared" si="156"/>
        <v/>
      </c>
      <c r="F1996" s="1" t="str">
        <f t="shared" si="157"/>
        <v/>
      </c>
      <c r="G1996" s="1"/>
      <c r="H1996" s="74" t="str" cm="1">
        <f t="array" ref="H1996">IFERROR(IF(D1996="","",INDEX(Entradas!$H$3:$H$5000,MATCH(Vendas!A1996,IF(Entradas!$B$3:$B$5000=Vendas!D1996,Entradas!$A$3:$A$5000),1))),"Preço não registrado")</f>
        <v/>
      </c>
      <c r="I1996" s="37" t="str">
        <f t="shared" si="158"/>
        <v/>
      </c>
      <c r="J1996" s="1"/>
      <c r="K1996" s="1"/>
      <c r="L1996" s="16" t="str">
        <f t="shared" si="159"/>
        <v/>
      </c>
      <c r="M1996" s="70"/>
    </row>
    <row r="1997" spans="1:13" x14ac:dyDescent="0.3">
      <c r="A1997" s="4"/>
      <c r="B1997" s="1"/>
      <c r="C1997" s="1" t="str">
        <f t="shared" si="155"/>
        <v/>
      </c>
      <c r="D1997" s="1"/>
      <c r="E1997" s="1" t="str">
        <f t="shared" si="156"/>
        <v/>
      </c>
      <c r="F1997" s="1" t="str">
        <f t="shared" si="157"/>
        <v/>
      </c>
      <c r="G1997" s="1"/>
      <c r="H1997" s="74" t="str" cm="1">
        <f t="array" ref="H1997">IFERROR(IF(D1997="","",INDEX(Entradas!$H$3:$H$5000,MATCH(Vendas!A1997,IF(Entradas!$B$3:$B$5000=Vendas!D1997,Entradas!$A$3:$A$5000),1))),"Preço não registrado")</f>
        <v/>
      </c>
      <c r="I1997" s="37" t="str">
        <f t="shared" si="158"/>
        <v/>
      </c>
      <c r="J1997" s="1"/>
      <c r="K1997" s="1"/>
      <c r="L1997" s="16" t="str">
        <f t="shared" si="159"/>
        <v/>
      </c>
      <c r="M1997" s="70"/>
    </row>
    <row r="1998" spans="1:13" x14ac:dyDescent="0.3">
      <c r="A1998" s="4"/>
      <c r="B1998" s="1"/>
      <c r="C1998" s="1" t="str">
        <f t="shared" si="155"/>
        <v/>
      </c>
      <c r="D1998" s="1"/>
      <c r="E1998" s="1" t="str">
        <f t="shared" si="156"/>
        <v/>
      </c>
      <c r="F1998" s="1" t="str">
        <f t="shared" si="157"/>
        <v/>
      </c>
      <c r="G1998" s="1"/>
      <c r="H1998" s="74" t="str" cm="1">
        <f t="array" ref="H1998">IFERROR(IF(D1998="","",INDEX(Entradas!$H$3:$H$5000,MATCH(Vendas!A1998,IF(Entradas!$B$3:$B$5000=Vendas!D1998,Entradas!$A$3:$A$5000),1))),"Preço não registrado")</f>
        <v/>
      </c>
      <c r="I1998" s="37" t="str">
        <f t="shared" si="158"/>
        <v/>
      </c>
      <c r="J1998" s="1"/>
      <c r="K1998" s="1"/>
      <c r="L1998" s="16" t="str">
        <f t="shared" si="159"/>
        <v/>
      </c>
      <c r="M1998" s="70"/>
    </row>
    <row r="1999" spans="1:13" x14ac:dyDescent="0.3">
      <c r="A1999" s="4"/>
      <c r="B1999" s="1"/>
      <c r="C1999" s="1" t="str">
        <f t="shared" si="155"/>
        <v/>
      </c>
      <c r="D1999" s="1"/>
      <c r="E1999" s="1" t="str">
        <f t="shared" si="156"/>
        <v/>
      </c>
      <c r="F1999" s="1" t="str">
        <f t="shared" si="157"/>
        <v/>
      </c>
      <c r="G1999" s="1"/>
      <c r="H1999" s="74" t="str" cm="1">
        <f t="array" ref="H1999">IFERROR(IF(D1999="","",INDEX(Entradas!$H$3:$H$5000,MATCH(Vendas!A1999,IF(Entradas!$B$3:$B$5000=Vendas!D1999,Entradas!$A$3:$A$5000),1))),"Preço não registrado")</f>
        <v/>
      </c>
      <c r="I1999" s="37" t="str">
        <f t="shared" si="158"/>
        <v/>
      </c>
      <c r="J1999" s="1"/>
      <c r="K1999" s="1"/>
      <c r="L1999" s="16" t="str">
        <f t="shared" si="159"/>
        <v/>
      </c>
      <c r="M1999" s="70"/>
    </row>
    <row r="2000" spans="1:13" x14ac:dyDescent="0.3">
      <c r="A2000" s="4"/>
      <c r="B2000" s="1"/>
      <c r="C2000" s="1" t="str">
        <f t="shared" si="155"/>
        <v/>
      </c>
      <c r="D2000" s="1"/>
      <c r="E2000" s="1" t="str">
        <f t="shared" si="156"/>
        <v/>
      </c>
      <c r="F2000" s="1" t="str">
        <f t="shared" si="157"/>
        <v/>
      </c>
      <c r="G2000" s="1"/>
      <c r="H2000" s="74" t="str" cm="1">
        <f t="array" ref="H2000">IFERROR(IF(D2000="","",INDEX(Entradas!$H$3:$H$5000,MATCH(Vendas!A2000,IF(Entradas!$B$3:$B$5000=Vendas!D2000,Entradas!$A$3:$A$5000),1))),"Preço não registrado")</f>
        <v/>
      </c>
      <c r="I2000" s="37" t="str">
        <f t="shared" si="158"/>
        <v/>
      </c>
      <c r="J2000" s="1"/>
      <c r="K2000" s="1"/>
      <c r="L2000" s="16" t="str">
        <f t="shared" si="159"/>
        <v/>
      </c>
      <c r="M2000" s="70"/>
    </row>
    <row r="2001" spans="1:13" x14ac:dyDescent="0.3">
      <c r="A2001" s="4"/>
      <c r="B2001" s="1"/>
      <c r="C2001" s="1" t="str">
        <f t="shared" si="155"/>
        <v/>
      </c>
      <c r="D2001" s="1"/>
      <c r="E2001" s="1" t="str">
        <f t="shared" si="156"/>
        <v/>
      </c>
      <c r="F2001" s="1" t="str">
        <f t="shared" si="157"/>
        <v/>
      </c>
      <c r="G2001" s="1"/>
      <c r="H2001" s="74" t="str" cm="1">
        <f t="array" ref="H2001">IFERROR(IF(D2001="","",INDEX(Entradas!$H$3:$H$5000,MATCH(Vendas!A2001,IF(Entradas!$B$3:$B$5000=Vendas!D2001,Entradas!$A$3:$A$5000),1))),"Preço não registrado")</f>
        <v/>
      </c>
      <c r="I2001" s="37" t="str">
        <f t="shared" si="158"/>
        <v/>
      </c>
      <c r="J2001" s="1"/>
      <c r="K2001" s="1"/>
      <c r="L2001" s="16" t="str">
        <f t="shared" si="159"/>
        <v/>
      </c>
      <c r="M2001" s="70"/>
    </row>
    <row r="2002" spans="1:13" x14ac:dyDescent="0.3">
      <c r="A2002" s="4"/>
      <c r="B2002" s="1"/>
      <c r="C2002" s="1" t="str">
        <f t="shared" si="155"/>
        <v/>
      </c>
      <c r="D2002" s="6"/>
      <c r="E2002" s="1" t="str">
        <f t="shared" si="156"/>
        <v/>
      </c>
      <c r="F2002" s="1" t="str">
        <f t="shared" si="157"/>
        <v/>
      </c>
      <c r="G2002" s="1"/>
      <c r="H2002" s="74" t="str" cm="1">
        <f t="array" ref="H2002">IFERROR(IF(D2002="","",INDEX(Entradas!$H$3:$H$5000,MATCH(Vendas!A2002,IF(Entradas!$B$3:$B$5000=Vendas!D2002,Entradas!$A$3:$A$5000),1))),"Preço não registrado")</f>
        <v/>
      </c>
      <c r="I2002" s="37" t="str">
        <f t="shared" si="158"/>
        <v/>
      </c>
      <c r="J2002" s="1"/>
      <c r="K2002" s="1"/>
      <c r="L2002" s="16" t="str">
        <f t="shared" si="159"/>
        <v/>
      </c>
      <c r="M2002" s="70"/>
    </row>
    <row r="2003" spans="1:13" x14ac:dyDescent="0.3">
      <c r="A2003" s="4"/>
      <c r="B2003" s="1"/>
      <c r="C2003" s="1" t="str">
        <f t="shared" si="155"/>
        <v/>
      </c>
      <c r="D2003" s="1"/>
      <c r="E2003" s="1" t="str">
        <f t="shared" si="156"/>
        <v/>
      </c>
      <c r="F2003" s="1" t="str">
        <f t="shared" si="157"/>
        <v/>
      </c>
      <c r="G2003" s="1"/>
      <c r="H2003" s="74" t="str" cm="1">
        <f t="array" ref="H2003">IFERROR(IF(D2003="","",INDEX(Entradas!$H$3:$H$5000,MATCH(Vendas!A2003,IF(Entradas!$B$3:$B$5000=Vendas!D2003,Entradas!$A$3:$A$5000),1))),"Preço não registrado")</f>
        <v/>
      </c>
      <c r="I2003" s="37" t="str">
        <f t="shared" si="158"/>
        <v/>
      </c>
      <c r="J2003" s="1"/>
      <c r="K2003" s="1"/>
      <c r="L2003" s="16" t="str">
        <f t="shared" si="159"/>
        <v/>
      </c>
      <c r="M2003" s="70"/>
    </row>
    <row r="2004" spans="1:13" x14ac:dyDescent="0.3">
      <c r="A2004" s="4"/>
      <c r="B2004" s="1"/>
      <c r="C2004" s="1" t="str">
        <f t="shared" si="155"/>
        <v/>
      </c>
      <c r="D2004" s="1"/>
      <c r="E2004" s="1" t="str">
        <f t="shared" si="156"/>
        <v/>
      </c>
      <c r="F2004" s="1" t="str">
        <f t="shared" si="157"/>
        <v/>
      </c>
      <c r="G2004" s="1"/>
      <c r="H2004" s="74" t="str" cm="1">
        <f t="array" ref="H2004">IFERROR(IF(D2004="","",INDEX(Entradas!$H$3:$H$5000,MATCH(Vendas!A2004,IF(Entradas!$B$3:$B$5000=Vendas!D2004,Entradas!$A$3:$A$5000),1))),"Preço não registrado")</f>
        <v/>
      </c>
      <c r="I2004" s="37" t="str">
        <f t="shared" si="158"/>
        <v/>
      </c>
      <c r="J2004" s="1"/>
      <c r="K2004" s="1"/>
      <c r="L2004" s="16" t="str">
        <f t="shared" si="159"/>
        <v/>
      </c>
      <c r="M2004" s="70"/>
    </row>
    <row r="2005" spans="1:13" x14ac:dyDescent="0.3">
      <c r="A2005" s="4"/>
      <c r="B2005" s="1"/>
      <c r="C2005" s="1" t="str">
        <f t="shared" si="155"/>
        <v/>
      </c>
      <c r="D2005" s="1"/>
      <c r="E2005" s="1" t="str">
        <f t="shared" si="156"/>
        <v/>
      </c>
      <c r="F2005" s="1" t="str">
        <f t="shared" si="157"/>
        <v/>
      </c>
      <c r="G2005" s="1"/>
      <c r="H2005" s="74" t="str" cm="1">
        <f t="array" ref="H2005">IFERROR(IF(D2005="","",INDEX(Entradas!$H$3:$H$5000,MATCH(Vendas!A2005,IF(Entradas!$B$3:$B$5000=Vendas!D2005,Entradas!$A$3:$A$5000),1))),"Preço não registrado")</f>
        <v/>
      </c>
      <c r="I2005" s="37" t="str">
        <f t="shared" si="158"/>
        <v/>
      </c>
      <c r="J2005" s="1"/>
      <c r="K2005" s="1"/>
      <c r="L2005" s="16" t="str">
        <f t="shared" si="159"/>
        <v/>
      </c>
      <c r="M2005" s="70"/>
    </row>
    <row r="2006" spans="1:13" x14ac:dyDescent="0.3">
      <c r="A2006" s="4"/>
      <c r="B2006" s="1"/>
      <c r="C2006" s="1" t="str">
        <f t="shared" si="155"/>
        <v/>
      </c>
      <c r="D2006" s="1"/>
      <c r="E2006" s="1" t="str">
        <f t="shared" si="156"/>
        <v/>
      </c>
      <c r="F2006" s="1" t="str">
        <f t="shared" si="157"/>
        <v/>
      </c>
      <c r="G2006" s="1"/>
      <c r="H2006" s="74" t="str" cm="1">
        <f t="array" ref="H2006">IFERROR(IF(D2006="","",INDEX(Entradas!$H$3:$H$5000,MATCH(Vendas!A2006,IF(Entradas!$B$3:$B$5000=Vendas!D2006,Entradas!$A$3:$A$5000),1))),"Preço não registrado")</f>
        <v/>
      </c>
      <c r="I2006" s="37" t="str">
        <f t="shared" si="158"/>
        <v/>
      </c>
      <c r="J2006" s="1"/>
      <c r="K2006" s="1"/>
      <c r="L2006" s="16" t="str">
        <f t="shared" si="159"/>
        <v/>
      </c>
      <c r="M2006" s="70"/>
    </row>
    <row r="2007" spans="1:13" x14ac:dyDescent="0.3">
      <c r="A2007" s="4"/>
      <c r="B2007" s="1"/>
      <c r="C2007" s="1" t="str">
        <f t="shared" si="155"/>
        <v/>
      </c>
      <c r="D2007" s="1"/>
      <c r="E2007" s="1" t="str">
        <f t="shared" si="156"/>
        <v/>
      </c>
      <c r="F2007" s="1" t="str">
        <f t="shared" si="157"/>
        <v/>
      </c>
      <c r="G2007" s="1"/>
      <c r="H2007" s="74" t="str" cm="1">
        <f t="array" ref="H2007">IFERROR(IF(D2007="","",INDEX(Entradas!$H$3:$H$5000,MATCH(Vendas!A2007,IF(Entradas!$B$3:$B$5000=Vendas!D2007,Entradas!$A$3:$A$5000),1))),"Preço não registrado")</f>
        <v/>
      </c>
      <c r="I2007" s="37" t="str">
        <f t="shared" si="158"/>
        <v/>
      </c>
      <c r="J2007" s="1"/>
      <c r="K2007" s="1"/>
      <c r="L2007" s="16" t="str">
        <f t="shared" si="159"/>
        <v/>
      </c>
      <c r="M2007" s="70"/>
    </row>
    <row r="2008" spans="1:13" x14ac:dyDescent="0.3">
      <c r="A2008" s="4"/>
      <c r="B2008" s="1"/>
      <c r="C2008" s="1" t="str">
        <f t="shared" si="155"/>
        <v/>
      </c>
      <c r="D2008" s="1"/>
      <c r="E2008" s="1" t="str">
        <f t="shared" si="156"/>
        <v/>
      </c>
      <c r="F2008" s="1" t="str">
        <f t="shared" si="157"/>
        <v/>
      </c>
      <c r="G2008" s="1"/>
      <c r="H2008" s="74" t="str" cm="1">
        <f t="array" ref="H2008">IFERROR(IF(D2008="","",INDEX(Entradas!$H$3:$H$5000,MATCH(Vendas!A2008,IF(Entradas!$B$3:$B$5000=Vendas!D2008,Entradas!$A$3:$A$5000),1))),"Preço não registrado")</f>
        <v/>
      </c>
      <c r="I2008" s="37" t="str">
        <f t="shared" si="158"/>
        <v/>
      </c>
      <c r="J2008" s="1"/>
      <c r="K2008" s="1"/>
      <c r="L2008" s="16" t="str">
        <f t="shared" si="159"/>
        <v/>
      </c>
      <c r="M2008" s="70"/>
    </row>
    <row r="2009" spans="1:13" x14ac:dyDescent="0.3">
      <c r="A2009" s="4"/>
      <c r="B2009" s="1"/>
      <c r="C2009" s="1" t="str">
        <f t="shared" si="155"/>
        <v/>
      </c>
      <c r="D2009" s="1"/>
      <c r="E2009" s="1" t="str">
        <f t="shared" si="156"/>
        <v/>
      </c>
      <c r="F2009" s="1" t="str">
        <f t="shared" si="157"/>
        <v/>
      </c>
      <c r="G2009" s="1"/>
      <c r="H2009" s="74" t="str" cm="1">
        <f t="array" ref="H2009">IFERROR(IF(D2009="","",INDEX(Entradas!$H$3:$H$5000,MATCH(Vendas!A2009,IF(Entradas!$B$3:$B$5000=Vendas!D2009,Entradas!$A$3:$A$5000),1))),"Preço não registrado")</f>
        <v/>
      </c>
      <c r="I2009" s="37" t="str">
        <f t="shared" si="158"/>
        <v/>
      </c>
      <c r="J2009" s="1"/>
      <c r="K2009" s="1"/>
      <c r="L2009" s="16" t="str">
        <f t="shared" si="159"/>
        <v/>
      </c>
      <c r="M2009" s="70"/>
    </row>
    <row r="2010" spans="1:13" x14ac:dyDescent="0.3">
      <c r="A2010" s="4"/>
      <c r="B2010" s="1"/>
      <c r="C2010" s="1" t="str">
        <f t="shared" si="155"/>
        <v/>
      </c>
      <c r="D2010" s="1"/>
      <c r="E2010" s="1" t="str">
        <f t="shared" si="156"/>
        <v/>
      </c>
      <c r="F2010" s="1" t="str">
        <f t="shared" si="157"/>
        <v/>
      </c>
      <c r="G2010" s="1"/>
      <c r="H2010" s="74" t="str" cm="1">
        <f t="array" ref="H2010">IFERROR(IF(D2010="","",INDEX(Entradas!$H$3:$H$5000,MATCH(Vendas!A2010,IF(Entradas!$B$3:$B$5000=Vendas!D2010,Entradas!$A$3:$A$5000),1))),"Preço não registrado")</f>
        <v/>
      </c>
      <c r="I2010" s="37" t="str">
        <f t="shared" si="158"/>
        <v/>
      </c>
      <c r="J2010" s="1"/>
      <c r="K2010" s="1"/>
      <c r="L2010" s="16" t="str">
        <f t="shared" si="159"/>
        <v/>
      </c>
      <c r="M2010" s="70"/>
    </row>
    <row r="2011" spans="1:13" x14ac:dyDescent="0.3">
      <c r="A2011" s="4"/>
      <c r="B2011" s="1"/>
      <c r="C2011" s="1" t="str">
        <f t="shared" si="155"/>
        <v/>
      </c>
      <c r="D2011" s="1"/>
      <c r="E2011" s="1" t="str">
        <f t="shared" si="156"/>
        <v/>
      </c>
      <c r="F2011" s="1" t="str">
        <f t="shared" si="157"/>
        <v/>
      </c>
      <c r="G2011" s="1"/>
      <c r="H2011" s="74" t="str" cm="1">
        <f t="array" ref="H2011">IFERROR(IF(D2011="","",INDEX(Entradas!$H$3:$H$5000,MATCH(Vendas!A2011,IF(Entradas!$B$3:$B$5000=Vendas!D2011,Entradas!$A$3:$A$5000),1))),"Preço não registrado")</f>
        <v/>
      </c>
      <c r="I2011" s="37" t="str">
        <f t="shared" si="158"/>
        <v/>
      </c>
      <c r="J2011" s="1"/>
      <c r="K2011" s="1"/>
      <c r="L2011" s="16" t="str">
        <f t="shared" si="159"/>
        <v/>
      </c>
      <c r="M2011" s="70"/>
    </row>
    <row r="2012" spans="1:13" x14ac:dyDescent="0.3">
      <c r="A2012" s="4"/>
      <c r="B2012" s="1"/>
      <c r="C2012" s="1" t="str">
        <f t="shared" si="155"/>
        <v/>
      </c>
      <c r="D2012" s="6"/>
      <c r="E2012" s="1" t="str">
        <f t="shared" si="156"/>
        <v/>
      </c>
      <c r="F2012" s="1" t="str">
        <f t="shared" si="157"/>
        <v/>
      </c>
      <c r="G2012" s="1"/>
      <c r="H2012" s="74" t="str" cm="1">
        <f t="array" ref="H2012">IFERROR(IF(D2012="","",INDEX(Entradas!$H$3:$H$5000,MATCH(Vendas!A2012,IF(Entradas!$B$3:$B$5000=Vendas!D2012,Entradas!$A$3:$A$5000),1))),"Preço não registrado")</f>
        <v/>
      </c>
      <c r="I2012" s="37" t="str">
        <f t="shared" si="158"/>
        <v/>
      </c>
      <c r="J2012" s="1"/>
      <c r="K2012" s="1"/>
      <c r="L2012" s="16" t="str">
        <f t="shared" si="159"/>
        <v/>
      </c>
      <c r="M2012" s="70"/>
    </row>
    <row r="2013" spans="1:13" x14ac:dyDescent="0.3">
      <c r="A2013" s="4"/>
      <c r="B2013" s="1"/>
      <c r="C2013" s="1" t="str">
        <f t="shared" si="155"/>
        <v/>
      </c>
      <c r="D2013" s="1"/>
      <c r="E2013" s="1" t="str">
        <f t="shared" si="156"/>
        <v/>
      </c>
      <c r="F2013" s="1" t="str">
        <f t="shared" si="157"/>
        <v/>
      </c>
      <c r="G2013" s="1"/>
      <c r="H2013" s="74" t="str" cm="1">
        <f t="array" ref="H2013">IFERROR(IF(D2013="","",INDEX(Entradas!$H$3:$H$5000,MATCH(Vendas!A2013,IF(Entradas!$B$3:$B$5000=Vendas!D2013,Entradas!$A$3:$A$5000),1))),"Preço não registrado")</f>
        <v/>
      </c>
      <c r="I2013" s="37" t="str">
        <f t="shared" si="158"/>
        <v/>
      </c>
      <c r="J2013" s="1"/>
      <c r="K2013" s="1"/>
      <c r="L2013" s="16" t="str">
        <f t="shared" si="159"/>
        <v/>
      </c>
      <c r="M2013" s="70"/>
    </row>
    <row r="2014" spans="1:13" x14ac:dyDescent="0.3">
      <c r="A2014" s="4"/>
      <c r="B2014" s="1"/>
      <c r="C2014" s="1" t="str">
        <f t="shared" si="155"/>
        <v/>
      </c>
      <c r="D2014" s="1"/>
      <c r="E2014" s="1" t="str">
        <f t="shared" si="156"/>
        <v/>
      </c>
      <c r="F2014" s="1" t="str">
        <f t="shared" si="157"/>
        <v/>
      </c>
      <c r="G2014" s="1"/>
      <c r="H2014" s="74" t="str" cm="1">
        <f t="array" ref="H2014">IFERROR(IF(D2014="","",INDEX(Entradas!$H$3:$H$5000,MATCH(Vendas!A2014,IF(Entradas!$B$3:$B$5000=Vendas!D2014,Entradas!$A$3:$A$5000),1))),"Preço não registrado")</f>
        <v/>
      </c>
      <c r="I2014" s="37" t="str">
        <f t="shared" si="158"/>
        <v/>
      </c>
      <c r="J2014" s="1"/>
      <c r="K2014" s="1"/>
      <c r="L2014" s="16" t="str">
        <f t="shared" si="159"/>
        <v/>
      </c>
      <c r="M2014" s="70"/>
    </row>
    <row r="2015" spans="1:13" x14ac:dyDescent="0.3">
      <c r="A2015" s="4"/>
      <c r="B2015" s="1"/>
      <c r="C2015" s="1" t="str">
        <f t="shared" si="155"/>
        <v/>
      </c>
      <c r="D2015" s="1"/>
      <c r="E2015" s="1" t="str">
        <f t="shared" si="156"/>
        <v/>
      </c>
      <c r="F2015" s="1" t="str">
        <f t="shared" si="157"/>
        <v/>
      </c>
      <c r="G2015" s="1"/>
      <c r="H2015" s="74" t="str" cm="1">
        <f t="array" ref="H2015">IFERROR(IF(D2015="","",INDEX(Entradas!$H$3:$H$5000,MATCH(Vendas!A2015,IF(Entradas!$B$3:$B$5000=Vendas!D2015,Entradas!$A$3:$A$5000),1))),"Preço não registrado")</f>
        <v/>
      </c>
      <c r="I2015" s="37" t="str">
        <f t="shared" si="158"/>
        <v/>
      </c>
      <c r="J2015" s="1"/>
      <c r="K2015" s="1"/>
      <c r="L2015" s="16" t="str">
        <f t="shared" si="159"/>
        <v/>
      </c>
      <c r="M2015" s="70"/>
    </row>
    <row r="2016" spans="1:13" x14ac:dyDescent="0.3">
      <c r="A2016" s="4"/>
      <c r="B2016" s="1"/>
      <c r="C2016" s="1" t="str">
        <f t="shared" si="155"/>
        <v/>
      </c>
      <c r="D2016" s="1"/>
      <c r="E2016" s="1" t="str">
        <f t="shared" si="156"/>
        <v/>
      </c>
      <c r="F2016" s="1" t="str">
        <f t="shared" si="157"/>
        <v/>
      </c>
      <c r="G2016" s="1"/>
      <c r="H2016" s="74" t="str" cm="1">
        <f t="array" ref="H2016">IFERROR(IF(D2016="","",INDEX(Entradas!$H$3:$H$5000,MATCH(Vendas!A2016,IF(Entradas!$B$3:$B$5000=Vendas!D2016,Entradas!$A$3:$A$5000),1))),"Preço não registrado")</f>
        <v/>
      </c>
      <c r="I2016" s="37" t="str">
        <f t="shared" si="158"/>
        <v/>
      </c>
      <c r="J2016" s="1"/>
      <c r="K2016" s="1"/>
      <c r="L2016" s="16" t="str">
        <f t="shared" si="159"/>
        <v/>
      </c>
      <c r="M2016" s="70"/>
    </row>
    <row r="2017" spans="1:13" x14ac:dyDescent="0.3">
      <c r="A2017" s="4"/>
      <c r="B2017" s="1"/>
      <c r="C2017" s="1" t="str">
        <f t="shared" si="155"/>
        <v/>
      </c>
      <c r="D2017" s="1"/>
      <c r="E2017" s="1" t="str">
        <f t="shared" si="156"/>
        <v/>
      </c>
      <c r="F2017" s="1" t="str">
        <f t="shared" si="157"/>
        <v/>
      </c>
      <c r="G2017" s="1"/>
      <c r="H2017" s="74" t="str" cm="1">
        <f t="array" ref="H2017">IFERROR(IF(D2017="","",INDEX(Entradas!$H$3:$H$5000,MATCH(Vendas!A2017,IF(Entradas!$B$3:$B$5000=Vendas!D2017,Entradas!$A$3:$A$5000),1))),"Preço não registrado")</f>
        <v/>
      </c>
      <c r="I2017" s="37" t="str">
        <f t="shared" si="158"/>
        <v/>
      </c>
      <c r="J2017" s="1"/>
      <c r="K2017" s="1"/>
      <c r="L2017" s="16" t="str">
        <f t="shared" si="159"/>
        <v/>
      </c>
      <c r="M2017" s="70"/>
    </row>
    <row r="2018" spans="1:13" x14ac:dyDescent="0.3">
      <c r="A2018" s="4"/>
      <c r="B2018" s="1"/>
      <c r="C2018" s="1" t="str">
        <f t="shared" si="155"/>
        <v/>
      </c>
      <c r="D2018" s="1"/>
      <c r="E2018" s="1" t="str">
        <f t="shared" si="156"/>
        <v/>
      </c>
      <c r="F2018" s="1" t="str">
        <f t="shared" si="157"/>
        <v/>
      </c>
      <c r="G2018" s="1"/>
      <c r="H2018" s="74" t="str" cm="1">
        <f t="array" ref="H2018">IFERROR(IF(D2018="","",INDEX(Entradas!$H$3:$H$5000,MATCH(Vendas!A2018,IF(Entradas!$B$3:$B$5000=Vendas!D2018,Entradas!$A$3:$A$5000),1))),"Preço não registrado")</f>
        <v/>
      </c>
      <c r="I2018" s="37" t="str">
        <f t="shared" si="158"/>
        <v/>
      </c>
      <c r="J2018" s="1"/>
      <c r="K2018" s="1"/>
      <c r="L2018" s="16" t="str">
        <f t="shared" si="159"/>
        <v/>
      </c>
      <c r="M2018" s="70"/>
    </row>
    <row r="2019" spans="1:13" x14ac:dyDescent="0.3">
      <c r="A2019" s="4"/>
      <c r="B2019" s="1"/>
      <c r="C2019" s="1" t="str">
        <f t="shared" si="155"/>
        <v/>
      </c>
      <c r="D2019" s="1"/>
      <c r="E2019" s="1" t="str">
        <f t="shared" si="156"/>
        <v/>
      </c>
      <c r="F2019" s="1" t="str">
        <f t="shared" si="157"/>
        <v/>
      </c>
      <c r="G2019" s="1"/>
      <c r="H2019" s="74" t="str" cm="1">
        <f t="array" ref="H2019">IFERROR(IF(D2019="","",INDEX(Entradas!$H$3:$H$5000,MATCH(Vendas!A2019,IF(Entradas!$B$3:$B$5000=Vendas!D2019,Entradas!$A$3:$A$5000),1))),"Preço não registrado")</f>
        <v/>
      </c>
      <c r="I2019" s="37" t="str">
        <f t="shared" si="158"/>
        <v/>
      </c>
      <c r="J2019" s="1"/>
      <c r="K2019" s="1"/>
      <c r="L2019" s="16" t="str">
        <f t="shared" si="159"/>
        <v/>
      </c>
      <c r="M2019" s="70"/>
    </row>
    <row r="2020" spans="1:13" x14ac:dyDescent="0.3">
      <c r="A2020" s="4"/>
      <c r="B2020" s="1"/>
      <c r="C2020" s="1" t="str">
        <f t="shared" si="155"/>
        <v/>
      </c>
      <c r="D2020" s="1"/>
      <c r="E2020" s="1" t="str">
        <f t="shared" si="156"/>
        <v/>
      </c>
      <c r="F2020" s="1" t="str">
        <f t="shared" si="157"/>
        <v/>
      </c>
      <c r="G2020" s="1"/>
      <c r="H2020" s="74" t="str" cm="1">
        <f t="array" ref="H2020">IFERROR(IF(D2020="","",INDEX(Entradas!$H$3:$H$5000,MATCH(Vendas!A2020,IF(Entradas!$B$3:$B$5000=Vendas!D2020,Entradas!$A$3:$A$5000),1))),"Preço não registrado")</f>
        <v/>
      </c>
      <c r="I2020" s="37" t="str">
        <f t="shared" si="158"/>
        <v/>
      </c>
      <c r="J2020" s="1"/>
      <c r="K2020" s="1"/>
      <c r="L2020" s="16" t="str">
        <f t="shared" si="159"/>
        <v/>
      </c>
      <c r="M2020" s="70"/>
    </row>
    <row r="2021" spans="1:13" x14ac:dyDescent="0.3">
      <c r="A2021" s="4"/>
      <c r="B2021" s="1"/>
      <c r="C2021" s="1" t="str">
        <f t="shared" si="155"/>
        <v/>
      </c>
      <c r="D2021" s="1"/>
      <c r="E2021" s="1" t="str">
        <f t="shared" si="156"/>
        <v/>
      </c>
      <c r="F2021" s="1" t="str">
        <f t="shared" si="157"/>
        <v/>
      </c>
      <c r="G2021" s="1"/>
      <c r="H2021" s="74" t="str" cm="1">
        <f t="array" ref="H2021">IFERROR(IF(D2021="","",INDEX(Entradas!$H$3:$H$5000,MATCH(Vendas!A2021,IF(Entradas!$B$3:$B$5000=Vendas!D2021,Entradas!$A$3:$A$5000),1))),"Preço não registrado")</f>
        <v/>
      </c>
      <c r="I2021" s="37" t="str">
        <f t="shared" si="158"/>
        <v/>
      </c>
      <c r="J2021" s="1"/>
      <c r="K2021" s="1"/>
      <c r="L2021" s="16" t="str">
        <f t="shared" si="159"/>
        <v/>
      </c>
      <c r="M2021" s="70"/>
    </row>
    <row r="2022" spans="1:13" x14ac:dyDescent="0.3">
      <c r="A2022" s="4"/>
      <c r="B2022" s="1"/>
      <c r="C2022" s="1" t="str">
        <f t="shared" si="155"/>
        <v/>
      </c>
      <c r="D2022" s="6"/>
      <c r="E2022" s="1" t="str">
        <f t="shared" si="156"/>
        <v/>
      </c>
      <c r="F2022" s="1" t="str">
        <f t="shared" si="157"/>
        <v/>
      </c>
      <c r="G2022" s="1"/>
      <c r="H2022" s="74" t="str" cm="1">
        <f t="array" ref="H2022">IFERROR(IF(D2022="","",INDEX(Entradas!$H$3:$H$5000,MATCH(Vendas!A2022,IF(Entradas!$B$3:$B$5000=Vendas!D2022,Entradas!$A$3:$A$5000),1))),"Preço não registrado")</f>
        <v/>
      </c>
      <c r="I2022" s="37" t="str">
        <f t="shared" si="158"/>
        <v/>
      </c>
      <c r="J2022" s="1"/>
      <c r="K2022" s="1"/>
      <c r="L2022" s="16" t="str">
        <f t="shared" si="159"/>
        <v/>
      </c>
      <c r="M2022" s="70"/>
    </row>
    <row r="2023" spans="1:13" x14ac:dyDescent="0.3">
      <c r="A2023" s="4"/>
      <c r="B2023" s="1"/>
      <c r="C2023" s="1" t="str">
        <f t="shared" si="155"/>
        <v/>
      </c>
      <c r="D2023" s="1"/>
      <c r="E2023" s="1" t="str">
        <f t="shared" si="156"/>
        <v/>
      </c>
      <c r="F2023" s="1" t="str">
        <f t="shared" si="157"/>
        <v/>
      </c>
      <c r="G2023" s="1"/>
      <c r="H2023" s="74" t="str" cm="1">
        <f t="array" ref="H2023">IFERROR(IF(D2023="","",INDEX(Entradas!$H$3:$H$5000,MATCH(Vendas!A2023,IF(Entradas!$B$3:$B$5000=Vendas!D2023,Entradas!$A$3:$A$5000),1))),"Preço não registrado")</f>
        <v/>
      </c>
      <c r="I2023" s="37" t="str">
        <f t="shared" si="158"/>
        <v/>
      </c>
      <c r="J2023" s="1"/>
      <c r="K2023" s="1"/>
      <c r="L2023" s="16" t="str">
        <f t="shared" si="159"/>
        <v/>
      </c>
      <c r="M2023" s="70"/>
    </row>
    <row r="2024" spans="1:13" x14ac:dyDescent="0.3">
      <c r="A2024" s="4"/>
      <c r="B2024" s="1"/>
      <c r="C2024" s="1" t="str">
        <f t="shared" si="155"/>
        <v/>
      </c>
      <c r="D2024" s="1"/>
      <c r="E2024" s="1" t="str">
        <f t="shared" si="156"/>
        <v/>
      </c>
      <c r="F2024" s="1" t="str">
        <f t="shared" si="157"/>
        <v/>
      </c>
      <c r="G2024" s="1"/>
      <c r="H2024" s="74" t="str" cm="1">
        <f t="array" ref="H2024">IFERROR(IF(D2024="","",INDEX(Entradas!$H$3:$H$5000,MATCH(Vendas!A2024,IF(Entradas!$B$3:$B$5000=Vendas!D2024,Entradas!$A$3:$A$5000),1))),"Preço não registrado")</f>
        <v/>
      </c>
      <c r="I2024" s="37" t="str">
        <f t="shared" si="158"/>
        <v/>
      </c>
      <c r="J2024" s="1"/>
      <c r="K2024" s="1"/>
      <c r="L2024" s="16" t="str">
        <f t="shared" si="159"/>
        <v/>
      </c>
      <c r="M2024" s="70"/>
    </row>
    <row r="2025" spans="1:13" x14ac:dyDescent="0.3">
      <c r="A2025" s="4"/>
      <c r="B2025" s="1"/>
      <c r="C2025" s="1" t="str">
        <f t="shared" si="155"/>
        <v/>
      </c>
      <c r="D2025" s="1"/>
      <c r="E2025" s="1" t="str">
        <f t="shared" si="156"/>
        <v/>
      </c>
      <c r="F2025" s="1" t="str">
        <f t="shared" si="157"/>
        <v/>
      </c>
      <c r="G2025" s="1"/>
      <c r="H2025" s="74" t="str" cm="1">
        <f t="array" ref="H2025">IFERROR(IF(D2025="","",INDEX(Entradas!$H$3:$H$5000,MATCH(Vendas!A2025,IF(Entradas!$B$3:$B$5000=Vendas!D2025,Entradas!$A$3:$A$5000),1))),"Preço não registrado")</f>
        <v/>
      </c>
      <c r="I2025" s="37" t="str">
        <f t="shared" si="158"/>
        <v/>
      </c>
      <c r="J2025" s="1"/>
      <c r="K2025" s="1"/>
      <c r="L2025" s="16" t="str">
        <f t="shared" si="159"/>
        <v/>
      </c>
      <c r="M2025" s="70"/>
    </row>
    <row r="2026" spans="1:13" x14ac:dyDescent="0.3">
      <c r="A2026" s="4"/>
      <c r="B2026" s="1"/>
      <c r="C2026" s="1" t="str">
        <f t="shared" si="155"/>
        <v/>
      </c>
      <c r="D2026" s="1"/>
      <c r="E2026" s="1" t="str">
        <f t="shared" si="156"/>
        <v/>
      </c>
      <c r="F2026" s="1" t="str">
        <f t="shared" si="157"/>
        <v/>
      </c>
      <c r="G2026" s="1"/>
      <c r="H2026" s="74" t="str" cm="1">
        <f t="array" ref="H2026">IFERROR(IF(D2026="","",INDEX(Entradas!$H$3:$H$5000,MATCH(Vendas!A2026,IF(Entradas!$B$3:$B$5000=Vendas!D2026,Entradas!$A$3:$A$5000),1))),"Preço não registrado")</f>
        <v/>
      </c>
      <c r="I2026" s="37" t="str">
        <f t="shared" si="158"/>
        <v/>
      </c>
      <c r="J2026" s="1"/>
      <c r="K2026" s="1"/>
      <c r="L2026" s="16" t="str">
        <f t="shared" si="159"/>
        <v/>
      </c>
      <c r="M2026" s="70"/>
    </row>
    <row r="2027" spans="1:13" x14ac:dyDescent="0.3">
      <c r="A2027" s="4"/>
      <c r="B2027" s="1"/>
      <c r="C2027" s="1" t="str">
        <f t="shared" si="155"/>
        <v/>
      </c>
      <c r="D2027" s="1"/>
      <c r="E2027" s="1" t="str">
        <f t="shared" si="156"/>
        <v/>
      </c>
      <c r="F2027" s="1" t="str">
        <f t="shared" si="157"/>
        <v/>
      </c>
      <c r="G2027" s="1"/>
      <c r="H2027" s="74" t="str" cm="1">
        <f t="array" ref="H2027">IFERROR(IF(D2027="","",INDEX(Entradas!$H$3:$H$5000,MATCH(Vendas!A2027,IF(Entradas!$B$3:$B$5000=Vendas!D2027,Entradas!$A$3:$A$5000),1))),"Preço não registrado")</f>
        <v/>
      </c>
      <c r="I2027" s="37" t="str">
        <f t="shared" si="158"/>
        <v/>
      </c>
      <c r="J2027" s="1"/>
      <c r="K2027" s="1"/>
      <c r="L2027" s="16" t="str">
        <f t="shared" si="159"/>
        <v/>
      </c>
      <c r="M2027" s="70"/>
    </row>
    <row r="2028" spans="1:13" x14ac:dyDescent="0.3">
      <c r="A2028" s="4"/>
      <c r="B2028" s="1"/>
      <c r="C2028" s="1" t="str">
        <f t="shared" si="155"/>
        <v/>
      </c>
      <c r="D2028" s="1"/>
      <c r="E2028" s="1" t="str">
        <f t="shared" si="156"/>
        <v/>
      </c>
      <c r="F2028" s="1" t="str">
        <f t="shared" si="157"/>
        <v/>
      </c>
      <c r="G2028" s="1"/>
      <c r="H2028" s="74" t="str" cm="1">
        <f t="array" ref="H2028">IFERROR(IF(D2028="","",INDEX(Entradas!$H$3:$H$5000,MATCH(Vendas!A2028,IF(Entradas!$B$3:$B$5000=Vendas!D2028,Entradas!$A$3:$A$5000),1))),"Preço não registrado")</f>
        <v/>
      </c>
      <c r="I2028" s="37" t="str">
        <f t="shared" si="158"/>
        <v/>
      </c>
      <c r="J2028" s="1"/>
      <c r="K2028" s="1"/>
      <c r="L2028" s="16" t="str">
        <f t="shared" si="159"/>
        <v/>
      </c>
      <c r="M2028" s="70"/>
    </row>
    <row r="2029" spans="1:13" x14ac:dyDescent="0.3">
      <c r="A2029" s="4"/>
      <c r="B2029" s="1"/>
      <c r="C2029" s="1" t="str">
        <f t="shared" si="155"/>
        <v/>
      </c>
      <c r="D2029" s="1"/>
      <c r="E2029" s="1" t="str">
        <f t="shared" si="156"/>
        <v/>
      </c>
      <c r="F2029" s="1" t="str">
        <f t="shared" si="157"/>
        <v/>
      </c>
      <c r="G2029" s="1"/>
      <c r="H2029" s="74" t="str" cm="1">
        <f t="array" ref="H2029">IFERROR(IF(D2029="","",INDEX(Entradas!$H$3:$H$5000,MATCH(Vendas!A2029,IF(Entradas!$B$3:$B$5000=Vendas!D2029,Entradas!$A$3:$A$5000),1))),"Preço não registrado")</f>
        <v/>
      </c>
      <c r="I2029" s="37" t="str">
        <f t="shared" si="158"/>
        <v/>
      </c>
      <c r="J2029" s="1"/>
      <c r="K2029" s="1"/>
      <c r="L2029" s="16" t="str">
        <f t="shared" si="159"/>
        <v/>
      </c>
      <c r="M2029" s="70"/>
    </row>
    <row r="2030" spans="1:13" x14ac:dyDescent="0.3">
      <c r="A2030" s="4"/>
      <c r="B2030" s="1"/>
      <c r="C2030" s="1" t="str">
        <f t="shared" si="155"/>
        <v/>
      </c>
      <c r="D2030" s="1"/>
      <c r="E2030" s="1" t="str">
        <f t="shared" si="156"/>
        <v/>
      </c>
      <c r="F2030" s="1" t="str">
        <f t="shared" si="157"/>
        <v/>
      </c>
      <c r="G2030" s="1"/>
      <c r="H2030" s="74" t="str" cm="1">
        <f t="array" ref="H2030">IFERROR(IF(D2030="","",INDEX(Entradas!$H$3:$H$5000,MATCH(Vendas!A2030,IF(Entradas!$B$3:$B$5000=Vendas!D2030,Entradas!$A$3:$A$5000),1))),"Preço não registrado")</f>
        <v/>
      </c>
      <c r="I2030" s="37" t="str">
        <f t="shared" si="158"/>
        <v/>
      </c>
      <c r="J2030" s="1"/>
      <c r="K2030" s="1"/>
      <c r="L2030" s="16" t="str">
        <f t="shared" si="159"/>
        <v/>
      </c>
      <c r="M2030" s="70"/>
    </row>
    <row r="2031" spans="1:13" x14ac:dyDescent="0.3">
      <c r="A2031" s="4"/>
      <c r="B2031" s="1"/>
      <c r="C2031" s="1" t="str">
        <f t="shared" si="155"/>
        <v/>
      </c>
      <c r="D2031" s="1"/>
      <c r="E2031" s="1" t="str">
        <f t="shared" si="156"/>
        <v/>
      </c>
      <c r="F2031" s="1" t="str">
        <f t="shared" si="157"/>
        <v/>
      </c>
      <c r="G2031" s="1"/>
      <c r="H2031" s="74" t="str" cm="1">
        <f t="array" ref="H2031">IFERROR(IF(D2031="","",INDEX(Entradas!$H$3:$H$5000,MATCH(Vendas!A2031,IF(Entradas!$B$3:$B$5000=Vendas!D2031,Entradas!$A$3:$A$5000),1))),"Preço não registrado")</f>
        <v/>
      </c>
      <c r="I2031" s="37" t="str">
        <f t="shared" si="158"/>
        <v/>
      </c>
      <c r="J2031" s="1"/>
      <c r="K2031" s="1"/>
      <c r="L2031" s="16" t="str">
        <f t="shared" si="159"/>
        <v/>
      </c>
      <c r="M2031" s="70"/>
    </row>
    <row r="2032" spans="1:13" x14ac:dyDescent="0.3">
      <c r="A2032" s="4"/>
      <c r="B2032" s="1"/>
      <c r="C2032" s="1" t="str">
        <f t="shared" si="155"/>
        <v/>
      </c>
      <c r="D2032" s="6"/>
      <c r="E2032" s="1" t="str">
        <f t="shared" si="156"/>
        <v/>
      </c>
      <c r="F2032" s="1" t="str">
        <f t="shared" si="157"/>
        <v/>
      </c>
      <c r="G2032" s="1"/>
      <c r="H2032" s="74" t="str" cm="1">
        <f t="array" ref="H2032">IFERROR(IF(D2032="","",INDEX(Entradas!$H$3:$H$5000,MATCH(Vendas!A2032,IF(Entradas!$B$3:$B$5000=Vendas!D2032,Entradas!$A$3:$A$5000),1))),"Preço não registrado")</f>
        <v/>
      </c>
      <c r="I2032" s="37" t="str">
        <f t="shared" si="158"/>
        <v/>
      </c>
      <c r="J2032" s="1"/>
      <c r="K2032" s="1"/>
      <c r="L2032" s="16" t="str">
        <f t="shared" si="159"/>
        <v/>
      </c>
      <c r="M2032" s="70"/>
    </row>
    <row r="2033" spans="1:13" x14ac:dyDescent="0.3">
      <c r="A2033" s="4"/>
      <c r="B2033" s="1"/>
      <c r="C2033" s="1" t="str">
        <f t="shared" si="155"/>
        <v/>
      </c>
      <c r="D2033" s="1"/>
      <c r="E2033" s="1" t="str">
        <f t="shared" si="156"/>
        <v/>
      </c>
      <c r="F2033" s="1" t="str">
        <f t="shared" si="157"/>
        <v/>
      </c>
      <c r="G2033" s="1"/>
      <c r="H2033" s="74" t="str" cm="1">
        <f t="array" ref="H2033">IFERROR(IF(D2033="","",INDEX(Entradas!$H$3:$H$5000,MATCH(Vendas!A2033,IF(Entradas!$B$3:$B$5000=Vendas!D2033,Entradas!$A$3:$A$5000),1))),"Preço não registrado")</f>
        <v/>
      </c>
      <c r="I2033" s="37" t="str">
        <f t="shared" si="158"/>
        <v/>
      </c>
      <c r="J2033" s="1"/>
      <c r="K2033" s="1"/>
      <c r="L2033" s="16" t="str">
        <f t="shared" si="159"/>
        <v/>
      </c>
      <c r="M2033" s="70"/>
    </row>
    <row r="2034" spans="1:13" x14ac:dyDescent="0.3">
      <c r="A2034" s="4"/>
      <c r="B2034" s="1"/>
      <c r="C2034" s="1" t="str">
        <f t="shared" si="155"/>
        <v/>
      </c>
      <c r="D2034" s="1"/>
      <c r="E2034" s="1" t="str">
        <f t="shared" si="156"/>
        <v/>
      </c>
      <c r="F2034" s="1" t="str">
        <f t="shared" si="157"/>
        <v/>
      </c>
      <c r="G2034" s="1"/>
      <c r="H2034" s="74" t="str" cm="1">
        <f t="array" ref="H2034">IFERROR(IF(D2034="","",INDEX(Entradas!$H$3:$H$5000,MATCH(Vendas!A2034,IF(Entradas!$B$3:$B$5000=Vendas!D2034,Entradas!$A$3:$A$5000),1))),"Preço não registrado")</f>
        <v/>
      </c>
      <c r="I2034" s="37" t="str">
        <f t="shared" si="158"/>
        <v/>
      </c>
      <c r="J2034" s="1"/>
      <c r="K2034" s="1"/>
      <c r="L2034" s="16" t="str">
        <f t="shared" si="159"/>
        <v/>
      </c>
      <c r="M2034" s="70"/>
    </row>
    <row r="2035" spans="1:13" x14ac:dyDescent="0.3">
      <c r="A2035" s="4"/>
      <c r="B2035" s="1"/>
      <c r="C2035" s="1" t="str">
        <f t="shared" si="155"/>
        <v/>
      </c>
      <c r="D2035" s="1"/>
      <c r="E2035" s="1" t="str">
        <f t="shared" si="156"/>
        <v/>
      </c>
      <c r="F2035" s="1" t="str">
        <f t="shared" si="157"/>
        <v/>
      </c>
      <c r="G2035" s="1"/>
      <c r="H2035" s="74" t="str" cm="1">
        <f t="array" ref="H2035">IFERROR(IF(D2035="","",INDEX(Entradas!$H$3:$H$5000,MATCH(Vendas!A2035,IF(Entradas!$B$3:$B$5000=Vendas!D2035,Entradas!$A$3:$A$5000),1))),"Preço não registrado")</f>
        <v/>
      </c>
      <c r="I2035" s="37" t="str">
        <f t="shared" si="158"/>
        <v/>
      </c>
      <c r="J2035" s="1"/>
      <c r="K2035" s="1"/>
      <c r="L2035" s="16" t="str">
        <f t="shared" si="159"/>
        <v/>
      </c>
      <c r="M2035" s="70"/>
    </row>
    <row r="2036" spans="1:13" x14ac:dyDescent="0.3">
      <c r="A2036" s="4"/>
      <c r="B2036" s="1"/>
      <c r="C2036" s="1" t="str">
        <f t="shared" si="155"/>
        <v/>
      </c>
      <c r="D2036" s="1"/>
      <c r="E2036" s="1" t="str">
        <f t="shared" si="156"/>
        <v/>
      </c>
      <c r="F2036" s="1" t="str">
        <f t="shared" si="157"/>
        <v/>
      </c>
      <c r="G2036" s="1"/>
      <c r="H2036" s="74" t="str" cm="1">
        <f t="array" ref="H2036">IFERROR(IF(D2036="","",INDEX(Entradas!$H$3:$H$5000,MATCH(Vendas!A2036,IF(Entradas!$B$3:$B$5000=Vendas!D2036,Entradas!$A$3:$A$5000),1))),"Preço não registrado")</f>
        <v/>
      </c>
      <c r="I2036" s="37" t="str">
        <f t="shared" si="158"/>
        <v/>
      </c>
      <c r="J2036" s="1"/>
      <c r="K2036" s="1"/>
      <c r="L2036" s="16" t="str">
        <f t="shared" si="159"/>
        <v/>
      </c>
      <c r="M2036" s="70"/>
    </row>
    <row r="2037" spans="1:13" x14ac:dyDescent="0.3">
      <c r="A2037" s="4"/>
      <c r="B2037" s="1"/>
      <c r="C2037" s="1" t="str">
        <f t="shared" si="155"/>
        <v/>
      </c>
      <c r="D2037" s="1"/>
      <c r="E2037" s="1" t="str">
        <f t="shared" si="156"/>
        <v/>
      </c>
      <c r="F2037" s="1" t="str">
        <f t="shared" si="157"/>
        <v/>
      </c>
      <c r="G2037" s="1"/>
      <c r="H2037" s="74" t="str" cm="1">
        <f t="array" ref="H2037">IFERROR(IF(D2037="","",INDEX(Entradas!$H$3:$H$5000,MATCH(Vendas!A2037,IF(Entradas!$B$3:$B$5000=Vendas!D2037,Entradas!$A$3:$A$5000),1))),"Preço não registrado")</f>
        <v/>
      </c>
      <c r="I2037" s="37" t="str">
        <f t="shared" si="158"/>
        <v/>
      </c>
      <c r="J2037" s="1"/>
      <c r="K2037" s="1"/>
      <c r="L2037" s="16" t="str">
        <f t="shared" si="159"/>
        <v/>
      </c>
      <c r="M2037" s="70"/>
    </row>
    <row r="2038" spans="1:13" x14ac:dyDescent="0.3">
      <c r="A2038" s="4"/>
      <c r="B2038" s="1"/>
      <c r="C2038" s="1" t="str">
        <f t="shared" si="155"/>
        <v/>
      </c>
      <c r="D2038" s="1"/>
      <c r="E2038" s="1" t="str">
        <f t="shared" si="156"/>
        <v/>
      </c>
      <c r="F2038" s="1" t="str">
        <f t="shared" si="157"/>
        <v/>
      </c>
      <c r="G2038" s="1"/>
      <c r="H2038" s="74" t="str" cm="1">
        <f t="array" ref="H2038">IFERROR(IF(D2038="","",INDEX(Entradas!$H$3:$H$5000,MATCH(Vendas!A2038,IF(Entradas!$B$3:$B$5000=Vendas!D2038,Entradas!$A$3:$A$5000),1))),"Preço não registrado")</f>
        <v/>
      </c>
      <c r="I2038" s="37" t="str">
        <f t="shared" si="158"/>
        <v/>
      </c>
      <c r="J2038" s="1"/>
      <c r="K2038" s="1"/>
      <c r="L2038" s="16" t="str">
        <f t="shared" si="159"/>
        <v/>
      </c>
      <c r="M2038" s="70"/>
    </row>
    <row r="2039" spans="1:13" x14ac:dyDescent="0.3">
      <c r="A2039" s="4"/>
      <c r="B2039" s="1"/>
      <c r="C2039" s="1" t="str">
        <f t="shared" si="155"/>
        <v/>
      </c>
      <c r="D2039" s="1"/>
      <c r="E2039" s="1" t="str">
        <f t="shared" si="156"/>
        <v/>
      </c>
      <c r="F2039" s="1" t="str">
        <f t="shared" si="157"/>
        <v/>
      </c>
      <c r="G2039" s="1"/>
      <c r="H2039" s="74" t="str" cm="1">
        <f t="array" ref="H2039">IFERROR(IF(D2039="","",INDEX(Entradas!$H$3:$H$5000,MATCH(Vendas!A2039,IF(Entradas!$B$3:$B$5000=Vendas!D2039,Entradas!$A$3:$A$5000),1))),"Preço não registrado")</f>
        <v/>
      </c>
      <c r="I2039" s="37" t="str">
        <f t="shared" si="158"/>
        <v/>
      </c>
      <c r="J2039" s="1"/>
      <c r="K2039" s="1"/>
      <c r="L2039" s="16" t="str">
        <f t="shared" si="159"/>
        <v/>
      </c>
      <c r="M2039" s="70"/>
    </row>
    <row r="2040" spans="1:13" x14ac:dyDescent="0.3">
      <c r="A2040" s="4"/>
      <c r="B2040" s="1"/>
      <c r="C2040" s="1" t="str">
        <f t="shared" si="155"/>
        <v/>
      </c>
      <c r="D2040" s="1"/>
      <c r="E2040" s="1" t="str">
        <f t="shared" si="156"/>
        <v/>
      </c>
      <c r="F2040" s="1" t="str">
        <f t="shared" si="157"/>
        <v/>
      </c>
      <c r="G2040" s="1"/>
      <c r="H2040" s="74" t="str" cm="1">
        <f t="array" ref="H2040">IFERROR(IF(D2040="","",INDEX(Entradas!$H$3:$H$5000,MATCH(Vendas!A2040,IF(Entradas!$B$3:$B$5000=Vendas!D2040,Entradas!$A$3:$A$5000),1))),"Preço não registrado")</f>
        <v/>
      </c>
      <c r="I2040" s="37" t="str">
        <f t="shared" si="158"/>
        <v/>
      </c>
      <c r="J2040" s="1"/>
      <c r="K2040" s="1"/>
      <c r="L2040" s="16" t="str">
        <f t="shared" si="159"/>
        <v/>
      </c>
      <c r="M2040" s="70"/>
    </row>
    <row r="2041" spans="1:13" x14ac:dyDescent="0.3">
      <c r="A2041" s="4"/>
      <c r="B2041" s="1"/>
      <c r="C2041" s="1" t="str">
        <f t="shared" si="155"/>
        <v/>
      </c>
      <c r="D2041" s="1"/>
      <c r="E2041" s="1" t="str">
        <f t="shared" si="156"/>
        <v/>
      </c>
      <c r="F2041" s="1" t="str">
        <f t="shared" si="157"/>
        <v/>
      </c>
      <c r="G2041" s="1"/>
      <c r="H2041" s="74" t="str" cm="1">
        <f t="array" ref="H2041">IFERROR(IF(D2041="","",INDEX(Entradas!$H$3:$H$5000,MATCH(Vendas!A2041,IF(Entradas!$B$3:$B$5000=Vendas!D2041,Entradas!$A$3:$A$5000),1))),"Preço não registrado")</f>
        <v/>
      </c>
      <c r="I2041" s="37" t="str">
        <f t="shared" si="158"/>
        <v/>
      </c>
      <c r="J2041" s="1"/>
      <c r="K2041" s="1"/>
      <c r="L2041" s="16" t="str">
        <f t="shared" si="159"/>
        <v/>
      </c>
      <c r="M2041" s="70"/>
    </row>
    <row r="2042" spans="1:13" x14ac:dyDescent="0.3">
      <c r="A2042" s="4"/>
      <c r="B2042" s="1"/>
      <c r="C2042" s="1" t="str">
        <f t="shared" si="155"/>
        <v/>
      </c>
      <c r="D2042" s="6"/>
      <c r="E2042" s="1" t="str">
        <f t="shared" si="156"/>
        <v/>
      </c>
      <c r="F2042" s="1" t="str">
        <f t="shared" si="157"/>
        <v/>
      </c>
      <c r="G2042" s="1"/>
      <c r="H2042" s="74" t="str" cm="1">
        <f t="array" ref="H2042">IFERROR(IF(D2042="","",INDEX(Entradas!$H$3:$H$5000,MATCH(Vendas!A2042,IF(Entradas!$B$3:$B$5000=Vendas!D2042,Entradas!$A$3:$A$5000),1))),"Preço não registrado")</f>
        <v/>
      </c>
      <c r="I2042" s="37" t="str">
        <f t="shared" si="158"/>
        <v/>
      </c>
      <c r="J2042" s="1"/>
      <c r="K2042" s="1"/>
      <c r="L2042" s="16" t="str">
        <f t="shared" si="159"/>
        <v/>
      </c>
      <c r="M2042" s="70"/>
    </row>
    <row r="2043" spans="1:13" x14ac:dyDescent="0.3">
      <c r="A2043" s="4"/>
      <c r="B2043" s="1"/>
      <c r="C2043" s="1" t="str">
        <f t="shared" si="155"/>
        <v/>
      </c>
      <c r="D2043" s="1"/>
      <c r="E2043" s="1" t="str">
        <f t="shared" si="156"/>
        <v/>
      </c>
      <c r="F2043" s="1" t="str">
        <f t="shared" si="157"/>
        <v/>
      </c>
      <c r="G2043" s="1"/>
      <c r="H2043" s="74" t="str" cm="1">
        <f t="array" ref="H2043">IFERROR(IF(D2043="","",INDEX(Entradas!$H$3:$H$5000,MATCH(Vendas!A2043,IF(Entradas!$B$3:$B$5000=Vendas!D2043,Entradas!$A$3:$A$5000),1))),"Preço não registrado")</f>
        <v/>
      </c>
      <c r="I2043" s="37" t="str">
        <f t="shared" si="158"/>
        <v/>
      </c>
      <c r="J2043" s="1"/>
      <c r="K2043" s="1"/>
      <c r="L2043" s="16" t="str">
        <f t="shared" si="159"/>
        <v/>
      </c>
      <c r="M2043" s="70"/>
    </row>
    <row r="2044" spans="1:13" x14ac:dyDescent="0.3">
      <c r="A2044" s="4"/>
      <c r="B2044" s="1"/>
      <c r="C2044" s="1" t="str">
        <f t="shared" si="155"/>
        <v/>
      </c>
      <c r="D2044" s="1"/>
      <c r="E2044" s="1" t="str">
        <f t="shared" si="156"/>
        <v/>
      </c>
      <c r="F2044" s="1" t="str">
        <f t="shared" si="157"/>
        <v/>
      </c>
      <c r="G2044" s="1"/>
      <c r="H2044" s="74" t="str" cm="1">
        <f t="array" ref="H2044">IFERROR(IF(D2044="","",INDEX(Entradas!$H$3:$H$5000,MATCH(Vendas!A2044,IF(Entradas!$B$3:$B$5000=Vendas!D2044,Entradas!$A$3:$A$5000),1))),"Preço não registrado")</f>
        <v/>
      </c>
      <c r="I2044" s="37" t="str">
        <f t="shared" si="158"/>
        <v/>
      </c>
      <c r="J2044" s="1"/>
      <c r="K2044" s="1"/>
      <c r="L2044" s="16" t="str">
        <f t="shared" si="159"/>
        <v/>
      </c>
      <c r="M2044" s="70"/>
    </row>
    <row r="2045" spans="1:13" x14ac:dyDescent="0.3">
      <c r="A2045" s="4"/>
      <c r="B2045" s="1"/>
      <c r="C2045" s="1" t="str">
        <f t="shared" si="155"/>
        <v/>
      </c>
      <c r="D2045" s="1"/>
      <c r="E2045" s="1" t="str">
        <f t="shared" si="156"/>
        <v/>
      </c>
      <c r="F2045" s="1" t="str">
        <f t="shared" si="157"/>
        <v/>
      </c>
      <c r="G2045" s="1"/>
      <c r="H2045" s="74" t="str" cm="1">
        <f t="array" ref="H2045">IFERROR(IF(D2045="","",INDEX(Entradas!$H$3:$H$5000,MATCH(Vendas!A2045,IF(Entradas!$B$3:$B$5000=Vendas!D2045,Entradas!$A$3:$A$5000),1))),"Preço não registrado")</f>
        <v/>
      </c>
      <c r="I2045" s="37" t="str">
        <f t="shared" si="158"/>
        <v/>
      </c>
      <c r="J2045" s="1"/>
      <c r="K2045" s="1"/>
      <c r="L2045" s="16" t="str">
        <f t="shared" si="159"/>
        <v/>
      </c>
      <c r="M2045" s="70"/>
    </row>
    <row r="2046" spans="1:13" x14ac:dyDescent="0.3">
      <c r="A2046" s="4"/>
      <c r="B2046" s="1"/>
      <c r="C2046" s="1" t="str">
        <f t="shared" si="155"/>
        <v/>
      </c>
      <c r="D2046" s="1"/>
      <c r="E2046" s="1" t="str">
        <f t="shared" si="156"/>
        <v/>
      </c>
      <c r="F2046" s="1" t="str">
        <f t="shared" si="157"/>
        <v/>
      </c>
      <c r="G2046" s="1"/>
      <c r="H2046" s="74" t="str" cm="1">
        <f t="array" ref="H2046">IFERROR(IF(D2046="","",INDEX(Entradas!$H$3:$H$5000,MATCH(Vendas!A2046,IF(Entradas!$B$3:$B$5000=Vendas!D2046,Entradas!$A$3:$A$5000),1))),"Preço não registrado")</f>
        <v/>
      </c>
      <c r="I2046" s="37" t="str">
        <f t="shared" si="158"/>
        <v/>
      </c>
      <c r="J2046" s="1"/>
      <c r="K2046" s="1"/>
      <c r="L2046" s="16" t="str">
        <f t="shared" si="159"/>
        <v/>
      </c>
      <c r="M2046" s="70"/>
    </row>
    <row r="2047" spans="1:13" x14ac:dyDescent="0.3">
      <c r="A2047" s="4"/>
      <c r="B2047" s="1"/>
      <c r="C2047" s="1" t="str">
        <f t="shared" si="155"/>
        <v/>
      </c>
      <c r="D2047" s="1"/>
      <c r="E2047" s="1" t="str">
        <f t="shared" si="156"/>
        <v/>
      </c>
      <c r="F2047" s="1" t="str">
        <f t="shared" si="157"/>
        <v/>
      </c>
      <c r="G2047" s="1"/>
      <c r="H2047" s="74" t="str" cm="1">
        <f t="array" ref="H2047">IFERROR(IF(D2047="","",INDEX(Entradas!$H$3:$H$5000,MATCH(Vendas!A2047,IF(Entradas!$B$3:$B$5000=Vendas!D2047,Entradas!$A$3:$A$5000),1))),"Preço não registrado")</f>
        <v/>
      </c>
      <c r="I2047" s="37" t="str">
        <f t="shared" si="158"/>
        <v/>
      </c>
      <c r="J2047" s="1"/>
      <c r="K2047" s="1"/>
      <c r="L2047" s="16" t="str">
        <f t="shared" si="159"/>
        <v/>
      </c>
      <c r="M2047" s="70"/>
    </row>
    <row r="2048" spans="1:13" x14ac:dyDescent="0.3">
      <c r="A2048" s="4"/>
      <c r="B2048" s="1"/>
      <c r="C2048" s="1" t="str">
        <f t="shared" si="155"/>
        <v/>
      </c>
      <c r="D2048" s="1"/>
      <c r="E2048" s="1" t="str">
        <f t="shared" si="156"/>
        <v/>
      </c>
      <c r="F2048" s="1" t="str">
        <f t="shared" si="157"/>
        <v/>
      </c>
      <c r="G2048" s="1"/>
      <c r="H2048" s="74" t="str" cm="1">
        <f t="array" ref="H2048">IFERROR(IF(D2048="","",INDEX(Entradas!$H$3:$H$5000,MATCH(Vendas!A2048,IF(Entradas!$B$3:$B$5000=Vendas!D2048,Entradas!$A$3:$A$5000),1))),"Preço não registrado")</f>
        <v/>
      </c>
      <c r="I2048" s="37" t="str">
        <f t="shared" si="158"/>
        <v/>
      </c>
      <c r="J2048" s="1"/>
      <c r="K2048" s="1"/>
      <c r="L2048" s="16" t="str">
        <f t="shared" si="159"/>
        <v/>
      </c>
      <c r="M2048" s="70"/>
    </row>
    <row r="2049" spans="1:13" x14ac:dyDescent="0.3">
      <c r="A2049" s="4"/>
      <c r="B2049" s="1"/>
      <c r="C2049" s="1" t="str">
        <f t="shared" si="155"/>
        <v/>
      </c>
      <c r="D2049" s="1"/>
      <c r="E2049" s="1" t="str">
        <f t="shared" si="156"/>
        <v/>
      </c>
      <c r="F2049" s="1" t="str">
        <f t="shared" si="157"/>
        <v/>
      </c>
      <c r="G2049" s="1"/>
      <c r="H2049" s="74" t="str" cm="1">
        <f t="array" ref="H2049">IFERROR(IF(D2049="","",INDEX(Entradas!$H$3:$H$5000,MATCH(Vendas!A2049,IF(Entradas!$B$3:$B$5000=Vendas!D2049,Entradas!$A$3:$A$5000),1))),"Preço não registrado")</f>
        <v/>
      </c>
      <c r="I2049" s="37" t="str">
        <f t="shared" si="158"/>
        <v/>
      </c>
      <c r="J2049" s="1"/>
      <c r="K2049" s="1"/>
      <c r="L2049" s="16" t="str">
        <f t="shared" si="159"/>
        <v/>
      </c>
      <c r="M2049" s="70"/>
    </row>
    <row r="2050" spans="1:13" x14ac:dyDescent="0.3">
      <c r="A2050" s="4"/>
      <c r="B2050" s="1"/>
      <c r="C2050" s="1" t="str">
        <f t="shared" si="155"/>
        <v/>
      </c>
      <c r="D2050" s="1"/>
      <c r="E2050" s="1" t="str">
        <f t="shared" si="156"/>
        <v/>
      </c>
      <c r="F2050" s="1" t="str">
        <f t="shared" si="157"/>
        <v/>
      </c>
      <c r="G2050" s="1"/>
      <c r="H2050" s="74" t="str" cm="1">
        <f t="array" ref="H2050">IFERROR(IF(D2050="","",INDEX(Entradas!$H$3:$H$5000,MATCH(Vendas!A2050,IF(Entradas!$B$3:$B$5000=Vendas!D2050,Entradas!$A$3:$A$5000),1))),"Preço não registrado")</f>
        <v/>
      </c>
      <c r="I2050" s="37" t="str">
        <f t="shared" si="158"/>
        <v/>
      </c>
      <c r="J2050" s="1"/>
      <c r="K2050" s="1"/>
      <c r="L2050" s="16" t="str">
        <f t="shared" si="159"/>
        <v/>
      </c>
      <c r="M2050" s="70"/>
    </row>
    <row r="2051" spans="1:13" x14ac:dyDescent="0.3">
      <c r="A2051" s="4"/>
      <c r="B2051" s="1"/>
      <c r="C2051" s="1" t="str">
        <f t="shared" ref="C2051:C2114" si="160">IF(B2051="","",VLOOKUP(B2051,tabela_cliente,2,0))</f>
        <v/>
      </c>
      <c r="D2051" s="1"/>
      <c r="E2051" s="1" t="str">
        <f t="shared" ref="E2051:E2114" si="161">IF(D2051="","",VLOOKUP(D2051,tabela_produto,2,0))</f>
        <v/>
      </c>
      <c r="F2051" s="1" t="str">
        <f t="shared" ref="F2051:F2114" si="162">IF(D2051="","",VLOOKUP(D2051,tabela_produto,3,0))</f>
        <v/>
      </c>
      <c r="G2051" s="1"/>
      <c r="H2051" s="74" t="str" cm="1">
        <f t="array" ref="H2051">IFERROR(IF(D2051="","",INDEX(Entradas!$H$3:$H$5000,MATCH(Vendas!A2051,IF(Entradas!$B$3:$B$5000=Vendas!D2051,Entradas!$A$3:$A$5000),1))),"Preço não registrado")</f>
        <v/>
      </c>
      <c r="I2051" s="37" t="str">
        <f t="shared" si="158"/>
        <v/>
      </c>
      <c r="J2051" s="1"/>
      <c r="K2051" s="1"/>
      <c r="L2051" s="16" t="str">
        <f t="shared" si="159"/>
        <v/>
      </c>
      <c r="M2051" s="70"/>
    </row>
    <row r="2052" spans="1:13" x14ac:dyDescent="0.3">
      <c r="A2052" s="4"/>
      <c r="B2052" s="1"/>
      <c r="C2052" s="1" t="str">
        <f t="shared" si="160"/>
        <v/>
      </c>
      <c r="D2052" s="6"/>
      <c r="E2052" s="1" t="str">
        <f t="shared" si="161"/>
        <v/>
      </c>
      <c r="F2052" s="1" t="str">
        <f t="shared" si="162"/>
        <v/>
      </c>
      <c r="G2052" s="1"/>
      <c r="H2052" s="74" t="str" cm="1">
        <f t="array" ref="H2052">IFERROR(IF(D2052="","",INDEX(Entradas!$H$3:$H$5000,MATCH(Vendas!A2052,IF(Entradas!$B$3:$B$5000=Vendas!D2052,Entradas!$A$3:$A$5000),1))),"Preço não registrado")</f>
        <v/>
      </c>
      <c r="I2052" s="37" t="str">
        <f t="shared" ref="I2052:I2115" si="163">IFERROR(IF(OR(G2052="",H2052=""),"",G2052*H2052),"")</f>
        <v/>
      </c>
      <c r="J2052" s="1"/>
      <c r="K2052" s="1"/>
      <c r="L2052" s="16" t="str">
        <f t="shared" ref="L2052:L2115" si="164">IF(K2052="","",HYPERLINK("https://rastreamentocorreios.info/consulta/"&amp;K2052,"Rastreie aqui"))</f>
        <v/>
      </c>
      <c r="M2052" s="70"/>
    </row>
    <row r="2053" spans="1:13" x14ac:dyDescent="0.3">
      <c r="A2053" s="4"/>
      <c r="B2053" s="1"/>
      <c r="C2053" s="1" t="str">
        <f t="shared" si="160"/>
        <v/>
      </c>
      <c r="D2053" s="1"/>
      <c r="E2053" s="1" t="str">
        <f t="shared" si="161"/>
        <v/>
      </c>
      <c r="F2053" s="1" t="str">
        <f t="shared" si="162"/>
        <v/>
      </c>
      <c r="G2053" s="1"/>
      <c r="H2053" s="74" t="str" cm="1">
        <f t="array" ref="H2053">IFERROR(IF(D2053="","",INDEX(Entradas!$H$3:$H$5000,MATCH(Vendas!A2053,IF(Entradas!$B$3:$B$5000=Vendas!D2053,Entradas!$A$3:$A$5000),1))),"Preço não registrado")</f>
        <v/>
      </c>
      <c r="I2053" s="37" t="str">
        <f t="shared" si="163"/>
        <v/>
      </c>
      <c r="J2053" s="1"/>
      <c r="K2053" s="1"/>
      <c r="L2053" s="16" t="str">
        <f t="shared" si="164"/>
        <v/>
      </c>
      <c r="M2053" s="70"/>
    </row>
    <row r="2054" spans="1:13" x14ac:dyDescent="0.3">
      <c r="A2054" s="4"/>
      <c r="B2054" s="1"/>
      <c r="C2054" s="1" t="str">
        <f t="shared" si="160"/>
        <v/>
      </c>
      <c r="D2054" s="1"/>
      <c r="E2054" s="1" t="str">
        <f t="shared" si="161"/>
        <v/>
      </c>
      <c r="F2054" s="1" t="str">
        <f t="shared" si="162"/>
        <v/>
      </c>
      <c r="G2054" s="1"/>
      <c r="H2054" s="74" t="str" cm="1">
        <f t="array" ref="H2054">IFERROR(IF(D2054="","",INDEX(Entradas!$H$3:$H$5000,MATCH(Vendas!A2054,IF(Entradas!$B$3:$B$5000=Vendas!D2054,Entradas!$A$3:$A$5000),1))),"Preço não registrado")</f>
        <v/>
      </c>
      <c r="I2054" s="37" t="str">
        <f t="shared" si="163"/>
        <v/>
      </c>
      <c r="J2054" s="1"/>
      <c r="K2054" s="1"/>
      <c r="L2054" s="16" t="str">
        <f t="shared" si="164"/>
        <v/>
      </c>
      <c r="M2054" s="70"/>
    </row>
    <row r="2055" spans="1:13" x14ac:dyDescent="0.3">
      <c r="A2055" s="4"/>
      <c r="B2055" s="1"/>
      <c r="C2055" s="1" t="str">
        <f t="shared" si="160"/>
        <v/>
      </c>
      <c r="D2055" s="1"/>
      <c r="E2055" s="1" t="str">
        <f t="shared" si="161"/>
        <v/>
      </c>
      <c r="F2055" s="1" t="str">
        <f t="shared" si="162"/>
        <v/>
      </c>
      <c r="G2055" s="1"/>
      <c r="H2055" s="74" t="str" cm="1">
        <f t="array" ref="H2055">IFERROR(IF(D2055="","",INDEX(Entradas!$H$3:$H$5000,MATCH(Vendas!A2055,IF(Entradas!$B$3:$B$5000=Vendas!D2055,Entradas!$A$3:$A$5000),1))),"Preço não registrado")</f>
        <v/>
      </c>
      <c r="I2055" s="37" t="str">
        <f t="shared" si="163"/>
        <v/>
      </c>
      <c r="J2055" s="1"/>
      <c r="K2055" s="1"/>
      <c r="L2055" s="16" t="str">
        <f t="shared" si="164"/>
        <v/>
      </c>
      <c r="M2055" s="70"/>
    </row>
    <row r="2056" spans="1:13" x14ac:dyDescent="0.3">
      <c r="A2056" s="4"/>
      <c r="B2056" s="1"/>
      <c r="C2056" s="1" t="str">
        <f t="shared" si="160"/>
        <v/>
      </c>
      <c r="D2056" s="1"/>
      <c r="E2056" s="1" t="str">
        <f t="shared" si="161"/>
        <v/>
      </c>
      <c r="F2056" s="1" t="str">
        <f t="shared" si="162"/>
        <v/>
      </c>
      <c r="G2056" s="1"/>
      <c r="H2056" s="74" t="str" cm="1">
        <f t="array" ref="H2056">IFERROR(IF(D2056="","",INDEX(Entradas!$H$3:$H$5000,MATCH(Vendas!A2056,IF(Entradas!$B$3:$B$5000=Vendas!D2056,Entradas!$A$3:$A$5000),1))),"Preço não registrado")</f>
        <v/>
      </c>
      <c r="I2056" s="37" t="str">
        <f t="shared" si="163"/>
        <v/>
      </c>
      <c r="J2056" s="1"/>
      <c r="K2056" s="1"/>
      <c r="L2056" s="16" t="str">
        <f t="shared" si="164"/>
        <v/>
      </c>
      <c r="M2056" s="70"/>
    </row>
    <row r="2057" spans="1:13" x14ac:dyDescent="0.3">
      <c r="A2057" s="4"/>
      <c r="B2057" s="1"/>
      <c r="C2057" s="1" t="str">
        <f t="shared" si="160"/>
        <v/>
      </c>
      <c r="D2057" s="1"/>
      <c r="E2057" s="1" t="str">
        <f t="shared" si="161"/>
        <v/>
      </c>
      <c r="F2057" s="1" t="str">
        <f t="shared" si="162"/>
        <v/>
      </c>
      <c r="G2057" s="1"/>
      <c r="H2057" s="74" t="str" cm="1">
        <f t="array" ref="H2057">IFERROR(IF(D2057="","",INDEX(Entradas!$H$3:$H$5000,MATCH(Vendas!A2057,IF(Entradas!$B$3:$B$5000=Vendas!D2057,Entradas!$A$3:$A$5000),1))),"Preço não registrado")</f>
        <v/>
      </c>
      <c r="I2057" s="37" t="str">
        <f t="shared" si="163"/>
        <v/>
      </c>
      <c r="J2057" s="1"/>
      <c r="K2057" s="1"/>
      <c r="L2057" s="16" t="str">
        <f t="shared" si="164"/>
        <v/>
      </c>
      <c r="M2057" s="70"/>
    </row>
    <row r="2058" spans="1:13" x14ac:dyDescent="0.3">
      <c r="A2058" s="4"/>
      <c r="B2058" s="1"/>
      <c r="C2058" s="1" t="str">
        <f t="shared" si="160"/>
        <v/>
      </c>
      <c r="D2058" s="1"/>
      <c r="E2058" s="1" t="str">
        <f t="shared" si="161"/>
        <v/>
      </c>
      <c r="F2058" s="1" t="str">
        <f t="shared" si="162"/>
        <v/>
      </c>
      <c r="G2058" s="1"/>
      <c r="H2058" s="74" t="str" cm="1">
        <f t="array" ref="H2058">IFERROR(IF(D2058="","",INDEX(Entradas!$H$3:$H$5000,MATCH(Vendas!A2058,IF(Entradas!$B$3:$B$5000=Vendas!D2058,Entradas!$A$3:$A$5000),1))),"Preço não registrado")</f>
        <v/>
      </c>
      <c r="I2058" s="37" t="str">
        <f t="shared" si="163"/>
        <v/>
      </c>
      <c r="J2058" s="1"/>
      <c r="K2058" s="1"/>
      <c r="L2058" s="16" t="str">
        <f t="shared" si="164"/>
        <v/>
      </c>
      <c r="M2058" s="70"/>
    </row>
    <row r="2059" spans="1:13" x14ac:dyDescent="0.3">
      <c r="A2059" s="4"/>
      <c r="B2059" s="1"/>
      <c r="C2059" s="1" t="str">
        <f t="shared" si="160"/>
        <v/>
      </c>
      <c r="D2059" s="1"/>
      <c r="E2059" s="1" t="str">
        <f t="shared" si="161"/>
        <v/>
      </c>
      <c r="F2059" s="1" t="str">
        <f t="shared" si="162"/>
        <v/>
      </c>
      <c r="G2059" s="1"/>
      <c r="H2059" s="74" t="str" cm="1">
        <f t="array" ref="H2059">IFERROR(IF(D2059="","",INDEX(Entradas!$H$3:$H$5000,MATCH(Vendas!A2059,IF(Entradas!$B$3:$B$5000=Vendas!D2059,Entradas!$A$3:$A$5000),1))),"Preço não registrado")</f>
        <v/>
      </c>
      <c r="I2059" s="37" t="str">
        <f t="shared" si="163"/>
        <v/>
      </c>
      <c r="J2059" s="1"/>
      <c r="K2059" s="1"/>
      <c r="L2059" s="16" t="str">
        <f t="shared" si="164"/>
        <v/>
      </c>
      <c r="M2059" s="70"/>
    </row>
    <row r="2060" spans="1:13" x14ac:dyDescent="0.3">
      <c r="A2060" s="4"/>
      <c r="B2060" s="1"/>
      <c r="C2060" s="1" t="str">
        <f t="shared" si="160"/>
        <v/>
      </c>
      <c r="D2060" s="1"/>
      <c r="E2060" s="1" t="str">
        <f t="shared" si="161"/>
        <v/>
      </c>
      <c r="F2060" s="1" t="str">
        <f t="shared" si="162"/>
        <v/>
      </c>
      <c r="G2060" s="1"/>
      <c r="H2060" s="74" t="str" cm="1">
        <f t="array" ref="H2060">IFERROR(IF(D2060="","",INDEX(Entradas!$H$3:$H$5000,MATCH(Vendas!A2060,IF(Entradas!$B$3:$B$5000=Vendas!D2060,Entradas!$A$3:$A$5000),1))),"Preço não registrado")</f>
        <v/>
      </c>
      <c r="I2060" s="37" t="str">
        <f t="shared" si="163"/>
        <v/>
      </c>
      <c r="J2060" s="1"/>
      <c r="K2060" s="1"/>
      <c r="L2060" s="16" t="str">
        <f t="shared" si="164"/>
        <v/>
      </c>
      <c r="M2060" s="70"/>
    </row>
    <row r="2061" spans="1:13" x14ac:dyDescent="0.3">
      <c r="A2061" s="4"/>
      <c r="B2061" s="1"/>
      <c r="C2061" s="1" t="str">
        <f t="shared" si="160"/>
        <v/>
      </c>
      <c r="D2061" s="1"/>
      <c r="E2061" s="1" t="str">
        <f t="shared" si="161"/>
        <v/>
      </c>
      <c r="F2061" s="1" t="str">
        <f t="shared" si="162"/>
        <v/>
      </c>
      <c r="G2061" s="1"/>
      <c r="H2061" s="74" t="str" cm="1">
        <f t="array" ref="H2061">IFERROR(IF(D2061="","",INDEX(Entradas!$H$3:$H$5000,MATCH(Vendas!A2061,IF(Entradas!$B$3:$B$5000=Vendas!D2061,Entradas!$A$3:$A$5000),1))),"Preço não registrado")</f>
        <v/>
      </c>
      <c r="I2061" s="37" t="str">
        <f t="shared" si="163"/>
        <v/>
      </c>
      <c r="J2061" s="1"/>
      <c r="K2061" s="1"/>
      <c r="L2061" s="16" t="str">
        <f t="shared" si="164"/>
        <v/>
      </c>
      <c r="M2061" s="70"/>
    </row>
    <row r="2062" spans="1:13" x14ac:dyDescent="0.3">
      <c r="A2062" s="4"/>
      <c r="B2062" s="1"/>
      <c r="C2062" s="1" t="str">
        <f t="shared" si="160"/>
        <v/>
      </c>
      <c r="D2062" s="6"/>
      <c r="E2062" s="1" t="str">
        <f t="shared" si="161"/>
        <v/>
      </c>
      <c r="F2062" s="1" t="str">
        <f t="shared" si="162"/>
        <v/>
      </c>
      <c r="G2062" s="1"/>
      <c r="H2062" s="74" t="str" cm="1">
        <f t="array" ref="H2062">IFERROR(IF(D2062="","",INDEX(Entradas!$H$3:$H$5000,MATCH(Vendas!A2062,IF(Entradas!$B$3:$B$5000=Vendas!D2062,Entradas!$A$3:$A$5000),1))),"Preço não registrado")</f>
        <v/>
      </c>
      <c r="I2062" s="37" t="str">
        <f t="shared" si="163"/>
        <v/>
      </c>
      <c r="J2062" s="1"/>
      <c r="K2062" s="1"/>
      <c r="L2062" s="16" t="str">
        <f t="shared" si="164"/>
        <v/>
      </c>
      <c r="M2062" s="70"/>
    </row>
    <row r="2063" spans="1:13" x14ac:dyDescent="0.3">
      <c r="A2063" s="4"/>
      <c r="B2063" s="1"/>
      <c r="C2063" s="1" t="str">
        <f t="shared" si="160"/>
        <v/>
      </c>
      <c r="D2063" s="1"/>
      <c r="E2063" s="1" t="str">
        <f t="shared" si="161"/>
        <v/>
      </c>
      <c r="F2063" s="1" t="str">
        <f t="shared" si="162"/>
        <v/>
      </c>
      <c r="G2063" s="1"/>
      <c r="H2063" s="74" t="str" cm="1">
        <f t="array" ref="H2063">IFERROR(IF(D2063="","",INDEX(Entradas!$H$3:$H$5000,MATCH(Vendas!A2063,IF(Entradas!$B$3:$B$5000=Vendas!D2063,Entradas!$A$3:$A$5000),1))),"Preço não registrado")</f>
        <v/>
      </c>
      <c r="I2063" s="37" t="str">
        <f t="shared" si="163"/>
        <v/>
      </c>
      <c r="J2063" s="1"/>
      <c r="K2063" s="1"/>
      <c r="L2063" s="16" t="str">
        <f t="shared" si="164"/>
        <v/>
      </c>
      <c r="M2063" s="70"/>
    </row>
    <row r="2064" spans="1:13" x14ac:dyDescent="0.3">
      <c r="A2064" s="4"/>
      <c r="B2064" s="1"/>
      <c r="C2064" s="1" t="str">
        <f t="shared" si="160"/>
        <v/>
      </c>
      <c r="D2064" s="1"/>
      <c r="E2064" s="1" t="str">
        <f t="shared" si="161"/>
        <v/>
      </c>
      <c r="F2064" s="1" t="str">
        <f t="shared" si="162"/>
        <v/>
      </c>
      <c r="G2064" s="1"/>
      <c r="H2064" s="74" t="str" cm="1">
        <f t="array" ref="H2064">IFERROR(IF(D2064="","",INDEX(Entradas!$H$3:$H$5000,MATCH(Vendas!A2064,IF(Entradas!$B$3:$B$5000=Vendas!D2064,Entradas!$A$3:$A$5000),1))),"Preço não registrado")</f>
        <v/>
      </c>
      <c r="I2064" s="37" t="str">
        <f t="shared" si="163"/>
        <v/>
      </c>
      <c r="J2064" s="1"/>
      <c r="K2064" s="1"/>
      <c r="L2064" s="16" t="str">
        <f t="shared" si="164"/>
        <v/>
      </c>
      <c r="M2064" s="70"/>
    </row>
    <row r="2065" spans="1:13" x14ac:dyDescent="0.3">
      <c r="A2065" s="4"/>
      <c r="B2065" s="1"/>
      <c r="C2065" s="1" t="str">
        <f t="shared" si="160"/>
        <v/>
      </c>
      <c r="D2065" s="1"/>
      <c r="E2065" s="1" t="str">
        <f t="shared" si="161"/>
        <v/>
      </c>
      <c r="F2065" s="1" t="str">
        <f t="shared" si="162"/>
        <v/>
      </c>
      <c r="G2065" s="1"/>
      <c r="H2065" s="74" t="str" cm="1">
        <f t="array" ref="H2065">IFERROR(IF(D2065="","",INDEX(Entradas!$H$3:$H$5000,MATCH(Vendas!A2065,IF(Entradas!$B$3:$B$5000=Vendas!D2065,Entradas!$A$3:$A$5000),1))),"Preço não registrado")</f>
        <v/>
      </c>
      <c r="I2065" s="37" t="str">
        <f t="shared" si="163"/>
        <v/>
      </c>
      <c r="J2065" s="1"/>
      <c r="K2065" s="1"/>
      <c r="L2065" s="16" t="str">
        <f t="shared" si="164"/>
        <v/>
      </c>
      <c r="M2065" s="70"/>
    </row>
    <row r="2066" spans="1:13" x14ac:dyDescent="0.3">
      <c r="A2066" s="4"/>
      <c r="B2066" s="1"/>
      <c r="C2066" s="1" t="str">
        <f t="shared" si="160"/>
        <v/>
      </c>
      <c r="D2066" s="1"/>
      <c r="E2066" s="1" t="str">
        <f t="shared" si="161"/>
        <v/>
      </c>
      <c r="F2066" s="1" t="str">
        <f t="shared" si="162"/>
        <v/>
      </c>
      <c r="G2066" s="1"/>
      <c r="H2066" s="74" t="str" cm="1">
        <f t="array" ref="H2066">IFERROR(IF(D2066="","",INDEX(Entradas!$H$3:$H$5000,MATCH(Vendas!A2066,IF(Entradas!$B$3:$B$5000=Vendas!D2066,Entradas!$A$3:$A$5000),1))),"Preço não registrado")</f>
        <v/>
      </c>
      <c r="I2066" s="37" t="str">
        <f t="shared" si="163"/>
        <v/>
      </c>
      <c r="J2066" s="1"/>
      <c r="K2066" s="1"/>
      <c r="L2066" s="16" t="str">
        <f t="shared" si="164"/>
        <v/>
      </c>
      <c r="M2066" s="70"/>
    </row>
    <row r="2067" spans="1:13" x14ac:dyDescent="0.3">
      <c r="A2067" s="4"/>
      <c r="B2067" s="1"/>
      <c r="C2067" s="1" t="str">
        <f t="shared" si="160"/>
        <v/>
      </c>
      <c r="D2067" s="1"/>
      <c r="E2067" s="1" t="str">
        <f t="shared" si="161"/>
        <v/>
      </c>
      <c r="F2067" s="1" t="str">
        <f t="shared" si="162"/>
        <v/>
      </c>
      <c r="G2067" s="1"/>
      <c r="H2067" s="74" t="str" cm="1">
        <f t="array" ref="H2067">IFERROR(IF(D2067="","",INDEX(Entradas!$H$3:$H$5000,MATCH(Vendas!A2067,IF(Entradas!$B$3:$B$5000=Vendas!D2067,Entradas!$A$3:$A$5000),1))),"Preço não registrado")</f>
        <v/>
      </c>
      <c r="I2067" s="37" t="str">
        <f t="shared" si="163"/>
        <v/>
      </c>
      <c r="J2067" s="1"/>
      <c r="K2067" s="1"/>
      <c r="L2067" s="16" t="str">
        <f t="shared" si="164"/>
        <v/>
      </c>
      <c r="M2067" s="70"/>
    </row>
    <row r="2068" spans="1:13" x14ac:dyDescent="0.3">
      <c r="A2068" s="4"/>
      <c r="B2068" s="1"/>
      <c r="C2068" s="1" t="str">
        <f t="shared" si="160"/>
        <v/>
      </c>
      <c r="D2068" s="1"/>
      <c r="E2068" s="1" t="str">
        <f t="shared" si="161"/>
        <v/>
      </c>
      <c r="F2068" s="1" t="str">
        <f t="shared" si="162"/>
        <v/>
      </c>
      <c r="G2068" s="1"/>
      <c r="H2068" s="74" t="str" cm="1">
        <f t="array" ref="H2068">IFERROR(IF(D2068="","",INDEX(Entradas!$H$3:$H$5000,MATCH(Vendas!A2068,IF(Entradas!$B$3:$B$5000=Vendas!D2068,Entradas!$A$3:$A$5000),1))),"Preço não registrado")</f>
        <v/>
      </c>
      <c r="I2068" s="37" t="str">
        <f t="shared" si="163"/>
        <v/>
      </c>
      <c r="J2068" s="1"/>
      <c r="K2068" s="1"/>
      <c r="L2068" s="16" t="str">
        <f t="shared" si="164"/>
        <v/>
      </c>
      <c r="M2068" s="70"/>
    </row>
    <row r="2069" spans="1:13" x14ac:dyDescent="0.3">
      <c r="A2069" s="4"/>
      <c r="B2069" s="1"/>
      <c r="C2069" s="1" t="str">
        <f t="shared" si="160"/>
        <v/>
      </c>
      <c r="D2069" s="1"/>
      <c r="E2069" s="1" t="str">
        <f t="shared" si="161"/>
        <v/>
      </c>
      <c r="F2069" s="1" t="str">
        <f t="shared" si="162"/>
        <v/>
      </c>
      <c r="G2069" s="1"/>
      <c r="H2069" s="74" t="str" cm="1">
        <f t="array" ref="H2069">IFERROR(IF(D2069="","",INDEX(Entradas!$H$3:$H$5000,MATCH(Vendas!A2069,IF(Entradas!$B$3:$B$5000=Vendas!D2069,Entradas!$A$3:$A$5000),1))),"Preço não registrado")</f>
        <v/>
      </c>
      <c r="I2069" s="37" t="str">
        <f t="shared" si="163"/>
        <v/>
      </c>
      <c r="J2069" s="1"/>
      <c r="K2069" s="1"/>
      <c r="L2069" s="16" t="str">
        <f t="shared" si="164"/>
        <v/>
      </c>
      <c r="M2069" s="70"/>
    </row>
    <row r="2070" spans="1:13" x14ac:dyDescent="0.3">
      <c r="A2070" s="4"/>
      <c r="B2070" s="1"/>
      <c r="C2070" s="1" t="str">
        <f t="shared" si="160"/>
        <v/>
      </c>
      <c r="D2070" s="1"/>
      <c r="E2070" s="1" t="str">
        <f t="shared" si="161"/>
        <v/>
      </c>
      <c r="F2070" s="1" t="str">
        <f t="shared" si="162"/>
        <v/>
      </c>
      <c r="G2070" s="1"/>
      <c r="H2070" s="74" t="str" cm="1">
        <f t="array" ref="H2070">IFERROR(IF(D2070="","",INDEX(Entradas!$H$3:$H$5000,MATCH(Vendas!A2070,IF(Entradas!$B$3:$B$5000=Vendas!D2070,Entradas!$A$3:$A$5000),1))),"Preço não registrado")</f>
        <v/>
      </c>
      <c r="I2070" s="37" t="str">
        <f t="shared" si="163"/>
        <v/>
      </c>
      <c r="J2070" s="1"/>
      <c r="K2070" s="1"/>
      <c r="L2070" s="16" t="str">
        <f t="shared" si="164"/>
        <v/>
      </c>
      <c r="M2070" s="70"/>
    </row>
    <row r="2071" spans="1:13" x14ac:dyDescent="0.3">
      <c r="A2071" s="4"/>
      <c r="B2071" s="1"/>
      <c r="C2071" s="1" t="str">
        <f t="shared" si="160"/>
        <v/>
      </c>
      <c r="D2071" s="1"/>
      <c r="E2071" s="1" t="str">
        <f t="shared" si="161"/>
        <v/>
      </c>
      <c r="F2071" s="1" t="str">
        <f t="shared" si="162"/>
        <v/>
      </c>
      <c r="G2071" s="1"/>
      <c r="H2071" s="74" t="str" cm="1">
        <f t="array" ref="H2071">IFERROR(IF(D2071="","",INDEX(Entradas!$H$3:$H$5000,MATCH(Vendas!A2071,IF(Entradas!$B$3:$B$5000=Vendas!D2071,Entradas!$A$3:$A$5000),1))),"Preço não registrado")</f>
        <v/>
      </c>
      <c r="I2071" s="37" t="str">
        <f t="shared" si="163"/>
        <v/>
      </c>
      <c r="J2071" s="1"/>
      <c r="K2071" s="1"/>
      <c r="L2071" s="16" t="str">
        <f t="shared" si="164"/>
        <v/>
      </c>
      <c r="M2071" s="70"/>
    </row>
    <row r="2072" spans="1:13" x14ac:dyDescent="0.3">
      <c r="A2072" s="4"/>
      <c r="B2072" s="1"/>
      <c r="C2072" s="1" t="str">
        <f t="shared" si="160"/>
        <v/>
      </c>
      <c r="D2072" s="6"/>
      <c r="E2072" s="1" t="str">
        <f t="shared" si="161"/>
        <v/>
      </c>
      <c r="F2072" s="1" t="str">
        <f t="shared" si="162"/>
        <v/>
      </c>
      <c r="G2072" s="1"/>
      <c r="H2072" s="74" t="str" cm="1">
        <f t="array" ref="H2072">IFERROR(IF(D2072="","",INDEX(Entradas!$H$3:$H$5000,MATCH(Vendas!A2072,IF(Entradas!$B$3:$B$5000=Vendas!D2072,Entradas!$A$3:$A$5000),1))),"Preço não registrado")</f>
        <v/>
      </c>
      <c r="I2072" s="37" t="str">
        <f t="shared" si="163"/>
        <v/>
      </c>
      <c r="J2072" s="1"/>
      <c r="K2072" s="1"/>
      <c r="L2072" s="16" t="str">
        <f t="shared" si="164"/>
        <v/>
      </c>
      <c r="M2072" s="70"/>
    </row>
    <row r="2073" spans="1:13" x14ac:dyDescent="0.3">
      <c r="A2073" s="4"/>
      <c r="B2073" s="1"/>
      <c r="C2073" s="1" t="str">
        <f t="shared" si="160"/>
        <v/>
      </c>
      <c r="D2073" s="1"/>
      <c r="E2073" s="1" t="str">
        <f t="shared" si="161"/>
        <v/>
      </c>
      <c r="F2073" s="1" t="str">
        <f t="shared" si="162"/>
        <v/>
      </c>
      <c r="G2073" s="1"/>
      <c r="H2073" s="74" t="str" cm="1">
        <f t="array" ref="H2073">IFERROR(IF(D2073="","",INDEX(Entradas!$H$3:$H$5000,MATCH(Vendas!A2073,IF(Entradas!$B$3:$B$5000=Vendas!D2073,Entradas!$A$3:$A$5000),1))),"Preço não registrado")</f>
        <v/>
      </c>
      <c r="I2073" s="37" t="str">
        <f t="shared" si="163"/>
        <v/>
      </c>
      <c r="J2073" s="1"/>
      <c r="K2073" s="1"/>
      <c r="L2073" s="16" t="str">
        <f t="shared" si="164"/>
        <v/>
      </c>
      <c r="M2073" s="70"/>
    </row>
    <row r="2074" spans="1:13" x14ac:dyDescent="0.3">
      <c r="A2074" s="4"/>
      <c r="B2074" s="1"/>
      <c r="C2074" s="1" t="str">
        <f t="shared" si="160"/>
        <v/>
      </c>
      <c r="D2074" s="1"/>
      <c r="E2074" s="1" t="str">
        <f t="shared" si="161"/>
        <v/>
      </c>
      <c r="F2074" s="1" t="str">
        <f t="shared" si="162"/>
        <v/>
      </c>
      <c r="G2074" s="1"/>
      <c r="H2074" s="74" t="str" cm="1">
        <f t="array" ref="H2074">IFERROR(IF(D2074="","",INDEX(Entradas!$H$3:$H$5000,MATCH(Vendas!A2074,IF(Entradas!$B$3:$B$5000=Vendas!D2074,Entradas!$A$3:$A$5000),1))),"Preço não registrado")</f>
        <v/>
      </c>
      <c r="I2074" s="37" t="str">
        <f t="shared" si="163"/>
        <v/>
      </c>
      <c r="J2074" s="1"/>
      <c r="K2074" s="1"/>
      <c r="L2074" s="16" t="str">
        <f t="shared" si="164"/>
        <v/>
      </c>
      <c r="M2074" s="70"/>
    </row>
    <row r="2075" spans="1:13" x14ac:dyDescent="0.3">
      <c r="A2075" s="4"/>
      <c r="B2075" s="1"/>
      <c r="C2075" s="1" t="str">
        <f t="shared" si="160"/>
        <v/>
      </c>
      <c r="D2075" s="1"/>
      <c r="E2075" s="1" t="str">
        <f t="shared" si="161"/>
        <v/>
      </c>
      <c r="F2075" s="1" t="str">
        <f t="shared" si="162"/>
        <v/>
      </c>
      <c r="G2075" s="1"/>
      <c r="H2075" s="74" t="str" cm="1">
        <f t="array" ref="H2075">IFERROR(IF(D2075="","",INDEX(Entradas!$H$3:$H$5000,MATCH(Vendas!A2075,IF(Entradas!$B$3:$B$5000=Vendas!D2075,Entradas!$A$3:$A$5000),1))),"Preço não registrado")</f>
        <v/>
      </c>
      <c r="I2075" s="37" t="str">
        <f t="shared" si="163"/>
        <v/>
      </c>
      <c r="J2075" s="1"/>
      <c r="K2075" s="1"/>
      <c r="L2075" s="16" t="str">
        <f t="shared" si="164"/>
        <v/>
      </c>
      <c r="M2075" s="70"/>
    </row>
    <row r="2076" spans="1:13" x14ac:dyDescent="0.3">
      <c r="A2076" s="4"/>
      <c r="B2076" s="1"/>
      <c r="C2076" s="1" t="str">
        <f t="shared" si="160"/>
        <v/>
      </c>
      <c r="D2076" s="1"/>
      <c r="E2076" s="1" t="str">
        <f t="shared" si="161"/>
        <v/>
      </c>
      <c r="F2076" s="1" t="str">
        <f t="shared" si="162"/>
        <v/>
      </c>
      <c r="G2076" s="1"/>
      <c r="H2076" s="74" t="str" cm="1">
        <f t="array" ref="H2076">IFERROR(IF(D2076="","",INDEX(Entradas!$H$3:$H$5000,MATCH(Vendas!A2076,IF(Entradas!$B$3:$B$5000=Vendas!D2076,Entradas!$A$3:$A$5000),1))),"Preço não registrado")</f>
        <v/>
      </c>
      <c r="I2076" s="37" t="str">
        <f t="shared" si="163"/>
        <v/>
      </c>
      <c r="J2076" s="1"/>
      <c r="K2076" s="1"/>
      <c r="L2076" s="16" t="str">
        <f t="shared" si="164"/>
        <v/>
      </c>
      <c r="M2076" s="70"/>
    </row>
    <row r="2077" spans="1:13" x14ac:dyDescent="0.3">
      <c r="A2077" s="4"/>
      <c r="B2077" s="1"/>
      <c r="C2077" s="1" t="str">
        <f t="shared" si="160"/>
        <v/>
      </c>
      <c r="D2077" s="1"/>
      <c r="E2077" s="1" t="str">
        <f t="shared" si="161"/>
        <v/>
      </c>
      <c r="F2077" s="1" t="str">
        <f t="shared" si="162"/>
        <v/>
      </c>
      <c r="G2077" s="1"/>
      <c r="H2077" s="74" t="str" cm="1">
        <f t="array" ref="H2077">IFERROR(IF(D2077="","",INDEX(Entradas!$H$3:$H$5000,MATCH(Vendas!A2077,IF(Entradas!$B$3:$B$5000=Vendas!D2077,Entradas!$A$3:$A$5000),1))),"Preço não registrado")</f>
        <v/>
      </c>
      <c r="I2077" s="37" t="str">
        <f t="shared" si="163"/>
        <v/>
      </c>
      <c r="J2077" s="1"/>
      <c r="K2077" s="1"/>
      <c r="L2077" s="16" t="str">
        <f t="shared" si="164"/>
        <v/>
      </c>
      <c r="M2077" s="70"/>
    </row>
    <row r="2078" spans="1:13" x14ac:dyDescent="0.3">
      <c r="A2078" s="4"/>
      <c r="B2078" s="1"/>
      <c r="C2078" s="1" t="str">
        <f t="shared" si="160"/>
        <v/>
      </c>
      <c r="D2078" s="1"/>
      <c r="E2078" s="1" t="str">
        <f t="shared" si="161"/>
        <v/>
      </c>
      <c r="F2078" s="1" t="str">
        <f t="shared" si="162"/>
        <v/>
      </c>
      <c r="G2078" s="1"/>
      <c r="H2078" s="74" t="str" cm="1">
        <f t="array" ref="H2078">IFERROR(IF(D2078="","",INDEX(Entradas!$H$3:$H$5000,MATCH(Vendas!A2078,IF(Entradas!$B$3:$B$5000=Vendas!D2078,Entradas!$A$3:$A$5000),1))),"Preço não registrado")</f>
        <v/>
      </c>
      <c r="I2078" s="37" t="str">
        <f t="shared" si="163"/>
        <v/>
      </c>
      <c r="J2078" s="1"/>
      <c r="K2078" s="1"/>
      <c r="L2078" s="16" t="str">
        <f t="shared" si="164"/>
        <v/>
      </c>
      <c r="M2078" s="70"/>
    </row>
    <row r="2079" spans="1:13" x14ac:dyDescent="0.3">
      <c r="A2079" s="4"/>
      <c r="B2079" s="1"/>
      <c r="C2079" s="1" t="str">
        <f t="shared" si="160"/>
        <v/>
      </c>
      <c r="D2079" s="1"/>
      <c r="E2079" s="1" t="str">
        <f t="shared" si="161"/>
        <v/>
      </c>
      <c r="F2079" s="1" t="str">
        <f t="shared" si="162"/>
        <v/>
      </c>
      <c r="G2079" s="1"/>
      <c r="H2079" s="74" t="str" cm="1">
        <f t="array" ref="H2079">IFERROR(IF(D2079="","",INDEX(Entradas!$H$3:$H$5000,MATCH(Vendas!A2079,IF(Entradas!$B$3:$B$5000=Vendas!D2079,Entradas!$A$3:$A$5000),1))),"Preço não registrado")</f>
        <v/>
      </c>
      <c r="I2079" s="37" t="str">
        <f t="shared" si="163"/>
        <v/>
      </c>
      <c r="J2079" s="1"/>
      <c r="K2079" s="1"/>
      <c r="L2079" s="16" t="str">
        <f t="shared" si="164"/>
        <v/>
      </c>
      <c r="M2079" s="70"/>
    </row>
    <row r="2080" spans="1:13" x14ac:dyDescent="0.3">
      <c r="A2080" s="4"/>
      <c r="B2080" s="1"/>
      <c r="C2080" s="1" t="str">
        <f t="shared" si="160"/>
        <v/>
      </c>
      <c r="D2080" s="1"/>
      <c r="E2080" s="1" t="str">
        <f t="shared" si="161"/>
        <v/>
      </c>
      <c r="F2080" s="1" t="str">
        <f t="shared" si="162"/>
        <v/>
      </c>
      <c r="G2080" s="1"/>
      <c r="H2080" s="74" t="str" cm="1">
        <f t="array" ref="H2080">IFERROR(IF(D2080="","",INDEX(Entradas!$H$3:$H$5000,MATCH(Vendas!A2080,IF(Entradas!$B$3:$B$5000=Vendas!D2080,Entradas!$A$3:$A$5000),1))),"Preço não registrado")</f>
        <v/>
      </c>
      <c r="I2080" s="37" t="str">
        <f t="shared" si="163"/>
        <v/>
      </c>
      <c r="J2080" s="1"/>
      <c r="K2080" s="1"/>
      <c r="L2080" s="16" t="str">
        <f t="shared" si="164"/>
        <v/>
      </c>
      <c r="M2080" s="70"/>
    </row>
    <row r="2081" spans="1:13" x14ac:dyDescent="0.3">
      <c r="A2081" s="4"/>
      <c r="B2081" s="1"/>
      <c r="C2081" s="1" t="str">
        <f t="shared" si="160"/>
        <v/>
      </c>
      <c r="D2081" s="1"/>
      <c r="E2081" s="1" t="str">
        <f t="shared" si="161"/>
        <v/>
      </c>
      <c r="F2081" s="1" t="str">
        <f t="shared" si="162"/>
        <v/>
      </c>
      <c r="G2081" s="1"/>
      <c r="H2081" s="74" t="str" cm="1">
        <f t="array" ref="H2081">IFERROR(IF(D2081="","",INDEX(Entradas!$H$3:$H$5000,MATCH(Vendas!A2081,IF(Entradas!$B$3:$B$5000=Vendas!D2081,Entradas!$A$3:$A$5000),1))),"Preço não registrado")</f>
        <v/>
      </c>
      <c r="I2081" s="37" t="str">
        <f t="shared" si="163"/>
        <v/>
      </c>
      <c r="J2081" s="1"/>
      <c r="K2081" s="1"/>
      <c r="L2081" s="16" t="str">
        <f t="shared" si="164"/>
        <v/>
      </c>
      <c r="M2081" s="70"/>
    </row>
    <row r="2082" spans="1:13" x14ac:dyDescent="0.3">
      <c r="A2082" s="4"/>
      <c r="B2082" s="1"/>
      <c r="C2082" s="1" t="str">
        <f t="shared" si="160"/>
        <v/>
      </c>
      <c r="D2082" s="6"/>
      <c r="E2082" s="1" t="str">
        <f t="shared" si="161"/>
        <v/>
      </c>
      <c r="F2082" s="1" t="str">
        <f t="shared" si="162"/>
        <v/>
      </c>
      <c r="G2082" s="1"/>
      <c r="H2082" s="74" t="str" cm="1">
        <f t="array" ref="H2082">IFERROR(IF(D2082="","",INDEX(Entradas!$H$3:$H$5000,MATCH(Vendas!A2082,IF(Entradas!$B$3:$B$5000=Vendas!D2082,Entradas!$A$3:$A$5000),1))),"Preço não registrado")</f>
        <v/>
      </c>
      <c r="I2082" s="37" t="str">
        <f t="shared" si="163"/>
        <v/>
      </c>
      <c r="J2082" s="1"/>
      <c r="K2082" s="1"/>
      <c r="L2082" s="16" t="str">
        <f t="shared" si="164"/>
        <v/>
      </c>
      <c r="M2082" s="70"/>
    </row>
    <row r="2083" spans="1:13" x14ac:dyDescent="0.3">
      <c r="A2083" s="4"/>
      <c r="B2083" s="1"/>
      <c r="C2083" s="1" t="str">
        <f t="shared" si="160"/>
        <v/>
      </c>
      <c r="D2083" s="1"/>
      <c r="E2083" s="1" t="str">
        <f t="shared" si="161"/>
        <v/>
      </c>
      <c r="F2083" s="1" t="str">
        <f t="shared" si="162"/>
        <v/>
      </c>
      <c r="G2083" s="1"/>
      <c r="H2083" s="74" t="str" cm="1">
        <f t="array" ref="H2083">IFERROR(IF(D2083="","",INDEX(Entradas!$H$3:$H$5000,MATCH(Vendas!A2083,IF(Entradas!$B$3:$B$5000=Vendas!D2083,Entradas!$A$3:$A$5000),1))),"Preço não registrado")</f>
        <v/>
      </c>
      <c r="I2083" s="37" t="str">
        <f t="shared" si="163"/>
        <v/>
      </c>
      <c r="J2083" s="1"/>
      <c r="K2083" s="1"/>
      <c r="L2083" s="16" t="str">
        <f t="shared" si="164"/>
        <v/>
      </c>
      <c r="M2083" s="70"/>
    </row>
    <row r="2084" spans="1:13" x14ac:dyDescent="0.3">
      <c r="A2084" s="4"/>
      <c r="B2084" s="1"/>
      <c r="C2084" s="1" t="str">
        <f t="shared" si="160"/>
        <v/>
      </c>
      <c r="D2084" s="1"/>
      <c r="E2084" s="1" t="str">
        <f t="shared" si="161"/>
        <v/>
      </c>
      <c r="F2084" s="1" t="str">
        <f t="shared" si="162"/>
        <v/>
      </c>
      <c r="G2084" s="1"/>
      <c r="H2084" s="74" t="str" cm="1">
        <f t="array" ref="H2084">IFERROR(IF(D2084="","",INDEX(Entradas!$H$3:$H$5000,MATCH(Vendas!A2084,IF(Entradas!$B$3:$B$5000=Vendas!D2084,Entradas!$A$3:$A$5000),1))),"Preço não registrado")</f>
        <v/>
      </c>
      <c r="I2084" s="37" t="str">
        <f t="shared" si="163"/>
        <v/>
      </c>
      <c r="J2084" s="1"/>
      <c r="K2084" s="1"/>
      <c r="L2084" s="16" t="str">
        <f t="shared" si="164"/>
        <v/>
      </c>
      <c r="M2084" s="70"/>
    </row>
    <row r="2085" spans="1:13" x14ac:dyDescent="0.3">
      <c r="A2085" s="4"/>
      <c r="B2085" s="1"/>
      <c r="C2085" s="1" t="str">
        <f t="shared" si="160"/>
        <v/>
      </c>
      <c r="D2085" s="1"/>
      <c r="E2085" s="1" t="str">
        <f t="shared" si="161"/>
        <v/>
      </c>
      <c r="F2085" s="1" t="str">
        <f t="shared" si="162"/>
        <v/>
      </c>
      <c r="G2085" s="1"/>
      <c r="H2085" s="74" t="str" cm="1">
        <f t="array" ref="H2085">IFERROR(IF(D2085="","",INDEX(Entradas!$H$3:$H$5000,MATCH(Vendas!A2085,IF(Entradas!$B$3:$B$5000=Vendas!D2085,Entradas!$A$3:$A$5000),1))),"Preço não registrado")</f>
        <v/>
      </c>
      <c r="I2085" s="37" t="str">
        <f t="shared" si="163"/>
        <v/>
      </c>
      <c r="J2085" s="1"/>
      <c r="K2085" s="1"/>
      <c r="L2085" s="16" t="str">
        <f t="shared" si="164"/>
        <v/>
      </c>
      <c r="M2085" s="70"/>
    </row>
    <row r="2086" spans="1:13" x14ac:dyDescent="0.3">
      <c r="A2086" s="4"/>
      <c r="B2086" s="1"/>
      <c r="C2086" s="1" t="str">
        <f t="shared" si="160"/>
        <v/>
      </c>
      <c r="D2086" s="1"/>
      <c r="E2086" s="1" t="str">
        <f t="shared" si="161"/>
        <v/>
      </c>
      <c r="F2086" s="1" t="str">
        <f t="shared" si="162"/>
        <v/>
      </c>
      <c r="G2086" s="1"/>
      <c r="H2086" s="74" t="str" cm="1">
        <f t="array" ref="H2086">IFERROR(IF(D2086="","",INDEX(Entradas!$H$3:$H$5000,MATCH(Vendas!A2086,IF(Entradas!$B$3:$B$5000=Vendas!D2086,Entradas!$A$3:$A$5000),1))),"Preço não registrado")</f>
        <v/>
      </c>
      <c r="I2086" s="37" t="str">
        <f t="shared" si="163"/>
        <v/>
      </c>
      <c r="J2086" s="1"/>
      <c r="K2086" s="1"/>
      <c r="L2086" s="16" t="str">
        <f t="shared" si="164"/>
        <v/>
      </c>
      <c r="M2086" s="70"/>
    </row>
    <row r="2087" spans="1:13" x14ac:dyDescent="0.3">
      <c r="A2087" s="4"/>
      <c r="B2087" s="1"/>
      <c r="C2087" s="1" t="str">
        <f t="shared" si="160"/>
        <v/>
      </c>
      <c r="D2087" s="1"/>
      <c r="E2087" s="1" t="str">
        <f t="shared" si="161"/>
        <v/>
      </c>
      <c r="F2087" s="1" t="str">
        <f t="shared" si="162"/>
        <v/>
      </c>
      <c r="G2087" s="1"/>
      <c r="H2087" s="74" t="str" cm="1">
        <f t="array" ref="H2087">IFERROR(IF(D2087="","",INDEX(Entradas!$H$3:$H$5000,MATCH(Vendas!A2087,IF(Entradas!$B$3:$B$5000=Vendas!D2087,Entradas!$A$3:$A$5000),1))),"Preço não registrado")</f>
        <v/>
      </c>
      <c r="I2087" s="37" t="str">
        <f t="shared" si="163"/>
        <v/>
      </c>
      <c r="J2087" s="1"/>
      <c r="K2087" s="1"/>
      <c r="L2087" s="16" t="str">
        <f t="shared" si="164"/>
        <v/>
      </c>
      <c r="M2087" s="70"/>
    </row>
    <row r="2088" spans="1:13" x14ac:dyDescent="0.3">
      <c r="A2088" s="4"/>
      <c r="B2088" s="1"/>
      <c r="C2088" s="1" t="str">
        <f t="shared" si="160"/>
        <v/>
      </c>
      <c r="D2088" s="1"/>
      <c r="E2088" s="1" t="str">
        <f t="shared" si="161"/>
        <v/>
      </c>
      <c r="F2088" s="1" t="str">
        <f t="shared" si="162"/>
        <v/>
      </c>
      <c r="G2088" s="1"/>
      <c r="H2088" s="74" t="str" cm="1">
        <f t="array" ref="H2088">IFERROR(IF(D2088="","",INDEX(Entradas!$H$3:$H$5000,MATCH(Vendas!A2088,IF(Entradas!$B$3:$B$5000=Vendas!D2088,Entradas!$A$3:$A$5000),1))),"Preço não registrado")</f>
        <v/>
      </c>
      <c r="I2088" s="37" t="str">
        <f t="shared" si="163"/>
        <v/>
      </c>
      <c r="J2088" s="1"/>
      <c r="K2088" s="1"/>
      <c r="L2088" s="16" t="str">
        <f t="shared" si="164"/>
        <v/>
      </c>
      <c r="M2088" s="70"/>
    </row>
    <row r="2089" spans="1:13" x14ac:dyDescent="0.3">
      <c r="A2089" s="4"/>
      <c r="B2089" s="1"/>
      <c r="C2089" s="1" t="str">
        <f t="shared" si="160"/>
        <v/>
      </c>
      <c r="D2089" s="1"/>
      <c r="E2089" s="1" t="str">
        <f t="shared" si="161"/>
        <v/>
      </c>
      <c r="F2089" s="1" t="str">
        <f t="shared" si="162"/>
        <v/>
      </c>
      <c r="G2089" s="1"/>
      <c r="H2089" s="74" t="str" cm="1">
        <f t="array" ref="H2089">IFERROR(IF(D2089="","",INDEX(Entradas!$H$3:$H$5000,MATCH(Vendas!A2089,IF(Entradas!$B$3:$B$5000=Vendas!D2089,Entradas!$A$3:$A$5000),1))),"Preço não registrado")</f>
        <v/>
      </c>
      <c r="I2089" s="37" t="str">
        <f t="shared" si="163"/>
        <v/>
      </c>
      <c r="J2089" s="1"/>
      <c r="K2089" s="1"/>
      <c r="L2089" s="16" t="str">
        <f t="shared" si="164"/>
        <v/>
      </c>
      <c r="M2089" s="70"/>
    </row>
    <row r="2090" spans="1:13" x14ac:dyDescent="0.3">
      <c r="A2090" s="4"/>
      <c r="B2090" s="1"/>
      <c r="C2090" s="1" t="str">
        <f t="shared" si="160"/>
        <v/>
      </c>
      <c r="D2090" s="1"/>
      <c r="E2090" s="1" t="str">
        <f t="shared" si="161"/>
        <v/>
      </c>
      <c r="F2090" s="1" t="str">
        <f t="shared" si="162"/>
        <v/>
      </c>
      <c r="G2090" s="1"/>
      <c r="H2090" s="74" t="str" cm="1">
        <f t="array" ref="H2090">IFERROR(IF(D2090="","",INDEX(Entradas!$H$3:$H$5000,MATCH(Vendas!A2090,IF(Entradas!$B$3:$B$5000=Vendas!D2090,Entradas!$A$3:$A$5000),1))),"Preço não registrado")</f>
        <v/>
      </c>
      <c r="I2090" s="37" t="str">
        <f t="shared" si="163"/>
        <v/>
      </c>
      <c r="J2090" s="1"/>
      <c r="K2090" s="1"/>
      <c r="L2090" s="16" t="str">
        <f t="shared" si="164"/>
        <v/>
      </c>
      <c r="M2090" s="70"/>
    </row>
    <row r="2091" spans="1:13" x14ac:dyDescent="0.3">
      <c r="A2091" s="4"/>
      <c r="B2091" s="1"/>
      <c r="C2091" s="1" t="str">
        <f t="shared" si="160"/>
        <v/>
      </c>
      <c r="D2091" s="1"/>
      <c r="E2091" s="1" t="str">
        <f t="shared" si="161"/>
        <v/>
      </c>
      <c r="F2091" s="1" t="str">
        <f t="shared" si="162"/>
        <v/>
      </c>
      <c r="G2091" s="1"/>
      <c r="H2091" s="74" t="str" cm="1">
        <f t="array" ref="H2091">IFERROR(IF(D2091="","",INDEX(Entradas!$H$3:$H$5000,MATCH(Vendas!A2091,IF(Entradas!$B$3:$B$5000=Vendas!D2091,Entradas!$A$3:$A$5000),1))),"Preço não registrado")</f>
        <v/>
      </c>
      <c r="I2091" s="37" t="str">
        <f t="shared" si="163"/>
        <v/>
      </c>
      <c r="J2091" s="1"/>
      <c r="K2091" s="1"/>
      <c r="L2091" s="16" t="str">
        <f t="shared" si="164"/>
        <v/>
      </c>
      <c r="M2091" s="70"/>
    </row>
    <row r="2092" spans="1:13" x14ac:dyDescent="0.3">
      <c r="A2092" s="4"/>
      <c r="B2092" s="1"/>
      <c r="C2092" s="1" t="str">
        <f t="shared" si="160"/>
        <v/>
      </c>
      <c r="D2092" s="6"/>
      <c r="E2092" s="1" t="str">
        <f t="shared" si="161"/>
        <v/>
      </c>
      <c r="F2092" s="1" t="str">
        <f t="shared" si="162"/>
        <v/>
      </c>
      <c r="G2092" s="1"/>
      <c r="H2092" s="74" t="str" cm="1">
        <f t="array" ref="H2092">IFERROR(IF(D2092="","",INDEX(Entradas!$H$3:$H$5000,MATCH(Vendas!A2092,IF(Entradas!$B$3:$B$5000=Vendas!D2092,Entradas!$A$3:$A$5000),1))),"Preço não registrado")</f>
        <v/>
      </c>
      <c r="I2092" s="37" t="str">
        <f t="shared" si="163"/>
        <v/>
      </c>
      <c r="J2092" s="1"/>
      <c r="K2092" s="1"/>
      <c r="L2092" s="16" t="str">
        <f t="shared" si="164"/>
        <v/>
      </c>
      <c r="M2092" s="70"/>
    </row>
    <row r="2093" spans="1:13" x14ac:dyDescent="0.3">
      <c r="A2093" s="4"/>
      <c r="B2093" s="1"/>
      <c r="C2093" s="1" t="str">
        <f t="shared" si="160"/>
        <v/>
      </c>
      <c r="D2093" s="1"/>
      <c r="E2093" s="1" t="str">
        <f t="shared" si="161"/>
        <v/>
      </c>
      <c r="F2093" s="1" t="str">
        <f t="shared" si="162"/>
        <v/>
      </c>
      <c r="G2093" s="1"/>
      <c r="H2093" s="74" t="str" cm="1">
        <f t="array" ref="H2093">IFERROR(IF(D2093="","",INDEX(Entradas!$H$3:$H$5000,MATCH(Vendas!A2093,IF(Entradas!$B$3:$B$5000=Vendas!D2093,Entradas!$A$3:$A$5000),1))),"Preço não registrado")</f>
        <v/>
      </c>
      <c r="I2093" s="37" t="str">
        <f t="shared" si="163"/>
        <v/>
      </c>
      <c r="J2093" s="1"/>
      <c r="K2093" s="1"/>
      <c r="L2093" s="16" t="str">
        <f t="shared" si="164"/>
        <v/>
      </c>
      <c r="M2093" s="70"/>
    </row>
    <row r="2094" spans="1:13" x14ac:dyDescent="0.3">
      <c r="A2094" s="4"/>
      <c r="B2094" s="1"/>
      <c r="C2094" s="1" t="str">
        <f t="shared" si="160"/>
        <v/>
      </c>
      <c r="D2094" s="1"/>
      <c r="E2094" s="1" t="str">
        <f t="shared" si="161"/>
        <v/>
      </c>
      <c r="F2094" s="1" t="str">
        <f t="shared" si="162"/>
        <v/>
      </c>
      <c r="G2094" s="1"/>
      <c r="H2094" s="74" t="str" cm="1">
        <f t="array" ref="H2094">IFERROR(IF(D2094="","",INDEX(Entradas!$H$3:$H$5000,MATCH(Vendas!A2094,IF(Entradas!$B$3:$B$5000=Vendas!D2094,Entradas!$A$3:$A$5000),1))),"Preço não registrado")</f>
        <v/>
      </c>
      <c r="I2094" s="37" t="str">
        <f t="shared" si="163"/>
        <v/>
      </c>
      <c r="J2094" s="1"/>
      <c r="K2094" s="1"/>
      <c r="L2094" s="16" t="str">
        <f t="shared" si="164"/>
        <v/>
      </c>
      <c r="M2094" s="70"/>
    </row>
    <row r="2095" spans="1:13" x14ac:dyDescent="0.3">
      <c r="A2095" s="4"/>
      <c r="B2095" s="1"/>
      <c r="C2095" s="1" t="str">
        <f t="shared" si="160"/>
        <v/>
      </c>
      <c r="D2095" s="1"/>
      <c r="E2095" s="1" t="str">
        <f t="shared" si="161"/>
        <v/>
      </c>
      <c r="F2095" s="1" t="str">
        <f t="shared" si="162"/>
        <v/>
      </c>
      <c r="G2095" s="1"/>
      <c r="H2095" s="74" t="str" cm="1">
        <f t="array" ref="H2095">IFERROR(IF(D2095="","",INDEX(Entradas!$H$3:$H$5000,MATCH(Vendas!A2095,IF(Entradas!$B$3:$B$5000=Vendas!D2095,Entradas!$A$3:$A$5000),1))),"Preço não registrado")</f>
        <v/>
      </c>
      <c r="I2095" s="37" t="str">
        <f t="shared" si="163"/>
        <v/>
      </c>
      <c r="J2095" s="1"/>
      <c r="K2095" s="1"/>
      <c r="L2095" s="16" t="str">
        <f t="shared" si="164"/>
        <v/>
      </c>
      <c r="M2095" s="70"/>
    </row>
    <row r="2096" spans="1:13" x14ac:dyDescent="0.3">
      <c r="A2096" s="4"/>
      <c r="B2096" s="1"/>
      <c r="C2096" s="1" t="str">
        <f t="shared" si="160"/>
        <v/>
      </c>
      <c r="D2096" s="1"/>
      <c r="E2096" s="1" t="str">
        <f t="shared" si="161"/>
        <v/>
      </c>
      <c r="F2096" s="1" t="str">
        <f t="shared" si="162"/>
        <v/>
      </c>
      <c r="G2096" s="1"/>
      <c r="H2096" s="74" t="str" cm="1">
        <f t="array" ref="H2096">IFERROR(IF(D2096="","",INDEX(Entradas!$H$3:$H$5000,MATCH(Vendas!A2096,IF(Entradas!$B$3:$B$5000=Vendas!D2096,Entradas!$A$3:$A$5000),1))),"Preço não registrado")</f>
        <v/>
      </c>
      <c r="I2096" s="37" t="str">
        <f t="shared" si="163"/>
        <v/>
      </c>
      <c r="J2096" s="1"/>
      <c r="K2096" s="1"/>
      <c r="L2096" s="16" t="str">
        <f t="shared" si="164"/>
        <v/>
      </c>
      <c r="M2096" s="70"/>
    </row>
    <row r="2097" spans="1:13" x14ac:dyDescent="0.3">
      <c r="A2097" s="4"/>
      <c r="B2097" s="1"/>
      <c r="C2097" s="1" t="str">
        <f t="shared" si="160"/>
        <v/>
      </c>
      <c r="D2097" s="1"/>
      <c r="E2097" s="1" t="str">
        <f t="shared" si="161"/>
        <v/>
      </c>
      <c r="F2097" s="1" t="str">
        <f t="shared" si="162"/>
        <v/>
      </c>
      <c r="G2097" s="1"/>
      <c r="H2097" s="74" t="str" cm="1">
        <f t="array" ref="H2097">IFERROR(IF(D2097="","",INDEX(Entradas!$H$3:$H$5000,MATCH(Vendas!A2097,IF(Entradas!$B$3:$B$5000=Vendas!D2097,Entradas!$A$3:$A$5000),1))),"Preço não registrado")</f>
        <v/>
      </c>
      <c r="I2097" s="37" t="str">
        <f t="shared" si="163"/>
        <v/>
      </c>
      <c r="J2097" s="1"/>
      <c r="K2097" s="1"/>
      <c r="L2097" s="16" t="str">
        <f t="shared" si="164"/>
        <v/>
      </c>
      <c r="M2097" s="70"/>
    </row>
    <row r="2098" spans="1:13" x14ac:dyDescent="0.3">
      <c r="A2098" s="4"/>
      <c r="B2098" s="1"/>
      <c r="C2098" s="1" t="str">
        <f t="shared" si="160"/>
        <v/>
      </c>
      <c r="D2098" s="1"/>
      <c r="E2098" s="1" t="str">
        <f t="shared" si="161"/>
        <v/>
      </c>
      <c r="F2098" s="1" t="str">
        <f t="shared" si="162"/>
        <v/>
      </c>
      <c r="G2098" s="1"/>
      <c r="H2098" s="74" t="str" cm="1">
        <f t="array" ref="H2098">IFERROR(IF(D2098="","",INDEX(Entradas!$H$3:$H$5000,MATCH(Vendas!A2098,IF(Entradas!$B$3:$B$5000=Vendas!D2098,Entradas!$A$3:$A$5000),1))),"Preço não registrado")</f>
        <v/>
      </c>
      <c r="I2098" s="37" t="str">
        <f t="shared" si="163"/>
        <v/>
      </c>
      <c r="J2098" s="1"/>
      <c r="K2098" s="1"/>
      <c r="L2098" s="16" t="str">
        <f t="shared" si="164"/>
        <v/>
      </c>
      <c r="M2098" s="70"/>
    </row>
    <row r="2099" spans="1:13" x14ac:dyDescent="0.3">
      <c r="A2099" s="4"/>
      <c r="B2099" s="1"/>
      <c r="C2099" s="1" t="str">
        <f t="shared" si="160"/>
        <v/>
      </c>
      <c r="D2099" s="1"/>
      <c r="E2099" s="1" t="str">
        <f t="shared" si="161"/>
        <v/>
      </c>
      <c r="F2099" s="1" t="str">
        <f t="shared" si="162"/>
        <v/>
      </c>
      <c r="G2099" s="1"/>
      <c r="H2099" s="74" t="str" cm="1">
        <f t="array" ref="H2099">IFERROR(IF(D2099="","",INDEX(Entradas!$H$3:$H$5000,MATCH(Vendas!A2099,IF(Entradas!$B$3:$B$5000=Vendas!D2099,Entradas!$A$3:$A$5000),1))),"Preço não registrado")</f>
        <v/>
      </c>
      <c r="I2099" s="37" t="str">
        <f t="shared" si="163"/>
        <v/>
      </c>
      <c r="J2099" s="1"/>
      <c r="K2099" s="1"/>
      <c r="L2099" s="16" t="str">
        <f t="shared" si="164"/>
        <v/>
      </c>
      <c r="M2099" s="70"/>
    </row>
    <row r="2100" spans="1:13" x14ac:dyDescent="0.3">
      <c r="A2100" s="4"/>
      <c r="B2100" s="1"/>
      <c r="C2100" s="1" t="str">
        <f t="shared" si="160"/>
        <v/>
      </c>
      <c r="D2100" s="1"/>
      <c r="E2100" s="1" t="str">
        <f t="shared" si="161"/>
        <v/>
      </c>
      <c r="F2100" s="1" t="str">
        <f t="shared" si="162"/>
        <v/>
      </c>
      <c r="G2100" s="1"/>
      <c r="H2100" s="74" t="str" cm="1">
        <f t="array" ref="H2100">IFERROR(IF(D2100="","",INDEX(Entradas!$H$3:$H$5000,MATCH(Vendas!A2100,IF(Entradas!$B$3:$B$5000=Vendas!D2100,Entradas!$A$3:$A$5000),1))),"Preço não registrado")</f>
        <v/>
      </c>
      <c r="I2100" s="37" t="str">
        <f t="shared" si="163"/>
        <v/>
      </c>
      <c r="J2100" s="1"/>
      <c r="K2100" s="1"/>
      <c r="L2100" s="16" t="str">
        <f t="shared" si="164"/>
        <v/>
      </c>
      <c r="M2100" s="70"/>
    </row>
    <row r="2101" spans="1:13" x14ac:dyDescent="0.3">
      <c r="A2101" s="4"/>
      <c r="B2101" s="1"/>
      <c r="C2101" s="1" t="str">
        <f t="shared" si="160"/>
        <v/>
      </c>
      <c r="D2101" s="1"/>
      <c r="E2101" s="1" t="str">
        <f t="shared" si="161"/>
        <v/>
      </c>
      <c r="F2101" s="1" t="str">
        <f t="shared" si="162"/>
        <v/>
      </c>
      <c r="G2101" s="1"/>
      <c r="H2101" s="74" t="str" cm="1">
        <f t="array" ref="H2101">IFERROR(IF(D2101="","",INDEX(Entradas!$H$3:$H$5000,MATCH(Vendas!A2101,IF(Entradas!$B$3:$B$5000=Vendas!D2101,Entradas!$A$3:$A$5000),1))),"Preço não registrado")</f>
        <v/>
      </c>
      <c r="I2101" s="37" t="str">
        <f t="shared" si="163"/>
        <v/>
      </c>
      <c r="J2101" s="1"/>
      <c r="K2101" s="1"/>
      <c r="L2101" s="16" t="str">
        <f t="shared" si="164"/>
        <v/>
      </c>
      <c r="M2101" s="70"/>
    </row>
    <row r="2102" spans="1:13" x14ac:dyDescent="0.3">
      <c r="A2102" s="4"/>
      <c r="B2102" s="1"/>
      <c r="C2102" s="1" t="str">
        <f t="shared" si="160"/>
        <v/>
      </c>
      <c r="D2102" s="6"/>
      <c r="E2102" s="1" t="str">
        <f t="shared" si="161"/>
        <v/>
      </c>
      <c r="F2102" s="1" t="str">
        <f t="shared" si="162"/>
        <v/>
      </c>
      <c r="G2102" s="1"/>
      <c r="H2102" s="74" t="str" cm="1">
        <f t="array" ref="H2102">IFERROR(IF(D2102="","",INDEX(Entradas!$H$3:$H$5000,MATCH(Vendas!A2102,IF(Entradas!$B$3:$B$5000=Vendas!D2102,Entradas!$A$3:$A$5000),1))),"Preço não registrado")</f>
        <v/>
      </c>
      <c r="I2102" s="37" t="str">
        <f t="shared" si="163"/>
        <v/>
      </c>
      <c r="J2102" s="1"/>
      <c r="K2102" s="1"/>
      <c r="L2102" s="16" t="str">
        <f t="shared" si="164"/>
        <v/>
      </c>
      <c r="M2102" s="70"/>
    </row>
    <row r="2103" spans="1:13" x14ac:dyDescent="0.3">
      <c r="A2103" s="4"/>
      <c r="B2103" s="1"/>
      <c r="C2103" s="1" t="str">
        <f t="shared" si="160"/>
        <v/>
      </c>
      <c r="D2103" s="1"/>
      <c r="E2103" s="1" t="str">
        <f t="shared" si="161"/>
        <v/>
      </c>
      <c r="F2103" s="1" t="str">
        <f t="shared" si="162"/>
        <v/>
      </c>
      <c r="G2103" s="1"/>
      <c r="H2103" s="74" t="str" cm="1">
        <f t="array" ref="H2103">IFERROR(IF(D2103="","",INDEX(Entradas!$H$3:$H$5000,MATCH(Vendas!A2103,IF(Entradas!$B$3:$B$5000=Vendas!D2103,Entradas!$A$3:$A$5000),1))),"Preço não registrado")</f>
        <v/>
      </c>
      <c r="I2103" s="37" t="str">
        <f t="shared" si="163"/>
        <v/>
      </c>
      <c r="J2103" s="1"/>
      <c r="K2103" s="1"/>
      <c r="L2103" s="16" t="str">
        <f t="shared" si="164"/>
        <v/>
      </c>
      <c r="M2103" s="70"/>
    </row>
    <row r="2104" spans="1:13" x14ac:dyDescent="0.3">
      <c r="A2104" s="4"/>
      <c r="B2104" s="1"/>
      <c r="C2104" s="1" t="str">
        <f t="shared" si="160"/>
        <v/>
      </c>
      <c r="D2104" s="1"/>
      <c r="E2104" s="1" t="str">
        <f t="shared" si="161"/>
        <v/>
      </c>
      <c r="F2104" s="1" t="str">
        <f t="shared" si="162"/>
        <v/>
      </c>
      <c r="G2104" s="1"/>
      <c r="H2104" s="74" t="str" cm="1">
        <f t="array" ref="H2104">IFERROR(IF(D2104="","",INDEX(Entradas!$H$3:$H$5000,MATCH(Vendas!A2104,IF(Entradas!$B$3:$B$5000=Vendas!D2104,Entradas!$A$3:$A$5000),1))),"Preço não registrado")</f>
        <v/>
      </c>
      <c r="I2104" s="37" t="str">
        <f t="shared" si="163"/>
        <v/>
      </c>
      <c r="J2104" s="1"/>
      <c r="K2104" s="1"/>
      <c r="L2104" s="16" t="str">
        <f t="shared" si="164"/>
        <v/>
      </c>
      <c r="M2104" s="70"/>
    </row>
    <row r="2105" spans="1:13" x14ac:dyDescent="0.3">
      <c r="A2105" s="4"/>
      <c r="B2105" s="1"/>
      <c r="C2105" s="1" t="str">
        <f t="shared" si="160"/>
        <v/>
      </c>
      <c r="D2105" s="1"/>
      <c r="E2105" s="1" t="str">
        <f t="shared" si="161"/>
        <v/>
      </c>
      <c r="F2105" s="1" t="str">
        <f t="shared" si="162"/>
        <v/>
      </c>
      <c r="G2105" s="1"/>
      <c r="H2105" s="74" t="str" cm="1">
        <f t="array" ref="H2105">IFERROR(IF(D2105="","",INDEX(Entradas!$H$3:$H$5000,MATCH(Vendas!A2105,IF(Entradas!$B$3:$B$5000=Vendas!D2105,Entradas!$A$3:$A$5000),1))),"Preço não registrado")</f>
        <v/>
      </c>
      <c r="I2105" s="37" t="str">
        <f t="shared" si="163"/>
        <v/>
      </c>
      <c r="J2105" s="1"/>
      <c r="K2105" s="1"/>
      <c r="L2105" s="16" t="str">
        <f t="shared" si="164"/>
        <v/>
      </c>
      <c r="M2105" s="70"/>
    </row>
    <row r="2106" spans="1:13" x14ac:dyDescent="0.3">
      <c r="A2106" s="4"/>
      <c r="B2106" s="1"/>
      <c r="C2106" s="1" t="str">
        <f t="shared" si="160"/>
        <v/>
      </c>
      <c r="D2106" s="1"/>
      <c r="E2106" s="1" t="str">
        <f t="shared" si="161"/>
        <v/>
      </c>
      <c r="F2106" s="1" t="str">
        <f t="shared" si="162"/>
        <v/>
      </c>
      <c r="G2106" s="1"/>
      <c r="H2106" s="74" t="str" cm="1">
        <f t="array" ref="H2106">IFERROR(IF(D2106="","",INDEX(Entradas!$H$3:$H$5000,MATCH(Vendas!A2106,IF(Entradas!$B$3:$B$5000=Vendas!D2106,Entradas!$A$3:$A$5000),1))),"Preço não registrado")</f>
        <v/>
      </c>
      <c r="I2106" s="37" t="str">
        <f t="shared" si="163"/>
        <v/>
      </c>
      <c r="J2106" s="1"/>
      <c r="K2106" s="1"/>
      <c r="L2106" s="16" t="str">
        <f t="shared" si="164"/>
        <v/>
      </c>
      <c r="M2106" s="70"/>
    </row>
    <row r="2107" spans="1:13" x14ac:dyDescent="0.3">
      <c r="A2107" s="4"/>
      <c r="B2107" s="1"/>
      <c r="C2107" s="1" t="str">
        <f t="shared" si="160"/>
        <v/>
      </c>
      <c r="D2107" s="1"/>
      <c r="E2107" s="1" t="str">
        <f t="shared" si="161"/>
        <v/>
      </c>
      <c r="F2107" s="1" t="str">
        <f t="shared" si="162"/>
        <v/>
      </c>
      <c r="G2107" s="1"/>
      <c r="H2107" s="74" t="str" cm="1">
        <f t="array" ref="H2107">IFERROR(IF(D2107="","",INDEX(Entradas!$H$3:$H$5000,MATCH(Vendas!A2107,IF(Entradas!$B$3:$B$5000=Vendas!D2107,Entradas!$A$3:$A$5000),1))),"Preço não registrado")</f>
        <v/>
      </c>
      <c r="I2107" s="37" t="str">
        <f t="shared" si="163"/>
        <v/>
      </c>
      <c r="J2107" s="1"/>
      <c r="K2107" s="1"/>
      <c r="L2107" s="16" t="str">
        <f t="shared" si="164"/>
        <v/>
      </c>
      <c r="M2107" s="70"/>
    </row>
    <row r="2108" spans="1:13" x14ac:dyDescent="0.3">
      <c r="A2108" s="4"/>
      <c r="B2108" s="1"/>
      <c r="C2108" s="1" t="str">
        <f t="shared" si="160"/>
        <v/>
      </c>
      <c r="D2108" s="1"/>
      <c r="E2108" s="1" t="str">
        <f t="shared" si="161"/>
        <v/>
      </c>
      <c r="F2108" s="1" t="str">
        <f t="shared" si="162"/>
        <v/>
      </c>
      <c r="G2108" s="1"/>
      <c r="H2108" s="74" t="str" cm="1">
        <f t="array" ref="H2108">IFERROR(IF(D2108="","",INDEX(Entradas!$H$3:$H$5000,MATCH(Vendas!A2108,IF(Entradas!$B$3:$B$5000=Vendas!D2108,Entradas!$A$3:$A$5000),1))),"Preço não registrado")</f>
        <v/>
      </c>
      <c r="I2108" s="37" t="str">
        <f t="shared" si="163"/>
        <v/>
      </c>
      <c r="J2108" s="1"/>
      <c r="K2108" s="1"/>
      <c r="L2108" s="16" t="str">
        <f t="shared" si="164"/>
        <v/>
      </c>
      <c r="M2108" s="70"/>
    </row>
    <row r="2109" spans="1:13" x14ac:dyDescent="0.3">
      <c r="A2109" s="4"/>
      <c r="B2109" s="1"/>
      <c r="C2109" s="1" t="str">
        <f t="shared" si="160"/>
        <v/>
      </c>
      <c r="D2109" s="1"/>
      <c r="E2109" s="1" t="str">
        <f t="shared" si="161"/>
        <v/>
      </c>
      <c r="F2109" s="1" t="str">
        <f t="shared" si="162"/>
        <v/>
      </c>
      <c r="G2109" s="1"/>
      <c r="H2109" s="74" t="str" cm="1">
        <f t="array" ref="H2109">IFERROR(IF(D2109="","",INDEX(Entradas!$H$3:$H$5000,MATCH(Vendas!A2109,IF(Entradas!$B$3:$B$5000=Vendas!D2109,Entradas!$A$3:$A$5000),1))),"Preço não registrado")</f>
        <v/>
      </c>
      <c r="I2109" s="37" t="str">
        <f t="shared" si="163"/>
        <v/>
      </c>
      <c r="J2109" s="1"/>
      <c r="K2109" s="1"/>
      <c r="L2109" s="16" t="str">
        <f t="shared" si="164"/>
        <v/>
      </c>
      <c r="M2109" s="70"/>
    </row>
    <row r="2110" spans="1:13" x14ac:dyDescent="0.3">
      <c r="A2110" s="4"/>
      <c r="B2110" s="1"/>
      <c r="C2110" s="1" t="str">
        <f t="shared" si="160"/>
        <v/>
      </c>
      <c r="D2110" s="1"/>
      <c r="E2110" s="1" t="str">
        <f t="shared" si="161"/>
        <v/>
      </c>
      <c r="F2110" s="1" t="str">
        <f t="shared" si="162"/>
        <v/>
      </c>
      <c r="G2110" s="1"/>
      <c r="H2110" s="74" t="str" cm="1">
        <f t="array" ref="H2110">IFERROR(IF(D2110="","",INDEX(Entradas!$H$3:$H$5000,MATCH(Vendas!A2110,IF(Entradas!$B$3:$B$5000=Vendas!D2110,Entradas!$A$3:$A$5000),1))),"Preço não registrado")</f>
        <v/>
      </c>
      <c r="I2110" s="37" t="str">
        <f t="shared" si="163"/>
        <v/>
      </c>
      <c r="J2110" s="1"/>
      <c r="K2110" s="1"/>
      <c r="L2110" s="16" t="str">
        <f t="shared" si="164"/>
        <v/>
      </c>
      <c r="M2110" s="70"/>
    </row>
    <row r="2111" spans="1:13" x14ac:dyDescent="0.3">
      <c r="A2111" s="4"/>
      <c r="B2111" s="1"/>
      <c r="C2111" s="1" t="str">
        <f t="shared" si="160"/>
        <v/>
      </c>
      <c r="D2111" s="1"/>
      <c r="E2111" s="1" t="str">
        <f t="shared" si="161"/>
        <v/>
      </c>
      <c r="F2111" s="1" t="str">
        <f t="shared" si="162"/>
        <v/>
      </c>
      <c r="G2111" s="1"/>
      <c r="H2111" s="74" t="str" cm="1">
        <f t="array" ref="H2111">IFERROR(IF(D2111="","",INDEX(Entradas!$H$3:$H$5000,MATCH(Vendas!A2111,IF(Entradas!$B$3:$B$5000=Vendas!D2111,Entradas!$A$3:$A$5000),1))),"Preço não registrado")</f>
        <v/>
      </c>
      <c r="I2111" s="37" t="str">
        <f t="shared" si="163"/>
        <v/>
      </c>
      <c r="J2111" s="1"/>
      <c r="K2111" s="1"/>
      <c r="L2111" s="16" t="str">
        <f t="shared" si="164"/>
        <v/>
      </c>
      <c r="M2111" s="70"/>
    </row>
    <row r="2112" spans="1:13" x14ac:dyDescent="0.3">
      <c r="A2112" s="4"/>
      <c r="B2112" s="1"/>
      <c r="C2112" s="1" t="str">
        <f t="shared" si="160"/>
        <v/>
      </c>
      <c r="D2112" s="6"/>
      <c r="E2112" s="1" t="str">
        <f t="shared" si="161"/>
        <v/>
      </c>
      <c r="F2112" s="1" t="str">
        <f t="shared" si="162"/>
        <v/>
      </c>
      <c r="G2112" s="1"/>
      <c r="H2112" s="74" t="str" cm="1">
        <f t="array" ref="H2112">IFERROR(IF(D2112="","",INDEX(Entradas!$H$3:$H$5000,MATCH(Vendas!A2112,IF(Entradas!$B$3:$B$5000=Vendas!D2112,Entradas!$A$3:$A$5000),1))),"Preço não registrado")</f>
        <v/>
      </c>
      <c r="I2112" s="37" t="str">
        <f t="shared" si="163"/>
        <v/>
      </c>
      <c r="J2112" s="1"/>
      <c r="K2112" s="1"/>
      <c r="L2112" s="16" t="str">
        <f t="shared" si="164"/>
        <v/>
      </c>
      <c r="M2112" s="70"/>
    </row>
    <row r="2113" spans="1:13" x14ac:dyDescent="0.3">
      <c r="A2113" s="4"/>
      <c r="B2113" s="1"/>
      <c r="C2113" s="1" t="str">
        <f t="shared" si="160"/>
        <v/>
      </c>
      <c r="D2113" s="1"/>
      <c r="E2113" s="1" t="str">
        <f t="shared" si="161"/>
        <v/>
      </c>
      <c r="F2113" s="1" t="str">
        <f t="shared" si="162"/>
        <v/>
      </c>
      <c r="G2113" s="1"/>
      <c r="H2113" s="74" t="str" cm="1">
        <f t="array" ref="H2113">IFERROR(IF(D2113="","",INDEX(Entradas!$H$3:$H$5000,MATCH(Vendas!A2113,IF(Entradas!$B$3:$B$5000=Vendas!D2113,Entradas!$A$3:$A$5000),1))),"Preço não registrado")</f>
        <v/>
      </c>
      <c r="I2113" s="37" t="str">
        <f t="shared" si="163"/>
        <v/>
      </c>
      <c r="J2113" s="1"/>
      <c r="K2113" s="1"/>
      <c r="L2113" s="16" t="str">
        <f t="shared" si="164"/>
        <v/>
      </c>
      <c r="M2113" s="70"/>
    </row>
    <row r="2114" spans="1:13" x14ac:dyDescent="0.3">
      <c r="A2114" s="4"/>
      <c r="B2114" s="1"/>
      <c r="C2114" s="1" t="str">
        <f t="shared" si="160"/>
        <v/>
      </c>
      <c r="D2114" s="1"/>
      <c r="E2114" s="1" t="str">
        <f t="shared" si="161"/>
        <v/>
      </c>
      <c r="F2114" s="1" t="str">
        <f t="shared" si="162"/>
        <v/>
      </c>
      <c r="G2114" s="1"/>
      <c r="H2114" s="74" t="str" cm="1">
        <f t="array" ref="H2114">IFERROR(IF(D2114="","",INDEX(Entradas!$H$3:$H$5000,MATCH(Vendas!A2114,IF(Entradas!$B$3:$B$5000=Vendas!D2114,Entradas!$A$3:$A$5000),1))),"Preço não registrado")</f>
        <v/>
      </c>
      <c r="I2114" s="37" t="str">
        <f t="shared" si="163"/>
        <v/>
      </c>
      <c r="J2114" s="1"/>
      <c r="K2114" s="1"/>
      <c r="L2114" s="16" t="str">
        <f t="shared" si="164"/>
        <v/>
      </c>
      <c r="M2114" s="70"/>
    </row>
    <row r="2115" spans="1:13" x14ac:dyDescent="0.3">
      <c r="A2115" s="4"/>
      <c r="B2115" s="1"/>
      <c r="C2115" s="1" t="str">
        <f t="shared" ref="C2115:C2178" si="165">IF(B2115="","",VLOOKUP(B2115,tabela_cliente,2,0))</f>
        <v/>
      </c>
      <c r="D2115" s="1"/>
      <c r="E2115" s="1" t="str">
        <f t="shared" ref="E2115:E2178" si="166">IF(D2115="","",VLOOKUP(D2115,tabela_produto,2,0))</f>
        <v/>
      </c>
      <c r="F2115" s="1" t="str">
        <f t="shared" ref="F2115:F2178" si="167">IF(D2115="","",VLOOKUP(D2115,tabela_produto,3,0))</f>
        <v/>
      </c>
      <c r="G2115" s="1"/>
      <c r="H2115" s="74" t="str" cm="1">
        <f t="array" ref="H2115">IFERROR(IF(D2115="","",INDEX(Entradas!$H$3:$H$5000,MATCH(Vendas!A2115,IF(Entradas!$B$3:$B$5000=Vendas!D2115,Entradas!$A$3:$A$5000),1))),"Preço não registrado")</f>
        <v/>
      </c>
      <c r="I2115" s="37" t="str">
        <f t="shared" si="163"/>
        <v/>
      </c>
      <c r="J2115" s="1"/>
      <c r="K2115" s="1"/>
      <c r="L2115" s="16" t="str">
        <f t="shared" si="164"/>
        <v/>
      </c>
      <c r="M2115" s="70"/>
    </row>
    <row r="2116" spans="1:13" x14ac:dyDescent="0.3">
      <c r="A2116" s="4"/>
      <c r="B2116" s="1"/>
      <c r="C2116" s="1" t="str">
        <f t="shared" si="165"/>
        <v/>
      </c>
      <c r="D2116" s="1"/>
      <c r="E2116" s="1" t="str">
        <f t="shared" si="166"/>
        <v/>
      </c>
      <c r="F2116" s="1" t="str">
        <f t="shared" si="167"/>
        <v/>
      </c>
      <c r="G2116" s="1"/>
      <c r="H2116" s="74" t="str" cm="1">
        <f t="array" ref="H2116">IFERROR(IF(D2116="","",INDEX(Entradas!$H$3:$H$5000,MATCH(Vendas!A2116,IF(Entradas!$B$3:$B$5000=Vendas!D2116,Entradas!$A$3:$A$5000),1))),"Preço não registrado")</f>
        <v/>
      </c>
      <c r="I2116" s="37" t="str">
        <f t="shared" ref="I2116:I2179" si="168">IFERROR(IF(OR(G2116="",H2116=""),"",G2116*H2116),"")</f>
        <v/>
      </c>
      <c r="J2116" s="1"/>
      <c r="K2116" s="1"/>
      <c r="L2116" s="16" t="str">
        <f t="shared" ref="L2116:L2179" si="169">IF(K2116="","",HYPERLINK("https://rastreamentocorreios.info/consulta/"&amp;K2116,"Rastreie aqui"))</f>
        <v/>
      </c>
      <c r="M2116" s="70"/>
    </row>
    <row r="2117" spans="1:13" x14ac:dyDescent="0.3">
      <c r="A2117" s="4"/>
      <c r="B2117" s="1"/>
      <c r="C2117" s="1" t="str">
        <f t="shared" si="165"/>
        <v/>
      </c>
      <c r="D2117" s="1"/>
      <c r="E2117" s="1" t="str">
        <f t="shared" si="166"/>
        <v/>
      </c>
      <c r="F2117" s="1" t="str">
        <f t="shared" si="167"/>
        <v/>
      </c>
      <c r="G2117" s="1"/>
      <c r="H2117" s="74" t="str" cm="1">
        <f t="array" ref="H2117">IFERROR(IF(D2117="","",INDEX(Entradas!$H$3:$H$5000,MATCH(Vendas!A2117,IF(Entradas!$B$3:$B$5000=Vendas!D2117,Entradas!$A$3:$A$5000),1))),"Preço não registrado")</f>
        <v/>
      </c>
      <c r="I2117" s="37" t="str">
        <f t="shared" si="168"/>
        <v/>
      </c>
      <c r="J2117" s="1"/>
      <c r="K2117" s="1"/>
      <c r="L2117" s="16" t="str">
        <f t="shared" si="169"/>
        <v/>
      </c>
      <c r="M2117" s="70"/>
    </row>
    <row r="2118" spans="1:13" x14ac:dyDescent="0.3">
      <c r="A2118" s="4"/>
      <c r="B2118" s="1"/>
      <c r="C2118" s="1" t="str">
        <f t="shared" si="165"/>
        <v/>
      </c>
      <c r="D2118" s="1"/>
      <c r="E2118" s="1" t="str">
        <f t="shared" si="166"/>
        <v/>
      </c>
      <c r="F2118" s="1" t="str">
        <f t="shared" si="167"/>
        <v/>
      </c>
      <c r="G2118" s="1"/>
      <c r="H2118" s="74" t="str" cm="1">
        <f t="array" ref="H2118">IFERROR(IF(D2118="","",INDEX(Entradas!$H$3:$H$5000,MATCH(Vendas!A2118,IF(Entradas!$B$3:$B$5000=Vendas!D2118,Entradas!$A$3:$A$5000),1))),"Preço não registrado")</f>
        <v/>
      </c>
      <c r="I2118" s="37" t="str">
        <f t="shared" si="168"/>
        <v/>
      </c>
      <c r="J2118" s="1"/>
      <c r="K2118" s="1"/>
      <c r="L2118" s="16" t="str">
        <f t="shared" si="169"/>
        <v/>
      </c>
      <c r="M2118" s="70"/>
    </row>
    <row r="2119" spans="1:13" x14ac:dyDescent="0.3">
      <c r="A2119" s="4"/>
      <c r="B2119" s="1"/>
      <c r="C2119" s="1" t="str">
        <f t="shared" si="165"/>
        <v/>
      </c>
      <c r="D2119" s="1"/>
      <c r="E2119" s="1" t="str">
        <f t="shared" si="166"/>
        <v/>
      </c>
      <c r="F2119" s="1" t="str">
        <f t="shared" si="167"/>
        <v/>
      </c>
      <c r="G2119" s="1"/>
      <c r="H2119" s="74" t="str" cm="1">
        <f t="array" ref="H2119">IFERROR(IF(D2119="","",INDEX(Entradas!$H$3:$H$5000,MATCH(Vendas!A2119,IF(Entradas!$B$3:$B$5000=Vendas!D2119,Entradas!$A$3:$A$5000),1))),"Preço não registrado")</f>
        <v/>
      </c>
      <c r="I2119" s="37" t="str">
        <f t="shared" si="168"/>
        <v/>
      </c>
      <c r="J2119" s="1"/>
      <c r="K2119" s="1"/>
      <c r="L2119" s="16" t="str">
        <f t="shared" si="169"/>
        <v/>
      </c>
      <c r="M2119" s="70"/>
    </row>
    <row r="2120" spans="1:13" x14ac:dyDescent="0.3">
      <c r="A2120" s="4"/>
      <c r="B2120" s="1"/>
      <c r="C2120" s="1" t="str">
        <f t="shared" si="165"/>
        <v/>
      </c>
      <c r="D2120" s="1"/>
      <c r="E2120" s="1" t="str">
        <f t="shared" si="166"/>
        <v/>
      </c>
      <c r="F2120" s="1" t="str">
        <f t="shared" si="167"/>
        <v/>
      </c>
      <c r="G2120" s="1"/>
      <c r="H2120" s="74" t="str" cm="1">
        <f t="array" ref="H2120">IFERROR(IF(D2120="","",INDEX(Entradas!$H$3:$H$5000,MATCH(Vendas!A2120,IF(Entradas!$B$3:$B$5000=Vendas!D2120,Entradas!$A$3:$A$5000),1))),"Preço não registrado")</f>
        <v/>
      </c>
      <c r="I2120" s="37" t="str">
        <f t="shared" si="168"/>
        <v/>
      </c>
      <c r="J2120" s="1"/>
      <c r="K2120" s="1"/>
      <c r="L2120" s="16" t="str">
        <f t="shared" si="169"/>
        <v/>
      </c>
      <c r="M2120" s="70"/>
    </row>
    <row r="2121" spans="1:13" x14ac:dyDescent="0.3">
      <c r="A2121" s="4"/>
      <c r="B2121" s="1"/>
      <c r="C2121" s="1" t="str">
        <f t="shared" si="165"/>
        <v/>
      </c>
      <c r="D2121" s="1"/>
      <c r="E2121" s="1" t="str">
        <f t="shared" si="166"/>
        <v/>
      </c>
      <c r="F2121" s="1" t="str">
        <f t="shared" si="167"/>
        <v/>
      </c>
      <c r="G2121" s="1"/>
      <c r="H2121" s="74" t="str" cm="1">
        <f t="array" ref="H2121">IFERROR(IF(D2121="","",INDEX(Entradas!$H$3:$H$5000,MATCH(Vendas!A2121,IF(Entradas!$B$3:$B$5000=Vendas!D2121,Entradas!$A$3:$A$5000),1))),"Preço não registrado")</f>
        <v/>
      </c>
      <c r="I2121" s="37" t="str">
        <f t="shared" si="168"/>
        <v/>
      </c>
      <c r="J2121" s="1"/>
      <c r="K2121" s="1"/>
      <c r="L2121" s="16" t="str">
        <f t="shared" si="169"/>
        <v/>
      </c>
      <c r="M2121" s="70"/>
    </row>
    <row r="2122" spans="1:13" x14ac:dyDescent="0.3">
      <c r="A2122" s="4"/>
      <c r="B2122" s="1"/>
      <c r="C2122" s="1" t="str">
        <f t="shared" si="165"/>
        <v/>
      </c>
      <c r="D2122" s="6"/>
      <c r="E2122" s="1" t="str">
        <f t="shared" si="166"/>
        <v/>
      </c>
      <c r="F2122" s="1" t="str">
        <f t="shared" si="167"/>
        <v/>
      </c>
      <c r="G2122" s="1"/>
      <c r="H2122" s="74" t="str" cm="1">
        <f t="array" ref="H2122">IFERROR(IF(D2122="","",INDEX(Entradas!$H$3:$H$5000,MATCH(Vendas!A2122,IF(Entradas!$B$3:$B$5000=Vendas!D2122,Entradas!$A$3:$A$5000),1))),"Preço não registrado")</f>
        <v/>
      </c>
      <c r="I2122" s="37" t="str">
        <f t="shared" si="168"/>
        <v/>
      </c>
      <c r="J2122" s="1"/>
      <c r="K2122" s="1"/>
      <c r="L2122" s="16" t="str">
        <f t="shared" si="169"/>
        <v/>
      </c>
      <c r="M2122" s="70"/>
    </row>
    <row r="2123" spans="1:13" x14ac:dyDescent="0.3">
      <c r="A2123" s="4"/>
      <c r="B2123" s="1"/>
      <c r="C2123" s="1" t="str">
        <f t="shared" si="165"/>
        <v/>
      </c>
      <c r="D2123" s="1"/>
      <c r="E2123" s="1" t="str">
        <f t="shared" si="166"/>
        <v/>
      </c>
      <c r="F2123" s="1" t="str">
        <f t="shared" si="167"/>
        <v/>
      </c>
      <c r="G2123" s="1"/>
      <c r="H2123" s="74" t="str" cm="1">
        <f t="array" ref="H2123">IFERROR(IF(D2123="","",INDEX(Entradas!$H$3:$H$5000,MATCH(Vendas!A2123,IF(Entradas!$B$3:$B$5000=Vendas!D2123,Entradas!$A$3:$A$5000),1))),"Preço não registrado")</f>
        <v/>
      </c>
      <c r="I2123" s="37" t="str">
        <f t="shared" si="168"/>
        <v/>
      </c>
      <c r="J2123" s="1"/>
      <c r="K2123" s="1"/>
      <c r="L2123" s="16" t="str">
        <f t="shared" si="169"/>
        <v/>
      </c>
      <c r="M2123" s="70"/>
    </row>
    <row r="2124" spans="1:13" x14ac:dyDescent="0.3">
      <c r="A2124" s="4"/>
      <c r="B2124" s="1"/>
      <c r="C2124" s="1" t="str">
        <f t="shared" si="165"/>
        <v/>
      </c>
      <c r="D2124" s="1"/>
      <c r="E2124" s="1" t="str">
        <f t="shared" si="166"/>
        <v/>
      </c>
      <c r="F2124" s="1" t="str">
        <f t="shared" si="167"/>
        <v/>
      </c>
      <c r="G2124" s="1"/>
      <c r="H2124" s="74" t="str" cm="1">
        <f t="array" ref="H2124">IFERROR(IF(D2124="","",INDEX(Entradas!$H$3:$H$5000,MATCH(Vendas!A2124,IF(Entradas!$B$3:$B$5000=Vendas!D2124,Entradas!$A$3:$A$5000),1))),"Preço não registrado")</f>
        <v/>
      </c>
      <c r="I2124" s="37" t="str">
        <f t="shared" si="168"/>
        <v/>
      </c>
      <c r="J2124" s="1"/>
      <c r="K2124" s="1"/>
      <c r="L2124" s="16" t="str">
        <f t="shared" si="169"/>
        <v/>
      </c>
      <c r="M2124" s="70"/>
    </row>
    <row r="2125" spans="1:13" x14ac:dyDescent="0.3">
      <c r="A2125" s="4"/>
      <c r="B2125" s="1"/>
      <c r="C2125" s="1" t="str">
        <f t="shared" si="165"/>
        <v/>
      </c>
      <c r="D2125" s="1"/>
      <c r="E2125" s="1" t="str">
        <f t="shared" si="166"/>
        <v/>
      </c>
      <c r="F2125" s="1" t="str">
        <f t="shared" si="167"/>
        <v/>
      </c>
      <c r="G2125" s="1"/>
      <c r="H2125" s="74" t="str" cm="1">
        <f t="array" ref="H2125">IFERROR(IF(D2125="","",INDEX(Entradas!$H$3:$H$5000,MATCH(Vendas!A2125,IF(Entradas!$B$3:$B$5000=Vendas!D2125,Entradas!$A$3:$A$5000),1))),"Preço não registrado")</f>
        <v/>
      </c>
      <c r="I2125" s="37" t="str">
        <f t="shared" si="168"/>
        <v/>
      </c>
      <c r="J2125" s="1"/>
      <c r="K2125" s="1"/>
      <c r="L2125" s="16" t="str">
        <f t="shared" si="169"/>
        <v/>
      </c>
      <c r="M2125" s="70"/>
    </row>
    <row r="2126" spans="1:13" x14ac:dyDescent="0.3">
      <c r="A2126" s="4"/>
      <c r="B2126" s="1"/>
      <c r="C2126" s="1" t="str">
        <f t="shared" si="165"/>
        <v/>
      </c>
      <c r="D2126" s="1"/>
      <c r="E2126" s="1" t="str">
        <f t="shared" si="166"/>
        <v/>
      </c>
      <c r="F2126" s="1" t="str">
        <f t="shared" si="167"/>
        <v/>
      </c>
      <c r="G2126" s="1"/>
      <c r="H2126" s="74" t="str" cm="1">
        <f t="array" ref="H2126">IFERROR(IF(D2126="","",INDEX(Entradas!$H$3:$H$5000,MATCH(Vendas!A2126,IF(Entradas!$B$3:$B$5000=Vendas!D2126,Entradas!$A$3:$A$5000),1))),"Preço não registrado")</f>
        <v/>
      </c>
      <c r="I2126" s="37" t="str">
        <f t="shared" si="168"/>
        <v/>
      </c>
      <c r="J2126" s="1"/>
      <c r="K2126" s="1"/>
      <c r="L2126" s="16" t="str">
        <f t="shared" si="169"/>
        <v/>
      </c>
      <c r="M2126" s="70"/>
    </row>
    <row r="2127" spans="1:13" x14ac:dyDescent="0.3">
      <c r="A2127" s="4"/>
      <c r="B2127" s="1"/>
      <c r="C2127" s="1" t="str">
        <f t="shared" si="165"/>
        <v/>
      </c>
      <c r="D2127" s="1"/>
      <c r="E2127" s="1" t="str">
        <f t="shared" si="166"/>
        <v/>
      </c>
      <c r="F2127" s="1" t="str">
        <f t="shared" si="167"/>
        <v/>
      </c>
      <c r="G2127" s="1"/>
      <c r="H2127" s="74" t="str" cm="1">
        <f t="array" ref="H2127">IFERROR(IF(D2127="","",INDEX(Entradas!$H$3:$H$5000,MATCH(Vendas!A2127,IF(Entradas!$B$3:$B$5000=Vendas!D2127,Entradas!$A$3:$A$5000),1))),"Preço não registrado")</f>
        <v/>
      </c>
      <c r="I2127" s="37" t="str">
        <f t="shared" si="168"/>
        <v/>
      </c>
      <c r="J2127" s="1"/>
      <c r="K2127" s="1"/>
      <c r="L2127" s="16" t="str">
        <f t="shared" si="169"/>
        <v/>
      </c>
      <c r="M2127" s="70"/>
    </row>
    <row r="2128" spans="1:13" x14ac:dyDescent="0.3">
      <c r="A2128" s="4"/>
      <c r="B2128" s="1"/>
      <c r="C2128" s="1" t="str">
        <f t="shared" si="165"/>
        <v/>
      </c>
      <c r="D2128" s="1"/>
      <c r="E2128" s="1" t="str">
        <f t="shared" si="166"/>
        <v/>
      </c>
      <c r="F2128" s="1" t="str">
        <f t="shared" si="167"/>
        <v/>
      </c>
      <c r="G2128" s="1"/>
      <c r="H2128" s="74" t="str" cm="1">
        <f t="array" ref="H2128">IFERROR(IF(D2128="","",INDEX(Entradas!$H$3:$H$5000,MATCH(Vendas!A2128,IF(Entradas!$B$3:$B$5000=Vendas!D2128,Entradas!$A$3:$A$5000),1))),"Preço não registrado")</f>
        <v/>
      </c>
      <c r="I2128" s="37" t="str">
        <f t="shared" si="168"/>
        <v/>
      </c>
      <c r="J2128" s="1"/>
      <c r="K2128" s="1"/>
      <c r="L2128" s="16" t="str">
        <f t="shared" si="169"/>
        <v/>
      </c>
      <c r="M2128" s="70"/>
    </row>
    <row r="2129" spans="1:13" x14ac:dyDescent="0.3">
      <c r="A2129" s="4"/>
      <c r="B2129" s="1"/>
      <c r="C2129" s="1" t="str">
        <f t="shared" si="165"/>
        <v/>
      </c>
      <c r="D2129" s="1"/>
      <c r="E2129" s="1" t="str">
        <f t="shared" si="166"/>
        <v/>
      </c>
      <c r="F2129" s="1" t="str">
        <f t="shared" si="167"/>
        <v/>
      </c>
      <c r="G2129" s="1"/>
      <c r="H2129" s="74" t="str" cm="1">
        <f t="array" ref="H2129">IFERROR(IF(D2129="","",INDEX(Entradas!$H$3:$H$5000,MATCH(Vendas!A2129,IF(Entradas!$B$3:$B$5000=Vendas!D2129,Entradas!$A$3:$A$5000),1))),"Preço não registrado")</f>
        <v/>
      </c>
      <c r="I2129" s="37" t="str">
        <f t="shared" si="168"/>
        <v/>
      </c>
      <c r="J2129" s="1"/>
      <c r="K2129" s="1"/>
      <c r="L2129" s="16" t="str">
        <f t="shared" si="169"/>
        <v/>
      </c>
      <c r="M2129" s="70"/>
    </row>
    <row r="2130" spans="1:13" x14ac:dyDescent="0.3">
      <c r="A2130" s="4"/>
      <c r="B2130" s="1"/>
      <c r="C2130" s="1" t="str">
        <f t="shared" si="165"/>
        <v/>
      </c>
      <c r="D2130" s="1"/>
      <c r="E2130" s="1" t="str">
        <f t="shared" si="166"/>
        <v/>
      </c>
      <c r="F2130" s="1" t="str">
        <f t="shared" si="167"/>
        <v/>
      </c>
      <c r="G2130" s="1"/>
      <c r="H2130" s="74" t="str" cm="1">
        <f t="array" ref="H2130">IFERROR(IF(D2130="","",INDEX(Entradas!$H$3:$H$5000,MATCH(Vendas!A2130,IF(Entradas!$B$3:$B$5000=Vendas!D2130,Entradas!$A$3:$A$5000),1))),"Preço não registrado")</f>
        <v/>
      </c>
      <c r="I2130" s="37" t="str">
        <f t="shared" si="168"/>
        <v/>
      </c>
      <c r="J2130" s="1"/>
      <c r="K2130" s="1"/>
      <c r="L2130" s="16" t="str">
        <f t="shared" si="169"/>
        <v/>
      </c>
      <c r="M2130" s="70"/>
    </row>
    <row r="2131" spans="1:13" x14ac:dyDescent="0.3">
      <c r="A2131" s="4"/>
      <c r="B2131" s="1"/>
      <c r="C2131" s="1" t="str">
        <f t="shared" si="165"/>
        <v/>
      </c>
      <c r="D2131" s="1"/>
      <c r="E2131" s="1" t="str">
        <f t="shared" si="166"/>
        <v/>
      </c>
      <c r="F2131" s="1" t="str">
        <f t="shared" si="167"/>
        <v/>
      </c>
      <c r="G2131" s="1"/>
      <c r="H2131" s="74" t="str" cm="1">
        <f t="array" ref="H2131">IFERROR(IF(D2131="","",INDEX(Entradas!$H$3:$H$5000,MATCH(Vendas!A2131,IF(Entradas!$B$3:$B$5000=Vendas!D2131,Entradas!$A$3:$A$5000),1))),"Preço não registrado")</f>
        <v/>
      </c>
      <c r="I2131" s="37" t="str">
        <f t="shared" si="168"/>
        <v/>
      </c>
      <c r="J2131" s="1"/>
      <c r="K2131" s="1"/>
      <c r="L2131" s="16" t="str">
        <f t="shared" si="169"/>
        <v/>
      </c>
      <c r="M2131" s="70"/>
    </row>
    <row r="2132" spans="1:13" x14ac:dyDescent="0.3">
      <c r="A2132" s="4"/>
      <c r="B2132" s="1"/>
      <c r="C2132" s="1" t="str">
        <f t="shared" si="165"/>
        <v/>
      </c>
      <c r="D2132" s="6"/>
      <c r="E2132" s="1" t="str">
        <f t="shared" si="166"/>
        <v/>
      </c>
      <c r="F2132" s="1" t="str">
        <f t="shared" si="167"/>
        <v/>
      </c>
      <c r="G2132" s="1"/>
      <c r="H2132" s="74" t="str" cm="1">
        <f t="array" ref="H2132">IFERROR(IF(D2132="","",INDEX(Entradas!$H$3:$H$5000,MATCH(Vendas!A2132,IF(Entradas!$B$3:$B$5000=Vendas!D2132,Entradas!$A$3:$A$5000),1))),"Preço não registrado")</f>
        <v/>
      </c>
      <c r="I2132" s="37" t="str">
        <f t="shared" si="168"/>
        <v/>
      </c>
      <c r="J2132" s="1"/>
      <c r="K2132" s="1"/>
      <c r="L2132" s="16" t="str">
        <f t="shared" si="169"/>
        <v/>
      </c>
      <c r="M2132" s="70"/>
    </row>
    <row r="2133" spans="1:13" x14ac:dyDescent="0.3">
      <c r="A2133" s="4"/>
      <c r="B2133" s="1"/>
      <c r="C2133" s="1" t="str">
        <f t="shared" si="165"/>
        <v/>
      </c>
      <c r="D2133" s="1"/>
      <c r="E2133" s="1" t="str">
        <f t="shared" si="166"/>
        <v/>
      </c>
      <c r="F2133" s="1" t="str">
        <f t="shared" si="167"/>
        <v/>
      </c>
      <c r="G2133" s="1"/>
      <c r="H2133" s="74" t="str" cm="1">
        <f t="array" ref="H2133">IFERROR(IF(D2133="","",INDEX(Entradas!$H$3:$H$5000,MATCH(Vendas!A2133,IF(Entradas!$B$3:$B$5000=Vendas!D2133,Entradas!$A$3:$A$5000),1))),"Preço não registrado")</f>
        <v/>
      </c>
      <c r="I2133" s="37" t="str">
        <f t="shared" si="168"/>
        <v/>
      </c>
      <c r="J2133" s="1"/>
      <c r="K2133" s="1"/>
      <c r="L2133" s="16" t="str">
        <f t="shared" si="169"/>
        <v/>
      </c>
      <c r="M2133" s="70"/>
    </row>
    <row r="2134" spans="1:13" x14ac:dyDescent="0.3">
      <c r="A2134" s="4"/>
      <c r="B2134" s="1"/>
      <c r="C2134" s="1" t="str">
        <f t="shared" si="165"/>
        <v/>
      </c>
      <c r="D2134" s="1"/>
      <c r="E2134" s="1" t="str">
        <f t="shared" si="166"/>
        <v/>
      </c>
      <c r="F2134" s="1" t="str">
        <f t="shared" si="167"/>
        <v/>
      </c>
      <c r="G2134" s="1"/>
      <c r="H2134" s="74" t="str" cm="1">
        <f t="array" ref="H2134">IFERROR(IF(D2134="","",INDEX(Entradas!$H$3:$H$5000,MATCH(Vendas!A2134,IF(Entradas!$B$3:$B$5000=Vendas!D2134,Entradas!$A$3:$A$5000),1))),"Preço não registrado")</f>
        <v/>
      </c>
      <c r="I2134" s="37" t="str">
        <f t="shared" si="168"/>
        <v/>
      </c>
      <c r="J2134" s="1"/>
      <c r="K2134" s="1"/>
      <c r="L2134" s="16" t="str">
        <f t="shared" si="169"/>
        <v/>
      </c>
      <c r="M2134" s="70"/>
    </row>
    <row r="2135" spans="1:13" x14ac:dyDescent="0.3">
      <c r="A2135" s="4"/>
      <c r="B2135" s="1"/>
      <c r="C2135" s="1" t="str">
        <f t="shared" si="165"/>
        <v/>
      </c>
      <c r="D2135" s="1"/>
      <c r="E2135" s="1" t="str">
        <f t="shared" si="166"/>
        <v/>
      </c>
      <c r="F2135" s="1" t="str">
        <f t="shared" si="167"/>
        <v/>
      </c>
      <c r="G2135" s="1"/>
      <c r="H2135" s="74" t="str" cm="1">
        <f t="array" ref="H2135">IFERROR(IF(D2135="","",INDEX(Entradas!$H$3:$H$5000,MATCH(Vendas!A2135,IF(Entradas!$B$3:$B$5000=Vendas!D2135,Entradas!$A$3:$A$5000),1))),"Preço não registrado")</f>
        <v/>
      </c>
      <c r="I2135" s="37" t="str">
        <f t="shared" si="168"/>
        <v/>
      </c>
      <c r="J2135" s="1"/>
      <c r="K2135" s="1"/>
      <c r="L2135" s="16" t="str">
        <f t="shared" si="169"/>
        <v/>
      </c>
      <c r="M2135" s="70"/>
    </row>
    <row r="2136" spans="1:13" x14ac:dyDescent="0.3">
      <c r="A2136" s="4"/>
      <c r="B2136" s="1"/>
      <c r="C2136" s="1" t="str">
        <f t="shared" si="165"/>
        <v/>
      </c>
      <c r="D2136" s="1"/>
      <c r="E2136" s="1" t="str">
        <f t="shared" si="166"/>
        <v/>
      </c>
      <c r="F2136" s="1" t="str">
        <f t="shared" si="167"/>
        <v/>
      </c>
      <c r="G2136" s="1"/>
      <c r="H2136" s="74" t="str" cm="1">
        <f t="array" ref="H2136">IFERROR(IF(D2136="","",INDEX(Entradas!$H$3:$H$5000,MATCH(Vendas!A2136,IF(Entradas!$B$3:$B$5000=Vendas!D2136,Entradas!$A$3:$A$5000),1))),"Preço não registrado")</f>
        <v/>
      </c>
      <c r="I2136" s="37" t="str">
        <f t="shared" si="168"/>
        <v/>
      </c>
      <c r="J2136" s="1"/>
      <c r="K2136" s="1"/>
      <c r="L2136" s="16" t="str">
        <f t="shared" si="169"/>
        <v/>
      </c>
      <c r="M2136" s="70"/>
    </row>
    <row r="2137" spans="1:13" x14ac:dyDescent="0.3">
      <c r="A2137" s="4"/>
      <c r="B2137" s="1"/>
      <c r="C2137" s="1" t="str">
        <f t="shared" si="165"/>
        <v/>
      </c>
      <c r="D2137" s="1"/>
      <c r="E2137" s="1" t="str">
        <f t="shared" si="166"/>
        <v/>
      </c>
      <c r="F2137" s="1" t="str">
        <f t="shared" si="167"/>
        <v/>
      </c>
      <c r="G2137" s="1"/>
      <c r="H2137" s="74" t="str" cm="1">
        <f t="array" ref="H2137">IFERROR(IF(D2137="","",INDEX(Entradas!$H$3:$H$5000,MATCH(Vendas!A2137,IF(Entradas!$B$3:$B$5000=Vendas!D2137,Entradas!$A$3:$A$5000),1))),"Preço não registrado")</f>
        <v/>
      </c>
      <c r="I2137" s="37" t="str">
        <f t="shared" si="168"/>
        <v/>
      </c>
      <c r="J2137" s="1"/>
      <c r="K2137" s="1"/>
      <c r="L2137" s="16" t="str">
        <f t="shared" si="169"/>
        <v/>
      </c>
      <c r="M2137" s="70"/>
    </row>
    <row r="2138" spans="1:13" x14ac:dyDescent="0.3">
      <c r="A2138" s="4"/>
      <c r="B2138" s="1"/>
      <c r="C2138" s="1" t="str">
        <f t="shared" si="165"/>
        <v/>
      </c>
      <c r="D2138" s="1"/>
      <c r="E2138" s="1" t="str">
        <f t="shared" si="166"/>
        <v/>
      </c>
      <c r="F2138" s="1" t="str">
        <f t="shared" si="167"/>
        <v/>
      </c>
      <c r="G2138" s="1"/>
      <c r="H2138" s="74" t="str" cm="1">
        <f t="array" ref="H2138">IFERROR(IF(D2138="","",INDEX(Entradas!$H$3:$H$5000,MATCH(Vendas!A2138,IF(Entradas!$B$3:$B$5000=Vendas!D2138,Entradas!$A$3:$A$5000),1))),"Preço não registrado")</f>
        <v/>
      </c>
      <c r="I2138" s="37" t="str">
        <f t="shared" si="168"/>
        <v/>
      </c>
      <c r="J2138" s="1"/>
      <c r="K2138" s="1"/>
      <c r="L2138" s="16" t="str">
        <f t="shared" si="169"/>
        <v/>
      </c>
      <c r="M2138" s="70"/>
    </row>
    <row r="2139" spans="1:13" x14ac:dyDescent="0.3">
      <c r="A2139" s="4"/>
      <c r="B2139" s="1"/>
      <c r="C2139" s="1" t="str">
        <f t="shared" si="165"/>
        <v/>
      </c>
      <c r="D2139" s="1"/>
      <c r="E2139" s="1" t="str">
        <f t="shared" si="166"/>
        <v/>
      </c>
      <c r="F2139" s="1" t="str">
        <f t="shared" si="167"/>
        <v/>
      </c>
      <c r="G2139" s="1"/>
      <c r="H2139" s="74" t="str" cm="1">
        <f t="array" ref="H2139">IFERROR(IF(D2139="","",INDEX(Entradas!$H$3:$H$5000,MATCH(Vendas!A2139,IF(Entradas!$B$3:$B$5000=Vendas!D2139,Entradas!$A$3:$A$5000),1))),"Preço não registrado")</f>
        <v/>
      </c>
      <c r="I2139" s="37" t="str">
        <f t="shared" si="168"/>
        <v/>
      </c>
      <c r="J2139" s="1"/>
      <c r="K2139" s="1"/>
      <c r="L2139" s="16" t="str">
        <f t="shared" si="169"/>
        <v/>
      </c>
      <c r="M2139" s="70"/>
    </row>
    <row r="2140" spans="1:13" x14ac:dyDescent="0.3">
      <c r="A2140" s="4"/>
      <c r="B2140" s="1"/>
      <c r="C2140" s="1" t="str">
        <f t="shared" si="165"/>
        <v/>
      </c>
      <c r="D2140" s="1"/>
      <c r="E2140" s="1" t="str">
        <f t="shared" si="166"/>
        <v/>
      </c>
      <c r="F2140" s="1" t="str">
        <f t="shared" si="167"/>
        <v/>
      </c>
      <c r="G2140" s="1"/>
      <c r="H2140" s="74" t="str" cm="1">
        <f t="array" ref="H2140">IFERROR(IF(D2140="","",INDEX(Entradas!$H$3:$H$5000,MATCH(Vendas!A2140,IF(Entradas!$B$3:$B$5000=Vendas!D2140,Entradas!$A$3:$A$5000),1))),"Preço não registrado")</f>
        <v/>
      </c>
      <c r="I2140" s="37" t="str">
        <f t="shared" si="168"/>
        <v/>
      </c>
      <c r="J2140" s="1"/>
      <c r="K2140" s="1"/>
      <c r="L2140" s="16" t="str">
        <f t="shared" si="169"/>
        <v/>
      </c>
      <c r="M2140" s="70"/>
    </row>
    <row r="2141" spans="1:13" x14ac:dyDescent="0.3">
      <c r="A2141" s="4"/>
      <c r="B2141" s="1"/>
      <c r="C2141" s="1" t="str">
        <f t="shared" si="165"/>
        <v/>
      </c>
      <c r="D2141" s="1"/>
      <c r="E2141" s="1" t="str">
        <f t="shared" si="166"/>
        <v/>
      </c>
      <c r="F2141" s="1" t="str">
        <f t="shared" si="167"/>
        <v/>
      </c>
      <c r="G2141" s="1"/>
      <c r="H2141" s="74" t="str" cm="1">
        <f t="array" ref="H2141">IFERROR(IF(D2141="","",INDEX(Entradas!$H$3:$H$5000,MATCH(Vendas!A2141,IF(Entradas!$B$3:$B$5000=Vendas!D2141,Entradas!$A$3:$A$5000),1))),"Preço não registrado")</f>
        <v/>
      </c>
      <c r="I2141" s="37" t="str">
        <f t="shared" si="168"/>
        <v/>
      </c>
      <c r="J2141" s="1"/>
      <c r="K2141" s="1"/>
      <c r="L2141" s="16" t="str">
        <f t="shared" si="169"/>
        <v/>
      </c>
      <c r="M2141" s="70"/>
    </row>
    <row r="2142" spans="1:13" x14ac:dyDescent="0.3">
      <c r="A2142" s="4"/>
      <c r="B2142" s="1"/>
      <c r="C2142" s="1" t="str">
        <f t="shared" si="165"/>
        <v/>
      </c>
      <c r="D2142" s="6"/>
      <c r="E2142" s="1" t="str">
        <f t="shared" si="166"/>
        <v/>
      </c>
      <c r="F2142" s="1" t="str">
        <f t="shared" si="167"/>
        <v/>
      </c>
      <c r="G2142" s="1"/>
      <c r="H2142" s="74" t="str" cm="1">
        <f t="array" ref="H2142">IFERROR(IF(D2142="","",INDEX(Entradas!$H$3:$H$5000,MATCH(Vendas!A2142,IF(Entradas!$B$3:$B$5000=Vendas!D2142,Entradas!$A$3:$A$5000),1))),"Preço não registrado")</f>
        <v/>
      </c>
      <c r="I2142" s="37" t="str">
        <f t="shared" si="168"/>
        <v/>
      </c>
      <c r="J2142" s="1"/>
      <c r="K2142" s="1"/>
      <c r="L2142" s="16" t="str">
        <f t="shared" si="169"/>
        <v/>
      </c>
      <c r="M2142" s="70"/>
    </row>
    <row r="2143" spans="1:13" x14ac:dyDescent="0.3">
      <c r="A2143" s="4"/>
      <c r="B2143" s="1"/>
      <c r="C2143" s="1" t="str">
        <f t="shared" si="165"/>
        <v/>
      </c>
      <c r="D2143" s="1"/>
      <c r="E2143" s="1" t="str">
        <f t="shared" si="166"/>
        <v/>
      </c>
      <c r="F2143" s="1" t="str">
        <f t="shared" si="167"/>
        <v/>
      </c>
      <c r="G2143" s="1"/>
      <c r="H2143" s="74" t="str" cm="1">
        <f t="array" ref="H2143">IFERROR(IF(D2143="","",INDEX(Entradas!$H$3:$H$5000,MATCH(Vendas!A2143,IF(Entradas!$B$3:$B$5000=Vendas!D2143,Entradas!$A$3:$A$5000),1))),"Preço não registrado")</f>
        <v/>
      </c>
      <c r="I2143" s="37" t="str">
        <f t="shared" si="168"/>
        <v/>
      </c>
      <c r="J2143" s="1"/>
      <c r="K2143" s="1"/>
      <c r="L2143" s="16" t="str">
        <f t="shared" si="169"/>
        <v/>
      </c>
      <c r="M2143" s="70"/>
    </row>
    <row r="2144" spans="1:13" x14ac:dyDescent="0.3">
      <c r="A2144" s="4"/>
      <c r="B2144" s="1"/>
      <c r="C2144" s="1" t="str">
        <f t="shared" si="165"/>
        <v/>
      </c>
      <c r="D2144" s="1"/>
      <c r="E2144" s="1" t="str">
        <f t="shared" si="166"/>
        <v/>
      </c>
      <c r="F2144" s="1" t="str">
        <f t="shared" si="167"/>
        <v/>
      </c>
      <c r="G2144" s="1"/>
      <c r="H2144" s="74" t="str" cm="1">
        <f t="array" ref="H2144">IFERROR(IF(D2144="","",INDEX(Entradas!$H$3:$H$5000,MATCH(Vendas!A2144,IF(Entradas!$B$3:$B$5000=Vendas!D2144,Entradas!$A$3:$A$5000),1))),"Preço não registrado")</f>
        <v/>
      </c>
      <c r="I2144" s="37" t="str">
        <f t="shared" si="168"/>
        <v/>
      </c>
      <c r="J2144" s="1"/>
      <c r="K2144" s="1"/>
      <c r="L2144" s="16" t="str">
        <f t="shared" si="169"/>
        <v/>
      </c>
      <c r="M2144" s="70"/>
    </row>
    <row r="2145" spans="1:13" x14ac:dyDescent="0.3">
      <c r="A2145" s="4"/>
      <c r="B2145" s="1"/>
      <c r="C2145" s="1" t="str">
        <f t="shared" si="165"/>
        <v/>
      </c>
      <c r="D2145" s="1"/>
      <c r="E2145" s="1" t="str">
        <f t="shared" si="166"/>
        <v/>
      </c>
      <c r="F2145" s="1" t="str">
        <f t="shared" si="167"/>
        <v/>
      </c>
      <c r="G2145" s="1"/>
      <c r="H2145" s="74" t="str" cm="1">
        <f t="array" ref="H2145">IFERROR(IF(D2145="","",INDEX(Entradas!$H$3:$H$5000,MATCH(Vendas!A2145,IF(Entradas!$B$3:$B$5000=Vendas!D2145,Entradas!$A$3:$A$5000),1))),"Preço não registrado")</f>
        <v/>
      </c>
      <c r="I2145" s="37" t="str">
        <f t="shared" si="168"/>
        <v/>
      </c>
      <c r="J2145" s="1"/>
      <c r="K2145" s="1"/>
      <c r="L2145" s="16" t="str">
        <f t="shared" si="169"/>
        <v/>
      </c>
      <c r="M2145" s="70"/>
    </row>
    <row r="2146" spans="1:13" x14ac:dyDescent="0.3">
      <c r="A2146" s="4"/>
      <c r="B2146" s="1"/>
      <c r="C2146" s="1" t="str">
        <f t="shared" si="165"/>
        <v/>
      </c>
      <c r="D2146" s="1"/>
      <c r="E2146" s="1" t="str">
        <f t="shared" si="166"/>
        <v/>
      </c>
      <c r="F2146" s="1" t="str">
        <f t="shared" si="167"/>
        <v/>
      </c>
      <c r="G2146" s="1"/>
      <c r="H2146" s="74" t="str" cm="1">
        <f t="array" ref="H2146">IFERROR(IF(D2146="","",INDEX(Entradas!$H$3:$H$5000,MATCH(Vendas!A2146,IF(Entradas!$B$3:$B$5000=Vendas!D2146,Entradas!$A$3:$A$5000),1))),"Preço não registrado")</f>
        <v/>
      </c>
      <c r="I2146" s="37" t="str">
        <f t="shared" si="168"/>
        <v/>
      </c>
      <c r="J2146" s="1"/>
      <c r="K2146" s="1"/>
      <c r="L2146" s="16" t="str">
        <f t="shared" si="169"/>
        <v/>
      </c>
      <c r="M2146" s="70"/>
    </row>
    <row r="2147" spans="1:13" x14ac:dyDescent="0.3">
      <c r="A2147" s="4"/>
      <c r="B2147" s="1"/>
      <c r="C2147" s="1" t="str">
        <f t="shared" si="165"/>
        <v/>
      </c>
      <c r="D2147" s="1"/>
      <c r="E2147" s="1" t="str">
        <f t="shared" si="166"/>
        <v/>
      </c>
      <c r="F2147" s="1" t="str">
        <f t="shared" si="167"/>
        <v/>
      </c>
      <c r="G2147" s="1"/>
      <c r="H2147" s="74" t="str" cm="1">
        <f t="array" ref="H2147">IFERROR(IF(D2147="","",INDEX(Entradas!$H$3:$H$5000,MATCH(Vendas!A2147,IF(Entradas!$B$3:$B$5000=Vendas!D2147,Entradas!$A$3:$A$5000),1))),"Preço não registrado")</f>
        <v/>
      </c>
      <c r="I2147" s="37" t="str">
        <f t="shared" si="168"/>
        <v/>
      </c>
      <c r="J2147" s="1"/>
      <c r="K2147" s="1"/>
      <c r="L2147" s="16" t="str">
        <f t="shared" si="169"/>
        <v/>
      </c>
      <c r="M2147" s="70"/>
    </row>
    <row r="2148" spans="1:13" x14ac:dyDescent="0.3">
      <c r="A2148" s="4"/>
      <c r="B2148" s="1"/>
      <c r="C2148" s="1" t="str">
        <f t="shared" si="165"/>
        <v/>
      </c>
      <c r="D2148" s="1"/>
      <c r="E2148" s="1" t="str">
        <f t="shared" si="166"/>
        <v/>
      </c>
      <c r="F2148" s="1" t="str">
        <f t="shared" si="167"/>
        <v/>
      </c>
      <c r="G2148" s="1"/>
      <c r="H2148" s="74" t="str" cm="1">
        <f t="array" ref="H2148">IFERROR(IF(D2148="","",INDEX(Entradas!$H$3:$H$5000,MATCH(Vendas!A2148,IF(Entradas!$B$3:$B$5000=Vendas!D2148,Entradas!$A$3:$A$5000),1))),"Preço não registrado")</f>
        <v/>
      </c>
      <c r="I2148" s="37" t="str">
        <f t="shared" si="168"/>
        <v/>
      </c>
      <c r="J2148" s="1"/>
      <c r="K2148" s="1"/>
      <c r="L2148" s="16" t="str">
        <f t="shared" si="169"/>
        <v/>
      </c>
      <c r="M2148" s="70"/>
    </row>
    <row r="2149" spans="1:13" x14ac:dyDescent="0.3">
      <c r="A2149" s="4"/>
      <c r="B2149" s="1"/>
      <c r="C2149" s="1" t="str">
        <f t="shared" si="165"/>
        <v/>
      </c>
      <c r="D2149" s="1"/>
      <c r="E2149" s="1" t="str">
        <f t="shared" si="166"/>
        <v/>
      </c>
      <c r="F2149" s="1" t="str">
        <f t="shared" si="167"/>
        <v/>
      </c>
      <c r="G2149" s="1"/>
      <c r="H2149" s="74" t="str" cm="1">
        <f t="array" ref="H2149">IFERROR(IF(D2149="","",INDEX(Entradas!$H$3:$H$5000,MATCH(Vendas!A2149,IF(Entradas!$B$3:$B$5000=Vendas!D2149,Entradas!$A$3:$A$5000),1))),"Preço não registrado")</f>
        <v/>
      </c>
      <c r="I2149" s="37" t="str">
        <f t="shared" si="168"/>
        <v/>
      </c>
      <c r="J2149" s="1"/>
      <c r="K2149" s="1"/>
      <c r="L2149" s="16" t="str">
        <f t="shared" si="169"/>
        <v/>
      </c>
      <c r="M2149" s="70"/>
    </row>
    <row r="2150" spans="1:13" x14ac:dyDescent="0.3">
      <c r="A2150" s="4"/>
      <c r="B2150" s="1"/>
      <c r="C2150" s="1" t="str">
        <f t="shared" si="165"/>
        <v/>
      </c>
      <c r="D2150" s="1"/>
      <c r="E2150" s="1" t="str">
        <f t="shared" si="166"/>
        <v/>
      </c>
      <c r="F2150" s="1" t="str">
        <f t="shared" si="167"/>
        <v/>
      </c>
      <c r="G2150" s="1"/>
      <c r="H2150" s="74" t="str" cm="1">
        <f t="array" ref="H2150">IFERROR(IF(D2150="","",INDEX(Entradas!$H$3:$H$5000,MATCH(Vendas!A2150,IF(Entradas!$B$3:$B$5000=Vendas!D2150,Entradas!$A$3:$A$5000),1))),"Preço não registrado")</f>
        <v/>
      </c>
      <c r="I2150" s="37" t="str">
        <f t="shared" si="168"/>
        <v/>
      </c>
      <c r="J2150" s="1"/>
      <c r="K2150" s="1"/>
      <c r="L2150" s="16" t="str">
        <f t="shared" si="169"/>
        <v/>
      </c>
      <c r="M2150" s="70"/>
    </row>
    <row r="2151" spans="1:13" x14ac:dyDescent="0.3">
      <c r="A2151" s="4"/>
      <c r="B2151" s="1"/>
      <c r="C2151" s="1" t="str">
        <f t="shared" si="165"/>
        <v/>
      </c>
      <c r="D2151" s="1"/>
      <c r="E2151" s="1" t="str">
        <f t="shared" si="166"/>
        <v/>
      </c>
      <c r="F2151" s="1" t="str">
        <f t="shared" si="167"/>
        <v/>
      </c>
      <c r="G2151" s="1"/>
      <c r="H2151" s="74" t="str" cm="1">
        <f t="array" ref="H2151">IFERROR(IF(D2151="","",INDEX(Entradas!$H$3:$H$5000,MATCH(Vendas!A2151,IF(Entradas!$B$3:$B$5000=Vendas!D2151,Entradas!$A$3:$A$5000),1))),"Preço não registrado")</f>
        <v/>
      </c>
      <c r="I2151" s="37" t="str">
        <f t="shared" si="168"/>
        <v/>
      </c>
      <c r="J2151" s="1"/>
      <c r="K2151" s="1"/>
      <c r="L2151" s="16" t="str">
        <f t="shared" si="169"/>
        <v/>
      </c>
      <c r="M2151" s="70"/>
    </row>
    <row r="2152" spans="1:13" x14ac:dyDescent="0.3">
      <c r="A2152" s="4"/>
      <c r="B2152" s="1"/>
      <c r="C2152" s="1" t="str">
        <f t="shared" si="165"/>
        <v/>
      </c>
      <c r="D2152" s="6"/>
      <c r="E2152" s="1" t="str">
        <f t="shared" si="166"/>
        <v/>
      </c>
      <c r="F2152" s="1" t="str">
        <f t="shared" si="167"/>
        <v/>
      </c>
      <c r="G2152" s="1"/>
      <c r="H2152" s="74" t="str" cm="1">
        <f t="array" ref="H2152">IFERROR(IF(D2152="","",INDEX(Entradas!$H$3:$H$5000,MATCH(Vendas!A2152,IF(Entradas!$B$3:$B$5000=Vendas!D2152,Entradas!$A$3:$A$5000),1))),"Preço não registrado")</f>
        <v/>
      </c>
      <c r="I2152" s="37" t="str">
        <f t="shared" si="168"/>
        <v/>
      </c>
      <c r="J2152" s="1"/>
      <c r="K2152" s="1"/>
      <c r="L2152" s="16" t="str">
        <f t="shared" si="169"/>
        <v/>
      </c>
      <c r="M2152" s="70"/>
    </row>
    <row r="2153" spans="1:13" x14ac:dyDescent="0.3">
      <c r="A2153" s="4"/>
      <c r="B2153" s="1"/>
      <c r="C2153" s="1" t="str">
        <f t="shared" si="165"/>
        <v/>
      </c>
      <c r="D2153" s="1"/>
      <c r="E2153" s="1" t="str">
        <f t="shared" si="166"/>
        <v/>
      </c>
      <c r="F2153" s="1" t="str">
        <f t="shared" si="167"/>
        <v/>
      </c>
      <c r="G2153" s="1"/>
      <c r="H2153" s="74" t="str" cm="1">
        <f t="array" ref="H2153">IFERROR(IF(D2153="","",INDEX(Entradas!$H$3:$H$5000,MATCH(Vendas!A2153,IF(Entradas!$B$3:$B$5000=Vendas!D2153,Entradas!$A$3:$A$5000),1))),"Preço não registrado")</f>
        <v/>
      </c>
      <c r="I2153" s="37" t="str">
        <f t="shared" si="168"/>
        <v/>
      </c>
      <c r="J2153" s="1"/>
      <c r="K2153" s="1"/>
      <c r="L2153" s="16" t="str">
        <f t="shared" si="169"/>
        <v/>
      </c>
      <c r="M2153" s="70"/>
    </row>
    <row r="2154" spans="1:13" x14ac:dyDescent="0.3">
      <c r="A2154" s="4"/>
      <c r="B2154" s="1"/>
      <c r="C2154" s="1" t="str">
        <f t="shared" si="165"/>
        <v/>
      </c>
      <c r="D2154" s="1"/>
      <c r="E2154" s="1" t="str">
        <f t="shared" si="166"/>
        <v/>
      </c>
      <c r="F2154" s="1" t="str">
        <f t="shared" si="167"/>
        <v/>
      </c>
      <c r="G2154" s="1"/>
      <c r="H2154" s="74" t="str" cm="1">
        <f t="array" ref="H2154">IFERROR(IF(D2154="","",INDEX(Entradas!$H$3:$H$5000,MATCH(Vendas!A2154,IF(Entradas!$B$3:$B$5000=Vendas!D2154,Entradas!$A$3:$A$5000),1))),"Preço não registrado")</f>
        <v/>
      </c>
      <c r="I2154" s="37" t="str">
        <f t="shared" si="168"/>
        <v/>
      </c>
      <c r="J2154" s="1"/>
      <c r="K2154" s="1"/>
      <c r="L2154" s="16" t="str">
        <f t="shared" si="169"/>
        <v/>
      </c>
      <c r="M2154" s="70"/>
    </row>
    <row r="2155" spans="1:13" x14ac:dyDescent="0.3">
      <c r="A2155" s="4"/>
      <c r="B2155" s="1"/>
      <c r="C2155" s="1" t="str">
        <f t="shared" si="165"/>
        <v/>
      </c>
      <c r="D2155" s="1"/>
      <c r="E2155" s="1" t="str">
        <f t="shared" si="166"/>
        <v/>
      </c>
      <c r="F2155" s="1" t="str">
        <f t="shared" si="167"/>
        <v/>
      </c>
      <c r="G2155" s="1"/>
      <c r="H2155" s="74" t="str" cm="1">
        <f t="array" ref="H2155">IFERROR(IF(D2155="","",INDEX(Entradas!$H$3:$H$5000,MATCH(Vendas!A2155,IF(Entradas!$B$3:$B$5000=Vendas!D2155,Entradas!$A$3:$A$5000),1))),"Preço não registrado")</f>
        <v/>
      </c>
      <c r="I2155" s="37" t="str">
        <f t="shared" si="168"/>
        <v/>
      </c>
      <c r="J2155" s="1"/>
      <c r="K2155" s="1"/>
      <c r="L2155" s="16" t="str">
        <f t="shared" si="169"/>
        <v/>
      </c>
      <c r="M2155" s="70"/>
    </row>
    <row r="2156" spans="1:13" x14ac:dyDescent="0.3">
      <c r="A2156" s="4"/>
      <c r="B2156" s="1"/>
      <c r="C2156" s="1" t="str">
        <f t="shared" si="165"/>
        <v/>
      </c>
      <c r="D2156" s="1"/>
      <c r="E2156" s="1" t="str">
        <f t="shared" si="166"/>
        <v/>
      </c>
      <c r="F2156" s="1" t="str">
        <f t="shared" si="167"/>
        <v/>
      </c>
      <c r="G2156" s="1"/>
      <c r="H2156" s="74" t="str" cm="1">
        <f t="array" ref="H2156">IFERROR(IF(D2156="","",INDEX(Entradas!$H$3:$H$5000,MATCH(Vendas!A2156,IF(Entradas!$B$3:$B$5000=Vendas!D2156,Entradas!$A$3:$A$5000),1))),"Preço não registrado")</f>
        <v/>
      </c>
      <c r="I2156" s="37" t="str">
        <f t="shared" si="168"/>
        <v/>
      </c>
      <c r="J2156" s="1"/>
      <c r="K2156" s="1"/>
      <c r="L2156" s="16" t="str">
        <f t="shared" si="169"/>
        <v/>
      </c>
      <c r="M2156" s="70"/>
    </row>
    <row r="2157" spans="1:13" x14ac:dyDescent="0.3">
      <c r="A2157" s="4"/>
      <c r="B2157" s="1"/>
      <c r="C2157" s="1" t="str">
        <f t="shared" si="165"/>
        <v/>
      </c>
      <c r="D2157" s="1"/>
      <c r="E2157" s="1" t="str">
        <f t="shared" si="166"/>
        <v/>
      </c>
      <c r="F2157" s="1" t="str">
        <f t="shared" si="167"/>
        <v/>
      </c>
      <c r="G2157" s="1"/>
      <c r="H2157" s="74" t="str" cm="1">
        <f t="array" ref="H2157">IFERROR(IF(D2157="","",INDEX(Entradas!$H$3:$H$5000,MATCH(Vendas!A2157,IF(Entradas!$B$3:$B$5000=Vendas!D2157,Entradas!$A$3:$A$5000),1))),"Preço não registrado")</f>
        <v/>
      </c>
      <c r="I2157" s="37" t="str">
        <f t="shared" si="168"/>
        <v/>
      </c>
      <c r="J2157" s="1"/>
      <c r="K2157" s="1"/>
      <c r="L2157" s="16" t="str">
        <f t="shared" si="169"/>
        <v/>
      </c>
      <c r="M2157" s="70"/>
    </row>
    <row r="2158" spans="1:13" x14ac:dyDescent="0.3">
      <c r="A2158" s="4"/>
      <c r="B2158" s="1"/>
      <c r="C2158" s="1" t="str">
        <f t="shared" si="165"/>
        <v/>
      </c>
      <c r="D2158" s="1"/>
      <c r="E2158" s="1" t="str">
        <f t="shared" si="166"/>
        <v/>
      </c>
      <c r="F2158" s="1" t="str">
        <f t="shared" si="167"/>
        <v/>
      </c>
      <c r="G2158" s="1"/>
      <c r="H2158" s="74" t="str" cm="1">
        <f t="array" ref="H2158">IFERROR(IF(D2158="","",INDEX(Entradas!$H$3:$H$5000,MATCH(Vendas!A2158,IF(Entradas!$B$3:$B$5000=Vendas!D2158,Entradas!$A$3:$A$5000),1))),"Preço não registrado")</f>
        <v/>
      </c>
      <c r="I2158" s="37" t="str">
        <f t="shared" si="168"/>
        <v/>
      </c>
      <c r="J2158" s="1"/>
      <c r="K2158" s="1"/>
      <c r="L2158" s="16" t="str">
        <f t="shared" si="169"/>
        <v/>
      </c>
      <c r="M2158" s="70"/>
    </row>
    <row r="2159" spans="1:13" x14ac:dyDescent="0.3">
      <c r="A2159" s="4"/>
      <c r="B2159" s="1"/>
      <c r="C2159" s="1" t="str">
        <f t="shared" si="165"/>
        <v/>
      </c>
      <c r="D2159" s="1"/>
      <c r="E2159" s="1" t="str">
        <f t="shared" si="166"/>
        <v/>
      </c>
      <c r="F2159" s="1" t="str">
        <f t="shared" si="167"/>
        <v/>
      </c>
      <c r="G2159" s="1"/>
      <c r="H2159" s="74" t="str" cm="1">
        <f t="array" ref="H2159">IFERROR(IF(D2159="","",INDEX(Entradas!$H$3:$H$5000,MATCH(Vendas!A2159,IF(Entradas!$B$3:$B$5000=Vendas!D2159,Entradas!$A$3:$A$5000),1))),"Preço não registrado")</f>
        <v/>
      </c>
      <c r="I2159" s="37" t="str">
        <f t="shared" si="168"/>
        <v/>
      </c>
      <c r="J2159" s="1"/>
      <c r="K2159" s="1"/>
      <c r="L2159" s="16" t="str">
        <f t="shared" si="169"/>
        <v/>
      </c>
      <c r="M2159" s="70"/>
    </row>
    <row r="2160" spans="1:13" x14ac:dyDescent="0.3">
      <c r="A2160" s="4"/>
      <c r="B2160" s="1"/>
      <c r="C2160" s="1" t="str">
        <f t="shared" si="165"/>
        <v/>
      </c>
      <c r="D2160" s="1"/>
      <c r="E2160" s="1" t="str">
        <f t="shared" si="166"/>
        <v/>
      </c>
      <c r="F2160" s="1" t="str">
        <f t="shared" si="167"/>
        <v/>
      </c>
      <c r="G2160" s="1"/>
      <c r="H2160" s="74" t="str" cm="1">
        <f t="array" ref="H2160">IFERROR(IF(D2160="","",INDEX(Entradas!$H$3:$H$5000,MATCH(Vendas!A2160,IF(Entradas!$B$3:$B$5000=Vendas!D2160,Entradas!$A$3:$A$5000),1))),"Preço não registrado")</f>
        <v/>
      </c>
      <c r="I2160" s="37" t="str">
        <f t="shared" si="168"/>
        <v/>
      </c>
      <c r="J2160" s="1"/>
      <c r="K2160" s="1"/>
      <c r="L2160" s="16" t="str">
        <f t="shared" si="169"/>
        <v/>
      </c>
      <c r="M2160" s="70"/>
    </row>
    <row r="2161" spans="1:13" x14ac:dyDescent="0.3">
      <c r="A2161" s="4"/>
      <c r="B2161" s="1"/>
      <c r="C2161" s="1" t="str">
        <f t="shared" si="165"/>
        <v/>
      </c>
      <c r="D2161" s="1"/>
      <c r="E2161" s="1" t="str">
        <f t="shared" si="166"/>
        <v/>
      </c>
      <c r="F2161" s="1" t="str">
        <f t="shared" si="167"/>
        <v/>
      </c>
      <c r="G2161" s="1"/>
      <c r="H2161" s="74" t="str" cm="1">
        <f t="array" ref="H2161">IFERROR(IF(D2161="","",INDEX(Entradas!$H$3:$H$5000,MATCH(Vendas!A2161,IF(Entradas!$B$3:$B$5000=Vendas!D2161,Entradas!$A$3:$A$5000),1))),"Preço não registrado")</f>
        <v/>
      </c>
      <c r="I2161" s="37" t="str">
        <f t="shared" si="168"/>
        <v/>
      </c>
      <c r="J2161" s="1"/>
      <c r="K2161" s="1"/>
      <c r="L2161" s="16" t="str">
        <f t="shared" si="169"/>
        <v/>
      </c>
      <c r="M2161" s="70"/>
    </row>
    <row r="2162" spans="1:13" x14ac:dyDescent="0.3">
      <c r="A2162" s="4"/>
      <c r="B2162" s="1"/>
      <c r="C2162" s="1" t="str">
        <f t="shared" si="165"/>
        <v/>
      </c>
      <c r="D2162" s="6"/>
      <c r="E2162" s="1" t="str">
        <f t="shared" si="166"/>
        <v/>
      </c>
      <c r="F2162" s="1" t="str">
        <f t="shared" si="167"/>
        <v/>
      </c>
      <c r="G2162" s="1"/>
      <c r="H2162" s="74" t="str" cm="1">
        <f t="array" ref="H2162">IFERROR(IF(D2162="","",INDEX(Entradas!$H$3:$H$5000,MATCH(Vendas!A2162,IF(Entradas!$B$3:$B$5000=Vendas!D2162,Entradas!$A$3:$A$5000),1))),"Preço não registrado")</f>
        <v/>
      </c>
      <c r="I2162" s="37" t="str">
        <f t="shared" si="168"/>
        <v/>
      </c>
      <c r="J2162" s="1"/>
      <c r="K2162" s="1"/>
      <c r="L2162" s="16" t="str">
        <f t="shared" si="169"/>
        <v/>
      </c>
      <c r="M2162" s="70"/>
    </row>
    <row r="2163" spans="1:13" x14ac:dyDescent="0.3">
      <c r="A2163" s="4"/>
      <c r="B2163" s="1"/>
      <c r="C2163" s="1" t="str">
        <f t="shared" si="165"/>
        <v/>
      </c>
      <c r="D2163" s="1"/>
      <c r="E2163" s="1" t="str">
        <f t="shared" si="166"/>
        <v/>
      </c>
      <c r="F2163" s="1" t="str">
        <f t="shared" si="167"/>
        <v/>
      </c>
      <c r="G2163" s="1"/>
      <c r="H2163" s="74" t="str" cm="1">
        <f t="array" ref="H2163">IFERROR(IF(D2163="","",INDEX(Entradas!$H$3:$H$5000,MATCH(Vendas!A2163,IF(Entradas!$B$3:$B$5000=Vendas!D2163,Entradas!$A$3:$A$5000),1))),"Preço não registrado")</f>
        <v/>
      </c>
      <c r="I2163" s="37" t="str">
        <f t="shared" si="168"/>
        <v/>
      </c>
      <c r="J2163" s="1"/>
      <c r="K2163" s="1"/>
      <c r="L2163" s="16" t="str">
        <f t="shared" si="169"/>
        <v/>
      </c>
      <c r="M2163" s="70"/>
    </row>
    <row r="2164" spans="1:13" x14ac:dyDescent="0.3">
      <c r="A2164" s="4"/>
      <c r="B2164" s="1"/>
      <c r="C2164" s="1" t="str">
        <f t="shared" si="165"/>
        <v/>
      </c>
      <c r="D2164" s="1"/>
      <c r="E2164" s="1" t="str">
        <f t="shared" si="166"/>
        <v/>
      </c>
      <c r="F2164" s="1" t="str">
        <f t="shared" si="167"/>
        <v/>
      </c>
      <c r="G2164" s="1"/>
      <c r="H2164" s="74" t="str" cm="1">
        <f t="array" ref="H2164">IFERROR(IF(D2164="","",INDEX(Entradas!$H$3:$H$5000,MATCH(Vendas!A2164,IF(Entradas!$B$3:$B$5000=Vendas!D2164,Entradas!$A$3:$A$5000),1))),"Preço não registrado")</f>
        <v/>
      </c>
      <c r="I2164" s="37" t="str">
        <f t="shared" si="168"/>
        <v/>
      </c>
      <c r="J2164" s="1"/>
      <c r="K2164" s="1"/>
      <c r="L2164" s="16" t="str">
        <f t="shared" si="169"/>
        <v/>
      </c>
      <c r="M2164" s="70"/>
    </row>
    <row r="2165" spans="1:13" x14ac:dyDescent="0.3">
      <c r="A2165" s="4"/>
      <c r="B2165" s="1"/>
      <c r="C2165" s="1" t="str">
        <f t="shared" si="165"/>
        <v/>
      </c>
      <c r="D2165" s="1"/>
      <c r="E2165" s="1" t="str">
        <f t="shared" si="166"/>
        <v/>
      </c>
      <c r="F2165" s="1" t="str">
        <f t="shared" si="167"/>
        <v/>
      </c>
      <c r="G2165" s="1"/>
      <c r="H2165" s="74" t="str" cm="1">
        <f t="array" ref="H2165">IFERROR(IF(D2165="","",INDEX(Entradas!$H$3:$H$5000,MATCH(Vendas!A2165,IF(Entradas!$B$3:$B$5000=Vendas!D2165,Entradas!$A$3:$A$5000),1))),"Preço não registrado")</f>
        <v/>
      </c>
      <c r="I2165" s="37" t="str">
        <f t="shared" si="168"/>
        <v/>
      </c>
      <c r="J2165" s="1"/>
      <c r="K2165" s="1"/>
      <c r="L2165" s="16" t="str">
        <f t="shared" si="169"/>
        <v/>
      </c>
      <c r="M2165" s="70"/>
    </row>
    <row r="2166" spans="1:13" x14ac:dyDescent="0.3">
      <c r="A2166" s="4"/>
      <c r="B2166" s="1"/>
      <c r="C2166" s="1" t="str">
        <f t="shared" si="165"/>
        <v/>
      </c>
      <c r="D2166" s="1"/>
      <c r="E2166" s="1" t="str">
        <f t="shared" si="166"/>
        <v/>
      </c>
      <c r="F2166" s="1" t="str">
        <f t="shared" si="167"/>
        <v/>
      </c>
      <c r="G2166" s="1"/>
      <c r="H2166" s="74" t="str" cm="1">
        <f t="array" ref="H2166">IFERROR(IF(D2166="","",INDEX(Entradas!$H$3:$H$5000,MATCH(Vendas!A2166,IF(Entradas!$B$3:$B$5000=Vendas!D2166,Entradas!$A$3:$A$5000),1))),"Preço não registrado")</f>
        <v/>
      </c>
      <c r="I2166" s="37" t="str">
        <f t="shared" si="168"/>
        <v/>
      </c>
      <c r="J2166" s="1"/>
      <c r="K2166" s="1"/>
      <c r="L2166" s="16" t="str">
        <f t="shared" si="169"/>
        <v/>
      </c>
      <c r="M2166" s="70"/>
    </row>
    <row r="2167" spans="1:13" x14ac:dyDescent="0.3">
      <c r="A2167" s="4"/>
      <c r="B2167" s="1"/>
      <c r="C2167" s="1" t="str">
        <f t="shared" si="165"/>
        <v/>
      </c>
      <c r="D2167" s="1"/>
      <c r="E2167" s="1" t="str">
        <f t="shared" si="166"/>
        <v/>
      </c>
      <c r="F2167" s="1" t="str">
        <f t="shared" si="167"/>
        <v/>
      </c>
      <c r="G2167" s="1"/>
      <c r="H2167" s="74" t="str" cm="1">
        <f t="array" ref="H2167">IFERROR(IF(D2167="","",INDEX(Entradas!$H$3:$H$5000,MATCH(Vendas!A2167,IF(Entradas!$B$3:$B$5000=Vendas!D2167,Entradas!$A$3:$A$5000),1))),"Preço não registrado")</f>
        <v/>
      </c>
      <c r="I2167" s="37" t="str">
        <f t="shared" si="168"/>
        <v/>
      </c>
      <c r="J2167" s="1"/>
      <c r="K2167" s="1"/>
      <c r="L2167" s="16" t="str">
        <f t="shared" si="169"/>
        <v/>
      </c>
      <c r="M2167" s="70"/>
    </row>
    <row r="2168" spans="1:13" x14ac:dyDescent="0.3">
      <c r="A2168" s="4"/>
      <c r="B2168" s="1"/>
      <c r="C2168" s="1" t="str">
        <f t="shared" si="165"/>
        <v/>
      </c>
      <c r="D2168" s="1"/>
      <c r="E2168" s="1" t="str">
        <f t="shared" si="166"/>
        <v/>
      </c>
      <c r="F2168" s="1" t="str">
        <f t="shared" si="167"/>
        <v/>
      </c>
      <c r="G2168" s="1"/>
      <c r="H2168" s="74" t="str" cm="1">
        <f t="array" ref="H2168">IFERROR(IF(D2168="","",INDEX(Entradas!$H$3:$H$5000,MATCH(Vendas!A2168,IF(Entradas!$B$3:$B$5000=Vendas!D2168,Entradas!$A$3:$A$5000),1))),"Preço não registrado")</f>
        <v/>
      </c>
      <c r="I2168" s="37" t="str">
        <f t="shared" si="168"/>
        <v/>
      </c>
      <c r="J2168" s="1"/>
      <c r="K2168" s="1"/>
      <c r="L2168" s="16" t="str">
        <f t="shared" si="169"/>
        <v/>
      </c>
      <c r="M2168" s="70"/>
    </row>
    <row r="2169" spans="1:13" x14ac:dyDescent="0.3">
      <c r="A2169" s="4"/>
      <c r="B2169" s="1"/>
      <c r="C2169" s="1" t="str">
        <f t="shared" si="165"/>
        <v/>
      </c>
      <c r="D2169" s="1"/>
      <c r="E2169" s="1" t="str">
        <f t="shared" si="166"/>
        <v/>
      </c>
      <c r="F2169" s="1" t="str">
        <f t="shared" si="167"/>
        <v/>
      </c>
      <c r="G2169" s="1"/>
      <c r="H2169" s="74" t="str" cm="1">
        <f t="array" ref="H2169">IFERROR(IF(D2169="","",INDEX(Entradas!$H$3:$H$5000,MATCH(Vendas!A2169,IF(Entradas!$B$3:$B$5000=Vendas!D2169,Entradas!$A$3:$A$5000),1))),"Preço não registrado")</f>
        <v/>
      </c>
      <c r="I2169" s="37" t="str">
        <f t="shared" si="168"/>
        <v/>
      </c>
      <c r="J2169" s="1"/>
      <c r="K2169" s="1"/>
      <c r="L2169" s="16" t="str">
        <f t="shared" si="169"/>
        <v/>
      </c>
      <c r="M2169" s="70"/>
    </row>
    <row r="2170" spans="1:13" x14ac:dyDescent="0.3">
      <c r="A2170" s="4"/>
      <c r="B2170" s="1"/>
      <c r="C2170" s="1" t="str">
        <f t="shared" si="165"/>
        <v/>
      </c>
      <c r="D2170" s="1"/>
      <c r="E2170" s="1" t="str">
        <f t="shared" si="166"/>
        <v/>
      </c>
      <c r="F2170" s="1" t="str">
        <f t="shared" si="167"/>
        <v/>
      </c>
      <c r="G2170" s="1"/>
      <c r="H2170" s="74" t="str" cm="1">
        <f t="array" ref="H2170">IFERROR(IF(D2170="","",INDEX(Entradas!$H$3:$H$5000,MATCH(Vendas!A2170,IF(Entradas!$B$3:$B$5000=Vendas!D2170,Entradas!$A$3:$A$5000),1))),"Preço não registrado")</f>
        <v/>
      </c>
      <c r="I2170" s="37" t="str">
        <f t="shared" si="168"/>
        <v/>
      </c>
      <c r="J2170" s="1"/>
      <c r="K2170" s="1"/>
      <c r="L2170" s="16" t="str">
        <f t="shared" si="169"/>
        <v/>
      </c>
      <c r="M2170" s="70"/>
    </row>
    <row r="2171" spans="1:13" x14ac:dyDescent="0.3">
      <c r="A2171" s="4"/>
      <c r="B2171" s="1"/>
      <c r="C2171" s="1" t="str">
        <f t="shared" si="165"/>
        <v/>
      </c>
      <c r="D2171" s="1"/>
      <c r="E2171" s="1" t="str">
        <f t="shared" si="166"/>
        <v/>
      </c>
      <c r="F2171" s="1" t="str">
        <f t="shared" si="167"/>
        <v/>
      </c>
      <c r="G2171" s="1"/>
      <c r="H2171" s="74" t="str" cm="1">
        <f t="array" ref="H2171">IFERROR(IF(D2171="","",INDEX(Entradas!$H$3:$H$5000,MATCH(Vendas!A2171,IF(Entradas!$B$3:$B$5000=Vendas!D2171,Entradas!$A$3:$A$5000),1))),"Preço não registrado")</f>
        <v/>
      </c>
      <c r="I2171" s="37" t="str">
        <f t="shared" si="168"/>
        <v/>
      </c>
      <c r="J2171" s="1"/>
      <c r="K2171" s="1"/>
      <c r="L2171" s="16" t="str">
        <f t="shared" si="169"/>
        <v/>
      </c>
      <c r="M2171" s="70"/>
    </row>
    <row r="2172" spans="1:13" x14ac:dyDescent="0.3">
      <c r="A2172" s="4"/>
      <c r="B2172" s="1"/>
      <c r="C2172" s="1" t="str">
        <f t="shared" si="165"/>
        <v/>
      </c>
      <c r="D2172" s="6"/>
      <c r="E2172" s="1" t="str">
        <f t="shared" si="166"/>
        <v/>
      </c>
      <c r="F2172" s="1" t="str">
        <f t="shared" si="167"/>
        <v/>
      </c>
      <c r="G2172" s="1"/>
      <c r="H2172" s="74" t="str" cm="1">
        <f t="array" ref="H2172">IFERROR(IF(D2172="","",INDEX(Entradas!$H$3:$H$5000,MATCH(Vendas!A2172,IF(Entradas!$B$3:$B$5000=Vendas!D2172,Entradas!$A$3:$A$5000),1))),"Preço não registrado")</f>
        <v/>
      </c>
      <c r="I2172" s="37" t="str">
        <f t="shared" si="168"/>
        <v/>
      </c>
      <c r="J2172" s="1"/>
      <c r="K2172" s="1"/>
      <c r="L2172" s="16" t="str">
        <f t="shared" si="169"/>
        <v/>
      </c>
      <c r="M2172" s="70"/>
    </row>
    <row r="2173" spans="1:13" x14ac:dyDescent="0.3">
      <c r="A2173" s="4"/>
      <c r="B2173" s="1"/>
      <c r="C2173" s="1" t="str">
        <f t="shared" si="165"/>
        <v/>
      </c>
      <c r="D2173" s="1"/>
      <c r="E2173" s="1" t="str">
        <f t="shared" si="166"/>
        <v/>
      </c>
      <c r="F2173" s="1" t="str">
        <f t="shared" si="167"/>
        <v/>
      </c>
      <c r="G2173" s="1"/>
      <c r="H2173" s="74" t="str" cm="1">
        <f t="array" ref="H2173">IFERROR(IF(D2173="","",INDEX(Entradas!$H$3:$H$5000,MATCH(Vendas!A2173,IF(Entradas!$B$3:$B$5000=Vendas!D2173,Entradas!$A$3:$A$5000),1))),"Preço não registrado")</f>
        <v/>
      </c>
      <c r="I2173" s="37" t="str">
        <f t="shared" si="168"/>
        <v/>
      </c>
      <c r="J2173" s="1"/>
      <c r="K2173" s="1"/>
      <c r="L2173" s="16" t="str">
        <f t="shared" si="169"/>
        <v/>
      </c>
      <c r="M2173" s="70"/>
    </row>
    <row r="2174" spans="1:13" x14ac:dyDescent="0.3">
      <c r="A2174" s="4"/>
      <c r="B2174" s="1"/>
      <c r="C2174" s="1" t="str">
        <f t="shared" si="165"/>
        <v/>
      </c>
      <c r="D2174" s="1"/>
      <c r="E2174" s="1" t="str">
        <f t="shared" si="166"/>
        <v/>
      </c>
      <c r="F2174" s="1" t="str">
        <f t="shared" si="167"/>
        <v/>
      </c>
      <c r="G2174" s="1"/>
      <c r="H2174" s="74" t="str" cm="1">
        <f t="array" ref="H2174">IFERROR(IF(D2174="","",INDEX(Entradas!$H$3:$H$5000,MATCH(Vendas!A2174,IF(Entradas!$B$3:$B$5000=Vendas!D2174,Entradas!$A$3:$A$5000),1))),"Preço não registrado")</f>
        <v/>
      </c>
      <c r="I2174" s="37" t="str">
        <f t="shared" si="168"/>
        <v/>
      </c>
      <c r="J2174" s="1"/>
      <c r="K2174" s="1"/>
      <c r="L2174" s="16" t="str">
        <f t="shared" si="169"/>
        <v/>
      </c>
      <c r="M2174" s="70"/>
    </row>
    <row r="2175" spans="1:13" x14ac:dyDescent="0.3">
      <c r="A2175" s="4"/>
      <c r="B2175" s="1"/>
      <c r="C2175" s="1" t="str">
        <f t="shared" si="165"/>
        <v/>
      </c>
      <c r="D2175" s="1"/>
      <c r="E2175" s="1" t="str">
        <f t="shared" si="166"/>
        <v/>
      </c>
      <c r="F2175" s="1" t="str">
        <f t="shared" si="167"/>
        <v/>
      </c>
      <c r="G2175" s="1"/>
      <c r="H2175" s="74" t="str" cm="1">
        <f t="array" ref="H2175">IFERROR(IF(D2175="","",INDEX(Entradas!$H$3:$H$5000,MATCH(Vendas!A2175,IF(Entradas!$B$3:$B$5000=Vendas!D2175,Entradas!$A$3:$A$5000),1))),"Preço não registrado")</f>
        <v/>
      </c>
      <c r="I2175" s="37" t="str">
        <f t="shared" si="168"/>
        <v/>
      </c>
      <c r="J2175" s="1"/>
      <c r="K2175" s="1"/>
      <c r="L2175" s="16" t="str">
        <f t="shared" si="169"/>
        <v/>
      </c>
      <c r="M2175" s="70"/>
    </row>
    <row r="2176" spans="1:13" x14ac:dyDescent="0.3">
      <c r="A2176" s="4"/>
      <c r="B2176" s="1"/>
      <c r="C2176" s="1" t="str">
        <f t="shared" si="165"/>
        <v/>
      </c>
      <c r="D2176" s="1"/>
      <c r="E2176" s="1" t="str">
        <f t="shared" si="166"/>
        <v/>
      </c>
      <c r="F2176" s="1" t="str">
        <f t="shared" si="167"/>
        <v/>
      </c>
      <c r="G2176" s="1"/>
      <c r="H2176" s="74" t="str" cm="1">
        <f t="array" ref="H2176">IFERROR(IF(D2176="","",INDEX(Entradas!$H$3:$H$5000,MATCH(Vendas!A2176,IF(Entradas!$B$3:$B$5000=Vendas!D2176,Entradas!$A$3:$A$5000),1))),"Preço não registrado")</f>
        <v/>
      </c>
      <c r="I2176" s="37" t="str">
        <f t="shared" si="168"/>
        <v/>
      </c>
      <c r="J2176" s="1"/>
      <c r="K2176" s="1"/>
      <c r="L2176" s="16" t="str">
        <f t="shared" si="169"/>
        <v/>
      </c>
      <c r="M2176" s="70"/>
    </row>
    <row r="2177" spans="1:13" x14ac:dyDescent="0.3">
      <c r="A2177" s="4"/>
      <c r="B2177" s="1"/>
      <c r="C2177" s="1" t="str">
        <f t="shared" si="165"/>
        <v/>
      </c>
      <c r="D2177" s="1"/>
      <c r="E2177" s="1" t="str">
        <f t="shared" si="166"/>
        <v/>
      </c>
      <c r="F2177" s="1" t="str">
        <f t="shared" si="167"/>
        <v/>
      </c>
      <c r="G2177" s="1"/>
      <c r="H2177" s="74" t="str" cm="1">
        <f t="array" ref="H2177">IFERROR(IF(D2177="","",INDEX(Entradas!$H$3:$H$5000,MATCH(Vendas!A2177,IF(Entradas!$B$3:$B$5000=Vendas!D2177,Entradas!$A$3:$A$5000),1))),"Preço não registrado")</f>
        <v/>
      </c>
      <c r="I2177" s="37" t="str">
        <f t="shared" si="168"/>
        <v/>
      </c>
      <c r="J2177" s="1"/>
      <c r="K2177" s="1"/>
      <c r="L2177" s="16" t="str">
        <f t="shared" si="169"/>
        <v/>
      </c>
      <c r="M2177" s="70"/>
    </row>
    <row r="2178" spans="1:13" x14ac:dyDescent="0.3">
      <c r="A2178" s="4"/>
      <c r="B2178" s="1"/>
      <c r="C2178" s="1" t="str">
        <f t="shared" si="165"/>
        <v/>
      </c>
      <c r="D2178" s="1"/>
      <c r="E2178" s="1" t="str">
        <f t="shared" si="166"/>
        <v/>
      </c>
      <c r="F2178" s="1" t="str">
        <f t="shared" si="167"/>
        <v/>
      </c>
      <c r="G2178" s="1"/>
      <c r="H2178" s="74" t="str" cm="1">
        <f t="array" ref="H2178">IFERROR(IF(D2178="","",INDEX(Entradas!$H$3:$H$5000,MATCH(Vendas!A2178,IF(Entradas!$B$3:$B$5000=Vendas!D2178,Entradas!$A$3:$A$5000),1))),"Preço não registrado")</f>
        <v/>
      </c>
      <c r="I2178" s="37" t="str">
        <f t="shared" si="168"/>
        <v/>
      </c>
      <c r="J2178" s="1"/>
      <c r="K2178" s="1"/>
      <c r="L2178" s="16" t="str">
        <f t="shared" si="169"/>
        <v/>
      </c>
      <c r="M2178" s="70"/>
    </row>
    <row r="2179" spans="1:13" x14ac:dyDescent="0.3">
      <c r="A2179" s="4"/>
      <c r="B2179" s="1"/>
      <c r="C2179" s="1" t="str">
        <f t="shared" ref="C2179:C2242" si="170">IF(B2179="","",VLOOKUP(B2179,tabela_cliente,2,0))</f>
        <v/>
      </c>
      <c r="D2179" s="1"/>
      <c r="E2179" s="1" t="str">
        <f t="shared" ref="E2179:E2242" si="171">IF(D2179="","",VLOOKUP(D2179,tabela_produto,2,0))</f>
        <v/>
      </c>
      <c r="F2179" s="1" t="str">
        <f t="shared" ref="F2179:F2242" si="172">IF(D2179="","",VLOOKUP(D2179,tabela_produto,3,0))</f>
        <v/>
      </c>
      <c r="G2179" s="1"/>
      <c r="H2179" s="74" t="str" cm="1">
        <f t="array" ref="H2179">IFERROR(IF(D2179="","",INDEX(Entradas!$H$3:$H$5000,MATCH(Vendas!A2179,IF(Entradas!$B$3:$B$5000=Vendas!D2179,Entradas!$A$3:$A$5000),1))),"Preço não registrado")</f>
        <v/>
      </c>
      <c r="I2179" s="37" t="str">
        <f t="shared" si="168"/>
        <v/>
      </c>
      <c r="J2179" s="1"/>
      <c r="K2179" s="1"/>
      <c r="L2179" s="16" t="str">
        <f t="shared" si="169"/>
        <v/>
      </c>
      <c r="M2179" s="70"/>
    </row>
    <row r="2180" spans="1:13" x14ac:dyDescent="0.3">
      <c r="A2180" s="4"/>
      <c r="B2180" s="1"/>
      <c r="C2180" s="1" t="str">
        <f t="shared" si="170"/>
        <v/>
      </c>
      <c r="D2180" s="1"/>
      <c r="E2180" s="1" t="str">
        <f t="shared" si="171"/>
        <v/>
      </c>
      <c r="F2180" s="1" t="str">
        <f t="shared" si="172"/>
        <v/>
      </c>
      <c r="G2180" s="1"/>
      <c r="H2180" s="74" t="str" cm="1">
        <f t="array" ref="H2180">IFERROR(IF(D2180="","",INDEX(Entradas!$H$3:$H$5000,MATCH(Vendas!A2180,IF(Entradas!$B$3:$B$5000=Vendas!D2180,Entradas!$A$3:$A$5000),1))),"Preço não registrado")</f>
        <v/>
      </c>
      <c r="I2180" s="37" t="str">
        <f t="shared" ref="I2180:I2243" si="173">IFERROR(IF(OR(G2180="",H2180=""),"",G2180*H2180),"")</f>
        <v/>
      </c>
      <c r="J2180" s="1"/>
      <c r="K2180" s="1"/>
      <c r="L2180" s="16" t="str">
        <f t="shared" ref="L2180:L2243" si="174">IF(K2180="","",HYPERLINK("https://rastreamentocorreios.info/consulta/"&amp;K2180,"Rastreie aqui"))</f>
        <v/>
      </c>
      <c r="M2180" s="70"/>
    </row>
    <row r="2181" spans="1:13" x14ac:dyDescent="0.3">
      <c r="A2181" s="4"/>
      <c r="B2181" s="1"/>
      <c r="C2181" s="1" t="str">
        <f t="shared" si="170"/>
        <v/>
      </c>
      <c r="D2181" s="1"/>
      <c r="E2181" s="1" t="str">
        <f t="shared" si="171"/>
        <v/>
      </c>
      <c r="F2181" s="1" t="str">
        <f t="shared" si="172"/>
        <v/>
      </c>
      <c r="G2181" s="1"/>
      <c r="H2181" s="74" t="str" cm="1">
        <f t="array" ref="H2181">IFERROR(IF(D2181="","",INDEX(Entradas!$H$3:$H$5000,MATCH(Vendas!A2181,IF(Entradas!$B$3:$B$5000=Vendas!D2181,Entradas!$A$3:$A$5000),1))),"Preço não registrado")</f>
        <v/>
      </c>
      <c r="I2181" s="37" t="str">
        <f t="shared" si="173"/>
        <v/>
      </c>
      <c r="J2181" s="1"/>
      <c r="K2181" s="1"/>
      <c r="L2181" s="16" t="str">
        <f t="shared" si="174"/>
        <v/>
      </c>
      <c r="M2181" s="70"/>
    </row>
    <row r="2182" spans="1:13" x14ac:dyDescent="0.3">
      <c r="A2182" s="4"/>
      <c r="B2182" s="1"/>
      <c r="C2182" s="1" t="str">
        <f t="shared" si="170"/>
        <v/>
      </c>
      <c r="D2182" s="6"/>
      <c r="E2182" s="1" t="str">
        <f t="shared" si="171"/>
        <v/>
      </c>
      <c r="F2182" s="1" t="str">
        <f t="shared" si="172"/>
        <v/>
      </c>
      <c r="G2182" s="1"/>
      <c r="H2182" s="74" t="str" cm="1">
        <f t="array" ref="H2182">IFERROR(IF(D2182="","",INDEX(Entradas!$H$3:$H$5000,MATCH(Vendas!A2182,IF(Entradas!$B$3:$B$5000=Vendas!D2182,Entradas!$A$3:$A$5000),1))),"Preço não registrado")</f>
        <v/>
      </c>
      <c r="I2182" s="37" t="str">
        <f t="shared" si="173"/>
        <v/>
      </c>
      <c r="J2182" s="1"/>
      <c r="K2182" s="1"/>
      <c r="L2182" s="16" t="str">
        <f t="shared" si="174"/>
        <v/>
      </c>
      <c r="M2182" s="70"/>
    </row>
    <row r="2183" spans="1:13" x14ac:dyDescent="0.3">
      <c r="A2183" s="4"/>
      <c r="B2183" s="1"/>
      <c r="C2183" s="1" t="str">
        <f t="shared" si="170"/>
        <v/>
      </c>
      <c r="D2183" s="1"/>
      <c r="E2183" s="1" t="str">
        <f t="shared" si="171"/>
        <v/>
      </c>
      <c r="F2183" s="1" t="str">
        <f t="shared" si="172"/>
        <v/>
      </c>
      <c r="G2183" s="1"/>
      <c r="H2183" s="74" t="str" cm="1">
        <f t="array" ref="H2183">IFERROR(IF(D2183="","",INDEX(Entradas!$H$3:$H$5000,MATCH(Vendas!A2183,IF(Entradas!$B$3:$B$5000=Vendas!D2183,Entradas!$A$3:$A$5000),1))),"Preço não registrado")</f>
        <v/>
      </c>
      <c r="I2183" s="37" t="str">
        <f t="shared" si="173"/>
        <v/>
      </c>
      <c r="J2183" s="1"/>
      <c r="K2183" s="1"/>
      <c r="L2183" s="16" t="str">
        <f t="shared" si="174"/>
        <v/>
      </c>
      <c r="M2183" s="70"/>
    </row>
    <row r="2184" spans="1:13" x14ac:dyDescent="0.3">
      <c r="A2184" s="4"/>
      <c r="B2184" s="1"/>
      <c r="C2184" s="1" t="str">
        <f t="shared" si="170"/>
        <v/>
      </c>
      <c r="D2184" s="1"/>
      <c r="E2184" s="1" t="str">
        <f t="shared" si="171"/>
        <v/>
      </c>
      <c r="F2184" s="1" t="str">
        <f t="shared" si="172"/>
        <v/>
      </c>
      <c r="G2184" s="1"/>
      <c r="H2184" s="74" t="str" cm="1">
        <f t="array" ref="H2184">IFERROR(IF(D2184="","",INDEX(Entradas!$H$3:$H$5000,MATCH(Vendas!A2184,IF(Entradas!$B$3:$B$5000=Vendas!D2184,Entradas!$A$3:$A$5000),1))),"Preço não registrado")</f>
        <v/>
      </c>
      <c r="I2184" s="37" t="str">
        <f t="shared" si="173"/>
        <v/>
      </c>
      <c r="J2184" s="1"/>
      <c r="K2184" s="1"/>
      <c r="L2184" s="16" t="str">
        <f t="shared" si="174"/>
        <v/>
      </c>
      <c r="M2184" s="70"/>
    </row>
    <row r="2185" spans="1:13" x14ac:dyDescent="0.3">
      <c r="A2185" s="4"/>
      <c r="B2185" s="1"/>
      <c r="C2185" s="1" t="str">
        <f t="shared" si="170"/>
        <v/>
      </c>
      <c r="D2185" s="1"/>
      <c r="E2185" s="1" t="str">
        <f t="shared" si="171"/>
        <v/>
      </c>
      <c r="F2185" s="1" t="str">
        <f t="shared" si="172"/>
        <v/>
      </c>
      <c r="G2185" s="1"/>
      <c r="H2185" s="74" t="str" cm="1">
        <f t="array" ref="H2185">IFERROR(IF(D2185="","",INDEX(Entradas!$H$3:$H$5000,MATCH(Vendas!A2185,IF(Entradas!$B$3:$B$5000=Vendas!D2185,Entradas!$A$3:$A$5000),1))),"Preço não registrado")</f>
        <v/>
      </c>
      <c r="I2185" s="37" t="str">
        <f t="shared" si="173"/>
        <v/>
      </c>
      <c r="J2185" s="1"/>
      <c r="K2185" s="1"/>
      <c r="L2185" s="16" t="str">
        <f t="shared" si="174"/>
        <v/>
      </c>
      <c r="M2185" s="70"/>
    </row>
    <row r="2186" spans="1:13" x14ac:dyDescent="0.3">
      <c r="A2186" s="4"/>
      <c r="B2186" s="1"/>
      <c r="C2186" s="1" t="str">
        <f t="shared" si="170"/>
        <v/>
      </c>
      <c r="D2186" s="1"/>
      <c r="E2186" s="1" t="str">
        <f t="shared" si="171"/>
        <v/>
      </c>
      <c r="F2186" s="1" t="str">
        <f t="shared" si="172"/>
        <v/>
      </c>
      <c r="G2186" s="1"/>
      <c r="H2186" s="74" t="str" cm="1">
        <f t="array" ref="H2186">IFERROR(IF(D2186="","",INDEX(Entradas!$H$3:$H$5000,MATCH(Vendas!A2186,IF(Entradas!$B$3:$B$5000=Vendas!D2186,Entradas!$A$3:$A$5000),1))),"Preço não registrado")</f>
        <v/>
      </c>
      <c r="I2186" s="37" t="str">
        <f t="shared" si="173"/>
        <v/>
      </c>
      <c r="J2186" s="1"/>
      <c r="K2186" s="1"/>
      <c r="L2186" s="16" t="str">
        <f t="shared" si="174"/>
        <v/>
      </c>
      <c r="M2186" s="70"/>
    </row>
    <row r="2187" spans="1:13" x14ac:dyDescent="0.3">
      <c r="A2187" s="4"/>
      <c r="B2187" s="1"/>
      <c r="C2187" s="1" t="str">
        <f t="shared" si="170"/>
        <v/>
      </c>
      <c r="D2187" s="1"/>
      <c r="E2187" s="1" t="str">
        <f t="shared" si="171"/>
        <v/>
      </c>
      <c r="F2187" s="1" t="str">
        <f t="shared" si="172"/>
        <v/>
      </c>
      <c r="G2187" s="1"/>
      <c r="H2187" s="74" t="str" cm="1">
        <f t="array" ref="H2187">IFERROR(IF(D2187="","",INDEX(Entradas!$H$3:$H$5000,MATCH(Vendas!A2187,IF(Entradas!$B$3:$B$5000=Vendas!D2187,Entradas!$A$3:$A$5000),1))),"Preço não registrado")</f>
        <v/>
      </c>
      <c r="I2187" s="37" t="str">
        <f t="shared" si="173"/>
        <v/>
      </c>
      <c r="J2187" s="1"/>
      <c r="K2187" s="1"/>
      <c r="L2187" s="16" t="str">
        <f t="shared" si="174"/>
        <v/>
      </c>
      <c r="M2187" s="70"/>
    </row>
    <row r="2188" spans="1:13" x14ac:dyDescent="0.3">
      <c r="A2188" s="4"/>
      <c r="B2188" s="1"/>
      <c r="C2188" s="1" t="str">
        <f t="shared" si="170"/>
        <v/>
      </c>
      <c r="D2188" s="1"/>
      <c r="E2188" s="1" t="str">
        <f t="shared" si="171"/>
        <v/>
      </c>
      <c r="F2188" s="1" t="str">
        <f t="shared" si="172"/>
        <v/>
      </c>
      <c r="G2188" s="1"/>
      <c r="H2188" s="74" t="str" cm="1">
        <f t="array" ref="H2188">IFERROR(IF(D2188="","",INDEX(Entradas!$H$3:$H$5000,MATCH(Vendas!A2188,IF(Entradas!$B$3:$B$5000=Vendas!D2188,Entradas!$A$3:$A$5000),1))),"Preço não registrado")</f>
        <v/>
      </c>
      <c r="I2188" s="37" t="str">
        <f t="shared" si="173"/>
        <v/>
      </c>
      <c r="J2188" s="1"/>
      <c r="K2188" s="1"/>
      <c r="L2188" s="16" t="str">
        <f t="shared" si="174"/>
        <v/>
      </c>
      <c r="M2188" s="70"/>
    </row>
    <row r="2189" spans="1:13" x14ac:dyDescent="0.3">
      <c r="A2189" s="4"/>
      <c r="B2189" s="1"/>
      <c r="C2189" s="1" t="str">
        <f t="shared" si="170"/>
        <v/>
      </c>
      <c r="D2189" s="1"/>
      <c r="E2189" s="1" t="str">
        <f t="shared" si="171"/>
        <v/>
      </c>
      <c r="F2189" s="1" t="str">
        <f t="shared" si="172"/>
        <v/>
      </c>
      <c r="G2189" s="1"/>
      <c r="H2189" s="74" t="str" cm="1">
        <f t="array" ref="H2189">IFERROR(IF(D2189="","",INDEX(Entradas!$H$3:$H$5000,MATCH(Vendas!A2189,IF(Entradas!$B$3:$B$5000=Vendas!D2189,Entradas!$A$3:$A$5000),1))),"Preço não registrado")</f>
        <v/>
      </c>
      <c r="I2189" s="37" t="str">
        <f t="shared" si="173"/>
        <v/>
      </c>
      <c r="J2189" s="1"/>
      <c r="K2189" s="1"/>
      <c r="L2189" s="16" t="str">
        <f t="shared" si="174"/>
        <v/>
      </c>
      <c r="M2189" s="70"/>
    </row>
    <row r="2190" spans="1:13" x14ac:dyDescent="0.3">
      <c r="A2190" s="4"/>
      <c r="B2190" s="1"/>
      <c r="C2190" s="1" t="str">
        <f t="shared" si="170"/>
        <v/>
      </c>
      <c r="D2190" s="1"/>
      <c r="E2190" s="1" t="str">
        <f t="shared" si="171"/>
        <v/>
      </c>
      <c r="F2190" s="1" t="str">
        <f t="shared" si="172"/>
        <v/>
      </c>
      <c r="G2190" s="1"/>
      <c r="H2190" s="74" t="str" cm="1">
        <f t="array" ref="H2190">IFERROR(IF(D2190="","",INDEX(Entradas!$H$3:$H$5000,MATCH(Vendas!A2190,IF(Entradas!$B$3:$B$5000=Vendas!D2190,Entradas!$A$3:$A$5000),1))),"Preço não registrado")</f>
        <v/>
      </c>
      <c r="I2190" s="37" t="str">
        <f t="shared" si="173"/>
        <v/>
      </c>
      <c r="J2190" s="1"/>
      <c r="K2190" s="1"/>
      <c r="L2190" s="16" t="str">
        <f t="shared" si="174"/>
        <v/>
      </c>
      <c r="M2190" s="70"/>
    </row>
    <row r="2191" spans="1:13" x14ac:dyDescent="0.3">
      <c r="A2191" s="4"/>
      <c r="B2191" s="1"/>
      <c r="C2191" s="1" t="str">
        <f t="shared" si="170"/>
        <v/>
      </c>
      <c r="D2191" s="1"/>
      <c r="E2191" s="1" t="str">
        <f t="shared" si="171"/>
        <v/>
      </c>
      <c r="F2191" s="1" t="str">
        <f t="shared" si="172"/>
        <v/>
      </c>
      <c r="G2191" s="1"/>
      <c r="H2191" s="74" t="str" cm="1">
        <f t="array" ref="H2191">IFERROR(IF(D2191="","",INDEX(Entradas!$H$3:$H$5000,MATCH(Vendas!A2191,IF(Entradas!$B$3:$B$5000=Vendas!D2191,Entradas!$A$3:$A$5000),1))),"Preço não registrado")</f>
        <v/>
      </c>
      <c r="I2191" s="37" t="str">
        <f t="shared" si="173"/>
        <v/>
      </c>
      <c r="J2191" s="1"/>
      <c r="K2191" s="1"/>
      <c r="L2191" s="16" t="str">
        <f t="shared" si="174"/>
        <v/>
      </c>
      <c r="M2191" s="70"/>
    </row>
    <row r="2192" spans="1:13" x14ac:dyDescent="0.3">
      <c r="A2192" s="4"/>
      <c r="B2192" s="1"/>
      <c r="C2192" s="1" t="str">
        <f t="shared" si="170"/>
        <v/>
      </c>
      <c r="D2192" s="6"/>
      <c r="E2192" s="1" t="str">
        <f t="shared" si="171"/>
        <v/>
      </c>
      <c r="F2192" s="1" t="str">
        <f t="shared" si="172"/>
        <v/>
      </c>
      <c r="G2192" s="1"/>
      <c r="H2192" s="74" t="str" cm="1">
        <f t="array" ref="H2192">IFERROR(IF(D2192="","",INDEX(Entradas!$H$3:$H$5000,MATCH(Vendas!A2192,IF(Entradas!$B$3:$B$5000=Vendas!D2192,Entradas!$A$3:$A$5000),1))),"Preço não registrado")</f>
        <v/>
      </c>
      <c r="I2192" s="37" t="str">
        <f t="shared" si="173"/>
        <v/>
      </c>
      <c r="J2192" s="1"/>
      <c r="K2192" s="1"/>
      <c r="L2192" s="16" t="str">
        <f t="shared" si="174"/>
        <v/>
      </c>
      <c r="M2192" s="70"/>
    </row>
    <row r="2193" spans="1:13" x14ac:dyDescent="0.3">
      <c r="A2193" s="4"/>
      <c r="B2193" s="1"/>
      <c r="C2193" s="1" t="str">
        <f t="shared" si="170"/>
        <v/>
      </c>
      <c r="D2193" s="1"/>
      <c r="E2193" s="1" t="str">
        <f t="shared" si="171"/>
        <v/>
      </c>
      <c r="F2193" s="1" t="str">
        <f t="shared" si="172"/>
        <v/>
      </c>
      <c r="G2193" s="1"/>
      <c r="H2193" s="74" t="str" cm="1">
        <f t="array" ref="H2193">IFERROR(IF(D2193="","",INDEX(Entradas!$H$3:$H$5000,MATCH(Vendas!A2193,IF(Entradas!$B$3:$B$5000=Vendas!D2193,Entradas!$A$3:$A$5000),1))),"Preço não registrado")</f>
        <v/>
      </c>
      <c r="I2193" s="37" t="str">
        <f t="shared" si="173"/>
        <v/>
      </c>
      <c r="J2193" s="1"/>
      <c r="K2193" s="1"/>
      <c r="L2193" s="16" t="str">
        <f t="shared" si="174"/>
        <v/>
      </c>
      <c r="M2193" s="70"/>
    </row>
    <row r="2194" spans="1:13" x14ac:dyDescent="0.3">
      <c r="A2194" s="4"/>
      <c r="B2194" s="1"/>
      <c r="C2194" s="1" t="str">
        <f t="shared" si="170"/>
        <v/>
      </c>
      <c r="D2194" s="1"/>
      <c r="E2194" s="1" t="str">
        <f t="shared" si="171"/>
        <v/>
      </c>
      <c r="F2194" s="1" t="str">
        <f t="shared" si="172"/>
        <v/>
      </c>
      <c r="G2194" s="1"/>
      <c r="H2194" s="74" t="str" cm="1">
        <f t="array" ref="H2194">IFERROR(IF(D2194="","",INDEX(Entradas!$H$3:$H$5000,MATCH(Vendas!A2194,IF(Entradas!$B$3:$B$5000=Vendas!D2194,Entradas!$A$3:$A$5000),1))),"Preço não registrado")</f>
        <v/>
      </c>
      <c r="I2194" s="37" t="str">
        <f t="shared" si="173"/>
        <v/>
      </c>
      <c r="J2194" s="1"/>
      <c r="K2194" s="1"/>
      <c r="L2194" s="16" t="str">
        <f t="shared" si="174"/>
        <v/>
      </c>
      <c r="M2194" s="70"/>
    </row>
    <row r="2195" spans="1:13" x14ac:dyDescent="0.3">
      <c r="A2195" s="4"/>
      <c r="B2195" s="1"/>
      <c r="C2195" s="1" t="str">
        <f t="shared" si="170"/>
        <v/>
      </c>
      <c r="D2195" s="1"/>
      <c r="E2195" s="1" t="str">
        <f t="shared" si="171"/>
        <v/>
      </c>
      <c r="F2195" s="1" t="str">
        <f t="shared" si="172"/>
        <v/>
      </c>
      <c r="G2195" s="1"/>
      <c r="H2195" s="74" t="str" cm="1">
        <f t="array" ref="H2195">IFERROR(IF(D2195="","",INDEX(Entradas!$H$3:$H$5000,MATCH(Vendas!A2195,IF(Entradas!$B$3:$B$5000=Vendas!D2195,Entradas!$A$3:$A$5000),1))),"Preço não registrado")</f>
        <v/>
      </c>
      <c r="I2195" s="37" t="str">
        <f t="shared" si="173"/>
        <v/>
      </c>
      <c r="J2195" s="1"/>
      <c r="K2195" s="1"/>
      <c r="L2195" s="16" t="str">
        <f t="shared" si="174"/>
        <v/>
      </c>
      <c r="M2195" s="70"/>
    </row>
    <row r="2196" spans="1:13" x14ac:dyDescent="0.3">
      <c r="A2196" s="4"/>
      <c r="B2196" s="1"/>
      <c r="C2196" s="1" t="str">
        <f t="shared" si="170"/>
        <v/>
      </c>
      <c r="D2196" s="1"/>
      <c r="E2196" s="1" t="str">
        <f t="shared" si="171"/>
        <v/>
      </c>
      <c r="F2196" s="1" t="str">
        <f t="shared" si="172"/>
        <v/>
      </c>
      <c r="G2196" s="1"/>
      <c r="H2196" s="74" t="str" cm="1">
        <f t="array" ref="H2196">IFERROR(IF(D2196="","",INDEX(Entradas!$H$3:$H$5000,MATCH(Vendas!A2196,IF(Entradas!$B$3:$B$5000=Vendas!D2196,Entradas!$A$3:$A$5000),1))),"Preço não registrado")</f>
        <v/>
      </c>
      <c r="I2196" s="37" t="str">
        <f t="shared" si="173"/>
        <v/>
      </c>
      <c r="J2196" s="1"/>
      <c r="K2196" s="1"/>
      <c r="L2196" s="16" t="str">
        <f t="shared" si="174"/>
        <v/>
      </c>
      <c r="M2196" s="70"/>
    </row>
    <row r="2197" spans="1:13" x14ac:dyDescent="0.3">
      <c r="A2197" s="4"/>
      <c r="B2197" s="1"/>
      <c r="C2197" s="1" t="str">
        <f t="shared" si="170"/>
        <v/>
      </c>
      <c r="D2197" s="1"/>
      <c r="E2197" s="1" t="str">
        <f t="shared" si="171"/>
        <v/>
      </c>
      <c r="F2197" s="1" t="str">
        <f t="shared" si="172"/>
        <v/>
      </c>
      <c r="G2197" s="1"/>
      <c r="H2197" s="74" t="str" cm="1">
        <f t="array" ref="H2197">IFERROR(IF(D2197="","",INDEX(Entradas!$H$3:$H$5000,MATCH(Vendas!A2197,IF(Entradas!$B$3:$B$5000=Vendas!D2197,Entradas!$A$3:$A$5000),1))),"Preço não registrado")</f>
        <v/>
      </c>
      <c r="I2197" s="37" t="str">
        <f t="shared" si="173"/>
        <v/>
      </c>
      <c r="J2197" s="1"/>
      <c r="K2197" s="1"/>
      <c r="L2197" s="16" t="str">
        <f t="shared" si="174"/>
        <v/>
      </c>
      <c r="M2197" s="70"/>
    </row>
    <row r="2198" spans="1:13" x14ac:dyDescent="0.3">
      <c r="A2198" s="4"/>
      <c r="B2198" s="1"/>
      <c r="C2198" s="1" t="str">
        <f t="shared" si="170"/>
        <v/>
      </c>
      <c r="D2198" s="1"/>
      <c r="E2198" s="1" t="str">
        <f t="shared" si="171"/>
        <v/>
      </c>
      <c r="F2198" s="1" t="str">
        <f t="shared" si="172"/>
        <v/>
      </c>
      <c r="G2198" s="1"/>
      <c r="H2198" s="74" t="str" cm="1">
        <f t="array" ref="H2198">IFERROR(IF(D2198="","",INDEX(Entradas!$H$3:$H$5000,MATCH(Vendas!A2198,IF(Entradas!$B$3:$B$5000=Vendas!D2198,Entradas!$A$3:$A$5000),1))),"Preço não registrado")</f>
        <v/>
      </c>
      <c r="I2198" s="37" t="str">
        <f t="shared" si="173"/>
        <v/>
      </c>
      <c r="J2198" s="1"/>
      <c r="K2198" s="1"/>
      <c r="L2198" s="16" t="str">
        <f t="shared" si="174"/>
        <v/>
      </c>
      <c r="M2198" s="70"/>
    </row>
    <row r="2199" spans="1:13" x14ac:dyDescent="0.3">
      <c r="A2199" s="4"/>
      <c r="B2199" s="1"/>
      <c r="C2199" s="1" t="str">
        <f t="shared" si="170"/>
        <v/>
      </c>
      <c r="D2199" s="1"/>
      <c r="E2199" s="1" t="str">
        <f t="shared" si="171"/>
        <v/>
      </c>
      <c r="F2199" s="1" t="str">
        <f t="shared" si="172"/>
        <v/>
      </c>
      <c r="G2199" s="1"/>
      <c r="H2199" s="74" t="str" cm="1">
        <f t="array" ref="H2199">IFERROR(IF(D2199="","",INDEX(Entradas!$H$3:$H$5000,MATCH(Vendas!A2199,IF(Entradas!$B$3:$B$5000=Vendas!D2199,Entradas!$A$3:$A$5000),1))),"Preço não registrado")</f>
        <v/>
      </c>
      <c r="I2199" s="37" t="str">
        <f t="shared" si="173"/>
        <v/>
      </c>
      <c r="J2199" s="1"/>
      <c r="K2199" s="1"/>
      <c r="L2199" s="16" t="str">
        <f t="shared" si="174"/>
        <v/>
      </c>
      <c r="M2199" s="70"/>
    </row>
    <row r="2200" spans="1:13" x14ac:dyDescent="0.3">
      <c r="A2200" s="4"/>
      <c r="B2200" s="1"/>
      <c r="C2200" s="1" t="str">
        <f t="shared" si="170"/>
        <v/>
      </c>
      <c r="D2200" s="1"/>
      <c r="E2200" s="1" t="str">
        <f t="shared" si="171"/>
        <v/>
      </c>
      <c r="F2200" s="1" t="str">
        <f t="shared" si="172"/>
        <v/>
      </c>
      <c r="G2200" s="1"/>
      <c r="H2200" s="74" t="str" cm="1">
        <f t="array" ref="H2200">IFERROR(IF(D2200="","",INDEX(Entradas!$H$3:$H$5000,MATCH(Vendas!A2200,IF(Entradas!$B$3:$B$5000=Vendas!D2200,Entradas!$A$3:$A$5000),1))),"Preço não registrado")</f>
        <v/>
      </c>
      <c r="I2200" s="37" t="str">
        <f t="shared" si="173"/>
        <v/>
      </c>
      <c r="J2200" s="1"/>
      <c r="K2200" s="1"/>
      <c r="L2200" s="16" t="str">
        <f t="shared" si="174"/>
        <v/>
      </c>
      <c r="M2200" s="70"/>
    </row>
    <row r="2201" spans="1:13" x14ac:dyDescent="0.3">
      <c r="A2201" s="4"/>
      <c r="B2201" s="1"/>
      <c r="C2201" s="1" t="str">
        <f t="shared" si="170"/>
        <v/>
      </c>
      <c r="D2201" s="1"/>
      <c r="E2201" s="1" t="str">
        <f t="shared" si="171"/>
        <v/>
      </c>
      <c r="F2201" s="1" t="str">
        <f t="shared" si="172"/>
        <v/>
      </c>
      <c r="G2201" s="1"/>
      <c r="H2201" s="74" t="str" cm="1">
        <f t="array" ref="H2201">IFERROR(IF(D2201="","",INDEX(Entradas!$H$3:$H$5000,MATCH(Vendas!A2201,IF(Entradas!$B$3:$B$5000=Vendas!D2201,Entradas!$A$3:$A$5000),1))),"Preço não registrado")</f>
        <v/>
      </c>
      <c r="I2201" s="37" t="str">
        <f t="shared" si="173"/>
        <v/>
      </c>
      <c r="J2201" s="1"/>
      <c r="K2201" s="1"/>
      <c r="L2201" s="16" t="str">
        <f t="shared" si="174"/>
        <v/>
      </c>
      <c r="M2201" s="70"/>
    </row>
    <row r="2202" spans="1:13" x14ac:dyDescent="0.3">
      <c r="A2202" s="4"/>
      <c r="B2202" s="1"/>
      <c r="C2202" s="1" t="str">
        <f t="shared" si="170"/>
        <v/>
      </c>
      <c r="D2202" s="6"/>
      <c r="E2202" s="1" t="str">
        <f t="shared" si="171"/>
        <v/>
      </c>
      <c r="F2202" s="1" t="str">
        <f t="shared" si="172"/>
        <v/>
      </c>
      <c r="G2202" s="1"/>
      <c r="H2202" s="74" t="str" cm="1">
        <f t="array" ref="H2202">IFERROR(IF(D2202="","",INDEX(Entradas!$H$3:$H$5000,MATCH(Vendas!A2202,IF(Entradas!$B$3:$B$5000=Vendas!D2202,Entradas!$A$3:$A$5000),1))),"Preço não registrado")</f>
        <v/>
      </c>
      <c r="I2202" s="37" t="str">
        <f t="shared" si="173"/>
        <v/>
      </c>
      <c r="J2202" s="1"/>
      <c r="K2202" s="1"/>
      <c r="L2202" s="16" t="str">
        <f t="shared" si="174"/>
        <v/>
      </c>
      <c r="M2202" s="70"/>
    </row>
    <row r="2203" spans="1:13" x14ac:dyDescent="0.3">
      <c r="A2203" s="4"/>
      <c r="B2203" s="1"/>
      <c r="C2203" s="1" t="str">
        <f t="shared" si="170"/>
        <v/>
      </c>
      <c r="D2203" s="1"/>
      <c r="E2203" s="1" t="str">
        <f t="shared" si="171"/>
        <v/>
      </c>
      <c r="F2203" s="1" t="str">
        <f t="shared" si="172"/>
        <v/>
      </c>
      <c r="G2203" s="1"/>
      <c r="H2203" s="74" t="str" cm="1">
        <f t="array" ref="H2203">IFERROR(IF(D2203="","",INDEX(Entradas!$H$3:$H$5000,MATCH(Vendas!A2203,IF(Entradas!$B$3:$B$5000=Vendas!D2203,Entradas!$A$3:$A$5000),1))),"Preço não registrado")</f>
        <v/>
      </c>
      <c r="I2203" s="37" t="str">
        <f t="shared" si="173"/>
        <v/>
      </c>
      <c r="J2203" s="1"/>
      <c r="K2203" s="1"/>
      <c r="L2203" s="16" t="str">
        <f t="shared" si="174"/>
        <v/>
      </c>
      <c r="M2203" s="70"/>
    </row>
    <row r="2204" spans="1:13" x14ac:dyDescent="0.3">
      <c r="A2204" s="4"/>
      <c r="B2204" s="1"/>
      <c r="C2204" s="1" t="str">
        <f t="shared" si="170"/>
        <v/>
      </c>
      <c r="D2204" s="1"/>
      <c r="E2204" s="1" t="str">
        <f t="shared" si="171"/>
        <v/>
      </c>
      <c r="F2204" s="1" t="str">
        <f t="shared" si="172"/>
        <v/>
      </c>
      <c r="G2204" s="1"/>
      <c r="H2204" s="74" t="str" cm="1">
        <f t="array" ref="H2204">IFERROR(IF(D2204="","",INDEX(Entradas!$H$3:$H$5000,MATCH(Vendas!A2204,IF(Entradas!$B$3:$B$5000=Vendas!D2204,Entradas!$A$3:$A$5000),1))),"Preço não registrado")</f>
        <v/>
      </c>
      <c r="I2204" s="37" t="str">
        <f t="shared" si="173"/>
        <v/>
      </c>
      <c r="J2204" s="1"/>
      <c r="K2204" s="1"/>
      <c r="L2204" s="16" t="str">
        <f t="shared" si="174"/>
        <v/>
      </c>
      <c r="M2204" s="70"/>
    </row>
    <row r="2205" spans="1:13" x14ac:dyDescent="0.3">
      <c r="A2205" s="4"/>
      <c r="B2205" s="1"/>
      <c r="C2205" s="1" t="str">
        <f t="shared" si="170"/>
        <v/>
      </c>
      <c r="D2205" s="1"/>
      <c r="E2205" s="1" t="str">
        <f t="shared" si="171"/>
        <v/>
      </c>
      <c r="F2205" s="1" t="str">
        <f t="shared" si="172"/>
        <v/>
      </c>
      <c r="G2205" s="1"/>
      <c r="H2205" s="74" t="str" cm="1">
        <f t="array" ref="H2205">IFERROR(IF(D2205="","",INDEX(Entradas!$H$3:$H$5000,MATCH(Vendas!A2205,IF(Entradas!$B$3:$B$5000=Vendas!D2205,Entradas!$A$3:$A$5000),1))),"Preço não registrado")</f>
        <v/>
      </c>
      <c r="I2205" s="37" t="str">
        <f t="shared" si="173"/>
        <v/>
      </c>
      <c r="J2205" s="1"/>
      <c r="K2205" s="1"/>
      <c r="L2205" s="16" t="str">
        <f t="shared" si="174"/>
        <v/>
      </c>
      <c r="M2205" s="70"/>
    </row>
    <row r="2206" spans="1:13" x14ac:dyDescent="0.3">
      <c r="A2206" s="4"/>
      <c r="B2206" s="1"/>
      <c r="C2206" s="1" t="str">
        <f t="shared" si="170"/>
        <v/>
      </c>
      <c r="D2206" s="1"/>
      <c r="E2206" s="1" t="str">
        <f t="shared" si="171"/>
        <v/>
      </c>
      <c r="F2206" s="1" t="str">
        <f t="shared" si="172"/>
        <v/>
      </c>
      <c r="G2206" s="1"/>
      <c r="H2206" s="74" t="str" cm="1">
        <f t="array" ref="H2206">IFERROR(IF(D2206="","",INDEX(Entradas!$H$3:$H$5000,MATCH(Vendas!A2206,IF(Entradas!$B$3:$B$5000=Vendas!D2206,Entradas!$A$3:$A$5000),1))),"Preço não registrado")</f>
        <v/>
      </c>
      <c r="I2206" s="37" t="str">
        <f t="shared" si="173"/>
        <v/>
      </c>
      <c r="J2206" s="1"/>
      <c r="K2206" s="1"/>
      <c r="L2206" s="16" t="str">
        <f t="shared" si="174"/>
        <v/>
      </c>
      <c r="M2206" s="70"/>
    </row>
    <row r="2207" spans="1:13" x14ac:dyDescent="0.3">
      <c r="A2207" s="4"/>
      <c r="B2207" s="1"/>
      <c r="C2207" s="1" t="str">
        <f t="shared" si="170"/>
        <v/>
      </c>
      <c r="D2207" s="1"/>
      <c r="E2207" s="1" t="str">
        <f t="shared" si="171"/>
        <v/>
      </c>
      <c r="F2207" s="1" t="str">
        <f t="shared" si="172"/>
        <v/>
      </c>
      <c r="G2207" s="1"/>
      <c r="H2207" s="74" t="str" cm="1">
        <f t="array" ref="H2207">IFERROR(IF(D2207="","",INDEX(Entradas!$H$3:$H$5000,MATCH(Vendas!A2207,IF(Entradas!$B$3:$B$5000=Vendas!D2207,Entradas!$A$3:$A$5000),1))),"Preço não registrado")</f>
        <v/>
      </c>
      <c r="I2207" s="37" t="str">
        <f t="shared" si="173"/>
        <v/>
      </c>
      <c r="J2207" s="1"/>
      <c r="K2207" s="1"/>
      <c r="L2207" s="16" t="str">
        <f t="shared" si="174"/>
        <v/>
      </c>
      <c r="M2207" s="70"/>
    </row>
    <row r="2208" spans="1:13" x14ac:dyDescent="0.3">
      <c r="A2208" s="4"/>
      <c r="B2208" s="1"/>
      <c r="C2208" s="1" t="str">
        <f t="shared" si="170"/>
        <v/>
      </c>
      <c r="D2208" s="1"/>
      <c r="E2208" s="1" t="str">
        <f t="shared" si="171"/>
        <v/>
      </c>
      <c r="F2208" s="1" t="str">
        <f t="shared" si="172"/>
        <v/>
      </c>
      <c r="G2208" s="1"/>
      <c r="H2208" s="74" t="str" cm="1">
        <f t="array" ref="H2208">IFERROR(IF(D2208="","",INDEX(Entradas!$H$3:$H$5000,MATCH(Vendas!A2208,IF(Entradas!$B$3:$B$5000=Vendas!D2208,Entradas!$A$3:$A$5000),1))),"Preço não registrado")</f>
        <v/>
      </c>
      <c r="I2208" s="37" t="str">
        <f t="shared" si="173"/>
        <v/>
      </c>
      <c r="J2208" s="1"/>
      <c r="K2208" s="1"/>
      <c r="L2208" s="16" t="str">
        <f t="shared" si="174"/>
        <v/>
      </c>
      <c r="M2208" s="70"/>
    </row>
    <row r="2209" spans="1:13" x14ac:dyDescent="0.3">
      <c r="A2209" s="4"/>
      <c r="B2209" s="1"/>
      <c r="C2209" s="1" t="str">
        <f t="shared" si="170"/>
        <v/>
      </c>
      <c r="D2209" s="1"/>
      <c r="E2209" s="1" t="str">
        <f t="shared" si="171"/>
        <v/>
      </c>
      <c r="F2209" s="1" t="str">
        <f t="shared" si="172"/>
        <v/>
      </c>
      <c r="G2209" s="1"/>
      <c r="H2209" s="74" t="str" cm="1">
        <f t="array" ref="H2209">IFERROR(IF(D2209="","",INDEX(Entradas!$H$3:$H$5000,MATCH(Vendas!A2209,IF(Entradas!$B$3:$B$5000=Vendas!D2209,Entradas!$A$3:$A$5000),1))),"Preço não registrado")</f>
        <v/>
      </c>
      <c r="I2209" s="37" t="str">
        <f t="shared" si="173"/>
        <v/>
      </c>
      <c r="J2209" s="1"/>
      <c r="K2209" s="1"/>
      <c r="L2209" s="16" t="str">
        <f t="shared" si="174"/>
        <v/>
      </c>
      <c r="M2209" s="70"/>
    </row>
    <row r="2210" spans="1:13" x14ac:dyDescent="0.3">
      <c r="A2210" s="4"/>
      <c r="B2210" s="1"/>
      <c r="C2210" s="1" t="str">
        <f t="shared" si="170"/>
        <v/>
      </c>
      <c r="D2210" s="1"/>
      <c r="E2210" s="1" t="str">
        <f t="shared" si="171"/>
        <v/>
      </c>
      <c r="F2210" s="1" t="str">
        <f t="shared" si="172"/>
        <v/>
      </c>
      <c r="G2210" s="1"/>
      <c r="H2210" s="74" t="str" cm="1">
        <f t="array" ref="H2210">IFERROR(IF(D2210="","",INDEX(Entradas!$H$3:$H$5000,MATCH(Vendas!A2210,IF(Entradas!$B$3:$B$5000=Vendas!D2210,Entradas!$A$3:$A$5000),1))),"Preço não registrado")</f>
        <v/>
      </c>
      <c r="I2210" s="37" t="str">
        <f t="shared" si="173"/>
        <v/>
      </c>
      <c r="J2210" s="1"/>
      <c r="K2210" s="1"/>
      <c r="L2210" s="16" t="str">
        <f t="shared" si="174"/>
        <v/>
      </c>
      <c r="M2210" s="70"/>
    </row>
    <row r="2211" spans="1:13" x14ac:dyDescent="0.3">
      <c r="A2211" s="4"/>
      <c r="B2211" s="1"/>
      <c r="C2211" s="1" t="str">
        <f t="shared" si="170"/>
        <v/>
      </c>
      <c r="D2211" s="1"/>
      <c r="E2211" s="1" t="str">
        <f t="shared" si="171"/>
        <v/>
      </c>
      <c r="F2211" s="1" t="str">
        <f t="shared" si="172"/>
        <v/>
      </c>
      <c r="G2211" s="1"/>
      <c r="H2211" s="74" t="str" cm="1">
        <f t="array" ref="H2211">IFERROR(IF(D2211="","",INDEX(Entradas!$H$3:$H$5000,MATCH(Vendas!A2211,IF(Entradas!$B$3:$B$5000=Vendas!D2211,Entradas!$A$3:$A$5000),1))),"Preço não registrado")</f>
        <v/>
      </c>
      <c r="I2211" s="37" t="str">
        <f t="shared" si="173"/>
        <v/>
      </c>
      <c r="J2211" s="1"/>
      <c r="K2211" s="1"/>
      <c r="L2211" s="16" t="str">
        <f t="shared" si="174"/>
        <v/>
      </c>
      <c r="M2211" s="70"/>
    </row>
    <row r="2212" spans="1:13" x14ac:dyDescent="0.3">
      <c r="A2212" s="4"/>
      <c r="B2212" s="1"/>
      <c r="C2212" s="1" t="str">
        <f t="shared" si="170"/>
        <v/>
      </c>
      <c r="D2212" s="6"/>
      <c r="E2212" s="1" t="str">
        <f t="shared" si="171"/>
        <v/>
      </c>
      <c r="F2212" s="1" t="str">
        <f t="shared" si="172"/>
        <v/>
      </c>
      <c r="G2212" s="1"/>
      <c r="H2212" s="74" t="str" cm="1">
        <f t="array" ref="H2212">IFERROR(IF(D2212="","",INDEX(Entradas!$H$3:$H$5000,MATCH(Vendas!A2212,IF(Entradas!$B$3:$B$5000=Vendas!D2212,Entradas!$A$3:$A$5000),1))),"Preço não registrado")</f>
        <v/>
      </c>
      <c r="I2212" s="37" t="str">
        <f t="shared" si="173"/>
        <v/>
      </c>
      <c r="J2212" s="1"/>
      <c r="K2212" s="1"/>
      <c r="L2212" s="16" t="str">
        <f t="shared" si="174"/>
        <v/>
      </c>
      <c r="M2212" s="70"/>
    </row>
    <row r="2213" spans="1:13" x14ac:dyDescent="0.3">
      <c r="A2213" s="4"/>
      <c r="B2213" s="1"/>
      <c r="C2213" s="1" t="str">
        <f t="shared" si="170"/>
        <v/>
      </c>
      <c r="D2213" s="1"/>
      <c r="E2213" s="1" t="str">
        <f t="shared" si="171"/>
        <v/>
      </c>
      <c r="F2213" s="1" t="str">
        <f t="shared" si="172"/>
        <v/>
      </c>
      <c r="G2213" s="1"/>
      <c r="H2213" s="74" t="str" cm="1">
        <f t="array" ref="H2213">IFERROR(IF(D2213="","",INDEX(Entradas!$H$3:$H$5000,MATCH(Vendas!A2213,IF(Entradas!$B$3:$B$5000=Vendas!D2213,Entradas!$A$3:$A$5000),1))),"Preço não registrado")</f>
        <v/>
      </c>
      <c r="I2213" s="37" t="str">
        <f t="shared" si="173"/>
        <v/>
      </c>
      <c r="J2213" s="1"/>
      <c r="K2213" s="1"/>
      <c r="L2213" s="16" t="str">
        <f t="shared" si="174"/>
        <v/>
      </c>
      <c r="M2213" s="70"/>
    </row>
    <row r="2214" spans="1:13" x14ac:dyDescent="0.3">
      <c r="A2214" s="4"/>
      <c r="B2214" s="1"/>
      <c r="C2214" s="1" t="str">
        <f t="shared" si="170"/>
        <v/>
      </c>
      <c r="D2214" s="1"/>
      <c r="E2214" s="1" t="str">
        <f t="shared" si="171"/>
        <v/>
      </c>
      <c r="F2214" s="1" t="str">
        <f t="shared" si="172"/>
        <v/>
      </c>
      <c r="G2214" s="1"/>
      <c r="H2214" s="74" t="str" cm="1">
        <f t="array" ref="H2214">IFERROR(IF(D2214="","",INDEX(Entradas!$H$3:$H$5000,MATCH(Vendas!A2214,IF(Entradas!$B$3:$B$5000=Vendas!D2214,Entradas!$A$3:$A$5000),1))),"Preço não registrado")</f>
        <v/>
      </c>
      <c r="I2214" s="37" t="str">
        <f t="shared" si="173"/>
        <v/>
      </c>
      <c r="J2214" s="1"/>
      <c r="K2214" s="1"/>
      <c r="L2214" s="16" t="str">
        <f t="shared" si="174"/>
        <v/>
      </c>
      <c r="M2214" s="70"/>
    </row>
    <row r="2215" spans="1:13" x14ac:dyDescent="0.3">
      <c r="A2215" s="4"/>
      <c r="B2215" s="1"/>
      <c r="C2215" s="1" t="str">
        <f t="shared" si="170"/>
        <v/>
      </c>
      <c r="D2215" s="1"/>
      <c r="E2215" s="1" t="str">
        <f t="shared" si="171"/>
        <v/>
      </c>
      <c r="F2215" s="1" t="str">
        <f t="shared" si="172"/>
        <v/>
      </c>
      <c r="G2215" s="1"/>
      <c r="H2215" s="74" t="str" cm="1">
        <f t="array" ref="H2215">IFERROR(IF(D2215="","",INDEX(Entradas!$H$3:$H$5000,MATCH(Vendas!A2215,IF(Entradas!$B$3:$B$5000=Vendas!D2215,Entradas!$A$3:$A$5000),1))),"Preço não registrado")</f>
        <v/>
      </c>
      <c r="I2215" s="37" t="str">
        <f t="shared" si="173"/>
        <v/>
      </c>
      <c r="J2215" s="1"/>
      <c r="K2215" s="1"/>
      <c r="L2215" s="16" t="str">
        <f t="shared" si="174"/>
        <v/>
      </c>
      <c r="M2215" s="70"/>
    </row>
    <row r="2216" spans="1:13" x14ac:dyDescent="0.3">
      <c r="A2216" s="4"/>
      <c r="B2216" s="1"/>
      <c r="C2216" s="1" t="str">
        <f t="shared" si="170"/>
        <v/>
      </c>
      <c r="D2216" s="1"/>
      <c r="E2216" s="1" t="str">
        <f t="shared" si="171"/>
        <v/>
      </c>
      <c r="F2216" s="1" t="str">
        <f t="shared" si="172"/>
        <v/>
      </c>
      <c r="G2216" s="1"/>
      <c r="H2216" s="74" t="str" cm="1">
        <f t="array" ref="H2216">IFERROR(IF(D2216="","",INDEX(Entradas!$H$3:$H$5000,MATCH(Vendas!A2216,IF(Entradas!$B$3:$B$5000=Vendas!D2216,Entradas!$A$3:$A$5000),1))),"Preço não registrado")</f>
        <v/>
      </c>
      <c r="I2216" s="37" t="str">
        <f t="shared" si="173"/>
        <v/>
      </c>
      <c r="J2216" s="1"/>
      <c r="K2216" s="1"/>
      <c r="L2216" s="16" t="str">
        <f t="shared" si="174"/>
        <v/>
      </c>
      <c r="M2216" s="70"/>
    </row>
    <row r="2217" spans="1:13" x14ac:dyDescent="0.3">
      <c r="A2217" s="4"/>
      <c r="B2217" s="1"/>
      <c r="C2217" s="1" t="str">
        <f t="shared" si="170"/>
        <v/>
      </c>
      <c r="D2217" s="1"/>
      <c r="E2217" s="1" t="str">
        <f t="shared" si="171"/>
        <v/>
      </c>
      <c r="F2217" s="1" t="str">
        <f t="shared" si="172"/>
        <v/>
      </c>
      <c r="G2217" s="1"/>
      <c r="H2217" s="74" t="str" cm="1">
        <f t="array" ref="H2217">IFERROR(IF(D2217="","",INDEX(Entradas!$H$3:$H$5000,MATCH(Vendas!A2217,IF(Entradas!$B$3:$B$5000=Vendas!D2217,Entradas!$A$3:$A$5000),1))),"Preço não registrado")</f>
        <v/>
      </c>
      <c r="I2217" s="37" t="str">
        <f t="shared" si="173"/>
        <v/>
      </c>
      <c r="J2217" s="1"/>
      <c r="K2217" s="1"/>
      <c r="L2217" s="16" t="str">
        <f t="shared" si="174"/>
        <v/>
      </c>
      <c r="M2217" s="70"/>
    </row>
    <row r="2218" spans="1:13" x14ac:dyDescent="0.3">
      <c r="A2218" s="4"/>
      <c r="B2218" s="1"/>
      <c r="C2218" s="1" t="str">
        <f t="shared" si="170"/>
        <v/>
      </c>
      <c r="D2218" s="1"/>
      <c r="E2218" s="1" t="str">
        <f t="shared" si="171"/>
        <v/>
      </c>
      <c r="F2218" s="1" t="str">
        <f t="shared" si="172"/>
        <v/>
      </c>
      <c r="G2218" s="1"/>
      <c r="H2218" s="74" t="str" cm="1">
        <f t="array" ref="H2218">IFERROR(IF(D2218="","",INDEX(Entradas!$H$3:$H$5000,MATCH(Vendas!A2218,IF(Entradas!$B$3:$B$5000=Vendas!D2218,Entradas!$A$3:$A$5000),1))),"Preço não registrado")</f>
        <v/>
      </c>
      <c r="I2218" s="37" t="str">
        <f t="shared" si="173"/>
        <v/>
      </c>
      <c r="J2218" s="1"/>
      <c r="K2218" s="1"/>
      <c r="L2218" s="16" t="str">
        <f t="shared" si="174"/>
        <v/>
      </c>
      <c r="M2218" s="70"/>
    </row>
    <row r="2219" spans="1:13" x14ac:dyDescent="0.3">
      <c r="A2219" s="4"/>
      <c r="B2219" s="1"/>
      <c r="C2219" s="1" t="str">
        <f t="shared" si="170"/>
        <v/>
      </c>
      <c r="D2219" s="1"/>
      <c r="E2219" s="1" t="str">
        <f t="shared" si="171"/>
        <v/>
      </c>
      <c r="F2219" s="1" t="str">
        <f t="shared" si="172"/>
        <v/>
      </c>
      <c r="G2219" s="1"/>
      <c r="H2219" s="74" t="str" cm="1">
        <f t="array" ref="H2219">IFERROR(IF(D2219="","",INDEX(Entradas!$H$3:$H$5000,MATCH(Vendas!A2219,IF(Entradas!$B$3:$B$5000=Vendas!D2219,Entradas!$A$3:$A$5000),1))),"Preço não registrado")</f>
        <v/>
      </c>
      <c r="I2219" s="37" t="str">
        <f t="shared" si="173"/>
        <v/>
      </c>
      <c r="J2219" s="1"/>
      <c r="K2219" s="1"/>
      <c r="L2219" s="16" t="str">
        <f t="shared" si="174"/>
        <v/>
      </c>
      <c r="M2219" s="70"/>
    </row>
    <row r="2220" spans="1:13" x14ac:dyDescent="0.3">
      <c r="A2220" s="4"/>
      <c r="B2220" s="1"/>
      <c r="C2220" s="1" t="str">
        <f t="shared" si="170"/>
        <v/>
      </c>
      <c r="D2220" s="1"/>
      <c r="E2220" s="1" t="str">
        <f t="shared" si="171"/>
        <v/>
      </c>
      <c r="F2220" s="1" t="str">
        <f t="shared" si="172"/>
        <v/>
      </c>
      <c r="G2220" s="1"/>
      <c r="H2220" s="74" t="str" cm="1">
        <f t="array" ref="H2220">IFERROR(IF(D2220="","",INDEX(Entradas!$H$3:$H$5000,MATCH(Vendas!A2220,IF(Entradas!$B$3:$B$5000=Vendas!D2220,Entradas!$A$3:$A$5000),1))),"Preço não registrado")</f>
        <v/>
      </c>
      <c r="I2220" s="37" t="str">
        <f t="shared" si="173"/>
        <v/>
      </c>
      <c r="J2220" s="1"/>
      <c r="K2220" s="1"/>
      <c r="L2220" s="16" t="str">
        <f t="shared" si="174"/>
        <v/>
      </c>
      <c r="M2220" s="70"/>
    </row>
    <row r="2221" spans="1:13" x14ac:dyDescent="0.3">
      <c r="A2221" s="4"/>
      <c r="B2221" s="1"/>
      <c r="C2221" s="1" t="str">
        <f t="shared" si="170"/>
        <v/>
      </c>
      <c r="D2221" s="1"/>
      <c r="E2221" s="1" t="str">
        <f t="shared" si="171"/>
        <v/>
      </c>
      <c r="F2221" s="1" t="str">
        <f t="shared" si="172"/>
        <v/>
      </c>
      <c r="G2221" s="1"/>
      <c r="H2221" s="74" t="str" cm="1">
        <f t="array" ref="H2221">IFERROR(IF(D2221="","",INDEX(Entradas!$H$3:$H$5000,MATCH(Vendas!A2221,IF(Entradas!$B$3:$B$5000=Vendas!D2221,Entradas!$A$3:$A$5000),1))),"Preço não registrado")</f>
        <v/>
      </c>
      <c r="I2221" s="37" t="str">
        <f t="shared" si="173"/>
        <v/>
      </c>
      <c r="J2221" s="1"/>
      <c r="K2221" s="1"/>
      <c r="L2221" s="16" t="str">
        <f t="shared" si="174"/>
        <v/>
      </c>
      <c r="M2221" s="70"/>
    </row>
    <row r="2222" spans="1:13" x14ac:dyDescent="0.3">
      <c r="A2222" s="4"/>
      <c r="B2222" s="1"/>
      <c r="C2222" s="1" t="str">
        <f t="shared" si="170"/>
        <v/>
      </c>
      <c r="D2222" s="6"/>
      <c r="E2222" s="1" t="str">
        <f t="shared" si="171"/>
        <v/>
      </c>
      <c r="F2222" s="1" t="str">
        <f t="shared" si="172"/>
        <v/>
      </c>
      <c r="G2222" s="1"/>
      <c r="H2222" s="74" t="str" cm="1">
        <f t="array" ref="H2222">IFERROR(IF(D2222="","",INDEX(Entradas!$H$3:$H$5000,MATCH(Vendas!A2222,IF(Entradas!$B$3:$B$5000=Vendas!D2222,Entradas!$A$3:$A$5000),1))),"Preço não registrado")</f>
        <v/>
      </c>
      <c r="I2222" s="37" t="str">
        <f t="shared" si="173"/>
        <v/>
      </c>
      <c r="J2222" s="1"/>
      <c r="K2222" s="1"/>
      <c r="L2222" s="16" t="str">
        <f t="shared" si="174"/>
        <v/>
      </c>
      <c r="M2222" s="70"/>
    </row>
    <row r="2223" spans="1:13" x14ac:dyDescent="0.3">
      <c r="A2223" s="4"/>
      <c r="B2223" s="1"/>
      <c r="C2223" s="1" t="str">
        <f t="shared" si="170"/>
        <v/>
      </c>
      <c r="D2223" s="1"/>
      <c r="E2223" s="1" t="str">
        <f t="shared" si="171"/>
        <v/>
      </c>
      <c r="F2223" s="1" t="str">
        <f t="shared" si="172"/>
        <v/>
      </c>
      <c r="G2223" s="1"/>
      <c r="H2223" s="74" t="str" cm="1">
        <f t="array" ref="H2223">IFERROR(IF(D2223="","",INDEX(Entradas!$H$3:$H$5000,MATCH(Vendas!A2223,IF(Entradas!$B$3:$B$5000=Vendas!D2223,Entradas!$A$3:$A$5000),1))),"Preço não registrado")</f>
        <v/>
      </c>
      <c r="I2223" s="37" t="str">
        <f t="shared" si="173"/>
        <v/>
      </c>
      <c r="J2223" s="1"/>
      <c r="K2223" s="1"/>
      <c r="L2223" s="16" t="str">
        <f t="shared" si="174"/>
        <v/>
      </c>
      <c r="M2223" s="70"/>
    </row>
    <row r="2224" spans="1:13" x14ac:dyDescent="0.3">
      <c r="A2224" s="4"/>
      <c r="B2224" s="1"/>
      <c r="C2224" s="1" t="str">
        <f t="shared" si="170"/>
        <v/>
      </c>
      <c r="D2224" s="1"/>
      <c r="E2224" s="1" t="str">
        <f t="shared" si="171"/>
        <v/>
      </c>
      <c r="F2224" s="1" t="str">
        <f t="shared" si="172"/>
        <v/>
      </c>
      <c r="G2224" s="1"/>
      <c r="H2224" s="74" t="str" cm="1">
        <f t="array" ref="H2224">IFERROR(IF(D2224="","",INDEX(Entradas!$H$3:$H$5000,MATCH(Vendas!A2224,IF(Entradas!$B$3:$B$5000=Vendas!D2224,Entradas!$A$3:$A$5000),1))),"Preço não registrado")</f>
        <v/>
      </c>
      <c r="I2224" s="37" t="str">
        <f t="shared" si="173"/>
        <v/>
      </c>
      <c r="J2224" s="1"/>
      <c r="K2224" s="1"/>
      <c r="L2224" s="16" t="str">
        <f t="shared" si="174"/>
        <v/>
      </c>
      <c r="M2224" s="70"/>
    </row>
    <row r="2225" spans="1:13" x14ac:dyDescent="0.3">
      <c r="A2225" s="4"/>
      <c r="B2225" s="1"/>
      <c r="C2225" s="1" t="str">
        <f t="shared" si="170"/>
        <v/>
      </c>
      <c r="D2225" s="1"/>
      <c r="E2225" s="1" t="str">
        <f t="shared" si="171"/>
        <v/>
      </c>
      <c r="F2225" s="1" t="str">
        <f t="shared" si="172"/>
        <v/>
      </c>
      <c r="G2225" s="1"/>
      <c r="H2225" s="74" t="str" cm="1">
        <f t="array" ref="H2225">IFERROR(IF(D2225="","",INDEX(Entradas!$H$3:$H$5000,MATCH(Vendas!A2225,IF(Entradas!$B$3:$B$5000=Vendas!D2225,Entradas!$A$3:$A$5000),1))),"Preço não registrado")</f>
        <v/>
      </c>
      <c r="I2225" s="37" t="str">
        <f t="shared" si="173"/>
        <v/>
      </c>
      <c r="J2225" s="1"/>
      <c r="K2225" s="1"/>
      <c r="L2225" s="16" t="str">
        <f t="shared" si="174"/>
        <v/>
      </c>
      <c r="M2225" s="70"/>
    </row>
    <row r="2226" spans="1:13" x14ac:dyDescent="0.3">
      <c r="A2226" s="4"/>
      <c r="B2226" s="1"/>
      <c r="C2226" s="1" t="str">
        <f t="shared" si="170"/>
        <v/>
      </c>
      <c r="D2226" s="1"/>
      <c r="E2226" s="1" t="str">
        <f t="shared" si="171"/>
        <v/>
      </c>
      <c r="F2226" s="1" t="str">
        <f t="shared" si="172"/>
        <v/>
      </c>
      <c r="G2226" s="1"/>
      <c r="H2226" s="74" t="str" cm="1">
        <f t="array" ref="H2226">IFERROR(IF(D2226="","",INDEX(Entradas!$H$3:$H$5000,MATCH(Vendas!A2226,IF(Entradas!$B$3:$B$5000=Vendas!D2226,Entradas!$A$3:$A$5000),1))),"Preço não registrado")</f>
        <v/>
      </c>
      <c r="I2226" s="37" t="str">
        <f t="shared" si="173"/>
        <v/>
      </c>
      <c r="J2226" s="1"/>
      <c r="K2226" s="1"/>
      <c r="L2226" s="16" t="str">
        <f t="shared" si="174"/>
        <v/>
      </c>
      <c r="M2226" s="70"/>
    </row>
    <row r="2227" spans="1:13" x14ac:dyDescent="0.3">
      <c r="A2227" s="4"/>
      <c r="B2227" s="1"/>
      <c r="C2227" s="1" t="str">
        <f t="shared" si="170"/>
        <v/>
      </c>
      <c r="D2227" s="1"/>
      <c r="E2227" s="1" t="str">
        <f t="shared" si="171"/>
        <v/>
      </c>
      <c r="F2227" s="1" t="str">
        <f t="shared" si="172"/>
        <v/>
      </c>
      <c r="G2227" s="1"/>
      <c r="H2227" s="74" t="str" cm="1">
        <f t="array" ref="H2227">IFERROR(IF(D2227="","",INDEX(Entradas!$H$3:$H$5000,MATCH(Vendas!A2227,IF(Entradas!$B$3:$B$5000=Vendas!D2227,Entradas!$A$3:$A$5000),1))),"Preço não registrado")</f>
        <v/>
      </c>
      <c r="I2227" s="37" t="str">
        <f t="shared" si="173"/>
        <v/>
      </c>
      <c r="J2227" s="1"/>
      <c r="K2227" s="1"/>
      <c r="L2227" s="16" t="str">
        <f t="shared" si="174"/>
        <v/>
      </c>
      <c r="M2227" s="70"/>
    </row>
    <row r="2228" spans="1:13" x14ac:dyDescent="0.3">
      <c r="A2228" s="4"/>
      <c r="B2228" s="1"/>
      <c r="C2228" s="1" t="str">
        <f t="shared" si="170"/>
        <v/>
      </c>
      <c r="D2228" s="1"/>
      <c r="E2228" s="1" t="str">
        <f t="shared" si="171"/>
        <v/>
      </c>
      <c r="F2228" s="1" t="str">
        <f t="shared" si="172"/>
        <v/>
      </c>
      <c r="G2228" s="1"/>
      <c r="H2228" s="74" t="str" cm="1">
        <f t="array" ref="H2228">IFERROR(IF(D2228="","",INDEX(Entradas!$H$3:$H$5000,MATCH(Vendas!A2228,IF(Entradas!$B$3:$B$5000=Vendas!D2228,Entradas!$A$3:$A$5000),1))),"Preço não registrado")</f>
        <v/>
      </c>
      <c r="I2228" s="37" t="str">
        <f t="shared" si="173"/>
        <v/>
      </c>
      <c r="J2228" s="1"/>
      <c r="K2228" s="1"/>
      <c r="L2228" s="16" t="str">
        <f t="shared" si="174"/>
        <v/>
      </c>
      <c r="M2228" s="70"/>
    </row>
    <row r="2229" spans="1:13" x14ac:dyDescent="0.3">
      <c r="A2229" s="4"/>
      <c r="B2229" s="1"/>
      <c r="C2229" s="1" t="str">
        <f t="shared" si="170"/>
        <v/>
      </c>
      <c r="D2229" s="1"/>
      <c r="E2229" s="1" t="str">
        <f t="shared" si="171"/>
        <v/>
      </c>
      <c r="F2229" s="1" t="str">
        <f t="shared" si="172"/>
        <v/>
      </c>
      <c r="G2229" s="1"/>
      <c r="H2229" s="74" t="str" cm="1">
        <f t="array" ref="H2229">IFERROR(IF(D2229="","",INDEX(Entradas!$H$3:$H$5000,MATCH(Vendas!A2229,IF(Entradas!$B$3:$B$5000=Vendas!D2229,Entradas!$A$3:$A$5000),1))),"Preço não registrado")</f>
        <v/>
      </c>
      <c r="I2229" s="37" t="str">
        <f t="shared" si="173"/>
        <v/>
      </c>
      <c r="J2229" s="1"/>
      <c r="K2229" s="1"/>
      <c r="L2229" s="16" t="str">
        <f t="shared" si="174"/>
        <v/>
      </c>
      <c r="M2229" s="70"/>
    </row>
    <row r="2230" spans="1:13" x14ac:dyDescent="0.3">
      <c r="A2230" s="4"/>
      <c r="B2230" s="1"/>
      <c r="C2230" s="1" t="str">
        <f t="shared" si="170"/>
        <v/>
      </c>
      <c r="D2230" s="1"/>
      <c r="E2230" s="1" t="str">
        <f t="shared" si="171"/>
        <v/>
      </c>
      <c r="F2230" s="1" t="str">
        <f t="shared" si="172"/>
        <v/>
      </c>
      <c r="G2230" s="1"/>
      <c r="H2230" s="74" t="str" cm="1">
        <f t="array" ref="H2230">IFERROR(IF(D2230="","",INDEX(Entradas!$H$3:$H$5000,MATCH(Vendas!A2230,IF(Entradas!$B$3:$B$5000=Vendas!D2230,Entradas!$A$3:$A$5000),1))),"Preço não registrado")</f>
        <v/>
      </c>
      <c r="I2230" s="37" t="str">
        <f t="shared" si="173"/>
        <v/>
      </c>
      <c r="J2230" s="1"/>
      <c r="K2230" s="1"/>
      <c r="L2230" s="16" t="str">
        <f t="shared" si="174"/>
        <v/>
      </c>
      <c r="M2230" s="70"/>
    </row>
    <row r="2231" spans="1:13" x14ac:dyDescent="0.3">
      <c r="A2231" s="4"/>
      <c r="B2231" s="1"/>
      <c r="C2231" s="1" t="str">
        <f t="shared" si="170"/>
        <v/>
      </c>
      <c r="D2231" s="1"/>
      <c r="E2231" s="1" t="str">
        <f t="shared" si="171"/>
        <v/>
      </c>
      <c r="F2231" s="1" t="str">
        <f t="shared" si="172"/>
        <v/>
      </c>
      <c r="G2231" s="1"/>
      <c r="H2231" s="74" t="str" cm="1">
        <f t="array" ref="H2231">IFERROR(IF(D2231="","",INDEX(Entradas!$H$3:$H$5000,MATCH(Vendas!A2231,IF(Entradas!$B$3:$B$5000=Vendas!D2231,Entradas!$A$3:$A$5000),1))),"Preço não registrado")</f>
        <v/>
      </c>
      <c r="I2231" s="37" t="str">
        <f t="shared" si="173"/>
        <v/>
      </c>
      <c r="J2231" s="1"/>
      <c r="K2231" s="1"/>
      <c r="L2231" s="16" t="str">
        <f t="shared" si="174"/>
        <v/>
      </c>
      <c r="M2231" s="70"/>
    </row>
    <row r="2232" spans="1:13" x14ac:dyDescent="0.3">
      <c r="A2232" s="4"/>
      <c r="B2232" s="1"/>
      <c r="C2232" s="1" t="str">
        <f t="shared" si="170"/>
        <v/>
      </c>
      <c r="D2232" s="6"/>
      <c r="E2232" s="1" t="str">
        <f t="shared" si="171"/>
        <v/>
      </c>
      <c r="F2232" s="1" t="str">
        <f t="shared" si="172"/>
        <v/>
      </c>
      <c r="G2232" s="1"/>
      <c r="H2232" s="74" t="str" cm="1">
        <f t="array" ref="H2232">IFERROR(IF(D2232="","",INDEX(Entradas!$H$3:$H$5000,MATCH(Vendas!A2232,IF(Entradas!$B$3:$B$5000=Vendas!D2232,Entradas!$A$3:$A$5000),1))),"Preço não registrado")</f>
        <v/>
      </c>
      <c r="I2232" s="37" t="str">
        <f t="shared" si="173"/>
        <v/>
      </c>
      <c r="J2232" s="1"/>
      <c r="K2232" s="1"/>
      <c r="L2232" s="16" t="str">
        <f t="shared" si="174"/>
        <v/>
      </c>
      <c r="M2232" s="70"/>
    </row>
    <row r="2233" spans="1:13" x14ac:dyDescent="0.3">
      <c r="A2233" s="4"/>
      <c r="B2233" s="1"/>
      <c r="C2233" s="1" t="str">
        <f t="shared" si="170"/>
        <v/>
      </c>
      <c r="D2233" s="1"/>
      <c r="E2233" s="1" t="str">
        <f t="shared" si="171"/>
        <v/>
      </c>
      <c r="F2233" s="1" t="str">
        <f t="shared" si="172"/>
        <v/>
      </c>
      <c r="G2233" s="1"/>
      <c r="H2233" s="74" t="str" cm="1">
        <f t="array" ref="H2233">IFERROR(IF(D2233="","",INDEX(Entradas!$H$3:$H$5000,MATCH(Vendas!A2233,IF(Entradas!$B$3:$B$5000=Vendas!D2233,Entradas!$A$3:$A$5000),1))),"Preço não registrado")</f>
        <v/>
      </c>
      <c r="I2233" s="37" t="str">
        <f t="shared" si="173"/>
        <v/>
      </c>
      <c r="J2233" s="1"/>
      <c r="K2233" s="1"/>
      <c r="L2233" s="16" t="str">
        <f t="shared" si="174"/>
        <v/>
      </c>
      <c r="M2233" s="70"/>
    </row>
    <row r="2234" spans="1:13" x14ac:dyDescent="0.3">
      <c r="A2234" s="4"/>
      <c r="B2234" s="1"/>
      <c r="C2234" s="1" t="str">
        <f t="shared" si="170"/>
        <v/>
      </c>
      <c r="D2234" s="1"/>
      <c r="E2234" s="1" t="str">
        <f t="shared" si="171"/>
        <v/>
      </c>
      <c r="F2234" s="1" t="str">
        <f t="shared" si="172"/>
        <v/>
      </c>
      <c r="G2234" s="1"/>
      <c r="H2234" s="74" t="str" cm="1">
        <f t="array" ref="H2234">IFERROR(IF(D2234="","",INDEX(Entradas!$H$3:$H$5000,MATCH(Vendas!A2234,IF(Entradas!$B$3:$B$5000=Vendas!D2234,Entradas!$A$3:$A$5000),1))),"Preço não registrado")</f>
        <v/>
      </c>
      <c r="I2234" s="37" t="str">
        <f t="shared" si="173"/>
        <v/>
      </c>
      <c r="J2234" s="1"/>
      <c r="K2234" s="1"/>
      <c r="L2234" s="16" t="str">
        <f t="shared" si="174"/>
        <v/>
      </c>
      <c r="M2234" s="70"/>
    </row>
    <row r="2235" spans="1:13" x14ac:dyDescent="0.3">
      <c r="A2235" s="4"/>
      <c r="B2235" s="1"/>
      <c r="C2235" s="1" t="str">
        <f t="shared" si="170"/>
        <v/>
      </c>
      <c r="D2235" s="1"/>
      <c r="E2235" s="1" t="str">
        <f t="shared" si="171"/>
        <v/>
      </c>
      <c r="F2235" s="1" t="str">
        <f t="shared" si="172"/>
        <v/>
      </c>
      <c r="G2235" s="1"/>
      <c r="H2235" s="74" t="str" cm="1">
        <f t="array" ref="H2235">IFERROR(IF(D2235="","",INDEX(Entradas!$H$3:$H$5000,MATCH(Vendas!A2235,IF(Entradas!$B$3:$B$5000=Vendas!D2235,Entradas!$A$3:$A$5000),1))),"Preço não registrado")</f>
        <v/>
      </c>
      <c r="I2235" s="37" t="str">
        <f t="shared" si="173"/>
        <v/>
      </c>
      <c r="J2235" s="1"/>
      <c r="K2235" s="1"/>
      <c r="L2235" s="16" t="str">
        <f t="shared" si="174"/>
        <v/>
      </c>
      <c r="M2235" s="70"/>
    </row>
    <row r="2236" spans="1:13" x14ac:dyDescent="0.3">
      <c r="A2236" s="4"/>
      <c r="B2236" s="1"/>
      <c r="C2236" s="1" t="str">
        <f t="shared" si="170"/>
        <v/>
      </c>
      <c r="D2236" s="1"/>
      <c r="E2236" s="1" t="str">
        <f t="shared" si="171"/>
        <v/>
      </c>
      <c r="F2236" s="1" t="str">
        <f t="shared" si="172"/>
        <v/>
      </c>
      <c r="G2236" s="1"/>
      <c r="H2236" s="74" t="str" cm="1">
        <f t="array" ref="H2236">IFERROR(IF(D2236="","",INDEX(Entradas!$H$3:$H$5000,MATCH(Vendas!A2236,IF(Entradas!$B$3:$B$5000=Vendas!D2236,Entradas!$A$3:$A$5000),1))),"Preço não registrado")</f>
        <v/>
      </c>
      <c r="I2236" s="37" t="str">
        <f t="shared" si="173"/>
        <v/>
      </c>
      <c r="J2236" s="1"/>
      <c r="K2236" s="1"/>
      <c r="L2236" s="16" t="str">
        <f t="shared" si="174"/>
        <v/>
      </c>
      <c r="M2236" s="70"/>
    </row>
    <row r="2237" spans="1:13" x14ac:dyDescent="0.3">
      <c r="A2237" s="4"/>
      <c r="B2237" s="1"/>
      <c r="C2237" s="1" t="str">
        <f t="shared" si="170"/>
        <v/>
      </c>
      <c r="D2237" s="1"/>
      <c r="E2237" s="1" t="str">
        <f t="shared" si="171"/>
        <v/>
      </c>
      <c r="F2237" s="1" t="str">
        <f t="shared" si="172"/>
        <v/>
      </c>
      <c r="G2237" s="1"/>
      <c r="H2237" s="74" t="str" cm="1">
        <f t="array" ref="H2237">IFERROR(IF(D2237="","",INDEX(Entradas!$H$3:$H$5000,MATCH(Vendas!A2237,IF(Entradas!$B$3:$B$5000=Vendas!D2237,Entradas!$A$3:$A$5000),1))),"Preço não registrado")</f>
        <v/>
      </c>
      <c r="I2237" s="37" t="str">
        <f t="shared" si="173"/>
        <v/>
      </c>
      <c r="J2237" s="1"/>
      <c r="K2237" s="1"/>
      <c r="L2237" s="16" t="str">
        <f t="shared" si="174"/>
        <v/>
      </c>
      <c r="M2237" s="70"/>
    </row>
    <row r="2238" spans="1:13" x14ac:dyDescent="0.3">
      <c r="A2238" s="4"/>
      <c r="B2238" s="1"/>
      <c r="C2238" s="1" t="str">
        <f t="shared" si="170"/>
        <v/>
      </c>
      <c r="D2238" s="1"/>
      <c r="E2238" s="1" t="str">
        <f t="shared" si="171"/>
        <v/>
      </c>
      <c r="F2238" s="1" t="str">
        <f t="shared" si="172"/>
        <v/>
      </c>
      <c r="G2238" s="1"/>
      <c r="H2238" s="74" t="str" cm="1">
        <f t="array" ref="H2238">IFERROR(IF(D2238="","",INDEX(Entradas!$H$3:$H$5000,MATCH(Vendas!A2238,IF(Entradas!$B$3:$B$5000=Vendas!D2238,Entradas!$A$3:$A$5000),1))),"Preço não registrado")</f>
        <v/>
      </c>
      <c r="I2238" s="37" t="str">
        <f t="shared" si="173"/>
        <v/>
      </c>
      <c r="J2238" s="1"/>
      <c r="K2238" s="1"/>
      <c r="L2238" s="16" t="str">
        <f t="shared" si="174"/>
        <v/>
      </c>
      <c r="M2238" s="70"/>
    </row>
    <row r="2239" spans="1:13" x14ac:dyDescent="0.3">
      <c r="A2239" s="4"/>
      <c r="B2239" s="1"/>
      <c r="C2239" s="1" t="str">
        <f t="shared" si="170"/>
        <v/>
      </c>
      <c r="D2239" s="1"/>
      <c r="E2239" s="1" t="str">
        <f t="shared" si="171"/>
        <v/>
      </c>
      <c r="F2239" s="1" t="str">
        <f t="shared" si="172"/>
        <v/>
      </c>
      <c r="G2239" s="1"/>
      <c r="H2239" s="74" t="str" cm="1">
        <f t="array" ref="H2239">IFERROR(IF(D2239="","",INDEX(Entradas!$H$3:$H$5000,MATCH(Vendas!A2239,IF(Entradas!$B$3:$B$5000=Vendas!D2239,Entradas!$A$3:$A$5000),1))),"Preço não registrado")</f>
        <v/>
      </c>
      <c r="I2239" s="37" t="str">
        <f t="shared" si="173"/>
        <v/>
      </c>
      <c r="J2239" s="1"/>
      <c r="K2239" s="1"/>
      <c r="L2239" s="16" t="str">
        <f t="shared" si="174"/>
        <v/>
      </c>
      <c r="M2239" s="70"/>
    </row>
    <row r="2240" spans="1:13" x14ac:dyDescent="0.3">
      <c r="A2240" s="4"/>
      <c r="B2240" s="1"/>
      <c r="C2240" s="1" t="str">
        <f t="shared" si="170"/>
        <v/>
      </c>
      <c r="D2240" s="1"/>
      <c r="E2240" s="1" t="str">
        <f t="shared" si="171"/>
        <v/>
      </c>
      <c r="F2240" s="1" t="str">
        <f t="shared" si="172"/>
        <v/>
      </c>
      <c r="G2240" s="1"/>
      <c r="H2240" s="74" t="str" cm="1">
        <f t="array" ref="H2240">IFERROR(IF(D2240="","",INDEX(Entradas!$H$3:$H$5000,MATCH(Vendas!A2240,IF(Entradas!$B$3:$B$5000=Vendas!D2240,Entradas!$A$3:$A$5000),1))),"Preço não registrado")</f>
        <v/>
      </c>
      <c r="I2240" s="37" t="str">
        <f t="shared" si="173"/>
        <v/>
      </c>
      <c r="J2240" s="1"/>
      <c r="K2240" s="1"/>
      <c r="L2240" s="16" t="str">
        <f t="shared" si="174"/>
        <v/>
      </c>
      <c r="M2240" s="70"/>
    </row>
    <row r="2241" spans="1:13" x14ac:dyDescent="0.3">
      <c r="A2241" s="4"/>
      <c r="B2241" s="1"/>
      <c r="C2241" s="1" t="str">
        <f t="shared" si="170"/>
        <v/>
      </c>
      <c r="D2241" s="1"/>
      <c r="E2241" s="1" t="str">
        <f t="shared" si="171"/>
        <v/>
      </c>
      <c r="F2241" s="1" t="str">
        <f t="shared" si="172"/>
        <v/>
      </c>
      <c r="G2241" s="1"/>
      <c r="H2241" s="74" t="str" cm="1">
        <f t="array" ref="H2241">IFERROR(IF(D2241="","",INDEX(Entradas!$H$3:$H$5000,MATCH(Vendas!A2241,IF(Entradas!$B$3:$B$5000=Vendas!D2241,Entradas!$A$3:$A$5000),1))),"Preço não registrado")</f>
        <v/>
      </c>
      <c r="I2241" s="37" t="str">
        <f t="shared" si="173"/>
        <v/>
      </c>
      <c r="J2241" s="1"/>
      <c r="K2241" s="1"/>
      <c r="L2241" s="16" t="str">
        <f t="shared" si="174"/>
        <v/>
      </c>
      <c r="M2241" s="70"/>
    </row>
    <row r="2242" spans="1:13" x14ac:dyDescent="0.3">
      <c r="A2242" s="4"/>
      <c r="B2242" s="1"/>
      <c r="C2242" s="1" t="str">
        <f t="shared" si="170"/>
        <v/>
      </c>
      <c r="D2242" s="6"/>
      <c r="E2242" s="1" t="str">
        <f t="shared" si="171"/>
        <v/>
      </c>
      <c r="F2242" s="1" t="str">
        <f t="shared" si="172"/>
        <v/>
      </c>
      <c r="G2242" s="1"/>
      <c r="H2242" s="74" t="str" cm="1">
        <f t="array" ref="H2242">IFERROR(IF(D2242="","",INDEX(Entradas!$H$3:$H$5000,MATCH(Vendas!A2242,IF(Entradas!$B$3:$B$5000=Vendas!D2242,Entradas!$A$3:$A$5000),1))),"Preço não registrado")</f>
        <v/>
      </c>
      <c r="I2242" s="37" t="str">
        <f t="shared" si="173"/>
        <v/>
      </c>
      <c r="J2242" s="1"/>
      <c r="K2242" s="1"/>
      <c r="L2242" s="16" t="str">
        <f t="shared" si="174"/>
        <v/>
      </c>
      <c r="M2242" s="70"/>
    </row>
    <row r="2243" spans="1:13" x14ac:dyDescent="0.3">
      <c r="A2243" s="4"/>
      <c r="B2243" s="1"/>
      <c r="C2243" s="1" t="str">
        <f t="shared" ref="C2243:C2306" si="175">IF(B2243="","",VLOOKUP(B2243,tabela_cliente,2,0))</f>
        <v/>
      </c>
      <c r="D2243" s="1"/>
      <c r="E2243" s="1" t="str">
        <f t="shared" ref="E2243:E2306" si="176">IF(D2243="","",VLOOKUP(D2243,tabela_produto,2,0))</f>
        <v/>
      </c>
      <c r="F2243" s="1" t="str">
        <f t="shared" ref="F2243:F2306" si="177">IF(D2243="","",VLOOKUP(D2243,tabela_produto,3,0))</f>
        <v/>
      </c>
      <c r="G2243" s="1"/>
      <c r="H2243" s="74" t="str" cm="1">
        <f t="array" ref="H2243">IFERROR(IF(D2243="","",INDEX(Entradas!$H$3:$H$5000,MATCH(Vendas!A2243,IF(Entradas!$B$3:$B$5000=Vendas!D2243,Entradas!$A$3:$A$5000),1))),"Preço não registrado")</f>
        <v/>
      </c>
      <c r="I2243" s="37" t="str">
        <f t="shared" si="173"/>
        <v/>
      </c>
      <c r="J2243" s="1"/>
      <c r="K2243" s="1"/>
      <c r="L2243" s="16" t="str">
        <f t="shared" si="174"/>
        <v/>
      </c>
      <c r="M2243" s="70"/>
    </row>
    <row r="2244" spans="1:13" x14ac:dyDescent="0.3">
      <c r="A2244" s="4"/>
      <c r="B2244" s="1"/>
      <c r="C2244" s="1" t="str">
        <f t="shared" si="175"/>
        <v/>
      </c>
      <c r="D2244" s="1"/>
      <c r="E2244" s="1" t="str">
        <f t="shared" si="176"/>
        <v/>
      </c>
      <c r="F2244" s="1" t="str">
        <f t="shared" si="177"/>
        <v/>
      </c>
      <c r="G2244" s="1"/>
      <c r="H2244" s="74" t="str" cm="1">
        <f t="array" ref="H2244">IFERROR(IF(D2244="","",INDEX(Entradas!$H$3:$H$5000,MATCH(Vendas!A2244,IF(Entradas!$B$3:$B$5000=Vendas!D2244,Entradas!$A$3:$A$5000),1))),"Preço não registrado")</f>
        <v/>
      </c>
      <c r="I2244" s="37" t="str">
        <f t="shared" ref="I2244:I2307" si="178">IFERROR(IF(OR(G2244="",H2244=""),"",G2244*H2244),"")</f>
        <v/>
      </c>
      <c r="J2244" s="1"/>
      <c r="K2244" s="1"/>
      <c r="L2244" s="16" t="str">
        <f t="shared" ref="L2244:L2307" si="179">IF(K2244="","",HYPERLINK("https://rastreamentocorreios.info/consulta/"&amp;K2244,"Rastreie aqui"))</f>
        <v/>
      </c>
      <c r="M2244" s="70"/>
    </row>
    <row r="2245" spans="1:13" x14ac:dyDescent="0.3">
      <c r="A2245" s="4"/>
      <c r="B2245" s="1"/>
      <c r="C2245" s="1" t="str">
        <f t="shared" si="175"/>
        <v/>
      </c>
      <c r="D2245" s="1"/>
      <c r="E2245" s="1" t="str">
        <f t="shared" si="176"/>
        <v/>
      </c>
      <c r="F2245" s="1" t="str">
        <f t="shared" si="177"/>
        <v/>
      </c>
      <c r="G2245" s="1"/>
      <c r="H2245" s="74" t="str" cm="1">
        <f t="array" ref="H2245">IFERROR(IF(D2245="","",INDEX(Entradas!$H$3:$H$5000,MATCH(Vendas!A2245,IF(Entradas!$B$3:$B$5000=Vendas!D2245,Entradas!$A$3:$A$5000),1))),"Preço não registrado")</f>
        <v/>
      </c>
      <c r="I2245" s="37" t="str">
        <f t="shared" si="178"/>
        <v/>
      </c>
      <c r="J2245" s="1"/>
      <c r="K2245" s="1"/>
      <c r="L2245" s="16" t="str">
        <f t="shared" si="179"/>
        <v/>
      </c>
      <c r="M2245" s="70"/>
    </row>
    <row r="2246" spans="1:13" x14ac:dyDescent="0.3">
      <c r="A2246" s="4"/>
      <c r="B2246" s="1"/>
      <c r="C2246" s="1" t="str">
        <f t="shared" si="175"/>
        <v/>
      </c>
      <c r="D2246" s="1"/>
      <c r="E2246" s="1" t="str">
        <f t="shared" si="176"/>
        <v/>
      </c>
      <c r="F2246" s="1" t="str">
        <f t="shared" si="177"/>
        <v/>
      </c>
      <c r="G2246" s="1"/>
      <c r="H2246" s="74" t="str" cm="1">
        <f t="array" ref="H2246">IFERROR(IF(D2246="","",INDEX(Entradas!$H$3:$H$5000,MATCH(Vendas!A2246,IF(Entradas!$B$3:$B$5000=Vendas!D2246,Entradas!$A$3:$A$5000),1))),"Preço não registrado")</f>
        <v/>
      </c>
      <c r="I2246" s="37" t="str">
        <f t="shared" si="178"/>
        <v/>
      </c>
      <c r="J2246" s="1"/>
      <c r="K2246" s="1"/>
      <c r="L2246" s="16" t="str">
        <f t="shared" si="179"/>
        <v/>
      </c>
      <c r="M2246" s="70"/>
    </row>
    <row r="2247" spans="1:13" x14ac:dyDescent="0.3">
      <c r="A2247" s="4"/>
      <c r="B2247" s="1"/>
      <c r="C2247" s="1" t="str">
        <f t="shared" si="175"/>
        <v/>
      </c>
      <c r="D2247" s="1"/>
      <c r="E2247" s="1" t="str">
        <f t="shared" si="176"/>
        <v/>
      </c>
      <c r="F2247" s="1" t="str">
        <f t="shared" si="177"/>
        <v/>
      </c>
      <c r="G2247" s="1"/>
      <c r="H2247" s="74" t="str" cm="1">
        <f t="array" ref="H2247">IFERROR(IF(D2247="","",INDEX(Entradas!$H$3:$H$5000,MATCH(Vendas!A2247,IF(Entradas!$B$3:$B$5000=Vendas!D2247,Entradas!$A$3:$A$5000),1))),"Preço não registrado")</f>
        <v/>
      </c>
      <c r="I2247" s="37" t="str">
        <f t="shared" si="178"/>
        <v/>
      </c>
      <c r="J2247" s="1"/>
      <c r="K2247" s="1"/>
      <c r="L2247" s="16" t="str">
        <f t="shared" si="179"/>
        <v/>
      </c>
      <c r="M2247" s="70"/>
    </row>
    <row r="2248" spans="1:13" x14ac:dyDescent="0.3">
      <c r="A2248" s="4"/>
      <c r="B2248" s="1"/>
      <c r="C2248" s="1" t="str">
        <f t="shared" si="175"/>
        <v/>
      </c>
      <c r="D2248" s="1"/>
      <c r="E2248" s="1" t="str">
        <f t="shared" si="176"/>
        <v/>
      </c>
      <c r="F2248" s="1" t="str">
        <f t="shared" si="177"/>
        <v/>
      </c>
      <c r="G2248" s="1"/>
      <c r="H2248" s="74" t="str" cm="1">
        <f t="array" ref="H2248">IFERROR(IF(D2248="","",INDEX(Entradas!$H$3:$H$5000,MATCH(Vendas!A2248,IF(Entradas!$B$3:$B$5000=Vendas!D2248,Entradas!$A$3:$A$5000),1))),"Preço não registrado")</f>
        <v/>
      </c>
      <c r="I2248" s="37" t="str">
        <f t="shared" si="178"/>
        <v/>
      </c>
      <c r="J2248" s="1"/>
      <c r="K2248" s="1"/>
      <c r="L2248" s="16" t="str">
        <f t="shared" si="179"/>
        <v/>
      </c>
      <c r="M2248" s="70"/>
    </row>
    <row r="2249" spans="1:13" x14ac:dyDescent="0.3">
      <c r="A2249" s="4"/>
      <c r="B2249" s="1"/>
      <c r="C2249" s="1" t="str">
        <f t="shared" si="175"/>
        <v/>
      </c>
      <c r="D2249" s="1"/>
      <c r="E2249" s="1" t="str">
        <f t="shared" si="176"/>
        <v/>
      </c>
      <c r="F2249" s="1" t="str">
        <f t="shared" si="177"/>
        <v/>
      </c>
      <c r="G2249" s="1"/>
      <c r="H2249" s="74" t="str" cm="1">
        <f t="array" ref="H2249">IFERROR(IF(D2249="","",INDEX(Entradas!$H$3:$H$5000,MATCH(Vendas!A2249,IF(Entradas!$B$3:$B$5000=Vendas!D2249,Entradas!$A$3:$A$5000),1))),"Preço não registrado")</f>
        <v/>
      </c>
      <c r="I2249" s="37" t="str">
        <f t="shared" si="178"/>
        <v/>
      </c>
      <c r="J2249" s="1"/>
      <c r="K2249" s="1"/>
      <c r="L2249" s="16" t="str">
        <f t="shared" si="179"/>
        <v/>
      </c>
      <c r="M2249" s="70"/>
    </row>
    <row r="2250" spans="1:13" x14ac:dyDescent="0.3">
      <c r="A2250" s="4"/>
      <c r="B2250" s="1"/>
      <c r="C2250" s="1" t="str">
        <f t="shared" si="175"/>
        <v/>
      </c>
      <c r="D2250" s="1"/>
      <c r="E2250" s="1" t="str">
        <f t="shared" si="176"/>
        <v/>
      </c>
      <c r="F2250" s="1" t="str">
        <f t="shared" si="177"/>
        <v/>
      </c>
      <c r="G2250" s="1"/>
      <c r="H2250" s="74" t="str" cm="1">
        <f t="array" ref="H2250">IFERROR(IF(D2250="","",INDEX(Entradas!$H$3:$H$5000,MATCH(Vendas!A2250,IF(Entradas!$B$3:$B$5000=Vendas!D2250,Entradas!$A$3:$A$5000),1))),"Preço não registrado")</f>
        <v/>
      </c>
      <c r="I2250" s="37" t="str">
        <f t="shared" si="178"/>
        <v/>
      </c>
      <c r="J2250" s="1"/>
      <c r="K2250" s="1"/>
      <c r="L2250" s="16" t="str">
        <f t="shared" si="179"/>
        <v/>
      </c>
      <c r="M2250" s="70"/>
    </row>
    <row r="2251" spans="1:13" x14ac:dyDescent="0.3">
      <c r="A2251" s="4"/>
      <c r="B2251" s="1"/>
      <c r="C2251" s="1" t="str">
        <f t="shared" si="175"/>
        <v/>
      </c>
      <c r="D2251" s="1"/>
      <c r="E2251" s="1" t="str">
        <f t="shared" si="176"/>
        <v/>
      </c>
      <c r="F2251" s="1" t="str">
        <f t="shared" si="177"/>
        <v/>
      </c>
      <c r="G2251" s="1"/>
      <c r="H2251" s="74" t="str" cm="1">
        <f t="array" ref="H2251">IFERROR(IF(D2251="","",INDEX(Entradas!$H$3:$H$5000,MATCH(Vendas!A2251,IF(Entradas!$B$3:$B$5000=Vendas!D2251,Entradas!$A$3:$A$5000),1))),"Preço não registrado")</f>
        <v/>
      </c>
      <c r="I2251" s="37" t="str">
        <f t="shared" si="178"/>
        <v/>
      </c>
      <c r="J2251" s="1"/>
      <c r="K2251" s="1"/>
      <c r="L2251" s="16" t="str">
        <f t="shared" si="179"/>
        <v/>
      </c>
      <c r="M2251" s="70"/>
    </row>
    <row r="2252" spans="1:13" x14ac:dyDescent="0.3">
      <c r="A2252" s="4"/>
      <c r="B2252" s="1"/>
      <c r="C2252" s="1" t="str">
        <f t="shared" si="175"/>
        <v/>
      </c>
      <c r="D2252" s="6"/>
      <c r="E2252" s="1" t="str">
        <f t="shared" si="176"/>
        <v/>
      </c>
      <c r="F2252" s="1" t="str">
        <f t="shared" si="177"/>
        <v/>
      </c>
      <c r="G2252" s="1"/>
      <c r="H2252" s="74" t="str" cm="1">
        <f t="array" ref="H2252">IFERROR(IF(D2252="","",INDEX(Entradas!$H$3:$H$5000,MATCH(Vendas!A2252,IF(Entradas!$B$3:$B$5000=Vendas!D2252,Entradas!$A$3:$A$5000),1))),"Preço não registrado")</f>
        <v/>
      </c>
      <c r="I2252" s="37" t="str">
        <f t="shared" si="178"/>
        <v/>
      </c>
      <c r="J2252" s="1"/>
      <c r="K2252" s="1"/>
      <c r="L2252" s="16" t="str">
        <f t="shared" si="179"/>
        <v/>
      </c>
      <c r="M2252" s="70"/>
    </row>
    <row r="2253" spans="1:13" x14ac:dyDescent="0.3">
      <c r="A2253" s="4"/>
      <c r="B2253" s="1"/>
      <c r="C2253" s="1" t="str">
        <f t="shared" si="175"/>
        <v/>
      </c>
      <c r="D2253" s="1"/>
      <c r="E2253" s="1" t="str">
        <f t="shared" si="176"/>
        <v/>
      </c>
      <c r="F2253" s="1" t="str">
        <f t="shared" si="177"/>
        <v/>
      </c>
      <c r="G2253" s="1"/>
      <c r="H2253" s="74" t="str" cm="1">
        <f t="array" ref="H2253">IFERROR(IF(D2253="","",INDEX(Entradas!$H$3:$H$5000,MATCH(Vendas!A2253,IF(Entradas!$B$3:$B$5000=Vendas!D2253,Entradas!$A$3:$A$5000),1))),"Preço não registrado")</f>
        <v/>
      </c>
      <c r="I2253" s="37" t="str">
        <f t="shared" si="178"/>
        <v/>
      </c>
      <c r="J2253" s="1"/>
      <c r="K2253" s="1"/>
      <c r="L2253" s="16" t="str">
        <f t="shared" si="179"/>
        <v/>
      </c>
      <c r="M2253" s="70"/>
    </row>
    <row r="2254" spans="1:13" x14ac:dyDescent="0.3">
      <c r="A2254" s="4"/>
      <c r="B2254" s="1"/>
      <c r="C2254" s="1" t="str">
        <f t="shared" si="175"/>
        <v/>
      </c>
      <c r="D2254" s="1"/>
      <c r="E2254" s="1" t="str">
        <f t="shared" si="176"/>
        <v/>
      </c>
      <c r="F2254" s="1" t="str">
        <f t="shared" si="177"/>
        <v/>
      </c>
      <c r="G2254" s="1"/>
      <c r="H2254" s="74" t="str" cm="1">
        <f t="array" ref="H2254">IFERROR(IF(D2254="","",INDEX(Entradas!$H$3:$H$5000,MATCH(Vendas!A2254,IF(Entradas!$B$3:$B$5000=Vendas!D2254,Entradas!$A$3:$A$5000),1))),"Preço não registrado")</f>
        <v/>
      </c>
      <c r="I2254" s="37" t="str">
        <f t="shared" si="178"/>
        <v/>
      </c>
      <c r="J2254" s="1"/>
      <c r="K2254" s="1"/>
      <c r="L2254" s="16" t="str">
        <f t="shared" si="179"/>
        <v/>
      </c>
      <c r="M2254" s="70"/>
    </row>
    <row r="2255" spans="1:13" x14ac:dyDescent="0.3">
      <c r="A2255" s="4"/>
      <c r="B2255" s="1"/>
      <c r="C2255" s="1" t="str">
        <f t="shared" si="175"/>
        <v/>
      </c>
      <c r="D2255" s="1"/>
      <c r="E2255" s="1" t="str">
        <f t="shared" si="176"/>
        <v/>
      </c>
      <c r="F2255" s="1" t="str">
        <f t="shared" si="177"/>
        <v/>
      </c>
      <c r="G2255" s="1"/>
      <c r="H2255" s="74" t="str" cm="1">
        <f t="array" ref="H2255">IFERROR(IF(D2255="","",INDEX(Entradas!$H$3:$H$5000,MATCH(Vendas!A2255,IF(Entradas!$B$3:$B$5000=Vendas!D2255,Entradas!$A$3:$A$5000),1))),"Preço não registrado")</f>
        <v/>
      </c>
      <c r="I2255" s="37" t="str">
        <f t="shared" si="178"/>
        <v/>
      </c>
      <c r="J2255" s="1"/>
      <c r="K2255" s="1"/>
      <c r="L2255" s="16" t="str">
        <f t="shared" si="179"/>
        <v/>
      </c>
      <c r="M2255" s="70"/>
    </row>
    <row r="2256" spans="1:13" x14ac:dyDescent="0.3">
      <c r="A2256" s="4"/>
      <c r="B2256" s="1"/>
      <c r="C2256" s="1" t="str">
        <f t="shared" si="175"/>
        <v/>
      </c>
      <c r="D2256" s="1"/>
      <c r="E2256" s="1" t="str">
        <f t="shared" si="176"/>
        <v/>
      </c>
      <c r="F2256" s="1" t="str">
        <f t="shared" si="177"/>
        <v/>
      </c>
      <c r="G2256" s="1"/>
      <c r="H2256" s="74" t="str" cm="1">
        <f t="array" ref="H2256">IFERROR(IF(D2256="","",INDEX(Entradas!$H$3:$H$5000,MATCH(Vendas!A2256,IF(Entradas!$B$3:$B$5000=Vendas!D2256,Entradas!$A$3:$A$5000),1))),"Preço não registrado")</f>
        <v/>
      </c>
      <c r="I2256" s="37" t="str">
        <f t="shared" si="178"/>
        <v/>
      </c>
      <c r="J2256" s="1"/>
      <c r="K2256" s="1"/>
      <c r="L2256" s="16" t="str">
        <f t="shared" si="179"/>
        <v/>
      </c>
      <c r="M2256" s="70"/>
    </row>
    <row r="2257" spans="1:13" x14ac:dyDescent="0.3">
      <c r="A2257" s="4"/>
      <c r="B2257" s="1"/>
      <c r="C2257" s="1" t="str">
        <f t="shared" si="175"/>
        <v/>
      </c>
      <c r="D2257" s="1"/>
      <c r="E2257" s="1" t="str">
        <f t="shared" si="176"/>
        <v/>
      </c>
      <c r="F2257" s="1" t="str">
        <f t="shared" si="177"/>
        <v/>
      </c>
      <c r="G2257" s="1"/>
      <c r="H2257" s="74" t="str" cm="1">
        <f t="array" ref="H2257">IFERROR(IF(D2257="","",INDEX(Entradas!$H$3:$H$5000,MATCH(Vendas!A2257,IF(Entradas!$B$3:$B$5000=Vendas!D2257,Entradas!$A$3:$A$5000),1))),"Preço não registrado")</f>
        <v/>
      </c>
      <c r="I2257" s="37" t="str">
        <f t="shared" si="178"/>
        <v/>
      </c>
      <c r="J2257" s="1"/>
      <c r="K2257" s="1"/>
      <c r="L2257" s="16" t="str">
        <f t="shared" si="179"/>
        <v/>
      </c>
      <c r="M2257" s="70"/>
    </row>
    <row r="2258" spans="1:13" x14ac:dyDescent="0.3">
      <c r="A2258" s="4"/>
      <c r="B2258" s="1"/>
      <c r="C2258" s="1" t="str">
        <f t="shared" si="175"/>
        <v/>
      </c>
      <c r="D2258" s="1"/>
      <c r="E2258" s="1" t="str">
        <f t="shared" si="176"/>
        <v/>
      </c>
      <c r="F2258" s="1" t="str">
        <f t="shared" si="177"/>
        <v/>
      </c>
      <c r="G2258" s="1"/>
      <c r="H2258" s="74" t="str" cm="1">
        <f t="array" ref="H2258">IFERROR(IF(D2258="","",INDEX(Entradas!$H$3:$H$5000,MATCH(Vendas!A2258,IF(Entradas!$B$3:$B$5000=Vendas!D2258,Entradas!$A$3:$A$5000),1))),"Preço não registrado")</f>
        <v/>
      </c>
      <c r="I2258" s="37" t="str">
        <f t="shared" si="178"/>
        <v/>
      </c>
      <c r="J2258" s="1"/>
      <c r="K2258" s="1"/>
      <c r="L2258" s="16" t="str">
        <f t="shared" si="179"/>
        <v/>
      </c>
      <c r="M2258" s="70"/>
    </row>
    <row r="2259" spans="1:13" x14ac:dyDescent="0.3">
      <c r="A2259" s="4"/>
      <c r="B2259" s="1"/>
      <c r="C2259" s="1" t="str">
        <f t="shared" si="175"/>
        <v/>
      </c>
      <c r="D2259" s="1"/>
      <c r="E2259" s="1" t="str">
        <f t="shared" si="176"/>
        <v/>
      </c>
      <c r="F2259" s="1" t="str">
        <f t="shared" si="177"/>
        <v/>
      </c>
      <c r="G2259" s="1"/>
      <c r="H2259" s="74" t="str" cm="1">
        <f t="array" ref="H2259">IFERROR(IF(D2259="","",INDEX(Entradas!$H$3:$H$5000,MATCH(Vendas!A2259,IF(Entradas!$B$3:$B$5000=Vendas!D2259,Entradas!$A$3:$A$5000),1))),"Preço não registrado")</f>
        <v/>
      </c>
      <c r="I2259" s="37" t="str">
        <f t="shared" si="178"/>
        <v/>
      </c>
      <c r="J2259" s="1"/>
      <c r="K2259" s="1"/>
      <c r="L2259" s="16" t="str">
        <f t="shared" si="179"/>
        <v/>
      </c>
      <c r="M2259" s="70"/>
    </row>
    <row r="2260" spans="1:13" x14ac:dyDescent="0.3">
      <c r="A2260" s="4"/>
      <c r="B2260" s="1"/>
      <c r="C2260" s="1" t="str">
        <f t="shared" si="175"/>
        <v/>
      </c>
      <c r="D2260" s="1"/>
      <c r="E2260" s="1" t="str">
        <f t="shared" si="176"/>
        <v/>
      </c>
      <c r="F2260" s="1" t="str">
        <f t="shared" si="177"/>
        <v/>
      </c>
      <c r="G2260" s="1"/>
      <c r="H2260" s="74" t="str" cm="1">
        <f t="array" ref="H2260">IFERROR(IF(D2260="","",INDEX(Entradas!$H$3:$H$5000,MATCH(Vendas!A2260,IF(Entradas!$B$3:$B$5000=Vendas!D2260,Entradas!$A$3:$A$5000),1))),"Preço não registrado")</f>
        <v/>
      </c>
      <c r="I2260" s="37" t="str">
        <f t="shared" si="178"/>
        <v/>
      </c>
      <c r="J2260" s="1"/>
      <c r="K2260" s="1"/>
      <c r="L2260" s="16" t="str">
        <f t="shared" si="179"/>
        <v/>
      </c>
      <c r="M2260" s="70"/>
    </row>
    <row r="2261" spans="1:13" x14ac:dyDescent="0.3">
      <c r="A2261" s="4"/>
      <c r="B2261" s="1"/>
      <c r="C2261" s="1" t="str">
        <f t="shared" si="175"/>
        <v/>
      </c>
      <c r="D2261" s="1"/>
      <c r="E2261" s="1" t="str">
        <f t="shared" si="176"/>
        <v/>
      </c>
      <c r="F2261" s="1" t="str">
        <f t="shared" si="177"/>
        <v/>
      </c>
      <c r="G2261" s="1"/>
      <c r="H2261" s="74" t="str" cm="1">
        <f t="array" ref="H2261">IFERROR(IF(D2261="","",INDEX(Entradas!$H$3:$H$5000,MATCH(Vendas!A2261,IF(Entradas!$B$3:$B$5000=Vendas!D2261,Entradas!$A$3:$A$5000),1))),"Preço não registrado")</f>
        <v/>
      </c>
      <c r="I2261" s="37" t="str">
        <f t="shared" si="178"/>
        <v/>
      </c>
      <c r="J2261" s="1"/>
      <c r="K2261" s="1"/>
      <c r="L2261" s="16" t="str">
        <f t="shared" si="179"/>
        <v/>
      </c>
      <c r="M2261" s="70"/>
    </row>
    <row r="2262" spans="1:13" x14ac:dyDescent="0.3">
      <c r="A2262" s="4"/>
      <c r="B2262" s="1"/>
      <c r="C2262" s="1" t="str">
        <f t="shared" si="175"/>
        <v/>
      </c>
      <c r="D2262" s="6"/>
      <c r="E2262" s="1" t="str">
        <f t="shared" si="176"/>
        <v/>
      </c>
      <c r="F2262" s="1" t="str">
        <f t="shared" si="177"/>
        <v/>
      </c>
      <c r="G2262" s="1"/>
      <c r="H2262" s="74" t="str" cm="1">
        <f t="array" ref="H2262">IFERROR(IF(D2262="","",INDEX(Entradas!$H$3:$H$5000,MATCH(Vendas!A2262,IF(Entradas!$B$3:$B$5000=Vendas!D2262,Entradas!$A$3:$A$5000),1))),"Preço não registrado")</f>
        <v/>
      </c>
      <c r="I2262" s="37" t="str">
        <f t="shared" si="178"/>
        <v/>
      </c>
      <c r="J2262" s="1"/>
      <c r="K2262" s="1"/>
      <c r="L2262" s="16" t="str">
        <f t="shared" si="179"/>
        <v/>
      </c>
      <c r="M2262" s="70"/>
    </row>
    <row r="2263" spans="1:13" x14ac:dyDescent="0.3">
      <c r="A2263" s="4"/>
      <c r="B2263" s="1"/>
      <c r="C2263" s="1" t="str">
        <f t="shared" si="175"/>
        <v/>
      </c>
      <c r="D2263" s="1"/>
      <c r="E2263" s="1" t="str">
        <f t="shared" si="176"/>
        <v/>
      </c>
      <c r="F2263" s="1" t="str">
        <f t="shared" si="177"/>
        <v/>
      </c>
      <c r="G2263" s="1"/>
      <c r="H2263" s="74" t="str" cm="1">
        <f t="array" ref="H2263">IFERROR(IF(D2263="","",INDEX(Entradas!$H$3:$H$5000,MATCH(Vendas!A2263,IF(Entradas!$B$3:$B$5000=Vendas!D2263,Entradas!$A$3:$A$5000),1))),"Preço não registrado")</f>
        <v/>
      </c>
      <c r="I2263" s="37" t="str">
        <f t="shared" si="178"/>
        <v/>
      </c>
      <c r="J2263" s="1"/>
      <c r="K2263" s="1"/>
      <c r="L2263" s="16" t="str">
        <f t="shared" si="179"/>
        <v/>
      </c>
      <c r="M2263" s="70"/>
    </row>
    <row r="2264" spans="1:13" x14ac:dyDescent="0.3">
      <c r="A2264" s="4"/>
      <c r="B2264" s="1"/>
      <c r="C2264" s="1" t="str">
        <f t="shared" si="175"/>
        <v/>
      </c>
      <c r="D2264" s="1"/>
      <c r="E2264" s="1" t="str">
        <f t="shared" si="176"/>
        <v/>
      </c>
      <c r="F2264" s="1" t="str">
        <f t="shared" si="177"/>
        <v/>
      </c>
      <c r="G2264" s="1"/>
      <c r="H2264" s="74" t="str" cm="1">
        <f t="array" ref="H2264">IFERROR(IF(D2264="","",INDEX(Entradas!$H$3:$H$5000,MATCH(Vendas!A2264,IF(Entradas!$B$3:$B$5000=Vendas!D2264,Entradas!$A$3:$A$5000),1))),"Preço não registrado")</f>
        <v/>
      </c>
      <c r="I2264" s="37" t="str">
        <f t="shared" si="178"/>
        <v/>
      </c>
      <c r="J2264" s="1"/>
      <c r="K2264" s="1"/>
      <c r="L2264" s="16" t="str">
        <f t="shared" si="179"/>
        <v/>
      </c>
      <c r="M2264" s="70"/>
    </row>
    <row r="2265" spans="1:13" x14ac:dyDescent="0.3">
      <c r="A2265" s="4"/>
      <c r="B2265" s="1"/>
      <c r="C2265" s="1" t="str">
        <f t="shared" si="175"/>
        <v/>
      </c>
      <c r="D2265" s="1"/>
      <c r="E2265" s="1" t="str">
        <f t="shared" si="176"/>
        <v/>
      </c>
      <c r="F2265" s="1" t="str">
        <f t="shared" si="177"/>
        <v/>
      </c>
      <c r="G2265" s="1"/>
      <c r="H2265" s="74" t="str" cm="1">
        <f t="array" ref="H2265">IFERROR(IF(D2265="","",INDEX(Entradas!$H$3:$H$5000,MATCH(Vendas!A2265,IF(Entradas!$B$3:$B$5000=Vendas!D2265,Entradas!$A$3:$A$5000),1))),"Preço não registrado")</f>
        <v/>
      </c>
      <c r="I2265" s="37" t="str">
        <f t="shared" si="178"/>
        <v/>
      </c>
      <c r="J2265" s="1"/>
      <c r="K2265" s="1"/>
      <c r="L2265" s="16" t="str">
        <f t="shared" si="179"/>
        <v/>
      </c>
      <c r="M2265" s="70"/>
    </row>
    <row r="2266" spans="1:13" x14ac:dyDescent="0.3">
      <c r="A2266" s="4"/>
      <c r="B2266" s="1"/>
      <c r="C2266" s="1" t="str">
        <f t="shared" si="175"/>
        <v/>
      </c>
      <c r="D2266" s="1"/>
      <c r="E2266" s="1" t="str">
        <f t="shared" si="176"/>
        <v/>
      </c>
      <c r="F2266" s="1" t="str">
        <f t="shared" si="177"/>
        <v/>
      </c>
      <c r="G2266" s="1"/>
      <c r="H2266" s="74" t="str" cm="1">
        <f t="array" ref="H2266">IFERROR(IF(D2266="","",INDEX(Entradas!$H$3:$H$5000,MATCH(Vendas!A2266,IF(Entradas!$B$3:$B$5000=Vendas!D2266,Entradas!$A$3:$A$5000),1))),"Preço não registrado")</f>
        <v/>
      </c>
      <c r="I2266" s="37" t="str">
        <f t="shared" si="178"/>
        <v/>
      </c>
      <c r="J2266" s="1"/>
      <c r="K2266" s="1"/>
      <c r="L2266" s="16" t="str">
        <f t="shared" si="179"/>
        <v/>
      </c>
      <c r="M2266" s="70"/>
    </row>
    <row r="2267" spans="1:13" x14ac:dyDescent="0.3">
      <c r="A2267" s="4"/>
      <c r="B2267" s="1"/>
      <c r="C2267" s="1" t="str">
        <f t="shared" si="175"/>
        <v/>
      </c>
      <c r="D2267" s="1"/>
      <c r="E2267" s="1" t="str">
        <f t="shared" si="176"/>
        <v/>
      </c>
      <c r="F2267" s="1" t="str">
        <f t="shared" si="177"/>
        <v/>
      </c>
      <c r="G2267" s="1"/>
      <c r="H2267" s="74" t="str" cm="1">
        <f t="array" ref="H2267">IFERROR(IF(D2267="","",INDEX(Entradas!$H$3:$H$5000,MATCH(Vendas!A2267,IF(Entradas!$B$3:$B$5000=Vendas!D2267,Entradas!$A$3:$A$5000),1))),"Preço não registrado")</f>
        <v/>
      </c>
      <c r="I2267" s="37" t="str">
        <f t="shared" si="178"/>
        <v/>
      </c>
      <c r="J2267" s="1"/>
      <c r="K2267" s="1"/>
      <c r="L2267" s="16" t="str">
        <f t="shared" si="179"/>
        <v/>
      </c>
      <c r="M2267" s="70"/>
    </row>
    <row r="2268" spans="1:13" x14ac:dyDescent="0.3">
      <c r="A2268" s="4"/>
      <c r="B2268" s="1"/>
      <c r="C2268" s="1" t="str">
        <f t="shared" si="175"/>
        <v/>
      </c>
      <c r="D2268" s="1"/>
      <c r="E2268" s="1" t="str">
        <f t="shared" si="176"/>
        <v/>
      </c>
      <c r="F2268" s="1" t="str">
        <f t="shared" si="177"/>
        <v/>
      </c>
      <c r="G2268" s="1"/>
      <c r="H2268" s="74" t="str" cm="1">
        <f t="array" ref="H2268">IFERROR(IF(D2268="","",INDEX(Entradas!$H$3:$H$5000,MATCH(Vendas!A2268,IF(Entradas!$B$3:$B$5000=Vendas!D2268,Entradas!$A$3:$A$5000),1))),"Preço não registrado")</f>
        <v/>
      </c>
      <c r="I2268" s="37" t="str">
        <f t="shared" si="178"/>
        <v/>
      </c>
      <c r="J2268" s="1"/>
      <c r="K2268" s="1"/>
      <c r="L2268" s="16" t="str">
        <f t="shared" si="179"/>
        <v/>
      </c>
      <c r="M2268" s="70"/>
    </row>
    <row r="2269" spans="1:13" x14ac:dyDescent="0.3">
      <c r="A2269" s="4"/>
      <c r="B2269" s="1"/>
      <c r="C2269" s="1" t="str">
        <f t="shared" si="175"/>
        <v/>
      </c>
      <c r="D2269" s="1"/>
      <c r="E2269" s="1" t="str">
        <f t="shared" si="176"/>
        <v/>
      </c>
      <c r="F2269" s="1" t="str">
        <f t="shared" si="177"/>
        <v/>
      </c>
      <c r="G2269" s="1"/>
      <c r="H2269" s="74" t="str" cm="1">
        <f t="array" ref="H2269">IFERROR(IF(D2269="","",INDEX(Entradas!$H$3:$H$5000,MATCH(Vendas!A2269,IF(Entradas!$B$3:$B$5000=Vendas!D2269,Entradas!$A$3:$A$5000),1))),"Preço não registrado")</f>
        <v/>
      </c>
      <c r="I2269" s="37" t="str">
        <f t="shared" si="178"/>
        <v/>
      </c>
      <c r="J2269" s="1"/>
      <c r="K2269" s="1"/>
      <c r="L2269" s="16" t="str">
        <f t="shared" si="179"/>
        <v/>
      </c>
      <c r="M2269" s="70"/>
    </row>
    <row r="2270" spans="1:13" x14ac:dyDescent="0.3">
      <c r="A2270" s="4"/>
      <c r="B2270" s="1"/>
      <c r="C2270" s="1" t="str">
        <f t="shared" si="175"/>
        <v/>
      </c>
      <c r="D2270" s="1"/>
      <c r="E2270" s="1" t="str">
        <f t="shared" si="176"/>
        <v/>
      </c>
      <c r="F2270" s="1" t="str">
        <f t="shared" si="177"/>
        <v/>
      </c>
      <c r="G2270" s="1"/>
      <c r="H2270" s="74" t="str" cm="1">
        <f t="array" ref="H2270">IFERROR(IF(D2270="","",INDEX(Entradas!$H$3:$H$5000,MATCH(Vendas!A2270,IF(Entradas!$B$3:$B$5000=Vendas!D2270,Entradas!$A$3:$A$5000),1))),"Preço não registrado")</f>
        <v/>
      </c>
      <c r="I2270" s="37" t="str">
        <f t="shared" si="178"/>
        <v/>
      </c>
      <c r="J2270" s="1"/>
      <c r="K2270" s="1"/>
      <c r="L2270" s="16" t="str">
        <f t="shared" si="179"/>
        <v/>
      </c>
      <c r="M2270" s="70"/>
    </row>
    <row r="2271" spans="1:13" x14ac:dyDescent="0.3">
      <c r="A2271" s="4"/>
      <c r="B2271" s="1"/>
      <c r="C2271" s="1" t="str">
        <f t="shared" si="175"/>
        <v/>
      </c>
      <c r="D2271" s="1"/>
      <c r="E2271" s="1" t="str">
        <f t="shared" si="176"/>
        <v/>
      </c>
      <c r="F2271" s="1" t="str">
        <f t="shared" si="177"/>
        <v/>
      </c>
      <c r="G2271" s="1"/>
      <c r="H2271" s="74" t="str" cm="1">
        <f t="array" ref="H2271">IFERROR(IF(D2271="","",INDEX(Entradas!$H$3:$H$5000,MATCH(Vendas!A2271,IF(Entradas!$B$3:$B$5000=Vendas!D2271,Entradas!$A$3:$A$5000),1))),"Preço não registrado")</f>
        <v/>
      </c>
      <c r="I2271" s="37" t="str">
        <f t="shared" si="178"/>
        <v/>
      </c>
      <c r="J2271" s="1"/>
      <c r="K2271" s="1"/>
      <c r="L2271" s="16" t="str">
        <f t="shared" si="179"/>
        <v/>
      </c>
      <c r="M2271" s="70"/>
    </row>
    <row r="2272" spans="1:13" x14ac:dyDescent="0.3">
      <c r="A2272" s="4"/>
      <c r="B2272" s="1"/>
      <c r="C2272" s="1" t="str">
        <f t="shared" si="175"/>
        <v/>
      </c>
      <c r="D2272" s="6"/>
      <c r="E2272" s="1" t="str">
        <f t="shared" si="176"/>
        <v/>
      </c>
      <c r="F2272" s="1" t="str">
        <f t="shared" si="177"/>
        <v/>
      </c>
      <c r="G2272" s="1"/>
      <c r="H2272" s="74" t="str" cm="1">
        <f t="array" ref="H2272">IFERROR(IF(D2272="","",INDEX(Entradas!$H$3:$H$5000,MATCH(Vendas!A2272,IF(Entradas!$B$3:$B$5000=Vendas!D2272,Entradas!$A$3:$A$5000),1))),"Preço não registrado")</f>
        <v/>
      </c>
      <c r="I2272" s="37" t="str">
        <f t="shared" si="178"/>
        <v/>
      </c>
      <c r="J2272" s="1"/>
      <c r="K2272" s="1"/>
      <c r="L2272" s="16" t="str">
        <f t="shared" si="179"/>
        <v/>
      </c>
      <c r="M2272" s="70"/>
    </row>
    <row r="2273" spans="1:13" x14ac:dyDescent="0.3">
      <c r="A2273" s="4"/>
      <c r="B2273" s="1"/>
      <c r="C2273" s="1" t="str">
        <f t="shared" si="175"/>
        <v/>
      </c>
      <c r="D2273" s="1"/>
      <c r="E2273" s="1" t="str">
        <f t="shared" si="176"/>
        <v/>
      </c>
      <c r="F2273" s="1" t="str">
        <f t="shared" si="177"/>
        <v/>
      </c>
      <c r="G2273" s="1"/>
      <c r="H2273" s="74" t="str" cm="1">
        <f t="array" ref="H2273">IFERROR(IF(D2273="","",INDEX(Entradas!$H$3:$H$5000,MATCH(Vendas!A2273,IF(Entradas!$B$3:$B$5000=Vendas!D2273,Entradas!$A$3:$A$5000),1))),"Preço não registrado")</f>
        <v/>
      </c>
      <c r="I2273" s="37" t="str">
        <f t="shared" si="178"/>
        <v/>
      </c>
      <c r="J2273" s="1"/>
      <c r="K2273" s="1"/>
      <c r="L2273" s="16" t="str">
        <f t="shared" si="179"/>
        <v/>
      </c>
      <c r="M2273" s="70"/>
    </row>
    <row r="2274" spans="1:13" x14ac:dyDescent="0.3">
      <c r="A2274" s="4"/>
      <c r="B2274" s="1"/>
      <c r="C2274" s="1" t="str">
        <f t="shared" si="175"/>
        <v/>
      </c>
      <c r="D2274" s="1"/>
      <c r="E2274" s="1" t="str">
        <f t="shared" si="176"/>
        <v/>
      </c>
      <c r="F2274" s="1" t="str">
        <f t="shared" si="177"/>
        <v/>
      </c>
      <c r="G2274" s="1"/>
      <c r="H2274" s="74" t="str" cm="1">
        <f t="array" ref="H2274">IFERROR(IF(D2274="","",INDEX(Entradas!$H$3:$H$5000,MATCH(Vendas!A2274,IF(Entradas!$B$3:$B$5000=Vendas!D2274,Entradas!$A$3:$A$5000),1))),"Preço não registrado")</f>
        <v/>
      </c>
      <c r="I2274" s="37" t="str">
        <f t="shared" si="178"/>
        <v/>
      </c>
      <c r="J2274" s="1"/>
      <c r="K2274" s="1"/>
      <c r="L2274" s="16" t="str">
        <f t="shared" si="179"/>
        <v/>
      </c>
      <c r="M2274" s="70"/>
    </row>
    <row r="2275" spans="1:13" x14ac:dyDescent="0.3">
      <c r="A2275" s="4"/>
      <c r="B2275" s="1"/>
      <c r="C2275" s="1" t="str">
        <f t="shared" si="175"/>
        <v/>
      </c>
      <c r="D2275" s="1"/>
      <c r="E2275" s="1" t="str">
        <f t="shared" si="176"/>
        <v/>
      </c>
      <c r="F2275" s="1" t="str">
        <f t="shared" si="177"/>
        <v/>
      </c>
      <c r="G2275" s="1"/>
      <c r="H2275" s="74" t="str" cm="1">
        <f t="array" ref="H2275">IFERROR(IF(D2275="","",INDEX(Entradas!$H$3:$H$5000,MATCH(Vendas!A2275,IF(Entradas!$B$3:$B$5000=Vendas!D2275,Entradas!$A$3:$A$5000),1))),"Preço não registrado")</f>
        <v/>
      </c>
      <c r="I2275" s="37" t="str">
        <f t="shared" si="178"/>
        <v/>
      </c>
      <c r="J2275" s="1"/>
      <c r="K2275" s="1"/>
      <c r="L2275" s="16" t="str">
        <f t="shared" si="179"/>
        <v/>
      </c>
      <c r="M2275" s="70"/>
    </row>
    <row r="2276" spans="1:13" x14ac:dyDescent="0.3">
      <c r="A2276" s="4"/>
      <c r="B2276" s="1"/>
      <c r="C2276" s="1" t="str">
        <f t="shared" si="175"/>
        <v/>
      </c>
      <c r="D2276" s="1"/>
      <c r="E2276" s="1" t="str">
        <f t="shared" si="176"/>
        <v/>
      </c>
      <c r="F2276" s="1" t="str">
        <f t="shared" si="177"/>
        <v/>
      </c>
      <c r="G2276" s="1"/>
      <c r="H2276" s="74" t="str" cm="1">
        <f t="array" ref="H2276">IFERROR(IF(D2276="","",INDEX(Entradas!$H$3:$H$5000,MATCH(Vendas!A2276,IF(Entradas!$B$3:$B$5000=Vendas!D2276,Entradas!$A$3:$A$5000),1))),"Preço não registrado")</f>
        <v/>
      </c>
      <c r="I2276" s="37" t="str">
        <f t="shared" si="178"/>
        <v/>
      </c>
      <c r="J2276" s="1"/>
      <c r="K2276" s="1"/>
      <c r="L2276" s="16" t="str">
        <f t="shared" si="179"/>
        <v/>
      </c>
      <c r="M2276" s="70"/>
    </row>
    <row r="2277" spans="1:13" x14ac:dyDescent="0.3">
      <c r="A2277" s="4"/>
      <c r="B2277" s="1"/>
      <c r="C2277" s="1" t="str">
        <f t="shared" si="175"/>
        <v/>
      </c>
      <c r="D2277" s="1"/>
      <c r="E2277" s="1" t="str">
        <f t="shared" si="176"/>
        <v/>
      </c>
      <c r="F2277" s="1" t="str">
        <f t="shared" si="177"/>
        <v/>
      </c>
      <c r="G2277" s="1"/>
      <c r="H2277" s="74" t="str" cm="1">
        <f t="array" ref="H2277">IFERROR(IF(D2277="","",INDEX(Entradas!$H$3:$H$5000,MATCH(Vendas!A2277,IF(Entradas!$B$3:$B$5000=Vendas!D2277,Entradas!$A$3:$A$5000),1))),"Preço não registrado")</f>
        <v/>
      </c>
      <c r="I2277" s="37" t="str">
        <f t="shared" si="178"/>
        <v/>
      </c>
      <c r="J2277" s="1"/>
      <c r="K2277" s="1"/>
      <c r="L2277" s="16" t="str">
        <f t="shared" si="179"/>
        <v/>
      </c>
      <c r="M2277" s="70"/>
    </row>
    <row r="2278" spans="1:13" x14ac:dyDescent="0.3">
      <c r="A2278" s="4"/>
      <c r="B2278" s="1"/>
      <c r="C2278" s="1" t="str">
        <f t="shared" si="175"/>
        <v/>
      </c>
      <c r="D2278" s="1"/>
      <c r="E2278" s="1" t="str">
        <f t="shared" si="176"/>
        <v/>
      </c>
      <c r="F2278" s="1" t="str">
        <f t="shared" si="177"/>
        <v/>
      </c>
      <c r="G2278" s="1"/>
      <c r="H2278" s="74" t="str" cm="1">
        <f t="array" ref="H2278">IFERROR(IF(D2278="","",INDEX(Entradas!$H$3:$H$5000,MATCH(Vendas!A2278,IF(Entradas!$B$3:$B$5000=Vendas!D2278,Entradas!$A$3:$A$5000),1))),"Preço não registrado")</f>
        <v/>
      </c>
      <c r="I2278" s="37" t="str">
        <f t="shared" si="178"/>
        <v/>
      </c>
      <c r="J2278" s="1"/>
      <c r="K2278" s="1"/>
      <c r="L2278" s="16" t="str">
        <f t="shared" si="179"/>
        <v/>
      </c>
      <c r="M2278" s="70"/>
    </row>
    <row r="2279" spans="1:13" x14ac:dyDescent="0.3">
      <c r="A2279" s="4"/>
      <c r="B2279" s="1"/>
      <c r="C2279" s="1" t="str">
        <f t="shared" si="175"/>
        <v/>
      </c>
      <c r="D2279" s="1"/>
      <c r="E2279" s="1" t="str">
        <f t="shared" si="176"/>
        <v/>
      </c>
      <c r="F2279" s="1" t="str">
        <f t="shared" si="177"/>
        <v/>
      </c>
      <c r="G2279" s="1"/>
      <c r="H2279" s="74" t="str" cm="1">
        <f t="array" ref="H2279">IFERROR(IF(D2279="","",INDEX(Entradas!$H$3:$H$5000,MATCH(Vendas!A2279,IF(Entradas!$B$3:$B$5000=Vendas!D2279,Entradas!$A$3:$A$5000),1))),"Preço não registrado")</f>
        <v/>
      </c>
      <c r="I2279" s="37" t="str">
        <f t="shared" si="178"/>
        <v/>
      </c>
      <c r="J2279" s="1"/>
      <c r="K2279" s="1"/>
      <c r="L2279" s="16" t="str">
        <f t="shared" si="179"/>
        <v/>
      </c>
      <c r="M2279" s="70"/>
    </row>
    <row r="2280" spans="1:13" x14ac:dyDescent="0.3">
      <c r="A2280" s="4"/>
      <c r="B2280" s="1"/>
      <c r="C2280" s="1" t="str">
        <f t="shared" si="175"/>
        <v/>
      </c>
      <c r="D2280" s="1"/>
      <c r="E2280" s="1" t="str">
        <f t="shared" si="176"/>
        <v/>
      </c>
      <c r="F2280" s="1" t="str">
        <f t="shared" si="177"/>
        <v/>
      </c>
      <c r="G2280" s="1"/>
      <c r="H2280" s="74" t="str" cm="1">
        <f t="array" ref="H2280">IFERROR(IF(D2280="","",INDEX(Entradas!$H$3:$H$5000,MATCH(Vendas!A2280,IF(Entradas!$B$3:$B$5000=Vendas!D2280,Entradas!$A$3:$A$5000),1))),"Preço não registrado")</f>
        <v/>
      </c>
      <c r="I2280" s="37" t="str">
        <f t="shared" si="178"/>
        <v/>
      </c>
      <c r="J2280" s="1"/>
      <c r="K2280" s="1"/>
      <c r="L2280" s="16" t="str">
        <f t="shared" si="179"/>
        <v/>
      </c>
      <c r="M2280" s="70"/>
    </row>
    <row r="2281" spans="1:13" x14ac:dyDescent="0.3">
      <c r="A2281" s="4"/>
      <c r="B2281" s="1"/>
      <c r="C2281" s="1" t="str">
        <f t="shared" si="175"/>
        <v/>
      </c>
      <c r="D2281" s="1"/>
      <c r="E2281" s="1" t="str">
        <f t="shared" si="176"/>
        <v/>
      </c>
      <c r="F2281" s="1" t="str">
        <f t="shared" si="177"/>
        <v/>
      </c>
      <c r="G2281" s="1"/>
      <c r="H2281" s="74" t="str" cm="1">
        <f t="array" ref="H2281">IFERROR(IF(D2281="","",INDEX(Entradas!$H$3:$H$5000,MATCH(Vendas!A2281,IF(Entradas!$B$3:$B$5000=Vendas!D2281,Entradas!$A$3:$A$5000),1))),"Preço não registrado")</f>
        <v/>
      </c>
      <c r="I2281" s="37" t="str">
        <f t="shared" si="178"/>
        <v/>
      </c>
      <c r="J2281" s="1"/>
      <c r="K2281" s="1"/>
      <c r="L2281" s="16" t="str">
        <f t="shared" si="179"/>
        <v/>
      </c>
      <c r="M2281" s="70"/>
    </row>
    <row r="2282" spans="1:13" x14ac:dyDescent="0.3">
      <c r="A2282" s="4"/>
      <c r="B2282" s="1"/>
      <c r="C2282" s="1" t="str">
        <f t="shared" si="175"/>
        <v/>
      </c>
      <c r="D2282" s="6"/>
      <c r="E2282" s="1" t="str">
        <f t="shared" si="176"/>
        <v/>
      </c>
      <c r="F2282" s="1" t="str">
        <f t="shared" si="177"/>
        <v/>
      </c>
      <c r="G2282" s="1"/>
      <c r="H2282" s="74" t="str" cm="1">
        <f t="array" ref="H2282">IFERROR(IF(D2282="","",INDEX(Entradas!$H$3:$H$5000,MATCH(Vendas!A2282,IF(Entradas!$B$3:$B$5000=Vendas!D2282,Entradas!$A$3:$A$5000),1))),"Preço não registrado")</f>
        <v/>
      </c>
      <c r="I2282" s="37" t="str">
        <f t="shared" si="178"/>
        <v/>
      </c>
      <c r="J2282" s="1"/>
      <c r="K2282" s="1"/>
      <c r="L2282" s="16" t="str">
        <f t="shared" si="179"/>
        <v/>
      </c>
      <c r="M2282" s="70"/>
    </row>
    <row r="2283" spans="1:13" x14ac:dyDescent="0.3">
      <c r="A2283" s="4"/>
      <c r="B2283" s="1"/>
      <c r="C2283" s="1" t="str">
        <f t="shared" si="175"/>
        <v/>
      </c>
      <c r="D2283" s="1"/>
      <c r="E2283" s="1" t="str">
        <f t="shared" si="176"/>
        <v/>
      </c>
      <c r="F2283" s="1" t="str">
        <f t="shared" si="177"/>
        <v/>
      </c>
      <c r="G2283" s="1"/>
      <c r="H2283" s="74" t="str" cm="1">
        <f t="array" ref="H2283">IFERROR(IF(D2283="","",INDEX(Entradas!$H$3:$H$5000,MATCH(Vendas!A2283,IF(Entradas!$B$3:$B$5000=Vendas!D2283,Entradas!$A$3:$A$5000),1))),"Preço não registrado")</f>
        <v/>
      </c>
      <c r="I2283" s="37" t="str">
        <f t="shared" si="178"/>
        <v/>
      </c>
      <c r="J2283" s="1"/>
      <c r="K2283" s="1"/>
      <c r="L2283" s="16" t="str">
        <f t="shared" si="179"/>
        <v/>
      </c>
      <c r="M2283" s="70"/>
    </row>
    <row r="2284" spans="1:13" x14ac:dyDescent="0.3">
      <c r="A2284" s="4"/>
      <c r="B2284" s="1"/>
      <c r="C2284" s="1" t="str">
        <f t="shared" si="175"/>
        <v/>
      </c>
      <c r="D2284" s="1"/>
      <c r="E2284" s="1" t="str">
        <f t="shared" si="176"/>
        <v/>
      </c>
      <c r="F2284" s="1" t="str">
        <f t="shared" si="177"/>
        <v/>
      </c>
      <c r="G2284" s="1"/>
      <c r="H2284" s="74" t="str" cm="1">
        <f t="array" ref="H2284">IFERROR(IF(D2284="","",INDEX(Entradas!$H$3:$H$5000,MATCH(Vendas!A2284,IF(Entradas!$B$3:$B$5000=Vendas!D2284,Entradas!$A$3:$A$5000),1))),"Preço não registrado")</f>
        <v/>
      </c>
      <c r="I2284" s="37" t="str">
        <f t="shared" si="178"/>
        <v/>
      </c>
      <c r="J2284" s="1"/>
      <c r="K2284" s="1"/>
      <c r="L2284" s="16" t="str">
        <f t="shared" si="179"/>
        <v/>
      </c>
      <c r="M2284" s="70"/>
    </row>
    <row r="2285" spans="1:13" x14ac:dyDescent="0.3">
      <c r="A2285" s="4"/>
      <c r="B2285" s="1"/>
      <c r="C2285" s="1" t="str">
        <f t="shared" si="175"/>
        <v/>
      </c>
      <c r="D2285" s="1"/>
      <c r="E2285" s="1" t="str">
        <f t="shared" si="176"/>
        <v/>
      </c>
      <c r="F2285" s="1" t="str">
        <f t="shared" si="177"/>
        <v/>
      </c>
      <c r="G2285" s="1"/>
      <c r="H2285" s="74" t="str" cm="1">
        <f t="array" ref="H2285">IFERROR(IF(D2285="","",INDEX(Entradas!$H$3:$H$5000,MATCH(Vendas!A2285,IF(Entradas!$B$3:$B$5000=Vendas!D2285,Entradas!$A$3:$A$5000),1))),"Preço não registrado")</f>
        <v/>
      </c>
      <c r="I2285" s="37" t="str">
        <f t="shared" si="178"/>
        <v/>
      </c>
      <c r="J2285" s="1"/>
      <c r="K2285" s="1"/>
      <c r="L2285" s="16" t="str">
        <f t="shared" si="179"/>
        <v/>
      </c>
      <c r="M2285" s="70"/>
    </row>
    <row r="2286" spans="1:13" x14ac:dyDescent="0.3">
      <c r="A2286" s="4"/>
      <c r="B2286" s="1"/>
      <c r="C2286" s="1" t="str">
        <f t="shared" si="175"/>
        <v/>
      </c>
      <c r="D2286" s="1"/>
      <c r="E2286" s="1" t="str">
        <f t="shared" si="176"/>
        <v/>
      </c>
      <c r="F2286" s="1" t="str">
        <f t="shared" si="177"/>
        <v/>
      </c>
      <c r="G2286" s="1"/>
      <c r="H2286" s="74" t="str" cm="1">
        <f t="array" ref="H2286">IFERROR(IF(D2286="","",INDEX(Entradas!$H$3:$H$5000,MATCH(Vendas!A2286,IF(Entradas!$B$3:$B$5000=Vendas!D2286,Entradas!$A$3:$A$5000),1))),"Preço não registrado")</f>
        <v/>
      </c>
      <c r="I2286" s="37" t="str">
        <f t="shared" si="178"/>
        <v/>
      </c>
      <c r="J2286" s="1"/>
      <c r="K2286" s="1"/>
      <c r="L2286" s="16" t="str">
        <f t="shared" si="179"/>
        <v/>
      </c>
      <c r="M2286" s="70"/>
    </row>
    <row r="2287" spans="1:13" x14ac:dyDescent="0.3">
      <c r="A2287" s="4"/>
      <c r="B2287" s="1"/>
      <c r="C2287" s="1" t="str">
        <f t="shared" si="175"/>
        <v/>
      </c>
      <c r="D2287" s="1"/>
      <c r="E2287" s="1" t="str">
        <f t="shared" si="176"/>
        <v/>
      </c>
      <c r="F2287" s="1" t="str">
        <f t="shared" si="177"/>
        <v/>
      </c>
      <c r="G2287" s="1"/>
      <c r="H2287" s="74" t="str" cm="1">
        <f t="array" ref="H2287">IFERROR(IF(D2287="","",INDEX(Entradas!$H$3:$H$5000,MATCH(Vendas!A2287,IF(Entradas!$B$3:$B$5000=Vendas!D2287,Entradas!$A$3:$A$5000),1))),"Preço não registrado")</f>
        <v/>
      </c>
      <c r="I2287" s="37" t="str">
        <f t="shared" si="178"/>
        <v/>
      </c>
      <c r="J2287" s="1"/>
      <c r="K2287" s="1"/>
      <c r="L2287" s="16" t="str">
        <f t="shared" si="179"/>
        <v/>
      </c>
      <c r="M2287" s="70"/>
    </row>
    <row r="2288" spans="1:13" x14ac:dyDescent="0.3">
      <c r="A2288" s="4"/>
      <c r="B2288" s="1"/>
      <c r="C2288" s="1" t="str">
        <f t="shared" si="175"/>
        <v/>
      </c>
      <c r="D2288" s="1"/>
      <c r="E2288" s="1" t="str">
        <f t="shared" si="176"/>
        <v/>
      </c>
      <c r="F2288" s="1" t="str">
        <f t="shared" si="177"/>
        <v/>
      </c>
      <c r="G2288" s="1"/>
      <c r="H2288" s="74" t="str" cm="1">
        <f t="array" ref="H2288">IFERROR(IF(D2288="","",INDEX(Entradas!$H$3:$H$5000,MATCH(Vendas!A2288,IF(Entradas!$B$3:$B$5000=Vendas!D2288,Entradas!$A$3:$A$5000),1))),"Preço não registrado")</f>
        <v/>
      </c>
      <c r="I2288" s="37" t="str">
        <f t="shared" si="178"/>
        <v/>
      </c>
      <c r="J2288" s="1"/>
      <c r="K2288" s="1"/>
      <c r="L2288" s="16" t="str">
        <f t="shared" si="179"/>
        <v/>
      </c>
      <c r="M2288" s="70"/>
    </row>
    <row r="2289" spans="1:13" x14ac:dyDescent="0.3">
      <c r="A2289" s="4"/>
      <c r="B2289" s="1"/>
      <c r="C2289" s="1" t="str">
        <f t="shared" si="175"/>
        <v/>
      </c>
      <c r="D2289" s="1"/>
      <c r="E2289" s="1" t="str">
        <f t="shared" si="176"/>
        <v/>
      </c>
      <c r="F2289" s="1" t="str">
        <f t="shared" si="177"/>
        <v/>
      </c>
      <c r="G2289" s="1"/>
      <c r="H2289" s="74" t="str" cm="1">
        <f t="array" ref="H2289">IFERROR(IF(D2289="","",INDEX(Entradas!$H$3:$H$5000,MATCH(Vendas!A2289,IF(Entradas!$B$3:$B$5000=Vendas!D2289,Entradas!$A$3:$A$5000),1))),"Preço não registrado")</f>
        <v/>
      </c>
      <c r="I2289" s="37" t="str">
        <f t="shared" si="178"/>
        <v/>
      </c>
      <c r="J2289" s="1"/>
      <c r="K2289" s="1"/>
      <c r="L2289" s="16" t="str">
        <f t="shared" si="179"/>
        <v/>
      </c>
      <c r="M2289" s="70"/>
    </row>
    <row r="2290" spans="1:13" x14ac:dyDescent="0.3">
      <c r="A2290" s="4"/>
      <c r="B2290" s="1"/>
      <c r="C2290" s="1" t="str">
        <f t="shared" si="175"/>
        <v/>
      </c>
      <c r="D2290" s="1"/>
      <c r="E2290" s="1" t="str">
        <f t="shared" si="176"/>
        <v/>
      </c>
      <c r="F2290" s="1" t="str">
        <f t="shared" si="177"/>
        <v/>
      </c>
      <c r="G2290" s="1"/>
      <c r="H2290" s="74" t="str" cm="1">
        <f t="array" ref="H2290">IFERROR(IF(D2290="","",INDEX(Entradas!$H$3:$H$5000,MATCH(Vendas!A2290,IF(Entradas!$B$3:$B$5000=Vendas!D2290,Entradas!$A$3:$A$5000),1))),"Preço não registrado")</f>
        <v/>
      </c>
      <c r="I2290" s="37" t="str">
        <f t="shared" si="178"/>
        <v/>
      </c>
      <c r="J2290" s="1"/>
      <c r="K2290" s="1"/>
      <c r="L2290" s="16" t="str">
        <f t="shared" si="179"/>
        <v/>
      </c>
      <c r="M2290" s="70"/>
    </row>
    <row r="2291" spans="1:13" x14ac:dyDescent="0.3">
      <c r="A2291" s="4"/>
      <c r="B2291" s="1"/>
      <c r="C2291" s="1" t="str">
        <f t="shared" si="175"/>
        <v/>
      </c>
      <c r="D2291" s="1"/>
      <c r="E2291" s="1" t="str">
        <f t="shared" si="176"/>
        <v/>
      </c>
      <c r="F2291" s="1" t="str">
        <f t="shared" si="177"/>
        <v/>
      </c>
      <c r="G2291" s="1"/>
      <c r="H2291" s="74" t="str" cm="1">
        <f t="array" ref="H2291">IFERROR(IF(D2291="","",INDEX(Entradas!$H$3:$H$5000,MATCH(Vendas!A2291,IF(Entradas!$B$3:$B$5000=Vendas!D2291,Entradas!$A$3:$A$5000),1))),"Preço não registrado")</f>
        <v/>
      </c>
      <c r="I2291" s="37" t="str">
        <f t="shared" si="178"/>
        <v/>
      </c>
      <c r="J2291" s="1"/>
      <c r="K2291" s="1"/>
      <c r="L2291" s="16" t="str">
        <f t="shared" si="179"/>
        <v/>
      </c>
      <c r="M2291" s="70"/>
    </row>
    <row r="2292" spans="1:13" x14ac:dyDescent="0.3">
      <c r="A2292" s="4"/>
      <c r="B2292" s="1"/>
      <c r="C2292" s="1" t="str">
        <f t="shared" si="175"/>
        <v/>
      </c>
      <c r="D2292" s="6"/>
      <c r="E2292" s="1" t="str">
        <f t="shared" si="176"/>
        <v/>
      </c>
      <c r="F2292" s="1" t="str">
        <f t="shared" si="177"/>
        <v/>
      </c>
      <c r="G2292" s="1"/>
      <c r="H2292" s="74" t="str" cm="1">
        <f t="array" ref="H2292">IFERROR(IF(D2292="","",INDEX(Entradas!$H$3:$H$5000,MATCH(Vendas!A2292,IF(Entradas!$B$3:$B$5000=Vendas!D2292,Entradas!$A$3:$A$5000),1))),"Preço não registrado")</f>
        <v/>
      </c>
      <c r="I2292" s="37" t="str">
        <f t="shared" si="178"/>
        <v/>
      </c>
      <c r="J2292" s="1"/>
      <c r="K2292" s="1"/>
      <c r="L2292" s="16" t="str">
        <f t="shared" si="179"/>
        <v/>
      </c>
      <c r="M2292" s="70"/>
    </row>
    <row r="2293" spans="1:13" x14ac:dyDescent="0.3">
      <c r="A2293" s="4"/>
      <c r="B2293" s="1"/>
      <c r="C2293" s="1" t="str">
        <f t="shared" si="175"/>
        <v/>
      </c>
      <c r="D2293" s="1"/>
      <c r="E2293" s="1" t="str">
        <f t="shared" si="176"/>
        <v/>
      </c>
      <c r="F2293" s="1" t="str">
        <f t="shared" si="177"/>
        <v/>
      </c>
      <c r="G2293" s="1"/>
      <c r="H2293" s="74" t="str" cm="1">
        <f t="array" ref="H2293">IFERROR(IF(D2293="","",INDEX(Entradas!$H$3:$H$5000,MATCH(Vendas!A2293,IF(Entradas!$B$3:$B$5000=Vendas!D2293,Entradas!$A$3:$A$5000),1))),"Preço não registrado")</f>
        <v/>
      </c>
      <c r="I2293" s="37" t="str">
        <f t="shared" si="178"/>
        <v/>
      </c>
      <c r="J2293" s="1"/>
      <c r="K2293" s="1"/>
      <c r="L2293" s="16" t="str">
        <f t="shared" si="179"/>
        <v/>
      </c>
      <c r="M2293" s="70"/>
    </row>
    <row r="2294" spans="1:13" x14ac:dyDescent="0.3">
      <c r="A2294" s="4"/>
      <c r="B2294" s="1"/>
      <c r="C2294" s="1" t="str">
        <f t="shared" si="175"/>
        <v/>
      </c>
      <c r="D2294" s="1"/>
      <c r="E2294" s="1" t="str">
        <f t="shared" si="176"/>
        <v/>
      </c>
      <c r="F2294" s="1" t="str">
        <f t="shared" si="177"/>
        <v/>
      </c>
      <c r="G2294" s="1"/>
      <c r="H2294" s="74" t="str" cm="1">
        <f t="array" ref="H2294">IFERROR(IF(D2294="","",INDEX(Entradas!$H$3:$H$5000,MATCH(Vendas!A2294,IF(Entradas!$B$3:$B$5000=Vendas!D2294,Entradas!$A$3:$A$5000),1))),"Preço não registrado")</f>
        <v/>
      </c>
      <c r="I2294" s="37" t="str">
        <f t="shared" si="178"/>
        <v/>
      </c>
      <c r="J2294" s="1"/>
      <c r="K2294" s="1"/>
      <c r="L2294" s="16" t="str">
        <f t="shared" si="179"/>
        <v/>
      </c>
      <c r="M2294" s="70"/>
    </row>
    <row r="2295" spans="1:13" x14ac:dyDescent="0.3">
      <c r="A2295" s="4"/>
      <c r="B2295" s="1"/>
      <c r="C2295" s="1" t="str">
        <f t="shared" si="175"/>
        <v/>
      </c>
      <c r="D2295" s="1"/>
      <c r="E2295" s="1" t="str">
        <f t="shared" si="176"/>
        <v/>
      </c>
      <c r="F2295" s="1" t="str">
        <f t="shared" si="177"/>
        <v/>
      </c>
      <c r="G2295" s="1"/>
      <c r="H2295" s="74" t="str" cm="1">
        <f t="array" ref="H2295">IFERROR(IF(D2295="","",INDEX(Entradas!$H$3:$H$5000,MATCH(Vendas!A2295,IF(Entradas!$B$3:$B$5000=Vendas!D2295,Entradas!$A$3:$A$5000),1))),"Preço não registrado")</f>
        <v/>
      </c>
      <c r="I2295" s="37" t="str">
        <f t="shared" si="178"/>
        <v/>
      </c>
      <c r="J2295" s="1"/>
      <c r="K2295" s="1"/>
      <c r="L2295" s="16" t="str">
        <f t="shared" si="179"/>
        <v/>
      </c>
      <c r="M2295" s="70"/>
    </row>
    <row r="2296" spans="1:13" x14ac:dyDescent="0.3">
      <c r="A2296" s="4"/>
      <c r="B2296" s="1"/>
      <c r="C2296" s="1" t="str">
        <f t="shared" si="175"/>
        <v/>
      </c>
      <c r="D2296" s="1"/>
      <c r="E2296" s="1" t="str">
        <f t="shared" si="176"/>
        <v/>
      </c>
      <c r="F2296" s="1" t="str">
        <f t="shared" si="177"/>
        <v/>
      </c>
      <c r="G2296" s="1"/>
      <c r="H2296" s="74" t="str" cm="1">
        <f t="array" ref="H2296">IFERROR(IF(D2296="","",INDEX(Entradas!$H$3:$H$5000,MATCH(Vendas!A2296,IF(Entradas!$B$3:$B$5000=Vendas!D2296,Entradas!$A$3:$A$5000),1))),"Preço não registrado")</f>
        <v/>
      </c>
      <c r="I2296" s="37" t="str">
        <f t="shared" si="178"/>
        <v/>
      </c>
      <c r="J2296" s="1"/>
      <c r="K2296" s="1"/>
      <c r="L2296" s="16" t="str">
        <f t="shared" si="179"/>
        <v/>
      </c>
      <c r="M2296" s="70"/>
    </row>
    <row r="2297" spans="1:13" x14ac:dyDescent="0.3">
      <c r="A2297" s="4"/>
      <c r="B2297" s="1"/>
      <c r="C2297" s="1" t="str">
        <f t="shared" si="175"/>
        <v/>
      </c>
      <c r="D2297" s="1"/>
      <c r="E2297" s="1" t="str">
        <f t="shared" si="176"/>
        <v/>
      </c>
      <c r="F2297" s="1" t="str">
        <f t="shared" si="177"/>
        <v/>
      </c>
      <c r="G2297" s="1"/>
      <c r="H2297" s="74" t="str" cm="1">
        <f t="array" ref="H2297">IFERROR(IF(D2297="","",INDEX(Entradas!$H$3:$H$5000,MATCH(Vendas!A2297,IF(Entradas!$B$3:$B$5000=Vendas!D2297,Entradas!$A$3:$A$5000),1))),"Preço não registrado")</f>
        <v/>
      </c>
      <c r="I2297" s="37" t="str">
        <f t="shared" si="178"/>
        <v/>
      </c>
      <c r="J2297" s="1"/>
      <c r="K2297" s="1"/>
      <c r="L2297" s="16" t="str">
        <f t="shared" si="179"/>
        <v/>
      </c>
      <c r="M2297" s="70"/>
    </row>
    <row r="2298" spans="1:13" x14ac:dyDescent="0.3">
      <c r="A2298" s="4"/>
      <c r="B2298" s="1"/>
      <c r="C2298" s="1" t="str">
        <f t="shared" si="175"/>
        <v/>
      </c>
      <c r="D2298" s="1"/>
      <c r="E2298" s="1" t="str">
        <f t="shared" si="176"/>
        <v/>
      </c>
      <c r="F2298" s="1" t="str">
        <f t="shared" si="177"/>
        <v/>
      </c>
      <c r="G2298" s="1"/>
      <c r="H2298" s="74" t="str" cm="1">
        <f t="array" ref="H2298">IFERROR(IF(D2298="","",INDEX(Entradas!$H$3:$H$5000,MATCH(Vendas!A2298,IF(Entradas!$B$3:$B$5000=Vendas!D2298,Entradas!$A$3:$A$5000),1))),"Preço não registrado")</f>
        <v/>
      </c>
      <c r="I2298" s="37" t="str">
        <f t="shared" si="178"/>
        <v/>
      </c>
      <c r="J2298" s="1"/>
      <c r="K2298" s="1"/>
      <c r="L2298" s="16" t="str">
        <f t="shared" si="179"/>
        <v/>
      </c>
      <c r="M2298" s="70"/>
    </row>
    <row r="2299" spans="1:13" x14ac:dyDescent="0.3">
      <c r="A2299" s="4"/>
      <c r="B2299" s="1"/>
      <c r="C2299" s="1" t="str">
        <f t="shared" si="175"/>
        <v/>
      </c>
      <c r="D2299" s="1"/>
      <c r="E2299" s="1" t="str">
        <f t="shared" si="176"/>
        <v/>
      </c>
      <c r="F2299" s="1" t="str">
        <f t="shared" si="177"/>
        <v/>
      </c>
      <c r="G2299" s="1"/>
      <c r="H2299" s="74" t="str" cm="1">
        <f t="array" ref="H2299">IFERROR(IF(D2299="","",INDEX(Entradas!$H$3:$H$5000,MATCH(Vendas!A2299,IF(Entradas!$B$3:$B$5000=Vendas!D2299,Entradas!$A$3:$A$5000),1))),"Preço não registrado")</f>
        <v/>
      </c>
      <c r="I2299" s="37" t="str">
        <f t="shared" si="178"/>
        <v/>
      </c>
      <c r="J2299" s="1"/>
      <c r="K2299" s="1"/>
      <c r="L2299" s="16" t="str">
        <f t="shared" si="179"/>
        <v/>
      </c>
      <c r="M2299" s="70"/>
    </row>
    <row r="2300" spans="1:13" x14ac:dyDescent="0.3">
      <c r="A2300" s="4"/>
      <c r="B2300" s="1"/>
      <c r="C2300" s="1" t="str">
        <f t="shared" si="175"/>
        <v/>
      </c>
      <c r="D2300" s="1"/>
      <c r="E2300" s="1" t="str">
        <f t="shared" si="176"/>
        <v/>
      </c>
      <c r="F2300" s="1" t="str">
        <f t="shared" si="177"/>
        <v/>
      </c>
      <c r="G2300" s="1"/>
      <c r="H2300" s="74" t="str" cm="1">
        <f t="array" ref="H2300">IFERROR(IF(D2300="","",INDEX(Entradas!$H$3:$H$5000,MATCH(Vendas!A2300,IF(Entradas!$B$3:$B$5000=Vendas!D2300,Entradas!$A$3:$A$5000),1))),"Preço não registrado")</f>
        <v/>
      </c>
      <c r="I2300" s="37" t="str">
        <f t="shared" si="178"/>
        <v/>
      </c>
      <c r="J2300" s="1"/>
      <c r="K2300" s="1"/>
      <c r="L2300" s="16" t="str">
        <f t="shared" si="179"/>
        <v/>
      </c>
      <c r="M2300" s="70"/>
    </row>
    <row r="2301" spans="1:13" x14ac:dyDescent="0.3">
      <c r="A2301" s="4"/>
      <c r="B2301" s="1"/>
      <c r="C2301" s="1" t="str">
        <f t="shared" si="175"/>
        <v/>
      </c>
      <c r="D2301" s="1"/>
      <c r="E2301" s="1" t="str">
        <f t="shared" si="176"/>
        <v/>
      </c>
      <c r="F2301" s="1" t="str">
        <f t="shared" si="177"/>
        <v/>
      </c>
      <c r="G2301" s="1"/>
      <c r="H2301" s="74" t="str" cm="1">
        <f t="array" ref="H2301">IFERROR(IF(D2301="","",INDEX(Entradas!$H$3:$H$5000,MATCH(Vendas!A2301,IF(Entradas!$B$3:$B$5000=Vendas!D2301,Entradas!$A$3:$A$5000),1))),"Preço não registrado")</f>
        <v/>
      </c>
      <c r="I2301" s="37" t="str">
        <f t="shared" si="178"/>
        <v/>
      </c>
      <c r="J2301" s="1"/>
      <c r="K2301" s="1"/>
      <c r="L2301" s="16" t="str">
        <f t="shared" si="179"/>
        <v/>
      </c>
      <c r="M2301" s="70"/>
    </row>
    <row r="2302" spans="1:13" x14ac:dyDescent="0.3">
      <c r="A2302" s="4"/>
      <c r="B2302" s="1"/>
      <c r="C2302" s="1" t="str">
        <f t="shared" si="175"/>
        <v/>
      </c>
      <c r="D2302" s="6"/>
      <c r="E2302" s="1" t="str">
        <f t="shared" si="176"/>
        <v/>
      </c>
      <c r="F2302" s="1" t="str">
        <f t="shared" si="177"/>
        <v/>
      </c>
      <c r="G2302" s="1"/>
      <c r="H2302" s="74" t="str" cm="1">
        <f t="array" ref="H2302">IFERROR(IF(D2302="","",INDEX(Entradas!$H$3:$H$5000,MATCH(Vendas!A2302,IF(Entradas!$B$3:$B$5000=Vendas!D2302,Entradas!$A$3:$A$5000),1))),"Preço não registrado")</f>
        <v/>
      </c>
      <c r="I2302" s="37" t="str">
        <f t="shared" si="178"/>
        <v/>
      </c>
      <c r="J2302" s="1"/>
      <c r="K2302" s="1"/>
      <c r="L2302" s="16" t="str">
        <f t="shared" si="179"/>
        <v/>
      </c>
      <c r="M2302" s="70"/>
    </row>
    <row r="2303" spans="1:13" x14ac:dyDescent="0.3">
      <c r="A2303" s="4"/>
      <c r="B2303" s="1"/>
      <c r="C2303" s="1" t="str">
        <f t="shared" si="175"/>
        <v/>
      </c>
      <c r="D2303" s="1"/>
      <c r="E2303" s="1" t="str">
        <f t="shared" si="176"/>
        <v/>
      </c>
      <c r="F2303" s="1" t="str">
        <f t="shared" si="177"/>
        <v/>
      </c>
      <c r="G2303" s="1"/>
      <c r="H2303" s="74" t="str" cm="1">
        <f t="array" ref="H2303">IFERROR(IF(D2303="","",INDEX(Entradas!$H$3:$H$5000,MATCH(Vendas!A2303,IF(Entradas!$B$3:$B$5000=Vendas!D2303,Entradas!$A$3:$A$5000),1))),"Preço não registrado")</f>
        <v/>
      </c>
      <c r="I2303" s="37" t="str">
        <f t="shared" si="178"/>
        <v/>
      </c>
      <c r="J2303" s="1"/>
      <c r="K2303" s="1"/>
      <c r="L2303" s="16" t="str">
        <f t="shared" si="179"/>
        <v/>
      </c>
      <c r="M2303" s="70"/>
    </row>
    <row r="2304" spans="1:13" x14ac:dyDescent="0.3">
      <c r="A2304" s="4"/>
      <c r="B2304" s="1"/>
      <c r="C2304" s="1" t="str">
        <f t="shared" si="175"/>
        <v/>
      </c>
      <c r="D2304" s="1"/>
      <c r="E2304" s="1" t="str">
        <f t="shared" si="176"/>
        <v/>
      </c>
      <c r="F2304" s="1" t="str">
        <f t="shared" si="177"/>
        <v/>
      </c>
      <c r="G2304" s="1"/>
      <c r="H2304" s="74" t="str" cm="1">
        <f t="array" ref="H2304">IFERROR(IF(D2304="","",INDEX(Entradas!$H$3:$H$5000,MATCH(Vendas!A2304,IF(Entradas!$B$3:$B$5000=Vendas!D2304,Entradas!$A$3:$A$5000),1))),"Preço não registrado")</f>
        <v/>
      </c>
      <c r="I2304" s="37" t="str">
        <f t="shared" si="178"/>
        <v/>
      </c>
      <c r="J2304" s="1"/>
      <c r="K2304" s="1"/>
      <c r="L2304" s="16" t="str">
        <f t="shared" si="179"/>
        <v/>
      </c>
      <c r="M2304" s="70"/>
    </row>
    <row r="2305" spans="1:13" x14ac:dyDescent="0.3">
      <c r="A2305" s="4"/>
      <c r="B2305" s="1"/>
      <c r="C2305" s="1" t="str">
        <f t="shared" si="175"/>
        <v/>
      </c>
      <c r="D2305" s="1"/>
      <c r="E2305" s="1" t="str">
        <f t="shared" si="176"/>
        <v/>
      </c>
      <c r="F2305" s="1" t="str">
        <f t="shared" si="177"/>
        <v/>
      </c>
      <c r="G2305" s="1"/>
      <c r="H2305" s="74" t="str" cm="1">
        <f t="array" ref="H2305">IFERROR(IF(D2305="","",INDEX(Entradas!$H$3:$H$5000,MATCH(Vendas!A2305,IF(Entradas!$B$3:$B$5000=Vendas!D2305,Entradas!$A$3:$A$5000),1))),"Preço não registrado")</f>
        <v/>
      </c>
      <c r="I2305" s="37" t="str">
        <f t="shared" si="178"/>
        <v/>
      </c>
      <c r="J2305" s="1"/>
      <c r="K2305" s="1"/>
      <c r="L2305" s="16" t="str">
        <f t="shared" si="179"/>
        <v/>
      </c>
      <c r="M2305" s="70"/>
    </row>
    <row r="2306" spans="1:13" x14ac:dyDescent="0.3">
      <c r="A2306" s="4"/>
      <c r="B2306" s="1"/>
      <c r="C2306" s="1" t="str">
        <f t="shared" si="175"/>
        <v/>
      </c>
      <c r="D2306" s="1"/>
      <c r="E2306" s="1" t="str">
        <f t="shared" si="176"/>
        <v/>
      </c>
      <c r="F2306" s="1" t="str">
        <f t="shared" si="177"/>
        <v/>
      </c>
      <c r="G2306" s="1"/>
      <c r="H2306" s="74" t="str" cm="1">
        <f t="array" ref="H2306">IFERROR(IF(D2306="","",INDEX(Entradas!$H$3:$H$5000,MATCH(Vendas!A2306,IF(Entradas!$B$3:$B$5000=Vendas!D2306,Entradas!$A$3:$A$5000),1))),"Preço não registrado")</f>
        <v/>
      </c>
      <c r="I2306" s="37" t="str">
        <f t="shared" si="178"/>
        <v/>
      </c>
      <c r="J2306" s="1"/>
      <c r="K2306" s="1"/>
      <c r="L2306" s="16" t="str">
        <f t="shared" si="179"/>
        <v/>
      </c>
      <c r="M2306" s="70"/>
    </row>
    <row r="2307" spans="1:13" x14ac:dyDescent="0.3">
      <c r="A2307" s="4"/>
      <c r="B2307" s="1"/>
      <c r="C2307" s="1" t="str">
        <f t="shared" ref="C2307:C2370" si="180">IF(B2307="","",VLOOKUP(B2307,tabela_cliente,2,0))</f>
        <v/>
      </c>
      <c r="D2307" s="1"/>
      <c r="E2307" s="1" t="str">
        <f t="shared" ref="E2307:E2370" si="181">IF(D2307="","",VLOOKUP(D2307,tabela_produto,2,0))</f>
        <v/>
      </c>
      <c r="F2307" s="1" t="str">
        <f t="shared" ref="F2307:F2370" si="182">IF(D2307="","",VLOOKUP(D2307,tabela_produto,3,0))</f>
        <v/>
      </c>
      <c r="G2307" s="1"/>
      <c r="H2307" s="74" t="str" cm="1">
        <f t="array" ref="H2307">IFERROR(IF(D2307="","",INDEX(Entradas!$H$3:$H$5000,MATCH(Vendas!A2307,IF(Entradas!$B$3:$B$5000=Vendas!D2307,Entradas!$A$3:$A$5000),1))),"Preço não registrado")</f>
        <v/>
      </c>
      <c r="I2307" s="37" t="str">
        <f t="shared" si="178"/>
        <v/>
      </c>
      <c r="J2307" s="1"/>
      <c r="K2307" s="1"/>
      <c r="L2307" s="16" t="str">
        <f t="shared" si="179"/>
        <v/>
      </c>
      <c r="M2307" s="70"/>
    </row>
    <row r="2308" spans="1:13" x14ac:dyDescent="0.3">
      <c r="A2308" s="4"/>
      <c r="B2308" s="1"/>
      <c r="C2308" s="1" t="str">
        <f t="shared" si="180"/>
        <v/>
      </c>
      <c r="D2308" s="1"/>
      <c r="E2308" s="1" t="str">
        <f t="shared" si="181"/>
        <v/>
      </c>
      <c r="F2308" s="1" t="str">
        <f t="shared" si="182"/>
        <v/>
      </c>
      <c r="G2308" s="1"/>
      <c r="H2308" s="74" t="str" cm="1">
        <f t="array" ref="H2308">IFERROR(IF(D2308="","",INDEX(Entradas!$H$3:$H$5000,MATCH(Vendas!A2308,IF(Entradas!$B$3:$B$5000=Vendas!D2308,Entradas!$A$3:$A$5000),1))),"Preço não registrado")</f>
        <v/>
      </c>
      <c r="I2308" s="37" t="str">
        <f t="shared" ref="I2308:I2371" si="183">IFERROR(IF(OR(G2308="",H2308=""),"",G2308*H2308),"")</f>
        <v/>
      </c>
      <c r="J2308" s="1"/>
      <c r="K2308" s="1"/>
      <c r="L2308" s="16" t="str">
        <f t="shared" ref="L2308:L2371" si="184">IF(K2308="","",HYPERLINK("https://rastreamentocorreios.info/consulta/"&amp;K2308,"Rastreie aqui"))</f>
        <v/>
      </c>
      <c r="M2308" s="70"/>
    </row>
    <row r="2309" spans="1:13" x14ac:dyDescent="0.3">
      <c r="A2309" s="4"/>
      <c r="B2309" s="1"/>
      <c r="C2309" s="1" t="str">
        <f t="shared" si="180"/>
        <v/>
      </c>
      <c r="D2309" s="1"/>
      <c r="E2309" s="1" t="str">
        <f t="shared" si="181"/>
        <v/>
      </c>
      <c r="F2309" s="1" t="str">
        <f t="shared" si="182"/>
        <v/>
      </c>
      <c r="G2309" s="1"/>
      <c r="H2309" s="74" t="str" cm="1">
        <f t="array" ref="H2309">IFERROR(IF(D2309="","",INDEX(Entradas!$H$3:$H$5000,MATCH(Vendas!A2309,IF(Entradas!$B$3:$B$5000=Vendas!D2309,Entradas!$A$3:$A$5000),1))),"Preço não registrado")</f>
        <v/>
      </c>
      <c r="I2309" s="37" t="str">
        <f t="shared" si="183"/>
        <v/>
      </c>
      <c r="J2309" s="1"/>
      <c r="K2309" s="1"/>
      <c r="L2309" s="16" t="str">
        <f t="shared" si="184"/>
        <v/>
      </c>
      <c r="M2309" s="70"/>
    </row>
    <row r="2310" spans="1:13" x14ac:dyDescent="0.3">
      <c r="A2310" s="4"/>
      <c r="B2310" s="1"/>
      <c r="C2310" s="1" t="str">
        <f t="shared" si="180"/>
        <v/>
      </c>
      <c r="D2310" s="1"/>
      <c r="E2310" s="1" t="str">
        <f t="shared" si="181"/>
        <v/>
      </c>
      <c r="F2310" s="1" t="str">
        <f t="shared" si="182"/>
        <v/>
      </c>
      <c r="G2310" s="1"/>
      <c r="H2310" s="74" t="str" cm="1">
        <f t="array" ref="H2310">IFERROR(IF(D2310="","",INDEX(Entradas!$H$3:$H$5000,MATCH(Vendas!A2310,IF(Entradas!$B$3:$B$5000=Vendas!D2310,Entradas!$A$3:$A$5000),1))),"Preço não registrado")</f>
        <v/>
      </c>
      <c r="I2310" s="37" t="str">
        <f t="shared" si="183"/>
        <v/>
      </c>
      <c r="J2310" s="1"/>
      <c r="K2310" s="1"/>
      <c r="L2310" s="16" t="str">
        <f t="shared" si="184"/>
        <v/>
      </c>
      <c r="M2310" s="70"/>
    </row>
    <row r="2311" spans="1:13" x14ac:dyDescent="0.3">
      <c r="A2311" s="4"/>
      <c r="B2311" s="1"/>
      <c r="C2311" s="1" t="str">
        <f t="shared" si="180"/>
        <v/>
      </c>
      <c r="D2311" s="1"/>
      <c r="E2311" s="1" t="str">
        <f t="shared" si="181"/>
        <v/>
      </c>
      <c r="F2311" s="1" t="str">
        <f t="shared" si="182"/>
        <v/>
      </c>
      <c r="G2311" s="1"/>
      <c r="H2311" s="74" t="str" cm="1">
        <f t="array" ref="H2311">IFERROR(IF(D2311="","",INDEX(Entradas!$H$3:$H$5000,MATCH(Vendas!A2311,IF(Entradas!$B$3:$B$5000=Vendas!D2311,Entradas!$A$3:$A$5000),1))),"Preço não registrado")</f>
        <v/>
      </c>
      <c r="I2311" s="37" t="str">
        <f t="shared" si="183"/>
        <v/>
      </c>
      <c r="J2311" s="1"/>
      <c r="K2311" s="1"/>
      <c r="L2311" s="16" t="str">
        <f t="shared" si="184"/>
        <v/>
      </c>
      <c r="M2311" s="70"/>
    </row>
    <row r="2312" spans="1:13" x14ac:dyDescent="0.3">
      <c r="A2312" s="4"/>
      <c r="B2312" s="1"/>
      <c r="C2312" s="1" t="str">
        <f t="shared" si="180"/>
        <v/>
      </c>
      <c r="D2312" s="6"/>
      <c r="E2312" s="1" t="str">
        <f t="shared" si="181"/>
        <v/>
      </c>
      <c r="F2312" s="1" t="str">
        <f t="shared" si="182"/>
        <v/>
      </c>
      <c r="G2312" s="1"/>
      <c r="H2312" s="74" t="str" cm="1">
        <f t="array" ref="H2312">IFERROR(IF(D2312="","",INDEX(Entradas!$H$3:$H$5000,MATCH(Vendas!A2312,IF(Entradas!$B$3:$B$5000=Vendas!D2312,Entradas!$A$3:$A$5000),1))),"Preço não registrado")</f>
        <v/>
      </c>
      <c r="I2312" s="37" t="str">
        <f t="shared" si="183"/>
        <v/>
      </c>
      <c r="J2312" s="1"/>
      <c r="K2312" s="1"/>
      <c r="L2312" s="16" t="str">
        <f t="shared" si="184"/>
        <v/>
      </c>
      <c r="M2312" s="70"/>
    </row>
    <row r="2313" spans="1:13" x14ac:dyDescent="0.3">
      <c r="A2313" s="4"/>
      <c r="B2313" s="1"/>
      <c r="C2313" s="1" t="str">
        <f t="shared" si="180"/>
        <v/>
      </c>
      <c r="D2313" s="1"/>
      <c r="E2313" s="1" t="str">
        <f t="shared" si="181"/>
        <v/>
      </c>
      <c r="F2313" s="1" t="str">
        <f t="shared" si="182"/>
        <v/>
      </c>
      <c r="G2313" s="1"/>
      <c r="H2313" s="74" t="str" cm="1">
        <f t="array" ref="H2313">IFERROR(IF(D2313="","",INDEX(Entradas!$H$3:$H$5000,MATCH(Vendas!A2313,IF(Entradas!$B$3:$B$5000=Vendas!D2313,Entradas!$A$3:$A$5000),1))),"Preço não registrado")</f>
        <v/>
      </c>
      <c r="I2313" s="37" t="str">
        <f t="shared" si="183"/>
        <v/>
      </c>
      <c r="J2313" s="1"/>
      <c r="K2313" s="1"/>
      <c r="L2313" s="16" t="str">
        <f t="shared" si="184"/>
        <v/>
      </c>
      <c r="M2313" s="70"/>
    </row>
    <row r="2314" spans="1:13" x14ac:dyDescent="0.3">
      <c r="A2314" s="4"/>
      <c r="B2314" s="1"/>
      <c r="C2314" s="1" t="str">
        <f t="shared" si="180"/>
        <v/>
      </c>
      <c r="D2314" s="1"/>
      <c r="E2314" s="1" t="str">
        <f t="shared" si="181"/>
        <v/>
      </c>
      <c r="F2314" s="1" t="str">
        <f t="shared" si="182"/>
        <v/>
      </c>
      <c r="G2314" s="1"/>
      <c r="H2314" s="74" t="str" cm="1">
        <f t="array" ref="H2314">IFERROR(IF(D2314="","",INDEX(Entradas!$H$3:$H$5000,MATCH(Vendas!A2314,IF(Entradas!$B$3:$B$5000=Vendas!D2314,Entradas!$A$3:$A$5000),1))),"Preço não registrado")</f>
        <v/>
      </c>
      <c r="I2314" s="37" t="str">
        <f t="shared" si="183"/>
        <v/>
      </c>
      <c r="J2314" s="1"/>
      <c r="K2314" s="1"/>
      <c r="L2314" s="16" t="str">
        <f t="shared" si="184"/>
        <v/>
      </c>
      <c r="M2314" s="70"/>
    </row>
    <row r="2315" spans="1:13" x14ac:dyDescent="0.3">
      <c r="A2315" s="4"/>
      <c r="B2315" s="1"/>
      <c r="C2315" s="1" t="str">
        <f t="shared" si="180"/>
        <v/>
      </c>
      <c r="D2315" s="1"/>
      <c r="E2315" s="1" t="str">
        <f t="shared" si="181"/>
        <v/>
      </c>
      <c r="F2315" s="1" t="str">
        <f t="shared" si="182"/>
        <v/>
      </c>
      <c r="G2315" s="1"/>
      <c r="H2315" s="74" t="str" cm="1">
        <f t="array" ref="H2315">IFERROR(IF(D2315="","",INDEX(Entradas!$H$3:$H$5000,MATCH(Vendas!A2315,IF(Entradas!$B$3:$B$5000=Vendas!D2315,Entradas!$A$3:$A$5000),1))),"Preço não registrado")</f>
        <v/>
      </c>
      <c r="I2315" s="37" t="str">
        <f t="shared" si="183"/>
        <v/>
      </c>
      <c r="J2315" s="1"/>
      <c r="K2315" s="1"/>
      <c r="L2315" s="16" t="str">
        <f t="shared" si="184"/>
        <v/>
      </c>
      <c r="M2315" s="70"/>
    </row>
    <row r="2316" spans="1:13" x14ac:dyDescent="0.3">
      <c r="A2316" s="4"/>
      <c r="B2316" s="1"/>
      <c r="C2316" s="1" t="str">
        <f t="shared" si="180"/>
        <v/>
      </c>
      <c r="D2316" s="1"/>
      <c r="E2316" s="1" t="str">
        <f t="shared" si="181"/>
        <v/>
      </c>
      <c r="F2316" s="1" t="str">
        <f t="shared" si="182"/>
        <v/>
      </c>
      <c r="G2316" s="1"/>
      <c r="H2316" s="74" t="str" cm="1">
        <f t="array" ref="H2316">IFERROR(IF(D2316="","",INDEX(Entradas!$H$3:$H$5000,MATCH(Vendas!A2316,IF(Entradas!$B$3:$B$5000=Vendas!D2316,Entradas!$A$3:$A$5000),1))),"Preço não registrado")</f>
        <v/>
      </c>
      <c r="I2316" s="37" t="str">
        <f t="shared" si="183"/>
        <v/>
      </c>
      <c r="J2316" s="1"/>
      <c r="K2316" s="1"/>
      <c r="L2316" s="16" t="str">
        <f t="shared" si="184"/>
        <v/>
      </c>
      <c r="M2316" s="70"/>
    </row>
    <row r="2317" spans="1:13" x14ac:dyDescent="0.3">
      <c r="A2317" s="4"/>
      <c r="B2317" s="1"/>
      <c r="C2317" s="1" t="str">
        <f t="shared" si="180"/>
        <v/>
      </c>
      <c r="D2317" s="1"/>
      <c r="E2317" s="1" t="str">
        <f t="shared" si="181"/>
        <v/>
      </c>
      <c r="F2317" s="1" t="str">
        <f t="shared" si="182"/>
        <v/>
      </c>
      <c r="G2317" s="1"/>
      <c r="H2317" s="74" t="str" cm="1">
        <f t="array" ref="H2317">IFERROR(IF(D2317="","",INDEX(Entradas!$H$3:$H$5000,MATCH(Vendas!A2317,IF(Entradas!$B$3:$B$5000=Vendas!D2317,Entradas!$A$3:$A$5000),1))),"Preço não registrado")</f>
        <v/>
      </c>
      <c r="I2317" s="37" t="str">
        <f t="shared" si="183"/>
        <v/>
      </c>
      <c r="J2317" s="1"/>
      <c r="K2317" s="1"/>
      <c r="L2317" s="16" t="str">
        <f t="shared" si="184"/>
        <v/>
      </c>
      <c r="M2317" s="70"/>
    </row>
    <row r="2318" spans="1:13" x14ac:dyDescent="0.3">
      <c r="A2318" s="4"/>
      <c r="B2318" s="1"/>
      <c r="C2318" s="1" t="str">
        <f t="shared" si="180"/>
        <v/>
      </c>
      <c r="D2318" s="1"/>
      <c r="E2318" s="1" t="str">
        <f t="shared" si="181"/>
        <v/>
      </c>
      <c r="F2318" s="1" t="str">
        <f t="shared" si="182"/>
        <v/>
      </c>
      <c r="G2318" s="1"/>
      <c r="H2318" s="74" t="str" cm="1">
        <f t="array" ref="H2318">IFERROR(IF(D2318="","",INDEX(Entradas!$H$3:$H$5000,MATCH(Vendas!A2318,IF(Entradas!$B$3:$B$5000=Vendas!D2318,Entradas!$A$3:$A$5000),1))),"Preço não registrado")</f>
        <v/>
      </c>
      <c r="I2318" s="37" t="str">
        <f t="shared" si="183"/>
        <v/>
      </c>
      <c r="J2318" s="1"/>
      <c r="K2318" s="1"/>
      <c r="L2318" s="16" t="str">
        <f t="shared" si="184"/>
        <v/>
      </c>
      <c r="M2318" s="70"/>
    </row>
    <row r="2319" spans="1:13" x14ac:dyDescent="0.3">
      <c r="A2319" s="4"/>
      <c r="B2319" s="1"/>
      <c r="C2319" s="1" t="str">
        <f t="shared" si="180"/>
        <v/>
      </c>
      <c r="D2319" s="1"/>
      <c r="E2319" s="1" t="str">
        <f t="shared" si="181"/>
        <v/>
      </c>
      <c r="F2319" s="1" t="str">
        <f t="shared" si="182"/>
        <v/>
      </c>
      <c r="G2319" s="1"/>
      <c r="H2319" s="74" t="str" cm="1">
        <f t="array" ref="H2319">IFERROR(IF(D2319="","",INDEX(Entradas!$H$3:$H$5000,MATCH(Vendas!A2319,IF(Entradas!$B$3:$B$5000=Vendas!D2319,Entradas!$A$3:$A$5000),1))),"Preço não registrado")</f>
        <v/>
      </c>
      <c r="I2319" s="37" t="str">
        <f t="shared" si="183"/>
        <v/>
      </c>
      <c r="J2319" s="1"/>
      <c r="K2319" s="1"/>
      <c r="L2319" s="16" t="str">
        <f t="shared" si="184"/>
        <v/>
      </c>
      <c r="M2319" s="70"/>
    </row>
    <row r="2320" spans="1:13" x14ac:dyDescent="0.3">
      <c r="A2320" s="4"/>
      <c r="B2320" s="1"/>
      <c r="C2320" s="1" t="str">
        <f t="shared" si="180"/>
        <v/>
      </c>
      <c r="D2320" s="1"/>
      <c r="E2320" s="1" t="str">
        <f t="shared" si="181"/>
        <v/>
      </c>
      <c r="F2320" s="1" t="str">
        <f t="shared" si="182"/>
        <v/>
      </c>
      <c r="G2320" s="1"/>
      <c r="H2320" s="74" t="str" cm="1">
        <f t="array" ref="H2320">IFERROR(IF(D2320="","",INDEX(Entradas!$H$3:$H$5000,MATCH(Vendas!A2320,IF(Entradas!$B$3:$B$5000=Vendas!D2320,Entradas!$A$3:$A$5000),1))),"Preço não registrado")</f>
        <v/>
      </c>
      <c r="I2320" s="37" t="str">
        <f t="shared" si="183"/>
        <v/>
      </c>
      <c r="J2320" s="1"/>
      <c r="K2320" s="1"/>
      <c r="L2320" s="16" t="str">
        <f t="shared" si="184"/>
        <v/>
      </c>
      <c r="M2320" s="70"/>
    </row>
    <row r="2321" spans="1:13" x14ac:dyDescent="0.3">
      <c r="A2321" s="4"/>
      <c r="B2321" s="1"/>
      <c r="C2321" s="1" t="str">
        <f t="shared" si="180"/>
        <v/>
      </c>
      <c r="D2321" s="1"/>
      <c r="E2321" s="1" t="str">
        <f t="shared" si="181"/>
        <v/>
      </c>
      <c r="F2321" s="1" t="str">
        <f t="shared" si="182"/>
        <v/>
      </c>
      <c r="G2321" s="1"/>
      <c r="H2321" s="74" t="str" cm="1">
        <f t="array" ref="H2321">IFERROR(IF(D2321="","",INDEX(Entradas!$H$3:$H$5000,MATCH(Vendas!A2321,IF(Entradas!$B$3:$B$5000=Vendas!D2321,Entradas!$A$3:$A$5000),1))),"Preço não registrado")</f>
        <v/>
      </c>
      <c r="I2321" s="37" t="str">
        <f t="shared" si="183"/>
        <v/>
      </c>
      <c r="J2321" s="1"/>
      <c r="K2321" s="1"/>
      <c r="L2321" s="16" t="str">
        <f t="shared" si="184"/>
        <v/>
      </c>
      <c r="M2321" s="70"/>
    </row>
    <row r="2322" spans="1:13" x14ac:dyDescent="0.3">
      <c r="A2322" s="4"/>
      <c r="B2322" s="1"/>
      <c r="C2322" s="1" t="str">
        <f t="shared" si="180"/>
        <v/>
      </c>
      <c r="D2322" s="6"/>
      <c r="E2322" s="1" t="str">
        <f t="shared" si="181"/>
        <v/>
      </c>
      <c r="F2322" s="1" t="str">
        <f t="shared" si="182"/>
        <v/>
      </c>
      <c r="G2322" s="1"/>
      <c r="H2322" s="74" t="str" cm="1">
        <f t="array" ref="H2322">IFERROR(IF(D2322="","",INDEX(Entradas!$H$3:$H$5000,MATCH(Vendas!A2322,IF(Entradas!$B$3:$B$5000=Vendas!D2322,Entradas!$A$3:$A$5000),1))),"Preço não registrado")</f>
        <v/>
      </c>
      <c r="I2322" s="37" t="str">
        <f t="shared" si="183"/>
        <v/>
      </c>
      <c r="J2322" s="1"/>
      <c r="K2322" s="1"/>
      <c r="L2322" s="16" t="str">
        <f t="shared" si="184"/>
        <v/>
      </c>
      <c r="M2322" s="70"/>
    </row>
    <row r="2323" spans="1:13" x14ac:dyDescent="0.3">
      <c r="A2323" s="4"/>
      <c r="B2323" s="1"/>
      <c r="C2323" s="1" t="str">
        <f t="shared" si="180"/>
        <v/>
      </c>
      <c r="D2323" s="1"/>
      <c r="E2323" s="1" t="str">
        <f t="shared" si="181"/>
        <v/>
      </c>
      <c r="F2323" s="1" t="str">
        <f t="shared" si="182"/>
        <v/>
      </c>
      <c r="G2323" s="1"/>
      <c r="H2323" s="74" t="str" cm="1">
        <f t="array" ref="H2323">IFERROR(IF(D2323="","",INDEX(Entradas!$H$3:$H$5000,MATCH(Vendas!A2323,IF(Entradas!$B$3:$B$5000=Vendas!D2323,Entradas!$A$3:$A$5000),1))),"Preço não registrado")</f>
        <v/>
      </c>
      <c r="I2323" s="37" t="str">
        <f t="shared" si="183"/>
        <v/>
      </c>
      <c r="J2323" s="1"/>
      <c r="K2323" s="1"/>
      <c r="L2323" s="16" t="str">
        <f t="shared" si="184"/>
        <v/>
      </c>
      <c r="M2323" s="70"/>
    </row>
    <row r="2324" spans="1:13" x14ac:dyDescent="0.3">
      <c r="A2324" s="4"/>
      <c r="B2324" s="1"/>
      <c r="C2324" s="1" t="str">
        <f t="shared" si="180"/>
        <v/>
      </c>
      <c r="D2324" s="1"/>
      <c r="E2324" s="1" t="str">
        <f t="shared" si="181"/>
        <v/>
      </c>
      <c r="F2324" s="1" t="str">
        <f t="shared" si="182"/>
        <v/>
      </c>
      <c r="G2324" s="1"/>
      <c r="H2324" s="74" t="str" cm="1">
        <f t="array" ref="H2324">IFERROR(IF(D2324="","",INDEX(Entradas!$H$3:$H$5000,MATCH(Vendas!A2324,IF(Entradas!$B$3:$B$5000=Vendas!D2324,Entradas!$A$3:$A$5000),1))),"Preço não registrado")</f>
        <v/>
      </c>
      <c r="I2324" s="37" t="str">
        <f t="shared" si="183"/>
        <v/>
      </c>
      <c r="J2324" s="1"/>
      <c r="K2324" s="1"/>
      <c r="L2324" s="16" t="str">
        <f t="shared" si="184"/>
        <v/>
      </c>
      <c r="M2324" s="70"/>
    </row>
    <row r="2325" spans="1:13" x14ac:dyDescent="0.3">
      <c r="A2325" s="4"/>
      <c r="B2325" s="1"/>
      <c r="C2325" s="1" t="str">
        <f t="shared" si="180"/>
        <v/>
      </c>
      <c r="D2325" s="1"/>
      <c r="E2325" s="1" t="str">
        <f t="shared" si="181"/>
        <v/>
      </c>
      <c r="F2325" s="1" t="str">
        <f t="shared" si="182"/>
        <v/>
      </c>
      <c r="G2325" s="1"/>
      <c r="H2325" s="74" t="str" cm="1">
        <f t="array" ref="H2325">IFERROR(IF(D2325="","",INDEX(Entradas!$H$3:$H$5000,MATCH(Vendas!A2325,IF(Entradas!$B$3:$B$5000=Vendas!D2325,Entradas!$A$3:$A$5000),1))),"Preço não registrado")</f>
        <v/>
      </c>
      <c r="I2325" s="37" t="str">
        <f t="shared" si="183"/>
        <v/>
      </c>
      <c r="J2325" s="1"/>
      <c r="K2325" s="1"/>
      <c r="L2325" s="16" t="str">
        <f t="shared" si="184"/>
        <v/>
      </c>
      <c r="M2325" s="70"/>
    </row>
    <row r="2326" spans="1:13" x14ac:dyDescent="0.3">
      <c r="A2326" s="4"/>
      <c r="B2326" s="1"/>
      <c r="C2326" s="1" t="str">
        <f t="shared" si="180"/>
        <v/>
      </c>
      <c r="D2326" s="1"/>
      <c r="E2326" s="1" t="str">
        <f t="shared" si="181"/>
        <v/>
      </c>
      <c r="F2326" s="1" t="str">
        <f t="shared" si="182"/>
        <v/>
      </c>
      <c r="G2326" s="1"/>
      <c r="H2326" s="74" t="str" cm="1">
        <f t="array" ref="H2326">IFERROR(IF(D2326="","",INDEX(Entradas!$H$3:$H$5000,MATCH(Vendas!A2326,IF(Entradas!$B$3:$B$5000=Vendas!D2326,Entradas!$A$3:$A$5000),1))),"Preço não registrado")</f>
        <v/>
      </c>
      <c r="I2326" s="37" t="str">
        <f t="shared" si="183"/>
        <v/>
      </c>
      <c r="J2326" s="1"/>
      <c r="K2326" s="1"/>
      <c r="L2326" s="16" t="str">
        <f t="shared" si="184"/>
        <v/>
      </c>
      <c r="M2326" s="70"/>
    </row>
    <row r="2327" spans="1:13" x14ac:dyDescent="0.3">
      <c r="A2327" s="4"/>
      <c r="B2327" s="1"/>
      <c r="C2327" s="1" t="str">
        <f t="shared" si="180"/>
        <v/>
      </c>
      <c r="D2327" s="1"/>
      <c r="E2327" s="1" t="str">
        <f t="shared" si="181"/>
        <v/>
      </c>
      <c r="F2327" s="1" t="str">
        <f t="shared" si="182"/>
        <v/>
      </c>
      <c r="G2327" s="1"/>
      <c r="H2327" s="74" t="str" cm="1">
        <f t="array" ref="H2327">IFERROR(IF(D2327="","",INDEX(Entradas!$H$3:$H$5000,MATCH(Vendas!A2327,IF(Entradas!$B$3:$B$5000=Vendas!D2327,Entradas!$A$3:$A$5000),1))),"Preço não registrado")</f>
        <v/>
      </c>
      <c r="I2327" s="37" t="str">
        <f t="shared" si="183"/>
        <v/>
      </c>
      <c r="J2327" s="1"/>
      <c r="K2327" s="1"/>
      <c r="L2327" s="16" t="str">
        <f t="shared" si="184"/>
        <v/>
      </c>
      <c r="M2327" s="70"/>
    </row>
    <row r="2328" spans="1:13" x14ac:dyDescent="0.3">
      <c r="A2328" s="4"/>
      <c r="B2328" s="1"/>
      <c r="C2328" s="1" t="str">
        <f t="shared" si="180"/>
        <v/>
      </c>
      <c r="D2328" s="1"/>
      <c r="E2328" s="1" t="str">
        <f t="shared" si="181"/>
        <v/>
      </c>
      <c r="F2328" s="1" t="str">
        <f t="shared" si="182"/>
        <v/>
      </c>
      <c r="G2328" s="1"/>
      <c r="H2328" s="74" t="str" cm="1">
        <f t="array" ref="H2328">IFERROR(IF(D2328="","",INDEX(Entradas!$H$3:$H$5000,MATCH(Vendas!A2328,IF(Entradas!$B$3:$B$5000=Vendas!D2328,Entradas!$A$3:$A$5000),1))),"Preço não registrado")</f>
        <v/>
      </c>
      <c r="I2328" s="37" t="str">
        <f t="shared" si="183"/>
        <v/>
      </c>
      <c r="J2328" s="1"/>
      <c r="K2328" s="1"/>
      <c r="L2328" s="16" t="str">
        <f t="shared" si="184"/>
        <v/>
      </c>
      <c r="M2328" s="70"/>
    </row>
    <row r="2329" spans="1:13" x14ac:dyDescent="0.3">
      <c r="A2329" s="4"/>
      <c r="B2329" s="1"/>
      <c r="C2329" s="1" t="str">
        <f t="shared" si="180"/>
        <v/>
      </c>
      <c r="D2329" s="1"/>
      <c r="E2329" s="1" t="str">
        <f t="shared" si="181"/>
        <v/>
      </c>
      <c r="F2329" s="1" t="str">
        <f t="shared" si="182"/>
        <v/>
      </c>
      <c r="G2329" s="1"/>
      <c r="H2329" s="74" t="str" cm="1">
        <f t="array" ref="H2329">IFERROR(IF(D2329="","",INDEX(Entradas!$H$3:$H$5000,MATCH(Vendas!A2329,IF(Entradas!$B$3:$B$5000=Vendas!D2329,Entradas!$A$3:$A$5000),1))),"Preço não registrado")</f>
        <v/>
      </c>
      <c r="I2329" s="37" t="str">
        <f t="shared" si="183"/>
        <v/>
      </c>
      <c r="J2329" s="1"/>
      <c r="K2329" s="1"/>
      <c r="L2329" s="16" t="str">
        <f t="shared" si="184"/>
        <v/>
      </c>
      <c r="M2329" s="70"/>
    </row>
    <row r="2330" spans="1:13" x14ac:dyDescent="0.3">
      <c r="A2330" s="4"/>
      <c r="B2330" s="1"/>
      <c r="C2330" s="1" t="str">
        <f t="shared" si="180"/>
        <v/>
      </c>
      <c r="D2330" s="1"/>
      <c r="E2330" s="1" t="str">
        <f t="shared" si="181"/>
        <v/>
      </c>
      <c r="F2330" s="1" t="str">
        <f t="shared" si="182"/>
        <v/>
      </c>
      <c r="G2330" s="1"/>
      <c r="H2330" s="74" t="str" cm="1">
        <f t="array" ref="H2330">IFERROR(IF(D2330="","",INDEX(Entradas!$H$3:$H$5000,MATCH(Vendas!A2330,IF(Entradas!$B$3:$B$5000=Vendas!D2330,Entradas!$A$3:$A$5000),1))),"Preço não registrado")</f>
        <v/>
      </c>
      <c r="I2330" s="37" t="str">
        <f t="shared" si="183"/>
        <v/>
      </c>
      <c r="J2330" s="1"/>
      <c r="K2330" s="1"/>
      <c r="L2330" s="16" t="str">
        <f t="shared" si="184"/>
        <v/>
      </c>
      <c r="M2330" s="70"/>
    </row>
    <row r="2331" spans="1:13" x14ac:dyDescent="0.3">
      <c r="A2331" s="4"/>
      <c r="B2331" s="1"/>
      <c r="C2331" s="1" t="str">
        <f t="shared" si="180"/>
        <v/>
      </c>
      <c r="D2331" s="1"/>
      <c r="E2331" s="1" t="str">
        <f t="shared" si="181"/>
        <v/>
      </c>
      <c r="F2331" s="1" t="str">
        <f t="shared" si="182"/>
        <v/>
      </c>
      <c r="G2331" s="1"/>
      <c r="H2331" s="74" t="str" cm="1">
        <f t="array" ref="H2331">IFERROR(IF(D2331="","",INDEX(Entradas!$H$3:$H$5000,MATCH(Vendas!A2331,IF(Entradas!$B$3:$B$5000=Vendas!D2331,Entradas!$A$3:$A$5000),1))),"Preço não registrado")</f>
        <v/>
      </c>
      <c r="I2331" s="37" t="str">
        <f t="shared" si="183"/>
        <v/>
      </c>
      <c r="J2331" s="1"/>
      <c r="K2331" s="1"/>
      <c r="L2331" s="16" t="str">
        <f t="shared" si="184"/>
        <v/>
      </c>
      <c r="M2331" s="70"/>
    </row>
    <row r="2332" spans="1:13" x14ac:dyDescent="0.3">
      <c r="A2332" s="4"/>
      <c r="B2332" s="1"/>
      <c r="C2332" s="1" t="str">
        <f t="shared" si="180"/>
        <v/>
      </c>
      <c r="D2332" s="6"/>
      <c r="E2332" s="1" t="str">
        <f t="shared" si="181"/>
        <v/>
      </c>
      <c r="F2332" s="1" t="str">
        <f t="shared" si="182"/>
        <v/>
      </c>
      <c r="G2332" s="1"/>
      <c r="H2332" s="74" t="str" cm="1">
        <f t="array" ref="H2332">IFERROR(IF(D2332="","",INDEX(Entradas!$H$3:$H$5000,MATCH(Vendas!A2332,IF(Entradas!$B$3:$B$5000=Vendas!D2332,Entradas!$A$3:$A$5000),1))),"Preço não registrado")</f>
        <v/>
      </c>
      <c r="I2332" s="37" t="str">
        <f t="shared" si="183"/>
        <v/>
      </c>
      <c r="J2332" s="1"/>
      <c r="K2332" s="1"/>
      <c r="L2332" s="16" t="str">
        <f t="shared" si="184"/>
        <v/>
      </c>
      <c r="M2332" s="70"/>
    </row>
    <row r="2333" spans="1:13" x14ac:dyDescent="0.3">
      <c r="A2333" s="4"/>
      <c r="B2333" s="1"/>
      <c r="C2333" s="1" t="str">
        <f t="shared" si="180"/>
        <v/>
      </c>
      <c r="D2333" s="1"/>
      <c r="E2333" s="1" t="str">
        <f t="shared" si="181"/>
        <v/>
      </c>
      <c r="F2333" s="1" t="str">
        <f t="shared" si="182"/>
        <v/>
      </c>
      <c r="G2333" s="1"/>
      <c r="H2333" s="74" t="str" cm="1">
        <f t="array" ref="H2333">IFERROR(IF(D2333="","",INDEX(Entradas!$H$3:$H$5000,MATCH(Vendas!A2333,IF(Entradas!$B$3:$B$5000=Vendas!D2333,Entradas!$A$3:$A$5000),1))),"Preço não registrado")</f>
        <v/>
      </c>
      <c r="I2333" s="37" t="str">
        <f t="shared" si="183"/>
        <v/>
      </c>
      <c r="J2333" s="1"/>
      <c r="K2333" s="1"/>
      <c r="L2333" s="16" t="str">
        <f t="shared" si="184"/>
        <v/>
      </c>
      <c r="M2333" s="70"/>
    </row>
    <row r="2334" spans="1:13" x14ac:dyDescent="0.3">
      <c r="A2334" s="4"/>
      <c r="B2334" s="1"/>
      <c r="C2334" s="1" t="str">
        <f t="shared" si="180"/>
        <v/>
      </c>
      <c r="D2334" s="1"/>
      <c r="E2334" s="1" t="str">
        <f t="shared" si="181"/>
        <v/>
      </c>
      <c r="F2334" s="1" t="str">
        <f t="shared" si="182"/>
        <v/>
      </c>
      <c r="G2334" s="1"/>
      <c r="H2334" s="74" t="str" cm="1">
        <f t="array" ref="H2334">IFERROR(IF(D2334="","",INDEX(Entradas!$H$3:$H$5000,MATCH(Vendas!A2334,IF(Entradas!$B$3:$B$5000=Vendas!D2334,Entradas!$A$3:$A$5000),1))),"Preço não registrado")</f>
        <v/>
      </c>
      <c r="I2334" s="37" t="str">
        <f t="shared" si="183"/>
        <v/>
      </c>
      <c r="J2334" s="1"/>
      <c r="K2334" s="1"/>
      <c r="L2334" s="16" t="str">
        <f t="shared" si="184"/>
        <v/>
      </c>
      <c r="M2334" s="70"/>
    </row>
    <row r="2335" spans="1:13" x14ac:dyDescent="0.3">
      <c r="A2335" s="4"/>
      <c r="B2335" s="1"/>
      <c r="C2335" s="1" t="str">
        <f t="shared" si="180"/>
        <v/>
      </c>
      <c r="D2335" s="1"/>
      <c r="E2335" s="1" t="str">
        <f t="shared" si="181"/>
        <v/>
      </c>
      <c r="F2335" s="1" t="str">
        <f t="shared" si="182"/>
        <v/>
      </c>
      <c r="G2335" s="1"/>
      <c r="H2335" s="74" t="str" cm="1">
        <f t="array" ref="H2335">IFERROR(IF(D2335="","",INDEX(Entradas!$H$3:$H$5000,MATCH(Vendas!A2335,IF(Entradas!$B$3:$B$5000=Vendas!D2335,Entradas!$A$3:$A$5000),1))),"Preço não registrado")</f>
        <v/>
      </c>
      <c r="I2335" s="37" t="str">
        <f t="shared" si="183"/>
        <v/>
      </c>
      <c r="J2335" s="1"/>
      <c r="K2335" s="1"/>
      <c r="L2335" s="16" t="str">
        <f t="shared" si="184"/>
        <v/>
      </c>
      <c r="M2335" s="70"/>
    </row>
    <row r="2336" spans="1:13" x14ac:dyDescent="0.3">
      <c r="A2336" s="4"/>
      <c r="B2336" s="1"/>
      <c r="C2336" s="1" t="str">
        <f t="shared" si="180"/>
        <v/>
      </c>
      <c r="D2336" s="1"/>
      <c r="E2336" s="1" t="str">
        <f t="shared" si="181"/>
        <v/>
      </c>
      <c r="F2336" s="1" t="str">
        <f t="shared" si="182"/>
        <v/>
      </c>
      <c r="G2336" s="1"/>
      <c r="H2336" s="74" t="str" cm="1">
        <f t="array" ref="H2336">IFERROR(IF(D2336="","",INDEX(Entradas!$H$3:$H$5000,MATCH(Vendas!A2336,IF(Entradas!$B$3:$B$5000=Vendas!D2336,Entradas!$A$3:$A$5000),1))),"Preço não registrado")</f>
        <v/>
      </c>
      <c r="I2336" s="37" t="str">
        <f t="shared" si="183"/>
        <v/>
      </c>
      <c r="J2336" s="1"/>
      <c r="K2336" s="1"/>
      <c r="L2336" s="16" t="str">
        <f t="shared" si="184"/>
        <v/>
      </c>
      <c r="M2336" s="70"/>
    </row>
    <row r="2337" spans="1:13" x14ac:dyDescent="0.3">
      <c r="A2337" s="4"/>
      <c r="B2337" s="1"/>
      <c r="C2337" s="1" t="str">
        <f t="shared" si="180"/>
        <v/>
      </c>
      <c r="D2337" s="1"/>
      <c r="E2337" s="1" t="str">
        <f t="shared" si="181"/>
        <v/>
      </c>
      <c r="F2337" s="1" t="str">
        <f t="shared" si="182"/>
        <v/>
      </c>
      <c r="G2337" s="1"/>
      <c r="H2337" s="74" t="str" cm="1">
        <f t="array" ref="H2337">IFERROR(IF(D2337="","",INDEX(Entradas!$H$3:$H$5000,MATCH(Vendas!A2337,IF(Entradas!$B$3:$B$5000=Vendas!D2337,Entradas!$A$3:$A$5000),1))),"Preço não registrado")</f>
        <v/>
      </c>
      <c r="I2337" s="37" t="str">
        <f t="shared" si="183"/>
        <v/>
      </c>
      <c r="J2337" s="1"/>
      <c r="K2337" s="1"/>
      <c r="L2337" s="16" t="str">
        <f t="shared" si="184"/>
        <v/>
      </c>
      <c r="M2337" s="70"/>
    </row>
    <row r="2338" spans="1:13" x14ac:dyDescent="0.3">
      <c r="A2338" s="4"/>
      <c r="B2338" s="1"/>
      <c r="C2338" s="1" t="str">
        <f t="shared" si="180"/>
        <v/>
      </c>
      <c r="D2338" s="1"/>
      <c r="E2338" s="1" t="str">
        <f t="shared" si="181"/>
        <v/>
      </c>
      <c r="F2338" s="1" t="str">
        <f t="shared" si="182"/>
        <v/>
      </c>
      <c r="G2338" s="1"/>
      <c r="H2338" s="74" t="str" cm="1">
        <f t="array" ref="H2338">IFERROR(IF(D2338="","",INDEX(Entradas!$H$3:$H$5000,MATCH(Vendas!A2338,IF(Entradas!$B$3:$B$5000=Vendas!D2338,Entradas!$A$3:$A$5000),1))),"Preço não registrado")</f>
        <v/>
      </c>
      <c r="I2338" s="37" t="str">
        <f t="shared" si="183"/>
        <v/>
      </c>
      <c r="J2338" s="1"/>
      <c r="K2338" s="1"/>
      <c r="L2338" s="16" t="str">
        <f t="shared" si="184"/>
        <v/>
      </c>
      <c r="M2338" s="70"/>
    </row>
    <row r="2339" spans="1:13" x14ac:dyDescent="0.3">
      <c r="A2339" s="4"/>
      <c r="B2339" s="1"/>
      <c r="C2339" s="1" t="str">
        <f t="shared" si="180"/>
        <v/>
      </c>
      <c r="D2339" s="1"/>
      <c r="E2339" s="1" t="str">
        <f t="shared" si="181"/>
        <v/>
      </c>
      <c r="F2339" s="1" t="str">
        <f t="shared" si="182"/>
        <v/>
      </c>
      <c r="G2339" s="1"/>
      <c r="H2339" s="74" t="str" cm="1">
        <f t="array" ref="H2339">IFERROR(IF(D2339="","",INDEX(Entradas!$H$3:$H$5000,MATCH(Vendas!A2339,IF(Entradas!$B$3:$B$5000=Vendas!D2339,Entradas!$A$3:$A$5000),1))),"Preço não registrado")</f>
        <v/>
      </c>
      <c r="I2339" s="37" t="str">
        <f t="shared" si="183"/>
        <v/>
      </c>
      <c r="J2339" s="1"/>
      <c r="K2339" s="1"/>
      <c r="L2339" s="16" t="str">
        <f t="shared" si="184"/>
        <v/>
      </c>
      <c r="M2339" s="70"/>
    </row>
    <row r="2340" spans="1:13" x14ac:dyDescent="0.3">
      <c r="A2340" s="4"/>
      <c r="B2340" s="1"/>
      <c r="C2340" s="1" t="str">
        <f t="shared" si="180"/>
        <v/>
      </c>
      <c r="D2340" s="1"/>
      <c r="E2340" s="1" t="str">
        <f t="shared" si="181"/>
        <v/>
      </c>
      <c r="F2340" s="1" t="str">
        <f t="shared" si="182"/>
        <v/>
      </c>
      <c r="G2340" s="1"/>
      <c r="H2340" s="74" t="str" cm="1">
        <f t="array" ref="H2340">IFERROR(IF(D2340="","",INDEX(Entradas!$H$3:$H$5000,MATCH(Vendas!A2340,IF(Entradas!$B$3:$B$5000=Vendas!D2340,Entradas!$A$3:$A$5000),1))),"Preço não registrado")</f>
        <v/>
      </c>
      <c r="I2340" s="37" t="str">
        <f t="shared" si="183"/>
        <v/>
      </c>
      <c r="J2340" s="1"/>
      <c r="K2340" s="1"/>
      <c r="L2340" s="16" t="str">
        <f t="shared" si="184"/>
        <v/>
      </c>
      <c r="M2340" s="70"/>
    </row>
    <row r="2341" spans="1:13" x14ac:dyDescent="0.3">
      <c r="A2341" s="4"/>
      <c r="B2341" s="1"/>
      <c r="C2341" s="1" t="str">
        <f t="shared" si="180"/>
        <v/>
      </c>
      <c r="D2341" s="1"/>
      <c r="E2341" s="1" t="str">
        <f t="shared" si="181"/>
        <v/>
      </c>
      <c r="F2341" s="1" t="str">
        <f t="shared" si="182"/>
        <v/>
      </c>
      <c r="G2341" s="1"/>
      <c r="H2341" s="74" t="str" cm="1">
        <f t="array" ref="H2341">IFERROR(IF(D2341="","",INDEX(Entradas!$H$3:$H$5000,MATCH(Vendas!A2341,IF(Entradas!$B$3:$B$5000=Vendas!D2341,Entradas!$A$3:$A$5000),1))),"Preço não registrado")</f>
        <v/>
      </c>
      <c r="I2341" s="37" t="str">
        <f t="shared" si="183"/>
        <v/>
      </c>
      <c r="J2341" s="1"/>
      <c r="K2341" s="1"/>
      <c r="L2341" s="16" t="str">
        <f t="shared" si="184"/>
        <v/>
      </c>
      <c r="M2341" s="70"/>
    </row>
    <row r="2342" spans="1:13" x14ac:dyDescent="0.3">
      <c r="A2342" s="4"/>
      <c r="B2342" s="1"/>
      <c r="C2342" s="1" t="str">
        <f t="shared" si="180"/>
        <v/>
      </c>
      <c r="D2342" s="6"/>
      <c r="E2342" s="1" t="str">
        <f t="shared" si="181"/>
        <v/>
      </c>
      <c r="F2342" s="1" t="str">
        <f t="shared" si="182"/>
        <v/>
      </c>
      <c r="G2342" s="1"/>
      <c r="H2342" s="74" t="str" cm="1">
        <f t="array" ref="H2342">IFERROR(IF(D2342="","",INDEX(Entradas!$H$3:$H$5000,MATCH(Vendas!A2342,IF(Entradas!$B$3:$B$5000=Vendas!D2342,Entradas!$A$3:$A$5000),1))),"Preço não registrado")</f>
        <v/>
      </c>
      <c r="I2342" s="37" t="str">
        <f t="shared" si="183"/>
        <v/>
      </c>
      <c r="J2342" s="1"/>
      <c r="K2342" s="1"/>
      <c r="L2342" s="16" t="str">
        <f t="shared" si="184"/>
        <v/>
      </c>
      <c r="M2342" s="70"/>
    </row>
    <row r="2343" spans="1:13" x14ac:dyDescent="0.3">
      <c r="A2343" s="4"/>
      <c r="B2343" s="1"/>
      <c r="C2343" s="1" t="str">
        <f t="shared" si="180"/>
        <v/>
      </c>
      <c r="D2343" s="1"/>
      <c r="E2343" s="1" t="str">
        <f t="shared" si="181"/>
        <v/>
      </c>
      <c r="F2343" s="1" t="str">
        <f t="shared" si="182"/>
        <v/>
      </c>
      <c r="G2343" s="1"/>
      <c r="H2343" s="74" t="str" cm="1">
        <f t="array" ref="H2343">IFERROR(IF(D2343="","",INDEX(Entradas!$H$3:$H$5000,MATCH(Vendas!A2343,IF(Entradas!$B$3:$B$5000=Vendas!D2343,Entradas!$A$3:$A$5000),1))),"Preço não registrado")</f>
        <v/>
      </c>
      <c r="I2343" s="37" t="str">
        <f t="shared" si="183"/>
        <v/>
      </c>
      <c r="J2343" s="1"/>
      <c r="K2343" s="1"/>
      <c r="L2343" s="16" t="str">
        <f t="shared" si="184"/>
        <v/>
      </c>
      <c r="M2343" s="70"/>
    </row>
    <row r="2344" spans="1:13" x14ac:dyDescent="0.3">
      <c r="A2344" s="4"/>
      <c r="B2344" s="1"/>
      <c r="C2344" s="1" t="str">
        <f t="shared" si="180"/>
        <v/>
      </c>
      <c r="D2344" s="1"/>
      <c r="E2344" s="1" t="str">
        <f t="shared" si="181"/>
        <v/>
      </c>
      <c r="F2344" s="1" t="str">
        <f t="shared" si="182"/>
        <v/>
      </c>
      <c r="G2344" s="1"/>
      <c r="H2344" s="74" t="str" cm="1">
        <f t="array" ref="H2344">IFERROR(IF(D2344="","",INDEX(Entradas!$H$3:$H$5000,MATCH(Vendas!A2344,IF(Entradas!$B$3:$B$5000=Vendas!D2344,Entradas!$A$3:$A$5000),1))),"Preço não registrado")</f>
        <v/>
      </c>
      <c r="I2344" s="37" t="str">
        <f t="shared" si="183"/>
        <v/>
      </c>
      <c r="J2344" s="1"/>
      <c r="K2344" s="1"/>
      <c r="L2344" s="16" t="str">
        <f t="shared" si="184"/>
        <v/>
      </c>
      <c r="M2344" s="70"/>
    </row>
    <row r="2345" spans="1:13" x14ac:dyDescent="0.3">
      <c r="A2345" s="4"/>
      <c r="B2345" s="1"/>
      <c r="C2345" s="1" t="str">
        <f t="shared" si="180"/>
        <v/>
      </c>
      <c r="D2345" s="1"/>
      <c r="E2345" s="1" t="str">
        <f t="shared" si="181"/>
        <v/>
      </c>
      <c r="F2345" s="1" t="str">
        <f t="shared" si="182"/>
        <v/>
      </c>
      <c r="G2345" s="1"/>
      <c r="H2345" s="74" t="str" cm="1">
        <f t="array" ref="H2345">IFERROR(IF(D2345="","",INDEX(Entradas!$H$3:$H$5000,MATCH(Vendas!A2345,IF(Entradas!$B$3:$B$5000=Vendas!D2345,Entradas!$A$3:$A$5000),1))),"Preço não registrado")</f>
        <v/>
      </c>
      <c r="I2345" s="37" t="str">
        <f t="shared" si="183"/>
        <v/>
      </c>
      <c r="J2345" s="1"/>
      <c r="K2345" s="1"/>
      <c r="L2345" s="16" t="str">
        <f t="shared" si="184"/>
        <v/>
      </c>
      <c r="M2345" s="70"/>
    </row>
    <row r="2346" spans="1:13" x14ac:dyDescent="0.3">
      <c r="A2346" s="4"/>
      <c r="B2346" s="1"/>
      <c r="C2346" s="1" t="str">
        <f t="shared" si="180"/>
        <v/>
      </c>
      <c r="D2346" s="1"/>
      <c r="E2346" s="1" t="str">
        <f t="shared" si="181"/>
        <v/>
      </c>
      <c r="F2346" s="1" t="str">
        <f t="shared" si="182"/>
        <v/>
      </c>
      <c r="G2346" s="1"/>
      <c r="H2346" s="74" t="str" cm="1">
        <f t="array" ref="H2346">IFERROR(IF(D2346="","",INDEX(Entradas!$H$3:$H$5000,MATCH(Vendas!A2346,IF(Entradas!$B$3:$B$5000=Vendas!D2346,Entradas!$A$3:$A$5000),1))),"Preço não registrado")</f>
        <v/>
      </c>
      <c r="I2346" s="37" t="str">
        <f t="shared" si="183"/>
        <v/>
      </c>
      <c r="J2346" s="1"/>
      <c r="K2346" s="1"/>
      <c r="L2346" s="16" t="str">
        <f t="shared" si="184"/>
        <v/>
      </c>
      <c r="M2346" s="70"/>
    </row>
    <row r="2347" spans="1:13" x14ac:dyDescent="0.3">
      <c r="A2347" s="4"/>
      <c r="B2347" s="1"/>
      <c r="C2347" s="1" t="str">
        <f t="shared" si="180"/>
        <v/>
      </c>
      <c r="D2347" s="1"/>
      <c r="E2347" s="1" t="str">
        <f t="shared" si="181"/>
        <v/>
      </c>
      <c r="F2347" s="1" t="str">
        <f t="shared" si="182"/>
        <v/>
      </c>
      <c r="G2347" s="1"/>
      <c r="H2347" s="74" t="str" cm="1">
        <f t="array" ref="H2347">IFERROR(IF(D2347="","",INDEX(Entradas!$H$3:$H$5000,MATCH(Vendas!A2347,IF(Entradas!$B$3:$B$5000=Vendas!D2347,Entradas!$A$3:$A$5000),1))),"Preço não registrado")</f>
        <v/>
      </c>
      <c r="I2347" s="37" t="str">
        <f t="shared" si="183"/>
        <v/>
      </c>
      <c r="J2347" s="1"/>
      <c r="K2347" s="1"/>
      <c r="L2347" s="16" t="str">
        <f t="shared" si="184"/>
        <v/>
      </c>
      <c r="M2347" s="70"/>
    </row>
    <row r="2348" spans="1:13" x14ac:dyDescent="0.3">
      <c r="A2348" s="4"/>
      <c r="B2348" s="1"/>
      <c r="C2348" s="1" t="str">
        <f t="shared" si="180"/>
        <v/>
      </c>
      <c r="D2348" s="1"/>
      <c r="E2348" s="1" t="str">
        <f t="shared" si="181"/>
        <v/>
      </c>
      <c r="F2348" s="1" t="str">
        <f t="shared" si="182"/>
        <v/>
      </c>
      <c r="G2348" s="1"/>
      <c r="H2348" s="74" t="str" cm="1">
        <f t="array" ref="H2348">IFERROR(IF(D2348="","",INDEX(Entradas!$H$3:$H$5000,MATCH(Vendas!A2348,IF(Entradas!$B$3:$B$5000=Vendas!D2348,Entradas!$A$3:$A$5000),1))),"Preço não registrado")</f>
        <v/>
      </c>
      <c r="I2348" s="37" t="str">
        <f t="shared" si="183"/>
        <v/>
      </c>
      <c r="J2348" s="1"/>
      <c r="K2348" s="1"/>
      <c r="L2348" s="16" t="str">
        <f t="shared" si="184"/>
        <v/>
      </c>
      <c r="M2348" s="70"/>
    </row>
    <row r="2349" spans="1:13" x14ac:dyDescent="0.3">
      <c r="A2349" s="4"/>
      <c r="B2349" s="1"/>
      <c r="C2349" s="1" t="str">
        <f t="shared" si="180"/>
        <v/>
      </c>
      <c r="D2349" s="1"/>
      <c r="E2349" s="1" t="str">
        <f t="shared" si="181"/>
        <v/>
      </c>
      <c r="F2349" s="1" t="str">
        <f t="shared" si="182"/>
        <v/>
      </c>
      <c r="G2349" s="1"/>
      <c r="H2349" s="74" t="str" cm="1">
        <f t="array" ref="H2349">IFERROR(IF(D2349="","",INDEX(Entradas!$H$3:$H$5000,MATCH(Vendas!A2349,IF(Entradas!$B$3:$B$5000=Vendas!D2349,Entradas!$A$3:$A$5000),1))),"Preço não registrado")</f>
        <v/>
      </c>
      <c r="I2349" s="37" t="str">
        <f t="shared" si="183"/>
        <v/>
      </c>
      <c r="J2349" s="1"/>
      <c r="K2349" s="1"/>
      <c r="L2349" s="16" t="str">
        <f t="shared" si="184"/>
        <v/>
      </c>
      <c r="M2349" s="70"/>
    </row>
    <row r="2350" spans="1:13" x14ac:dyDescent="0.3">
      <c r="A2350" s="4"/>
      <c r="B2350" s="1"/>
      <c r="C2350" s="1" t="str">
        <f t="shared" si="180"/>
        <v/>
      </c>
      <c r="D2350" s="1"/>
      <c r="E2350" s="1" t="str">
        <f t="shared" si="181"/>
        <v/>
      </c>
      <c r="F2350" s="1" t="str">
        <f t="shared" si="182"/>
        <v/>
      </c>
      <c r="G2350" s="1"/>
      <c r="H2350" s="74" t="str" cm="1">
        <f t="array" ref="H2350">IFERROR(IF(D2350="","",INDEX(Entradas!$H$3:$H$5000,MATCH(Vendas!A2350,IF(Entradas!$B$3:$B$5000=Vendas!D2350,Entradas!$A$3:$A$5000),1))),"Preço não registrado")</f>
        <v/>
      </c>
      <c r="I2350" s="37" t="str">
        <f t="shared" si="183"/>
        <v/>
      </c>
      <c r="J2350" s="1"/>
      <c r="K2350" s="1"/>
      <c r="L2350" s="16" t="str">
        <f t="shared" si="184"/>
        <v/>
      </c>
      <c r="M2350" s="70"/>
    </row>
    <row r="2351" spans="1:13" x14ac:dyDescent="0.3">
      <c r="A2351" s="4"/>
      <c r="B2351" s="1"/>
      <c r="C2351" s="1" t="str">
        <f t="shared" si="180"/>
        <v/>
      </c>
      <c r="D2351" s="1"/>
      <c r="E2351" s="1" t="str">
        <f t="shared" si="181"/>
        <v/>
      </c>
      <c r="F2351" s="1" t="str">
        <f t="shared" si="182"/>
        <v/>
      </c>
      <c r="G2351" s="1"/>
      <c r="H2351" s="74" t="str" cm="1">
        <f t="array" ref="H2351">IFERROR(IF(D2351="","",INDEX(Entradas!$H$3:$H$5000,MATCH(Vendas!A2351,IF(Entradas!$B$3:$B$5000=Vendas!D2351,Entradas!$A$3:$A$5000),1))),"Preço não registrado")</f>
        <v/>
      </c>
      <c r="I2351" s="37" t="str">
        <f t="shared" si="183"/>
        <v/>
      </c>
      <c r="J2351" s="1"/>
      <c r="K2351" s="1"/>
      <c r="L2351" s="16" t="str">
        <f t="shared" si="184"/>
        <v/>
      </c>
      <c r="M2351" s="70"/>
    </row>
    <row r="2352" spans="1:13" x14ac:dyDescent="0.3">
      <c r="A2352" s="4"/>
      <c r="B2352" s="1"/>
      <c r="C2352" s="1" t="str">
        <f t="shared" si="180"/>
        <v/>
      </c>
      <c r="D2352" s="6"/>
      <c r="E2352" s="1" t="str">
        <f t="shared" si="181"/>
        <v/>
      </c>
      <c r="F2352" s="1" t="str">
        <f t="shared" si="182"/>
        <v/>
      </c>
      <c r="G2352" s="1"/>
      <c r="H2352" s="74" t="str" cm="1">
        <f t="array" ref="H2352">IFERROR(IF(D2352="","",INDEX(Entradas!$H$3:$H$5000,MATCH(Vendas!A2352,IF(Entradas!$B$3:$B$5000=Vendas!D2352,Entradas!$A$3:$A$5000),1))),"Preço não registrado")</f>
        <v/>
      </c>
      <c r="I2352" s="37" t="str">
        <f t="shared" si="183"/>
        <v/>
      </c>
      <c r="J2352" s="1"/>
      <c r="K2352" s="1"/>
      <c r="L2352" s="16" t="str">
        <f t="shared" si="184"/>
        <v/>
      </c>
      <c r="M2352" s="70"/>
    </row>
    <row r="2353" spans="1:13" x14ac:dyDescent="0.3">
      <c r="A2353" s="4"/>
      <c r="B2353" s="1"/>
      <c r="C2353" s="1" t="str">
        <f t="shared" si="180"/>
        <v/>
      </c>
      <c r="D2353" s="1"/>
      <c r="E2353" s="1" t="str">
        <f t="shared" si="181"/>
        <v/>
      </c>
      <c r="F2353" s="1" t="str">
        <f t="shared" si="182"/>
        <v/>
      </c>
      <c r="G2353" s="1"/>
      <c r="H2353" s="74" t="str" cm="1">
        <f t="array" ref="H2353">IFERROR(IF(D2353="","",INDEX(Entradas!$H$3:$H$5000,MATCH(Vendas!A2353,IF(Entradas!$B$3:$B$5000=Vendas!D2353,Entradas!$A$3:$A$5000),1))),"Preço não registrado")</f>
        <v/>
      </c>
      <c r="I2353" s="37" t="str">
        <f t="shared" si="183"/>
        <v/>
      </c>
      <c r="J2353" s="1"/>
      <c r="K2353" s="1"/>
      <c r="L2353" s="16" t="str">
        <f t="shared" si="184"/>
        <v/>
      </c>
      <c r="M2353" s="70"/>
    </row>
    <row r="2354" spans="1:13" x14ac:dyDescent="0.3">
      <c r="A2354" s="4"/>
      <c r="B2354" s="1"/>
      <c r="C2354" s="1" t="str">
        <f t="shared" si="180"/>
        <v/>
      </c>
      <c r="D2354" s="1"/>
      <c r="E2354" s="1" t="str">
        <f t="shared" si="181"/>
        <v/>
      </c>
      <c r="F2354" s="1" t="str">
        <f t="shared" si="182"/>
        <v/>
      </c>
      <c r="G2354" s="1"/>
      <c r="H2354" s="74" t="str" cm="1">
        <f t="array" ref="H2354">IFERROR(IF(D2354="","",INDEX(Entradas!$H$3:$H$5000,MATCH(Vendas!A2354,IF(Entradas!$B$3:$B$5000=Vendas!D2354,Entradas!$A$3:$A$5000),1))),"Preço não registrado")</f>
        <v/>
      </c>
      <c r="I2354" s="37" t="str">
        <f t="shared" si="183"/>
        <v/>
      </c>
      <c r="J2354" s="1"/>
      <c r="K2354" s="1"/>
      <c r="L2354" s="16" t="str">
        <f t="shared" si="184"/>
        <v/>
      </c>
      <c r="M2354" s="70"/>
    </row>
    <row r="2355" spans="1:13" x14ac:dyDescent="0.3">
      <c r="A2355" s="4"/>
      <c r="B2355" s="1"/>
      <c r="C2355" s="1" t="str">
        <f t="shared" si="180"/>
        <v/>
      </c>
      <c r="D2355" s="1"/>
      <c r="E2355" s="1" t="str">
        <f t="shared" si="181"/>
        <v/>
      </c>
      <c r="F2355" s="1" t="str">
        <f t="shared" si="182"/>
        <v/>
      </c>
      <c r="G2355" s="1"/>
      <c r="H2355" s="74" t="str" cm="1">
        <f t="array" ref="H2355">IFERROR(IF(D2355="","",INDEX(Entradas!$H$3:$H$5000,MATCH(Vendas!A2355,IF(Entradas!$B$3:$B$5000=Vendas!D2355,Entradas!$A$3:$A$5000),1))),"Preço não registrado")</f>
        <v/>
      </c>
      <c r="I2355" s="37" t="str">
        <f t="shared" si="183"/>
        <v/>
      </c>
      <c r="J2355" s="1"/>
      <c r="K2355" s="1"/>
      <c r="L2355" s="16" t="str">
        <f t="shared" si="184"/>
        <v/>
      </c>
      <c r="M2355" s="70"/>
    </row>
    <row r="2356" spans="1:13" x14ac:dyDescent="0.3">
      <c r="A2356" s="4"/>
      <c r="B2356" s="1"/>
      <c r="C2356" s="1" t="str">
        <f t="shared" si="180"/>
        <v/>
      </c>
      <c r="D2356" s="1"/>
      <c r="E2356" s="1" t="str">
        <f t="shared" si="181"/>
        <v/>
      </c>
      <c r="F2356" s="1" t="str">
        <f t="shared" si="182"/>
        <v/>
      </c>
      <c r="G2356" s="1"/>
      <c r="H2356" s="74" t="str" cm="1">
        <f t="array" ref="H2356">IFERROR(IF(D2356="","",INDEX(Entradas!$H$3:$H$5000,MATCH(Vendas!A2356,IF(Entradas!$B$3:$B$5000=Vendas!D2356,Entradas!$A$3:$A$5000),1))),"Preço não registrado")</f>
        <v/>
      </c>
      <c r="I2356" s="37" t="str">
        <f t="shared" si="183"/>
        <v/>
      </c>
      <c r="J2356" s="1"/>
      <c r="K2356" s="1"/>
      <c r="L2356" s="16" t="str">
        <f t="shared" si="184"/>
        <v/>
      </c>
      <c r="M2356" s="70"/>
    </row>
    <row r="2357" spans="1:13" x14ac:dyDescent="0.3">
      <c r="A2357" s="4"/>
      <c r="B2357" s="1"/>
      <c r="C2357" s="1" t="str">
        <f t="shared" si="180"/>
        <v/>
      </c>
      <c r="D2357" s="1"/>
      <c r="E2357" s="1" t="str">
        <f t="shared" si="181"/>
        <v/>
      </c>
      <c r="F2357" s="1" t="str">
        <f t="shared" si="182"/>
        <v/>
      </c>
      <c r="G2357" s="1"/>
      <c r="H2357" s="74" t="str" cm="1">
        <f t="array" ref="H2357">IFERROR(IF(D2357="","",INDEX(Entradas!$H$3:$H$5000,MATCH(Vendas!A2357,IF(Entradas!$B$3:$B$5000=Vendas!D2357,Entradas!$A$3:$A$5000),1))),"Preço não registrado")</f>
        <v/>
      </c>
      <c r="I2357" s="37" t="str">
        <f t="shared" si="183"/>
        <v/>
      </c>
      <c r="J2357" s="1"/>
      <c r="K2357" s="1"/>
      <c r="L2357" s="16" t="str">
        <f t="shared" si="184"/>
        <v/>
      </c>
      <c r="M2357" s="70"/>
    </row>
    <row r="2358" spans="1:13" x14ac:dyDescent="0.3">
      <c r="A2358" s="4"/>
      <c r="B2358" s="1"/>
      <c r="C2358" s="1" t="str">
        <f t="shared" si="180"/>
        <v/>
      </c>
      <c r="D2358" s="1"/>
      <c r="E2358" s="1" t="str">
        <f t="shared" si="181"/>
        <v/>
      </c>
      <c r="F2358" s="1" t="str">
        <f t="shared" si="182"/>
        <v/>
      </c>
      <c r="G2358" s="1"/>
      <c r="H2358" s="74" t="str" cm="1">
        <f t="array" ref="H2358">IFERROR(IF(D2358="","",INDEX(Entradas!$H$3:$H$5000,MATCH(Vendas!A2358,IF(Entradas!$B$3:$B$5000=Vendas!D2358,Entradas!$A$3:$A$5000),1))),"Preço não registrado")</f>
        <v/>
      </c>
      <c r="I2358" s="37" t="str">
        <f t="shared" si="183"/>
        <v/>
      </c>
      <c r="J2358" s="1"/>
      <c r="K2358" s="1"/>
      <c r="L2358" s="16" t="str">
        <f t="shared" si="184"/>
        <v/>
      </c>
      <c r="M2358" s="70"/>
    </row>
    <row r="2359" spans="1:13" x14ac:dyDescent="0.3">
      <c r="A2359" s="4"/>
      <c r="B2359" s="1"/>
      <c r="C2359" s="1" t="str">
        <f t="shared" si="180"/>
        <v/>
      </c>
      <c r="D2359" s="1"/>
      <c r="E2359" s="1" t="str">
        <f t="shared" si="181"/>
        <v/>
      </c>
      <c r="F2359" s="1" t="str">
        <f t="shared" si="182"/>
        <v/>
      </c>
      <c r="G2359" s="1"/>
      <c r="H2359" s="74" t="str" cm="1">
        <f t="array" ref="H2359">IFERROR(IF(D2359="","",INDEX(Entradas!$H$3:$H$5000,MATCH(Vendas!A2359,IF(Entradas!$B$3:$B$5000=Vendas!D2359,Entradas!$A$3:$A$5000),1))),"Preço não registrado")</f>
        <v/>
      </c>
      <c r="I2359" s="37" t="str">
        <f t="shared" si="183"/>
        <v/>
      </c>
      <c r="J2359" s="1"/>
      <c r="K2359" s="1"/>
      <c r="L2359" s="16" t="str">
        <f t="shared" si="184"/>
        <v/>
      </c>
      <c r="M2359" s="70"/>
    </row>
    <row r="2360" spans="1:13" x14ac:dyDescent="0.3">
      <c r="A2360" s="4"/>
      <c r="B2360" s="1"/>
      <c r="C2360" s="1" t="str">
        <f t="shared" si="180"/>
        <v/>
      </c>
      <c r="D2360" s="1"/>
      <c r="E2360" s="1" t="str">
        <f t="shared" si="181"/>
        <v/>
      </c>
      <c r="F2360" s="1" t="str">
        <f t="shared" si="182"/>
        <v/>
      </c>
      <c r="G2360" s="1"/>
      <c r="H2360" s="74" t="str" cm="1">
        <f t="array" ref="H2360">IFERROR(IF(D2360="","",INDEX(Entradas!$H$3:$H$5000,MATCH(Vendas!A2360,IF(Entradas!$B$3:$B$5000=Vendas!D2360,Entradas!$A$3:$A$5000),1))),"Preço não registrado")</f>
        <v/>
      </c>
      <c r="I2360" s="37" t="str">
        <f t="shared" si="183"/>
        <v/>
      </c>
      <c r="J2360" s="1"/>
      <c r="K2360" s="1"/>
      <c r="L2360" s="16" t="str">
        <f t="shared" si="184"/>
        <v/>
      </c>
      <c r="M2360" s="70"/>
    </row>
    <row r="2361" spans="1:13" x14ac:dyDescent="0.3">
      <c r="A2361" s="4"/>
      <c r="B2361" s="1"/>
      <c r="C2361" s="1" t="str">
        <f t="shared" si="180"/>
        <v/>
      </c>
      <c r="D2361" s="1"/>
      <c r="E2361" s="1" t="str">
        <f t="shared" si="181"/>
        <v/>
      </c>
      <c r="F2361" s="1" t="str">
        <f t="shared" si="182"/>
        <v/>
      </c>
      <c r="G2361" s="1"/>
      <c r="H2361" s="74" t="str" cm="1">
        <f t="array" ref="H2361">IFERROR(IF(D2361="","",INDEX(Entradas!$H$3:$H$5000,MATCH(Vendas!A2361,IF(Entradas!$B$3:$B$5000=Vendas!D2361,Entradas!$A$3:$A$5000),1))),"Preço não registrado")</f>
        <v/>
      </c>
      <c r="I2361" s="37" t="str">
        <f t="shared" si="183"/>
        <v/>
      </c>
      <c r="J2361" s="1"/>
      <c r="K2361" s="1"/>
      <c r="L2361" s="16" t="str">
        <f t="shared" si="184"/>
        <v/>
      </c>
      <c r="M2361" s="70"/>
    </row>
    <row r="2362" spans="1:13" x14ac:dyDescent="0.3">
      <c r="A2362" s="4"/>
      <c r="B2362" s="1"/>
      <c r="C2362" s="1" t="str">
        <f t="shared" si="180"/>
        <v/>
      </c>
      <c r="D2362" s="6"/>
      <c r="E2362" s="1" t="str">
        <f t="shared" si="181"/>
        <v/>
      </c>
      <c r="F2362" s="1" t="str">
        <f t="shared" si="182"/>
        <v/>
      </c>
      <c r="G2362" s="1"/>
      <c r="H2362" s="74" t="str" cm="1">
        <f t="array" ref="H2362">IFERROR(IF(D2362="","",INDEX(Entradas!$H$3:$H$5000,MATCH(Vendas!A2362,IF(Entradas!$B$3:$B$5000=Vendas!D2362,Entradas!$A$3:$A$5000),1))),"Preço não registrado")</f>
        <v/>
      </c>
      <c r="I2362" s="37" t="str">
        <f t="shared" si="183"/>
        <v/>
      </c>
      <c r="J2362" s="1"/>
      <c r="K2362" s="1"/>
      <c r="L2362" s="16" t="str">
        <f t="shared" si="184"/>
        <v/>
      </c>
      <c r="M2362" s="70"/>
    </row>
    <row r="2363" spans="1:13" x14ac:dyDescent="0.3">
      <c r="A2363" s="4"/>
      <c r="B2363" s="1"/>
      <c r="C2363" s="1" t="str">
        <f t="shared" si="180"/>
        <v/>
      </c>
      <c r="D2363" s="1"/>
      <c r="E2363" s="1" t="str">
        <f t="shared" si="181"/>
        <v/>
      </c>
      <c r="F2363" s="1" t="str">
        <f t="shared" si="182"/>
        <v/>
      </c>
      <c r="G2363" s="1"/>
      <c r="H2363" s="74" t="str" cm="1">
        <f t="array" ref="H2363">IFERROR(IF(D2363="","",INDEX(Entradas!$H$3:$H$5000,MATCH(Vendas!A2363,IF(Entradas!$B$3:$B$5000=Vendas!D2363,Entradas!$A$3:$A$5000),1))),"Preço não registrado")</f>
        <v/>
      </c>
      <c r="I2363" s="37" t="str">
        <f t="shared" si="183"/>
        <v/>
      </c>
      <c r="J2363" s="1"/>
      <c r="K2363" s="1"/>
      <c r="L2363" s="16" t="str">
        <f t="shared" si="184"/>
        <v/>
      </c>
      <c r="M2363" s="70"/>
    </row>
    <row r="2364" spans="1:13" x14ac:dyDescent="0.3">
      <c r="A2364" s="4"/>
      <c r="B2364" s="1"/>
      <c r="C2364" s="1" t="str">
        <f t="shared" si="180"/>
        <v/>
      </c>
      <c r="D2364" s="1"/>
      <c r="E2364" s="1" t="str">
        <f t="shared" si="181"/>
        <v/>
      </c>
      <c r="F2364" s="1" t="str">
        <f t="shared" si="182"/>
        <v/>
      </c>
      <c r="G2364" s="1"/>
      <c r="H2364" s="74" t="str" cm="1">
        <f t="array" ref="H2364">IFERROR(IF(D2364="","",INDEX(Entradas!$H$3:$H$5000,MATCH(Vendas!A2364,IF(Entradas!$B$3:$B$5000=Vendas!D2364,Entradas!$A$3:$A$5000),1))),"Preço não registrado")</f>
        <v/>
      </c>
      <c r="I2364" s="37" t="str">
        <f t="shared" si="183"/>
        <v/>
      </c>
      <c r="J2364" s="1"/>
      <c r="K2364" s="1"/>
      <c r="L2364" s="16" t="str">
        <f t="shared" si="184"/>
        <v/>
      </c>
      <c r="M2364" s="70"/>
    </row>
    <row r="2365" spans="1:13" x14ac:dyDescent="0.3">
      <c r="A2365" s="4"/>
      <c r="B2365" s="1"/>
      <c r="C2365" s="1" t="str">
        <f t="shared" si="180"/>
        <v/>
      </c>
      <c r="D2365" s="1"/>
      <c r="E2365" s="1" t="str">
        <f t="shared" si="181"/>
        <v/>
      </c>
      <c r="F2365" s="1" t="str">
        <f t="shared" si="182"/>
        <v/>
      </c>
      <c r="G2365" s="1"/>
      <c r="H2365" s="74" t="str" cm="1">
        <f t="array" ref="H2365">IFERROR(IF(D2365="","",INDEX(Entradas!$H$3:$H$5000,MATCH(Vendas!A2365,IF(Entradas!$B$3:$B$5000=Vendas!D2365,Entradas!$A$3:$A$5000),1))),"Preço não registrado")</f>
        <v/>
      </c>
      <c r="I2365" s="37" t="str">
        <f t="shared" si="183"/>
        <v/>
      </c>
      <c r="J2365" s="1"/>
      <c r="K2365" s="1"/>
      <c r="L2365" s="16" t="str">
        <f t="shared" si="184"/>
        <v/>
      </c>
      <c r="M2365" s="70"/>
    </row>
    <row r="2366" spans="1:13" x14ac:dyDescent="0.3">
      <c r="A2366" s="4"/>
      <c r="B2366" s="1"/>
      <c r="C2366" s="1" t="str">
        <f t="shared" si="180"/>
        <v/>
      </c>
      <c r="D2366" s="1"/>
      <c r="E2366" s="1" t="str">
        <f t="shared" si="181"/>
        <v/>
      </c>
      <c r="F2366" s="1" t="str">
        <f t="shared" si="182"/>
        <v/>
      </c>
      <c r="G2366" s="1"/>
      <c r="H2366" s="74" t="str" cm="1">
        <f t="array" ref="H2366">IFERROR(IF(D2366="","",INDEX(Entradas!$H$3:$H$5000,MATCH(Vendas!A2366,IF(Entradas!$B$3:$B$5000=Vendas!D2366,Entradas!$A$3:$A$5000),1))),"Preço não registrado")</f>
        <v/>
      </c>
      <c r="I2366" s="37" t="str">
        <f t="shared" si="183"/>
        <v/>
      </c>
      <c r="J2366" s="1"/>
      <c r="K2366" s="1"/>
      <c r="L2366" s="16" t="str">
        <f t="shared" si="184"/>
        <v/>
      </c>
      <c r="M2366" s="70"/>
    </row>
    <row r="2367" spans="1:13" x14ac:dyDescent="0.3">
      <c r="A2367" s="4"/>
      <c r="B2367" s="1"/>
      <c r="C2367" s="1" t="str">
        <f t="shared" si="180"/>
        <v/>
      </c>
      <c r="D2367" s="1"/>
      <c r="E2367" s="1" t="str">
        <f t="shared" si="181"/>
        <v/>
      </c>
      <c r="F2367" s="1" t="str">
        <f t="shared" si="182"/>
        <v/>
      </c>
      <c r="G2367" s="1"/>
      <c r="H2367" s="74" t="str" cm="1">
        <f t="array" ref="H2367">IFERROR(IF(D2367="","",INDEX(Entradas!$H$3:$H$5000,MATCH(Vendas!A2367,IF(Entradas!$B$3:$B$5000=Vendas!D2367,Entradas!$A$3:$A$5000),1))),"Preço não registrado")</f>
        <v/>
      </c>
      <c r="I2367" s="37" t="str">
        <f t="shared" si="183"/>
        <v/>
      </c>
      <c r="J2367" s="1"/>
      <c r="K2367" s="1"/>
      <c r="L2367" s="16" t="str">
        <f t="shared" si="184"/>
        <v/>
      </c>
      <c r="M2367" s="70"/>
    </row>
    <row r="2368" spans="1:13" x14ac:dyDescent="0.3">
      <c r="A2368" s="4"/>
      <c r="B2368" s="1"/>
      <c r="C2368" s="1" t="str">
        <f t="shared" si="180"/>
        <v/>
      </c>
      <c r="D2368" s="1"/>
      <c r="E2368" s="1" t="str">
        <f t="shared" si="181"/>
        <v/>
      </c>
      <c r="F2368" s="1" t="str">
        <f t="shared" si="182"/>
        <v/>
      </c>
      <c r="G2368" s="1"/>
      <c r="H2368" s="74" t="str" cm="1">
        <f t="array" ref="H2368">IFERROR(IF(D2368="","",INDEX(Entradas!$H$3:$H$5000,MATCH(Vendas!A2368,IF(Entradas!$B$3:$B$5000=Vendas!D2368,Entradas!$A$3:$A$5000),1))),"Preço não registrado")</f>
        <v/>
      </c>
      <c r="I2368" s="37" t="str">
        <f t="shared" si="183"/>
        <v/>
      </c>
      <c r="J2368" s="1"/>
      <c r="K2368" s="1"/>
      <c r="L2368" s="16" t="str">
        <f t="shared" si="184"/>
        <v/>
      </c>
      <c r="M2368" s="70"/>
    </row>
    <row r="2369" spans="1:13" x14ac:dyDescent="0.3">
      <c r="A2369" s="4"/>
      <c r="B2369" s="1"/>
      <c r="C2369" s="1" t="str">
        <f t="shared" si="180"/>
        <v/>
      </c>
      <c r="D2369" s="1"/>
      <c r="E2369" s="1" t="str">
        <f t="shared" si="181"/>
        <v/>
      </c>
      <c r="F2369" s="1" t="str">
        <f t="shared" si="182"/>
        <v/>
      </c>
      <c r="G2369" s="1"/>
      <c r="H2369" s="74" t="str" cm="1">
        <f t="array" ref="H2369">IFERROR(IF(D2369="","",INDEX(Entradas!$H$3:$H$5000,MATCH(Vendas!A2369,IF(Entradas!$B$3:$B$5000=Vendas!D2369,Entradas!$A$3:$A$5000),1))),"Preço não registrado")</f>
        <v/>
      </c>
      <c r="I2369" s="37" t="str">
        <f t="shared" si="183"/>
        <v/>
      </c>
      <c r="J2369" s="1"/>
      <c r="K2369" s="1"/>
      <c r="L2369" s="16" t="str">
        <f t="shared" si="184"/>
        <v/>
      </c>
      <c r="M2369" s="70"/>
    </row>
    <row r="2370" spans="1:13" x14ac:dyDescent="0.3">
      <c r="A2370" s="4"/>
      <c r="B2370" s="1"/>
      <c r="C2370" s="1" t="str">
        <f t="shared" si="180"/>
        <v/>
      </c>
      <c r="D2370" s="1"/>
      <c r="E2370" s="1" t="str">
        <f t="shared" si="181"/>
        <v/>
      </c>
      <c r="F2370" s="1" t="str">
        <f t="shared" si="182"/>
        <v/>
      </c>
      <c r="G2370" s="1"/>
      <c r="H2370" s="74" t="str" cm="1">
        <f t="array" ref="H2370">IFERROR(IF(D2370="","",INDEX(Entradas!$H$3:$H$5000,MATCH(Vendas!A2370,IF(Entradas!$B$3:$B$5000=Vendas!D2370,Entradas!$A$3:$A$5000),1))),"Preço não registrado")</f>
        <v/>
      </c>
      <c r="I2370" s="37" t="str">
        <f t="shared" si="183"/>
        <v/>
      </c>
      <c r="J2370" s="1"/>
      <c r="K2370" s="1"/>
      <c r="L2370" s="16" t="str">
        <f t="shared" si="184"/>
        <v/>
      </c>
      <c r="M2370" s="70"/>
    </row>
    <row r="2371" spans="1:13" x14ac:dyDescent="0.3">
      <c r="A2371" s="4"/>
      <c r="B2371" s="1"/>
      <c r="C2371" s="1" t="str">
        <f t="shared" ref="C2371:C2434" si="185">IF(B2371="","",VLOOKUP(B2371,tabela_cliente,2,0))</f>
        <v/>
      </c>
      <c r="D2371" s="1"/>
      <c r="E2371" s="1" t="str">
        <f t="shared" ref="E2371:E2434" si="186">IF(D2371="","",VLOOKUP(D2371,tabela_produto,2,0))</f>
        <v/>
      </c>
      <c r="F2371" s="1" t="str">
        <f t="shared" ref="F2371:F2434" si="187">IF(D2371="","",VLOOKUP(D2371,tabela_produto,3,0))</f>
        <v/>
      </c>
      <c r="G2371" s="1"/>
      <c r="H2371" s="74" t="str" cm="1">
        <f t="array" ref="H2371">IFERROR(IF(D2371="","",INDEX(Entradas!$H$3:$H$5000,MATCH(Vendas!A2371,IF(Entradas!$B$3:$B$5000=Vendas!D2371,Entradas!$A$3:$A$5000),1))),"Preço não registrado")</f>
        <v/>
      </c>
      <c r="I2371" s="37" t="str">
        <f t="shared" si="183"/>
        <v/>
      </c>
      <c r="J2371" s="1"/>
      <c r="K2371" s="1"/>
      <c r="L2371" s="16" t="str">
        <f t="shared" si="184"/>
        <v/>
      </c>
      <c r="M2371" s="70"/>
    </row>
    <row r="2372" spans="1:13" x14ac:dyDescent="0.3">
      <c r="A2372" s="4"/>
      <c r="B2372" s="1"/>
      <c r="C2372" s="1" t="str">
        <f t="shared" si="185"/>
        <v/>
      </c>
      <c r="D2372" s="6"/>
      <c r="E2372" s="1" t="str">
        <f t="shared" si="186"/>
        <v/>
      </c>
      <c r="F2372" s="1" t="str">
        <f t="shared" si="187"/>
        <v/>
      </c>
      <c r="G2372" s="1"/>
      <c r="H2372" s="74" t="str" cm="1">
        <f t="array" ref="H2372">IFERROR(IF(D2372="","",INDEX(Entradas!$H$3:$H$5000,MATCH(Vendas!A2372,IF(Entradas!$B$3:$B$5000=Vendas!D2372,Entradas!$A$3:$A$5000),1))),"Preço não registrado")</f>
        <v/>
      </c>
      <c r="I2372" s="37" t="str">
        <f t="shared" ref="I2372:I2435" si="188">IFERROR(IF(OR(G2372="",H2372=""),"",G2372*H2372),"")</f>
        <v/>
      </c>
      <c r="J2372" s="1"/>
      <c r="K2372" s="1"/>
      <c r="L2372" s="16" t="str">
        <f t="shared" ref="L2372:L2435" si="189">IF(K2372="","",HYPERLINK("https://rastreamentocorreios.info/consulta/"&amp;K2372,"Rastreie aqui"))</f>
        <v/>
      </c>
      <c r="M2372" s="70"/>
    </row>
    <row r="2373" spans="1:13" x14ac:dyDescent="0.3">
      <c r="A2373" s="4"/>
      <c r="B2373" s="1"/>
      <c r="C2373" s="1" t="str">
        <f t="shared" si="185"/>
        <v/>
      </c>
      <c r="D2373" s="1"/>
      <c r="E2373" s="1" t="str">
        <f t="shared" si="186"/>
        <v/>
      </c>
      <c r="F2373" s="1" t="str">
        <f t="shared" si="187"/>
        <v/>
      </c>
      <c r="G2373" s="1"/>
      <c r="H2373" s="74" t="str" cm="1">
        <f t="array" ref="H2373">IFERROR(IF(D2373="","",INDEX(Entradas!$H$3:$H$5000,MATCH(Vendas!A2373,IF(Entradas!$B$3:$B$5000=Vendas!D2373,Entradas!$A$3:$A$5000),1))),"Preço não registrado")</f>
        <v/>
      </c>
      <c r="I2373" s="37" t="str">
        <f t="shared" si="188"/>
        <v/>
      </c>
      <c r="J2373" s="1"/>
      <c r="K2373" s="1"/>
      <c r="L2373" s="16" t="str">
        <f t="shared" si="189"/>
        <v/>
      </c>
      <c r="M2373" s="70"/>
    </row>
    <row r="2374" spans="1:13" x14ac:dyDescent="0.3">
      <c r="A2374" s="4"/>
      <c r="B2374" s="1"/>
      <c r="C2374" s="1" t="str">
        <f t="shared" si="185"/>
        <v/>
      </c>
      <c r="D2374" s="1"/>
      <c r="E2374" s="1" t="str">
        <f t="shared" si="186"/>
        <v/>
      </c>
      <c r="F2374" s="1" t="str">
        <f t="shared" si="187"/>
        <v/>
      </c>
      <c r="G2374" s="1"/>
      <c r="H2374" s="74" t="str" cm="1">
        <f t="array" ref="H2374">IFERROR(IF(D2374="","",INDEX(Entradas!$H$3:$H$5000,MATCH(Vendas!A2374,IF(Entradas!$B$3:$B$5000=Vendas!D2374,Entradas!$A$3:$A$5000),1))),"Preço não registrado")</f>
        <v/>
      </c>
      <c r="I2374" s="37" t="str">
        <f t="shared" si="188"/>
        <v/>
      </c>
      <c r="J2374" s="1"/>
      <c r="K2374" s="1"/>
      <c r="L2374" s="16" t="str">
        <f t="shared" si="189"/>
        <v/>
      </c>
      <c r="M2374" s="70"/>
    </row>
    <row r="2375" spans="1:13" x14ac:dyDescent="0.3">
      <c r="A2375" s="4"/>
      <c r="B2375" s="1"/>
      <c r="C2375" s="1" t="str">
        <f t="shared" si="185"/>
        <v/>
      </c>
      <c r="D2375" s="1"/>
      <c r="E2375" s="1" t="str">
        <f t="shared" si="186"/>
        <v/>
      </c>
      <c r="F2375" s="1" t="str">
        <f t="shared" si="187"/>
        <v/>
      </c>
      <c r="G2375" s="1"/>
      <c r="H2375" s="74" t="str" cm="1">
        <f t="array" ref="H2375">IFERROR(IF(D2375="","",INDEX(Entradas!$H$3:$H$5000,MATCH(Vendas!A2375,IF(Entradas!$B$3:$B$5000=Vendas!D2375,Entradas!$A$3:$A$5000),1))),"Preço não registrado")</f>
        <v/>
      </c>
      <c r="I2375" s="37" t="str">
        <f t="shared" si="188"/>
        <v/>
      </c>
      <c r="J2375" s="1"/>
      <c r="K2375" s="1"/>
      <c r="L2375" s="16" t="str">
        <f t="shared" si="189"/>
        <v/>
      </c>
      <c r="M2375" s="70"/>
    </row>
    <row r="2376" spans="1:13" x14ac:dyDescent="0.3">
      <c r="A2376" s="4"/>
      <c r="B2376" s="1"/>
      <c r="C2376" s="1" t="str">
        <f t="shared" si="185"/>
        <v/>
      </c>
      <c r="D2376" s="1"/>
      <c r="E2376" s="1" t="str">
        <f t="shared" si="186"/>
        <v/>
      </c>
      <c r="F2376" s="1" t="str">
        <f t="shared" si="187"/>
        <v/>
      </c>
      <c r="G2376" s="1"/>
      <c r="H2376" s="74" t="str" cm="1">
        <f t="array" ref="H2376">IFERROR(IF(D2376="","",INDEX(Entradas!$H$3:$H$5000,MATCH(Vendas!A2376,IF(Entradas!$B$3:$B$5000=Vendas!D2376,Entradas!$A$3:$A$5000),1))),"Preço não registrado")</f>
        <v/>
      </c>
      <c r="I2376" s="37" t="str">
        <f t="shared" si="188"/>
        <v/>
      </c>
      <c r="J2376" s="1"/>
      <c r="K2376" s="1"/>
      <c r="L2376" s="16" t="str">
        <f t="shared" si="189"/>
        <v/>
      </c>
      <c r="M2376" s="70"/>
    </row>
    <row r="2377" spans="1:13" x14ac:dyDescent="0.3">
      <c r="A2377" s="4"/>
      <c r="B2377" s="1"/>
      <c r="C2377" s="1" t="str">
        <f t="shared" si="185"/>
        <v/>
      </c>
      <c r="D2377" s="1"/>
      <c r="E2377" s="1" t="str">
        <f t="shared" si="186"/>
        <v/>
      </c>
      <c r="F2377" s="1" t="str">
        <f t="shared" si="187"/>
        <v/>
      </c>
      <c r="G2377" s="1"/>
      <c r="H2377" s="74" t="str" cm="1">
        <f t="array" ref="H2377">IFERROR(IF(D2377="","",INDEX(Entradas!$H$3:$H$5000,MATCH(Vendas!A2377,IF(Entradas!$B$3:$B$5000=Vendas!D2377,Entradas!$A$3:$A$5000),1))),"Preço não registrado")</f>
        <v/>
      </c>
      <c r="I2377" s="37" t="str">
        <f t="shared" si="188"/>
        <v/>
      </c>
      <c r="J2377" s="1"/>
      <c r="K2377" s="1"/>
      <c r="L2377" s="16" t="str">
        <f t="shared" si="189"/>
        <v/>
      </c>
      <c r="M2377" s="70"/>
    </row>
    <row r="2378" spans="1:13" x14ac:dyDescent="0.3">
      <c r="A2378" s="4"/>
      <c r="B2378" s="1"/>
      <c r="C2378" s="1" t="str">
        <f t="shared" si="185"/>
        <v/>
      </c>
      <c r="D2378" s="1"/>
      <c r="E2378" s="1" t="str">
        <f t="shared" si="186"/>
        <v/>
      </c>
      <c r="F2378" s="1" t="str">
        <f t="shared" si="187"/>
        <v/>
      </c>
      <c r="G2378" s="1"/>
      <c r="H2378" s="74" t="str" cm="1">
        <f t="array" ref="H2378">IFERROR(IF(D2378="","",INDEX(Entradas!$H$3:$H$5000,MATCH(Vendas!A2378,IF(Entradas!$B$3:$B$5000=Vendas!D2378,Entradas!$A$3:$A$5000),1))),"Preço não registrado")</f>
        <v/>
      </c>
      <c r="I2378" s="37" t="str">
        <f t="shared" si="188"/>
        <v/>
      </c>
      <c r="J2378" s="1"/>
      <c r="K2378" s="1"/>
      <c r="L2378" s="16" t="str">
        <f t="shared" si="189"/>
        <v/>
      </c>
      <c r="M2378" s="70"/>
    </row>
    <row r="2379" spans="1:13" x14ac:dyDescent="0.3">
      <c r="A2379" s="4"/>
      <c r="B2379" s="1"/>
      <c r="C2379" s="1" t="str">
        <f t="shared" si="185"/>
        <v/>
      </c>
      <c r="D2379" s="1"/>
      <c r="E2379" s="1" t="str">
        <f t="shared" si="186"/>
        <v/>
      </c>
      <c r="F2379" s="1" t="str">
        <f t="shared" si="187"/>
        <v/>
      </c>
      <c r="G2379" s="1"/>
      <c r="H2379" s="74" t="str" cm="1">
        <f t="array" ref="H2379">IFERROR(IF(D2379="","",INDEX(Entradas!$H$3:$H$5000,MATCH(Vendas!A2379,IF(Entradas!$B$3:$B$5000=Vendas!D2379,Entradas!$A$3:$A$5000),1))),"Preço não registrado")</f>
        <v/>
      </c>
      <c r="I2379" s="37" t="str">
        <f t="shared" si="188"/>
        <v/>
      </c>
      <c r="J2379" s="1"/>
      <c r="K2379" s="1"/>
      <c r="L2379" s="16" t="str">
        <f t="shared" si="189"/>
        <v/>
      </c>
      <c r="M2379" s="70"/>
    </row>
    <row r="2380" spans="1:13" x14ac:dyDescent="0.3">
      <c r="A2380" s="4"/>
      <c r="B2380" s="1"/>
      <c r="C2380" s="1" t="str">
        <f t="shared" si="185"/>
        <v/>
      </c>
      <c r="D2380" s="1"/>
      <c r="E2380" s="1" t="str">
        <f t="shared" si="186"/>
        <v/>
      </c>
      <c r="F2380" s="1" t="str">
        <f t="shared" si="187"/>
        <v/>
      </c>
      <c r="G2380" s="1"/>
      <c r="H2380" s="74" t="str" cm="1">
        <f t="array" ref="H2380">IFERROR(IF(D2380="","",INDEX(Entradas!$H$3:$H$5000,MATCH(Vendas!A2380,IF(Entradas!$B$3:$B$5000=Vendas!D2380,Entradas!$A$3:$A$5000),1))),"Preço não registrado")</f>
        <v/>
      </c>
      <c r="I2380" s="37" t="str">
        <f t="shared" si="188"/>
        <v/>
      </c>
      <c r="J2380" s="1"/>
      <c r="K2380" s="1"/>
      <c r="L2380" s="16" t="str">
        <f t="shared" si="189"/>
        <v/>
      </c>
      <c r="M2380" s="70"/>
    </row>
    <row r="2381" spans="1:13" x14ac:dyDescent="0.3">
      <c r="A2381" s="4"/>
      <c r="B2381" s="1"/>
      <c r="C2381" s="1" t="str">
        <f t="shared" si="185"/>
        <v/>
      </c>
      <c r="D2381" s="1"/>
      <c r="E2381" s="1" t="str">
        <f t="shared" si="186"/>
        <v/>
      </c>
      <c r="F2381" s="1" t="str">
        <f t="shared" si="187"/>
        <v/>
      </c>
      <c r="G2381" s="1"/>
      <c r="H2381" s="74" t="str" cm="1">
        <f t="array" ref="H2381">IFERROR(IF(D2381="","",INDEX(Entradas!$H$3:$H$5000,MATCH(Vendas!A2381,IF(Entradas!$B$3:$B$5000=Vendas!D2381,Entradas!$A$3:$A$5000),1))),"Preço não registrado")</f>
        <v/>
      </c>
      <c r="I2381" s="37" t="str">
        <f t="shared" si="188"/>
        <v/>
      </c>
      <c r="J2381" s="1"/>
      <c r="K2381" s="1"/>
      <c r="L2381" s="16" t="str">
        <f t="shared" si="189"/>
        <v/>
      </c>
      <c r="M2381" s="70"/>
    </row>
    <row r="2382" spans="1:13" x14ac:dyDescent="0.3">
      <c r="A2382" s="4"/>
      <c r="B2382" s="1"/>
      <c r="C2382" s="1" t="str">
        <f t="shared" si="185"/>
        <v/>
      </c>
      <c r="D2382" s="6"/>
      <c r="E2382" s="1" t="str">
        <f t="shared" si="186"/>
        <v/>
      </c>
      <c r="F2382" s="1" t="str">
        <f t="shared" si="187"/>
        <v/>
      </c>
      <c r="G2382" s="1"/>
      <c r="H2382" s="74" t="str" cm="1">
        <f t="array" ref="H2382">IFERROR(IF(D2382="","",INDEX(Entradas!$H$3:$H$5000,MATCH(Vendas!A2382,IF(Entradas!$B$3:$B$5000=Vendas!D2382,Entradas!$A$3:$A$5000),1))),"Preço não registrado")</f>
        <v/>
      </c>
      <c r="I2382" s="37" t="str">
        <f t="shared" si="188"/>
        <v/>
      </c>
      <c r="J2382" s="1"/>
      <c r="K2382" s="1"/>
      <c r="L2382" s="16" t="str">
        <f t="shared" si="189"/>
        <v/>
      </c>
      <c r="M2382" s="70"/>
    </row>
    <row r="2383" spans="1:13" x14ac:dyDescent="0.3">
      <c r="A2383" s="4"/>
      <c r="B2383" s="1"/>
      <c r="C2383" s="1" t="str">
        <f t="shared" si="185"/>
        <v/>
      </c>
      <c r="D2383" s="1"/>
      <c r="E2383" s="1" t="str">
        <f t="shared" si="186"/>
        <v/>
      </c>
      <c r="F2383" s="1" t="str">
        <f t="shared" si="187"/>
        <v/>
      </c>
      <c r="G2383" s="1"/>
      <c r="H2383" s="74" t="str" cm="1">
        <f t="array" ref="H2383">IFERROR(IF(D2383="","",INDEX(Entradas!$H$3:$H$5000,MATCH(Vendas!A2383,IF(Entradas!$B$3:$B$5000=Vendas!D2383,Entradas!$A$3:$A$5000),1))),"Preço não registrado")</f>
        <v/>
      </c>
      <c r="I2383" s="37" t="str">
        <f t="shared" si="188"/>
        <v/>
      </c>
      <c r="J2383" s="1"/>
      <c r="K2383" s="1"/>
      <c r="L2383" s="16" t="str">
        <f t="shared" si="189"/>
        <v/>
      </c>
      <c r="M2383" s="70"/>
    </row>
    <row r="2384" spans="1:13" x14ac:dyDescent="0.3">
      <c r="A2384" s="4"/>
      <c r="B2384" s="1"/>
      <c r="C2384" s="1" t="str">
        <f t="shared" si="185"/>
        <v/>
      </c>
      <c r="D2384" s="1"/>
      <c r="E2384" s="1" t="str">
        <f t="shared" si="186"/>
        <v/>
      </c>
      <c r="F2384" s="1" t="str">
        <f t="shared" si="187"/>
        <v/>
      </c>
      <c r="G2384" s="1"/>
      <c r="H2384" s="74" t="str" cm="1">
        <f t="array" ref="H2384">IFERROR(IF(D2384="","",INDEX(Entradas!$H$3:$H$5000,MATCH(Vendas!A2384,IF(Entradas!$B$3:$B$5000=Vendas!D2384,Entradas!$A$3:$A$5000),1))),"Preço não registrado")</f>
        <v/>
      </c>
      <c r="I2384" s="37" t="str">
        <f t="shared" si="188"/>
        <v/>
      </c>
      <c r="J2384" s="1"/>
      <c r="K2384" s="1"/>
      <c r="L2384" s="16" t="str">
        <f t="shared" si="189"/>
        <v/>
      </c>
      <c r="M2384" s="70"/>
    </row>
    <row r="2385" spans="1:13" x14ac:dyDescent="0.3">
      <c r="A2385" s="4"/>
      <c r="B2385" s="1"/>
      <c r="C2385" s="1" t="str">
        <f t="shared" si="185"/>
        <v/>
      </c>
      <c r="D2385" s="1"/>
      <c r="E2385" s="1" t="str">
        <f t="shared" si="186"/>
        <v/>
      </c>
      <c r="F2385" s="1" t="str">
        <f t="shared" si="187"/>
        <v/>
      </c>
      <c r="G2385" s="1"/>
      <c r="H2385" s="74" t="str" cm="1">
        <f t="array" ref="H2385">IFERROR(IF(D2385="","",INDEX(Entradas!$H$3:$H$5000,MATCH(Vendas!A2385,IF(Entradas!$B$3:$B$5000=Vendas!D2385,Entradas!$A$3:$A$5000),1))),"Preço não registrado")</f>
        <v/>
      </c>
      <c r="I2385" s="37" t="str">
        <f t="shared" si="188"/>
        <v/>
      </c>
      <c r="J2385" s="1"/>
      <c r="K2385" s="1"/>
      <c r="L2385" s="16" t="str">
        <f t="shared" si="189"/>
        <v/>
      </c>
      <c r="M2385" s="70"/>
    </row>
    <row r="2386" spans="1:13" x14ac:dyDescent="0.3">
      <c r="A2386" s="4"/>
      <c r="B2386" s="1"/>
      <c r="C2386" s="1" t="str">
        <f t="shared" si="185"/>
        <v/>
      </c>
      <c r="D2386" s="1"/>
      <c r="E2386" s="1" t="str">
        <f t="shared" si="186"/>
        <v/>
      </c>
      <c r="F2386" s="1" t="str">
        <f t="shared" si="187"/>
        <v/>
      </c>
      <c r="G2386" s="1"/>
      <c r="H2386" s="74" t="str" cm="1">
        <f t="array" ref="H2386">IFERROR(IF(D2386="","",INDEX(Entradas!$H$3:$H$5000,MATCH(Vendas!A2386,IF(Entradas!$B$3:$B$5000=Vendas!D2386,Entradas!$A$3:$A$5000),1))),"Preço não registrado")</f>
        <v/>
      </c>
      <c r="I2386" s="37" t="str">
        <f t="shared" si="188"/>
        <v/>
      </c>
      <c r="J2386" s="1"/>
      <c r="K2386" s="1"/>
      <c r="L2386" s="16" t="str">
        <f t="shared" si="189"/>
        <v/>
      </c>
      <c r="M2386" s="70"/>
    </row>
    <row r="2387" spans="1:13" x14ac:dyDescent="0.3">
      <c r="A2387" s="4"/>
      <c r="B2387" s="1"/>
      <c r="C2387" s="1" t="str">
        <f t="shared" si="185"/>
        <v/>
      </c>
      <c r="D2387" s="1"/>
      <c r="E2387" s="1" t="str">
        <f t="shared" si="186"/>
        <v/>
      </c>
      <c r="F2387" s="1" t="str">
        <f t="shared" si="187"/>
        <v/>
      </c>
      <c r="G2387" s="1"/>
      <c r="H2387" s="74" t="str" cm="1">
        <f t="array" ref="H2387">IFERROR(IF(D2387="","",INDEX(Entradas!$H$3:$H$5000,MATCH(Vendas!A2387,IF(Entradas!$B$3:$B$5000=Vendas!D2387,Entradas!$A$3:$A$5000),1))),"Preço não registrado")</f>
        <v/>
      </c>
      <c r="I2387" s="37" t="str">
        <f t="shared" si="188"/>
        <v/>
      </c>
      <c r="J2387" s="1"/>
      <c r="K2387" s="1"/>
      <c r="L2387" s="16" t="str">
        <f t="shared" si="189"/>
        <v/>
      </c>
      <c r="M2387" s="70"/>
    </row>
    <row r="2388" spans="1:13" x14ac:dyDescent="0.3">
      <c r="A2388" s="4"/>
      <c r="B2388" s="1"/>
      <c r="C2388" s="1" t="str">
        <f t="shared" si="185"/>
        <v/>
      </c>
      <c r="D2388" s="1"/>
      <c r="E2388" s="1" t="str">
        <f t="shared" si="186"/>
        <v/>
      </c>
      <c r="F2388" s="1" t="str">
        <f t="shared" si="187"/>
        <v/>
      </c>
      <c r="G2388" s="1"/>
      <c r="H2388" s="74" t="str" cm="1">
        <f t="array" ref="H2388">IFERROR(IF(D2388="","",INDEX(Entradas!$H$3:$H$5000,MATCH(Vendas!A2388,IF(Entradas!$B$3:$B$5000=Vendas!D2388,Entradas!$A$3:$A$5000),1))),"Preço não registrado")</f>
        <v/>
      </c>
      <c r="I2388" s="37" t="str">
        <f t="shared" si="188"/>
        <v/>
      </c>
      <c r="J2388" s="1"/>
      <c r="K2388" s="1"/>
      <c r="L2388" s="16" t="str">
        <f t="shared" si="189"/>
        <v/>
      </c>
      <c r="M2388" s="70"/>
    </row>
    <row r="2389" spans="1:13" x14ac:dyDescent="0.3">
      <c r="A2389" s="4"/>
      <c r="B2389" s="1"/>
      <c r="C2389" s="1" t="str">
        <f t="shared" si="185"/>
        <v/>
      </c>
      <c r="D2389" s="1"/>
      <c r="E2389" s="1" t="str">
        <f t="shared" si="186"/>
        <v/>
      </c>
      <c r="F2389" s="1" t="str">
        <f t="shared" si="187"/>
        <v/>
      </c>
      <c r="G2389" s="1"/>
      <c r="H2389" s="74" t="str" cm="1">
        <f t="array" ref="H2389">IFERROR(IF(D2389="","",INDEX(Entradas!$H$3:$H$5000,MATCH(Vendas!A2389,IF(Entradas!$B$3:$B$5000=Vendas!D2389,Entradas!$A$3:$A$5000),1))),"Preço não registrado")</f>
        <v/>
      </c>
      <c r="I2389" s="37" t="str">
        <f t="shared" si="188"/>
        <v/>
      </c>
      <c r="J2389" s="1"/>
      <c r="K2389" s="1"/>
      <c r="L2389" s="16" t="str">
        <f t="shared" si="189"/>
        <v/>
      </c>
      <c r="M2389" s="70"/>
    </row>
    <row r="2390" spans="1:13" x14ac:dyDescent="0.3">
      <c r="A2390" s="4"/>
      <c r="B2390" s="1"/>
      <c r="C2390" s="1" t="str">
        <f t="shared" si="185"/>
        <v/>
      </c>
      <c r="D2390" s="1"/>
      <c r="E2390" s="1" t="str">
        <f t="shared" si="186"/>
        <v/>
      </c>
      <c r="F2390" s="1" t="str">
        <f t="shared" si="187"/>
        <v/>
      </c>
      <c r="G2390" s="1"/>
      <c r="H2390" s="74" t="str" cm="1">
        <f t="array" ref="H2390">IFERROR(IF(D2390="","",INDEX(Entradas!$H$3:$H$5000,MATCH(Vendas!A2390,IF(Entradas!$B$3:$B$5000=Vendas!D2390,Entradas!$A$3:$A$5000),1))),"Preço não registrado")</f>
        <v/>
      </c>
      <c r="I2390" s="37" t="str">
        <f t="shared" si="188"/>
        <v/>
      </c>
      <c r="J2390" s="1"/>
      <c r="K2390" s="1"/>
      <c r="L2390" s="16" t="str">
        <f t="shared" si="189"/>
        <v/>
      </c>
      <c r="M2390" s="70"/>
    </row>
    <row r="2391" spans="1:13" x14ac:dyDescent="0.3">
      <c r="A2391" s="4"/>
      <c r="B2391" s="1"/>
      <c r="C2391" s="1" t="str">
        <f t="shared" si="185"/>
        <v/>
      </c>
      <c r="D2391" s="1"/>
      <c r="E2391" s="1" t="str">
        <f t="shared" si="186"/>
        <v/>
      </c>
      <c r="F2391" s="1" t="str">
        <f t="shared" si="187"/>
        <v/>
      </c>
      <c r="G2391" s="1"/>
      <c r="H2391" s="74" t="str" cm="1">
        <f t="array" ref="H2391">IFERROR(IF(D2391="","",INDEX(Entradas!$H$3:$H$5000,MATCH(Vendas!A2391,IF(Entradas!$B$3:$B$5000=Vendas!D2391,Entradas!$A$3:$A$5000),1))),"Preço não registrado")</f>
        <v/>
      </c>
      <c r="I2391" s="37" t="str">
        <f t="shared" si="188"/>
        <v/>
      </c>
      <c r="J2391" s="1"/>
      <c r="K2391" s="1"/>
      <c r="L2391" s="16" t="str">
        <f t="shared" si="189"/>
        <v/>
      </c>
      <c r="M2391" s="70"/>
    </row>
    <row r="2392" spans="1:13" x14ac:dyDescent="0.3">
      <c r="A2392" s="4"/>
      <c r="B2392" s="1"/>
      <c r="C2392" s="1" t="str">
        <f t="shared" si="185"/>
        <v/>
      </c>
      <c r="D2392" s="6"/>
      <c r="E2392" s="1" t="str">
        <f t="shared" si="186"/>
        <v/>
      </c>
      <c r="F2392" s="1" t="str">
        <f t="shared" si="187"/>
        <v/>
      </c>
      <c r="G2392" s="1"/>
      <c r="H2392" s="74" t="str" cm="1">
        <f t="array" ref="H2392">IFERROR(IF(D2392="","",INDEX(Entradas!$H$3:$H$5000,MATCH(Vendas!A2392,IF(Entradas!$B$3:$B$5000=Vendas!D2392,Entradas!$A$3:$A$5000),1))),"Preço não registrado")</f>
        <v/>
      </c>
      <c r="I2392" s="37" t="str">
        <f t="shared" si="188"/>
        <v/>
      </c>
      <c r="J2392" s="1"/>
      <c r="K2392" s="1"/>
      <c r="L2392" s="16" t="str">
        <f t="shared" si="189"/>
        <v/>
      </c>
      <c r="M2392" s="70"/>
    </row>
    <row r="2393" spans="1:13" x14ac:dyDescent="0.3">
      <c r="A2393" s="4"/>
      <c r="B2393" s="1"/>
      <c r="C2393" s="1" t="str">
        <f t="shared" si="185"/>
        <v/>
      </c>
      <c r="D2393" s="1"/>
      <c r="E2393" s="1" t="str">
        <f t="shared" si="186"/>
        <v/>
      </c>
      <c r="F2393" s="1" t="str">
        <f t="shared" si="187"/>
        <v/>
      </c>
      <c r="G2393" s="1"/>
      <c r="H2393" s="74" t="str" cm="1">
        <f t="array" ref="H2393">IFERROR(IF(D2393="","",INDEX(Entradas!$H$3:$H$5000,MATCH(Vendas!A2393,IF(Entradas!$B$3:$B$5000=Vendas!D2393,Entradas!$A$3:$A$5000),1))),"Preço não registrado")</f>
        <v/>
      </c>
      <c r="I2393" s="37" t="str">
        <f t="shared" si="188"/>
        <v/>
      </c>
      <c r="J2393" s="1"/>
      <c r="K2393" s="1"/>
      <c r="L2393" s="16" t="str">
        <f t="shared" si="189"/>
        <v/>
      </c>
      <c r="M2393" s="70"/>
    </row>
    <row r="2394" spans="1:13" x14ac:dyDescent="0.3">
      <c r="A2394" s="4"/>
      <c r="B2394" s="1"/>
      <c r="C2394" s="1" t="str">
        <f t="shared" si="185"/>
        <v/>
      </c>
      <c r="D2394" s="1"/>
      <c r="E2394" s="1" t="str">
        <f t="shared" si="186"/>
        <v/>
      </c>
      <c r="F2394" s="1" t="str">
        <f t="shared" si="187"/>
        <v/>
      </c>
      <c r="G2394" s="1"/>
      <c r="H2394" s="74" t="str" cm="1">
        <f t="array" ref="H2394">IFERROR(IF(D2394="","",INDEX(Entradas!$H$3:$H$5000,MATCH(Vendas!A2394,IF(Entradas!$B$3:$B$5000=Vendas!D2394,Entradas!$A$3:$A$5000),1))),"Preço não registrado")</f>
        <v/>
      </c>
      <c r="I2394" s="37" t="str">
        <f t="shared" si="188"/>
        <v/>
      </c>
      <c r="J2394" s="1"/>
      <c r="K2394" s="1"/>
      <c r="L2394" s="16" t="str">
        <f t="shared" si="189"/>
        <v/>
      </c>
      <c r="M2394" s="70"/>
    </row>
    <row r="2395" spans="1:13" x14ac:dyDescent="0.3">
      <c r="A2395" s="4"/>
      <c r="B2395" s="1"/>
      <c r="C2395" s="1" t="str">
        <f t="shared" si="185"/>
        <v/>
      </c>
      <c r="D2395" s="1"/>
      <c r="E2395" s="1" t="str">
        <f t="shared" si="186"/>
        <v/>
      </c>
      <c r="F2395" s="1" t="str">
        <f t="shared" si="187"/>
        <v/>
      </c>
      <c r="G2395" s="1"/>
      <c r="H2395" s="74" t="str" cm="1">
        <f t="array" ref="H2395">IFERROR(IF(D2395="","",INDEX(Entradas!$H$3:$H$5000,MATCH(Vendas!A2395,IF(Entradas!$B$3:$B$5000=Vendas!D2395,Entradas!$A$3:$A$5000),1))),"Preço não registrado")</f>
        <v/>
      </c>
      <c r="I2395" s="37" t="str">
        <f t="shared" si="188"/>
        <v/>
      </c>
      <c r="J2395" s="1"/>
      <c r="K2395" s="1"/>
      <c r="L2395" s="16" t="str">
        <f t="shared" si="189"/>
        <v/>
      </c>
      <c r="M2395" s="70"/>
    </row>
    <row r="2396" spans="1:13" x14ac:dyDescent="0.3">
      <c r="A2396" s="4"/>
      <c r="B2396" s="1"/>
      <c r="C2396" s="1" t="str">
        <f t="shared" si="185"/>
        <v/>
      </c>
      <c r="D2396" s="1"/>
      <c r="E2396" s="1" t="str">
        <f t="shared" si="186"/>
        <v/>
      </c>
      <c r="F2396" s="1" t="str">
        <f t="shared" si="187"/>
        <v/>
      </c>
      <c r="G2396" s="1"/>
      <c r="H2396" s="74" t="str" cm="1">
        <f t="array" ref="H2396">IFERROR(IF(D2396="","",INDEX(Entradas!$H$3:$H$5000,MATCH(Vendas!A2396,IF(Entradas!$B$3:$B$5000=Vendas!D2396,Entradas!$A$3:$A$5000),1))),"Preço não registrado")</f>
        <v/>
      </c>
      <c r="I2396" s="37" t="str">
        <f t="shared" si="188"/>
        <v/>
      </c>
      <c r="J2396" s="1"/>
      <c r="K2396" s="1"/>
      <c r="L2396" s="16" t="str">
        <f t="shared" si="189"/>
        <v/>
      </c>
      <c r="M2396" s="70"/>
    </row>
    <row r="2397" spans="1:13" x14ac:dyDescent="0.3">
      <c r="A2397" s="4"/>
      <c r="B2397" s="1"/>
      <c r="C2397" s="1" t="str">
        <f t="shared" si="185"/>
        <v/>
      </c>
      <c r="D2397" s="1"/>
      <c r="E2397" s="1" t="str">
        <f t="shared" si="186"/>
        <v/>
      </c>
      <c r="F2397" s="1" t="str">
        <f t="shared" si="187"/>
        <v/>
      </c>
      <c r="G2397" s="1"/>
      <c r="H2397" s="74" t="str" cm="1">
        <f t="array" ref="H2397">IFERROR(IF(D2397="","",INDEX(Entradas!$H$3:$H$5000,MATCH(Vendas!A2397,IF(Entradas!$B$3:$B$5000=Vendas!D2397,Entradas!$A$3:$A$5000),1))),"Preço não registrado")</f>
        <v/>
      </c>
      <c r="I2397" s="37" t="str">
        <f t="shared" si="188"/>
        <v/>
      </c>
      <c r="J2397" s="1"/>
      <c r="K2397" s="1"/>
      <c r="L2397" s="16" t="str">
        <f t="shared" si="189"/>
        <v/>
      </c>
      <c r="M2397" s="70"/>
    </row>
    <row r="2398" spans="1:13" x14ac:dyDescent="0.3">
      <c r="A2398" s="4"/>
      <c r="B2398" s="1"/>
      <c r="C2398" s="1" t="str">
        <f t="shared" si="185"/>
        <v/>
      </c>
      <c r="D2398" s="1"/>
      <c r="E2398" s="1" t="str">
        <f t="shared" si="186"/>
        <v/>
      </c>
      <c r="F2398" s="1" t="str">
        <f t="shared" si="187"/>
        <v/>
      </c>
      <c r="G2398" s="1"/>
      <c r="H2398" s="74" t="str" cm="1">
        <f t="array" ref="H2398">IFERROR(IF(D2398="","",INDEX(Entradas!$H$3:$H$5000,MATCH(Vendas!A2398,IF(Entradas!$B$3:$B$5000=Vendas!D2398,Entradas!$A$3:$A$5000),1))),"Preço não registrado")</f>
        <v/>
      </c>
      <c r="I2398" s="37" t="str">
        <f t="shared" si="188"/>
        <v/>
      </c>
      <c r="J2398" s="1"/>
      <c r="K2398" s="1"/>
      <c r="L2398" s="16" t="str">
        <f t="shared" si="189"/>
        <v/>
      </c>
      <c r="M2398" s="70"/>
    </row>
    <row r="2399" spans="1:13" x14ac:dyDescent="0.3">
      <c r="A2399" s="4"/>
      <c r="B2399" s="1"/>
      <c r="C2399" s="1" t="str">
        <f t="shared" si="185"/>
        <v/>
      </c>
      <c r="D2399" s="1"/>
      <c r="E2399" s="1" t="str">
        <f t="shared" si="186"/>
        <v/>
      </c>
      <c r="F2399" s="1" t="str">
        <f t="shared" si="187"/>
        <v/>
      </c>
      <c r="G2399" s="1"/>
      <c r="H2399" s="74" t="str" cm="1">
        <f t="array" ref="H2399">IFERROR(IF(D2399="","",INDEX(Entradas!$H$3:$H$5000,MATCH(Vendas!A2399,IF(Entradas!$B$3:$B$5000=Vendas!D2399,Entradas!$A$3:$A$5000),1))),"Preço não registrado")</f>
        <v/>
      </c>
      <c r="I2399" s="37" t="str">
        <f t="shared" si="188"/>
        <v/>
      </c>
      <c r="J2399" s="1"/>
      <c r="K2399" s="1"/>
      <c r="L2399" s="16" t="str">
        <f t="shared" si="189"/>
        <v/>
      </c>
      <c r="M2399" s="70"/>
    </row>
    <row r="2400" spans="1:13" x14ac:dyDescent="0.3">
      <c r="A2400" s="4"/>
      <c r="B2400" s="1"/>
      <c r="C2400" s="1" t="str">
        <f t="shared" si="185"/>
        <v/>
      </c>
      <c r="D2400" s="1"/>
      <c r="E2400" s="1" t="str">
        <f t="shared" si="186"/>
        <v/>
      </c>
      <c r="F2400" s="1" t="str">
        <f t="shared" si="187"/>
        <v/>
      </c>
      <c r="G2400" s="1"/>
      <c r="H2400" s="74" t="str" cm="1">
        <f t="array" ref="H2400">IFERROR(IF(D2400="","",INDEX(Entradas!$H$3:$H$5000,MATCH(Vendas!A2400,IF(Entradas!$B$3:$B$5000=Vendas!D2400,Entradas!$A$3:$A$5000),1))),"Preço não registrado")</f>
        <v/>
      </c>
      <c r="I2400" s="37" t="str">
        <f t="shared" si="188"/>
        <v/>
      </c>
      <c r="J2400" s="1"/>
      <c r="K2400" s="1"/>
      <c r="L2400" s="16" t="str">
        <f t="shared" si="189"/>
        <v/>
      </c>
      <c r="M2400" s="70"/>
    </row>
    <row r="2401" spans="1:13" x14ac:dyDescent="0.3">
      <c r="A2401" s="4"/>
      <c r="B2401" s="1"/>
      <c r="C2401" s="1" t="str">
        <f t="shared" si="185"/>
        <v/>
      </c>
      <c r="D2401" s="1"/>
      <c r="E2401" s="1" t="str">
        <f t="shared" si="186"/>
        <v/>
      </c>
      <c r="F2401" s="1" t="str">
        <f t="shared" si="187"/>
        <v/>
      </c>
      <c r="G2401" s="1"/>
      <c r="H2401" s="74" t="str" cm="1">
        <f t="array" ref="H2401">IFERROR(IF(D2401="","",INDEX(Entradas!$H$3:$H$5000,MATCH(Vendas!A2401,IF(Entradas!$B$3:$B$5000=Vendas!D2401,Entradas!$A$3:$A$5000),1))),"Preço não registrado")</f>
        <v/>
      </c>
      <c r="I2401" s="37" t="str">
        <f t="shared" si="188"/>
        <v/>
      </c>
      <c r="J2401" s="1"/>
      <c r="K2401" s="1"/>
      <c r="L2401" s="16" t="str">
        <f t="shared" si="189"/>
        <v/>
      </c>
      <c r="M2401" s="70"/>
    </row>
    <row r="2402" spans="1:13" x14ac:dyDescent="0.3">
      <c r="A2402" s="4"/>
      <c r="B2402" s="1"/>
      <c r="C2402" s="1" t="str">
        <f t="shared" si="185"/>
        <v/>
      </c>
      <c r="D2402" s="6"/>
      <c r="E2402" s="1" t="str">
        <f t="shared" si="186"/>
        <v/>
      </c>
      <c r="F2402" s="1" t="str">
        <f t="shared" si="187"/>
        <v/>
      </c>
      <c r="G2402" s="1"/>
      <c r="H2402" s="74" t="str" cm="1">
        <f t="array" ref="H2402">IFERROR(IF(D2402="","",INDEX(Entradas!$H$3:$H$5000,MATCH(Vendas!A2402,IF(Entradas!$B$3:$B$5000=Vendas!D2402,Entradas!$A$3:$A$5000),1))),"Preço não registrado")</f>
        <v/>
      </c>
      <c r="I2402" s="37" t="str">
        <f t="shared" si="188"/>
        <v/>
      </c>
      <c r="J2402" s="1"/>
      <c r="K2402" s="1"/>
      <c r="L2402" s="16" t="str">
        <f t="shared" si="189"/>
        <v/>
      </c>
      <c r="M2402" s="70"/>
    </row>
    <row r="2403" spans="1:13" x14ac:dyDescent="0.3">
      <c r="A2403" s="4"/>
      <c r="B2403" s="1"/>
      <c r="C2403" s="1" t="str">
        <f t="shared" si="185"/>
        <v/>
      </c>
      <c r="D2403" s="1"/>
      <c r="E2403" s="1" t="str">
        <f t="shared" si="186"/>
        <v/>
      </c>
      <c r="F2403" s="1" t="str">
        <f t="shared" si="187"/>
        <v/>
      </c>
      <c r="G2403" s="1"/>
      <c r="H2403" s="74" t="str" cm="1">
        <f t="array" ref="H2403">IFERROR(IF(D2403="","",INDEX(Entradas!$H$3:$H$5000,MATCH(Vendas!A2403,IF(Entradas!$B$3:$B$5000=Vendas!D2403,Entradas!$A$3:$A$5000),1))),"Preço não registrado")</f>
        <v/>
      </c>
      <c r="I2403" s="37" t="str">
        <f t="shared" si="188"/>
        <v/>
      </c>
      <c r="J2403" s="1"/>
      <c r="K2403" s="1"/>
      <c r="L2403" s="16" t="str">
        <f t="shared" si="189"/>
        <v/>
      </c>
      <c r="M2403" s="70"/>
    </row>
    <row r="2404" spans="1:13" x14ac:dyDescent="0.3">
      <c r="A2404" s="4"/>
      <c r="B2404" s="1"/>
      <c r="C2404" s="1" t="str">
        <f t="shared" si="185"/>
        <v/>
      </c>
      <c r="D2404" s="1"/>
      <c r="E2404" s="1" t="str">
        <f t="shared" si="186"/>
        <v/>
      </c>
      <c r="F2404" s="1" t="str">
        <f t="shared" si="187"/>
        <v/>
      </c>
      <c r="G2404" s="1"/>
      <c r="H2404" s="74" t="str" cm="1">
        <f t="array" ref="H2404">IFERROR(IF(D2404="","",INDEX(Entradas!$H$3:$H$5000,MATCH(Vendas!A2404,IF(Entradas!$B$3:$B$5000=Vendas!D2404,Entradas!$A$3:$A$5000),1))),"Preço não registrado")</f>
        <v/>
      </c>
      <c r="I2404" s="37" t="str">
        <f t="shared" si="188"/>
        <v/>
      </c>
      <c r="J2404" s="1"/>
      <c r="K2404" s="1"/>
      <c r="L2404" s="16" t="str">
        <f t="shared" si="189"/>
        <v/>
      </c>
      <c r="M2404" s="70"/>
    </row>
    <row r="2405" spans="1:13" x14ac:dyDescent="0.3">
      <c r="A2405" s="4"/>
      <c r="B2405" s="1"/>
      <c r="C2405" s="1" t="str">
        <f t="shared" si="185"/>
        <v/>
      </c>
      <c r="D2405" s="1"/>
      <c r="E2405" s="1" t="str">
        <f t="shared" si="186"/>
        <v/>
      </c>
      <c r="F2405" s="1" t="str">
        <f t="shared" si="187"/>
        <v/>
      </c>
      <c r="G2405" s="1"/>
      <c r="H2405" s="74" t="str" cm="1">
        <f t="array" ref="H2405">IFERROR(IF(D2405="","",INDEX(Entradas!$H$3:$H$5000,MATCH(Vendas!A2405,IF(Entradas!$B$3:$B$5000=Vendas!D2405,Entradas!$A$3:$A$5000),1))),"Preço não registrado")</f>
        <v/>
      </c>
      <c r="I2405" s="37" t="str">
        <f t="shared" si="188"/>
        <v/>
      </c>
      <c r="J2405" s="1"/>
      <c r="K2405" s="1"/>
      <c r="L2405" s="16" t="str">
        <f t="shared" si="189"/>
        <v/>
      </c>
      <c r="M2405" s="70"/>
    </row>
    <row r="2406" spans="1:13" x14ac:dyDescent="0.3">
      <c r="A2406" s="4"/>
      <c r="B2406" s="1"/>
      <c r="C2406" s="1" t="str">
        <f t="shared" si="185"/>
        <v/>
      </c>
      <c r="D2406" s="1"/>
      <c r="E2406" s="1" t="str">
        <f t="shared" si="186"/>
        <v/>
      </c>
      <c r="F2406" s="1" t="str">
        <f t="shared" si="187"/>
        <v/>
      </c>
      <c r="G2406" s="1"/>
      <c r="H2406" s="74" t="str" cm="1">
        <f t="array" ref="H2406">IFERROR(IF(D2406="","",INDEX(Entradas!$H$3:$H$5000,MATCH(Vendas!A2406,IF(Entradas!$B$3:$B$5000=Vendas!D2406,Entradas!$A$3:$A$5000),1))),"Preço não registrado")</f>
        <v/>
      </c>
      <c r="I2406" s="37" t="str">
        <f t="shared" si="188"/>
        <v/>
      </c>
      <c r="J2406" s="1"/>
      <c r="K2406" s="1"/>
      <c r="L2406" s="16" t="str">
        <f t="shared" si="189"/>
        <v/>
      </c>
      <c r="M2406" s="70"/>
    </row>
    <row r="2407" spans="1:13" x14ac:dyDescent="0.3">
      <c r="A2407" s="4"/>
      <c r="B2407" s="1"/>
      <c r="C2407" s="1" t="str">
        <f t="shared" si="185"/>
        <v/>
      </c>
      <c r="D2407" s="1"/>
      <c r="E2407" s="1" t="str">
        <f t="shared" si="186"/>
        <v/>
      </c>
      <c r="F2407" s="1" t="str">
        <f t="shared" si="187"/>
        <v/>
      </c>
      <c r="G2407" s="1"/>
      <c r="H2407" s="74" t="str" cm="1">
        <f t="array" ref="H2407">IFERROR(IF(D2407="","",INDEX(Entradas!$H$3:$H$5000,MATCH(Vendas!A2407,IF(Entradas!$B$3:$B$5000=Vendas!D2407,Entradas!$A$3:$A$5000),1))),"Preço não registrado")</f>
        <v/>
      </c>
      <c r="I2407" s="37" t="str">
        <f t="shared" si="188"/>
        <v/>
      </c>
      <c r="J2407" s="1"/>
      <c r="K2407" s="1"/>
      <c r="L2407" s="16" t="str">
        <f t="shared" si="189"/>
        <v/>
      </c>
      <c r="M2407" s="70"/>
    </row>
    <row r="2408" spans="1:13" x14ac:dyDescent="0.3">
      <c r="A2408" s="4"/>
      <c r="B2408" s="1"/>
      <c r="C2408" s="1" t="str">
        <f t="shared" si="185"/>
        <v/>
      </c>
      <c r="D2408" s="1"/>
      <c r="E2408" s="1" t="str">
        <f t="shared" si="186"/>
        <v/>
      </c>
      <c r="F2408" s="1" t="str">
        <f t="shared" si="187"/>
        <v/>
      </c>
      <c r="G2408" s="1"/>
      <c r="H2408" s="74" t="str" cm="1">
        <f t="array" ref="H2408">IFERROR(IF(D2408="","",INDEX(Entradas!$H$3:$H$5000,MATCH(Vendas!A2408,IF(Entradas!$B$3:$B$5000=Vendas!D2408,Entradas!$A$3:$A$5000),1))),"Preço não registrado")</f>
        <v/>
      </c>
      <c r="I2408" s="37" t="str">
        <f t="shared" si="188"/>
        <v/>
      </c>
      <c r="J2408" s="1"/>
      <c r="K2408" s="1"/>
      <c r="L2408" s="16" t="str">
        <f t="shared" si="189"/>
        <v/>
      </c>
      <c r="M2408" s="70"/>
    </row>
    <row r="2409" spans="1:13" x14ac:dyDescent="0.3">
      <c r="A2409" s="4"/>
      <c r="B2409" s="1"/>
      <c r="C2409" s="1" t="str">
        <f t="shared" si="185"/>
        <v/>
      </c>
      <c r="D2409" s="1"/>
      <c r="E2409" s="1" t="str">
        <f t="shared" si="186"/>
        <v/>
      </c>
      <c r="F2409" s="1" t="str">
        <f t="shared" si="187"/>
        <v/>
      </c>
      <c r="G2409" s="1"/>
      <c r="H2409" s="74" t="str" cm="1">
        <f t="array" ref="H2409">IFERROR(IF(D2409="","",INDEX(Entradas!$H$3:$H$5000,MATCH(Vendas!A2409,IF(Entradas!$B$3:$B$5000=Vendas!D2409,Entradas!$A$3:$A$5000),1))),"Preço não registrado")</f>
        <v/>
      </c>
      <c r="I2409" s="37" t="str">
        <f t="shared" si="188"/>
        <v/>
      </c>
      <c r="J2409" s="1"/>
      <c r="K2409" s="1"/>
      <c r="L2409" s="16" t="str">
        <f t="shared" si="189"/>
        <v/>
      </c>
      <c r="M2409" s="70"/>
    </row>
    <row r="2410" spans="1:13" x14ac:dyDescent="0.3">
      <c r="A2410" s="4"/>
      <c r="B2410" s="1"/>
      <c r="C2410" s="1" t="str">
        <f t="shared" si="185"/>
        <v/>
      </c>
      <c r="D2410" s="1"/>
      <c r="E2410" s="1" t="str">
        <f t="shared" si="186"/>
        <v/>
      </c>
      <c r="F2410" s="1" t="str">
        <f t="shared" si="187"/>
        <v/>
      </c>
      <c r="G2410" s="1"/>
      <c r="H2410" s="74" t="str" cm="1">
        <f t="array" ref="H2410">IFERROR(IF(D2410="","",INDEX(Entradas!$H$3:$H$5000,MATCH(Vendas!A2410,IF(Entradas!$B$3:$B$5000=Vendas!D2410,Entradas!$A$3:$A$5000),1))),"Preço não registrado")</f>
        <v/>
      </c>
      <c r="I2410" s="37" t="str">
        <f t="shared" si="188"/>
        <v/>
      </c>
      <c r="J2410" s="1"/>
      <c r="K2410" s="1"/>
      <c r="L2410" s="16" t="str">
        <f t="shared" si="189"/>
        <v/>
      </c>
      <c r="M2410" s="70"/>
    </row>
    <row r="2411" spans="1:13" x14ac:dyDescent="0.3">
      <c r="A2411" s="4"/>
      <c r="B2411" s="1"/>
      <c r="C2411" s="1" t="str">
        <f t="shared" si="185"/>
        <v/>
      </c>
      <c r="D2411" s="1"/>
      <c r="E2411" s="1" t="str">
        <f t="shared" si="186"/>
        <v/>
      </c>
      <c r="F2411" s="1" t="str">
        <f t="shared" si="187"/>
        <v/>
      </c>
      <c r="G2411" s="1"/>
      <c r="H2411" s="74" t="str" cm="1">
        <f t="array" ref="H2411">IFERROR(IF(D2411="","",INDEX(Entradas!$H$3:$H$5000,MATCH(Vendas!A2411,IF(Entradas!$B$3:$B$5000=Vendas!D2411,Entradas!$A$3:$A$5000),1))),"Preço não registrado")</f>
        <v/>
      </c>
      <c r="I2411" s="37" t="str">
        <f t="shared" si="188"/>
        <v/>
      </c>
      <c r="J2411" s="1"/>
      <c r="K2411" s="1"/>
      <c r="L2411" s="16" t="str">
        <f t="shared" si="189"/>
        <v/>
      </c>
      <c r="M2411" s="70"/>
    </row>
    <row r="2412" spans="1:13" x14ac:dyDescent="0.3">
      <c r="A2412" s="4"/>
      <c r="B2412" s="1"/>
      <c r="C2412" s="1" t="str">
        <f t="shared" si="185"/>
        <v/>
      </c>
      <c r="D2412" s="6"/>
      <c r="E2412" s="1" t="str">
        <f t="shared" si="186"/>
        <v/>
      </c>
      <c r="F2412" s="1" t="str">
        <f t="shared" si="187"/>
        <v/>
      </c>
      <c r="G2412" s="1"/>
      <c r="H2412" s="74" t="str" cm="1">
        <f t="array" ref="H2412">IFERROR(IF(D2412="","",INDEX(Entradas!$H$3:$H$5000,MATCH(Vendas!A2412,IF(Entradas!$B$3:$B$5000=Vendas!D2412,Entradas!$A$3:$A$5000),1))),"Preço não registrado")</f>
        <v/>
      </c>
      <c r="I2412" s="37" t="str">
        <f t="shared" si="188"/>
        <v/>
      </c>
      <c r="J2412" s="1"/>
      <c r="K2412" s="1"/>
      <c r="L2412" s="16" t="str">
        <f t="shared" si="189"/>
        <v/>
      </c>
      <c r="M2412" s="70"/>
    </row>
    <row r="2413" spans="1:13" x14ac:dyDescent="0.3">
      <c r="A2413" s="4"/>
      <c r="B2413" s="1"/>
      <c r="C2413" s="1" t="str">
        <f t="shared" si="185"/>
        <v/>
      </c>
      <c r="D2413" s="1"/>
      <c r="E2413" s="1" t="str">
        <f t="shared" si="186"/>
        <v/>
      </c>
      <c r="F2413" s="1" t="str">
        <f t="shared" si="187"/>
        <v/>
      </c>
      <c r="G2413" s="1"/>
      <c r="H2413" s="74" t="str" cm="1">
        <f t="array" ref="H2413">IFERROR(IF(D2413="","",INDEX(Entradas!$H$3:$H$5000,MATCH(Vendas!A2413,IF(Entradas!$B$3:$B$5000=Vendas!D2413,Entradas!$A$3:$A$5000),1))),"Preço não registrado")</f>
        <v/>
      </c>
      <c r="I2413" s="37" t="str">
        <f t="shared" si="188"/>
        <v/>
      </c>
      <c r="J2413" s="1"/>
      <c r="K2413" s="1"/>
      <c r="L2413" s="16" t="str">
        <f t="shared" si="189"/>
        <v/>
      </c>
      <c r="M2413" s="70"/>
    </row>
    <row r="2414" spans="1:13" x14ac:dyDescent="0.3">
      <c r="A2414" s="4"/>
      <c r="B2414" s="1"/>
      <c r="C2414" s="1" t="str">
        <f t="shared" si="185"/>
        <v/>
      </c>
      <c r="D2414" s="1"/>
      <c r="E2414" s="1" t="str">
        <f t="shared" si="186"/>
        <v/>
      </c>
      <c r="F2414" s="1" t="str">
        <f t="shared" si="187"/>
        <v/>
      </c>
      <c r="G2414" s="1"/>
      <c r="H2414" s="74" t="str" cm="1">
        <f t="array" ref="H2414">IFERROR(IF(D2414="","",INDEX(Entradas!$H$3:$H$5000,MATCH(Vendas!A2414,IF(Entradas!$B$3:$B$5000=Vendas!D2414,Entradas!$A$3:$A$5000),1))),"Preço não registrado")</f>
        <v/>
      </c>
      <c r="I2414" s="37" t="str">
        <f t="shared" si="188"/>
        <v/>
      </c>
      <c r="J2414" s="1"/>
      <c r="K2414" s="1"/>
      <c r="L2414" s="16" t="str">
        <f t="shared" si="189"/>
        <v/>
      </c>
      <c r="M2414" s="70"/>
    </row>
    <row r="2415" spans="1:13" x14ac:dyDescent="0.3">
      <c r="A2415" s="4"/>
      <c r="B2415" s="1"/>
      <c r="C2415" s="1" t="str">
        <f t="shared" si="185"/>
        <v/>
      </c>
      <c r="D2415" s="1"/>
      <c r="E2415" s="1" t="str">
        <f t="shared" si="186"/>
        <v/>
      </c>
      <c r="F2415" s="1" t="str">
        <f t="shared" si="187"/>
        <v/>
      </c>
      <c r="G2415" s="1"/>
      <c r="H2415" s="74" t="str" cm="1">
        <f t="array" ref="H2415">IFERROR(IF(D2415="","",INDEX(Entradas!$H$3:$H$5000,MATCH(Vendas!A2415,IF(Entradas!$B$3:$B$5000=Vendas!D2415,Entradas!$A$3:$A$5000),1))),"Preço não registrado")</f>
        <v/>
      </c>
      <c r="I2415" s="37" t="str">
        <f t="shared" si="188"/>
        <v/>
      </c>
      <c r="J2415" s="1"/>
      <c r="K2415" s="1"/>
      <c r="L2415" s="16" t="str">
        <f t="shared" si="189"/>
        <v/>
      </c>
      <c r="M2415" s="70"/>
    </row>
    <row r="2416" spans="1:13" x14ac:dyDescent="0.3">
      <c r="A2416" s="4"/>
      <c r="B2416" s="1"/>
      <c r="C2416" s="1" t="str">
        <f t="shared" si="185"/>
        <v/>
      </c>
      <c r="D2416" s="1"/>
      <c r="E2416" s="1" t="str">
        <f t="shared" si="186"/>
        <v/>
      </c>
      <c r="F2416" s="1" t="str">
        <f t="shared" si="187"/>
        <v/>
      </c>
      <c r="G2416" s="1"/>
      <c r="H2416" s="74" t="str" cm="1">
        <f t="array" ref="H2416">IFERROR(IF(D2416="","",INDEX(Entradas!$H$3:$H$5000,MATCH(Vendas!A2416,IF(Entradas!$B$3:$B$5000=Vendas!D2416,Entradas!$A$3:$A$5000),1))),"Preço não registrado")</f>
        <v/>
      </c>
      <c r="I2416" s="37" t="str">
        <f t="shared" si="188"/>
        <v/>
      </c>
      <c r="J2416" s="1"/>
      <c r="K2416" s="1"/>
      <c r="L2416" s="16" t="str">
        <f t="shared" si="189"/>
        <v/>
      </c>
      <c r="M2416" s="70"/>
    </row>
    <row r="2417" spans="1:13" x14ac:dyDescent="0.3">
      <c r="A2417" s="4"/>
      <c r="B2417" s="1"/>
      <c r="C2417" s="1" t="str">
        <f t="shared" si="185"/>
        <v/>
      </c>
      <c r="D2417" s="1"/>
      <c r="E2417" s="1" t="str">
        <f t="shared" si="186"/>
        <v/>
      </c>
      <c r="F2417" s="1" t="str">
        <f t="shared" si="187"/>
        <v/>
      </c>
      <c r="G2417" s="1"/>
      <c r="H2417" s="74" t="str" cm="1">
        <f t="array" ref="H2417">IFERROR(IF(D2417="","",INDEX(Entradas!$H$3:$H$5000,MATCH(Vendas!A2417,IF(Entradas!$B$3:$B$5000=Vendas!D2417,Entradas!$A$3:$A$5000),1))),"Preço não registrado")</f>
        <v/>
      </c>
      <c r="I2417" s="37" t="str">
        <f t="shared" si="188"/>
        <v/>
      </c>
      <c r="J2417" s="1"/>
      <c r="K2417" s="1"/>
      <c r="L2417" s="16" t="str">
        <f t="shared" si="189"/>
        <v/>
      </c>
      <c r="M2417" s="70"/>
    </row>
    <row r="2418" spans="1:13" x14ac:dyDescent="0.3">
      <c r="A2418" s="4"/>
      <c r="B2418" s="1"/>
      <c r="C2418" s="1" t="str">
        <f t="shared" si="185"/>
        <v/>
      </c>
      <c r="D2418" s="1"/>
      <c r="E2418" s="1" t="str">
        <f t="shared" si="186"/>
        <v/>
      </c>
      <c r="F2418" s="1" t="str">
        <f t="shared" si="187"/>
        <v/>
      </c>
      <c r="G2418" s="1"/>
      <c r="H2418" s="74" t="str" cm="1">
        <f t="array" ref="H2418">IFERROR(IF(D2418="","",INDEX(Entradas!$H$3:$H$5000,MATCH(Vendas!A2418,IF(Entradas!$B$3:$B$5000=Vendas!D2418,Entradas!$A$3:$A$5000),1))),"Preço não registrado")</f>
        <v/>
      </c>
      <c r="I2418" s="37" t="str">
        <f t="shared" si="188"/>
        <v/>
      </c>
      <c r="J2418" s="1"/>
      <c r="K2418" s="1"/>
      <c r="L2418" s="16" t="str">
        <f t="shared" si="189"/>
        <v/>
      </c>
      <c r="M2418" s="70"/>
    </row>
    <row r="2419" spans="1:13" x14ac:dyDescent="0.3">
      <c r="A2419" s="4"/>
      <c r="B2419" s="1"/>
      <c r="C2419" s="1" t="str">
        <f t="shared" si="185"/>
        <v/>
      </c>
      <c r="D2419" s="1"/>
      <c r="E2419" s="1" t="str">
        <f t="shared" si="186"/>
        <v/>
      </c>
      <c r="F2419" s="1" t="str">
        <f t="shared" si="187"/>
        <v/>
      </c>
      <c r="G2419" s="1"/>
      <c r="H2419" s="74" t="str" cm="1">
        <f t="array" ref="H2419">IFERROR(IF(D2419="","",INDEX(Entradas!$H$3:$H$5000,MATCH(Vendas!A2419,IF(Entradas!$B$3:$B$5000=Vendas!D2419,Entradas!$A$3:$A$5000),1))),"Preço não registrado")</f>
        <v/>
      </c>
      <c r="I2419" s="37" t="str">
        <f t="shared" si="188"/>
        <v/>
      </c>
      <c r="J2419" s="1"/>
      <c r="K2419" s="1"/>
      <c r="L2419" s="16" t="str">
        <f t="shared" si="189"/>
        <v/>
      </c>
      <c r="M2419" s="70"/>
    </row>
    <row r="2420" spans="1:13" x14ac:dyDescent="0.3">
      <c r="A2420" s="4"/>
      <c r="B2420" s="1"/>
      <c r="C2420" s="1" t="str">
        <f t="shared" si="185"/>
        <v/>
      </c>
      <c r="D2420" s="1"/>
      <c r="E2420" s="1" t="str">
        <f t="shared" si="186"/>
        <v/>
      </c>
      <c r="F2420" s="1" t="str">
        <f t="shared" si="187"/>
        <v/>
      </c>
      <c r="G2420" s="1"/>
      <c r="H2420" s="74" t="str" cm="1">
        <f t="array" ref="H2420">IFERROR(IF(D2420="","",INDEX(Entradas!$H$3:$H$5000,MATCH(Vendas!A2420,IF(Entradas!$B$3:$B$5000=Vendas!D2420,Entradas!$A$3:$A$5000),1))),"Preço não registrado")</f>
        <v/>
      </c>
      <c r="I2420" s="37" t="str">
        <f t="shared" si="188"/>
        <v/>
      </c>
      <c r="J2420" s="1"/>
      <c r="K2420" s="1"/>
      <c r="L2420" s="16" t="str">
        <f t="shared" si="189"/>
        <v/>
      </c>
      <c r="M2420" s="70"/>
    </row>
    <row r="2421" spans="1:13" x14ac:dyDescent="0.3">
      <c r="A2421" s="4"/>
      <c r="B2421" s="1"/>
      <c r="C2421" s="1" t="str">
        <f t="shared" si="185"/>
        <v/>
      </c>
      <c r="D2421" s="1"/>
      <c r="E2421" s="1" t="str">
        <f t="shared" si="186"/>
        <v/>
      </c>
      <c r="F2421" s="1" t="str">
        <f t="shared" si="187"/>
        <v/>
      </c>
      <c r="G2421" s="1"/>
      <c r="H2421" s="74" t="str" cm="1">
        <f t="array" ref="H2421">IFERROR(IF(D2421="","",INDEX(Entradas!$H$3:$H$5000,MATCH(Vendas!A2421,IF(Entradas!$B$3:$B$5000=Vendas!D2421,Entradas!$A$3:$A$5000),1))),"Preço não registrado")</f>
        <v/>
      </c>
      <c r="I2421" s="37" t="str">
        <f t="shared" si="188"/>
        <v/>
      </c>
      <c r="J2421" s="1"/>
      <c r="K2421" s="1"/>
      <c r="L2421" s="16" t="str">
        <f t="shared" si="189"/>
        <v/>
      </c>
      <c r="M2421" s="70"/>
    </row>
    <row r="2422" spans="1:13" x14ac:dyDescent="0.3">
      <c r="A2422" s="4"/>
      <c r="B2422" s="1"/>
      <c r="C2422" s="1" t="str">
        <f t="shared" si="185"/>
        <v/>
      </c>
      <c r="D2422" s="6"/>
      <c r="E2422" s="1" t="str">
        <f t="shared" si="186"/>
        <v/>
      </c>
      <c r="F2422" s="1" t="str">
        <f t="shared" si="187"/>
        <v/>
      </c>
      <c r="G2422" s="1"/>
      <c r="H2422" s="74" t="str" cm="1">
        <f t="array" ref="H2422">IFERROR(IF(D2422="","",INDEX(Entradas!$H$3:$H$5000,MATCH(Vendas!A2422,IF(Entradas!$B$3:$B$5000=Vendas!D2422,Entradas!$A$3:$A$5000),1))),"Preço não registrado")</f>
        <v/>
      </c>
      <c r="I2422" s="37" t="str">
        <f t="shared" si="188"/>
        <v/>
      </c>
      <c r="J2422" s="1"/>
      <c r="K2422" s="1"/>
      <c r="L2422" s="16" t="str">
        <f t="shared" si="189"/>
        <v/>
      </c>
      <c r="M2422" s="70"/>
    </row>
    <row r="2423" spans="1:13" x14ac:dyDescent="0.3">
      <c r="A2423" s="4"/>
      <c r="B2423" s="1"/>
      <c r="C2423" s="1" t="str">
        <f t="shared" si="185"/>
        <v/>
      </c>
      <c r="D2423" s="1"/>
      <c r="E2423" s="1" t="str">
        <f t="shared" si="186"/>
        <v/>
      </c>
      <c r="F2423" s="1" t="str">
        <f t="shared" si="187"/>
        <v/>
      </c>
      <c r="G2423" s="1"/>
      <c r="H2423" s="74" t="str" cm="1">
        <f t="array" ref="H2423">IFERROR(IF(D2423="","",INDEX(Entradas!$H$3:$H$5000,MATCH(Vendas!A2423,IF(Entradas!$B$3:$B$5000=Vendas!D2423,Entradas!$A$3:$A$5000),1))),"Preço não registrado")</f>
        <v/>
      </c>
      <c r="I2423" s="37" t="str">
        <f t="shared" si="188"/>
        <v/>
      </c>
      <c r="J2423" s="1"/>
      <c r="K2423" s="1"/>
      <c r="L2423" s="16" t="str">
        <f t="shared" si="189"/>
        <v/>
      </c>
      <c r="M2423" s="70"/>
    </row>
    <row r="2424" spans="1:13" x14ac:dyDescent="0.3">
      <c r="A2424" s="4"/>
      <c r="B2424" s="1"/>
      <c r="C2424" s="1" t="str">
        <f t="shared" si="185"/>
        <v/>
      </c>
      <c r="D2424" s="1"/>
      <c r="E2424" s="1" t="str">
        <f t="shared" si="186"/>
        <v/>
      </c>
      <c r="F2424" s="1" t="str">
        <f t="shared" si="187"/>
        <v/>
      </c>
      <c r="G2424" s="1"/>
      <c r="H2424" s="74" t="str" cm="1">
        <f t="array" ref="H2424">IFERROR(IF(D2424="","",INDEX(Entradas!$H$3:$H$5000,MATCH(Vendas!A2424,IF(Entradas!$B$3:$B$5000=Vendas!D2424,Entradas!$A$3:$A$5000),1))),"Preço não registrado")</f>
        <v/>
      </c>
      <c r="I2424" s="37" t="str">
        <f t="shared" si="188"/>
        <v/>
      </c>
      <c r="J2424" s="1"/>
      <c r="K2424" s="1"/>
      <c r="L2424" s="16" t="str">
        <f t="shared" si="189"/>
        <v/>
      </c>
      <c r="M2424" s="70"/>
    </row>
    <row r="2425" spans="1:13" x14ac:dyDescent="0.3">
      <c r="A2425" s="4"/>
      <c r="B2425" s="1"/>
      <c r="C2425" s="1" t="str">
        <f t="shared" si="185"/>
        <v/>
      </c>
      <c r="D2425" s="1"/>
      <c r="E2425" s="1" t="str">
        <f t="shared" si="186"/>
        <v/>
      </c>
      <c r="F2425" s="1" t="str">
        <f t="shared" si="187"/>
        <v/>
      </c>
      <c r="G2425" s="1"/>
      <c r="H2425" s="74" t="str" cm="1">
        <f t="array" ref="H2425">IFERROR(IF(D2425="","",INDEX(Entradas!$H$3:$H$5000,MATCH(Vendas!A2425,IF(Entradas!$B$3:$B$5000=Vendas!D2425,Entradas!$A$3:$A$5000),1))),"Preço não registrado")</f>
        <v/>
      </c>
      <c r="I2425" s="37" t="str">
        <f t="shared" si="188"/>
        <v/>
      </c>
      <c r="J2425" s="1"/>
      <c r="K2425" s="1"/>
      <c r="L2425" s="16" t="str">
        <f t="shared" si="189"/>
        <v/>
      </c>
      <c r="M2425" s="70"/>
    </row>
    <row r="2426" spans="1:13" x14ac:dyDescent="0.3">
      <c r="A2426" s="4"/>
      <c r="B2426" s="1"/>
      <c r="C2426" s="1" t="str">
        <f t="shared" si="185"/>
        <v/>
      </c>
      <c r="D2426" s="1"/>
      <c r="E2426" s="1" t="str">
        <f t="shared" si="186"/>
        <v/>
      </c>
      <c r="F2426" s="1" t="str">
        <f t="shared" si="187"/>
        <v/>
      </c>
      <c r="G2426" s="1"/>
      <c r="H2426" s="74" t="str" cm="1">
        <f t="array" ref="H2426">IFERROR(IF(D2426="","",INDEX(Entradas!$H$3:$H$5000,MATCH(Vendas!A2426,IF(Entradas!$B$3:$B$5000=Vendas!D2426,Entradas!$A$3:$A$5000),1))),"Preço não registrado")</f>
        <v/>
      </c>
      <c r="I2426" s="37" t="str">
        <f t="shared" si="188"/>
        <v/>
      </c>
      <c r="J2426" s="1"/>
      <c r="K2426" s="1"/>
      <c r="L2426" s="16" t="str">
        <f t="shared" si="189"/>
        <v/>
      </c>
      <c r="M2426" s="70"/>
    </row>
    <row r="2427" spans="1:13" x14ac:dyDescent="0.3">
      <c r="A2427" s="4"/>
      <c r="B2427" s="1"/>
      <c r="C2427" s="1" t="str">
        <f t="shared" si="185"/>
        <v/>
      </c>
      <c r="D2427" s="1"/>
      <c r="E2427" s="1" t="str">
        <f t="shared" si="186"/>
        <v/>
      </c>
      <c r="F2427" s="1" t="str">
        <f t="shared" si="187"/>
        <v/>
      </c>
      <c r="G2427" s="1"/>
      <c r="H2427" s="74" t="str" cm="1">
        <f t="array" ref="H2427">IFERROR(IF(D2427="","",INDEX(Entradas!$H$3:$H$5000,MATCH(Vendas!A2427,IF(Entradas!$B$3:$B$5000=Vendas!D2427,Entradas!$A$3:$A$5000),1))),"Preço não registrado")</f>
        <v/>
      </c>
      <c r="I2427" s="37" t="str">
        <f t="shared" si="188"/>
        <v/>
      </c>
      <c r="J2427" s="1"/>
      <c r="K2427" s="1"/>
      <c r="L2427" s="16" t="str">
        <f t="shared" si="189"/>
        <v/>
      </c>
      <c r="M2427" s="70"/>
    </row>
    <row r="2428" spans="1:13" x14ac:dyDescent="0.3">
      <c r="A2428" s="4"/>
      <c r="B2428" s="1"/>
      <c r="C2428" s="1" t="str">
        <f t="shared" si="185"/>
        <v/>
      </c>
      <c r="D2428" s="1"/>
      <c r="E2428" s="1" t="str">
        <f t="shared" si="186"/>
        <v/>
      </c>
      <c r="F2428" s="1" t="str">
        <f t="shared" si="187"/>
        <v/>
      </c>
      <c r="G2428" s="1"/>
      <c r="H2428" s="74" t="str" cm="1">
        <f t="array" ref="H2428">IFERROR(IF(D2428="","",INDEX(Entradas!$H$3:$H$5000,MATCH(Vendas!A2428,IF(Entradas!$B$3:$B$5000=Vendas!D2428,Entradas!$A$3:$A$5000),1))),"Preço não registrado")</f>
        <v/>
      </c>
      <c r="I2428" s="37" t="str">
        <f t="shared" si="188"/>
        <v/>
      </c>
      <c r="J2428" s="1"/>
      <c r="K2428" s="1"/>
      <c r="L2428" s="16" t="str">
        <f t="shared" si="189"/>
        <v/>
      </c>
      <c r="M2428" s="70"/>
    </row>
    <row r="2429" spans="1:13" x14ac:dyDescent="0.3">
      <c r="A2429" s="4"/>
      <c r="B2429" s="1"/>
      <c r="C2429" s="1" t="str">
        <f t="shared" si="185"/>
        <v/>
      </c>
      <c r="D2429" s="1"/>
      <c r="E2429" s="1" t="str">
        <f t="shared" si="186"/>
        <v/>
      </c>
      <c r="F2429" s="1" t="str">
        <f t="shared" si="187"/>
        <v/>
      </c>
      <c r="G2429" s="1"/>
      <c r="H2429" s="74" t="str" cm="1">
        <f t="array" ref="H2429">IFERROR(IF(D2429="","",INDEX(Entradas!$H$3:$H$5000,MATCH(Vendas!A2429,IF(Entradas!$B$3:$B$5000=Vendas!D2429,Entradas!$A$3:$A$5000),1))),"Preço não registrado")</f>
        <v/>
      </c>
      <c r="I2429" s="37" t="str">
        <f t="shared" si="188"/>
        <v/>
      </c>
      <c r="J2429" s="1"/>
      <c r="K2429" s="1"/>
      <c r="L2429" s="16" t="str">
        <f t="shared" si="189"/>
        <v/>
      </c>
      <c r="M2429" s="70"/>
    </row>
    <row r="2430" spans="1:13" x14ac:dyDescent="0.3">
      <c r="A2430" s="4"/>
      <c r="B2430" s="1"/>
      <c r="C2430" s="1" t="str">
        <f t="shared" si="185"/>
        <v/>
      </c>
      <c r="D2430" s="1"/>
      <c r="E2430" s="1" t="str">
        <f t="shared" si="186"/>
        <v/>
      </c>
      <c r="F2430" s="1" t="str">
        <f t="shared" si="187"/>
        <v/>
      </c>
      <c r="G2430" s="1"/>
      <c r="H2430" s="74" t="str" cm="1">
        <f t="array" ref="H2430">IFERROR(IF(D2430="","",INDEX(Entradas!$H$3:$H$5000,MATCH(Vendas!A2430,IF(Entradas!$B$3:$B$5000=Vendas!D2430,Entradas!$A$3:$A$5000),1))),"Preço não registrado")</f>
        <v/>
      </c>
      <c r="I2430" s="37" t="str">
        <f t="shared" si="188"/>
        <v/>
      </c>
      <c r="J2430" s="1"/>
      <c r="K2430" s="1"/>
      <c r="L2430" s="16" t="str">
        <f t="shared" si="189"/>
        <v/>
      </c>
      <c r="M2430" s="70"/>
    </row>
    <row r="2431" spans="1:13" x14ac:dyDescent="0.3">
      <c r="A2431" s="4"/>
      <c r="B2431" s="1"/>
      <c r="C2431" s="1" t="str">
        <f t="shared" si="185"/>
        <v/>
      </c>
      <c r="D2431" s="1"/>
      <c r="E2431" s="1" t="str">
        <f t="shared" si="186"/>
        <v/>
      </c>
      <c r="F2431" s="1" t="str">
        <f t="shared" si="187"/>
        <v/>
      </c>
      <c r="G2431" s="1"/>
      <c r="H2431" s="74" t="str" cm="1">
        <f t="array" ref="H2431">IFERROR(IF(D2431="","",INDEX(Entradas!$H$3:$H$5000,MATCH(Vendas!A2431,IF(Entradas!$B$3:$B$5000=Vendas!D2431,Entradas!$A$3:$A$5000),1))),"Preço não registrado")</f>
        <v/>
      </c>
      <c r="I2431" s="37" t="str">
        <f t="shared" si="188"/>
        <v/>
      </c>
      <c r="J2431" s="1"/>
      <c r="K2431" s="1"/>
      <c r="L2431" s="16" t="str">
        <f t="shared" si="189"/>
        <v/>
      </c>
      <c r="M2431" s="70"/>
    </row>
    <row r="2432" spans="1:13" x14ac:dyDescent="0.3">
      <c r="A2432" s="4"/>
      <c r="B2432" s="1"/>
      <c r="C2432" s="1" t="str">
        <f t="shared" si="185"/>
        <v/>
      </c>
      <c r="D2432" s="6"/>
      <c r="E2432" s="1" t="str">
        <f t="shared" si="186"/>
        <v/>
      </c>
      <c r="F2432" s="1" t="str">
        <f t="shared" si="187"/>
        <v/>
      </c>
      <c r="G2432" s="1"/>
      <c r="H2432" s="74" t="str" cm="1">
        <f t="array" ref="H2432">IFERROR(IF(D2432="","",INDEX(Entradas!$H$3:$H$5000,MATCH(Vendas!A2432,IF(Entradas!$B$3:$B$5000=Vendas!D2432,Entradas!$A$3:$A$5000),1))),"Preço não registrado")</f>
        <v/>
      </c>
      <c r="I2432" s="37" t="str">
        <f t="shared" si="188"/>
        <v/>
      </c>
      <c r="J2432" s="1"/>
      <c r="K2432" s="1"/>
      <c r="L2432" s="16" t="str">
        <f t="shared" si="189"/>
        <v/>
      </c>
      <c r="M2432" s="70"/>
    </row>
    <row r="2433" spans="1:13" x14ac:dyDescent="0.3">
      <c r="A2433" s="4"/>
      <c r="B2433" s="1"/>
      <c r="C2433" s="1" t="str">
        <f t="shared" si="185"/>
        <v/>
      </c>
      <c r="D2433" s="1"/>
      <c r="E2433" s="1" t="str">
        <f t="shared" si="186"/>
        <v/>
      </c>
      <c r="F2433" s="1" t="str">
        <f t="shared" si="187"/>
        <v/>
      </c>
      <c r="G2433" s="1"/>
      <c r="H2433" s="74" t="str" cm="1">
        <f t="array" ref="H2433">IFERROR(IF(D2433="","",INDEX(Entradas!$H$3:$H$5000,MATCH(Vendas!A2433,IF(Entradas!$B$3:$B$5000=Vendas!D2433,Entradas!$A$3:$A$5000),1))),"Preço não registrado")</f>
        <v/>
      </c>
      <c r="I2433" s="37" t="str">
        <f t="shared" si="188"/>
        <v/>
      </c>
      <c r="J2433" s="1"/>
      <c r="K2433" s="1"/>
      <c r="L2433" s="16" t="str">
        <f t="shared" si="189"/>
        <v/>
      </c>
      <c r="M2433" s="70"/>
    </row>
    <row r="2434" spans="1:13" x14ac:dyDescent="0.3">
      <c r="A2434" s="4"/>
      <c r="B2434" s="1"/>
      <c r="C2434" s="1" t="str">
        <f t="shared" si="185"/>
        <v/>
      </c>
      <c r="D2434" s="1"/>
      <c r="E2434" s="1" t="str">
        <f t="shared" si="186"/>
        <v/>
      </c>
      <c r="F2434" s="1" t="str">
        <f t="shared" si="187"/>
        <v/>
      </c>
      <c r="G2434" s="1"/>
      <c r="H2434" s="74" t="str" cm="1">
        <f t="array" ref="H2434">IFERROR(IF(D2434="","",INDEX(Entradas!$H$3:$H$5000,MATCH(Vendas!A2434,IF(Entradas!$B$3:$B$5000=Vendas!D2434,Entradas!$A$3:$A$5000),1))),"Preço não registrado")</f>
        <v/>
      </c>
      <c r="I2434" s="37" t="str">
        <f t="shared" si="188"/>
        <v/>
      </c>
      <c r="J2434" s="1"/>
      <c r="K2434" s="1"/>
      <c r="L2434" s="16" t="str">
        <f t="shared" si="189"/>
        <v/>
      </c>
      <c r="M2434" s="70"/>
    </row>
    <row r="2435" spans="1:13" x14ac:dyDescent="0.3">
      <c r="A2435" s="4"/>
      <c r="B2435" s="1"/>
      <c r="C2435" s="1" t="str">
        <f t="shared" ref="C2435:C2498" si="190">IF(B2435="","",VLOOKUP(B2435,tabela_cliente,2,0))</f>
        <v/>
      </c>
      <c r="D2435" s="1"/>
      <c r="E2435" s="1" t="str">
        <f t="shared" ref="E2435:E2498" si="191">IF(D2435="","",VLOOKUP(D2435,tabela_produto,2,0))</f>
        <v/>
      </c>
      <c r="F2435" s="1" t="str">
        <f t="shared" ref="F2435:F2498" si="192">IF(D2435="","",VLOOKUP(D2435,tabela_produto,3,0))</f>
        <v/>
      </c>
      <c r="G2435" s="1"/>
      <c r="H2435" s="74" t="str" cm="1">
        <f t="array" ref="H2435">IFERROR(IF(D2435="","",INDEX(Entradas!$H$3:$H$5000,MATCH(Vendas!A2435,IF(Entradas!$B$3:$B$5000=Vendas!D2435,Entradas!$A$3:$A$5000),1))),"Preço não registrado")</f>
        <v/>
      </c>
      <c r="I2435" s="37" t="str">
        <f t="shared" si="188"/>
        <v/>
      </c>
      <c r="J2435" s="1"/>
      <c r="K2435" s="1"/>
      <c r="L2435" s="16" t="str">
        <f t="shared" si="189"/>
        <v/>
      </c>
      <c r="M2435" s="70"/>
    </row>
    <row r="2436" spans="1:13" x14ac:dyDescent="0.3">
      <c r="A2436" s="4"/>
      <c r="B2436" s="1"/>
      <c r="C2436" s="1" t="str">
        <f t="shared" si="190"/>
        <v/>
      </c>
      <c r="D2436" s="1"/>
      <c r="E2436" s="1" t="str">
        <f t="shared" si="191"/>
        <v/>
      </c>
      <c r="F2436" s="1" t="str">
        <f t="shared" si="192"/>
        <v/>
      </c>
      <c r="G2436" s="1"/>
      <c r="H2436" s="74" t="str" cm="1">
        <f t="array" ref="H2436">IFERROR(IF(D2436="","",INDEX(Entradas!$H$3:$H$5000,MATCH(Vendas!A2436,IF(Entradas!$B$3:$B$5000=Vendas!D2436,Entradas!$A$3:$A$5000),1))),"Preço não registrado")</f>
        <v/>
      </c>
      <c r="I2436" s="37" t="str">
        <f t="shared" ref="I2436:I2499" si="193">IFERROR(IF(OR(G2436="",H2436=""),"",G2436*H2436),"")</f>
        <v/>
      </c>
      <c r="J2436" s="1"/>
      <c r="K2436" s="1"/>
      <c r="L2436" s="16" t="str">
        <f t="shared" ref="L2436:L2499" si="194">IF(K2436="","",HYPERLINK("https://rastreamentocorreios.info/consulta/"&amp;K2436,"Rastreie aqui"))</f>
        <v/>
      </c>
      <c r="M2436" s="70"/>
    </row>
    <row r="2437" spans="1:13" x14ac:dyDescent="0.3">
      <c r="A2437" s="4"/>
      <c r="B2437" s="1"/>
      <c r="C2437" s="1" t="str">
        <f t="shared" si="190"/>
        <v/>
      </c>
      <c r="D2437" s="1"/>
      <c r="E2437" s="1" t="str">
        <f t="shared" si="191"/>
        <v/>
      </c>
      <c r="F2437" s="1" t="str">
        <f t="shared" si="192"/>
        <v/>
      </c>
      <c r="G2437" s="1"/>
      <c r="H2437" s="74" t="str" cm="1">
        <f t="array" ref="H2437">IFERROR(IF(D2437="","",INDEX(Entradas!$H$3:$H$5000,MATCH(Vendas!A2437,IF(Entradas!$B$3:$B$5000=Vendas!D2437,Entradas!$A$3:$A$5000),1))),"Preço não registrado")</f>
        <v/>
      </c>
      <c r="I2437" s="37" t="str">
        <f t="shared" si="193"/>
        <v/>
      </c>
      <c r="J2437" s="1"/>
      <c r="K2437" s="1"/>
      <c r="L2437" s="16" t="str">
        <f t="shared" si="194"/>
        <v/>
      </c>
      <c r="M2437" s="70"/>
    </row>
    <row r="2438" spans="1:13" x14ac:dyDescent="0.3">
      <c r="A2438" s="4"/>
      <c r="B2438" s="1"/>
      <c r="C2438" s="1" t="str">
        <f t="shared" si="190"/>
        <v/>
      </c>
      <c r="D2438" s="1"/>
      <c r="E2438" s="1" t="str">
        <f t="shared" si="191"/>
        <v/>
      </c>
      <c r="F2438" s="1" t="str">
        <f t="shared" si="192"/>
        <v/>
      </c>
      <c r="G2438" s="1"/>
      <c r="H2438" s="74" t="str" cm="1">
        <f t="array" ref="H2438">IFERROR(IF(D2438="","",INDEX(Entradas!$H$3:$H$5000,MATCH(Vendas!A2438,IF(Entradas!$B$3:$B$5000=Vendas!D2438,Entradas!$A$3:$A$5000),1))),"Preço não registrado")</f>
        <v/>
      </c>
      <c r="I2438" s="37" t="str">
        <f t="shared" si="193"/>
        <v/>
      </c>
      <c r="J2438" s="1"/>
      <c r="K2438" s="1"/>
      <c r="L2438" s="16" t="str">
        <f t="shared" si="194"/>
        <v/>
      </c>
      <c r="M2438" s="70"/>
    </row>
    <row r="2439" spans="1:13" x14ac:dyDescent="0.3">
      <c r="A2439" s="4"/>
      <c r="B2439" s="1"/>
      <c r="C2439" s="1" t="str">
        <f t="shared" si="190"/>
        <v/>
      </c>
      <c r="D2439" s="1"/>
      <c r="E2439" s="1" t="str">
        <f t="shared" si="191"/>
        <v/>
      </c>
      <c r="F2439" s="1" t="str">
        <f t="shared" si="192"/>
        <v/>
      </c>
      <c r="G2439" s="1"/>
      <c r="H2439" s="74" t="str" cm="1">
        <f t="array" ref="H2439">IFERROR(IF(D2439="","",INDEX(Entradas!$H$3:$H$5000,MATCH(Vendas!A2439,IF(Entradas!$B$3:$B$5000=Vendas!D2439,Entradas!$A$3:$A$5000),1))),"Preço não registrado")</f>
        <v/>
      </c>
      <c r="I2439" s="37" t="str">
        <f t="shared" si="193"/>
        <v/>
      </c>
      <c r="J2439" s="1"/>
      <c r="K2439" s="1"/>
      <c r="L2439" s="16" t="str">
        <f t="shared" si="194"/>
        <v/>
      </c>
      <c r="M2439" s="70"/>
    </row>
    <row r="2440" spans="1:13" x14ac:dyDescent="0.3">
      <c r="A2440" s="4"/>
      <c r="B2440" s="1"/>
      <c r="C2440" s="1" t="str">
        <f t="shared" si="190"/>
        <v/>
      </c>
      <c r="D2440" s="1"/>
      <c r="E2440" s="1" t="str">
        <f t="shared" si="191"/>
        <v/>
      </c>
      <c r="F2440" s="1" t="str">
        <f t="shared" si="192"/>
        <v/>
      </c>
      <c r="G2440" s="1"/>
      <c r="H2440" s="74" t="str" cm="1">
        <f t="array" ref="H2440">IFERROR(IF(D2440="","",INDEX(Entradas!$H$3:$H$5000,MATCH(Vendas!A2440,IF(Entradas!$B$3:$B$5000=Vendas!D2440,Entradas!$A$3:$A$5000),1))),"Preço não registrado")</f>
        <v/>
      </c>
      <c r="I2440" s="37" t="str">
        <f t="shared" si="193"/>
        <v/>
      </c>
      <c r="J2440" s="1"/>
      <c r="K2440" s="1"/>
      <c r="L2440" s="16" t="str">
        <f t="shared" si="194"/>
        <v/>
      </c>
      <c r="M2440" s="70"/>
    </row>
    <row r="2441" spans="1:13" x14ac:dyDescent="0.3">
      <c r="A2441" s="4"/>
      <c r="B2441" s="1"/>
      <c r="C2441" s="1" t="str">
        <f t="shared" si="190"/>
        <v/>
      </c>
      <c r="D2441" s="1"/>
      <c r="E2441" s="1" t="str">
        <f t="shared" si="191"/>
        <v/>
      </c>
      <c r="F2441" s="1" t="str">
        <f t="shared" si="192"/>
        <v/>
      </c>
      <c r="G2441" s="1"/>
      <c r="H2441" s="74" t="str" cm="1">
        <f t="array" ref="H2441">IFERROR(IF(D2441="","",INDEX(Entradas!$H$3:$H$5000,MATCH(Vendas!A2441,IF(Entradas!$B$3:$B$5000=Vendas!D2441,Entradas!$A$3:$A$5000),1))),"Preço não registrado")</f>
        <v/>
      </c>
      <c r="I2441" s="37" t="str">
        <f t="shared" si="193"/>
        <v/>
      </c>
      <c r="J2441" s="1"/>
      <c r="K2441" s="1"/>
      <c r="L2441" s="16" t="str">
        <f t="shared" si="194"/>
        <v/>
      </c>
      <c r="M2441" s="70"/>
    </row>
    <row r="2442" spans="1:13" x14ac:dyDescent="0.3">
      <c r="A2442" s="4"/>
      <c r="B2442" s="1"/>
      <c r="C2442" s="1" t="str">
        <f t="shared" si="190"/>
        <v/>
      </c>
      <c r="D2442" s="6"/>
      <c r="E2442" s="1" t="str">
        <f t="shared" si="191"/>
        <v/>
      </c>
      <c r="F2442" s="1" t="str">
        <f t="shared" si="192"/>
        <v/>
      </c>
      <c r="G2442" s="1"/>
      <c r="H2442" s="74" t="str" cm="1">
        <f t="array" ref="H2442">IFERROR(IF(D2442="","",INDEX(Entradas!$H$3:$H$5000,MATCH(Vendas!A2442,IF(Entradas!$B$3:$B$5000=Vendas!D2442,Entradas!$A$3:$A$5000),1))),"Preço não registrado")</f>
        <v/>
      </c>
      <c r="I2442" s="37" t="str">
        <f t="shared" si="193"/>
        <v/>
      </c>
      <c r="J2442" s="1"/>
      <c r="K2442" s="1"/>
      <c r="L2442" s="16" t="str">
        <f t="shared" si="194"/>
        <v/>
      </c>
      <c r="M2442" s="70"/>
    </row>
    <row r="2443" spans="1:13" x14ac:dyDescent="0.3">
      <c r="A2443" s="4"/>
      <c r="B2443" s="1"/>
      <c r="C2443" s="1" t="str">
        <f t="shared" si="190"/>
        <v/>
      </c>
      <c r="D2443" s="1"/>
      <c r="E2443" s="1" t="str">
        <f t="shared" si="191"/>
        <v/>
      </c>
      <c r="F2443" s="1" t="str">
        <f t="shared" si="192"/>
        <v/>
      </c>
      <c r="G2443" s="1"/>
      <c r="H2443" s="74" t="str" cm="1">
        <f t="array" ref="H2443">IFERROR(IF(D2443="","",INDEX(Entradas!$H$3:$H$5000,MATCH(Vendas!A2443,IF(Entradas!$B$3:$B$5000=Vendas!D2443,Entradas!$A$3:$A$5000),1))),"Preço não registrado")</f>
        <v/>
      </c>
      <c r="I2443" s="37" t="str">
        <f t="shared" si="193"/>
        <v/>
      </c>
      <c r="J2443" s="1"/>
      <c r="K2443" s="1"/>
      <c r="L2443" s="16" t="str">
        <f t="shared" si="194"/>
        <v/>
      </c>
      <c r="M2443" s="70"/>
    </row>
    <row r="2444" spans="1:13" x14ac:dyDescent="0.3">
      <c r="A2444" s="4"/>
      <c r="B2444" s="1"/>
      <c r="C2444" s="1" t="str">
        <f t="shared" si="190"/>
        <v/>
      </c>
      <c r="D2444" s="1"/>
      <c r="E2444" s="1" t="str">
        <f t="shared" si="191"/>
        <v/>
      </c>
      <c r="F2444" s="1" t="str">
        <f t="shared" si="192"/>
        <v/>
      </c>
      <c r="G2444" s="1"/>
      <c r="H2444" s="74" t="str" cm="1">
        <f t="array" ref="H2444">IFERROR(IF(D2444="","",INDEX(Entradas!$H$3:$H$5000,MATCH(Vendas!A2444,IF(Entradas!$B$3:$B$5000=Vendas!D2444,Entradas!$A$3:$A$5000),1))),"Preço não registrado")</f>
        <v/>
      </c>
      <c r="I2444" s="37" t="str">
        <f t="shared" si="193"/>
        <v/>
      </c>
      <c r="J2444" s="1"/>
      <c r="K2444" s="1"/>
      <c r="L2444" s="16" t="str">
        <f t="shared" si="194"/>
        <v/>
      </c>
      <c r="M2444" s="70"/>
    </row>
    <row r="2445" spans="1:13" x14ac:dyDescent="0.3">
      <c r="A2445" s="4"/>
      <c r="B2445" s="1"/>
      <c r="C2445" s="1" t="str">
        <f t="shared" si="190"/>
        <v/>
      </c>
      <c r="D2445" s="1"/>
      <c r="E2445" s="1" t="str">
        <f t="shared" si="191"/>
        <v/>
      </c>
      <c r="F2445" s="1" t="str">
        <f t="shared" si="192"/>
        <v/>
      </c>
      <c r="G2445" s="1"/>
      <c r="H2445" s="74" t="str" cm="1">
        <f t="array" ref="H2445">IFERROR(IF(D2445="","",INDEX(Entradas!$H$3:$H$5000,MATCH(Vendas!A2445,IF(Entradas!$B$3:$B$5000=Vendas!D2445,Entradas!$A$3:$A$5000),1))),"Preço não registrado")</f>
        <v/>
      </c>
      <c r="I2445" s="37" t="str">
        <f t="shared" si="193"/>
        <v/>
      </c>
      <c r="J2445" s="1"/>
      <c r="K2445" s="1"/>
      <c r="L2445" s="16" t="str">
        <f t="shared" si="194"/>
        <v/>
      </c>
      <c r="M2445" s="70"/>
    </row>
    <row r="2446" spans="1:13" x14ac:dyDescent="0.3">
      <c r="A2446" s="4"/>
      <c r="B2446" s="1"/>
      <c r="C2446" s="1" t="str">
        <f t="shared" si="190"/>
        <v/>
      </c>
      <c r="D2446" s="1"/>
      <c r="E2446" s="1" t="str">
        <f t="shared" si="191"/>
        <v/>
      </c>
      <c r="F2446" s="1" t="str">
        <f t="shared" si="192"/>
        <v/>
      </c>
      <c r="G2446" s="1"/>
      <c r="H2446" s="74" t="str" cm="1">
        <f t="array" ref="H2446">IFERROR(IF(D2446="","",INDEX(Entradas!$H$3:$H$5000,MATCH(Vendas!A2446,IF(Entradas!$B$3:$B$5000=Vendas!D2446,Entradas!$A$3:$A$5000),1))),"Preço não registrado")</f>
        <v/>
      </c>
      <c r="I2446" s="37" t="str">
        <f t="shared" si="193"/>
        <v/>
      </c>
      <c r="J2446" s="1"/>
      <c r="K2446" s="1"/>
      <c r="L2446" s="16" t="str">
        <f t="shared" si="194"/>
        <v/>
      </c>
      <c r="M2446" s="70"/>
    </row>
    <row r="2447" spans="1:13" x14ac:dyDescent="0.3">
      <c r="A2447" s="4"/>
      <c r="B2447" s="1"/>
      <c r="C2447" s="1" t="str">
        <f t="shared" si="190"/>
        <v/>
      </c>
      <c r="D2447" s="1"/>
      <c r="E2447" s="1" t="str">
        <f t="shared" si="191"/>
        <v/>
      </c>
      <c r="F2447" s="1" t="str">
        <f t="shared" si="192"/>
        <v/>
      </c>
      <c r="G2447" s="1"/>
      <c r="H2447" s="74" t="str" cm="1">
        <f t="array" ref="H2447">IFERROR(IF(D2447="","",INDEX(Entradas!$H$3:$H$5000,MATCH(Vendas!A2447,IF(Entradas!$B$3:$B$5000=Vendas!D2447,Entradas!$A$3:$A$5000),1))),"Preço não registrado")</f>
        <v/>
      </c>
      <c r="I2447" s="37" t="str">
        <f t="shared" si="193"/>
        <v/>
      </c>
      <c r="J2447" s="1"/>
      <c r="K2447" s="1"/>
      <c r="L2447" s="16" t="str">
        <f t="shared" si="194"/>
        <v/>
      </c>
      <c r="M2447" s="70"/>
    </row>
    <row r="2448" spans="1:13" x14ac:dyDescent="0.3">
      <c r="A2448" s="4"/>
      <c r="B2448" s="1"/>
      <c r="C2448" s="1" t="str">
        <f t="shared" si="190"/>
        <v/>
      </c>
      <c r="D2448" s="1"/>
      <c r="E2448" s="1" t="str">
        <f t="shared" si="191"/>
        <v/>
      </c>
      <c r="F2448" s="1" t="str">
        <f t="shared" si="192"/>
        <v/>
      </c>
      <c r="G2448" s="1"/>
      <c r="H2448" s="74" t="str" cm="1">
        <f t="array" ref="H2448">IFERROR(IF(D2448="","",INDEX(Entradas!$H$3:$H$5000,MATCH(Vendas!A2448,IF(Entradas!$B$3:$B$5000=Vendas!D2448,Entradas!$A$3:$A$5000),1))),"Preço não registrado")</f>
        <v/>
      </c>
      <c r="I2448" s="37" t="str">
        <f t="shared" si="193"/>
        <v/>
      </c>
      <c r="J2448" s="1"/>
      <c r="K2448" s="1"/>
      <c r="L2448" s="16" t="str">
        <f t="shared" si="194"/>
        <v/>
      </c>
      <c r="M2448" s="70"/>
    </row>
    <row r="2449" spans="1:13" x14ac:dyDescent="0.3">
      <c r="A2449" s="4"/>
      <c r="B2449" s="1"/>
      <c r="C2449" s="1" t="str">
        <f t="shared" si="190"/>
        <v/>
      </c>
      <c r="D2449" s="1"/>
      <c r="E2449" s="1" t="str">
        <f t="shared" si="191"/>
        <v/>
      </c>
      <c r="F2449" s="1" t="str">
        <f t="shared" si="192"/>
        <v/>
      </c>
      <c r="G2449" s="1"/>
      <c r="H2449" s="74" t="str" cm="1">
        <f t="array" ref="H2449">IFERROR(IF(D2449="","",INDEX(Entradas!$H$3:$H$5000,MATCH(Vendas!A2449,IF(Entradas!$B$3:$B$5000=Vendas!D2449,Entradas!$A$3:$A$5000),1))),"Preço não registrado")</f>
        <v/>
      </c>
      <c r="I2449" s="37" t="str">
        <f t="shared" si="193"/>
        <v/>
      </c>
      <c r="J2449" s="1"/>
      <c r="K2449" s="1"/>
      <c r="L2449" s="16" t="str">
        <f t="shared" si="194"/>
        <v/>
      </c>
      <c r="M2449" s="70"/>
    </row>
    <row r="2450" spans="1:13" x14ac:dyDescent="0.3">
      <c r="A2450" s="4"/>
      <c r="B2450" s="1"/>
      <c r="C2450" s="1" t="str">
        <f t="shared" si="190"/>
        <v/>
      </c>
      <c r="D2450" s="1"/>
      <c r="E2450" s="1" t="str">
        <f t="shared" si="191"/>
        <v/>
      </c>
      <c r="F2450" s="1" t="str">
        <f t="shared" si="192"/>
        <v/>
      </c>
      <c r="G2450" s="1"/>
      <c r="H2450" s="74" t="str" cm="1">
        <f t="array" ref="H2450">IFERROR(IF(D2450="","",INDEX(Entradas!$H$3:$H$5000,MATCH(Vendas!A2450,IF(Entradas!$B$3:$B$5000=Vendas!D2450,Entradas!$A$3:$A$5000),1))),"Preço não registrado")</f>
        <v/>
      </c>
      <c r="I2450" s="37" t="str">
        <f t="shared" si="193"/>
        <v/>
      </c>
      <c r="J2450" s="1"/>
      <c r="K2450" s="1"/>
      <c r="L2450" s="16" t="str">
        <f t="shared" si="194"/>
        <v/>
      </c>
      <c r="M2450" s="70"/>
    </row>
    <row r="2451" spans="1:13" x14ac:dyDescent="0.3">
      <c r="A2451" s="4"/>
      <c r="B2451" s="1"/>
      <c r="C2451" s="1" t="str">
        <f t="shared" si="190"/>
        <v/>
      </c>
      <c r="D2451" s="1"/>
      <c r="E2451" s="1" t="str">
        <f t="shared" si="191"/>
        <v/>
      </c>
      <c r="F2451" s="1" t="str">
        <f t="shared" si="192"/>
        <v/>
      </c>
      <c r="G2451" s="1"/>
      <c r="H2451" s="74" t="str" cm="1">
        <f t="array" ref="H2451">IFERROR(IF(D2451="","",INDEX(Entradas!$H$3:$H$5000,MATCH(Vendas!A2451,IF(Entradas!$B$3:$B$5000=Vendas!D2451,Entradas!$A$3:$A$5000),1))),"Preço não registrado")</f>
        <v/>
      </c>
      <c r="I2451" s="37" t="str">
        <f t="shared" si="193"/>
        <v/>
      </c>
      <c r="J2451" s="1"/>
      <c r="K2451" s="1"/>
      <c r="L2451" s="16" t="str">
        <f t="shared" si="194"/>
        <v/>
      </c>
      <c r="M2451" s="70"/>
    </row>
    <row r="2452" spans="1:13" x14ac:dyDescent="0.3">
      <c r="A2452" s="4"/>
      <c r="B2452" s="1"/>
      <c r="C2452" s="1" t="str">
        <f t="shared" si="190"/>
        <v/>
      </c>
      <c r="D2452" s="6"/>
      <c r="E2452" s="1" t="str">
        <f t="shared" si="191"/>
        <v/>
      </c>
      <c r="F2452" s="1" t="str">
        <f t="shared" si="192"/>
        <v/>
      </c>
      <c r="G2452" s="1"/>
      <c r="H2452" s="74" t="str" cm="1">
        <f t="array" ref="H2452">IFERROR(IF(D2452="","",INDEX(Entradas!$H$3:$H$5000,MATCH(Vendas!A2452,IF(Entradas!$B$3:$B$5000=Vendas!D2452,Entradas!$A$3:$A$5000),1))),"Preço não registrado")</f>
        <v/>
      </c>
      <c r="I2452" s="37" t="str">
        <f t="shared" si="193"/>
        <v/>
      </c>
      <c r="J2452" s="1"/>
      <c r="K2452" s="1"/>
      <c r="L2452" s="16" t="str">
        <f t="shared" si="194"/>
        <v/>
      </c>
      <c r="M2452" s="70"/>
    </row>
    <row r="2453" spans="1:13" x14ac:dyDescent="0.3">
      <c r="A2453" s="4"/>
      <c r="B2453" s="1"/>
      <c r="C2453" s="1" t="str">
        <f t="shared" si="190"/>
        <v/>
      </c>
      <c r="D2453" s="1"/>
      <c r="E2453" s="1" t="str">
        <f t="shared" si="191"/>
        <v/>
      </c>
      <c r="F2453" s="1" t="str">
        <f t="shared" si="192"/>
        <v/>
      </c>
      <c r="G2453" s="1"/>
      <c r="H2453" s="74" t="str" cm="1">
        <f t="array" ref="H2453">IFERROR(IF(D2453="","",INDEX(Entradas!$H$3:$H$5000,MATCH(Vendas!A2453,IF(Entradas!$B$3:$B$5000=Vendas!D2453,Entradas!$A$3:$A$5000),1))),"Preço não registrado")</f>
        <v/>
      </c>
      <c r="I2453" s="37" t="str">
        <f t="shared" si="193"/>
        <v/>
      </c>
      <c r="J2453" s="1"/>
      <c r="K2453" s="1"/>
      <c r="L2453" s="16" t="str">
        <f t="shared" si="194"/>
        <v/>
      </c>
      <c r="M2453" s="70"/>
    </row>
    <row r="2454" spans="1:13" x14ac:dyDescent="0.3">
      <c r="A2454" s="4"/>
      <c r="B2454" s="1"/>
      <c r="C2454" s="1" t="str">
        <f t="shared" si="190"/>
        <v/>
      </c>
      <c r="D2454" s="1"/>
      <c r="E2454" s="1" t="str">
        <f t="shared" si="191"/>
        <v/>
      </c>
      <c r="F2454" s="1" t="str">
        <f t="shared" si="192"/>
        <v/>
      </c>
      <c r="G2454" s="1"/>
      <c r="H2454" s="74" t="str" cm="1">
        <f t="array" ref="H2454">IFERROR(IF(D2454="","",INDEX(Entradas!$H$3:$H$5000,MATCH(Vendas!A2454,IF(Entradas!$B$3:$B$5000=Vendas!D2454,Entradas!$A$3:$A$5000),1))),"Preço não registrado")</f>
        <v/>
      </c>
      <c r="I2454" s="37" t="str">
        <f t="shared" si="193"/>
        <v/>
      </c>
      <c r="J2454" s="1"/>
      <c r="K2454" s="1"/>
      <c r="L2454" s="16" t="str">
        <f t="shared" si="194"/>
        <v/>
      </c>
      <c r="M2454" s="70"/>
    </row>
    <row r="2455" spans="1:13" x14ac:dyDescent="0.3">
      <c r="A2455" s="4"/>
      <c r="B2455" s="1"/>
      <c r="C2455" s="1" t="str">
        <f t="shared" si="190"/>
        <v/>
      </c>
      <c r="D2455" s="1"/>
      <c r="E2455" s="1" t="str">
        <f t="shared" si="191"/>
        <v/>
      </c>
      <c r="F2455" s="1" t="str">
        <f t="shared" si="192"/>
        <v/>
      </c>
      <c r="G2455" s="1"/>
      <c r="H2455" s="74" t="str" cm="1">
        <f t="array" ref="H2455">IFERROR(IF(D2455="","",INDEX(Entradas!$H$3:$H$5000,MATCH(Vendas!A2455,IF(Entradas!$B$3:$B$5000=Vendas!D2455,Entradas!$A$3:$A$5000),1))),"Preço não registrado")</f>
        <v/>
      </c>
      <c r="I2455" s="37" t="str">
        <f t="shared" si="193"/>
        <v/>
      </c>
      <c r="J2455" s="1"/>
      <c r="K2455" s="1"/>
      <c r="L2455" s="16" t="str">
        <f t="shared" si="194"/>
        <v/>
      </c>
      <c r="M2455" s="70"/>
    </row>
    <row r="2456" spans="1:13" x14ac:dyDescent="0.3">
      <c r="A2456" s="4"/>
      <c r="B2456" s="1"/>
      <c r="C2456" s="1" t="str">
        <f t="shared" si="190"/>
        <v/>
      </c>
      <c r="D2456" s="1"/>
      <c r="E2456" s="1" t="str">
        <f t="shared" si="191"/>
        <v/>
      </c>
      <c r="F2456" s="1" t="str">
        <f t="shared" si="192"/>
        <v/>
      </c>
      <c r="G2456" s="1"/>
      <c r="H2456" s="74" t="str" cm="1">
        <f t="array" ref="H2456">IFERROR(IF(D2456="","",INDEX(Entradas!$H$3:$H$5000,MATCH(Vendas!A2456,IF(Entradas!$B$3:$B$5000=Vendas!D2456,Entradas!$A$3:$A$5000),1))),"Preço não registrado")</f>
        <v/>
      </c>
      <c r="I2456" s="37" t="str">
        <f t="shared" si="193"/>
        <v/>
      </c>
      <c r="J2456" s="1"/>
      <c r="K2456" s="1"/>
      <c r="L2456" s="16" t="str">
        <f t="shared" si="194"/>
        <v/>
      </c>
      <c r="M2456" s="70"/>
    </row>
    <row r="2457" spans="1:13" x14ac:dyDescent="0.3">
      <c r="A2457" s="4"/>
      <c r="B2457" s="1"/>
      <c r="C2457" s="1" t="str">
        <f t="shared" si="190"/>
        <v/>
      </c>
      <c r="D2457" s="1"/>
      <c r="E2457" s="1" t="str">
        <f t="shared" si="191"/>
        <v/>
      </c>
      <c r="F2457" s="1" t="str">
        <f t="shared" si="192"/>
        <v/>
      </c>
      <c r="G2457" s="1"/>
      <c r="H2457" s="74" t="str" cm="1">
        <f t="array" ref="H2457">IFERROR(IF(D2457="","",INDEX(Entradas!$H$3:$H$5000,MATCH(Vendas!A2457,IF(Entradas!$B$3:$B$5000=Vendas!D2457,Entradas!$A$3:$A$5000),1))),"Preço não registrado")</f>
        <v/>
      </c>
      <c r="I2457" s="37" t="str">
        <f t="shared" si="193"/>
        <v/>
      </c>
      <c r="J2457" s="1"/>
      <c r="K2457" s="1"/>
      <c r="L2457" s="16" t="str">
        <f t="shared" si="194"/>
        <v/>
      </c>
      <c r="M2457" s="70"/>
    </row>
    <row r="2458" spans="1:13" x14ac:dyDescent="0.3">
      <c r="A2458" s="4"/>
      <c r="B2458" s="1"/>
      <c r="C2458" s="1" t="str">
        <f t="shared" si="190"/>
        <v/>
      </c>
      <c r="D2458" s="1"/>
      <c r="E2458" s="1" t="str">
        <f t="shared" si="191"/>
        <v/>
      </c>
      <c r="F2458" s="1" t="str">
        <f t="shared" si="192"/>
        <v/>
      </c>
      <c r="G2458" s="1"/>
      <c r="H2458" s="74" t="str" cm="1">
        <f t="array" ref="H2458">IFERROR(IF(D2458="","",INDEX(Entradas!$H$3:$H$5000,MATCH(Vendas!A2458,IF(Entradas!$B$3:$B$5000=Vendas!D2458,Entradas!$A$3:$A$5000),1))),"Preço não registrado")</f>
        <v/>
      </c>
      <c r="I2458" s="37" t="str">
        <f t="shared" si="193"/>
        <v/>
      </c>
      <c r="J2458" s="1"/>
      <c r="K2458" s="1"/>
      <c r="L2458" s="16" t="str">
        <f t="shared" si="194"/>
        <v/>
      </c>
      <c r="M2458" s="70"/>
    </row>
    <row r="2459" spans="1:13" x14ac:dyDescent="0.3">
      <c r="A2459" s="4"/>
      <c r="B2459" s="1"/>
      <c r="C2459" s="1" t="str">
        <f t="shared" si="190"/>
        <v/>
      </c>
      <c r="D2459" s="1"/>
      <c r="E2459" s="1" t="str">
        <f t="shared" si="191"/>
        <v/>
      </c>
      <c r="F2459" s="1" t="str">
        <f t="shared" si="192"/>
        <v/>
      </c>
      <c r="G2459" s="1"/>
      <c r="H2459" s="74" t="str" cm="1">
        <f t="array" ref="H2459">IFERROR(IF(D2459="","",INDEX(Entradas!$H$3:$H$5000,MATCH(Vendas!A2459,IF(Entradas!$B$3:$B$5000=Vendas!D2459,Entradas!$A$3:$A$5000),1))),"Preço não registrado")</f>
        <v/>
      </c>
      <c r="I2459" s="37" t="str">
        <f t="shared" si="193"/>
        <v/>
      </c>
      <c r="J2459" s="1"/>
      <c r="K2459" s="1"/>
      <c r="L2459" s="16" t="str">
        <f t="shared" si="194"/>
        <v/>
      </c>
      <c r="M2459" s="70"/>
    </row>
    <row r="2460" spans="1:13" x14ac:dyDescent="0.3">
      <c r="A2460" s="4"/>
      <c r="B2460" s="1"/>
      <c r="C2460" s="1" t="str">
        <f t="shared" si="190"/>
        <v/>
      </c>
      <c r="D2460" s="1"/>
      <c r="E2460" s="1" t="str">
        <f t="shared" si="191"/>
        <v/>
      </c>
      <c r="F2460" s="1" t="str">
        <f t="shared" si="192"/>
        <v/>
      </c>
      <c r="G2460" s="1"/>
      <c r="H2460" s="74" t="str" cm="1">
        <f t="array" ref="H2460">IFERROR(IF(D2460="","",INDEX(Entradas!$H$3:$H$5000,MATCH(Vendas!A2460,IF(Entradas!$B$3:$B$5000=Vendas!D2460,Entradas!$A$3:$A$5000),1))),"Preço não registrado")</f>
        <v/>
      </c>
      <c r="I2460" s="37" t="str">
        <f t="shared" si="193"/>
        <v/>
      </c>
      <c r="J2460" s="1"/>
      <c r="K2460" s="1"/>
      <c r="L2460" s="16" t="str">
        <f t="shared" si="194"/>
        <v/>
      </c>
      <c r="M2460" s="70"/>
    </row>
    <row r="2461" spans="1:13" x14ac:dyDescent="0.3">
      <c r="A2461" s="4"/>
      <c r="B2461" s="1"/>
      <c r="C2461" s="1" t="str">
        <f t="shared" si="190"/>
        <v/>
      </c>
      <c r="D2461" s="1"/>
      <c r="E2461" s="1" t="str">
        <f t="shared" si="191"/>
        <v/>
      </c>
      <c r="F2461" s="1" t="str">
        <f t="shared" si="192"/>
        <v/>
      </c>
      <c r="G2461" s="1"/>
      <c r="H2461" s="74" t="str" cm="1">
        <f t="array" ref="H2461">IFERROR(IF(D2461="","",INDEX(Entradas!$H$3:$H$5000,MATCH(Vendas!A2461,IF(Entradas!$B$3:$B$5000=Vendas!D2461,Entradas!$A$3:$A$5000),1))),"Preço não registrado")</f>
        <v/>
      </c>
      <c r="I2461" s="37" t="str">
        <f t="shared" si="193"/>
        <v/>
      </c>
      <c r="J2461" s="1"/>
      <c r="K2461" s="1"/>
      <c r="L2461" s="16" t="str">
        <f t="shared" si="194"/>
        <v/>
      </c>
      <c r="M2461" s="70"/>
    </row>
    <row r="2462" spans="1:13" x14ac:dyDescent="0.3">
      <c r="A2462" s="4"/>
      <c r="B2462" s="1"/>
      <c r="C2462" s="1" t="str">
        <f t="shared" si="190"/>
        <v/>
      </c>
      <c r="D2462" s="6"/>
      <c r="E2462" s="1" t="str">
        <f t="shared" si="191"/>
        <v/>
      </c>
      <c r="F2462" s="1" t="str">
        <f t="shared" si="192"/>
        <v/>
      </c>
      <c r="G2462" s="1"/>
      <c r="H2462" s="74" t="str" cm="1">
        <f t="array" ref="H2462">IFERROR(IF(D2462="","",INDEX(Entradas!$H$3:$H$5000,MATCH(Vendas!A2462,IF(Entradas!$B$3:$B$5000=Vendas!D2462,Entradas!$A$3:$A$5000),1))),"Preço não registrado")</f>
        <v/>
      </c>
      <c r="I2462" s="37" t="str">
        <f t="shared" si="193"/>
        <v/>
      </c>
      <c r="J2462" s="1"/>
      <c r="K2462" s="1"/>
      <c r="L2462" s="16" t="str">
        <f t="shared" si="194"/>
        <v/>
      </c>
      <c r="M2462" s="70"/>
    </row>
    <row r="2463" spans="1:13" x14ac:dyDescent="0.3">
      <c r="A2463" s="4"/>
      <c r="B2463" s="1"/>
      <c r="C2463" s="1" t="str">
        <f t="shared" si="190"/>
        <v/>
      </c>
      <c r="D2463" s="1"/>
      <c r="E2463" s="1" t="str">
        <f t="shared" si="191"/>
        <v/>
      </c>
      <c r="F2463" s="1" t="str">
        <f t="shared" si="192"/>
        <v/>
      </c>
      <c r="G2463" s="1"/>
      <c r="H2463" s="74" t="str" cm="1">
        <f t="array" ref="H2463">IFERROR(IF(D2463="","",INDEX(Entradas!$H$3:$H$5000,MATCH(Vendas!A2463,IF(Entradas!$B$3:$B$5000=Vendas!D2463,Entradas!$A$3:$A$5000),1))),"Preço não registrado")</f>
        <v/>
      </c>
      <c r="I2463" s="37" t="str">
        <f t="shared" si="193"/>
        <v/>
      </c>
      <c r="J2463" s="1"/>
      <c r="K2463" s="1"/>
      <c r="L2463" s="16" t="str">
        <f t="shared" si="194"/>
        <v/>
      </c>
      <c r="M2463" s="70"/>
    </row>
    <row r="2464" spans="1:13" x14ac:dyDescent="0.3">
      <c r="A2464" s="4"/>
      <c r="B2464" s="1"/>
      <c r="C2464" s="1" t="str">
        <f t="shared" si="190"/>
        <v/>
      </c>
      <c r="D2464" s="1"/>
      <c r="E2464" s="1" t="str">
        <f t="shared" si="191"/>
        <v/>
      </c>
      <c r="F2464" s="1" t="str">
        <f t="shared" si="192"/>
        <v/>
      </c>
      <c r="G2464" s="1"/>
      <c r="H2464" s="74" t="str" cm="1">
        <f t="array" ref="H2464">IFERROR(IF(D2464="","",INDEX(Entradas!$H$3:$H$5000,MATCH(Vendas!A2464,IF(Entradas!$B$3:$B$5000=Vendas!D2464,Entradas!$A$3:$A$5000),1))),"Preço não registrado")</f>
        <v/>
      </c>
      <c r="I2464" s="37" t="str">
        <f t="shared" si="193"/>
        <v/>
      </c>
      <c r="J2464" s="1"/>
      <c r="K2464" s="1"/>
      <c r="L2464" s="16" t="str">
        <f t="shared" si="194"/>
        <v/>
      </c>
      <c r="M2464" s="70"/>
    </row>
    <row r="2465" spans="1:13" x14ac:dyDescent="0.3">
      <c r="A2465" s="4"/>
      <c r="B2465" s="1"/>
      <c r="C2465" s="1" t="str">
        <f t="shared" si="190"/>
        <v/>
      </c>
      <c r="D2465" s="1"/>
      <c r="E2465" s="1" t="str">
        <f t="shared" si="191"/>
        <v/>
      </c>
      <c r="F2465" s="1" t="str">
        <f t="shared" si="192"/>
        <v/>
      </c>
      <c r="G2465" s="1"/>
      <c r="H2465" s="74" t="str" cm="1">
        <f t="array" ref="H2465">IFERROR(IF(D2465="","",INDEX(Entradas!$H$3:$H$5000,MATCH(Vendas!A2465,IF(Entradas!$B$3:$B$5000=Vendas!D2465,Entradas!$A$3:$A$5000),1))),"Preço não registrado")</f>
        <v/>
      </c>
      <c r="I2465" s="37" t="str">
        <f t="shared" si="193"/>
        <v/>
      </c>
      <c r="J2465" s="1"/>
      <c r="K2465" s="1"/>
      <c r="L2465" s="16" t="str">
        <f t="shared" si="194"/>
        <v/>
      </c>
      <c r="M2465" s="70"/>
    </row>
    <row r="2466" spans="1:13" x14ac:dyDescent="0.3">
      <c r="A2466" s="4"/>
      <c r="B2466" s="1"/>
      <c r="C2466" s="1" t="str">
        <f t="shared" si="190"/>
        <v/>
      </c>
      <c r="D2466" s="1"/>
      <c r="E2466" s="1" t="str">
        <f t="shared" si="191"/>
        <v/>
      </c>
      <c r="F2466" s="1" t="str">
        <f t="shared" si="192"/>
        <v/>
      </c>
      <c r="G2466" s="1"/>
      <c r="H2466" s="74" t="str" cm="1">
        <f t="array" ref="H2466">IFERROR(IF(D2466="","",INDEX(Entradas!$H$3:$H$5000,MATCH(Vendas!A2466,IF(Entradas!$B$3:$B$5000=Vendas!D2466,Entradas!$A$3:$A$5000),1))),"Preço não registrado")</f>
        <v/>
      </c>
      <c r="I2466" s="37" t="str">
        <f t="shared" si="193"/>
        <v/>
      </c>
      <c r="J2466" s="1"/>
      <c r="K2466" s="1"/>
      <c r="L2466" s="16" t="str">
        <f t="shared" si="194"/>
        <v/>
      </c>
      <c r="M2466" s="70"/>
    </row>
    <row r="2467" spans="1:13" x14ac:dyDescent="0.3">
      <c r="A2467" s="4"/>
      <c r="B2467" s="1"/>
      <c r="C2467" s="1" t="str">
        <f t="shared" si="190"/>
        <v/>
      </c>
      <c r="D2467" s="1"/>
      <c r="E2467" s="1" t="str">
        <f t="shared" si="191"/>
        <v/>
      </c>
      <c r="F2467" s="1" t="str">
        <f t="shared" si="192"/>
        <v/>
      </c>
      <c r="G2467" s="1"/>
      <c r="H2467" s="74" t="str" cm="1">
        <f t="array" ref="H2467">IFERROR(IF(D2467="","",INDEX(Entradas!$H$3:$H$5000,MATCH(Vendas!A2467,IF(Entradas!$B$3:$B$5000=Vendas!D2467,Entradas!$A$3:$A$5000),1))),"Preço não registrado")</f>
        <v/>
      </c>
      <c r="I2467" s="37" t="str">
        <f t="shared" si="193"/>
        <v/>
      </c>
      <c r="J2467" s="1"/>
      <c r="K2467" s="1"/>
      <c r="L2467" s="16" t="str">
        <f t="shared" si="194"/>
        <v/>
      </c>
      <c r="M2467" s="70"/>
    </row>
    <row r="2468" spans="1:13" x14ac:dyDescent="0.3">
      <c r="A2468" s="4"/>
      <c r="B2468" s="1"/>
      <c r="C2468" s="1" t="str">
        <f t="shared" si="190"/>
        <v/>
      </c>
      <c r="D2468" s="1"/>
      <c r="E2468" s="1" t="str">
        <f t="shared" si="191"/>
        <v/>
      </c>
      <c r="F2468" s="1" t="str">
        <f t="shared" si="192"/>
        <v/>
      </c>
      <c r="G2468" s="1"/>
      <c r="H2468" s="74" t="str" cm="1">
        <f t="array" ref="H2468">IFERROR(IF(D2468="","",INDEX(Entradas!$H$3:$H$5000,MATCH(Vendas!A2468,IF(Entradas!$B$3:$B$5000=Vendas!D2468,Entradas!$A$3:$A$5000),1))),"Preço não registrado")</f>
        <v/>
      </c>
      <c r="I2468" s="37" t="str">
        <f t="shared" si="193"/>
        <v/>
      </c>
      <c r="J2468" s="1"/>
      <c r="K2468" s="1"/>
      <c r="L2468" s="16" t="str">
        <f t="shared" si="194"/>
        <v/>
      </c>
      <c r="M2468" s="70"/>
    </row>
    <row r="2469" spans="1:13" x14ac:dyDescent="0.3">
      <c r="A2469" s="4"/>
      <c r="B2469" s="1"/>
      <c r="C2469" s="1" t="str">
        <f t="shared" si="190"/>
        <v/>
      </c>
      <c r="D2469" s="1"/>
      <c r="E2469" s="1" t="str">
        <f t="shared" si="191"/>
        <v/>
      </c>
      <c r="F2469" s="1" t="str">
        <f t="shared" si="192"/>
        <v/>
      </c>
      <c r="G2469" s="1"/>
      <c r="H2469" s="74" t="str" cm="1">
        <f t="array" ref="H2469">IFERROR(IF(D2469="","",INDEX(Entradas!$H$3:$H$5000,MATCH(Vendas!A2469,IF(Entradas!$B$3:$B$5000=Vendas!D2469,Entradas!$A$3:$A$5000),1))),"Preço não registrado")</f>
        <v/>
      </c>
      <c r="I2469" s="37" t="str">
        <f t="shared" si="193"/>
        <v/>
      </c>
      <c r="J2469" s="1"/>
      <c r="K2469" s="1"/>
      <c r="L2469" s="16" t="str">
        <f t="shared" si="194"/>
        <v/>
      </c>
      <c r="M2469" s="70"/>
    </row>
    <row r="2470" spans="1:13" x14ac:dyDescent="0.3">
      <c r="A2470" s="4"/>
      <c r="B2470" s="1"/>
      <c r="C2470" s="1" t="str">
        <f t="shared" si="190"/>
        <v/>
      </c>
      <c r="D2470" s="1"/>
      <c r="E2470" s="1" t="str">
        <f t="shared" si="191"/>
        <v/>
      </c>
      <c r="F2470" s="1" t="str">
        <f t="shared" si="192"/>
        <v/>
      </c>
      <c r="G2470" s="1"/>
      <c r="H2470" s="74" t="str" cm="1">
        <f t="array" ref="H2470">IFERROR(IF(D2470="","",INDEX(Entradas!$H$3:$H$5000,MATCH(Vendas!A2470,IF(Entradas!$B$3:$B$5000=Vendas!D2470,Entradas!$A$3:$A$5000),1))),"Preço não registrado")</f>
        <v/>
      </c>
      <c r="I2470" s="37" t="str">
        <f t="shared" si="193"/>
        <v/>
      </c>
      <c r="J2470" s="1"/>
      <c r="K2470" s="1"/>
      <c r="L2470" s="16" t="str">
        <f t="shared" si="194"/>
        <v/>
      </c>
      <c r="M2470" s="70"/>
    </row>
    <row r="2471" spans="1:13" x14ac:dyDescent="0.3">
      <c r="A2471" s="4"/>
      <c r="B2471" s="1"/>
      <c r="C2471" s="1" t="str">
        <f t="shared" si="190"/>
        <v/>
      </c>
      <c r="D2471" s="1"/>
      <c r="E2471" s="1" t="str">
        <f t="shared" si="191"/>
        <v/>
      </c>
      <c r="F2471" s="1" t="str">
        <f t="shared" si="192"/>
        <v/>
      </c>
      <c r="G2471" s="1"/>
      <c r="H2471" s="74" t="str" cm="1">
        <f t="array" ref="H2471">IFERROR(IF(D2471="","",INDEX(Entradas!$H$3:$H$5000,MATCH(Vendas!A2471,IF(Entradas!$B$3:$B$5000=Vendas!D2471,Entradas!$A$3:$A$5000),1))),"Preço não registrado")</f>
        <v/>
      </c>
      <c r="I2471" s="37" t="str">
        <f t="shared" si="193"/>
        <v/>
      </c>
      <c r="J2471" s="1"/>
      <c r="K2471" s="1"/>
      <c r="L2471" s="16" t="str">
        <f t="shared" si="194"/>
        <v/>
      </c>
      <c r="M2471" s="70"/>
    </row>
    <row r="2472" spans="1:13" x14ac:dyDescent="0.3">
      <c r="A2472" s="4"/>
      <c r="B2472" s="1"/>
      <c r="C2472" s="1" t="str">
        <f t="shared" si="190"/>
        <v/>
      </c>
      <c r="D2472" s="6"/>
      <c r="E2472" s="1" t="str">
        <f t="shared" si="191"/>
        <v/>
      </c>
      <c r="F2472" s="1" t="str">
        <f t="shared" si="192"/>
        <v/>
      </c>
      <c r="G2472" s="1"/>
      <c r="H2472" s="74" t="str" cm="1">
        <f t="array" ref="H2472">IFERROR(IF(D2472="","",INDEX(Entradas!$H$3:$H$5000,MATCH(Vendas!A2472,IF(Entradas!$B$3:$B$5000=Vendas!D2472,Entradas!$A$3:$A$5000),1))),"Preço não registrado")</f>
        <v/>
      </c>
      <c r="I2472" s="37" t="str">
        <f t="shared" si="193"/>
        <v/>
      </c>
      <c r="J2472" s="1"/>
      <c r="K2472" s="1"/>
      <c r="L2472" s="16" t="str">
        <f t="shared" si="194"/>
        <v/>
      </c>
      <c r="M2472" s="70"/>
    </row>
    <row r="2473" spans="1:13" x14ac:dyDescent="0.3">
      <c r="A2473" s="4"/>
      <c r="B2473" s="1"/>
      <c r="C2473" s="1" t="str">
        <f t="shared" si="190"/>
        <v/>
      </c>
      <c r="D2473" s="1"/>
      <c r="E2473" s="1" t="str">
        <f t="shared" si="191"/>
        <v/>
      </c>
      <c r="F2473" s="1" t="str">
        <f t="shared" si="192"/>
        <v/>
      </c>
      <c r="G2473" s="1"/>
      <c r="H2473" s="74" t="str" cm="1">
        <f t="array" ref="H2473">IFERROR(IF(D2473="","",INDEX(Entradas!$H$3:$H$5000,MATCH(Vendas!A2473,IF(Entradas!$B$3:$B$5000=Vendas!D2473,Entradas!$A$3:$A$5000),1))),"Preço não registrado")</f>
        <v/>
      </c>
      <c r="I2473" s="37" t="str">
        <f t="shared" si="193"/>
        <v/>
      </c>
      <c r="J2473" s="1"/>
      <c r="K2473" s="1"/>
      <c r="L2473" s="16" t="str">
        <f t="shared" si="194"/>
        <v/>
      </c>
      <c r="M2473" s="70"/>
    </row>
    <row r="2474" spans="1:13" x14ac:dyDescent="0.3">
      <c r="A2474" s="4"/>
      <c r="B2474" s="1"/>
      <c r="C2474" s="1" t="str">
        <f t="shared" si="190"/>
        <v/>
      </c>
      <c r="D2474" s="1"/>
      <c r="E2474" s="1" t="str">
        <f t="shared" si="191"/>
        <v/>
      </c>
      <c r="F2474" s="1" t="str">
        <f t="shared" si="192"/>
        <v/>
      </c>
      <c r="G2474" s="1"/>
      <c r="H2474" s="74" t="str" cm="1">
        <f t="array" ref="H2474">IFERROR(IF(D2474="","",INDEX(Entradas!$H$3:$H$5000,MATCH(Vendas!A2474,IF(Entradas!$B$3:$B$5000=Vendas!D2474,Entradas!$A$3:$A$5000),1))),"Preço não registrado")</f>
        <v/>
      </c>
      <c r="I2474" s="37" t="str">
        <f t="shared" si="193"/>
        <v/>
      </c>
      <c r="J2474" s="1"/>
      <c r="K2474" s="1"/>
      <c r="L2474" s="16" t="str">
        <f t="shared" si="194"/>
        <v/>
      </c>
      <c r="M2474" s="70"/>
    </row>
    <row r="2475" spans="1:13" x14ac:dyDescent="0.3">
      <c r="A2475" s="4"/>
      <c r="B2475" s="1"/>
      <c r="C2475" s="1" t="str">
        <f t="shared" si="190"/>
        <v/>
      </c>
      <c r="D2475" s="1"/>
      <c r="E2475" s="1" t="str">
        <f t="shared" si="191"/>
        <v/>
      </c>
      <c r="F2475" s="1" t="str">
        <f t="shared" si="192"/>
        <v/>
      </c>
      <c r="G2475" s="1"/>
      <c r="H2475" s="74" t="str" cm="1">
        <f t="array" ref="H2475">IFERROR(IF(D2475="","",INDEX(Entradas!$H$3:$H$5000,MATCH(Vendas!A2475,IF(Entradas!$B$3:$B$5000=Vendas!D2475,Entradas!$A$3:$A$5000),1))),"Preço não registrado")</f>
        <v/>
      </c>
      <c r="I2475" s="37" t="str">
        <f t="shared" si="193"/>
        <v/>
      </c>
      <c r="J2475" s="1"/>
      <c r="K2475" s="1"/>
      <c r="L2475" s="16" t="str">
        <f t="shared" si="194"/>
        <v/>
      </c>
      <c r="M2475" s="70"/>
    </row>
    <row r="2476" spans="1:13" x14ac:dyDescent="0.3">
      <c r="A2476" s="4"/>
      <c r="B2476" s="1"/>
      <c r="C2476" s="1" t="str">
        <f t="shared" si="190"/>
        <v/>
      </c>
      <c r="D2476" s="1"/>
      <c r="E2476" s="1" t="str">
        <f t="shared" si="191"/>
        <v/>
      </c>
      <c r="F2476" s="1" t="str">
        <f t="shared" si="192"/>
        <v/>
      </c>
      <c r="G2476" s="1"/>
      <c r="H2476" s="74" t="str" cm="1">
        <f t="array" ref="H2476">IFERROR(IF(D2476="","",INDEX(Entradas!$H$3:$H$5000,MATCH(Vendas!A2476,IF(Entradas!$B$3:$B$5000=Vendas!D2476,Entradas!$A$3:$A$5000),1))),"Preço não registrado")</f>
        <v/>
      </c>
      <c r="I2476" s="37" t="str">
        <f t="shared" si="193"/>
        <v/>
      </c>
      <c r="J2476" s="1"/>
      <c r="K2476" s="1"/>
      <c r="L2476" s="16" t="str">
        <f t="shared" si="194"/>
        <v/>
      </c>
      <c r="M2476" s="70"/>
    </row>
    <row r="2477" spans="1:13" x14ac:dyDescent="0.3">
      <c r="A2477" s="4"/>
      <c r="B2477" s="1"/>
      <c r="C2477" s="1" t="str">
        <f t="shared" si="190"/>
        <v/>
      </c>
      <c r="D2477" s="1"/>
      <c r="E2477" s="1" t="str">
        <f t="shared" si="191"/>
        <v/>
      </c>
      <c r="F2477" s="1" t="str">
        <f t="shared" si="192"/>
        <v/>
      </c>
      <c r="G2477" s="1"/>
      <c r="H2477" s="74" t="str" cm="1">
        <f t="array" ref="H2477">IFERROR(IF(D2477="","",INDEX(Entradas!$H$3:$H$5000,MATCH(Vendas!A2477,IF(Entradas!$B$3:$B$5000=Vendas!D2477,Entradas!$A$3:$A$5000),1))),"Preço não registrado")</f>
        <v/>
      </c>
      <c r="I2477" s="37" t="str">
        <f t="shared" si="193"/>
        <v/>
      </c>
      <c r="J2477" s="1"/>
      <c r="K2477" s="1"/>
      <c r="L2477" s="16" t="str">
        <f t="shared" si="194"/>
        <v/>
      </c>
      <c r="M2477" s="70"/>
    </row>
    <row r="2478" spans="1:13" x14ac:dyDescent="0.3">
      <c r="A2478" s="4"/>
      <c r="B2478" s="1"/>
      <c r="C2478" s="1" t="str">
        <f t="shared" si="190"/>
        <v/>
      </c>
      <c r="D2478" s="1"/>
      <c r="E2478" s="1" t="str">
        <f t="shared" si="191"/>
        <v/>
      </c>
      <c r="F2478" s="1" t="str">
        <f t="shared" si="192"/>
        <v/>
      </c>
      <c r="G2478" s="1"/>
      <c r="H2478" s="74" t="str" cm="1">
        <f t="array" ref="H2478">IFERROR(IF(D2478="","",INDEX(Entradas!$H$3:$H$5000,MATCH(Vendas!A2478,IF(Entradas!$B$3:$B$5000=Vendas!D2478,Entradas!$A$3:$A$5000),1))),"Preço não registrado")</f>
        <v/>
      </c>
      <c r="I2478" s="37" t="str">
        <f t="shared" si="193"/>
        <v/>
      </c>
      <c r="J2478" s="1"/>
      <c r="K2478" s="1"/>
      <c r="L2478" s="16" t="str">
        <f t="shared" si="194"/>
        <v/>
      </c>
      <c r="M2478" s="70"/>
    </row>
    <row r="2479" spans="1:13" x14ac:dyDescent="0.3">
      <c r="A2479" s="4"/>
      <c r="B2479" s="1"/>
      <c r="C2479" s="1" t="str">
        <f t="shared" si="190"/>
        <v/>
      </c>
      <c r="D2479" s="1"/>
      <c r="E2479" s="1" t="str">
        <f t="shared" si="191"/>
        <v/>
      </c>
      <c r="F2479" s="1" t="str">
        <f t="shared" si="192"/>
        <v/>
      </c>
      <c r="G2479" s="1"/>
      <c r="H2479" s="74" t="str" cm="1">
        <f t="array" ref="H2479">IFERROR(IF(D2479="","",INDEX(Entradas!$H$3:$H$5000,MATCH(Vendas!A2479,IF(Entradas!$B$3:$B$5000=Vendas!D2479,Entradas!$A$3:$A$5000),1))),"Preço não registrado")</f>
        <v/>
      </c>
      <c r="I2479" s="37" t="str">
        <f t="shared" si="193"/>
        <v/>
      </c>
      <c r="J2479" s="1"/>
      <c r="K2479" s="1"/>
      <c r="L2479" s="16" t="str">
        <f t="shared" si="194"/>
        <v/>
      </c>
      <c r="M2479" s="70"/>
    </row>
    <row r="2480" spans="1:13" x14ac:dyDescent="0.3">
      <c r="A2480" s="4"/>
      <c r="B2480" s="1"/>
      <c r="C2480" s="1" t="str">
        <f t="shared" si="190"/>
        <v/>
      </c>
      <c r="D2480" s="1"/>
      <c r="E2480" s="1" t="str">
        <f t="shared" si="191"/>
        <v/>
      </c>
      <c r="F2480" s="1" t="str">
        <f t="shared" si="192"/>
        <v/>
      </c>
      <c r="G2480" s="1"/>
      <c r="H2480" s="74" t="str" cm="1">
        <f t="array" ref="H2480">IFERROR(IF(D2480="","",INDEX(Entradas!$H$3:$H$5000,MATCH(Vendas!A2480,IF(Entradas!$B$3:$B$5000=Vendas!D2480,Entradas!$A$3:$A$5000),1))),"Preço não registrado")</f>
        <v/>
      </c>
      <c r="I2480" s="37" t="str">
        <f t="shared" si="193"/>
        <v/>
      </c>
      <c r="J2480" s="1"/>
      <c r="K2480" s="1"/>
      <c r="L2480" s="16" t="str">
        <f t="shared" si="194"/>
        <v/>
      </c>
      <c r="M2480" s="70"/>
    </row>
    <row r="2481" spans="1:13" x14ac:dyDescent="0.3">
      <c r="A2481" s="4"/>
      <c r="B2481" s="1"/>
      <c r="C2481" s="1" t="str">
        <f t="shared" si="190"/>
        <v/>
      </c>
      <c r="D2481" s="1"/>
      <c r="E2481" s="1" t="str">
        <f t="shared" si="191"/>
        <v/>
      </c>
      <c r="F2481" s="1" t="str">
        <f t="shared" si="192"/>
        <v/>
      </c>
      <c r="G2481" s="1"/>
      <c r="H2481" s="74" t="str" cm="1">
        <f t="array" ref="H2481">IFERROR(IF(D2481="","",INDEX(Entradas!$H$3:$H$5000,MATCH(Vendas!A2481,IF(Entradas!$B$3:$B$5000=Vendas!D2481,Entradas!$A$3:$A$5000),1))),"Preço não registrado")</f>
        <v/>
      </c>
      <c r="I2481" s="37" t="str">
        <f t="shared" si="193"/>
        <v/>
      </c>
      <c r="J2481" s="1"/>
      <c r="K2481" s="1"/>
      <c r="L2481" s="16" t="str">
        <f t="shared" si="194"/>
        <v/>
      </c>
      <c r="M2481" s="70"/>
    </row>
    <row r="2482" spans="1:13" x14ac:dyDescent="0.3">
      <c r="A2482" s="4"/>
      <c r="B2482" s="1"/>
      <c r="C2482" s="1" t="str">
        <f t="shared" si="190"/>
        <v/>
      </c>
      <c r="D2482" s="6"/>
      <c r="E2482" s="1" t="str">
        <f t="shared" si="191"/>
        <v/>
      </c>
      <c r="F2482" s="1" t="str">
        <f t="shared" si="192"/>
        <v/>
      </c>
      <c r="G2482" s="1"/>
      <c r="H2482" s="74" t="str" cm="1">
        <f t="array" ref="H2482">IFERROR(IF(D2482="","",INDEX(Entradas!$H$3:$H$5000,MATCH(Vendas!A2482,IF(Entradas!$B$3:$B$5000=Vendas!D2482,Entradas!$A$3:$A$5000),1))),"Preço não registrado")</f>
        <v/>
      </c>
      <c r="I2482" s="37" t="str">
        <f t="shared" si="193"/>
        <v/>
      </c>
      <c r="J2482" s="1"/>
      <c r="K2482" s="1"/>
      <c r="L2482" s="16" t="str">
        <f t="shared" si="194"/>
        <v/>
      </c>
      <c r="M2482" s="70"/>
    </row>
    <row r="2483" spans="1:13" x14ac:dyDescent="0.3">
      <c r="A2483" s="4"/>
      <c r="B2483" s="1"/>
      <c r="C2483" s="1" t="str">
        <f t="shared" si="190"/>
        <v/>
      </c>
      <c r="D2483" s="1"/>
      <c r="E2483" s="1" t="str">
        <f t="shared" si="191"/>
        <v/>
      </c>
      <c r="F2483" s="1" t="str">
        <f t="shared" si="192"/>
        <v/>
      </c>
      <c r="G2483" s="1"/>
      <c r="H2483" s="74" t="str" cm="1">
        <f t="array" ref="H2483">IFERROR(IF(D2483="","",INDEX(Entradas!$H$3:$H$5000,MATCH(Vendas!A2483,IF(Entradas!$B$3:$B$5000=Vendas!D2483,Entradas!$A$3:$A$5000),1))),"Preço não registrado")</f>
        <v/>
      </c>
      <c r="I2483" s="37" t="str">
        <f t="shared" si="193"/>
        <v/>
      </c>
      <c r="J2483" s="1"/>
      <c r="K2483" s="1"/>
      <c r="L2483" s="16" t="str">
        <f t="shared" si="194"/>
        <v/>
      </c>
      <c r="M2483" s="70"/>
    </row>
    <row r="2484" spans="1:13" x14ac:dyDescent="0.3">
      <c r="A2484" s="4"/>
      <c r="B2484" s="1"/>
      <c r="C2484" s="1" t="str">
        <f t="shared" si="190"/>
        <v/>
      </c>
      <c r="D2484" s="1"/>
      <c r="E2484" s="1" t="str">
        <f t="shared" si="191"/>
        <v/>
      </c>
      <c r="F2484" s="1" t="str">
        <f t="shared" si="192"/>
        <v/>
      </c>
      <c r="G2484" s="1"/>
      <c r="H2484" s="74" t="str" cm="1">
        <f t="array" ref="H2484">IFERROR(IF(D2484="","",INDEX(Entradas!$H$3:$H$5000,MATCH(Vendas!A2484,IF(Entradas!$B$3:$B$5000=Vendas!D2484,Entradas!$A$3:$A$5000),1))),"Preço não registrado")</f>
        <v/>
      </c>
      <c r="I2484" s="37" t="str">
        <f t="shared" si="193"/>
        <v/>
      </c>
      <c r="J2484" s="1"/>
      <c r="K2484" s="1"/>
      <c r="L2484" s="16" t="str">
        <f t="shared" si="194"/>
        <v/>
      </c>
      <c r="M2484" s="70"/>
    </row>
    <row r="2485" spans="1:13" x14ac:dyDescent="0.3">
      <c r="A2485" s="4"/>
      <c r="B2485" s="1"/>
      <c r="C2485" s="1" t="str">
        <f t="shared" si="190"/>
        <v/>
      </c>
      <c r="D2485" s="1"/>
      <c r="E2485" s="1" t="str">
        <f t="shared" si="191"/>
        <v/>
      </c>
      <c r="F2485" s="1" t="str">
        <f t="shared" si="192"/>
        <v/>
      </c>
      <c r="G2485" s="1"/>
      <c r="H2485" s="74" t="str" cm="1">
        <f t="array" ref="H2485">IFERROR(IF(D2485="","",INDEX(Entradas!$H$3:$H$5000,MATCH(Vendas!A2485,IF(Entradas!$B$3:$B$5000=Vendas!D2485,Entradas!$A$3:$A$5000),1))),"Preço não registrado")</f>
        <v/>
      </c>
      <c r="I2485" s="37" t="str">
        <f t="shared" si="193"/>
        <v/>
      </c>
      <c r="J2485" s="1"/>
      <c r="K2485" s="1"/>
      <c r="L2485" s="16" t="str">
        <f t="shared" si="194"/>
        <v/>
      </c>
      <c r="M2485" s="70"/>
    </row>
    <row r="2486" spans="1:13" x14ac:dyDescent="0.3">
      <c r="A2486" s="4"/>
      <c r="B2486" s="1"/>
      <c r="C2486" s="1" t="str">
        <f t="shared" si="190"/>
        <v/>
      </c>
      <c r="D2486" s="1"/>
      <c r="E2486" s="1" t="str">
        <f t="shared" si="191"/>
        <v/>
      </c>
      <c r="F2486" s="1" t="str">
        <f t="shared" si="192"/>
        <v/>
      </c>
      <c r="G2486" s="1"/>
      <c r="H2486" s="74" t="str" cm="1">
        <f t="array" ref="H2486">IFERROR(IF(D2486="","",INDEX(Entradas!$H$3:$H$5000,MATCH(Vendas!A2486,IF(Entradas!$B$3:$B$5000=Vendas!D2486,Entradas!$A$3:$A$5000),1))),"Preço não registrado")</f>
        <v/>
      </c>
      <c r="I2486" s="37" t="str">
        <f t="shared" si="193"/>
        <v/>
      </c>
      <c r="J2486" s="1"/>
      <c r="K2486" s="1"/>
      <c r="L2486" s="16" t="str">
        <f t="shared" si="194"/>
        <v/>
      </c>
      <c r="M2486" s="70"/>
    </row>
    <row r="2487" spans="1:13" x14ac:dyDescent="0.3">
      <c r="A2487" s="4"/>
      <c r="B2487" s="1"/>
      <c r="C2487" s="1" t="str">
        <f t="shared" si="190"/>
        <v/>
      </c>
      <c r="D2487" s="1"/>
      <c r="E2487" s="1" t="str">
        <f t="shared" si="191"/>
        <v/>
      </c>
      <c r="F2487" s="1" t="str">
        <f t="shared" si="192"/>
        <v/>
      </c>
      <c r="G2487" s="1"/>
      <c r="H2487" s="74" t="str" cm="1">
        <f t="array" ref="H2487">IFERROR(IF(D2487="","",INDEX(Entradas!$H$3:$H$5000,MATCH(Vendas!A2487,IF(Entradas!$B$3:$B$5000=Vendas!D2487,Entradas!$A$3:$A$5000),1))),"Preço não registrado")</f>
        <v/>
      </c>
      <c r="I2487" s="37" t="str">
        <f t="shared" si="193"/>
        <v/>
      </c>
      <c r="J2487" s="1"/>
      <c r="K2487" s="1"/>
      <c r="L2487" s="16" t="str">
        <f t="shared" si="194"/>
        <v/>
      </c>
      <c r="M2487" s="70"/>
    </row>
    <row r="2488" spans="1:13" x14ac:dyDescent="0.3">
      <c r="A2488" s="4"/>
      <c r="B2488" s="1"/>
      <c r="C2488" s="1" t="str">
        <f t="shared" si="190"/>
        <v/>
      </c>
      <c r="D2488" s="1"/>
      <c r="E2488" s="1" t="str">
        <f t="shared" si="191"/>
        <v/>
      </c>
      <c r="F2488" s="1" t="str">
        <f t="shared" si="192"/>
        <v/>
      </c>
      <c r="G2488" s="1"/>
      <c r="H2488" s="74" t="str" cm="1">
        <f t="array" ref="H2488">IFERROR(IF(D2488="","",INDEX(Entradas!$H$3:$H$5000,MATCH(Vendas!A2488,IF(Entradas!$B$3:$B$5000=Vendas!D2488,Entradas!$A$3:$A$5000),1))),"Preço não registrado")</f>
        <v/>
      </c>
      <c r="I2488" s="37" t="str">
        <f t="shared" si="193"/>
        <v/>
      </c>
      <c r="J2488" s="1"/>
      <c r="K2488" s="1"/>
      <c r="L2488" s="16" t="str">
        <f t="shared" si="194"/>
        <v/>
      </c>
      <c r="M2488" s="70"/>
    </row>
    <row r="2489" spans="1:13" x14ac:dyDescent="0.3">
      <c r="A2489" s="4"/>
      <c r="B2489" s="1"/>
      <c r="C2489" s="1" t="str">
        <f t="shared" si="190"/>
        <v/>
      </c>
      <c r="D2489" s="1"/>
      <c r="E2489" s="1" t="str">
        <f t="shared" si="191"/>
        <v/>
      </c>
      <c r="F2489" s="1" t="str">
        <f t="shared" si="192"/>
        <v/>
      </c>
      <c r="G2489" s="1"/>
      <c r="H2489" s="74" t="str" cm="1">
        <f t="array" ref="H2489">IFERROR(IF(D2489="","",INDEX(Entradas!$H$3:$H$5000,MATCH(Vendas!A2489,IF(Entradas!$B$3:$B$5000=Vendas!D2489,Entradas!$A$3:$A$5000),1))),"Preço não registrado")</f>
        <v/>
      </c>
      <c r="I2489" s="37" t="str">
        <f t="shared" si="193"/>
        <v/>
      </c>
      <c r="J2489" s="1"/>
      <c r="K2489" s="1"/>
      <c r="L2489" s="16" t="str">
        <f t="shared" si="194"/>
        <v/>
      </c>
      <c r="M2489" s="70"/>
    </row>
    <row r="2490" spans="1:13" x14ac:dyDescent="0.3">
      <c r="A2490" s="4"/>
      <c r="B2490" s="1"/>
      <c r="C2490" s="1" t="str">
        <f t="shared" si="190"/>
        <v/>
      </c>
      <c r="D2490" s="1"/>
      <c r="E2490" s="1" t="str">
        <f t="shared" si="191"/>
        <v/>
      </c>
      <c r="F2490" s="1" t="str">
        <f t="shared" si="192"/>
        <v/>
      </c>
      <c r="G2490" s="1"/>
      <c r="H2490" s="74" t="str" cm="1">
        <f t="array" ref="H2490">IFERROR(IF(D2490="","",INDEX(Entradas!$H$3:$H$5000,MATCH(Vendas!A2490,IF(Entradas!$B$3:$B$5000=Vendas!D2490,Entradas!$A$3:$A$5000),1))),"Preço não registrado")</f>
        <v/>
      </c>
      <c r="I2490" s="37" t="str">
        <f t="shared" si="193"/>
        <v/>
      </c>
      <c r="J2490" s="1"/>
      <c r="K2490" s="1"/>
      <c r="L2490" s="16" t="str">
        <f t="shared" si="194"/>
        <v/>
      </c>
      <c r="M2490" s="70"/>
    </row>
    <row r="2491" spans="1:13" x14ac:dyDescent="0.3">
      <c r="A2491" s="4"/>
      <c r="B2491" s="1"/>
      <c r="C2491" s="1" t="str">
        <f t="shared" si="190"/>
        <v/>
      </c>
      <c r="D2491" s="1"/>
      <c r="E2491" s="1" t="str">
        <f t="shared" si="191"/>
        <v/>
      </c>
      <c r="F2491" s="1" t="str">
        <f t="shared" si="192"/>
        <v/>
      </c>
      <c r="G2491" s="1"/>
      <c r="H2491" s="74" t="str" cm="1">
        <f t="array" ref="H2491">IFERROR(IF(D2491="","",INDEX(Entradas!$H$3:$H$5000,MATCH(Vendas!A2491,IF(Entradas!$B$3:$B$5000=Vendas!D2491,Entradas!$A$3:$A$5000),1))),"Preço não registrado")</f>
        <v/>
      </c>
      <c r="I2491" s="37" t="str">
        <f t="shared" si="193"/>
        <v/>
      </c>
      <c r="J2491" s="1"/>
      <c r="K2491" s="1"/>
      <c r="L2491" s="16" t="str">
        <f t="shared" si="194"/>
        <v/>
      </c>
      <c r="M2491" s="70"/>
    </row>
    <row r="2492" spans="1:13" x14ac:dyDescent="0.3">
      <c r="A2492" s="4"/>
      <c r="B2492" s="1"/>
      <c r="C2492" s="1" t="str">
        <f t="shared" si="190"/>
        <v/>
      </c>
      <c r="D2492" s="6"/>
      <c r="E2492" s="1" t="str">
        <f t="shared" si="191"/>
        <v/>
      </c>
      <c r="F2492" s="1" t="str">
        <f t="shared" si="192"/>
        <v/>
      </c>
      <c r="G2492" s="1"/>
      <c r="H2492" s="74" t="str" cm="1">
        <f t="array" ref="H2492">IFERROR(IF(D2492="","",INDEX(Entradas!$H$3:$H$5000,MATCH(Vendas!A2492,IF(Entradas!$B$3:$B$5000=Vendas!D2492,Entradas!$A$3:$A$5000),1))),"Preço não registrado")</f>
        <v/>
      </c>
      <c r="I2492" s="37" t="str">
        <f t="shared" si="193"/>
        <v/>
      </c>
      <c r="J2492" s="1"/>
      <c r="K2492" s="1"/>
      <c r="L2492" s="16" t="str">
        <f t="shared" si="194"/>
        <v/>
      </c>
      <c r="M2492" s="70"/>
    </row>
    <row r="2493" spans="1:13" x14ac:dyDescent="0.3">
      <c r="A2493" s="4"/>
      <c r="B2493" s="1"/>
      <c r="C2493" s="1" t="str">
        <f t="shared" si="190"/>
        <v/>
      </c>
      <c r="D2493" s="1"/>
      <c r="E2493" s="1" t="str">
        <f t="shared" si="191"/>
        <v/>
      </c>
      <c r="F2493" s="1" t="str">
        <f t="shared" si="192"/>
        <v/>
      </c>
      <c r="G2493" s="1"/>
      <c r="H2493" s="74" t="str" cm="1">
        <f t="array" ref="H2493">IFERROR(IF(D2493="","",INDEX(Entradas!$H$3:$H$5000,MATCH(Vendas!A2493,IF(Entradas!$B$3:$B$5000=Vendas!D2493,Entradas!$A$3:$A$5000),1))),"Preço não registrado")</f>
        <v/>
      </c>
      <c r="I2493" s="37" t="str">
        <f t="shared" si="193"/>
        <v/>
      </c>
      <c r="J2493" s="1"/>
      <c r="K2493" s="1"/>
      <c r="L2493" s="16" t="str">
        <f t="shared" si="194"/>
        <v/>
      </c>
      <c r="M2493" s="70"/>
    </row>
    <row r="2494" spans="1:13" x14ac:dyDescent="0.3">
      <c r="A2494" s="4"/>
      <c r="B2494" s="1"/>
      <c r="C2494" s="1" t="str">
        <f t="shared" si="190"/>
        <v/>
      </c>
      <c r="D2494" s="1"/>
      <c r="E2494" s="1" t="str">
        <f t="shared" si="191"/>
        <v/>
      </c>
      <c r="F2494" s="1" t="str">
        <f t="shared" si="192"/>
        <v/>
      </c>
      <c r="G2494" s="1"/>
      <c r="H2494" s="74" t="str" cm="1">
        <f t="array" ref="H2494">IFERROR(IF(D2494="","",INDEX(Entradas!$H$3:$H$5000,MATCH(Vendas!A2494,IF(Entradas!$B$3:$B$5000=Vendas!D2494,Entradas!$A$3:$A$5000),1))),"Preço não registrado")</f>
        <v/>
      </c>
      <c r="I2494" s="37" t="str">
        <f t="shared" si="193"/>
        <v/>
      </c>
      <c r="J2494" s="1"/>
      <c r="K2494" s="1"/>
      <c r="L2494" s="16" t="str">
        <f t="shared" si="194"/>
        <v/>
      </c>
      <c r="M2494" s="70"/>
    </row>
    <row r="2495" spans="1:13" x14ac:dyDescent="0.3">
      <c r="A2495" s="4"/>
      <c r="B2495" s="1"/>
      <c r="C2495" s="1" t="str">
        <f t="shared" si="190"/>
        <v/>
      </c>
      <c r="D2495" s="1"/>
      <c r="E2495" s="1" t="str">
        <f t="shared" si="191"/>
        <v/>
      </c>
      <c r="F2495" s="1" t="str">
        <f t="shared" si="192"/>
        <v/>
      </c>
      <c r="G2495" s="1"/>
      <c r="H2495" s="74" t="str" cm="1">
        <f t="array" ref="H2495">IFERROR(IF(D2495="","",INDEX(Entradas!$H$3:$H$5000,MATCH(Vendas!A2495,IF(Entradas!$B$3:$B$5000=Vendas!D2495,Entradas!$A$3:$A$5000),1))),"Preço não registrado")</f>
        <v/>
      </c>
      <c r="I2495" s="37" t="str">
        <f t="shared" si="193"/>
        <v/>
      </c>
      <c r="J2495" s="1"/>
      <c r="K2495" s="1"/>
      <c r="L2495" s="16" t="str">
        <f t="shared" si="194"/>
        <v/>
      </c>
      <c r="M2495" s="70"/>
    </row>
    <row r="2496" spans="1:13" x14ac:dyDescent="0.3">
      <c r="A2496" s="4"/>
      <c r="B2496" s="1"/>
      <c r="C2496" s="1" t="str">
        <f t="shared" si="190"/>
        <v/>
      </c>
      <c r="D2496" s="1"/>
      <c r="E2496" s="1" t="str">
        <f t="shared" si="191"/>
        <v/>
      </c>
      <c r="F2496" s="1" t="str">
        <f t="shared" si="192"/>
        <v/>
      </c>
      <c r="G2496" s="1"/>
      <c r="H2496" s="74" t="str" cm="1">
        <f t="array" ref="H2496">IFERROR(IF(D2496="","",INDEX(Entradas!$H$3:$H$5000,MATCH(Vendas!A2496,IF(Entradas!$B$3:$B$5000=Vendas!D2496,Entradas!$A$3:$A$5000),1))),"Preço não registrado")</f>
        <v/>
      </c>
      <c r="I2496" s="37" t="str">
        <f t="shared" si="193"/>
        <v/>
      </c>
      <c r="J2496" s="1"/>
      <c r="K2496" s="1"/>
      <c r="L2496" s="16" t="str">
        <f t="shared" si="194"/>
        <v/>
      </c>
      <c r="M2496" s="70"/>
    </row>
    <row r="2497" spans="1:13" x14ac:dyDescent="0.3">
      <c r="A2497" s="4"/>
      <c r="B2497" s="1"/>
      <c r="C2497" s="1" t="str">
        <f t="shared" si="190"/>
        <v/>
      </c>
      <c r="D2497" s="1"/>
      <c r="E2497" s="1" t="str">
        <f t="shared" si="191"/>
        <v/>
      </c>
      <c r="F2497" s="1" t="str">
        <f t="shared" si="192"/>
        <v/>
      </c>
      <c r="G2497" s="1"/>
      <c r="H2497" s="74" t="str" cm="1">
        <f t="array" ref="H2497">IFERROR(IF(D2497="","",INDEX(Entradas!$H$3:$H$5000,MATCH(Vendas!A2497,IF(Entradas!$B$3:$B$5000=Vendas!D2497,Entradas!$A$3:$A$5000),1))),"Preço não registrado")</f>
        <v/>
      </c>
      <c r="I2497" s="37" t="str">
        <f t="shared" si="193"/>
        <v/>
      </c>
      <c r="J2497" s="1"/>
      <c r="K2497" s="1"/>
      <c r="L2497" s="16" t="str">
        <f t="shared" si="194"/>
        <v/>
      </c>
      <c r="M2497" s="70"/>
    </row>
    <row r="2498" spans="1:13" x14ac:dyDescent="0.3">
      <c r="A2498" s="4"/>
      <c r="B2498" s="1"/>
      <c r="C2498" s="1" t="str">
        <f t="shared" si="190"/>
        <v/>
      </c>
      <c r="D2498" s="1"/>
      <c r="E2498" s="1" t="str">
        <f t="shared" si="191"/>
        <v/>
      </c>
      <c r="F2498" s="1" t="str">
        <f t="shared" si="192"/>
        <v/>
      </c>
      <c r="G2498" s="1"/>
      <c r="H2498" s="74" t="str" cm="1">
        <f t="array" ref="H2498">IFERROR(IF(D2498="","",INDEX(Entradas!$H$3:$H$5000,MATCH(Vendas!A2498,IF(Entradas!$B$3:$B$5000=Vendas!D2498,Entradas!$A$3:$A$5000),1))),"Preço não registrado")</f>
        <v/>
      </c>
      <c r="I2498" s="37" t="str">
        <f t="shared" si="193"/>
        <v/>
      </c>
      <c r="J2498" s="1"/>
      <c r="K2498" s="1"/>
      <c r="L2498" s="16" t="str">
        <f t="shared" si="194"/>
        <v/>
      </c>
      <c r="M2498" s="70"/>
    </row>
    <row r="2499" spans="1:13" x14ac:dyDescent="0.3">
      <c r="A2499" s="4"/>
      <c r="B2499" s="1"/>
      <c r="C2499" s="1" t="str">
        <f t="shared" ref="C2499:C2562" si="195">IF(B2499="","",VLOOKUP(B2499,tabela_cliente,2,0))</f>
        <v/>
      </c>
      <c r="D2499" s="1"/>
      <c r="E2499" s="1" t="str">
        <f t="shared" ref="E2499:E2562" si="196">IF(D2499="","",VLOOKUP(D2499,tabela_produto,2,0))</f>
        <v/>
      </c>
      <c r="F2499" s="1" t="str">
        <f t="shared" ref="F2499:F2562" si="197">IF(D2499="","",VLOOKUP(D2499,tabela_produto,3,0))</f>
        <v/>
      </c>
      <c r="G2499" s="1"/>
      <c r="H2499" s="74" t="str" cm="1">
        <f t="array" ref="H2499">IFERROR(IF(D2499="","",INDEX(Entradas!$H$3:$H$5000,MATCH(Vendas!A2499,IF(Entradas!$B$3:$B$5000=Vendas!D2499,Entradas!$A$3:$A$5000),1))),"Preço não registrado")</f>
        <v/>
      </c>
      <c r="I2499" s="37" t="str">
        <f t="shared" si="193"/>
        <v/>
      </c>
      <c r="J2499" s="1"/>
      <c r="K2499" s="1"/>
      <c r="L2499" s="16" t="str">
        <f t="shared" si="194"/>
        <v/>
      </c>
      <c r="M2499" s="70"/>
    </row>
    <row r="2500" spans="1:13" x14ac:dyDescent="0.3">
      <c r="A2500" s="4"/>
      <c r="B2500" s="1"/>
      <c r="C2500" s="1" t="str">
        <f t="shared" si="195"/>
        <v/>
      </c>
      <c r="D2500" s="1"/>
      <c r="E2500" s="1" t="str">
        <f t="shared" si="196"/>
        <v/>
      </c>
      <c r="F2500" s="1" t="str">
        <f t="shared" si="197"/>
        <v/>
      </c>
      <c r="G2500" s="1"/>
      <c r="H2500" s="74" t="str" cm="1">
        <f t="array" ref="H2500">IFERROR(IF(D2500="","",INDEX(Entradas!$H$3:$H$5000,MATCH(Vendas!A2500,IF(Entradas!$B$3:$B$5000=Vendas!D2500,Entradas!$A$3:$A$5000),1))),"Preço não registrado")</f>
        <v/>
      </c>
      <c r="I2500" s="37" t="str">
        <f t="shared" ref="I2500:I2563" si="198">IFERROR(IF(OR(G2500="",H2500=""),"",G2500*H2500),"")</f>
        <v/>
      </c>
      <c r="J2500" s="1"/>
      <c r="K2500" s="1"/>
      <c r="L2500" s="16" t="str">
        <f t="shared" ref="L2500:L2563" si="199">IF(K2500="","",HYPERLINK("https://rastreamentocorreios.info/consulta/"&amp;K2500,"Rastreie aqui"))</f>
        <v/>
      </c>
      <c r="M2500" s="70"/>
    </row>
    <row r="2501" spans="1:13" x14ac:dyDescent="0.3">
      <c r="A2501" s="4"/>
      <c r="B2501" s="1"/>
      <c r="C2501" s="1" t="str">
        <f t="shared" si="195"/>
        <v/>
      </c>
      <c r="D2501" s="1"/>
      <c r="E2501" s="1" t="str">
        <f t="shared" si="196"/>
        <v/>
      </c>
      <c r="F2501" s="1" t="str">
        <f t="shared" si="197"/>
        <v/>
      </c>
      <c r="G2501" s="1"/>
      <c r="H2501" s="74" t="str" cm="1">
        <f t="array" ref="H2501">IFERROR(IF(D2501="","",INDEX(Entradas!$H$3:$H$5000,MATCH(Vendas!A2501,IF(Entradas!$B$3:$B$5000=Vendas!D2501,Entradas!$A$3:$A$5000),1))),"Preço não registrado")</f>
        <v/>
      </c>
      <c r="I2501" s="37" t="str">
        <f t="shared" si="198"/>
        <v/>
      </c>
      <c r="J2501" s="1"/>
      <c r="K2501" s="1"/>
      <c r="L2501" s="16" t="str">
        <f t="shared" si="199"/>
        <v/>
      </c>
      <c r="M2501" s="70"/>
    </row>
    <row r="2502" spans="1:13" x14ac:dyDescent="0.3">
      <c r="A2502" s="4"/>
      <c r="B2502" s="1"/>
      <c r="C2502" s="1" t="str">
        <f t="shared" si="195"/>
        <v/>
      </c>
      <c r="D2502" s="6"/>
      <c r="E2502" s="1" t="str">
        <f t="shared" si="196"/>
        <v/>
      </c>
      <c r="F2502" s="1" t="str">
        <f t="shared" si="197"/>
        <v/>
      </c>
      <c r="G2502" s="1"/>
      <c r="H2502" s="74" t="str" cm="1">
        <f t="array" ref="H2502">IFERROR(IF(D2502="","",INDEX(Entradas!$H$3:$H$5000,MATCH(Vendas!A2502,IF(Entradas!$B$3:$B$5000=Vendas!D2502,Entradas!$A$3:$A$5000),1))),"Preço não registrado")</f>
        <v/>
      </c>
      <c r="I2502" s="37" t="str">
        <f t="shared" si="198"/>
        <v/>
      </c>
      <c r="J2502" s="1"/>
      <c r="K2502" s="1"/>
      <c r="L2502" s="16" t="str">
        <f t="shared" si="199"/>
        <v/>
      </c>
      <c r="M2502" s="70"/>
    </row>
    <row r="2503" spans="1:13" x14ac:dyDescent="0.3">
      <c r="A2503" s="4"/>
      <c r="B2503" s="1"/>
      <c r="C2503" s="1" t="str">
        <f t="shared" si="195"/>
        <v/>
      </c>
      <c r="D2503" s="1"/>
      <c r="E2503" s="1" t="str">
        <f t="shared" si="196"/>
        <v/>
      </c>
      <c r="F2503" s="1" t="str">
        <f t="shared" si="197"/>
        <v/>
      </c>
      <c r="G2503" s="1"/>
      <c r="H2503" s="74" t="str" cm="1">
        <f t="array" ref="H2503">IFERROR(IF(D2503="","",INDEX(Entradas!$H$3:$H$5000,MATCH(Vendas!A2503,IF(Entradas!$B$3:$B$5000=Vendas!D2503,Entradas!$A$3:$A$5000),1))),"Preço não registrado")</f>
        <v/>
      </c>
      <c r="I2503" s="37" t="str">
        <f t="shared" si="198"/>
        <v/>
      </c>
      <c r="J2503" s="1"/>
      <c r="K2503" s="1"/>
      <c r="L2503" s="16" t="str">
        <f t="shared" si="199"/>
        <v/>
      </c>
      <c r="M2503" s="70"/>
    </row>
    <row r="2504" spans="1:13" x14ac:dyDescent="0.3">
      <c r="A2504" s="4"/>
      <c r="B2504" s="1"/>
      <c r="C2504" s="1" t="str">
        <f t="shared" si="195"/>
        <v/>
      </c>
      <c r="D2504" s="1"/>
      <c r="E2504" s="1" t="str">
        <f t="shared" si="196"/>
        <v/>
      </c>
      <c r="F2504" s="1" t="str">
        <f t="shared" si="197"/>
        <v/>
      </c>
      <c r="G2504" s="1"/>
      <c r="H2504" s="74" t="str" cm="1">
        <f t="array" ref="H2504">IFERROR(IF(D2504="","",INDEX(Entradas!$H$3:$H$5000,MATCH(Vendas!A2504,IF(Entradas!$B$3:$B$5000=Vendas!D2504,Entradas!$A$3:$A$5000),1))),"Preço não registrado")</f>
        <v/>
      </c>
      <c r="I2504" s="37" t="str">
        <f t="shared" si="198"/>
        <v/>
      </c>
      <c r="J2504" s="1"/>
      <c r="K2504" s="1"/>
      <c r="L2504" s="16" t="str">
        <f t="shared" si="199"/>
        <v/>
      </c>
      <c r="M2504" s="70"/>
    </row>
    <row r="2505" spans="1:13" x14ac:dyDescent="0.3">
      <c r="A2505" s="4"/>
      <c r="B2505" s="1"/>
      <c r="C2505" s="1" t="str">
        <f t="shared" si="195"/>
        <v/>
      </c>
      <c r="D2505" s="1"/>
      <c r="E2505" s="1" t="str">
        <f t="shared" si="196"/>
        <v/>
      </c>
      <c r="F2505" s="1" t="str">
        <f t="shared" si="197"/>
        <v/>
      </c>
      <c r="G2505" s="1"/>
      <c r="H2505" s="74" t="str" cm="1">
        <f t="array" ref="H2505">IFERROR(IF(D2505="","",INDEX(Entradas!$H$3:$H$5000,MATCH(Vendas!A2505,IF(Entradas!$B$3:$B$5000=Vendas!D2505,Entradas!$A$3:$A$5000),1))),"Preço não registrado")</f>
        <v/>
      </c>
      <c r="I2505" s="37" t="str">
        <f t="shared" si="198"/>
        <v/>
      </c>
      <c r="J2505" s="1"/>
      <c r="K2505" s="1"/>
      <c r="L2505" s="16" t="str">
        <f t="shared" si="199"/>
        <v/>
      </c>
      <c r="M2505" s="70"/>
    </row>
    <row r="2506" spans="1:13" x14ac:dyDescent="0.3">
      <c r="A2506" s="4"/>
      <c r="B2506" s="1"/>
      <c r="C2506" s="1" t="str">
        <f t="shared" si="195"/>
        <v/>
      </c>
      <c r="D2506" s="1"/>
      <c r="E2506" s="1" t="str">
        <f t="shared" si="196"/>
        <v/>
      </c>
      <c r="F2506" s="1" t="str">
        <f t="shared" si="197"/>
        <v/>
      </c>
      <c r="G2506" s="1"/>
      <c r="H2506" s="74" t="str" cm="1">
        <f t="array" ref="H2506">IFERROR(IF(D2506="","",INDEX(Entradas!$H$3:$H$5000,MATCH(Vendas!A2506,IF(Entradas!$B$3:$B$5000=Vendas!D2506,Entradas!$A$3:$A$5000),1))),"Preço não registrado")</f>
        <v/>
      </c>
      <c r="I2506" s="37" t="str">
        <f t="shared" si="198"/>
        <v/>
      </c>
      <c r="J2506" s="1"/>
      <c r="K2506" s="1"/>
      <c r="L2506" s="16" t="str">
        <f t="shared" si="199"/>
        <v/>
      </c>
      <c r="M2506" s="70"/>
    </row>
    <row r="2507" spans="1:13" x14ac:dyDescent="0.3">
      <c r="A2507" s="4"/>
      <c r="B2507" s="1"/>
      <c r="C2507" s="1" t="str">
        <f t="shared" si="195"/>
        <v/>
      </c>
      <c r="D2507" s="1"/>
      <c r="E2507" s="1" t="str">
        <f t="shared" si="196"/>
        <v/>
      </c>
      <c r="F2507" s="1" t="str">
        <f t="shared" si="197"/>
        <v/>
      </c>
      <c r="G2507" s="1"/>
      <c r="H2507" s="74" t="str" cm="1">
        <f t="array" ref="H2507">IFERROR(IF(D2507="","",INDEX(Entradas!$H$3:$H$5000,MATCH(Vendas!A2507,IF(Entradas!$B$3:$B$5000=Vendas!D2507,Entradas!$A$3:$A$5000),1))),"Preço não registrado")</f>
        <v/>
      </c>
      <c r="I2507" s="37" t="str">
        <f t="shared" si="198"/>
        <v/>
      </c>
      <c r="J2507" s="1"/>
      <c r="K2507" s="1"/>
      <c r="L2507" s="16" t="str">
        <f t="shared" si="199"/>
        <v/>
      </c>
      <c r="M2507" s="70"/>
    </row>
    <row r="2508" spans="1:13" x14ac:dyDescent="0.3">
      <c r="A2508" s="4"/>
      <c r="B2508" s="1"/>
      <c r="C2508" s="1" t="str">
        <f t="shared" si="195"/>
        <v/>
      </c>
      <c r="D2508" s="1"/>
      <c r="E2508" s="1" t="str">
        <f t="shared" si="196"/>
        <v/>
      </c>
      <c r="F2508" s="1" t="str">
        <f t="shared" si="197"/>
        <v/>
      </c>
      <c r="G2508" s="1"/>
      <c r="H2508" s="74" t="str" cm="1">
        <f t="array" ref="H2508">IFERROR(IF(D2508="","",INDEX(Entradas!$H$3:$H$5000,MATCH(Vendas!A2508,IF(Entradas!$B$3:$B$5000=Vendas!D2508,Entradas!$A$3:$A$5000),1))),"Preço não registrado")</f>
        <v/>
      </c>
      <c r="I2508" s="37" t="str">
        <f t="shared" si="198"/>
        <v/>
      </c>
      <c r="J2508" s="1"/>
      <c r="K2508" s="1"/>
      <c r="L2508" s="16" t="str">
        <f t="shared" si="199"/>
        <v/>
      </c>
      <c r="M2508" s="70"/>
    </row>
    <row r="2509" spans="1:13" x14ac:dyDescent="0.3">
      <c r="A2509" s="4"/>
      <c r="B2509" s="1"/>
      <c r="C2509" s="1" t="str">
        <f t="shared" si="195"/>
        <v/>
      </c>
      <c r="D2509" s="1"/>
      <c r="E2509" s="1" t="str">
        <f t="shared" si="196"/>
        <v/>
      </c>
      <c r="F2509" s="1" t="str">
        <f t="shared" si="197"/>
        <v/>
      </c>
      <c r="G2509" s="1"/>
      <c r="H2509" s="74" t="str" cm="1">
        <f t="array" ref="H2509">IFERROR(IF(D2509="","",INDEX(Entradas!$H$3:$H$5000,MATCH(Vendas!A2509,IF(Entradas!$B$3:$B$5000=Vendas!D2509,Entradas!$A$3:$A$5000),1))),"Preço não registrado")</f>
        <v/>
      </c>
      <c r="I2509" s="37" t="str">
        <f t="shared" si="198"/>
        <v/>
      </c>
      <c r="J2509" s="1"/>
      <c r="K2509" s="1"/>
      <c r="L2509" s="16" t="str">
        <f t="shared" si="199"/>
        <v/>
      </c>
      <c r="M2509" s="70"/>
    </row>
    <row r="2510" spans="1:13" x14ac:dyDescent="0.3">
      <c r="A2510" s="4"/>
      <c r="B2510" s="1"/>
      <c r="C2510" s="1" t="str">
        <f t="shared" si="195"/>
        <v/>
      </c>
      <c r="D2510" s="1"/>
      <c r="E2510" s="1" t="str">
        <f t="shared" si="196"/>
        <v/>
      </c>
      <c r="F2510" s="1" t="str">
        <f t="shared" si="197"/>
        <v/>
      </c>
      <c r="G2510" s="1"/>
      <c r="H2510" s="74" t="str" cm="1">
        <f t="array" ref="H2510">IFERROR(IF(D2510="","",INDEX(Entradas!$H$3:$H$5000,MATCH(Vendas!A2510,IF(Entradas!$B$3:$B$5000=Vendas!D2510,Entradas!$A$3:$A$5000),1))),"Preço não registrado")</f>
        <v/>
      </c>
      <c r="I2510" s="37" t="str">
        <f t="shared" si="198"/>
        <v/>
      </c>
      <c r="J2510" s="1"/>
      <c r="K2510" s="1"/>
      <c r="L2510" s="16" t="str">
        <f t="shared" si="199"/>
        <v/>
      </c>
      <c r="M2510" s="70"/>
    </row>
    <row r="2511" spans="1:13" x14ac:dyDescent="0.3">
      <c r="A2511" s="4"/>
      <c r="B2511" s="1"/>
      <c r="C2511" s="1" t="str">
        <f t="shared" si="195"/>
        <v/>
      </c>
      <c r="D2511" s="1"/>
      <c r="E2511" s="1" t="str">
        <f t="shared" si="196"/>
        <v/>
      </c>
      <c r="F2511" s="1" t="str">
        <f t="shared" si="197"/>
        <v/>
      </c>
      <c r="G2511" s="1"/>
      <c r="H2511" s="74" t="str" cm="1">
        <f t="array" ref="H2511">IFERROR(IF(D2511="","",INDEX(Entradas!$H$3:$H$5000,MATCH(Vendas!A2511,IF(Entradas!$B$3:$B$5000=Vendas!D2511,Entradas!$A$3:$A$5000),1))),"Preço não registrado")</f>
        <v/>
      </c>
      <c r="I2511" s="37" t="str">
        <f t="shared" si="198"/>
        <v/>
      </c>
      <c r="J2511" s="1"/>
      <c r="K2511" s="1"/>
      <c r="L2511" s="16" t="str">
        <f t="shared" si="199"/>
        <v/>
      </c>
      <c r="M2511" s="70"/>
    </row>
    <row r="2512" spans="1:13" x14ac:dyDescent="0.3">
      <c r="A2512" s="4"/>
      <c r="B2512" s="1"/>
      <c r="C2512" s="1" t="str">
        <f t="shared" si="195"/>
        <v/>
      </c>
      <c r="D2512" s="6"/>
      <c r="E2512" s="1" t="str">
        <f t="shared" si="196"/>
        <v/>
      </c>
      <c r="F2512" s="1" t="str">
        <f t="shared" si="197"/>
        <v/>
      </c>
      <c r="G2512" s="1"/>
      <c r="H2512" s="74" t="str" cm="1">
        <f t="array" ref="H2512">IFERROR(IF(D2512="","",INDEX(Entradas!$H$3:$H$5000,MATCH(Vendas!A2512,IF(Entradas!$B$3:$B$5000=Vendas!D2512,Entradas!$A$3:$A$5000),1))),"Preço não registrado")</f>
        <v/>
      </c>
      <c r="I2512" s="37" t="str">
        <f t="shared" si="198"/>
        <v/>
      </c>
      <c r="J2512" s="1"/>
      <c r="K2512" s="1"/>
      <c r="L2512" s="16" t="str">
        <f t="shared" si="199"/>
        <v/>
      </c>
      <c r="M2512" s="70"/>
    </row>
    <row r="2513" spans="1:13" x14ac:dyDescent="0.3">
      <c r="A2513" s="4"/>
      <c r="B2513" s="1"/>
      <c r="C2513" s="1" t="str">
        <f t="shared" si="195"/>
        <v/>
      </c>
      <c r="D2513" s="1"/>
      <c r="E2513" s="1" t="str">
        <f t="shared" si="196"/>
        <v/>
      </c>
      <c r="F2513" s="1" t="str">
        <f t="shared" si="197"/>
        <v/>
      </c>
      <c r="G2513" s="1"/>
      <c r="H2513" s="74" t="str" cm="1">
        <f t="array" ref="H2513">IFERROR(IF(D2513="","",INDEX(Entradas!$H$3:$H$5000,MATCH(Vendas!A2513,IF(Entradas!$B$3:$B$5000=Vendas!D2513,Entradas!$A$3:$A$5000),1))),"Preço não registrado")</f>
        <v/>
      </c>
      <c r="I2513" s="37" t="str">
        <f t="shared" si="198"/>
        <v/>
      </c>
      <c r="J2513" s="1"/>
      <c r="K2513" s="1"/>
      <c r="L2513" s="16" t="str">
        <f t="shared" si="199"/>
        <v/>
      </c>
      <c r="M2513" s="70"/>
    </row>
    <row r="2514" spans="1:13" x14ac:dyDescent="0.3">
      <c r="A2514" s="4"/>
      <c r="B2514" s="1"/>
      <c r="C2514" s="1" t="str">
        <f t="shared" si="195"/>
        <v/>
      </c>
      <c r="D2514" s="1"/>
      <c r="E2514" s="1" t="str">
        <f t="shared" si="196"/>
        <v/>
      </c>
      <c r="F2514" s="1" t="str">
        <f t="shared" si="197"/>
        <v/>
      </c>
      <c r="G2514" s="1"/>
      <c r="H2514" s="74" t="str" cm="1">
        <f t="array" ref="H2514">IFERROR(IF(D2514="","",INDEX(Entradas!$H$3:$H$5000,MATCH(Vendas!A2514,IF(Entradas!$B$3:$B$5000=Vendas!D2514,Entradas!$A$3:$A$5000),1))),"Preço não registrado")</f>
        <v/>
      </c>
      <c r="I2514" s="37" t="str">
        <f t="shared" si="198"/>
        <v/>
      </c>
      <c r="J2514" s="1"/>
      <c r="K2514" s="1"/>
      <c r="L2514" s="16" t="str">
        <f t="shared" si="199"/>
        <v/>
      </c>
      <c r="M2514" s="70"/>
    </row>
    <row r="2515" spans="1:13" x14ac:dyDescent="0.3">
      <c r="A2515" s="4"/>
      <c r="B2515" s="1"/>
      <c r="C2515" s="1" t="str">
        <f t="shared" si="195"/>
        <v/>
      </c>
      <c r="D2515" s="1"/>
      <c r="E2515" s="1" t="str">
        <f t="shared" si="196"/>
        <v/>
      </c>
      <c r="F2515" s="1" t="str">
        <f t="shared" si="197"/>
        <v/>
      </c>
      <c r="G2515" s="1"/>
      <c r="H2515" s="74" t="str" cm="1">
        <f t="array" ref="H2515">IFERROR(IF(D2515="","",INDEX(Entradas!$H$3:$H$5000,MATCH(Vendas!A2515,IF(Entradas!$B$3:$B$5000=Vendas!D2515,Entradas!$A$3:$A$5000),1))),"Preço não registrado")</f>
        <v/>
      </c>
      <c r="I2515" s="37" t="str">
        <f t="shared" si="198"/>
        <v/>
      </c>
      <c r="J2515" s="1"/>
      <c r="K2515" s="1"/>
      <c r="L2515" s="16" t="str">
        <f t="shared" si="199"/>
        <v/>
      </c>
      <c r="M2515" s="70"/>
    </row>
    <row r="2516" spans="1:13" x14ac:dyDescent="0.3">
      <c r="A2516" s="4"/>
      <c r="B2516" s="1"/>
      <c r="C2516" s="1" t="str">
        <f t="shared" si="195"/>
        <v/>
      </c>
      <c r="D2516" s="1"/>
      <c r="E2516" s="1" t="str">
        <f t="shared" si="196"/>
        <v/>
      </c>
      <c r="F2516" s="1" t="str">
        <f t="shared" si="197"/>
        <v/>
      </c>
      <c r="G2516" s="1"/>
      <c r="H2516" s="74" t="str" cm="1">
        <f t="array" ref="H2516">IFERROR(IF(D2516="","",INDEX(Entradas!$H$3:$H$5000,MATCH(Vendas!A2516,IF(Entradas!$B$3:$B$5000=Vendas!D2516,Entradas!$A$3:$A$5000),1))),"Preço não registrado")</f>
        <v/>
      </c>
      <c r="I2516" s="37" t="str">
        <f t="shared" si="198"/>
        <v/>
      </c>
      <c r="J2516" s="1"/>
      <c r="K2516" s="1"/>
      <c r="L2516" s="16" t="str">
        <f t="shared" si="199"/>
        <v/>
      </c>
      <c r="M2516" s="70"/>
    </row>
    <row r="2517" spans="1:13" x14ac:dyDescent="0.3">
      <c r="A2517" s="4"/>
      <c r="B2517" s="1"/>
      <c r="C2517" s="1" t="str">
        <f t="shared" si="195"/>
        <v/>
      </c>
      <c r="D2517" s="1"/>
      <c r="E2517" s="1" t="str">
        <f t="shared" si="196"/>
        <v/>
      </c>
      <c r="F2517" s="1" t="str">
        <f t="shared" si="197"/>
        <v/>
      </c>
      <c r="G2517" s="1"/>
      <c r="H2517" s="74" t="str" cm="1">
        <f t="array" ref="H2517">IFERROR(IF(D2517="","",INDEX(Entradas!$H$3:$H$5000,MATCH(Vendas!A2517,IF(Entradas!$B$3:$B$5000=Vendas!D2517,Entradas!$A$3:$A$5000),1))),"Preço não registrado")</f>
        <v/>
      </c>
      <c r="I2517" s="37" t="str">
        <f t="shared" si="198"/>
        <v/>
      </c>
      <c r="J2517" s="1"/>
      <c r="K2517" s="1"/>
      <c r="L2517" s="16" t="str">
        <f t="shared" si="199"/>
        <v/>
      </c>
      <c r="M2517" s="70"/>
    </row>
    <row r="2518" spans="1:13" x14ac:dyDescent="0.3">
      <c r="A2518" s="4"/>
      <c r="B2518" s="1"/>
      <c r="C2518" s="1" t="str">
        <f t="shared" si="195"/>
        <v/>
      </c>
      <c r="D2518" s="1"/>
      <c r="E2518" s="1" t="str">
        <f t="shared" si="196"/>
        <v/>
      </c>
      <c r="F2518" s="1" t="str">
        <f t="shared" si="197"/>
        <v/>
      </c>
      <c r="G2518" s="1"/>
      <c r="H2518" s="74" t="str" cm="1">
        <f t="array" ref="H2518">IFERROR(IF(D2518="","",INDEX(Entradas!$H$3:$H$5000,MATCH(Vendas!A2518,IF(Entradas!$B$3:$B$5000=Vendas!D2518,Entradas!$A$3:$A$5000),1))),"Preço não registrado")</f>
        <v/>
      </c>
      <c r="I2518" s="37" t="str">
        <f t="shared" si="198"/>
        <v/>
      </c>
      <c r="J2518" s="1"/>
      <c r="K2518" s="1"/>
      <c r="L2518" s="16" t="str">
        <f t="shared" si="199"/>
        <v/>
      </c>
      <c r="M2518" s="70"/>
    </row>
    <row r="2519" spans="1:13" x14ac:dyDescent="0.3">
      <c r="A2519" s="4"/>
      <c r="B2519" s="1"/>
      <c r="C2519" s="1" t="str">
        <f t="shared" si="195"/>
        <v/>
      </c>
      <c r="D2519" s="1"/>
      <c r="E2519" s="1" t="str">
        <f t="shared" si="196"/>
        <v/>
      </c>
      <c r="F2519" s="1" t="str">
        <f t="shared" si="197"/>
        <v/>
      </c>
      <c r="G2519" s="1"/>
      <c r="H2519" s="74" t="str" cm="1">
        <f t="array" ref="H2519">IFERROR(IF(D2519="","",INDEX(Entradas!$H$3:$H$5000,MATCH(Vendas!A2519,IF(Entradas!$B$3:$B$5000=Vendas!D2519,Entradas!$A$3:$A$5000),1))),"Preço não registrado")</f>
        <v/>
      </c>
      <c r="I2519" s="37" t="str">
        <f t="shared" si="198"/>
        <v/>
      </c>
      <c r="J2519" s="1"/>
      <c r="K2519" s="1"/>
      <c r="L2519" s="16" t="str">
        <f t="shared" si="199"/>
        <v/>
      </c>
      <c r="M2519" s="70"/>
    </row>
    <row r="2520" spans="1:13" x14ac:dyDescent="0.3">
      <c r="A2520" s="4"/>
      <c r="B2520" s="1"/>
      <c r="C2520" s="1" t="str">
        <f t="shared" si="195"/>
        <v/>
      </c>
      <c r="D2520" s="1"/>
      <c r="E2520" s="1" t="str">
        <f t="shared" si="196"/>
        <v/>
      </c>
      <c r="F2520" s="1" t="str">
        <f t="shared" si="197"/>
        <v/>
      </c>
      <c r="G2520" s="1"/>
      <c r="H2520" s="74" t="str" cm="1">
        <f t="array" ref="H2520">IFERROR(IF(D2520="","",INDEX(Entradas!$H$3:$H$5000,MATCH(Vendas!A2520,IF(Entradas!$B$3:$B$5000=Vendas!D2520,Entradas!$A$3:$A$5000),1))),"Preço não registrado")</f>
        <v/>
      </c>
      <c r="I2520" s="37" t="str">
        <f t="shared" si="198"/>
        <v/>
      </c>
      <c r="J2520" s="1"/>
      <c r="K2520" s="1"/>
      <c r="L2520" s="16" t="str">
        <f t="shared" si="199"/>
        <v/>
      </c>
      <c r="M2520" s="70"/>
    </row>
    <row r="2521" spans="1:13" x14ac:dyDescent="0.3">
      <c r="A2521" s="4"/>
      <c r="B2521" s="1"/>
      <c r="C2521" s="1" t="str">
        <f t="shared" si="195"/>
        <v/>
      </c>
      <c r="D2521" s="1"/>
      <c r="E2521" s="1" t="str">
        <f t="shared" si="196"/>
        <v/>
      </c>
      <c r="F2521" s="1" t="str">
        <f t="shared" si="197"/>
        <v/>
      </c>
      <c r="G2521" s="1"/>
      <c r="H2521" s="74" t="str" cm="1">
        <f t="array" ref="H2521">IFERROR(IF(D2521="","",INDEX(Entradas!$H$3:$H$5000,MATCH(Vendas!A2521,IF(Entradas!$B$3:$B$5000=Vendas!D2521,Entradas!$A$3:$A$5000),1))),"Preço não registrado")</f>
        <v/>
      </c>
      <c r="I2521" s="37" t="str">
        <f t="shared" si="198"/>
        <v/>
      </c>
      <c r="J2521" s="1"/>
      <c r="K2521" s="1"/>
      <c r="L2521" s="16" t="str">
        <f t="shared" si="199"/>
        <v/>
      </c>
      <c r="M2521" s="70"/>
    </row>
    <row r="2522" spans="1:13" x14ac:dyDescent="0.3">
      <c r="A2522" s="4"/>
      <c r="B2522" s="1"/>
      <c r="C2522" s="1" t="str">
        <f t="shared" si="195"/>
        <v/>
      </c>
      <c r="D2522" s="6"/>
      <c r="E2522" s="1" t="str">
        <f t="shared" si="196"/>
        <v/>
      </c>
      <c r="F2522" s="1" t="str">
        <f t="shared" si="197"/>
        <v/>
      </c>
      <c r="G2522" s="1"/>
      <c r="H2522" s="74" t="str" cm="1">
        <f t="array" ref="H2522">IFERROR(IF(D2522="","",INDEX(Entradas!$H$3:$H$5000,MATCH(Vendas!A2522,IF(Entradas!$B$3:$B$5000=Vendas!D2522,Entradas!$A$3:$A$5000),1))),"Preço não registrado")</f>
        <v/>
      </c>
      <c r="I2522" s="37" t="str">
        <f t="shared" si="198"/>
        <v/>
      </c>
      <c r="J2522" s="1"/>
      <c r="K2522" s="1"/>
      <c r="L2522" s="16" t="str">
        <f t="shared" si="199"/>
        <v/>
      </c>
      <c r="M2522" s="70"/>
    </row>
    <row r="2523" spans="1:13" x14ac:dyDescent="0.3">
      <c r="A2523" s="4"/>
      <c r="B2523" s="1"/>
      <c r="C2523" s="1" t="str">
        <f t="shared" si="195"/>
        <v/>
      </c>
      <c r="D2523" s="1"/>
      <c r="E2523" s="1" t="str">
        <f t="shared" si="196"/>
        <v/>
      </c>
      <c r="F2523" s="1" t="str">
        <f t="shared" si="197"/>
        <v/>
      </c>
      <c r="G2523" s="1"/>
      <c r="H2523" s="74" t="str" cm="1">
        <f t="array" ref="H2523">IFERROR(IF(D2523="","",INDEX(Entradas!$H$3:$H$5000,MATCH(Vendas!A2523,IF(Entradas!$B$3:$B$5000=Vendas!D2523,Entradas!$A$3:$A$5000),1))),"Preço não registrado")</f>
        <v/>
      </c>
      <c r="I2523" s="37" t="str">
        <f t="shared" si="198"/>
        <v/>
      </c>
      <c r="J2523" s="1"/>
      <c r="K2523" s="1"/>
      <c r="L2523" s="16" t="str">
        <f t="shared" si="199"/>
        <v/>
      </c>
      <c r="M2523" s="70"/>
    </row>
    <row r="2524" spans="1:13" x14ac:dyDescent="0.3">
      <c r="A2524" s="4"/>
      <c r="B2524" s="1"/>
      <c r="C2524" s="1" t="str">
        <f t="shared" si="195"/>
        <v/>
      </c>
      <c r="D2524" s="1"/>
      <c r="E2524" s="1" t="str">
        <f t="shared" si="196"/>
        <v/>
      </c>
      <c r="F2524" s="1" t="str">
        <f t="shared" si="197"/>
        <v/>
      </c>
      <c r="G2524" s="1"/>
      <c r="H2524" s="74" t="str" cm="1">
        <f t="array" ref="H2524">IFERROR(IF(D2524="","",INDEX(Entradas!$H$3:$H$5000,MATCH(Vendas!A2524,IF(Entradas!$B$3:$B$5000=Vendas!D2524,Entradas!$A$3:$A$5000),1))),"Preço não registrado")</f>
        <v/>
      </c>
      <c r="I2524" s="37" t="str">
        <f t="shared" si="198"/>
        <v/>
      </c>
      <c r="J2524" s="1"/>
      <c r="K2524" s="1"/>
      <c r="L2524" s="16" t="str">
        <f t="shared" si="199"/>
        <v/>
      </c>
      <c r="M2524" s="70"/>
    </row>
    <row r="2525" spans="1:13" x14ac:dyDescent="0.3">
      <c r="A2525" s="4"/>
      <c r="B2525" s="1"/>
      <c r="C2525" s="1" t="str">
        <f t="shared" si="195"/>
        <v/>
      </c>
      <c r="D2525" s="1"/>
      <c r="E2525" s="1" t="str">
        <f t="shared" si="196"/>
        <v/>
      </c>
      <c r="F2525" s="1" t="str">
        <f t="shared" si="197"/>
        <v/>
      </c>
      <c r="G2525" s="1"/>
      <c r="H2525" s="74" t="str" cm="1">
        <f t="array" ref="H2525">IFERROR(IF(D2525="","",INDEX(Entradas!$H$3:$H$5000,MATCH(Vendas!A2525,IF(Entradas!$B$3:$B$5000=Vendas!D2525,Entradas!$A$3:$A$5000),1))),"Preço não registrado")</f>
        <v/>
      </c>
      <c r="I2525" s="37" t="str">
        <f t="shared" si="198"/>
        <v/>
      </c>
      <c r="J2525" s="1"/>
      <c r="K2525" s="1"/>
      <c r="L2525" s="16" t="str">
        <f t="shared" si="199"/>
        <v/>
      </c>
      <c r="M2525" s="70"/>
    </row>
    <row r="2526" spans="1:13" x14ac:dyDescent="0.3">
      <c r="A2526" s="4"/>
      <c r="B2526" s="1"/>
      <c r="C2526" s="1" t="str">
        <f t="shared" si="195"/>
        <v/>
      </c>
      <c r="D2526" s="1"/>
      <c r="E2526" s="1" t="str">
        <f t="shared" si="196"/>
        <v/>
      </c>
      <c r="F2526" s="1" t="str">
        <f t="shared" si="197"/>
        <v/>
      </c>
      <c r="G2526" s="1"/>
      <c r="H2526" s="74" t="str" cm="1">
        <f t="array" ref="H2526">IFERROR(IF(D2526="","",INDEX(Entradas!$H$3:$H$5000,MATCH(Vendas!A2526,IF(Entradas!$B$3:$B$5000=Vendas!D2526,Entradas!$A$3:$A$5000),1))),"Preço não registrado")</f>
        <v/>
      </c>
      <c r="I2526" s="37" t="str">
        <f t="shared" si="198"/>
        <v/>
      </c>
      <c r="J2526" s="1"/>
      <c r="K2526" s="1"/>
      <c r="L2526" s="16" t="str">
        <f t="shared" si="199"/>
        <v/>
      </c>
      <c r="M2526" s="70"/>
    </row>
    <row r="2527" spans="1:13" x14ac:dyDescent="0.3">
      <c r="A2527" s="4"/>
      <c r="B2527" s="1"/>
      <c r="C2527" s="1" t="str">
        <f t="shared" si="195"/>
        <v/>
      </c>
      <c r="D2527" s="1"/>
      <c r="E2527" s="1" t="str">
        <f t="shared" si="196"/>
        <v/>
      </c>
      <c r="F2527" s="1" t="str">
        <f t="shared" si="197"/>
        <v/>
      </c>
      <c r="G2527" s="1"/>
      <c r="H2527" s="74" t="str" cm="1">
        <f t="array" ref="H2527">IFERROR(IF(D2527="","",INDEX(Entradas!$H$3:$H$5000,MATCH(Vendas!A2527,IF(Entradas!$B$3:$B$5000=Vendas!D2527,Entradas!$A$3:$A$5000),1))),"Preço não registrado")</f>
        <v/>
      </c>
      <c r="I2527" s="37" t="str">
        <f t="shared" si="198"/>
        <v/>
      </c>
      <c r="J2527" s="1"/>
      <c r="K2527" s="1"/>
      <c r="L2527" s="16" t="str">
        <f t="shared" si="199"/>
        <v/>
      </c>
      <c r="M2527" s="70"/>
    </row>
    <row r="2528" spans="1:13" x14ac:dyDescent="0.3">
      <c r="A2528" s="4"/>
      <c r="B2528" s="1"/>
      <c r="C2528" s="1" t="str">
        <f t="shared" si="195"/>
        <v/>
      </c>
      <c r="D2528" s="1"/>
      <c r="E2528" s="1" t="str">
        <f t="shared" si="196"/>
        <v/>
      </c>
      <c r="F2528" s="1" t="str">
        <f t="shared" si="197"/>
        <v/>
      </c>
      <c r="G2528" s="1"/>
      <c r="H2528" s="74" t="str" cm="1">
        <f t="array" ref="H2528">IFERROR(IF(D2528="","",INDEX(Entradas!$H$3:$H$5000,MATCH(Vendas!A2528,IF(Entradas!$B$3:$B$5000=Vendas!D2528,Entradas!$A$3:$A$5000),1))),"Preço não registrado")</f>
        <v/>
      </c>
      <c r="I2528" s="37" t="str">
        <f t="shared" si="198"/>
        <v/>
      </c>
      <c r="J2528" s="1"/>
      <c r="K2528" s="1"/>
      <c r="L2528" s="16" t="str">
        <f t="shared" si="199"/>
        <v/>
      </c>
      <c r="M2528" s="70"/>
    </row>
    <row r="2529" spans="1:13" x14ac:dyDescent="0.3">
      <c r="A2529" s="4"/>
      <c r="B2529" s="1"/>
      <c r="C2529" s="1" t="str">
        <f t="shared" si="195"/>
        <v/>
      </c>
      <c r="D2529" s="1"/>
      <c r="E2529" s="1" t="str">
        <f t="shared" si="196"/>
        <v/>
      </c>
      <c r="F2529" s="1" t="str">
        <f t="shared" si="197"/>
        <v/>
      </c>
      <c r="G2529" s="1"/>
      <c r="H2529" s="74" t="str" cm="1">
        <f t="array" ref="H2529">IFERROR(IF(D2529="","",INDEX(Entradas!$H$3:$H$5000,MATCH(Vendas!A2529,IF(Entradas!$B$3:$B$5000=Vendas!D2529,Entradas!$A$3:$A$5000),1))),"Preço não registrado")</f>
        <v/>
      </c>
      <c r="I2529" s="37" t="str">
        <f t="shared" si="198"/>
        <v/>
      </c>
      <c r="J2529" s="1"/>
      <c r="K2529" s="1"/>
      <c r="L2529" s="16" t="str">
        <f t="shared" si="199"/>
        <v/>
      </c>
      <c r="M2529" s="70"/>
    </row>
    <row r="2530" spans="1:13" x14ac:dyDescent="0.3">
      <c r="A2530" s="4"/>
      <c r="B2530" s="1"/>
      <c r="C2530" s="1" t="str">
        <f t="shared" si="195"/>
        <v/>
      </c>
      <c r="D2530" s="1"/>
      <c r="E2530" s="1" t="str">
        <f t="shared" si="196"/>
        <v/>
      </c>
      <c r="F2530" s="1" t="str">
        <f t="shared" si="197"/>
        <v/>
      </c>
      <c r="G2530" s="1"/>
      <c r="H2530" s="74" t="str" cm="1">
        <f t="array" ref="H2530">IFERROR(IF(D2530="","",INDEX(Entradas!$H$3:$H$5000,MATCH(Vendas!A2530,IF(Entradas!$B$3:$B$5000=Vendas!D2530,Entradas!$A$3:$A$5000),1))),"Preço não registrado")</f>
        <v/>
      </c>
      <c r="I2530" s="37" t="str">
        <f t="shared" si="198"/>
        <v/>
      </c>
      <c r="J2530" s="1"/>
      <c r="K2530" s="1"/>
      <c r="L2530" s="16" t="str">
        <f t="shared" si="199"/>
        <v/>
      </c>
      <c r="M2530" s="70"/>
    </row>
    <row r="2531" spans="1:13" x14ac:dyDescent="0.3">
      <c r="A2531" s="4"/>
      <c r="B2531" s="1"/>
      <c r="C2531" s="1" t="str">
        <f t="shared" si="195"/>
        <v/>
      </c>
      <c r="D2531" s="1"/>
      <c r="E2531" s="1" t="str">
        <f t="shared" si="196"/>
        <v/>
      </c>
      <c r="F2531" s="1" t="str">
        <f t="shared" si="197"/>
        <v/>
      </c>
      <c r="G2531" s="1"/>
      <c r="H2531" s="74" t="str" cm="1">
        <f t="array" ref="H2531">IFERROR(IF(D2531="","",INDEX(Entradas!$H$3:$H$5000,MATCH(Vendas!A2531,IF(Entradas!$B$3:$B$5000=Vendas!D2531,Entradas!$A$3:$A$5000),1))),"Preço não registrado")</f>
        <v/>
      </c>
      <c r="I2531" s="37" t="str">
        <f t="shared" si="198"/>
        <v/>
      </c>
      <c r="J2531" s="1"/>
      <c r="K2531" s="1"/>
      <c r="L2531" s="16" t="str">
        <f t="shared" si="199"/>
        <v/>
      </c>
      <c r="M2531" s="70"/>
    </row>
    <row r="2532" spans="1:13" x14ac:dyDescent="0.3">
      <c r="A2532" s="4"/>
      <c r="B2532" s="1"/>
      <c r="C2532" s="1" t="str">
        <f t="shared" si="195"/>
        <v/>
      </c>
      <c r="D2532" s="6"/>
      <c r="E2532" s="1" t="str">
        <f t="shared" si="196"/>
        <v/>
      </c>
      <c r="F2532" s="1" t="str">
        <f t="shared" si="197"/>
        <v/>
      </c>
      <c r="G2532" s="1"/>
      <c r="H2532" s="74" t="str" cm="1">
        <f t="array" ref="H2532">IFERROR(IF(D2532="","",INDEX(Entradas!$H$3:$H$5000,MATCH(Vendas!A2532,IF(Entradas!$B$3:$B$5000=Vendas!D2532,Entradas!$A$3:$A$5000),1))),"Preço não registrado")</f>
        <v/>
      </c>
      <c r="I2532" s="37" t="str">
        <f t="shared" si="198"/>
        <v/>
      </c>
      <c r="J2532" s="1"/>
      <c r="K2532" s="1"/>
      <c r="L2532" s="16" t="str">
        <f t="shared" si="199"/>
        <v/>
      </c>
      <c r="M2532" s="70"/>
    </row>
    <row r="2533" spans="1:13" x14ac:dyDescent="0.3">
      <c r="A2533" s="4"/>
      <c r="B2533" s="1"/>
      <c r="C2533" s="1" t="str">
        <f t="shared" si="195"/>
        <v/>
      </c>
      <c r="D2533" s="1"/>
      <c r="E2533" s="1" t="str">
        <f t="shared" si="196"/>
        <v/>
      </c>
      <c r="F2533" s="1" t="str">
        <f t="shared" si="197"/>
        <v/>
      </c>
      <c r="G2533" s="1"/>
      <c r="H2533" s="74" t="str" cm="1">
        <f t="array" ref="H2533">IFERROR(IF(D2533="","",INDEX(Entradas!$H$3:$H$5000,MATCH(Vendas!A2533,IF(Entradas!$B$3:$B$5000=Vendas!D2533,Entradas!$A$3:$A$5000),1))),"Preço não registrado")</f>
        <v/>
      </c>
      <c r="I2533" s="37" t="str">
        <f t="shared" si="198"/>
        <v/>
      </c>
      <c r="J2533" s="1"/>
      <c r="K2533" s="1"/>
      <c r="L2533" s="16" t="str">
        <f t="shared" si="199"/>
        <v/>
      </c>
      <c r="M2533" s="70"/>
    </row>
    <row r="2534" spans="1:13" x14ac:dyDescent="0.3">
      <c r="A2534" s="4"/>
      <c r="B2534" s="1"/>
      <c r="C2534" s="1" t="str">
        <f t="shared" si="195"/>
        <v/>
      </c>
      <c r="D2534" s="1"/>
      <c r="E2534" s="1" t="str">
        <f t="shared" si="196"/>
        <v/>
      </c>
      <c r="F2534" s="1" t="str">
        <f t="shared" si="197"/>
        <v/>
      </c>
      <c r="G2534" s="1"/>
      <c r="H2534" s="74" t="str" cm="1">
        <f t="array" ref="H2534">IFERROR(IF(D2534="","",INDEX(Entradas!$H$3:$H$5000,MATCH(Vendas!A2534,IF(Entradas!$B$3:$B$5000=Vendas!D2534,Entradas!$A$3:$A$5000),1))),"Preço não registrado")</f>
        <v/>
      </c>
      <c r="I2534" s="37" t="str">
        <f t="shared" si="198"/>
        <v/>
      </c>
      <c r="J2534" s="1"/>
      <c r="K2534" s="1"/>
      <c r="L2534" s="16" t="str">
        <f t="shared" si="199"/>
        <v/>
      </c>
      <c r="M2534" s="70"/>
    </row>
    <row r="2535" spans="1:13" x14ac:dyDescent="0.3">
      <c r="A2535" s="4"/>
      <c r="B2535" s="1"/>
      <c r="C2535" s="1" t="str">
        <f t="shared" si="195"/>
        <v/>
      </c>
      <c r="D2535" s="1"/>
      <c r="E2535" s="1" t="str">
        <f t="shared" si="196"/>
        <v/>
      </c>
      <c r="F2535" s="1" t="str">
        <f t="shared" si="197"/>
        <v/>
      </c>
      <c r="G2535" s="1"/>
      <c r="H2535" s="74" t="str" cm="1">
        <f t="array" ref="H2535">IFERROR(IF(D2535="","",INDEX(Entradas!$H$3:$H$5000,MATCH(Vendas!A2535,IF(Entradas!$B$3:$B$5000=Vendas!D2535,Entradas!$A$3:$A$5000),1))),"Preço não registrado")</f>
        <v/>
      </c>
      <c r="I2535" s="37" t="str">
        <f t="shared" si="198"/>
        <v/>
      </c>
      <c r="J2535" s="1"/>
      <c r="K2535" s="1"/>
      <c r="L2535" s="16" t="str">
        <f t="shared" si="199"/>
        <v/>
      </c>
      <c r="M2535" s="70"/>
    </row>
    <row r="2536" spans="1:13" x14ac:dyDescent="0.3">
      <c r="A2536" s="4"/>
      <c r="B2536" s="1"/>
      <c r="C2536" s="1" t="str">
        <f t="shared" si="195"/>
        <v/>
      </c>
      <c r="D2536" s="1"/>
      <c r="E2536" s="1" t="str">
        <f t="shared" si="196"/>
        <v/>
      </c>
      <c r="F2536" s="1" t="str">
        <f t="shared" si="197"/>
        <v/>
      </c>
      <c r="G2536" s="1"/>
      <c r="H2536" s="74" t="str" cm="1">
        <f t="array" ref="H2536">IFERROR(IF(D2536="","",INDEX(Entradas!$H$3:$H$5000,MATCH(Vendas!A2536,IF(Entradas!$B$3:$B$5000=Vendas!D2536,Entradas!$A$3:$A$5000),1))),"Preço não registrado")</f>
        <v/>
      </c>
      <c r="I2536" s="37" t="str">
        <f t="shared" si="198"/>
        <v/>
      </c>
      <c r="J2536" s="1"/>
      <c r="K2536" s="1"/>
      <c r="L2536" s="16" t="str">
        <f t="shared" si="199"/>
        <v/>
      </c>
      <c r="M2536" s="70"/>
    </row>
    <row r="2537" spans="1:13" x14ac:dyDescent="0.3">
      <c r="A2537" s="4"/>
      <c r="B2537" s="1"/>
      <c r="C2537" s="1" t="str">
        <f t="shared" si="195"/>
        <v/>
      </c>
      <c r="D2537" s="1"/>
      <c r="E2537" s="1" t="str">
        <f t="shared" si="196"/>
        <v/>
      </c>
      <c r="F2537" s="1" t="str">
        <f t="shared" si="197"/>
        <v/>
      </c>
      <c r="G2537" s="1"/>
      <c r="H2537" s="74" t="str" cm="1">
        <f t="array" ref="H2537">IFERROR(IF(D2537="","",INDEX(Entradas!$H$3:$H$5000,MATCH(Vendas!A2537,IF(Entradas!$B$3:$B$5000=Vendas!D2537,Entradas!$A$3:$A$5000),1))),"Preço não registrado")</f>
        <v/>
      </c>
      <c r="I2537" s="37" t="str">
        <f t="shared" si="198"/>
        <v/>
      </c>
      <c r="J2537" s="1"/>
      <c r="K2537" s="1"/>
      <c r="L2537" s="16" t="str">
        <f t="shared" si="199"/>
        <v/>
      </c>
      <c r="M2537" s="70"/>
    </row>
    <row r="2538" spans="1:13" x14ac:dyDescent="0.3">
      <c r="A2538" s="4"/>
      <c r="B2538" s="1"/>
      <c r="C2538" s="1" t="str">
        <f t="shared" si="195"/>
        <v/>
      </c>
      <c r="D2538" s="1"/>
      <c r="E2538" s="1" t="str">
        <f t="shared" si="196"/>
        <v/>
      </c>
      <c r="F2538" s="1" t="str">
        <f t="shared" si="197"/>
        <v/>
      </c>
      <c r="G2538" s="1"/>
      <c r="H2538" s="74" t="str" cm="1">
        <f t="array" ref="H2538">IFERROR(IF(D2538="","",INDEX(Entradas!$H$3:$H$5000,MATCH(Vendas!A2538,IF(Entradas!$B$3:$B$5000=Vendas!D2538,Entradas!$A$3:$A$5000),1))),"Preço não registrado")</f>
        <v/>
      </c>
      <c r="I2538" s="37" t="str">
        <f t="shared" si="198"/>
        <v/>
      </c>
      <c r="J2538" s="1"/>
      <c r="K2538" s="1"/>
      <c r="L2538" s="16" t="str">
        <f t="shared" si="199"/>
        <v/>
      </c>
      <c r="M2538" s="70"/>
    </row>
    <row r="2539" spans="1:13" x14ac:dyDescent="0.3">
      <c r="A2539" s="4"/>
      <c r="B2539" s="1"/>
      <c r="C2539" s="1" t="str">
        <f t="shared" si="195"/>
        <v/>
      </c>
      <c r="D2539" s="1"/>
      <c r="E2539" s="1" t="str">
        <f t="shared" si="196"/>
        <v/>
      </c>
      <c r="F2539" s="1" t="str">
        <f t="shared" si="197"/>
        <v/>
      </c>
      <c r="G2539" s="1"/>
      <c r="H2539" s="74" t="str" cm="1">
        <f t="array" ref="H2539">IFERROR(IF(D2539="","",INDEX(Entradas!$H$3:$H$5000,MATCH(Vendas!A2539,IF(Entradas!$B$3:$B$5000=Vendas!D2539,Entradas!$A$3:$A$5000),1))),"Preço não registrado")</f>
        <v/>
      </c>
      <c r="I2539" s="37" t="str">
        <f t="shared" si="198"/>
        <v/>
      </c>
      <c r="J2539" s="1"/>
      <c r="K2539" s="1"/>
      <c r="L2539" s="16" t="str">
        <f t="shared" si="199"/>
        <v/>
      </c>
      <c r="M2539" s="70"/>
    </row>
    <row r="2540" spans="1:13" x14ac:dyDescent="0.3">
      <c r="A2540" s="4"/>
      <c r="B2540" s="1"/>
      <c r="C2540" s="1" t="str">
        <f t="shared" si="195"/>
        <v/>
      </c>
      <c r="D2540" s="1"/>
      <c r="E2540" s="1" t="str">
        <f t="shared" si="196"/>
        <v/>
      </c>
      <c r="F2540" s="1" t="str">
        <f t="shared" si="197"/>
        <v/>
      </c>
      <c r="G2540" s="1"/>
      <c r="H2540" s="74" t="str" cm="1">
        <f t="array" ref="H2540">IFERROR(IF(D2540="","",INDEX(Entradas!$H$3:$H$5000,MATCH(Vendas!A2540,IF(Entradas!$B$3:$B$5000=Vendas!D2540,Entradas!$A$3:$A$5000),1))),"Preço não registrado")</f>
        <v/>
      </c>
      <c r="I2540" s="37" t="str">
        <f t="shared" si="198"/>
        <v/>
      </c>
      <c r="J2540" s="1"/>
      <c r="K2540" s="1"/>
      <c r="L2540" s="16" t="str">
        <f t="shared" si="199"/>
        <v/>
      </c>
      <c r="M2540" s="70"/>
    </row>
    <row r="2541" spans="1:13" x14ac:dyDescent="0.3">
      <c r="A2541" s="4"/>
      <c r="B2541" s="1"/>
      <c r="C2541" s="1" t="str">
        <f t="shared" si="195"/>
        <v/>
      </c>
      <c r="D2541" s="1"/>
      <c r="E2541" s="1" t="str">
        <f t="shared" si="196"/>
        <v/>
      </c>
      <c r="F2541" s="1" t="str">
        <f t="shared" si="197"/>
        <v/>
      </c>
      <c r="G2541" s="1"/>
      <c r="H2541" s="74" t="str" cm="1">
        <f t="array" ref="H2541">IFERROR(IF(D2541="","",INDEX(Entradas!$H$3:$H$5000,MATCH(Vendas!A2541,IF(Entradas!$B$3:$B$5000=Vendas!D2541,Entradas!$A$3:$A$5000),1))),"Preço não registrado")</f>
        <v/>
      </c>
      <c r="I2541" s="37" t="str">
        <f t="shared" si="198"/>
        <v/>
      </c>
      <c r="J2541" s="1"/>
      <c r="K2541" s="1"/>
      <c r="L2541" s="16" t="str">
        <f t="shared" si="199"/>
        <v/>
      </c>
      <c r="M2541" s="70"/>
    </row>
    <row r="2542" spans="1:13" x14ac:dyDescent="0.3">
      <c r="A2542" s="4"/>
      <c r="B2542" s="1"/>
      <c r="C2542" s="1" t="str">
        <f t="shared" si="195"/>
        <v/>
      </c>
      <c r="D2542" s="6"/>
      <c r="E2542" s="1" t="str">
        <f t="shared" si="196"/>
        <v/>
      </c>
      <c r="F2542" s="1" t="str">
        <f t="shared" si="197"/>
        <v/>
      </c>
      <c r="G2542" s="1"/>
      <c r="H2542" s="74" t="str" cm="1">
        <f t="array" ref="H2542">IFERROR(IF(D2542="","",INDEX(Entradas!$H$3:$H$5000,MATCH(Vendas!A2542,IF(Entradas!$B$3:$B$5000=Vendas!D2542,Entradas!$A$3:$A$5000),1))),"Preço não registrado")</f>
        <v/>
      </c>
      <c r="I2542" s="37" t="str">
        <f t="shared" si="198"/>
        <v/>
      </c>
      <c r="J2542" s="1"/>
      <c r="K2542" s="1"/>
      <c r="L2542" s="16" t="str">
        <f t="shared" si="199"/>
        <v/>
      </c>
      <c r="M2542" s="70"/>
    </row>
    <row r="2543" spans="1:13" x14ac:dyDescent="0.3">
      <c r="A2543" s="4"/>
      <c r="B2543" s="1"/>
      <c r="C2543" s="1" t="str">
        <f t="shared" si="195"/>
        <v/>
      </c>
      <c r="D2543" s="1"/>
      <c r="E2543" s="1" t="str">
        <f t="shared" si="196"/>
        <v/>
      </c>
      <c r="F2543" s="1" t="str">
        <f t="shared" si="197"/>
        <v/>
      </c>
      <c r="G2543" s="1"/>
      <c r="H2543" s="74" t="str" cm="1">
        <f t="array" ref="H2543">IFERROR(IF(D2543="","",INDEX(Entradas!$H$3:$H$5000,MATCH(Vendas!A2543,IF(Entradas!$B$3:$B$5000=Vendas!D2543,Entradas!$A$3:$A$5000),1))),"Preço não registrado")</f>
        <v/>
      </c>
      <c r="I2543" s="37" t="str">
        <f t="shared" si="198"/>
        <v/>
      </c>
      <c r="J2543" s="1"/>
      <c r="K2543" s="1"/>
      <c r="L2543" s="16" t="str">
        <f t="shared" si="199"/>
        <v/>
      </c>
      <c r="M2543" s="70"/>
    </row>
    <row r="2544" spans="1:13" x14ac:dyDescent="0.3">
      <c r="A2544" s="4"/>
      <c r="B2544" s="1"/>
      <c r="C2544" s="1" t="str">
        <f t="shared" si="195"/>
        <v/>
      </c>
      <c r="D2544" s="1"/>
      <c r="E2544" s="1" t="str">
        <f t="shared" si="196"/>
        <v/>
      </c>
      <c r="F2544" s="1" t="str">
        <f t="shared" si="197"/>
        <v/>
      </c>
      <c r="G2544" s="1"/>
      <c r="H2544" s="74" t="str" cm="1">
        <f t="array" ref="H2544">IFERROR(IF(D2544="","",INDEX(Entradas!$H$3:$H$5000,MATCH(Vendas!A2544,IF(Entradas!$B$3:$B$5000=Vendas!D2544,Entradas!$A$3:$A$5000),1))),"Preço não registrado")</f>
        <v/>
      </c>
      <c r="I2544" s="37" t="str">
        <f t="shared" si="198"/>
        <v/>
      </c>
      <c r="J2544" s="1"/>
      <c r="K2544" s="1"/>
      <c r="L2544" s="16" t="str">
        <f t="shared" si="199"/>
        <v/>
      </c>
      <c r="M2544" s="70"/>
    </row>
    <row r="2545" spans="1:13" x14ac:dyDescent="0.3">
      <c r="A2545" s="4"/>
      <c r="B2545" s="1"/>
      <c r="C2545" s="1" t="str">
        <f t="shared" si="195"/>
        <v/>
      </c>
      <c r="D2545" s="1"/>
      <c r="E2545" s="1" t="str">
        <f t="shared" si="196"/>
        <v/>
      </c>
      <c r="F2545" s="1" t="str">
        <f t="shared" si="197"/>
        <v/>
      </c>
      <c r="G2545" s="1"/>
      <c r="H2545" s="74" t="str" cm="1">
        <f t="array" ref="H2545">IFERROR(IF(D2545="","",INDEX(Entradas!$H$3:$H$5000,MATCH(Vendas!A2545,IF(Entradas!$B$3:$B$5000=Vendas!D2545,Entradas!$A$3:$A$5000),1))),"Preço não registrado")</f>
        <v/>
      </c>
      <c r="I2545" s="37" t="str">
        <f t="shared" si="198"/>
        <v/>
      </c>
      <c r="J2545" s="1"/>
      <c r="K2545" s="1"/>
      <c r="L2545" s="16" t="str">
        <f t="shared" si="199"/>
        <v/>
      </c>
      <c r="M2545" s="70"/>
    </row>
    <row r="2546" spans="1:13" x14ac:dyDescent="0.3">
      <c r="A2546" s="4"/>
      <c r="B2546" s="1"/>
      <c r="C2546" s="1" t="str">
        <f t="shared" si="195"/>
        <v/>
      </c>
      <c r="D2546" s="1"/>
      <c r="E2546" s="1" t="str">
        <f t="shared" si="196"/>
        <v/>
      </c>
      <c r="F2546" s="1" t="str">
        <f t="shared" si="197"/>
        <v/>
      </c>
      <c r="G2546" s="1"/>
      <c r="H2546" s="74" t="str" cm="1">
        <f t="array" ref="H2546">IFERROR(IF(D2546="","",INDEX(Entradas!$H$3:$H$5000,MATCH(Vendas!A2546,IF(Entradas!$B$3:$B$5000=Vendas!D2546,Entradas!$A$3:$A$5000),1))),"Preço não registrado")</f>
        <v/>
      </c>
      <c r="I2546" s="37" t="str">
        <f t="shared" si="198"/>
        <v/>
      </c>
      <c r="J2546" s="1"/>
      <c r="K2546" s="1"/>
      <c r="L2546" s="16" t="str">
        <f t="shared" si="199"/>
        <v/>
      </c>
      <c r="M2546" s="70"/>
    </row>
    <row r="2547" spans="1:13" x14ac:dyDescent="0.3">
      <c r="A2547" s="4"/>
      <c r="B2547" s="1"/>
      <c r="C2547" s="1" t="str">
        <f t="shared" si="195"/>
        <v/>
      </c>
      <c r="D2547" s="1"/>
      <c r="E2547" s="1" t="str">
        <f t="shared" si="196"/>
        <v/>
      </c>
      <c r="F2547" s="1" t="str">
        <f t="shared" si="197"/>
        <v/>
      </c>
      <c r="G2547" s="1"/>
      <c r="H2547" s="74" t="str" cm="1">
        <f t="array" ref="H2547">IFERROR(IF(D2547="","",INDEX(Entradas!$H$3:$H$5000,MATCH(Vendas!A2547,IF(Entradas!$B$3:$B$5000=Vendas!D2547,Entradas!$A$3:$A$5000),1))),"Preço não registrado")</f>
        <v/>
      </c>
      <c r="I2547" s="37" t="str">
        <f t="shared" si="198"/>
        <v/>
      </c>
      <c r="J2547" s="1"/>
      <c r="K2547" s="1"/>
      <c r="L2547" s="16" t="str">
        <f t="shared" si="199"/>
        <v/>
      </c>
      <c r="M2547" s="70"/>
    </row>
    <row r="2548" spans="1:13" x14ac:dyDescent="0.3">
      <c r="A2548" s="4"/>
      <c r="B2548" s="1"/>
      <c r="C2548" s="1" t="str">
        <f t="shared" si="195"/>
        <v/>
      </c>
      <c r="D2548" s="1"/>
      <c r="E2548" s="1" t="str">
        <f t="shared" si="196"/>
        <v/>
      </c>
      <c r="F2548" s="1" t="str">
        <f t="shared" si="197"/>
        <v/>
      </c>
      <c r="G2548" s="1"/>
      <c r="H2548" s="74" t="str" cm="1">
        <f t="array" ref="H2548">IFERROR(IF(D2548="","",INDEX(Entradas!$H$3:$H$5000,MATCH(Vendas!A2548,IF(Entradas!$B$3:$B$5000=Vendas!D2548,Entradas!$A$3:$A$5000),1))),"Preço não registrado")</f>
        <v/>
      </c>
      <c r="I2548" s="37" t="str">
        <f t="shared" si="198"/>
        <v/>
      </c>
      <c r="J2548" s="1"/>
      <c r="K2548" s="1"/>
      <c r="L2548" s="16" t="str">
        <f t="shared" si="199"/>
        <v/>
      </c>
      <c r="M2548" s="70"/>
    </row>
    <row r="2549" spans="1:13" x14ac:dyDescent="0.3">
      <c r="A2549" s="4"/>
      <c r="B2549" s="1"/>
      <c r="C2549" s="1" t="str">
        <f t="shared" si="195"/>
        <v/>
      </c>
      <c r="D2549" s="1"/>
      <c r="E2549" s="1" t="str">
        <f t="shared" si="196"/>
        <v/>
      </c>
      <c r="F2549" s="1" t="str">
        <f t="shared" si="197"/>
        <v/>
      </c>
      <c r="G2549" s="1"/>
      <c r="H2549" s="74" t="str" cm="1">
        <f t="array" ref="H2549">IFERROR(IF(D2549="","",INDEX(Entradas!$H$3:$H$5000,MATCH(Vendas!A2549,IF(Entradas!$B$3:$B$5000=Vendas!D2549,Entradas!$A$3:$A$5000),1))),"Preço não registrado")</f>
        <v/>
      </c>
      <c r="I2549" s="37" t="str">
        <f t="shared" si="198"/>
        <v/>
      </c>
      <c r="J2549" s="1"/>
      <c r="K2549" s="1"/>
      <c r="L2549" s="16" t="str">
        <f t="shared" si="199"/>
        <v/>
      </c>
      <c r="M2549" s="70"/>
    </row>
    <row r="2550" spans="1:13" x14ac:dyDescent="0.3">
      <c r="A2550" s="4"/>
      <c r="B2550" s="1"/>
      <c r="C2550" s="1" t="str">
        <f t="shared" si="195"/>
        <v/>
      </c>
      <c r="D2550" s="1"/>
      <c r="E2550" s="1" t="str">
        <f t="shared" si="196"/>
        <v/>
      </c>
      <c r="F2550" s="1" t="str">
        <f t="shared" si="197"/>
        <v/>
      </c>
      <c r="G2550" s="1"/>
      <c r="H2550" s="74" t="str" cm="1">
        <f t="array" ref="H2550">IFERROR(IF(D2550="","",INDEX(Entradas!$H$3:$H$5000,MATCH(Vendas!A2550,IF(Entradas!$B$3:$B$5000=Vendas!D2550,Entradas!$A$3:$A$5000),1))),"Preço não registrado")</f>
        <v/>
      </c>
      <c r="I2550" s="37" t="str">
        <f t="shared" si="198"/>
        <v/>
      </c>
      <c r="J2550" s="1"/>
      <c r="K2550" s="1"/>
      <c r="L2550" s="16" t="str">
        <f t="shared" si="199"/>
        <v/>
      </c>
      <c r="M2550" s="70"/>
    </row>
    <row r="2551" spans="1:13" x14ac:dyDescent="0.3">
      <c r="A2551" s="4"/>
      <c r="B2551" s="1"/>
      <c r="C2551" s="1" t="str">
        <f t="shared" si="195"/>
        <v/>
      </c>
      <c r="D2551" s="1"/>
      <c r="E2551" s="1" t="str">
        <f t="shared" si="196"/>
        <v/>
      </c>
      <c r="F2551" s="1" t="str">
        <f t="shared" si="197"/>
        <v/>
      </c>
      <c r="G2551" s="1"/>
      <c r="H2551" s="74" t="str" cm="1">
        <f t="array" ref="H2551">IFERROR(IF(D2551="","",INDEX(Entradas!$H$3:$H$5000,MATCH(Vendas!A2551,IF(Entradas!$B$3:$B$5000=Vendas!D2551,Entradas!$A$3:$A$5000),1))),"Preço não registrado")</f>
        <v/>
      </c>
      <c r="I2551" s="37" t="str">
        <f t="shared" si="198"/>
        <v/>
      </c>
      <c r="J2551" s="1"/>
      <c r="K2551" s="1"/>
      <c r="L2551" s="16" t="str">
        <f t="shared" si="199"/>
        <v/>
      </c>
      <c r="M2551" s="70"/>
    </row>
    <row r="2552" spans="1:13" x14ac:dyDescent="0.3">
      <c r="A2552" s="4"/>
      <c r="B2552" s="1"/>
      <c r="C2552" s="1" t="str">
        <f t="shared" si="195"/>
        <v/>
      </c>
      <c r="D2552" s="6"/>
      <c r="E2552" s="1" t="str">
        <f t="shared" si="196"/>
        <v/>
      </c>
      <c r="F2552" s="1" t="str">
        <f t="shared" si="197"/>
        <v/>
      </c>
      <c r="G2552" s="1"/>
      <c r="H2552" s="74" t="str" cm="1">
        <f t="array" ref="H2552">IFERROR(IF(D2552="","",INDEX(Entradas!$H$3:$H$5000,MATCH(Vendas!A2552,IF(Entradas!$B$3:$B$5000=Vendas!D2552,Entradas!$A$3:$A$5000),1))),"Preço não registrado")</f>
        <v/>
      </c>
      <c r="I2552" s="37" t="str">
        <f t="shared" si="198"/>
        <v/>
      </c>
      <c r="J2552" s="1"/>
      <c r="K2552" s="1"/>
      <c r="L2552" s="16" t="str">
        <f t="shared" si="199"/>
        <v/>
      </c>
      <c r="M2552" s="70"/>
    </row>
    <row r="2553" spans="1:13" x14ac:dyDescent="0.3">
      <c r="A2553" s="4"/>
      <c r="B2553" s="1"/>
      <c r="C2553" s="1" t="str">
        <f t="shared" si="195"/>
        <v/>
      </c>
      <c r="D2553" s="1"/>
      <c r="E2553" s="1" t="str">
        <f t="shared" si="196"/>
        <v/>
      </c>
      <c r="F2553" s="1" t="str">
        <f t="shared" si="197"/>
        <v/>
      </c>
      <c r="G2553" s="1"/>
      <c r="H2553" s="74" t="str" cm="1">
        <f t="array" ref="H2553">IFERROR(IF(D2553="","",INDEX(Entradas!$H$3:$H$5000,MATCH(Vendas!A2553,IF(Entradas!$B$3:$B$5000=Vendas!D2553,Entradas!$A$3:$A$5000),1))),"Preço não registrado")</f>
        <v/>
      </c>
      <c r="I2553" s="37" t="str">
        <f t="shared" si="198"/>
        <v/>
      </c>
      <c r="J2553" s="1"/>
      <c r="K2553" s="1"/>
      <c r="L2553" s="16" t="str">
        <f t="shared" si="199"/>
        <v/>
      </c>
      <c r="M2553" s="70"/>
    </row>
    <row r="2554" spans="1:13" x14ac:dyDescent="0.3">
      <c r="A2554" s="4"/>
      <c r="B2554" s="1"/>
      <c r="C2554" s="1" t="str">
        <f t="shared" si="195"/>
        <v/>
      </c>
      <c r="D2554" s="1"/>
      <c r="E2554" s="1" t="str">
        <f t="shared" si="196"/>
        <v/>
      </c>
      <c r="F2554" s="1" t="str">
        <f t="shared" si="197"/>
        <v/>
      </c>
      <c r="G2554" s="1"/>
      <c r="H2554" s="74" t="str" cm="1">
        <f t="array" ref="H2554">IFERROR(IF(D2554="","",INDEX(Entradas!$H$3:$H$5000,MATCH(Vendas!A2554,IF(Entradas!$B$3:$B$5000=Vendas!D2554,Entradas!$A$3:$A$5000),1))),"Preço não registrado")</f>
        <v/>
      </c>
      <c r="I2554" s="37" t="str">
        <f t="shared" si="198"/>
        <v/>
      </c>
      <c r="J2554" s="1"/>
      <c r="K2554" s="1"/>
      <c r="L2554" s="16" t="str">
        <f t="shared" si="199"/>
        <v/>
      </c>
      <c r="M2554" s="70"/>
    </row>
    <row r="2555" spans="1:13" x14ac:dyDescent="0.3">
      <c r="A2555" s="4"/>
      <c r="B2555" s="1"/>
      <c r="C2555" s="1" t="str">
        <f t="shared" si="195"/>
        <v/>
      </c>
      <c r="D2555" s="1"/>
      <c r="E2555" s="1" t="str">
        <f t="shared" si="196"/>
        <v/>
      </c>
      <c r="F2555" s="1" t="str">
        <f t="shared" si="197"/>
        <v/>
      </c>
      <c r="G2555" s="1"/>
      <c r="H2555" s="74" t="str" cm="1">
        <f t="array" ref="H2555">IFERROR(IF(D2555="","",INDEX(Entradas!$H$3:$H$5000,MATCH(Vendas!A2555,IF(Entradas!$B$3:$B$5000=Vendas!D2555,Entradas!$A$3:$A$5000),1))),"Preço não registrado")</f>
        <v/>
      </c>
      <c r="I2555" s="37" t="str">
        <f t="shared" si="198"/>
        <v/>
      </c>
      <c r="J2555" s="1"/>
      <c r="K2555" s="1"/>
      <c r="L2555" s="16" t="str">
        <f t="shared" si="199"/>
        <v/>
      </c>
      <c r="M2555" s="70"/>
    </row>
    <row r="2556" spans="1:13" x14ac:dyDescent="0.3">
      <c r="A2556" s="4"/>
      <c r="B2556" s="1"/>
      <c r="C2556" s="1" t="str">
        <f t="shared" si="195"/>
        <v/>
      </c>
      <c r="D2556" s="1"/>
      <c r="E2556" s="1" t="str">
        <f t="shared" si="196"/>
        <v/>
      </c>
      <c r="F2556" s="1" t="str">
        <f t="shared" si="197"/>
        <v/>
      </c>
      <c r="G2556" s="1"/>
      <c r="H2556" s="74" t="str" cm="1">
        <f t="array" ref="H2556">IFERROR(IF(D2556="","",INDEX(Entradas!$H$3:$H$5000,MATCH(Vendas!A2556,IF(Entradas!$B$3:$B$5000=Vendas!D2556,Entradas!$A$3:$A$5000),1))),"Preço não registrado")</f>
        <v/>
      </c>
      <c r="I2556" s="37" t="str">
        <f t="shared" si="198"/>
        <v/>
      </c>
      <c r="J2556" s="1"/>
      <c r="K2556" s="1"/>
      <c r="L2556" s="16" t="str">
        <f t="shared" si="199"/>
        <v/>
      </c>
      <c r="M2556" s="70"/>
    </row>
    <row r="2557" spans="1:13" x14ac:dyDescent="0.3">
      <c r="A2557" s="4"/>
      <c r="B2557" s="1"/>
      <c r="C2557" s="1" t="str">
        <f t="shared" si="195"/>
        <v/>
      </c>
      <c r="D2557" s="1"/>
      <c r="E2557" s="1" t="str">
        <f t="shared" si="196"/>
        <v/>
      </c>
      <c r="F2557" s="1" t="str">
        <f t="shared" si="197"/>
        <v/>
      </c>
      <c r="G2557" s="1"/>
      <c r="H2557" s="74" t="str" cm="1">
        <f t="array" ref="H2557">IFERROR(IF(D2557="","",INDEX(Entradas!$H$3:$H$5000,MATCH(Vendas!A2557,IF(Entradas!$B$3:$B$5000=Vendas!D2557,Entradas!$A$3:$A$5000),1))),"Preço não registrado")</f>
        <v/>
      </c>
      <c r="I2557" s="37" t="str">
        <f t="shared" si="198"/>
        <v/>
      </c>
      <c r="J2557" s="1"/>
      <c r="K2557" s="1"/>
      <c r="L2557" s="16" t="str">
        <f t="shared" si="199"/>
        <v/>
      </c>
      <c r="M2557" s="70"/>
    </row>
    <row r="2558" spans="1:13" x14ac:dyDescent="0.3">
      <c r="A2558" s="4"/>
      <c r="B2558" s="1"/>
      <c r="C2558" s="1" t="str">
        <f t="shared" si="195"/>
        <v/>
      </c>
      <c r="D2558" s="1"/>
      <c r="E2558" s="1" t="str">
        <f t="shared" si="196"/>
        <v/>
      </c>
      <c r="F2558" s="1" t="str">
        <f t="shared" si="197"/>
        <v/>
      </c>
      <c r="G2558" s="1"/>
      <c r="H2558" s="74" t="str" cm="1">
        <f t="array" ref="H2558">IFERROR(IF(D2558="","",INDEX(Entradas!$H$3:$H$5000,MATCH(Vendas!A2558,IF(Entradas!$B$3:$B$5000=Vendas!D2558,Entradas!$A$3:$A$5000),1))),"Preço não registrado")</f>
        <v/>
      </c>
      <c r="I2558" s="37" t="str">
        <f t="shared" si="198"/>
        <v/>
      </c>
      <c r="J2558" s="1"/>
      <c r="K2558" s="1"/>
      <c r="L2558" s="16" t="str">
        <f t="shared" si="199"/>
        <v/>
      </c>
      <c r="M2558" s="70"/>
    </row>
    <row r="2559" spans="1:13" x14ac:dyDescent="0.3">
      <c r="A2559" s="4"/>
      <c r="B2559" s="1"/>
      <c r="C2559" s="1" t="str">
        <f t="shared" si="195"/>
        <v/>
      </c>
      <c r="D2559" s="1"/>
      <c r="E2559" s="1" t="str">
        <f t="shared" si="196"/>
        <v/>
      </c>
      <c r="F2559" s="1" t="str">
        <f t="shared" si="197"/>
        <v/>
      </c>
      <c r="G2559" s="1"/>
      <c r="H2559" s="74" t="str" cm="1">
        <f t="array" ref="H2559">IFERROR(IF(D2559="","",INDEX(Entradas!$H$3:$H$5000,MATCH(Vendas!A2559,IF(Entradas!$B$3:$B$5000=Vendas!D2559,Entradas!$A$3:$A$5000),1))),"Preço não registrado")</f>
        <v/>
      </c>
      <c r="I2559" s="37" t="str">
        <f t="shared" si="198"/>
        <v/>
      </c>
      <c r="J2559" s="1"/>
      <c r="K2559" s="1"/>
      <c r="L2559" s="16" t="str">
        <f t="shared" si="199"/>
        <v/>
      </c>
      <c r="M2559" s="70"/>
    </row>
    <row r="2560" spans="1:13" x14ac:dyDescent="0.3">
      <c r="A2560" s="4"/>
      <c r="B2560" s="1"/>
      <c r="C2560" s="1" t="str">
        <f t="shared" si="195"/>
        <v/>
      </c>
      <c r="D2560" s="1"/>
      <c r="E2560" s="1" t="str">
        <f t="shared" si="196"/>
        <v/>
      </c>
      <c r="F2560" s="1" t="str">
        <f t="shared" si="197"/>
        <v/>
      </c>
      <c r="G2560" s="1"/>
      <c r="H2560" s="74" t="str" cm="1">
        <f t="array" ref="H2560">IFERROR(IF(D2560="","",INDEX(Entradas!$H$3:$H$5000,MATCH(Vendas!A2560,IF(Entradas!$B$3:$B$5000=Vendas!D2560,Entradas!$A$3:$A$5000),1))),"Preço não registrado")</f>
        <v/>
      </c>
      <c r="I2560" s="37" t="str">
        <f t="shared" si="198"/>
        <v/>
      </c>
      <c r="J2560" s="1"/>
      <c r="K2560" s="1"/>
      <c r="L2560" s="16" t="str">
        <f t="shared" si="199"/>
        <v/>
      </c>
      <c r="M2560" s="70"/>
    </row>
    <row r="2561" spans="1:13" x14ac:dyDescent="0.3">
      <c r="A2561" s="4"/>
      <c r="B2561" s="1"/>
      <c r="C2561" s="1" t="str">
        <f t="shared" si="195"/>
        <v/>
      </c>
      <c r="D2561" s="1"/>
      <c r="E2561" s="1" t="str">
        <f t="shared" si="196"/>
        <v/>
      </c>
      <c r="F2561" s="1" t="str">
        <f t="shared" si="197"/>
        <v/>
      </c>
      <c r="G2561" s="1"/>
      <c r="H2561" s="74" t="str" cm="1">
        <f t="array" ref="H2561">IFERROR(IF(D2561="","",INDEX(Entradas!$H$3:$H$5000,MATCH(Vendas!A2561,IF(Entradas!$B$3:$B$5000=Vendas!D2561,Entradas!$A$3:$A$5000),1))),"Preço não registrado")</f>
        <v/>
      </c>
      <c r="I2561" s="37" t="str">
        <f t="shared" si="198"/>
        <v/>
      </c>
      <c r="J2561" s="1"/>
      <c r="K2561" s="1"/>
      <c r="L2561" s="16" t="str">
        <f t="shared" si="199"/>
        <v/>
      </c>
      <c r="M2561" s="70"/>
    </row>
    <row r="2562" spans="1:13" x14ac:dyDescent="0.3">
      <c r="A2562" s="4"/>
      <c r="B2562" s="1"/>
      <c r="C2562" s="1" t="str">
        <f t="shared" si="195"/>
        <v/>
      </c>
      <c r="D2562" s="6"/>
      <c r="E2562" s="1" t="str">
        <f t="shared" si="196"/>
        <v/>
      </c>
      <c r="F2562" s="1" t="str">
        <f t="shared" si="197"/>
        <v/>
      </c>
      <c r="G2562" s="1"/>
      <c r="H2562" s="74" t="str" cm="1">
        <f t="array" ref="H2562">IFERROR(IF(D2562="","",INDEX(Entradas!$H$3:$H$5000,MATCH(Vendas!A2562,IF(Entradas!$B$3:$B$5000=Vendas!D2562,Entradas!$A$3:$A$5000),1))),"Preço não registrado")</f>
        <v/>
      </c>
      <c r="I2562" s="37" t="str">
        <f t="shared" si="198"/>
        <v/>
      </c>
      <c r="J2562" s="1"/>
      <c r="K2562" s="1"/>
      <c r="L2562" s="16" t="str">
        <f t="shared" si="199"/>
        <v/>
      </c>
      <c r="M2562" s="70"/>
    </row>
    <row r="2563" spans="1:13" x14ac:dyDescent="0.3">
      <c r="A2563" s="4"/>
      <c r="B2563" s="1"/>
      <c r="C2563" s="1" t="str">
        <f t="shared" ref="C2563:C2626" si="200">IF(B2563="","",VLOOKUP(B2563,tabela_cliente,2,0))</f>
        <v/>
      </c>
      <c r="D2563" s="1"/>
      <c r="E2563" s="1" t="str">
        <f t="shared" ref="E2563:E2626" si="201">IF(D2563="","",VLOOKUP(D2563,tabela_produto,2,0))</f>
        <v/>
      </c>
      <c r="F2563" s="1" t="str">
        <f t="shared" ref="F2563:F2626" si="202">IF(D2563="","",VLOOKUP(D2563,tabela_produto,3,0))</f>
        <v/>
      </c>
      <c r="G2563" s="1"/>
      <c r="H2563" s="74" t="str" cm="1">
        <f t="array" ref="H2563">IFERROR(IF(D2563="","",INDEX(Entradas!$H$3:$H$5000,MATCH(Vendas!A2563,IF(Entradas!$B$3:$B$5000=Vendas!D2563,Entradas!$A$3:$A$5000),1))),"Preço não registrado")</f>
        <v/>
      </c>
      <c r="I2563" s="37" t="str">
        <f t="shared" si="198"/>
        <v/>
      </c>
      <c r="J2563" s="1"/>
      <c r="K2563" s="1"/>
      <c r="L2563" s="16" t="str">
        <f t="shared" si="199"/>
        <v/>
      </c>
      <c r="M2563" s="70"/>
    </row>
    <row r="2564" spans="1:13" x14ac:dyDescent="0.3">
      <c r="A2564" s="4"/>
      <c r="B2564" s="1"/>
      <c r="C2564" s="1" t="str">
        <f t="shared" si="200"/>
        <v/>
      </c>
      <c r="D2564" s="1"/>
      <c r="E2564" s="1" t="str">
        <f t="shared" si="201"/>
        <v/>
      </c>
      <c r="F2564" s="1" t="str">
        <f t="shared" si="202"/>
        <v/>
      </c>
      <c r="G2564" s="1"/>
      <c r="H2564" s="74" t="str" cm="1">
        <f t="array" ref="H2564">IFERROR(IF(D2564="","",INDEX(Entradas!$H$3:$H$5000,MATCH(Vendas!A2564,IF(Entradas!$B$3:$B$5000=Vendas!D2564,Entradas!$A$3:$A$5000),1))),"Preço não registrado")</f>
        <v/>
      </c>
      <c r="I2564" s="37" t="str">
        <f t="shared" ref="I2564:I2627" si="203">IFERROR(IF(OR(G2564="",H2564=""),"",G2564*H2564),"")</f>
        <v/>
      </c>
      <c r="J2564" s="1"/>
      <c r="K2564" s="1"/>
      <c r="L2564" s="16" t="str">
        <f t="shared" ref="L2564:L2627" si="204">IF(K2564="","",HYPERLINK("https://rastreamentocorreios.info/consulta/"&amp;K2564,"Rastreie aqui"))</f>
        <v/>
      </c>
      <c r="M2564" s="70"/>
    </row>
    <row r="2565" spans="1:13" x14ac:dyDescent="0.3">
      <c r="A2565" s="4"/>
      <c r="B2565" s="1"/>
      <c r="C2565" s="1" t="str">
        <f t="shared" si="200"/>
        <v/>
      </c>
      <c r="D2565" s="1"/>
      <c r="E2565" s="1" t="str">
        <f t="shared" si="201"/>
        <v/>
      </c>
      <c r="F2565" s="1" t="str">
        <f t="shared" si="202"/>
        <v/>
      </c>
      <c r="G2565" s="1"/>
      <c r="H2565" s="74" t="str" cm="1">
        <f t="array" ref="H2565">IFERROR(IF(D2565="","",INDEX(Entradas!$H$3:$H$5000,MATCH(Vendas!A2565,IF(Entradas!$B$3:$B$5000=Vendas!D2565,Entradas!$A$3:$A$5000),1))),"Preço não registrado")</f>
        <v/>
      </c>
      <c r="I2565" s="37" t="str">
        <f t="shared" si="203"/>
        <v/>
      </c>
      <c r="J2565" s="1"/>
      <c r="K2565" s="1"/>
      <c r="L2565" s="16" t="str">
        <f t="shared" si="204"/>
        <v/>
      </c>
      <c r="M2565" s="70"/>
    </row>
    <row r="2566" spans="1:13" x14ac:dyDescent="0.3">
      <c r="A2566" s="4"/>
      <c r="B2566" s="1"/>
      <c r="C2566" s="1" t="str">
        <f t="shared" si="200"/>
        <v/>
      </c>
      <c r="D2566" s="1"/>
      <c r="E2566" s="1" t="str">
        <f t="shared" si="201"/>
        <v/>
      </c>
      <c r="F2566" s="1" t="str">
        <f t="shared" si="202"/>
        <v/>
      </c>
      <c r="G2566" s="1"/>
      <c r="H2566" s="74" t="str" cm="1">
        <f t="array" ref="H2566">IFERROR(IF(D2566="","",INDEX(Entradas!$H$3:$H$5000,MATCH(Vendas!A2566,IF(Entradas!$B$3:$B$5000=Vendas!D2566,Entradas!$A$3:$A$5000),1))),"Preço não registrado")</f>
        <v/>
      </c>
      <c r="I2566" s="37" t="str">
        <f t="shared" si="203"/>
        <v/>
      </c>
      <c r="J2566" s="1"/>
      <c r="K2566" s="1"/>
      <c r="L2566" s="16" t="str">
        <f t="shared" si="204"/>
        <v/>
      </c>
      <c r="M2566" s="70"/>
    </row>
    <row r="2567" spans="1:13" x14ac:dyDescent="0.3">
      <c r="A2567" s="4"/>
      <c r="B2567" s="1"/>
      <c r="C2567" s="1" t="str">
        <f t="shared" si="200"/>
        <v/>
      </c>
      <c r="D2567" s="1"/>
      <c r="E2567" s="1" t="str">
        <f t="shared" si="201"/>
        <v/>
      </c>
      <c r="F2567" s="1" t="str">
        <f t="shared" si="202"/>
        <v/>
      </c>
      <c r="G2567" s="1"/>
      <c r="H2567" s="74" t="str" cm="1">
        <f t="array" ref="H2567">IFERROR(IF(D2567="","",INDEX(Entradas!$H$3:$H$5000,MATCH(Vendas!A2567,IF(Entradas!$B$3:$B$5000=Vendas!D2567,Entradas!$A$3:$A$5000),1))),"Preço não registrado")</f>
        <v/>
      </c>
      <c r="I2567" s="37" t="str">
        <f t="shared" si="203"/>
        <v/>
      </c>
      <c r="J2567" s="1"/>
      <c r="K2567" s="1"/>
      <c r="L2567" s="16" t="str">
        <f t="shared" si="204"/>
        <v/>
      </c>
      <c r="M2567" s="70"/>
    </row>
    <row r="2568" spans="1:13" x14ac:dyDescent="0.3">
      <c r="A2568" s="4"/>
      <c r="B2568" s="1"/>
      <c r="C2568" s="1" t="str">
        <f t="shared" si="200"/>
        <v/>
      </c>
      <c r="D2568" s="1"/>
      <c r="E2568" s="1" t="str">
        <f t="shared" si="201"/>
        <v/>
      </c>
      <c r="F2568" s="1" t="str">
        <f t="shared" si="202"/>
        <v/>
      </c>
      <c r="G2568" s="1"/>
      <c r="H2568" s="74" t="str" cm="1">
        <f t="array" ref="H2568">IFERROR(IF(D2568="","",INDEX(Entradas!$H$3:$H$5000,MATCH(Vendas!A2568,IF(Entradas!$B$3:$B$5000=Vendas!D2568,Entradas!$A$3:$A$5000),1))),"Preço não registrado")</f>
        <v/>
      </c>
      <c r="I2568" s="37" t="str">
        <f t="shared" si="203"/>
        <v/>
      </c>
      <c r="J2568" s="1"/>
      <c r="K2568" s="1"/>
      <c r="L2568" s="16" t="str">
        <f t="shared" si="204"/>
        <v/>
      </c>
      <c r="M2568" s="70"/>
    </row>
    <row r="2569" spans="1:13" x14ac:dyDescent="0.3">
      <c r="A2569" s="4"/>
      <c r="B2569" s="1"/>
      <c r="C2569" s="1" t="str">
        <f t="shared" si="200"/>
        <v/>
      </c>
      <c r="D2569" s="1"/>
      <c r="E2569" s="1" t="str">
        <f t="shared" si="201"/>
        <v/>
      </c>
      <c r="F2569" s="1" t="str">
        <f t="shared" si="202"/>
        <v/>
      </c>
      <c r="G2569" s="1"/>
      <c r="H2569" s="74" t="str" cm="1">
        <f t="array" ref="H2569">IFERROR(IF(D2569="","",INDEX(Entradas!$H$3:$H$5000,MATCH(Vendas!A2569,IF(Entradas!$B$3:$B$5000=Vendas!D2569,Entradas!$A$3:$A$5000),1))),"Preço não registrado")</f>
        <v/>
      </c>
      <c r="I2569" s="37" t="str">
        <f t="shared" si="203"/>
        <v/>
      </c>
      <c r="J2569" s="1"/>
      <c r="K2569" s="1"/>
      <c r="L2569" s="16" t="str">
        <f t="shared" si="204"/>
        <v/>
      </c>
      <c r="M2569" s="70"/>
    </row>
    <row r="2570" spans="1:13" x14ac:dyDescent="0.3">
      <c r="A2570" s="4"/>
      <c r="B2570" s="1"/>
      <c r="C2570" s="1" t="str">
        <f t="shared" si="200"/>
        <v/>
      </c>
      <c r="D2570" s="1"/>
      <c r="E2570" s="1" t="str">
        <f t="shared" si="201"/>
        <v/>
      </c>
      <c r="F2570" s="1" t="str">
        <f t="shared" si="202"/>
        <v/>
      </c>
      <c r="G2570" s="1"/>
      <c r="H2570" s="74" t="str" cm="1">
        <f t="array" ref="H2570">IFERROR(IF(D2570="","",INDEX(Entradas!$H$3:$H$5000,MATCH(Vendas!A2570,IF(Entradas!$B$3:$B$5000=Vendas!D2570,Entradas!$A$3:$A$5000),1))),"Preço não registrado")</f>
        <v/>
      </c>
      <c r="I2570" s="37" t="str">
        <f t="shared" si="203"/>
        <v/>
      </c>
      <c r="J2570" s="1"/>
      <c r="K2570" s="1"/>
      <c r="L2570" s="16" t="str">
        <f t="shared" si="204"/>
        <v/>
      </c>
      <c r="M2570" s="70"/>
    </row>
    <row r="2571" spans="1:13" x14ac:dyDescent="0.3">
      <c r="A2571" s="4"/>
      <c r="B2571" s="1"/>
      <c r="C2571" s="1" t="str">
        <f t="shared" si="200"/>
        <v/>
      </c>
      <c r="D2571" s="1"/>
      <c r="E2571" s="1" t="str">
        <f t="shared" si="201"/>
        <v/>
      </c>
      <c r="F2571" s="1" t="str">
        <f t="shared" si="202"/>
        <v/>
      </c>
      <c r="G2571" s="1"/>
      <c r="H2571" s="74" t="str" cm="1">
        <f t="array" ref="H2571">IFERROR(IF(D2571="","",INDEX(Entradas!$H$3:$H$5000,MATCH(Vendas!A2571,IF(Entradas!$B$3:$B$5000=Vendas!D2571,Entradas!$A$3:$A$5000),1))),"Preço não registrado")</f>
        <v/>
      </c>
      <c r="I2571" s="37" t="str">
        <f t="shared" si="203"/>
        <v/>
      </c>
      <c r="J2571" s="1"/>
      <c r="K2571" s="1"/>
      <c r="L2571" s="16" t="str">
        <f t="shared" si="204"/>
        <v/>
      </c>
      <c r="M2571" s="70"/>
    </row>
    <row r="2572" spans="1:13" x14ac:dyDescent="0.3">
      <c r="A2572" s="4"/>
      <c r="B2572" s="1"/>
      <c r="C2572" s="1" t="str">
        <f t="shared" si="200"/>
        <v/>
      </c>
      <c r="D2572" s="6"/>
      <c r="E2572" s="1" t="str">
        <f t="shared" si="201"/>
        <v/>
      </c>
      <c r="F2572" s="1" t="str">
        <f t="shared" si="202"/>
        <v/>
      </c>
      <c r="G2572" s="1"/>
      <c r="H2572" s="74" t="str" cm="1">
        <f t="array" ref="H2572">IFERROR(IF(D2572="","",INDEX(Entradas!$H$3:$H$5000,MATCH(Vendas!A2572,IF(Entradas!$B$3:$B$5000=Vendas!D2572,Entradas!$A$3:$A$5000),1))),"Preço não registrado")</f>
        <v/>
      </c>
      <c r="I2572" s="37" t="str">
        <f t="shared" si="203"/>
        <v/>
      </c>
      <c r="J2572" s="1"/>
      <c r="K2572" s="1"/>
      <c r="L2572" s="16" t="str">
        <f t="shared" si="204"/>
        <v/>
      </c>
      <c r="M2572" s="70"/>
    </row>
    <row r="2573" spans="1:13" x14ac:dyDescent="0.3">
      <c r="A2573" s="4"/>
      <c r="B2573" s="1"/>
      <c r="C2573" s="1" t="str">
        <f t="shared" si="200"/>
        <v/>
      </c>
      <c r="D2573" s="1"/>
      <c r="E2573" s="1" t="str">
        <f t="shared" si="201"/>
        <v/>
      </c>
      <c r="F2573" s="1" t="str">
        <f t="shared" si="202"/>
        <v/>
      </c>
      <c r="G2573" s="1"/>
      <c r="H2573" s="74" t="str" cm="1">
        <f t="array" ref="H2573">IFERROR(IF(D2573="","",INDEX(Entradas!$H$3:$H$5000,MATCH(Vendas!A2573,IF(Entradas!$B$3:$B$5000=Vendas!D2573,Entradas!$A$3:$A$5000),1))),"Preço não registrado")</f>
        <v/>
      </c>
      <c r="I2573" s="37" t="str">
        <f t="shared" si="203"/>
        <v/>
      </c>
      <c r="J2573" s="1"/>
      <c r="K2573" s="1"/>
      <c r="L2573" s="16" t="str">
        <f t="shared" si="204"/>
        <v/>
      </c>
      <c r="M2573" s="70"/>
    </row>
    <row r="2574" spans="1:13" x14ac:dyDescent="0.3">
      <c r="A2574" s="4"/>
      <c r="B2574" s="1"/>
      <c r="C2574" s="1" t="str">
        <f t="shared" si="200"/>
        <v/>
      </c>
      <c r="D2574" s="1"/>
      <c r="E2574" s="1" t="str">
        <f t="shared" si="201"/>
        <v/>
      </c>
      <c r="F2574" s="1" t="str">
        <f t="shared" si="202"/>
        <v/>
      </c>
      <c r="G2574" s="1"/>
      <c r="H2574" s="74" t="str" cm="1">
        <f t="array" ref="H2574">IFERROR(IF(D2574="","",INDEX(Entradas!$H$3:$H$5000,MATCH(Vendas!A2574,IF(Entradas!$B$3:$B$5000=Vendas!D2574,Entradas!$A$3:$A$5000),1))),"Preço não registrado")</f>
        <v/>
      </c>
      <c r="I2574" s="37" t="str">
        <f t="shared" si="203"/>
        <v/>
      </c>
      <c r="J2574" s="1"/>
      <c r="K2574" s="1"/>
      <c r="L2574" s="16" t="str">
        <f t="shared" si="204"/>
        <v/>
      </c>
      <c r="M2574" s="70"/>
    </row>
    <row r="2575" spans="1:13" x14ac:dyDescent="0.3">
      <c r="A2575" s="4"/>
      <c r="B2575" s="1"/>
      <c r="C2575" s="1" t="str">
        <f t="shared" si="200"/>
        <v/>
      </c>
      <c r="D2575" s="1"/>
      <c r="E2575" s="1" t="str">
        <f t="shared" si="201"/>
        <v/>
      </c>
      <c r="F2575" s="1" t="str">
        <f t="shared" si="202"/>
        <v/>
      </c>
      <c r="G2575" s="1"/>
      <c r="H2575" s="74" t="str" cm="1">
        <f t="array" ref="H2575">IFERROR(IF(D2575="","",INDEX(Entradas!$H$3:$H$5000,MATCH(Vendas!A2575,IF(Entradas!$B$3:$B$5000=Vendas!D2575,Entradas!$A$3:$A$5000),1))),"Preço não registrado")</f>
        <v/>
      </c>
      <c r="I2575" s="37" t="str">
        <f t="shared" si="203"/>
        <v/>
      </c>
      <c r="J2575" s="1"/>
      <c r="K2575" s="1"/>
      <c r="L2575" s="16" t="str">
        <f t="shared" si="204"/>
        <v/>
      </c>
      <c r="M2575" s="70"/>
    </row>
    <row r="2576" spans="1:13" x14ac:dyDescent="0.3">
      <c r="A2576" s="4"/>
      <c r="B2576" s="1"/>
      <c r="C2576" s="1" t="str">
        <f t="shared" si="200"/>
        <v/>
      </c>
      <c r="D2576" s="1"/>
      <c r="E2576" s="1" t="str">
        <f t="shared" si="201"/>
        <v/>
      </c>
      <c r="F2576" s="1" t="str">
        <f t="shared" si="202"/>
        <v/>
      </c>
      <c r="G2576" s="1"/>
      <c r="H2576" s="74" t="str" cm="1">
        <f t="array" ref="H2576">IFERROR(IF(D2576="","",INDEX(Entradas!$H$3:$H$5000,MATCH(Vendas!A2576,IF(Entradas!$B$3:$B$5000=Vendas!D2576,Entradas!$A$3:$A$5000),1))),"Preço não registrado")</f>
        <v/>
      </c>
      <c r="I2576" s="37" t="str">
        <f t="shared" si="203"/>
        <v/>
      </c>
      <c r="J2576" s="1"/>
      <c r="K2576" s="1"/>
      <c r="L2576" s="16" t="str">
        <f t="shared" si="204"/>
        <v/>
      </c>
      <c r="M2576" s="70"/>
    </row>
    <row r="2577" spans="1:13" x14ac:dyDescent="0.3">
      <c r="A2577" s="4"/>
      <c r="B2577" s="1"/>
      <c r="C2577" s="1" t="str">
        <f t="shared" si="200"/>
        <v/>
      </c>
      <c r="D2577" s="1"/>
      <c r="E2577" s="1" t="str">
        <f t="shared" si="201"/>
        <v/>
      </c>
      <c r="F2577" s="1" t="str">
        <f t="shared" si="202"/>
        <v/>
      </c>
      <c r="G2577" s="1"/>
      <c r="H2577" s="74" t="str" cm="1">
        <f t="array" ref="H2577">IFERROR(IF(D2577="","",INDEX(Entradas!$H$3:$H$5000,MATCH(Vendas!A2577,IF(Entradas!$B$3:$B$5000=Vendas!D2577,Entradas!$A$3:$A$5000),1))),"Preço não registrado")</f>
        <v/>
      </c>
      <c r="I2577" s="37" t="str">
        <f t="shared" si="203"/>
        <v/>
      </c>
      <c r="J2577" s="1"/>
      <c r="K2577" s="1"/>
      <c r="L2577" s="16" t="str">
        <f t="shared" si="204"/>
        <v/>
      </c>
      <c r="M2577" s="70"/>
    </row>
    <row r="2578" spans="1:13" x14ac:dyDescent="0.3">
      <c r="A2578" s="4"/>
      <c r="B2578" s="1"/>
      <c r="C2578" s="1" t="str">
        <f t="shared" si="200"/>
        <v/>
      </c>
      <c r="D2578" s="1"/>
      <c r="E2578" s="1" t="str">
        <f t="shared" si="201"/>
        <v/>
      </c>
      <c r="F2578" s="1" t="str">
        <f t="shared" si="202"/>
        <v/>
      </c>
      <c r="G2578" s="1"/>
      <c r="H2578" s="74" t="str" cm="1">
        <f t="array" ref="H2578">IFERROR(IF(D2578="","",INDEX(Entradas!$H$3:$H$5000,MATCH(Vendas!A2578,IF(Entradas!$B$3:$B$5000=Vendas!D2578,Entradas!$A$3:$A$5000),1))),"Preço não registrado")</f>
        <v/>
      </c>
      <c r="I2578" s="37" t="str">
        <f t="shared" si="203"/>
        <v/>
      </c>
      <c r="J2578" s="1"/>
      <c r="K2578" s="1"/>
      <c r="L2578" s="16" t="str">
        <f t="shared" si="204"/>
        <v/>
      </c>
      <c r="M2578" s="70"/>
    </row>
    <row r="2579" spans="1:13" x14ac:dyDescent="0.3">
      <c r="A2579" s="4"/>
      <c r="B2579" s="1"/>
      <c r="C2579" s="1" t="str">
        <f t="shared" si="200"/>
        <v/>
      </c>
      <c r="D2579" s="1"/>
      <c r="E2579" s="1" t="str">
        <f t="shared" si="201"/>
        <v/>
      </c>
      <c r="F2579" s="1" t="str">
        <f t="shared" si="202"/>
        <v/>
      </c>
      <c r="G2579" s="1"/>
      <c r="H2579" s="74" t="str" cm="1">
        <f t="array" ref="H2579">IFERROR(IF(D2579="","",INDEX(Entradas!$H$3:$H$5000,MATCH(Vendas!A2579,IF(Entradas!$B$3:$B$5000=Vendas!D2579,Entradas!$A$3:$A$5000),1))),"Preço não registrado")</f>
        <v/>
      </c>
      <c r="I2579" s="37" t="str">
        <f t="shared" si="203"/>
        <v/>
      </c>
      <c r="J2579" s="1"/>
      <c r="K2579" s="1"/>
      <c r="L2579" s="16" t="str">
        <f t="shared" si="204"/>
        <v/>
      </c>
      <c r="M2579" s="70"/>
    </row>
    <row r="2580" spans="1:13" x14ac:dyDescent="0.3">
      <c r="A2580" s="4"/>
      <c r="B2580" s="1"/>
      <c r="C2580" s="1" t="str">
        <f t="shared" si="200"/>
        <v/>
      </c>
      <c r="D2580" s="1"/>
      <c r="E2580" s="1" t="str">
        <f t="shared" si="201"/>
        <v/>
      </c>
      <c r="F2580" s="1" t="str">
        <f t="shared" si="202"/>
        <v/>
      </c>
      <c r="G2580" s="1"/>
      <c r="H2580" s="74" t="str" cm="1">
        <f t="array" ref="H2580">IFERROR(IF(D2580="","",INDEX(Entradas!$H$3:$H$5000,MATCH(Vendas!A2580,IF(Entradas!$B$3:$B$5000=Vendas!D2580,Entradas!$A$3:$A$5000),1))),"Preço não registrado")</f>
        <v/>
      </c>
      <c r="I2580" s="37" t="str">
        <f t="shared" si="203"/>
        <v/>
      </c>
      <c r="J2580" s="1"/>
      <c r="K2580" s="1"/>
      <c r="L2580" s="16" t="str">
        <f t="shared" si="204"/>
        <v/>
      </c>
      <c r="M2580" s="70"/>
    </row>
    <row r="2581" spans="1:13" x14ac:dyDescent="0.3">
      <c r="A2581" s="4"/>
      <c r="B2581" s="1"/>
      <c r="C2581" s="1" t="str">
        <f t="shared" si="200"/>
        <v/>
      </c>
      <c r="D2581" s="1"/>
      <c r="E2581" s="1" t="str">
        <f t="shared" si="201"/>
        <v/>
      </c>
      <c r="F2581" s="1" t="str">
        <f t="shared" si="202"/>
        <v/>
      </c>
      <c r="G2581" s="1"/>
      <c r="H2581" s="74" t="str" cm="1">
        <f t="array" ref="H2581">IFERROR(IF(D2581="","",INDEX(Entradas!$H$3:$H$5000,MATCH(Vendas!A2581,IF(Entradas!$B$3:$B$5000=Vendas!D2581,Entradas!$A$3:$A$5000),1))),"Preço não registrado")</f>
        <v/>
      </c>
      <c r="I2581" s="37" t="str">
        <f t="shared" si="203"/>
        <v/>
      </c>
      <c r="J2581" s="1"/>
      <c r="K2581" s="1"/>
      <c r="L2581" s="16" t="str">
        <f t="shared" si="204"/>
        <v/>
      </c>
      <c r="M2581" s="70"/>
    </row>
    <row r="2582" spans="1:13" x14ac:dyDescent="0.3">
      <c r="A2582" s="4"/>
      <c r="B2582" s="1"/>
      <c r="C2582" s="1" t="str">
        <f t="shared" si="200"/>
        <v/>
      </c>
      <c r="D2582" s="6"/>
      <c r="E2582" s="1" t="str">
        <f t="shared" si="201"/>
        <v/>
      </c>
      <c r="F2582" s="1" t="str">
        <f t="shared" si="202"/>
        <v/>
      </c>
      <c r="G2582" s="1"/>
      <c r="H2582" s="74" t="str" cm="1">
        <f t="array" ref="H2582">IFERROR(IF(D2582="","",INDEX(Entradas!$H$3:$H$5000,MATCH(Vendas!A2582,IF(Entradas!$B$3:$B$5000=Vendas!D2582,Entradas!$A$3:$A$5000),1))),"Preço não registrado")</f>
        <v/>
      </c>
      <c r="I2582" s="37" t="str">
        <f t="shared" si="203"/>
        <v/>
      </c>
      <c r="J2582" s="1"/>
      <c r="K2582" s="1"/>
      <c r="L2582" s="16" t="str">
        <f t="shared" si="204"/>
        <v/>
      </c>
      <c r="M2582" s="70"/>
    </row>
    <row r="2583" spans="1:13" x14ac:dyDescent="0.3">
      <c r="A2583" s="4"/>
      <c r="B2583" s="1"/>
      <c r="C2583" s="1" t="str">
        <f t="shared" si="200"/>
        <v/>
      </c>
      <c r="D2583" s="1"/>
      <c r="E2583" s="1" t="str">
        <f t="shared" si="201"/>
        <v/>
      </c>
      <c r="F2583" s="1" t="str">
        <f t="shared" si="202"/>
        <v/>
      </c>
      <c r="G2583" s="1"/>
      <c r="H2583" s="74" t="str" cm="1">
        <f t="array" ref="H2583">IFERROR(IF(D2583="","",INDEX(Entradas!$H$3:$H$5000,MATCH(Vendas!A2583,IF(Entradas!$B$3:$B$5000=Vendas!D2583,Entradas!$A$3:$A$5000),1))),"Preço não registrado")</f>
        <v/>
      </c>
      <c r="I2583" s="37" t="str">
        <f t="shared" si="203"/>
        <v/>
      </c>
      <c r="J2583" s="1"/>
      <c r="K2583" s="1"/>
      <c r="L2583" s="16" t="str">
        <f t="shared" si="204"/>
        <v/>
      </c>
      <c r="M2583" s="70"/>
    </row>
    <row r="2584" spans="1:13" x14ac:dyDescent="0.3">
      <c r="A2584" s="4"/>
      <c r="B2584" s="1"/>
      <c r="C2584" s="1" t="str">
        <f t="shared" si="200"/>
        <v/>
      </c>
      <c r="D2584" s="1"/>
      <c r="E2584" s="1" t="str">
        <f t="shared" si="201"/>
        <v/>
      </c>
      <c r="F2584" s="1" t="str">
        <f t="shared" si="202"/>
        <v/>
      </c>
      <c r="G2584" s="1"/>
      <c r="H2584" s="74" t="str" cm="1">
        <f t="array" ref="H2584">IFERROR(IF(D2584="","",INDEX(Entradas!$H$3:$H$5000,MATCH(Vendas!A2584,IF(Entradas!$B$3:$B$5000=Vendas!D2584,Entradas!$A$3:$A$5000),1))),"Preço não registrado")</f>
        <v/>
      </c>
      <c r="I2584" s="37" t="str">
        <f t="shared" si="203"/>
        <v/>
      </c>
      <c r="J2584" s="1"/>
      <c r="K2584" s="1"/>
      <c r="L2584" s="16" t="str">
        <f t="shared" si="204"/>
        <v/>
      </c>
      <c r="M2584" s="70"/>
    </row>
    <row r="2585" spans="1:13" x14ac:dyDescent="0.3">
      <c r="A2585" s="4"/>
      <c r="B2585" s="1"/>
      <c r="C2585" s="1" t="str">
        <f t="shared" si="200"/>
        <v/>
      </c>
      <c r="D2585" s="1"/>
      <c r="E2585" s="1" t="str">
        <f t="shared" si="201"/>
        <v/>
      </c>
      <c r="F2585" s="1" t="str">
        <f t="shared" si="202"/>
        <v/>
      </c>
      <c r="G2585" s="1"/>
      <c r="H2585" s="74" t="str" cm="1">
        <f t="array" ref="H2585">IFERROR(IF(D2585="","",INDEX(Entradas!$H$3:$H$5000,MATCH(Vendas!A2585,IF(Entradas!$B$3:$B$5000=Vendas!D2585,Entradas!$A$3:$A$5000),1))),"Preço não registrado")</f>
        <v/>
      </c>
      <c r="I2585" s="37" t="str">
        <f t="shared" si="203"/>
        <v/>
      </c>
      <c r="J2585" s="1"/>
      <c r="K2585" s="1"/>
      <c r="L2585" s="16" t="str">
        <f t="shared" si="204"/>
        <v/>
      </c>
      <c r="M2585" s="70"/>
    </row>
    <row r="2586" spans="1:13" x14ac:dyDescent="0.3">
      <c r="A2586" s="4"/>
      <c r="B2586" s="1"/>
      <c r="C2586" s="1" t="str">
        <f t="shared" si="200"/>
        <v/>
      </c>
      <c r="D2586" s="1"/>
      <c r="E2586" s="1" t="str">
        <f t="shared" si="201"/>
        <v/>
      </c>
      <c r="F2586" s="1" t="str">
        <f t="shared" si="202"/>
        <v/>
      </c>
      <c r="G2586" s="1"/>
      <c r="H2586" s="74" t="str" cm="1">
        <f t="array" ref="H2586">IFERROR(IF(D2586="","",INDEX(Entradas!$H$3:$H$5000,MATCH(Vendas!A2586,IF(Entradas!$B$3:$B$5000=Vendas!D2586,Entradas!$A$3:$A$5000),1))),"Preço não registrado")</f>
        <v/>
      </c>
      <c r="I2586" s="37" t="str">
        <f t="shared" si="203"/>
        <v/>
      </c>
      <c r="J2586" s="1"/>
      <c r="K2586" s="1"/>
      <c r="L2586" s="16" t="str">
        <f t="shared" si="204"/>
        <v/>
      </c>
      <c r="M2586" s="70"/>
    </row>
    <row r="2587" spans="1:13" x14ac:dyDescent="0.3">
      <c r="A2587" s="4"/>
      <c r="B2587" s="1"/>
      <c r="C2587" s="1" t="str">
        <f t="shared" si="200"/>
        <v/>
      </c>
      <c r="D2587" s="1"/>
      <c r="E2587" s="1" t="str">
        <f t="shared" si="201"/>
        <v/>
      </c>
      <c r="F2587" s="1" t="str">
        <f t="shared" si="202"/>
        <v/>
      </c>
      <c r="G2587" s="1"/>
      <c r="H2587" s="74" t="str" cm="1">
        <f t="array" ref="H2587">IFERROR(IF(D2587="","",INDEX(Entradas!$H$3:$H$5000,MATCH(Vendas!A2587,IF(Entradas!$B$3:$B$5000=Vendas!D2587,Entradas!$A$3:$A$5000),1))),"Preço não registrado")</f>
        <v/>
      </c>
      <c r="I2587" s="37" t="str">
        <f t="shared" si="203"/>
        <v/>
      </c>
      <c r="J2587" s="1"/>
      <c r="K2587" s="1"/>
      <c r="L2587" s="16" t="str">
        <f t="shared" si="204"/>
        <v/>
      </c>
      <c r="M2587" s="70"/>
    </row>
    <row r="2588" spans="1:13" x14ac:dyDescent="0.3">
      <c r="A2588" s="4"/>
      <c r="B2588" s="1"/>
      <c r="C2588" s="1" t="str">
        <f t="shared" si="200"/>
        <v/>
      </c>
      <c r="D2588" s="1"/>
      <c r="E2588" s="1" t="str">
        <f t="shared" si="201"/>
        <v/>
      </c>
      <c r="F2588" s="1" t="str">
        <f t="shared" si="202"/>
        <v/>
      </c>
      <c r="G2588" s="1"/>
      <c r="H2588" s="74" t="str" cm="1">
        <f t="array" ref="H2588">IFERROR(IF(D2588="","",INDEX(Entradas!$H$3:$H$5000,MATCH(Vendas!A2588,IF(Entradas!$B$3:$B$5000=Vendas!D2588,Entradas!$A$3:$A$5000),1))),"Preço não registrado")</f>
        <v/>
      </c>
      <c r="I2588" s="37" t="str">
        <f t="shared" si="203"/>
        <v/>
      </c>
      <c r="J2588" s="1"/>
      <c r="K2588" s="1"/>
      <c r="L2588" s="16" t="str">
        <f t="shared" si="204"/>
        <v/>
      </c>
      <c r="M2588" s="70"/>
    </row>
    <row r="2589" spans="1:13" x14ac:dyDescent="0.3">
      <c r="A2589" s="4"/>
      <c r="B2589" s="1"/>
      <c r="C2589" s="1" t="str">
        <f t="shared" si="200"/>
        <v/>
      </c>
      <c r="D2589" s="1"/>
      <c r="E2589" s="1" t="str">
        <f t="shared" si="201"/>
        <v/>
      </c>
      <c r="F2589" s="1" t="str">
        <f t="shared" si="202"/>
        <v/>
      </c>
      <c r="G2589" s="1"/>
      <c r="H2589" s="74" t="str" cm="1">
        <f t="array" ref="H2589">IFERROR(IF(D2589="","",INDEX(Entradas!$H$3:$H$5000,MATCH(Vendas!A2589,IF(Entradas!$B$3:$B$5000=Vendas!D2589,Entradas!$A$3:$A$5000),1))),"Preço não registrado")</f>
        <v/>
      </c>
      <c r="I2589" s="37" t="str">
        <f t="shared" si="203"/>
        <v/>
      </c>
      <c r="J2589" s="1"/>
      <c r="K2589" s="1"/>
      <c r="L2589" s="16" t="str">
        <f t="shared" si="204"/>
        <v/>
      </c>
      <c r="M2589" s="70"/>
    </row>
    <row r="2590" spans="1:13" x14ac:dyDescent="0.3">
      <c r="A2590" s="4"/>
      <c r="B2590" s="1"/>
      <c r="C2590" s="1" t="str">
        <f t="shared" si="200"/>
        <v/>
      </c>
      <c r="D2590" s="1"/>
      <c r="E2590" s="1" t="str">
        <f t="shared" si="201"/>
        <v/>
      </c>
      <c r="F2590" s="1" t="str">
        <f t="shared" si="202"/>
        <v/>
      </c>
      <c r="G2590" s="1"/>
      <c r="H2590" s="74" t="str" cm="1">
        <f t="array" ref="H2590">IFERROR(IF(D2590="","",INDEX(Entradas!$H$3:$H$5000,MATCH(Vendas!A2590,IF(Entradas!$B$3:$B$5000=Vendas!D2590,Entradas!$A$3:$A$5000),1))),"Preço não registrado")</f>
        <v/>
      </c>
      <c r="I2590" s="37" t="str">
        <f t="shared" si="203"/>
        <v/>
      </c>
      <c r="J2590" s="1"/>
      <c r="K2590" s="1"/>
      <c r="L2590" s="16" t="str">
        <f t="shared" si="204"/>
        <v/>
      </c>
      <c r="M2590" s="70"/>
    </row>
    <row r="2591" spans="1:13" x14ac:dyDescent="0.3">
      <c r="A2591" s="4"/>
      <c r="B2591" s="1"/>
      <c r="C2591" s="1" t="str">
        <f t="shared" si="200"/>
        <v/>
      </c>
      <c r="D2591" s="1"/>
      <c r="E2591" s="1" t="str">
        <f t="shared" si="201"/>
        <v/>
      </c>
      <c r="F2591" s="1" t="str">
        <f t="shared" si="202"/>
        <v/>
      </c>
      <c r="G2591" s="1"/>
      <c r="H2591" s="74" t="str" cm="1">
        <f t="array" ref="H2591">IFERROR(IF(D2591="","",INDEX(Entradas!$H$3:$H$5000,MATCH(Vendas!A2591,IF(Entradas!$B$3:$B$5000=Vendas!D2591,Entradas!$A$3:$A$5000),1))),"Preço não registrado")</f>
        <v/>
      </c>
      <c r="I2591" s="37" t="str">
        <f t="shared" si="203"/>
        <v/>
      </c>
      <c r="J2591" s="1"/>
      <c r="K2591" s="1"/>
      <c r="L2591" s="16" t="str">
        <f t="shared" si="204"/>
        <v/>
      </c>
      <c r="M2591" s="70"/>
    </row>
    <row r="2592" spans="1:13" x14ac:dyDescent="0.3">
      <c r="A2592" s="4"/>
      <c r="B2592" s="1"/>
      <c r="C2592" s="1" t="str">
        <f t="shared" si="200"/>
        <v/>
      </c>
      <c r="D2592" s="6"/>
      <c r="E2592" s="1" t="str">
        <f t="shared" si="201"/>
        <v/>
      </c>
      <c r="F2592" s="1" t="str">
        <f t="shared" si="202"/>
        <v/>
      </c>
      <c r="G2592" s="1"/>
      <c r="H2592" s="74" t="str" cm="1">
        <f t="array" ref="H2592">IFERROR(IF(D2592="","",INDEX(Entradas!$H$3:$H$5000,MATCH(Vendas!A2592,IF(Entradas!$B$3:$B$5000=Vendas!D2592,Entradas!$A$3:$A$5000),1))),"Preço não registrado")</f>
        <v/>
      </c>
      <c r="I2592" s="37" t="str">
        <f t="shared" si="203"/>
        <v/>
      </c>
      <c r="J2592" s="1"/>
      <c r="K2592" s="1"/>
      <c r="L2592" s="16" t="str">
        <f t="shared" si="204"/>
        <v/>
      </c>
      <c r="M2592" s="70"/>
    </row>
    <row r="2593" spans="1:13" x14ac:dyDescent="0.3">
      <c r="A2593" s="4"/>
      <c r="B2593" s="1"/>
      <c r="C2593" s="1" t="str">
        <f t="shared" si="200"/>
        <v/>
      </c>
      <c r="D2593" s="1"/>
      <c r="E2593" s="1" t="str">
        <f t="shared" si="201"/>
        <v/>
      </c>
      <c r="F2593" s="1" t="str">
        <f t="shared" si="202"/>
        <v/>
      </c>
      <c r="G2593" s="1"/>
      <c r="H2593" s="74" t="str" cm="1">
        <f t="array" ref="H2593">IFERROR(IF(D2593="","",INDEX(Entradas!$H$3:$H$5000,MATCH(Vendas!A2593,IF(Entradas!$B$3:$B$5000=Vendas!D2593,Entradas!$A$3:$A$5000),1))),"Preço não registrado")</f>
        <v/>
      </c>
      <c r="I2593" s="37" t="str">
        <f t="shared" si="203"/>
        <v/>
      </c>
      <c r="J2593" s="1"/>
      <c r="K2593" s="1"/>
      <c r="L2593" s="16" t="str">
        <f t="shared" si="204"/>
        <v/>
      </c>
      <c r="M2593" s="70"/>
    </row>
    <row r="2594" spans="1:13" x14ac:dyDescent="0.3">
      <c r="A2594" s="4"/>
      <c r="B2594" s="1"/>
      <c r="C2594" s="1" t="str">
        <f t="shared" si="200"/>
        <v/>
      </c>
      <c r="D2594" s="1"/>
      <c r="E2594" s="1" t="str">
        <f t="shared" si="201"/>
        <v/>
      </c>
      <c r="F2594" s="1" t="str">
        <f t="shared" si="202"/>
        <v/>
      </c>
      <c r="G2594" s="1"/>
      <c r="H2594" s="74" t="str" cm="1">
        <f t="array" ref="H2594">IFERROR(IF(D2594="","",INDEX(Entradas!$H$3:$H$5000,MATCH(Vendas!A2594,IF(Entradas!$B$3:$B$5000=Vendas!D2594,Entradas!$A$3:$A$5000),1))),"Preço não registrado")</f>
        <v/>
      </c>
      <c r="I2594" s="37" t="str">
        <f t="shared" si="203"/>
        <v/>
      </c>
      <c r="J2594" s="1"/>
      <c r="K2594" s="1"/>
      <c r="L2594" s="16" t="str">
        <f t="shared" si="204"/>
        <v/>
      </c>
      <c r="M2594" s="70"/>
    </row>
    <row r="2595" spans="1:13" x14ac:dyDescent="0.3">
      <c r="A2595" s="4"/>
      <c r="B2595" s="1"/>
      <c r="C2595" s="1" t="str">
        <f t="shared" si="200"/>
        <v/>
      </c>
      <c r="D2595" s="1"/>
      <c r="E2595" s="1" t="str">
        <f t="shared" si="201"/>
        <v/>
      </c>
      <c r="F2595" s="1" t="str">
        <f t="shared" si="202"/>
        <v/>
      </c>
      <c r="G2595" s="1"/>
      <c r="H2595" s="74" t="str" cm="1">
        <f t="array" ref="H2595">IFERROR(IF(D2595="","",INDEX(Entradas!$H$3:$H$5000,MATCH(Vendas!A2595,IF(Entradas!$B$3:$B$5000=Vendas!D2595,Entradas!$A$3:$A$5000),1))),"Preço não registrado")</f>
        <v/>
      </c>
      <c r="I2595" s="37" t="str">
        <f t="shared" si="203"/>
        <v/>
      </c>
      <c r="J2595" s="1"/>
      <c r="K2595" s="1"/>
      <c r="L2595" s="16" t="str">
        <f t="shared" si="204"/>
        <v/>
      </c>
      <c r="M2595" s="70"/>
    </row>
    <row r="2596" spans="1:13" x14ac:dyDescent="0.3">
      <c r="A2596" s="4"/>
      <c r="B2596" s="1"/>
      <c r="C2596" s="1" t="str">
        <f t="shared" si="200"/>
        <v/>
      </c>
      <c r="D2596" s="1"/>
      <c r="E2596" s="1" t="str">
        <f t="shared" si="201"/>
        <v/>
      </c>
      <c r="F2596" s="1" t="str">
        <f t="shared" si="202"/>
        <v/>
      </c>
      <c r="G2596" s="1"/>
      <c r="H2596" s="74" t="str" cm="1">
        <f t="array" ref="H2596">IFERROR(IF(D2596="","",INDEX(Entradas!$H$3:$H$5000,MATCH(Vendas!A2596,IF(Entradas!$B$3:$B$5000=Vendas!D2596,Entradas!$A$3:$A$5000),1))),"Preço não registrado")</f>
        <v/>
      </c>
      <c r="I2596" s="37" t="str">
        <f t="shared" si="203"/>
        <v/>
      </c>
      <c r="J2596" s="1"/>
      <c r="K2596" s="1"/>
      <c r="L2596" s="16" t="str">
        <f t="shared" si="204"/>
        <v/>
      </c>
      <c r="M2596" s="70"/>
    </row>
    <row r="2597" spans="1:13" x14ac:dyDescent="0.3">
      <c r="A2597" s="4"/>
      <c r="B2597" s="1"/>
      <c r="C2597" s="1" t="str">
        <f t="shared" si="200"/>
        <v/>
      </c>
      <c r="D2597" s="1"/>
      <c r="E2597" s="1" t="str">
        <f t="shared" si="201"/>
        <v/>
      </c>
      <c r="F2597" s="1" t="str">
        <f t="shared" si="202"/>
        <v/>
      </c>
      <c r="G2597" s="1"/>
      <c r="H2597" s="74" t="str" cm="1">
        <f t="array" ref="H2597">IFERROR(IF(D2597="","",INDEX(Entradas!$H$3:$H$5000,MATCH(Vendas!A2597,IF(Entradas!$B$3:$B$5000=Vendas!D2597,Entradas!$A$3:$A$5000),1))),"Preço não registrado")</f>
        <v/>
      </c>
      <c r="I2597" s="37" t="str">
        <f t="shared" si="203"/>
        <v/>
      </c>
      <c r="J2597" s="1"/>
      <c r="K2597" s="1"/>
      <c r="L2597" s="16" t="str">
        <f t="shared" si="204"/>
        <v/>
      </c>
      <c r="M2597" s="70"/>
    </row>
    <row r="2598" spans="1:13" x14ac:dyDescent="0.3">
      <c r="A2598" s="4"/>
      <c r="B2598" s="1"/>
      <c r="C2598" s="1" t="str">
        <f t="shared" si="200"/>
        <v/>
      </c>
      <c r="D2598" s="1"/>
      <c r="E2598" s="1" t="str">
        <f t="shared" si="201"/>
        <v/>
      </c>
      <c r="F2598" s="1" t="str">
        <f t="shared" si="202"/>
        <v/>
      </c>
      <c r="G2598" s="1"/>
      <c r="H2598" s="74" t="str" cm="1">
        <f t="array" ref="H2598">IFERROR(IF(D2598="","",INDEX(Entradas!$H$3:$H$5000,MATCH(Vendas!A2598,IF(Entradas!$B$3:$B$5000=Vendas!D2598,Entradas!$A$3:$A$5000),1))),"Preço não registrado")</f>
        <v/>
      </c>
      <c r="I2598" s="37" t="str">
        <f t="shared" si="203"/>
        <v/>
      </c>
      <c r="J2598" s="1"/>
      <c r="K2598" s="1"/>
      <c r="L2598" s="16" t="str">
        <f t="shared" si="204"/>
        <v/>
      </c>
      <c r="M2598" s="70"/>
    </row>
    <row r="2599" spans="1:13" x14ac:dyDescent="0.3">
      <c r="A2599" s="4"/>
      <c r="B2599" s="1"/>
      <c r="C2599" s="1" t="str">
        <f t="shared" si="200"/>
        <v/>
      </c>
      <c r="D2599" s="1"/>
      <c r="E2599" s="1" t="str">
        <f t="shared" si="201"/>
        <v/>
      </c>
      <c r="F2599" s="1" t="str">
        <f t="shared" si="202"/>
        <v/>
      </c>
      <c r="G2599" s="1"/>
      <c r="H2599" s="74" t="str" cm="1">
        <f t="array" ref="H2599">IFERROR(IF(D2599="","",INDEX(Entradas!$H$3:$H$5000,MATCH(Vendas!A2599,IF(Entradas!$B$3:$B$5000=Vendas!D2599,Entradas!$A$3:$A$5000),1))),"Preço não registrado")</f>
        <v/>
      </c>
      <c r="I2599" s="37" t="str">
        <f t="shared" si="203"/>
        <v/>
      </c>
      <c r="J2599" s="1"/>
      <c r="K2599" s="1"/>
      <c r="L2599" s="16" t="str">
        <f t="shared" si="204"/>
        <v/>
      </c>
      <c r="M2599" s="70"/>
    </row>
    <row r="2600" spans="1:13" x14ac:dyDescent="0.3">
      <c r="A2600" s="4"/>
      <c r="B2600" s="1"/>
      <c r="C2600" s="1" t="str">
        <f t="shared" si="200"/>
        <v/>
      </c>
      <c r="D2600" s="1"/>
      <c r="E2600" s="1" t="str">
        <f t="shared" si="201"/>
        <v/>
      </c>
      <c r="F2600" s="1" t="str">
        <f t="shared" si="202"/>
        <v/>
      </c>
      <c r="G2600" s="1"/>
      <c r="H2600" s="74" t="str" cm="1">
        <f t="array" ref="H2600">IFERROR(IF(D2600="","",INDEX(Entradas!$H$3:$H$5000,MATCH(Vendas!A2600,IF(Entradas!$B$3:$B$5000=Vendas!D2600,Entradas!$A$3:$A$5000),1))),"Preço não registrado")</f>
        <v/>
      </c>
      <c r="I2600" s="37" t="str">
        <f t="shared" si="203"/>
        <v/>
      </c>
      <c r="J2600" s="1"/>
      <c r="K2600" s="1"/>
      <c r="L2600" s="16" t="str">
        <f t="shared" si="204"/>
        <v/>
      </c>
      <c r="M2600" s="70"/>
    </row>
    <row r="2601" spans="1:13" x14ac:dyDescent="0.3">
      <c r="A2601" s="4"/>
      <c r="B2601" s="1"/>
      <c r="C2601" s="1" t="str">
        <f t="shared" si="200"/>
        <v/>
      </c>
      <c r="D2601" s="1"/>
      <c r="E2601" s="1" t="str">
        <f t="shared" si="201"/>
        <v/>
      </c>
      <c r="F2601" s="1" t="str">
        <f t="shared" si="202"/>
        <v/>
      </c>
      <c r="G2601" s="1"/>
      <c r="H2601" s="74" t="str" cm="1">
        <f t="array" ref="H2601">IFERROR(IF(D2601="","",INDEX(Entradas!$H$3:$H$5000,MATCH(Vendas!A2601,IF(Entradas!$B$3:$B$5000=Vendas!D2601,Entradas!$A$3:$A$5000),1))),"Preço não registrado")</f>
        <v/>
      </c>
      <c r="I2601" s="37" t="str">
        <f t="shared" si="203"/>
        <v/>
      </c>
      <c r="J2601" s="1"/>
      <c r="K2601" s="1"/>
      <c r="L2601" s="16" t="str">
        <f t="shared" si="204"/>
        <v/>
      </c>
      <c r="M2601" s="70"/>
    </row>
    <row r="2602" spans="1:13" x14ac:dyDescent="0.3">
      <c r="A2602" s="4"/>
      <c r="B2602" s="1"/>
      <c r="C2602" s="1" t="str">
        <f t="shared" si="200"/>
        <v/>
      </c>
      <c r="D2602" s="6"/>
      <c r="E2602" s="1" t="str">
        <f t="shared" si="201"/>
        <v/>
      </c>
      <c r="F2602" s="1" t="str">
        <f t="shared" si="202"/>
        <v/>
      </c>
      <c r="G2602" s="1"/>
      <c r="H2602" s="74" t="str" cm="1">
        <f t="array" ref="H2602">IFERROR(IF(D2602="","",INDEX(Entradas!$H$3:$H$5000,MATCH(Vendas!A2602,IF(Entradas!$B$3:$B$5000=Vendas!D2602,Entradas!$A$3:$A$5000),1))),"Preço não registrado")</f>
        <v/>
      </c>
      <c r="I2602" s="37" t="str">
        <f t="shared" si="203"/>
        <v/>
      </c>
      <c r="J2602" s="1"/>
      <c r="K2602" s="1"/>
      <c r="L2602" s="16" t="str">
        <f t="shared" si="204"/>
        <v/>
      </c>
      <c r="M2602" s="70"/>
    </row>
    <row r="2603" spans="1:13" x14ac:dyDescent="0.3">
      <c r="A2603" s="4"/>
      <c r="B2603" s="1"/>
      <c r="C2603" s="1" t="str">
        <f t="shared" si="200"/>
        <v/>
      </c>
      <c r="D2603" s="1"/>
      <c r="E2603" s="1" t="str">
        <f t="shared" si="201"/>
        <v/>
      </c>
      <c r="F2603" s="1" t="str">
        <f t="shared" si="202"/>
        <v/>
      </c>
      <c r="G2603" s="1"/>
      <c r="H2603" s="74" t="str" cm="1">
        <f t="array" ref="H2603">IFERROR(IF(D2603="","",INDEX(Entradas!$H$3:$H$5000,MATCH(Vendas!A2603,IF(Entradas!$B$3:$B$5000=Vendas!D2603,Entradas!$A$3:$A$5000),1))),"Preço não registrado")</f>
        <v/>
      </c>
      <c r="I2603" s="37" t="str">
        <f t="shared" si="203"/>
        <v/>
      </c>
      <c r="J2603" s="1"/>
      <c r="K2603" s="1"/>
      <c r="L2603" s="16" t="str">
        <f t="shared" si="204"/>
        <v/>
      </c>
      <c r="M2603" s="70"/>
    </row>
    <row r="2604" spans="1:13" x14ac:dyDescent="0.3">
      <c r="A2604" s="4"/>
      <c r="B2604" s="1"/>
      <c r="C2604" s="1" t="str">
        <f t="shared" si="200"/>
        <v/>
      </c>
      <c r="D2604" s="1"/>
      <c r="E2604" s="1" t="str">
        <f t="shared" si="201"/>
        <v/>
      </c>
      <c r="F2604" s="1" t="str">
        <f t="shared" si="202"/>
        <v/>
      </c>
      <c r="G2604" s="1"/>
      <c r="H2604" s="74" t="str" cm="1">
        <f t="array" ref="H2604">IFERROR(IF(D2604="","",INDEX(Entradas!$H$3:$H$5000,MATCH(Vendas!A2604,IF(Entradas!$B$3:$B$5000=Vendas!D2604,Entradas!$A$3:$A$5000),1))),"Preço não registrado")</f>
        <v/>
      </c>
      <c r="I2604" s="37" t="str">
        <f t="shared" si="203"/>
        <v/>
      </c>
      <c r="J2604" s="1"/>
      <c r="K2604" s="1"/>
      <c r="L2604" s="16" t="str">
        <f t="shared" si="204"/>
        <v/>
      </c>
      <c r="M2604" s="70"/>
    </row>
    <row r="2605" spans="1:13" x14ac:dyDescent="0.3">
      <c r="A2605" s="4"/>
      <c r="B2605" s="1"/>
      <c r="C2605" s="1" t="str">
        <f t="shared" si="200"/>
        <v/>
      </c>
      <c r="D2605" s="1"/>
      <c r="E2605" s="1" t="str">
        <f t="shared" si="201"/>
        <v/>
      </c>
      <c r="F2605" s="1" t="str">
        <f t="shared" si="202"/>
        <v/>
      </c>
      <c r="G2605" s="1"/>
      <c r="H2605" s="74" t="str" cm="1">
        <f t="array" ref="H2605">IFERROR(IF(D2605="","",INDEX(Entradas!$H$3:$H$5000,MATCH(Vendas!A2605,IF(Entradas!$B$3:$B$5000=Vendas!D2605,Entradas!$A$3:$A$5000),1))),"Preço não registrado")</f>
        <v/>
      </c>
      <c r="I2605" s="37" t="str">
        <f t="shared" si="203"/>
        <v/>
      </c>
      <c r="J2605" s="1"/>
      <c r="K2605" s="1"/>
      <c r="L2605" s="16" t="str">
        <f t="shared" si="204"/>
        <v/>
      </c>
      <c r="M2605" s="70"/>
    </row>
    <row r="2606" spans="1:13" x14ac:dyDescent="0.3">
      <c r="A2606" s="4"/>
      <c r="B2606" s="1"/>
      <c r="C2606" s="1" t="str">
        <f t="shared" si="200"/>
        <v/>
      </c>
      <c r="D2606" s="1"/>
      <c r="E2606" s="1" t="str">
        <f t="shared" si="201"/>
        <v/>
      </c>
      <c r="F2606" s="1" t="str">
        <f t="shared" si="202"/>
        <v/>
      </c>
      <c r="G2606" s="1"/>
      <c r="H2606" s="74" t="str" cm="1">
        <f t="array" ref="H2606">IFERROR(IF(D2606="","",INDEX(Entradas!$H$3:$H$5000,MATCH(Vendas!A2606,IF(Entradas!$B$3:$B$5000=Vendas!D2606,Entradas!$A$3:$A$5000),1))),"Preço não registrado")</f>
        <v/>
      </c>
      <c r="I2606" s="37" t="str">
        <f t="shared" si="203"/>
        <v/>
      </c>
      <c r="J2606" s="1"/>
      <c r="K2606" s="1"/>
      <c r="L2606" s="16" t="str">
        <f t="shared" si="204"/>
        <v/>
      </c>
      <c r="M2606" s="70"/>
    </row>
    <row r="2607" spans="1:13" x14ac:dyDescent="0.3">
      <c r="A2607" s="4"/>
      <c r="B2607" s="1"/>
      <c r="C2607" s="1" t="str">
        <f t="shared" si="200"/>
        <v/>
      </c>
      <c r="D2607" s="1"/>
      <c r="E2607" s="1" t="str">
        <f t="shared" si="201"/>
        <v/>
      </c>
      <c r="F2607" s="1" t="str">
        <f t="shared" si="202"/>
        <v/>
      </c>
      <c r="G2607" s="1"/>
      <c r="H2607" s="74" t="str" cm="1">
        <f t="array" ref="H2607">IFERROR(IF(D2607="","",INDEX(Entradas!$H$3:$H$5000,MATCH(Vendas!A2607,IF(Entradas!$B$3:$B$5000=Vendas!D2607,Entradas!$A$3:$A$5000),1))),"Preço não registrado")</f>
        <v/>
      </c>
      <c r="I2607" s="37" t="str">
        <f t="shared" si="203"/>
        <v/>
      </c>
      <c r="J2607" s="1"/>
      <c r="K2607" s="1"/>
      <c r="L2607" s="16" t="str">
        <f t="shared" si="204"/>
        <v/>
      </c>
      <c r="M2607" s="70"/>
    </row>
    <row r="2608" spans="1:13" x14ac:dyDescent="0.3">
      <c r="A2608" s="4"/>
      <c r="B2608" s="1"/>
      <c r="C2608" s="1" t="str">
        <f t="shared" si="200"/>
        <v/>
      </c>
      <c r="D2608" s="1"/>
      <c r="E2608" s="1" t="str">
        <f t="shared" si="201"/>
        <v/>
      </c>
      <c r="F2608" s="1" t="str">
        <f t="shared" si="202"/>
        <v/>
      </c>
      <c r="G2608" s="1"/>
      <c r="H2608" s="74" t="str" cm="1">
        <f t="array" ref="H2608">IFERROR(IF(D2608="","",INDEX(Entradas!$H$3:$H$5000,MATCH(Vendas!A2608,IF(Entradas!$B$3:$B$5000=Vendas!D2608,Entradas!$A$3:$A$5000),1))),"Preço não registrado")</f>
        <v/>
      </c>
      <c r="I2608" s="37" t="str">
        <f t="shared" si="203"/>
        <v/>
      </c>
      <c r="J2608" s="1"/>
      <c r="K2608" s="1"/>
      <c r="L2608" s="16" t="str">
        <f t="shared" si="204"/>
        <v/>
      </c>
      <c r="M2608" s="70"/>
    </row>
    <row r="2609" spans="1:13" x14ac:dyDescent="0.3">
      <c r="A2609" s="4"/>
      <c r="B2609" s="1"/>
      <c r="C2609" s="1" t="str">
        <f t="shared" si="200"/>
        <v/>
      </c>
      <c r="D2609" s="1"/>
      <c r="E2609" s="1" t="str">
        <f t="shared" si="201"/>
        <v/>
      </c>
      <c r="F2609" s="1" t="str">
        <f t="shared" si="202"/>
        <v/>
      </c>
      <c r="G2609" s="1"/>
      <c r="H2609" s="74" t="str" cm="1">
        <f t="array" ref="H2609">IFERROR(IF(D2609="","",INDEX(Entradas!$H$3:$H$5000,MATCH(Vendas!A2609,IF(Entradas!$B$3:$B$5000=Vendas!D2609,Entradas!$A$3:$A$5000),1))),"Preço não registrado")</f>
        <v/>
      </c>
      <c r="I2609" s="37" t="str">
        <f t="shared" si="203"/>
        <v/>
      </c>
      <c r="J2609" s="1"/>
      <c r="K2609" s="1"/>
      <c r="L2609" s="16" t="str">
        <f t="shared" si="204"/>
        <v/>
      </c>
      <c r="M2609" s="70"/>
    </row>
    <row r="2610" spans="1:13" x14ac:dyDescent="0.3">
      <c r="A2610" s="4"/>
      <c r="B2610" s="1"/>
      <c r="C2610" s="1" t="str">
        <f t="shared" si="200"/>
        <v/>
      </c>
      <c r="D2610" s="1"/>
      <c r="E2610" s="1" t="str">
        <f t="shared" si="201"/>
        <v/>
      </c>
      <c r="F2610" s="1" t="str">
        <f t="shared" si="202"/>
        <v/>
      </c>
      <c r="G2610" s="1"/>
      <c r="H2610" s="74" t="str" cm="1">
        <f t="array" ref="H2610">IFERROR(IF(D2610="","",INDEX(Entradas!$H$3:$H$5000,MATCH(Vendas!A2610,IF(Entradas!$B$3:$B$5000=Vendas!D2610,Entradas!$A$3:$A$5000),1))),"Preço não registrado")</f>
        <v/>
      </c>
      <c r="I2610" s="37" t="str">
        <f t="shared" si="203"/>
        <v/>
      </c>
      <c r="J2610" s="1"/>
      <c r="K2610" s="1"/>
      <c r="L2610" s="16" t="str">
        <f t="shared" si="204"/>
        <v/>
      </c>
      <c r="M2610" s="70"/>
    </row>
    <row r="2611" spans="1:13" x14ac:dyDescent="0.3">
      <c r="A2611" s="4"/>
      <c r="B2611" s="1"/>
      <c r="C2611" s="1" t="str">
        <f t="shared" si="200"/>
        <v/>
      </c>
      <c r="D2611" s="1"/>
      <c r="E2611" s="1" t="str">
        <f t="shared" si="201"/>
        <v/>
      </c>
      <c r="F2611" s="1" t="str">
        <f t="shared" si="202"/>
        <v/>
      </c>
      <c r="G2611" s="1"/>
      <c r="H2611" s="74" t="str" cm="1">
        <f t="array" ref="H2611">IFERROR(IF(D2611="","",INDEX(Entradas!$H$3:$H$5000,MATCH(Vendas!A2611,IF(Entradas!$B$3:$B$5000=Vendas!D2611,Entradas!$A$3:$A$5000),1))),"Preço não registrado")</f>
        <v/>
      </c>
      <c r="I2611" s="37" t="str">
        <f t="shared" si="203"/>
        <v/>
      </c>
      <c r="J2611" s="1"/>
      <c r="K2611" s="1"/>
      <c r="L2611" s="16" t="str">
        <f t="shared" si="204"/>
        <v/>
      </c>
      <c r="M2611" s="70"/>
    </row>
    <row r="2612" spans="1:13" x14ac:dyDescent="0.3">
      <c r="A2612" s="4"/>
      <c r="B2612" s="1"/>
      <c r="C2612" s="1" t="str">
        <f t="shared" si="200"/>
        <v/>
      </c>
      <c r="D2612" s="6"/>
      <c r="E2612" s="1" t="str">
        <f t="shared" si="201"/>
        <v/>
      </c>
      <c r="F2612" s="1" t="str">
        <f t="shared" si="202"/>
        <v/>
      </c>
      <c r="G2612" s="1"/>
      <c r="H2612" s="74" t="str" cm="1">
        <f t="array" ref="H2612">IFERROR(IF(D2612="","",INDEX(Entradas!$H$3:$H$5000,MATCH(Vendas!A2612,IF(Entradas!$B$3:$B$5000=Vendas!D2612,Entradas!$A$3:$A$5000),1))),"Preço não registrado")</f>
        <v/>
      </c>
      <c r="I2612" s="37" t="str">
        <f t="shared" si="203"/>
        <v/>
      </c>
      <c r="J2612" s="1"/>
      <c r="K2612" s="1"/>
      <c r="L2612" s="16" t="str">
        <f t="shared" si="204"/>
        <v/>
      </c>
      <c r="M2612" s="70"/>
    </row>
    <row r="2613" spans="1:13" x14ac:dyDescent="0.3">
      <c r="A2613" s="4"/>
      <c r="B2613" s="1"/>
      <c r="C2613" s="1" t="str">
        <f t="shared" si="200"/>
        <v/>
      </c>
      <c r="D2613" s="1"/>
      <c r="E2613" s="1" t="str">
        <f t="shared" si="201"/>
        <v/>
      </c>
      <c r="F2613" s="1" t="str">
        <f t="shared" si="202"/>
        <v/>
      </c>
      <c r="G2613" s="1"/>
      <c r="H2613" s="74" t="str" cm="1">
        <f t="array" ref="H2613">IFERROR(IF(D2613="","",INDEX(Entradas!$H$3:$H$5000,MATCH(Vendas!A2613,IF(Entradas!$B$3:$B$5000=Vendas!D2613,Entradas!$A$3:$A$5000),1))),"Preço não registrado")</f>
        <v/>
      </c>
      <c r="I2613" s="37" t="str">
        <f t="shared" si="203"/>
        <v/>
      </c>
      <c r="J2613" s="1"/>
      <c r="K2613" s="1"/>
      <c r="L2613" s="16" t="str">
        <f t="shared" si="204"/>
        <v/>
      </c>
      <c r="M2613" s="70"/>
    </row>
    <row r="2614" spans="1:13" x14ac:dyDescent="0.3">
      <c r="A2614" s="4"/>
      <c r="B2614" s="1"/>
      <c r="C2614" s="1" t="str">
        <f t="shared" si="200"/>
        <v/>
      </c>
      <c r="D2614" s="1"/>
      <c r="E2614" s="1" t="str">
        <f t="shared" si="201"/>
        <v/>
      </c>
      <c r="F2614" s="1" t="str">
        <f t="shared" si="202"/>
        <v/>
      </c>
      <c r="G2614" s="1"/>
      <c r="H2614" s="74" t="str" cm="1">
        <f t="array" ref="H2614">IFERROR(IF(D2614="","",INDEX(Entradas!$H$3:$H$5000,MATCH(Vendas!A2614,IF(Entradas!$B$3:$B$5000=Vendas!D2614,Entradas!$A$3:$A$5000),1))),"Preço não registrado")</f>
        <v/>
      </c>
      <c r="I2614" s="37" t="str">
        <f t="shared" si="203"/>
        <v/>
      </c>
      <c r="J2614" s="1"/>
      <c r="K2614" s="1"/>
      <c r="L2614" s="16" t="str">
        <f t="shared" si="204"/>
        <v/>
      </c>
      <c r="M2614" s="70"/>
    </row>
    <row r="2615" spans="1:13" x14ac:dyDescent="0.3">
      <c r="A2615" s="4"/>
      <c r="B2615" s="1"/>
      <c r="C2615" s="1" t="str">
        <f t="shared" si="200"/>
        <v/>
      </c>
      <c r="D2615" s="1"/>
      <c r="E2615" s="1" t="str">
        <f t="shared" si="201"/>
        <v/>
      </c>
      <c r="F2615" s="1" t="str">
        <f t="shared" si="202"/>
        <v/>
      </c>
      <c r="G2615" s="1"/>
      <c r="H2615" s="74" t="str" cm="1">
        <f t="array" ref="H2615">IFERROR(IF(D2615="","",INDEX(Entradas!$H$3:$H$5000,MATCH(Vendas!A2615,IF(Entradas!$B$3:$B$5000=Vendas!D2615,Entradas!$A$3:$A$5000),1))),"Preço não registrado")</f>
        <v/>
      </c>
      <c r="I2615" s="37" t="str">
        <f t="shared" si="203"/>
        <v/>
      </c>
      <c r="J2615" s="1"/>
      <c r="K2615" s="1"/>
      <c r="L2615" s="16" t="str">
        <f t="shared" si="204"/>
        <v/>
      </c>
      <c r="M2615" s="70"/>
    </row>
    <row r="2616" spans="1:13" x14ac:dyDescent="0.3">
      <c r="A2616" s="4"/>
      <c r="B2616" s="1"/>
      <c r="C2616" s="1" t="str">
        <f t="shared" si="200"/>
        <v/>
      </c>
      <c r="D2616" s="1"/>
      <c r="E2616" s="1" t="str">
        <f t="shared" si="201"/>
        <v/>
      </c>
      <c r="F2616" s="1" t="str">
        <f t="shared" si="202"/>
        <v/>
      </c>
      <c r="G2616" s="1"/>
      <c r="H2616" s="74" t="str" cm="1">
        <f t="array" ref="H2616">IFERROR(IF(D2616="","",INDEX(Entradas!$H$3:$H$5000,MATCH(Vendas!A2616,IF(Entradas!$B$3:$B$5000=Vendas!D2616,Entradas!$A$3:$A$5000),1))),"Preço não registrado")</f>
        <v/>
      </c>
      <c r="I2616" s="37" t="str">
        <f t="shared" si="203"/>
        <v/>
      </c>
      <c r="J2616" s="1"/>
      <c r="K2616" s="1"/>
      <c r="L2616" s="16" t="str">
        <f t="shared" si="204"/>
        <v/>
      </c>
      <c r="M2616" s="70"/>
    </row>
    <row r="2617" spans="1:13" x14ac:dyDescent="0.3">
      <c r="A2617" s="4"/>
      <c r="B2617" s="1"/>
      <c r="C2617" s="1" t="str">
        <f t="shared" si="200"/>
        <v/>
      </c>
      <c r="D2617" s="1"/>
      <c r="E2617" s="1" t="str">
        <f t="shared" si="201"/>
        <v/>
      </c>
      <c r="F2617" s="1" t="str">
        <f t="shared" si="202"/>
        <v/>
      </c>
      <c r="G2617" s="1"/>
      <c r="H2617" s="74" t="str" cm="1">
        <f t="array" ref="H2617">IFERROR(IF(D2617="","",INDEX(Entradas!$H$3:$H$5000,MATCH(Vendas!A2617,IF(Entradas!$B$3:$B$5000=Vendas!D2617,Entradas!$A$3:$A$5000),1))),"Preço não registrado")</f>
        <v/>
      </c>
      <c r="I2617" s="37" t="str">
        <f t="shared" si="203"/>
        <v/>
      </c>
      <c r="J2617" s="1"/>
      <c r="K2617" s="1"/>
      <c r="L2617" s="16" t="str">
        <f t="shared" si="204"/>
        <v/>
      </c>
      <c r="M2617" s="70"/>
    </row>
    <row r="2618" spans="1:13" x14ac:dyDescent="0.3">
      <c r="A2618" s="4"/>
      <c r="B2618" s="1"/>
      <c r="C2618" s="1" t="str">
        <f t="shared" si="200"/>
        <v/>
      </c>
      <c r="D2618" s="1"/>
      <c r="E2618" s="1" t="str">
        <f t="shared" si="201"/>
        <v/>
      </c>
      <c r="F2618" s="1" t="str">
        <f t="shared" si="202"/>
        <v/>
      </c>
      <c r="G2618" s="1"/>
      <c r="H2618" s="74" t="str" cm="1">
        <f t="array" ref="H2618">IFERROR(IF(D2618="","",INDEX(Entradas!$H$3:$H$5000,MATCH(Vendas!A2618,IF(Entradas!$B$3:$B$5000=Vendas!D2618,Entradas!$A$3:$A$5000),1))),"Preço não registrado")</f>
        <v/>
      </c>
      <c r="I2618" s="37" t="str">
        <f t="shared" si="203"/>
        <v/>
      </c>
      <c r="J2618" s="1"/>
      <c r="K2618" s="1"/>
      <c r="L2618" s="16" t="str">
        <f t="shared" si="204"/>
        <v/>
      </c>
      <c r="M2618" s="70"/>
    </row>
    <row r="2619" spans="1:13" x14ac:dyDescent="0.3">
      <c r="A2619" s="4"/>
      <c r="B2619" s="1"/>
      <c r="C2619" s="1" t="str">
        <f t="shared" si="200"/>
        <v/>
      </c>
      <c r="D2619" s="1"/>
      <c r="E2619" s="1" t="str">
        <f t="shared" si="201"/>
        <v/>
      </c>
      <c r="F2619" s="1" t="str">
        <f t="shared" si="202"/>
        <v/>
      </c>
      <c r="G2619" s="1"/>
      <c r="H2619" s="74" t="str" cm="1">
        <f t="array" ref="H2619">IFERROR(IF(D2619="","",INDEX(Entradas!$H$3:$H$5000,MATCH(Vendas!A2619,IF(Entradas!$B$3:$B$5000=Vendas!D2619,Entradas!$A$3:$A$5000),1))),"Preço não registrado")</f>
        <v/>
      </c>
      <c r="I2619" s="37" t="str">
        <f t="shared" si="203"/>
        <v/>
      </c>
      <c r="J2619" s="1"/>
      <c r="K2619" s="1"/>
      <c r="L2619" s="16" t="str">
        <f t="shared" si="204"/>
        <v/>
      </c>
      <c r="M2619" s="70"/>
    </row>
    <row r="2620" spans="1:13" x14ac:dyDescent="0.3">
      <c r="A2620" s="4"/>
      <c r="B2620" s="1"/>
      <c r="C2620" s="1" t="str">
        <f t="shared" si="200"/>
        <v/>
      </c>
      <c r="D2620" s="1"/>
      <c r="E2620" s="1" t="str">
        <f t="shared" si="201"/>
        <v/>
      </c>
      <c r="F2620" s="1" t="str">
        <f t="shared" si="202"/>
        <v/>
      </c>
      <c r="G2620" s="1"/>
      <c r="H2620" s="74" t="str" cm="1">
        <f t="array" ref="H2620">IFERROR(IF(D2620="","",INDEX(Entradas!$H$3:$H$5000,MATCH(Vendas!A2620,IF(Entradas!$B$3:$B$5000=Vendas!D2620,Entradas!$A$3:$A$5000),1))),"Preço não registrado")</f>
        <v/>
      </c>
      <c r="I2620" s="37" t="str">
        <f t="shared" si="203"/>
        <v/>
      </c>
      <c r="J2620" s="1"/>
      <c r="K2620" s="1"/>
      <c r="L2620" s="16" t="str">
        <f t="shared" si="204"/>
        <v/>
      </c>
      <c r="M2620" s="70"/>
    </row>
    <row r="2621" spans="1:13" x14ac:dyDescent="0.3">
      <c r="A2621" s="4"/>
      <c r="B2621" s="1"/>
      <c r="C2621" s="1" t="str">
        <f t="shared" si="200"/>
        <v/>
      </c>
      <c r="D2621" s="1"/>
      <c r="E2621" s="1" t="str">
        <f t="shared" si="201"/>
        <v/>
      </c>
      <c r="F2621" s="1" t="str">
        <f t="shared" si="202"/>
        <v/>
      </c>
      <c r="G2621" s="1"/>
      <c r="H2621" s="74" t="str" cm="1">
        <f t="array" ref="H2621">IFERROR(IF(D2621="","",INDEX(Entradas!$H$3:$H$5000,MATCH(Vendas!A2621,IF(Entradas!$B$3:$B$5000=Vendas!D2621,Entradas!$A$3:$A$5000),1))),"Preço não registrado")</f>
        <v/>
      </c>
      <c r="I2621" s="37" t="str">
        <f t="shared" si="203"/>
        <v/>
      </c>
      <c r="J2621" s="1"/>
      <c r="K2621" s="1"/>
      <c r="L2621" s="16" t="str">
        <f t="shared" si="204"/>
        <v/>
      </c>
      <c r="M2621" s="70"/>
    </row>
    <row r="2622" spans="1:13" x14ac:dyDescent="0.3">
      <c r="A2622" s="4"/>
      <c r="B2622" s="1"/>
      <c r="C2622" s="1" t="str">
        <f t="shared" si="200"/>
        <v/>
      </c>
      <c r="D2622" s="6"/>
      <c r="E2622" s="1" t="str">
        <f t="shared" si="201"/>
        <v/>
      </c>
      <c r="F2622" s="1" t="str">
        <f t="shared" si="202"/>
        <v/>
      </c>
      <c r="G2622" s="1"/>
      <c r="H2622" s="74" t="str" cm="1">
        <f t="array" ref="H2622">IFERROR(IF(D2622="","",INDEX(Entradas!$H$3:$H$5000,MATCH(Vendas!A2622,IF(Entradas!$B$3:$B$5000=Vendas!D2622,Entradas!$A$3:$A$5000),1))),"Preço não registrado")</f>
        <v/>
      </c>
      <c r="I2622" s="37" t="str">
        <f t="shared" si="203"/>
        <v/>
      </c>
      <c r="J2622" s="1"/>
      <c r="K2622" s="1"/>
      <c r="L2622" s="16" t="str">
        <f t="shared" si="204"/>
        <v/>
      </c>
      <c r="M2622" s="70"/>
    </row>
    <row r="2623" spans="1:13" x14ac:dyDescent="0.3">
      <c r="A2623" s="4"/>
      <c r="B2623" s="1"/>
      <c r="C2623" s="1" t="str">
        <f t="shared" si="200"/>
        <v/>
      </c>
      <c r="D2623" s="1"/>
      <c r="E2623" s="1" t="str">
        <f t="shared" si="201"/>
        <v/>
      </c>
      <c r="F2623" s="1" t="str">
        <f t="shared" si="202"/>
        <v/>
      </c>
      <c r="G2623" s="1"/>
      <c r="H2623" s="74" t="str" cm="1">
        <f t="array" ref="H2623">IFERROR(IF(D2623="","",INDEX(Entradas!$H$3:$H$5000,MATCH(Vendas!A2623,IF(Entradas!$B$3:$B$5000=Vendas!D2623,Entradas!$A$3:$A$5000),1))),"Preço não registrado")</f>
        <v/>
      </c>
      <c r="I2623" s="37" t="str">
        <f t="shared" si="203"/>
        <v/>
      </c>
      <c r="J2623" s="1"/>
      <c r="K2623" s="1"/>
      <c r="L2623" s="16" t="str">
        <f t="shared" si="204"/>
        <v/>
      </c>
      <c r="M2623" s="70"/>
    </row>
    <row r="2624" spans="1:13" x14ac:dyDescent="0.3">
      <c r="A2624" s="4"/>
      <c r="B2624" s="1"/>
      <c r="C2624" s="1" t="str">
        <f t="shared" si="200"/>
        <v/>
      </c>
      <c r="D2624" s="1"/>
      <c r="E2624" s="1" t="str">
        <f t="shared" si="201"/>
        <v/>
      </c>
      <c r="F2624" s="1" t="str">
        <f t="shared" si="202"/>
        <v/>
      </c>
      <c r="G2624" s="1"/>
      <c r="H2624" s="74" t="str" cm="1">
        <f t="array" ref="H2624">IFERROR(IF(D2624="","",INDEX(Entradas!$H$3:$H$5000,MATCH(Vendas!A2624,IF(Entradas!$B$3:$B$5000=Vendas!D2624,Entradas!$A$3:$A$5000),1))),"Preço não registrado")</f>
        <v/>
      </c>
      <c r="I2624" s="37" t="str">
        <f t="shared" si="203"/>
        <v/>
      </c>
      <c r="J2624" s="1"/>
      <c r="K2624" s="1"/>
      <c r="L2624" s="16" t="str">
        <f t="shared" si="204"/>
        <v/>
      </c>
      <c r="M2624" s="70"/>
    </row>
    <row r="2625" spans="1:13" x14ac:dyDescent="0.3">
      <c r="A2625" s="4"/>
      <c r="B2625" s="1"/>
      <c r="C2625" s="1" t="str">
        <f t="shared" si="200"/>
        <v/>
      </c>
      <c r="D2625" s="1"/>
      <c r="E2625" s="1" t="str">
        <f t="shared" si="201"/>
        <v/>
      </c>
      <c r="F2625" s="1" t="str">
        <f t="shared" si="202"/>
        <v/>
      </c>
      <c r="G2625" s="1"/>
      <c r="H2625" s="74" t="str" cm="1">
        <f t="array" ref="H2625">IFERROR(IF(D2625="","",INDEX(Entradas!$H$3:$H$5000,MATCH(Vendas!A2625,IF(Entradas!$B$3:$B$5000=Vendas!D2625,Entradas!$A$3:$A$5000),1))),"Preço não registrado")</f>
        <v/>
      </c>
      <c r="I2625" s="37" t="str">
        <f t="shared" si="203"/>
        <v/>
      </c>
      <c r="J2625" s="1"/>
      <c r="K2625" s="1"/>
      <c r="L2625" s="16" t="str">
        <f t="shared" si="204"/>
        <v/>
      </c>
      <c r="M2625" s="70"/>
    </row>
    <row r="2626" spans="1:13" x14ac:dyDescent="0.3">
      <c r="A2626" s="4"/>
      <c r="B2626" s="1"/>
      <c r="C2626" s="1" t="str">
        <f t="shared" si="200"/>
        <v/>
      </c>
      <c r="D2626" s="1"/>
      <c r="E2626" s="1" t="str">
        <f t="shared" si="201"/>
        <v/>
      </c>
      <c r="F2626" s="1" t="str">
        <f t="shared" si="202"/>
        <v/>
      </c>
      <c r="G2626" s="1"/>
      <c r="H2626" s="74" t="str" cm="1">
        <f t="array" ref="H2626">IFERROR(IF(D2626="","",INDEX(Entradas!$H$3:$H$5000,MATCH(Vendas!A2626,IF(Entradas!$B$3:$B$5000=Vendas!D2626,Entradas!$A$3:$A$5000),1))),"Preço não registrado")</f>
        <v/>
      </c>
      <c r="I2626" s="37" t="str">
        <f t="shared" si="203"/>
        <v/>
      </c>
      <c r="J2626" s="1"/>
      <c r="K2626" s="1"/>
      <c r="L2626" s="16" t="str">
        <f t="shared" si="204"/>
        <v/>
      </c>
      <c r="M2626" s="70"/>
    </row>
    <row r="2627" spans="1:13" x14ac:dyDescent="0.3">
      <c r="A2627" s="4"/>
      <c r="B2627" s="1"/>
      <c r="C2627" s="1" t="str">
        <f t="shared" ref="C2627:C2690" si="205">IF(B2627="","",VLOOKUP(B2627,tabela_cliente,2,0))</f>
        <v/>
      </c>
      <c r="D2627" s="1"/>
      <c r="E2627" s="1" t="str">
        <f t="shared" ref="E2627:E2690" si="206">IF(D2627="","",VLOOKUP(D2627,tabela_produto,2,0))</f>
        <v/>
      </c>
      <c r="F2627" s="1" t="str">
        <f t="shared" ref="F2627:F2690" si="207">IF(D2627="","",VLOOKUP(D2627,tabela_produto,3,0))</f>
        <v/>
      </c>
      <c r="G2627" s="1"/>
      <c r="H2627" s="74" t="str" cm="1">
        <f t="array" ref="H2627">IFERROR(IF(D2627="","",INDEX(Entradas!$H$3:$H$5000,MATCH(Vendas!A2627,IF(Entradas!$B$3:$B$5000=Vendas!D2627,Entradas!$A$3:$A$5000),1))),"Preço não registrado")</f>
        <v/>
      </c>
      <c r="I2627" s="37" t="str">
        <f t="shared" si="203"/>
        <v/>
      </c>
      <c r="J2627" s="1"/>
      <c r="K2627" s="1"/>
      <c r="L2627" s="16" t="str">
        <f t="shared" si="204"/>
        <v/>
      </c>
      <c r="M2627" s="70"/>
    </row>
    <row r="2628" spans="1:13" x14ac:dyDescent="0.3">
      <c r="A2628" s="4"/>
      <c r="B2628" s="1"/>
      <c r="C2628" s="1" t="str">
        <f t="shared" si="205"/>
        <v/>
      </c>
      <c r="D2628" s="1"/>
      <c r="E2628" s="1" t="str">
        <f t="shared" si="206"/>
        <v/>
      </c>
      <c r="F2628" s="1" t="str">
        <f t="shared" si="207"/>
        <v/>
      </c>
      <c r="G2628" s="1"/>
      <c r="H2628" s="74" t="str" cm="1">
        <f t="array" ref="H2628">IFERROR(IF(D2628="","",INDEX(Entradas!$H$3:$H$5000,MATCH(Vendas!A2628,IF(Entradas!$B$3:$B$5000=Vendas!D2628,Entradas!$A$3:$A$5000),1))),"Preço não registrado")</f>
        <v/>
      </c>
      <c r="I2628" s="37" t="str">
        <f t="shared" ref="I2628:I2691" si="208">IFERROR(IF(OR(G2628="",H2628=""),"",G2628*H2628),"")</f>
        <v/>
      </c>
      <c r="J2628" s="1"/>
      <c r="K2628" s="1"/>
      <c r="L2628" s="16" t="str">
        <f t="shared" ref="L2628:L2691" si="209">IF(K2628="","",HYPERLINK("https://rastreamentocorreios.info/consulta/"&amp;K2628,"Rastreie aqui"))</f>
        <v/>
      </c>
      <c r="M2628" s="70"/>
    </row>
    <row r="2629" spans="1:13" x14ac:dyDescent="0.3">
      <c r="A2629" s="4"/>
      <c r="B2629" s="1"/>
      <c r="C2629" s="1" t="str">
        <f t="shared" si="205"/>
        <v/>
      </c>
      <c r="D2629" s="1"/>
      <c r="E2629" s="1" t="str">
        <f t="shared" si="206"/>
        <v/>
      </c>
      <c r="F2629" s="1" t="str">
        <f t="shared" si="207"/>
        <v/>
      </c>
      <c r="G2629" s="1"/>
      <c r="H2629" s="74" t="str" cm="1">
        <f t="array" ref="H2629">IFERROR(IF(D2629="","",INDEX(Entradas!$H$3:$H$5000,MATCH(Vendas!A2629,IF(Entradas!$B$3:$B$5000=Vendas!D2629,Entradas!$A$3:$A$5000),1))),"Preço não registrado")</f>
        <v/>
      </c>
      <c r="I2629" s="37" t="str">
        <f t="shared" si="208"/>
        <v/>
      </c>
      <c r="J2629" s="1"/>
      <c r="K2629" s="1"/>
      <c r="L2629" s="16" t="str">
        <f t="shared" si="209"/>
        <v/>
      </c>
      <c r="M2629" s="70"/>
    </row>
    <row r="2630" spans="1:13" x14ac:dyDescent="0.3">
      <c r="A2630" s="4"/>
      <c r="B2630" s="1"/>
      <c r="C2630" s="1" t="str">
        <f t="shared" si="205"/>
        <v/>
      </c>
      <c r="D2630" s="1"/>
      <c r="E2630" s="1" t="str">
        <f t="shared" si="206"/>
        <v/>
      </c>
      <c r="F2630" s="1" t="str">
        <f t="shared" si="207"/>
        <v/>
      </c>
      <c r="G2630" s="1"/>
      <c r="H2630" s="74" t="str" cm="1">
        <f t="array" ref="H2630">IFERROR(IF(D2630="","",INDEX(Entradas!$H$3:$H$5000,MATCH(Vendas!A2630,IF(Entradas!$B$3:$B$5000=Vendas!D2630,Entradas!$A$3:$A$5000),1))),"Preço não registrado")</f>
        <v/>
      </c>
      <c r="I2630" s="37" t="str">
        <f t="shared" si="208"/>
        <v/>
      </c>
      <c r="J2630" s="1"/>
      <c r="K2630" s="1"/>
      <c r="L2630" s="16" t="str">
        <f t="shared" si="209"/>
        <v/>
      </c>
      <c r="M2630" s="70"/>
    </row>
    <row r="2631" spans="1:13" x14ac:dyDescent="0.3">
      <c r="A2631" s="4"/>
      <c r="B2631" s="1"/>
      <c r="C2631" s="1" t="str">
        <f t="shared" si="205"/>
        <v/>
      </c>
      <c r="D2631" s="1"/>
      <c r="E2631" s="1" t="str">
        <f t="shared" si="206"/>
        <v/>
      </c>
      <c r="F2631" s="1" t="str">
        <f t="shared" si="207"/>
        <v/>
      </c>
      <c r="G2631" s="1"/>
      <c r="H2631" s="74" t="str" cm="1">
        <f t="array" ref="H2631">IFERROR(IF(D2631="","",INDEX(Entradas!$H$3:$H$5000,MATCH(Vendas!A2631,IF(Entradas!$B$3:$B$5000=Vendas!D2631,Entradas!$A$3:$A$5000),1))),"Preço não registrado")</f>
        <v/>
      </c>
      <c r="I2631" s="37" t="str">
        <f t="shared" si="208"/>
        <v/>
      </c>
      <c r="J2631" s="1"/>
      <c r="K2631" s="1"/>
      <c r="L2631" s="16" t="str">
        <f t="shared" si="209"/>
        <v/>
      </c>
      <c r="M2631" s="70"/>
    </row>
    <row r="2632" spans="1:13" x14ac:dyDescent="0.3">
      <c r="A2632" s="4"/>
      <c r="B2632" s="1"/>
      <c r="C2632" s="1" t="str">
        <f t="shared" si="205"/>
        <v/>
      </c>
      <c r="D2632" s="6"/>
      <c r="E2632" s="1" t="str">
        <f t="shared" si="206"/>
        <v/>
      </c>
      <c r="F2632" s="1" t="str">
        <f t="shared" si="207"/>
        <v/>
      </c>
      <c r="G2632" s="1"/>
      <c r="H2632" s="74" t="str" cm="1">
        <f t="array" ref="H2632">IFERROR(IF(D2632="","",INDEX(Entradas!$H$3:$H$5000,MATCH(Vendas!A2632,IF(Entradas!$B$3:$B$5000=Vendas!D2632,Entradas!$A$3:$A$5000),1))),"Preço não registrado")</f>
        <v/>
      </c>
      <c r="I2632" s="37" t="str">
        <f t="shared" si="208"/>
        <v/>
      </c>
      <c r="J2632" s="1"/>
      <c r="K2632" s="1"/>
      <c r="L2632" s="16" t="str">
        <f t="shared" si="209"/>
        <v/>
      </c>
      <c r="M2632" s="70"/>
    </row>
    <row r="2633" spans="1:13" x14ac:dyDescent="0.3">
      <c r="A2633" s="4"/>
      <c r="B2633" s="1"/>
      <c r="C2633" s="1" t="str">
        <f t="shared" si="205"/>
        <v/>
      </c>
      <c r="D2633" s="1"/>
      <c r="E2633" s="1" t="str">
        <f t="shared" si="206"/>
        <v/>
      </c>
      <c r="F2633" s="1" t="str">
        <f t="shared" si="207"/>
        <v/>
      </c>
      <c r="G2633" s="1"/>
      <c r="H2633" s="74" t="str" cm="1">
        <f t="array" ref="H2633">IFERROR(IF(D2633="","",INDEX(Entradas!$H$3:$H$5000,MATCH(Vendas!A2633,IF(Entradas!$B$3:$B$5000=Vendas!D2633,Entradas!$A$3:$A$5000),1))),"Preço não registrado")</f>
        <v/>
      </c>
      <c r="I2633" s="37" t="str">
        <f t="shared" si="208"/>
        <v/>
      </c>
      <c r="J2633" s="1"/>
      <c r="K2633" s="1"/>
      <c r="L2633" s="16" t="str">
        <f t="shared" si="209"/>
        <v/>
      </c>
      <c r="M2633" s="70"/>
    </row>
    <row r="2634" spans="1:13" x14ac:dyDescent="0.3">
      <c r="A2634" s="4"/>
      <c r="B2634" s="1"/>
      <c r="C2634" s="1" t="str">
        <f t="shared" si="205"/>
        <v/>
      </c>
      <c r="D2634" s="1"/>
      <c r="E2634" s="1" t="str">
        <f t="shared" si="206"/>
        <v/>
      </c>
      <c r="F2634" s="1" t="str">
        <f t="shared" si="207"/>
        <v/>
      </c>
      <c r="G2634" s="1"/>
      <c r="H2634" s="74" t="str" cm="1">
        <f t="array" ref="H2634">IFERROR(IF(D2634="","",INDEX(Entradas!$H$3:$H$5000,MATCH(Vendas!A2634,IF(Entradas!$B$3:$B$5000=Vendas!D2634,Entradas!$A$3:$A$5000),1))),"Preço não registrado")</f>
        <v/>
      </c>
      <c r="I2634" s="37" t="str">
        <f t="shared" si="208"/>
        <v/>
      </c>
      <c r="J2634" s="1"/>
      <c r="K2634" s="1"/>
      <c r="L2634" s="16" t="str">
        <f t="shared" si="209"/>
        <v/>
      </c>
      <c r="M2634" s="70"/>
    </row>
    <row r="2635" spans="1:13" x14ac:dyDescent="0.3">
      <c r="A2635" s="4"/>
      <c r="B2635" s="1"/>
      <c r="C2635" s="1" t="str">
        <f t="shared" si="205"/>
        <v/>
      </c>
      <c r="D2635" s="1"/>
      <c r="E2635" s="1" t="str">
        <f t="shared" si="206"/>
        <v/>
      </c>
      <c r="F2635" s="1" t="str">
        <f t="shared" si="207"/>
        <v/>
      </c>
      <c r="G2635" s="1"/>
      <c r="H2635" s="74" t="str" cm="1">
        <f t="array" ref="H2635">IFERROR(IF(D2635="","",INDEX(Entradas!$H$3:$H$5000,MATCH(Vendas!A2635,IF(Entradas!$B$3:$B$5000=Vendas!D2635,Entradas!$A$3:$A$5000),1))),"Preço não registrado")</f>
        <v/>
      </c>
      <c r="I2635" s="37" t="str">
        <f t="shared" si="208"/>
        <v/>
      </c>
      <c r="J2635" s="1"/>
      <c r="K2635" s="1"/>
      <c r="L2635" s="16" t="str">
        <f t="shared" si="209"/>
        <v/>
      </c>
      <c r="M2635" s="70"/>
    </row>
    <row r="2636" spans="1:13" x14ac:dyDescent="0.3">
      <c r="A2636" s="4"/>
      <c r="B2636" s="1"/>
      <c r="C2636" s="1" t="str">
        <f t="shared" si="205"/>
        <v/>
      </c>
      <c r="D2636" s="1"/>
      <c r="E2636" s="1" t="str">
        <f t="shared" si="206"/>
        <v/>
      </c>
      <c r="F2636" s="1" t="str">
        <f t="shared" si="207"/>
        <v/>
      </c>
      <c r="G2636" s="1"/>
      <c r="H2636" s="74" t="str" cm="1">
        <f t="array" ref="H2636">IFERROR(IF(D2636="","",INDEX(Entradas!$H$3:$H$5000,MATCH(Vendas!A2636,IF(Entradas!$B$3:$B$5000=Vendas!D2636,Entradas!$A$3:$A$5000),1))),"Preço não registrado")</f>
        <v/>
      </c>
      <c r="I2636" s="37" t="str">
        <f t="shared" si="208"/>
        <v/>
      </c>
      <c r="J2636" s="1"/>
      <c r="K2636" s="1"/>
      <c r="L2636" s="16" t="str">
        <f t="shared" si="209"/>
        <v/>
      </c>
      <c r="M2636" s="70"/>
    </row>
    <row r="2637" spans="1:13" x14ac:dyDescent="0.3">
      <c r="A2637" s="4"/>
      <c r="B2637" s="1"/>
      <c r="C2637" s="1" t="str">
        <f t="shared" si="205"/>
        <v/>
      </c>
      <c r="D2637" s="1"/>
      <c r="E2637" s="1" t="str">
        <f t="shared" si="206"/>
        <v/>
      </c>
      <c r="F2637" s="1" t="str">
        <f t="shared" si="207"/>
        <v/>
      </c>
      <c r="G2637" s="1"/>
      <c r="H2637" s="74" t="str" cm="1">
        <f t="array" ref="H2637">IFERROR(IF(D2637="","",INDEX(Entradas!$H$3:$H$5000,MATCH(Vendas!A2637,IF(Entradas!$B$3:$B$5000=Vendas!D2637,Entradas!$A$3:$A$5000),1))),"Preço não registrado")</f>
        <v/>
      </c>
      <c r="I2637" s="37" t="str">
        <f t="shared" si="208"/>
        <v/>
      </c>
      <c r="J2637" s="1"/>
      <c r="K2637" s="1"/>
      <c r="L2637" s="16" t="str">
        <f t="shared" si="209"/>
        <v/>
      </c>
      <c r="M2637" s="70"/>
    </row>
    <row r="2638" spans="1:13" x14ac:dyDescent="0.3">
      <c r="A2638" s="4"/>
      <c r="B2638" s="1"/>
      <c r="C2638" s="1" t="str">
        <f t="shared" si="205"/>
        <v/>
      </c>
      <c r="D2638" s="1"/>
      <c r="E2638" s="1" t="str">
        <f t="shared" si="206"/>
        <v/>
      </c>
      <c r="F2638" s="1" t="str">
        <f t="shared" si="207"/>
        <v/>
      </c>
      <c r="G2638" s="1"/>
      <c r="H2638" s="74" t="str" cm="1">
        <f t="array" ref="H2638">IFERROR(IF(D2638="","",INDEX(Entradas!$H$3:$H$5000,MATCH(Vendas!A2638,IF(Entradas!$B$3:$B$5000=Vendas!D2638,Entradas!$A$3:$A$5000),1))),"Preço não registrado")</f>
        <v/>
      </c>
      <c r="I2638" s="37" t="str">
        <f t="shared" si="208"/>
        <v/>
      </c>
      <c r="J2638" s="1"/>
      <c r="K2638" s="1"/>
      <c r="L2638" s="16" t="str">
        <f t="shared" si="209"/>
        <v/>
      </c>
      <c r="M2638" s="70"/>
    </row>
    <row r="2639" spans="1:13" x14ac:dyDescent="0.3">
      <c r="A2639" s="4"/>
      <c r="B2639" s="1"/>
      <c r="C2639" s="1" t="str">
        <f t="shared" si="205"/>
        <v/>
      </c>
      <c r="D2639" s="1"/>
      <c r="E2639" s="1" t="str">
        <f t="shared" si="206"/>
        <v/>
      </c>
      <c r="F2639" s="1" t="str">
        <f t="shared" si="207"/>
        <v/>
      </c>
      <c r="G2639" s="1"/>
      <c r="H2639" s="74" t="str" cm="1">
        <f t="array" ref="H2639">IFERROR(IF(D2639="","",INDEX(Entradas!$H$3:$H$5000,MATCH(Vendas!A2639,IF(Entradas!$B$3:$B$5000=Vendas!D2639,Entradas!$A$3:$A$5000),1))),"Preço não registrado")</f>
        <v/>
      </c>
      <c r="I2639" s="37" t="str">
        <f t="shared" si="208"/>
        <v/>
      </c>
      <c r="J2639" s="1"/>
      <c r="K2639" s="1"/>
      <c r="L2639" s="16" t="str">
        <f t="shared" si="209"/>
        <v/>
      </c>
      <c r="M2639" s="70"/>
    </row>
    <row r="2640" spans="1:13" x14ac:dyDescent="0.3">
      <c r="A2640" s="4"/>
      <c r="B2640" s="1"/>
      <c r="C2640" s="1" t="str">
        <f t="shared" si="205"/>
        <v/>
      </c>
      <c r="D2640" s="1"/>
      <c r="E2640" s="1" t="str">
        <f t="shared" si="206"/>
        <v/>
      </c>
      <c r="F2640" s="1" t="str">
        <f t="shared" si="207"/>
        <v/>
      </c>
      <c r="G2640" s="1"/>
      <c r="H2640" s="74" t="str" cm="1">
        <f t="array" ref="H2640">IFERROR(IF(D2640="","",INDEX(Entradas!$H$3:$H$5000,MATCH(Vendas!A2640,IF(Entradas!$B$3:$B$5000=Vendas!D2640,Entradas!$A$3:$A$5000),1))),"Preço não registrado")</f>
        <v/>
      </c>
      <c r="I2640" s="37" t="str">
        <f t="shared" si="208"/>
        <v/>
      </c>
      <c r="J2640" s="1"/>
      <c r="K2640" s="1"/>
      <c r="L2640" s="16" t="str">
        <f t="shared" si="209"/>
        <v/>
      </c>
      <c r="M2640" s="70"/>
    </row>
    <row r="2641" spans="1:13" x14ac:dyDescent="0.3">
      <c r="A2641" s="4"/>
      <c r="B2641" s="1"/>
      <c r="C2641" s="1" t="str">
        <f t="shared" si="205"/>
        <v/>
      </c>
      <c r="D2641" s="1"/>
      <c r="E2641" s="1" t="str">
        <f t="shared" si="206"/>
        <v/>
      </c>
      <c r="F2641" s="1" t="str">
        <f t="shared" si="207"/>
        <v/>
      </c>
      <c r="G2641" s="1"/>
      <c r="H2641" s="74" t="str" cm="1">
        <f t="array" ref="H2641">IFERROR(IF(D2641="","",INDEX(Entradas!$H$3:$H$5000,MATCH(Vendas!A2641,IF(Entradas!$B$3:$B$5000=Vendas!D2641,Entradas!$A$3:$A$5000),1))),"Preço não registrado")</f>
        <v/>
      </c>
      <c r="I2641" s="37" t="str">
        <f t="shared" si="208"/>
        <v/>
      </c>
      <c r="J2641" s="1"/>
      <c r="K2641" s="1"/>
      <c r="L2641" s="16" t="str">
        <f t="shared" si="209"/>
        <v/>
      </c>
      <c r="M2641" s="70"/>
    </row>
    <row r="2642" spans="1:13" x14ac:dyDescent="0.3">
      <c r="A2642" s="4"/>
      <c r="B2642" s="1"/>
      <c r="C2642" s="1" t="str">
        <f t="shared" si="205"/>
        <v/>
      </c>
      <c r="D2642" s="6"/>
      <c r="E2642" s="1" t="str">
        <f t="shared" si="206"/>
        <v/>
      </c>
      <c r="F2642" s="1" t="str">
        <f t="shared" si="207"/>
        <v/>
      </c>
      <c r="G2642" s="1"/>
      <c r="H2642" s="74" t="str" cm="1">
        <f t="array" ref="H2642">IFERROR(IF(D2642="","",INDEX(Entradas!$H$3:$H$5000,MATCH(Vendas!A2642,IF(Entradas!$B$3:$B$5000=Vendas!D2642,Entradas!$A$3:$A$5000),1))),"Preço não registrado")</f>
        <v/>
      </c>
      <c r="I2642" s="37" t="str">
        <f t="shared" si="208"/>
        <v/>
      </c>
      <c r="J2642" s="1"/>
      <c r="K2642" s="1"/>
      <c r="L2642" s="16" t="str">
        <f t="shared" si="209"/>
        <v/>
      </c>
      <c r="M2642" s="70"/>
    </row>
    <row r="2643" spans="1:13" x14ac:dyDescent="0.3">
      <c r="A2643" s="4"/>
      <c r="B2643" s="1"/>
      <c r="C2643" s="1" t="str">
        <f t="shared" si="205"/>
        <v/>
      </c>
      <c r="D2643" s="1"/>
      <c r="E2643" s="1" t="str">
        <f t="shared" si="206"/>
        <v/>
      </c>
      <c r="F2643" s="1" t="str">
        <f t="shared" si="207"/>
        <v/>
      </c>
      <c r="G2643" s="1"/>
      <c r="H2643" s="74" t="str" cm="1">
        <f t="array" ref="H2643">IFERROR(IF(D2643="","",INDEX(Entradas!$H$3:$H$5000,MATCH(Vendas!A2643,IF(Entradas!$B$3:$B$5000=Vendas!D2643,Entradas!$A$3:$A$5000),1))),"Preço não registrado")</f>
        <v/>
      </c>
      <c r="I2643" s="37" t="str">
        <f t="shared" si="208"/>
        <v/>
      </c>
      <c r="J2643" s="1"/>
      <c r="K2643" s="1"/>
      <c r="L2643" s="16" t="str">
        <f t="shared" si="209"/>
        <v/>
      </c>
      <c r="M2643" s="70"/>
    </row>
    <row r="2644" spans="1:13" x14ac:dyDescent="0.3">
      <c r="A2644" s="4"/>
      <c r="B2644" s="1"/>
      <c r="C2644" s="1" t="str">
        <f t="shared" si="205"/>
        <v/>
      </c>
      <c r="D2644" s="1"/>
      <c r="E2644" s="1" t="str">
        <f t="shared" si="206"/>
        <v/>
      </c>
      <c r="F2644" s="1" t="str">
        <f t="shared" si="207"/>
        <v/>
      </c>
      <c r="G2644" s="1"/>
      <c r="H2644" s="74" t="str" cm="1">
        <f t="array" ref="H2644">IFERROR(IF(D2644="","",INDEX(Entradas!$H$3:$H$5000,MATCH(Vendas!A2644,IF(Entradas!$B$3:$B$5000=Vendas!D2644,Entradas!$A$3:$A$5000),1))),"Preço não registrado")</f>
        <v/>
      </c>
      <c r="I2644" s="37" t="str">
        <f t="shared" si="208"/>
        <v/>
      </c>
      <c r="J2644" s="1"/>
      <c r="K2644" s="1"/>
      <c r="L2644" s="16" t="str">
        <f t="shared" si="209"/>
        <v/>
      </c>
      <c r="M2644" s="70"/>
    </row>
    <row r="2645" spans="1:13" x14ac:dyDescent="0.3">
      <c r="A2645" s="4"/>
      <c r="B2645" s="1"/>
      <c r="C2645" s="1" t="str">
        <f t="shared" si="205"/>
        <v/>
      </c>
      <c r="D2645" s="1"/>
      <c r="E2645" s="1" t="str">
        <f t="shared" si="206"/>
        <v/>
      </c>
      <c r="F2645" s="1" t="str">
        <f t="shared" si="207"/>
        <v/>
      </c>
      <c r="G2645" s="1"/>
      <c r="H2645" s="74" t="str" cm="1">
        <f t="array" ref="H2645">IFERROR(IF(D2645="","",INDEX(Entradas!$H$3:$H$5000,MATCH(Vendas!A2645,IF(Entradas!$B$3:$B$5000=Vendas!D2645,Entradas!$A$3:$A$5000),1))),"Preço não registrado")</f>
        <v/>
      </c>
      <c r="I2645" s="37" t="str">
        <f t="shared" si="208"/>
        <v/>
      </c>
      <c r="J2645" s="1"/>
      <c r="K2645" s="1"/>
      <c r="L2645" s="16" t="str">
        <f t="shared" si="209"/>
        <v/>
      </c>
      <c r="M2645" s="70"/>
    </row>
    <row r="2646" spans="1:13" x14ac:dyDescent="0.3">
      <c r="A2646" s="4"/>
      <c r="B2646" s="1"/>
      <c r="C2646" s="1" t="str">
        <f t="shared" si="205"/>
        <v/>
      </c>
      <c r="D2646" s="1"/>
      <c r="E2646" s="1" t="str">
        <f t="shared" si="206"/>
        <v/>
      </c>
      <c r="F2646" s="1" t="str">
        <f t="shared" si="207"/>
        <v/>
      </c>
      <c r="G2646" s="1"/>
      <c r="H2646" s="74" t="str" cm="1">
        <f t="array" ref="H2646">IFERROR(IF(D2646="","",INDEX(Entradas!$H$3:$H$5000,MATCH(Vendas!A2646,IF(Entradas!$B$3:$B$5000=Vendas!D2646,Entradas!$A$3:$A$5000),1))),"Preço não registrado")</f>
        <v/>
      </c>
      <c r="I2646" s="37" t="str">
        <f t="shared" si="208"/>
        <v/>
      </c>
      <c r="J2646" s="1"/>
      <c r="K2646" s="1"/>
      <c r="L2646" s="16" t="str">
        <f t="shared" si="209"/>
        <v/>
      </c>
      <c r="M2646" s="70"/>
    </row>
    <row r="2647" spans="1:13" x14ac:dyDescent="0.3">
      <c r="A2647" s="4"/>
      <c r="B2647" s="1"/>
      <c r="C2647" s="1" t="str">
        <f t="shared" si="205"/>
        <v/>
      </c>
      <c r="D2647" s="1"/>
      <c r="E2647" s="1" t="str">
        <f t="shared" si="206"/>
        <v/>
      </c>
      <c r="F2647" s="1" t="str">
        <f t="shared" si="207"/>
        <v/>
      </c>
      <c r="G2647" s="1"/>
      <c r="H2647" s="74" t="str" cm="1">
        <f t="array" ref="H2647">IFERROR(IF(D2647="","",INDEX(Entradas!$H$3:$H$5000,MATCH(Vendas!A2647,IF(Entradas!$B$3:$B$5000=Vendas!D2647,Entradas!$A$3:$A$5000),1))),"Preço não registrado")</f>
        <v/>
      </c>
      <c r="I2647" s="37" t="str">
        <f t="shared" si="208"/>
        <v/>
      </c>
      <c r="J2647" s="1"/>
      <c r="K2647" s="1"/>
      <c r="L2647" s="16" t="str">
        <f t="shared" si="209"/>
        <v/>
      </c>
      <c r="M2647" s="70"/>
    </row>
    <row r="2648" spans="1:13" x14ac:dyDescent="0.3">
      <c r="A2648" s="4"/>
      <c r="B2648" s="1"/>
      <c r="C2648" s="1" t="str">
        <f t="shared" si="205"/>
        <v/>
      </c>
      <c r="D2648" s="1"/>
      <c r="E2648" s="1" t="str">
        <f t="shared" si="206"/>
        <v/>
      </c>
      <c r="F2648" s="1" t="str">
        <f t="shared" si="207"/>
        <v/>
      </c>
      <c r="G2648" s="1"/>
      <c r="H2648" s="74" t="str" cm="1">
        <f t="array" ref="H2648">IFERROR(IF(D2648="","",INDEX(Entradas!$H$3:$H$5000,MATCH(Vendas!A2648,IF(Entradas!$B$3:$B$5000=Vendas!D2648,Entradas!$A$3:$A$5000),1))),"Preço não registrado")</f>
        <v/>
      </c>
      <c r="I2648" s="37" t="str">
        <f t="shared" si="208"/>
        <v/>
      </c>
      <c r="J2648" s="1"/>
      <c r="K2648" s="1"/>
      <c r="L2648" s="16" t="str">
        <f t="shared" si="209"/>
        <v/>
      </c>
      <c r="M2648" s="70"/>
    </row>
    <row r="2649" spans="1:13" x14ac:dyDescent="0.3">
      <c r="A2649" s="4"/>
      <c r="B2649" s="1"/>
      <c r="C2649" s="1" t="str">
        <f t="shared" si="205"/>
        <v/>
      </c>
      <c r="D2649" s="1"/>
      <c r="E2649" s="1" t="str">
        <f t="shared" si="206"/>
        <v/>
      </c>
      <c r="F2649" s="1" t="str">
        <f t="shared" si="207"/>
        <v/>
      </c>
      <c r="G2649" s="1"/>
      <c r="H2649" s="74" t="str" cm="1">
        <f t="array" ref="H2649">IFERROR(IF(D2649="","",INDEX(Entradas!$H$3:$H$5000,MATCH(Vendas!A2649,IF(Entradas!$B$3:$B$5000=Vendas!D2649,Entradas!$A$3:$A$5000),1))),"Preço não registrado")</f>
        <v/>
      </c>
      <c r="I2649" s="37" t="str">
        <f t="shared" si="208"/>
        <v/>
      </c>
      <c r="J2649" s="1"/>
      <c r="K2649" s="1"/>
      <c r="L2649" s="16" t="str">
        <f t="shared" si="209"/>
        <v/>
      </c>
      <c r="M2649" s="70"/>
    </row>
    <row r="2650" spans="1:13" x14ac:dyDescent="0.3">
      <c r="A2650" s="4"/>
      <c r="B2650" s="1"/>
      <c r="C2650" s="1" t="str">
        <f t="shared" si="205"/>
        <v/>
      </c>
      <c r="D2650" s="1"/>
      <c r="E2650" s="1" t="str">
        <f t="shared" si="206"/>
        <v/>
      </c>
      <c r="F2650" s="1" t="str">
        <f t="shared" si="207"/>
        <v/>
      </c>
      <c r="G2650" s="1"/>
      <c r="H2650" s="74" t="str" cm="1">
        <f t="array" ref="H2650">IFERROR(IF(D2650="","",INDEX(Entradas!$H$3:$H$5000,MATCH(Vendas!A2650,IF(Entradas!$B$3:$B$5000=Vendas!D2650,Entradas!$A$3:$A$5000),1))),"Preço não registrado")</f>
        <v/>
      </c>
      <c r="I2650" s="37" t="str">
        <f t="shared" si="208"/>
        <v/>
      </c>
      <c r="J2650" s="1"/>
      <c r="K2650" s="1"/>
      <c r="L2650" s="16" t="str">
        <f t="shared" si="209"/>
        <v/>
      </c>
      <c r="M2650" s="70"/>
    </row>
    <row r="2651" spans="1:13" x14ac:dyDescent="0.3">
      <c r="A2651" s="4"/>
      <c r="B2651" s="1"/>
      <c r="C2651" s="1" t="str">
        <f t="shared" si="205"/>
        <v/>
      </c>
      <c r="D2651" s="1"/>
      <c r="E2651" s="1" t="str">
        <f t="shared" si="206"/>
        <v/>
      </c>
      <c r="F2651" s="1" t="str">
        <f t="shared" si="207"/>
        <v/>
      </c>
      <c r="G2651" s="1"/>
      <c r="H2651" s="74" t="str" cm="1">
        <f t="array" ref="H2651">IFERROR(IF(D2651="","",INDEX(Entradas!$H$3:$H$5000,MATCH(Vendas!A2651,IF(Entradas!$B$3:$B$5000=Vendas!D2651,Entradas!$A$3:$A$5000),1))),"Preço não registrado")</f>
        <v/>
      </c>
      <c r="I2651" s="37" t="str">
        <f t="shared" si="208"/>
        <v/>
      </c>
      <c r="J2651" s="1"/>
      <c r="K2651" s="1"/>
      <c r="L2651" s="16" t="str">
        <f t="shared" si="209"/>
        <v/>
      </c>
      <c r="M2651" s="70"/>
    </row>
    <row r="2652" spans="1:13" x14ac:dyDescent="0.3">
      <c r="A2652" s="4"/>
      <c r="B2652" s="1"/>
      <c r="C2652" s="1" t="str">
        <f t="shared" si="205"/>
        <v/>
      </c>
      <c r="D2652" s="6"/>
      <c r="E2652" s="1" t="str">
        <f t="shared" si="206"/>
        <v/>
      </c>
      <c r="F2652" s="1" t="str">
        <f t="shared" si="207"/>
        <v/>
      </c>
      <c r="G2652" s="1"/>
      <c r="H2652" s="74" t="str" cm="1">
        <f t="array" ref="H2652">IFERROR(IF(D2652="","",INDEX(Entradas!$H$3:$H$5000,MATCH(Vendas!A2652,IF(Entradas!$B$3:$B$5000=Vendas!D2652,Entradas!$A$3:$A$5000),1))),"Preço não registrado")</f>
        <v/>
      </c>
      <c r="I2652" s="37" t="str">
        <f t="shared" si="208"/>
        <v/>
      </c>
      <c r="J2652" s="1"/>
      <c r="K2652" s="1"/>
      <c r="L2652" s="16" t="str">
        <f t="shared" si="209"/>
        <v/>
      </c>
      <c r="M2652" s="70"/>
    </row>
    <row r="2653" spans="1:13" x14ac:dyDescent="0.3">
      <c r="A2653" s="4"/>
      <c r="B2653" s="1"/>
      <c r="C2653" s="1" t="str">
        <f t="shared" si="205"/>
        <v/>
      </c>
      <c r="D2653" s="1"/>
      <c r="E2653" s="1" t="str">
        <f t="shared" si="206"/>
        <v/>
      </c>
      <c r="F2653" s="1" t="str">
        <f t="shared" si="207"/>
        <v/>
      </c>
      <c r="G2653" s="1"/>
      <c r="H2653" s="74" t="str" cm="1">
        <f t="array" ref="H2653">IFERROR(IF(D2653="","",INDEX(Entradas!$H$3:$H$5000,MATCH(Vendas!A2653,IF(Entradas!$B$3:$B$5000=Vendas!D2653,Entradas!$A$3:$A$5000),1))),"Preço não registrado")</f>
        <v/>
      </c>
      <c r="I2653" s="37" t="str">
        <f t="shared" si="208"/>
        <v/>
      </c>
      <c r="J2653" s="1"/>
      <c r="K2653" s="1"/>
      <c r="L2653" s="16" t="str">
        <f t="shared" si="209"/>
        <v/>
      </c>
      <c r="M2653" s="70"/>
    </row>
    <row r="2654" spans="1:13" x14ac:dyDescent="0.3">
      <c r="A2654" s="4"/>
      <c r="B2654" s="1"/>
      <c r="C2654" s="1" t="str">
        <f t="shared" si="205"/>
        <v/>
      </c>
      <c r="D2654" s="1"/>
      <c r="E2654" s="1" t="str">
        <f t="shared" si="206"/>
        <v/>
      </c>
      <c r="F2654" s="1" t="str">
        <f t="shared" si="207"/>
        <v/>
      </c>
      <c r="G2654" s="1"/>
      <c r="H2654" s="74" t="str" cm="1">
        <f t="array" ref="H2654">IFERROR(IF(D2654="","",INDEX(Entradas!$H$3:$H$5000,MATCH(Vendas!A2654,IF(Entradas!$B$3:$B$5000=Vendas!D2654,Entradas!$A$3:$A$5000),1))),"Preço não registrado")</f>
        <v/>
      </c>
      <c r="I2654" s="37" t="str">
        <f t="shared" si="208"/>
        <v/>
      </c>
      <c r="J2654" s="1"/>
      <c r="K2654" s="1"/>
      <c r="L2654" s="16" t="str">
        <f t="shared" si="209"/>
        <v/>
      </c>
      <c r="M2654" s="70"/>
    </row>
    <row r="2655" spans="1:13" x14ac:dyDescent="0.3">
      <c r="A2655" s="4"/>
      <c r="B2655" s="1"/>
      <c r="C2655" s="1" t="str">
        <f t="shared" si="205"/>
        <v/>
      </c>
      <c r="D2655" s="1"/>
      <c r="E2655" s="1" t="str">
        <f t="shared" si="206"/>
        <v/>
      </c>
      <c r="F2655" s="1" t="str">
        <f t="shared" si="207"/>
        <v/>
      </c>
      <c r="G2655" s="1"/>
      <c r="H2655" s="74" t="str" cm="1">
        <f t="array" ref="H2655">IFERROR(IF(D2655="","",INDEX(Entradas!$H$3:$H$5000,MATCH(Vendas!A2655,IF(Entradas!$B$3:$B$5000=Vendas!D2655,Entradas!$A$3:$A$5000),1))),"Preço não registrado")</f>
        <v/>
      </c>
      <c r="I2655" s="37" t="str">
        <f t="shared" si="208"/>
        <v/>
      </c>
      <c r="J2655" s="1"/>
      <c r="K2655" s="1"/>
      <c r="L2655" s="16" t="str">
        <f t="shared" si="209"/>
        <v/>
      </c>
      <c r="M2655" s="70"/>
    </row>
    <row r="2656" spans="1:13" x14ac:dyDescent="0.3">
      <c r="A2656" s="4"/>
      <c r="B2656" s="1"/>
      <c r="C2656" s="1" t="str">
        <f t="shared" si="205"/>
        <v/>
      </c>
      <c r="D2656" s="1"/>
      <c r="E2656" s="1" t="str">
        <f t="shared" si="206"/>
        <v/>
      </c>
      <c r="F2656" s="1" t="str">
        <f t="shared" si="207"/>
        <v/>
      </c>
      <c r="G2656" s="1"/>
      <c r="H2656" s="74" t="str" cm="1">
        <f t="array" ref="H2656">IFERROR(IF(D2656="","",INDEX(Entradas!$H$3:$H$5000,MATCH(Vendas!A2656,IF(Entradas!$B$3:$B$5000=Vendas!D2656,Entradas!$A$3:$A$5000),1))),"Preço não registrado")</f>
        <v/>
      </c>
      <c r="I2656" s="37" t="str">
        <f t="shared" si="208"/>
        <v/>
      </c>
      <c r="J2656" s="1"/>
      <c r="K2656" s="1"/>
      <c r="L2656" s="16" t="str">
        <f t="shared" si="209"/>
        <v/>
      </c>
      <c r="M2656" s="70"/>
    </row>
    <row r="2657" spans="1:13" x14ac:dyDescent="0.3">
      <c r="A2657" s="4"/>
      <c r="B2657" s="1"/>
      <c r="C2657" s="1" t="str">
        <f t="shared" si="205"/>
        <v/>
      </c>
      <c r="D2657" s="1"/>
      <c r="E2657" s="1" t="str">
        <f t="shared" si="206"/>
        <v/>
      </c>
      <c r="F2657" s="1" t="str">
        <f t="shared" si="207"/>
        <v/>
      </c>
      <c r="G2657" s="1"/>
      <c r="H2657" s="74" t="str" cm="1">
        <f t="array" ref="H2657">IFERROR(IF(D2657="","",INDEX(Entradas!$H$3:$H$5000,MATCH(Vendas!A2657,IF(Entradas!$B$3:$B$5000=Vendas!D2657,Entradas!$A$3:$A$5000),1))),"Preço não registrado")</f>
        <v/>
      </c>
      <c r="I2657" s="37" t="str">
        <f t="shared" si="208"/>
        <v/>
      </c>
      <c r="J2657" s="1"/>
      <c r="K2657" s="1"/>
      <c r="L2657" s="16" t="str">
        <f t="shared" si="209"/>
        <v/>
      </c>
      <c r="M2657" s="70"/>
    </row>
    <row r="2658" spans="1:13" x14ac:dyDescent="0.3">
      <c r="A2658" s="4"/>
      <c r="B2658" s="1"/>
      <c r="C2658" s="1" t="str">
        <f t="shared" si="205"/>
        <v/>
      </c>
      <c r="D2658" s="1"/>
      <c r="E2658" s="1" t="str">
        <f t="shared" si="206"/>
        <v/>
      </c>
      <c r="F2658" s="1" t="str">
        <f t="shared" si="207"/>
        <v/>
      </c>
      <c r="G2658" s="1"/>
      <c r="H2658" s="74" t="str" cm="1">
        <f t="array" ref="H2658">IFERROR(IF(D2658="","",INDEX(Entradas!$H$3:$H$5000,MATCH(Vendas!A2658,IF(Entradas!$B$3:$B$5000=Vendas!D2658,Entradas!$A$3:$A$5000),1))),"Preço não registrado")</f>
        <v/>
      </c>
      <c r="I2658" s="37" t="str">
        <f t="shared" si="208"/>
        <v/>
      </c>
      <c r="J2658" s="1"/>
      <c r="K2658" s="1"/>
      <c r="L2658" s="16" t="str">
        <f t="shared" si="209"/>
        <v/>
      </c>
      <c r="M2658" s="70"/>
    </row>
    <row r="2659" spans="1:13" x14ac:dyDescent="0.3">
      <c r="A2659" s="4"/>
      <c r="B2659" s="1"/>
      <c r="C2659" s="1" t="str">
        <f t="shared" si="205"/>
        <v/>
      </c>
      <c r="D2659" s="1"/>
      <c r="E2659" s="1" t="str">
        <f t="shared" si="206"/>
        <v/>
      </c>
      <c r="F2659" s="1" t="str">
        <f t="shared" si="207"/>
        <v/>
      </c>
      <c r="G2659" s="1"/>
      <c r="H2659" s="74" t="str" cm="1">
        <f t="array" ref="H2659">IFERROR(IF(D2659="","",INDEX(Entradas!$H$3:$H$5000,MATCH(Vendas!A2659,IF(Entradas!$B$3:$B$5000=Vendas!D2659,Entradas!$A$3:$A$5000),1))),"Preço não registrado")</f>
        <v/>
      </c>
      <c r="I2659" s="37" t="str">
        <f t="shared" si="208"/>
        <v/>
      </c>
      <c r="J2659" s="1"/>
      <c r="K2659" s="1"/>
      <c r="L2659" s="16" t="str">
        <f t="shared" si="209"/>
        <v/>
      </c>
      <c r="M2659" s="70"/>
    </row>
    <row r="2660" spans="1:13" x14ac:dyDescent="0.3">
      <c r="A2660" s="4"/>
      <c r="B2660" s="1"/>
      <c r="C2660" s="1" t="str">
        <f t="shared" si="205"/>
        <v/>
      </c>
      <c r="D2660" s="1"/>
      <c r="E2660" s="1" t="str">
        <f t="shared" si="206"/>
        <v/>
      </c>
      <c r="F2660" s="1" t="str">
        <f t="shared" si="207"/>
        <v/>
      </c>
      <c r="G2660" s="1"/>
      <c r="H2660" s="74" t="str" cm="1">
        <f t="array" ref="H2660">IFERROR(IF(D2660="","",INDEX(Entradas!$H$3:$H$5000,MATCH(Vendas!A2660,IF(Entradas!$B$3:$B$5000=Vendas!D2660,Entradas!$A$3:$A$5000),1))),"Preço não registrado")</f>
        <v/>
      </c>
      <c r="I2660" s="37" t="str">
        <f t="shared" si="208"/>
        <v/>
      </c>
      <c r="J2660" s="1"/>
      <c r="K2660" s="1"/>
      <c r="L2660" s="16" t="str">
        <f t="shared" si="209"/>
        <v/>
      </c>
      <c r="M2660" s="70"/>
    </row>
    <row r="2661" spans="1:13" x14ac:dyDescent="0.3">
      <c r="A2661" s="4"/>
      <c r="B2661" s="1"/>
      <c r="C2661" s="1" t="str">
        <f t="shared" si="205"/>
        <v/>
      </c>
      <c r="D2661" s="1"/>
      <c r="E2661" s="1" t="str">
        <f t="shared" si="206"/>
        <v/>
      </c>
      <c r="F2661" s="1" t="str">
        <f t="shared" si="207"/>
        <v/>
      </c>
      <c r="G2661" s="1"/>
      <c r="H2661" s="74" t="str" cm="1">
        <f t="array" ref="H2661">IFERROR(IF(D2661="","",INDEX(Entradas!$H$3:$H$5000,MATCH(Vendas!A2661,IF(Entradas!$B$3:$B$5000=Vendas!D2661,Entradas!$A$3:$A$5000),1))),"Preço não registrado")</f>
        <v/>
      </c>
      <c r="I2661" s="37" t="str">
        <f t="shared" si="208"/>
        <v/>
      </c>
      <c r="J2661" s="1"/>
      <c r="K2661" s="1"/>
      <c r="L2661" s="16" t="str">
        <f t="shared" si="209"/>
        <v/>
      </c>
      <c r="M2661" s="70"/>
    </row>
    <row r="2662" spans="1:13" x14ac:dyDescent="0.3">
      <c r="A2662" s="4"/>
      <c r="B2662" s="1"/>
      <c r="C2662" s="1" t="str">
        <f t="shared" si="205"/>
        <v/>
      </c>
      <c r="D2662" s="6"/>
      <c r="E2662" s="1" t="str">
        <f t="shared" si="206"/>
        <v/>
      </c>
      <c r="F2662" s="1" t="str">
        <f t="shared" si="207"/>
        <v/>
      </c>
      <c r="G2662" s="1"/>
      <c r="H2662" s="74" t="str" cm="1">
        <f t="array" ref="H2662">IFERROR(IF(D2662="","",INDEX(Entradas!$H$3:$H$5000,MATCH(Vendas!A2662,IF(Entradas!$B$3:$B$5000=Vendas!D2662,Entradas!$A$3:$A$5000),1))),"Preço não registrado")</f>
        <v/>
      </c>
      <c r="I2662" s="37" t="str">
        <f t="shared" si="208"/>
        <v/>
      </c>
      <c r="J2662" s="1"/>
      <c r="K2662" s="1"/>
      <c r="L2662" s="16" t="str">
        <f t="shared" si="209"/>
        <v/>
      </c>
      <c r="M2662" s="70"/>
    </row>
    <row r="2663" spans="1:13" x14ac:dyDescent="0.3">
      <c r="A2663" s="4"/>
      <c r="B2663" s="1"/>
      <c r="C2663" s="1" t="str">
        <f t="shared" si="205"/>
        <v/>
      </c>
      <c r="D2663" s="1"/>
      <c r="E2663" s="1" t="str">
        <f t="shared" si="206"/>
        <v/>
      </c>
      <c r="F2663" s="1" t="str">
        <f t="shared" si="207"/>
        <v/>
      </c>
      <c r="G2663" s="1"/>
      <c r="H2663" s="74" t="str" cm="1">
        <f t="array" ref="H2663">IFERROR(IF(D2663="","",INDEX(Entradas!$H$3:$H$5000,MATCH(Vendas!A2663,IF(Entradas!$B$3:$B$5000=Vendas!D2663,Entradas!$A$3:$A$5000),1))),"Preço não registrado")</f>
        <v/>
      </c>
      <c r="I2663" s="37" t="str">
        <f t="shared" si="208"/>
        <v/>
      </c>
      <c r="J2663" s="1"/>
      <c r="K2663" s="1"/>
      <c r="L2663" s="16" t="str">
        <f t="shared" si="209"/>
        <v/>
      </c>
      <c r="M2663" s="70"/>
    </row>
    <row r="2664" spans="1:13" x14ac:dyDescent="0.3">
      <c r="A2664" s="4"/>
      <c r="B2664" s="1"/>
      <c r="C2664" s="1" t="str">
        <f t="shared" si="205"/>
        <v/>
      </c>
      <c r="D2664" s="1"/>
      <c r="E2664" s="1" t="str">
        <f t="shared" si="206"/>
        <v/>
      </c>
      <c r="F2664" s="1" t="str">
        <f t="shared" si="207"/>
        <v/>
      </c>
      <c r="G2664" s="1"/>
      <c r="H2664" s="74" t="str" cm="1">
        <f t="array" ref="H2664">IFERROR(IF(D2664="","",INDEX(Entradas!$H$3:$H$5000,MATCH(Vendas!A2664,IF(Entradas!$B$3:$B$5000=Vendas!D2664,Entradas!$A$3:$A$5000),1))),"Preço não registrado")</f>
        <v/>
      </c>
      <c r="I2664" s="37" t="str">
        <f t="shared" si="208"/>
        <v/>
      </c>
      <c r="J2664" s="1"/>
      <c r="K2664" s="1"/>
      <c r="L2664" s="16" t="str">
        <f t="shared" si="209"/>
        <v/>
      </c>
      <c r="M2664" s="70"/>
    </row>
    <row r="2665" spans="1:13" x14ac:dyDescent="0.3">
      <c r="A2665" s="4"/>
      <c r="B2665" s="1"/>
      <c r="C2665" s="1" t="str">
        <f t="shared" si="205"/>
        <v/>
      </c>
      <c r="D2665" s="1"/>
      <c r="E2665" s="1" t="str">
        <f t="shared" si="206"/>
        <v/>
      </c>
      <c r="F2665" s="1" t="str">
        <f t="shared" si="207"/>
        <v/>
      </c>
      <c r="G2665" s="1"/>
      <c r="H2665" s="74" t="str" cm="1">
        <f t="array" ref="H2665">IFERROR(IF(D2665="","",INDEX(Entradas!$H$3:$H$5000,MATCH(Vendas!A2665,IF(Entradas!$B$3:$B$5000=Vendas!D2665,Entradas!$A$3:$A$5000),1))),"Preço não registrado")</f>
        <v/>
      </c>
      <c r="I2665" s="37" t="str">
        <f t="shared" si="208"/>
        <v/>
      </c>
      <c r="J2665" s="1"/>
      <c r="K2665" s="1"/>
      <c r="L2665" s="16" t="str">
        <f t="shared" si="209"/>
        <v/>
      </c>
      <c r="M2665" s="70"/>
    </row>
    <row r="2666" spans="1:13" x14ac:dyDescent="0.3">
      <c r="A2666" s="4"/>
      <c r="B2666" s="1"/>
      <c r="C2666" s="1" t="str">
        <f t="shared" si="205"/>
        <v/>
      </c>
      <c r="D2666" s="1"/>
      <c r="E2666" s="1" t="str">
        <f t="shared" si="206"/>
        <v/>
      </c>
      <c r="F2666" s="1" t="str">
        <f t="shared" si="207"/>
        <v/>
      </c>
      <c r="G2666" s="1"/>
      <c r="H2666" s="74" t="str" cm="1">
        <f t="array" ref="H2666">IFERROR(IF(D2666="","",INDEX(Entradas!$H$3:$H$5000,MATCH(Vendas!A2666,IF(Entradas!$B$3:$B$5000=Vendas!D2666,Entradas!$A$3:$A$5000),1))),"Preço não registrado")</f>
        <v/>
      </c>
      <c r="I2666" s="37" t="str">
        <f t="shared" si="208"/>
        <v/>
      </c>
      <c r="J2666" s="1"/>
      <c r="K2666" s="1"/>
      <c r="L2666" s="16" t="str">
        <f t="shared" si="209"/>
        <v/>
      </c>
      <c r="M2666" s="70"/>
    </row>
    <row r="2667" spans="1:13" x14ac:dyDescent="0.3">
      <c r="A2667" s="4"/>
      <c r="B2667" s="1"/>
      <c r="C2667" s="1" t="str">
        <f t="shared" si="205"/>
        <v/>
      </c>
      <c r="D2667" s="1"/>
      <c r="E2667" s="1" t="str">
        <f t="shared" si="206"/>
        <v/>
      </c>
      <c r="F2667" s="1" t="str">
        <f t="shared" si="207"/>
        <v/>
      </c>
      <c r="G2667" s="1"/>
      <c r="H2667" s="74" t="str" cm="1">
        <f t="array" ref="H2667">IFERROR(IF(D2667="","",INDEX(Entradas!$H$3:$H$5000,MATCH(Vendas!A2667,IF(Entradas!$B$3:$B$5000=Vendas!D2667,Entradas!$A$3:$A$5000),1))),"Preço não registrado")</f>
        <v/>
      </c>
      <c r="I2667" s="37" t="str">
        <f t="shared" si="208"/>
        <v/>
      </c>
      <c r="J2667" s="1"/>
      <c r="K2667" s="1"/>
      <c r="L2667" s="16" t="str">
        <f t="shared" si="209"/>
        <v/>
      </c>
      <c r="M2667" s="70"/>
    </row>
    <row r="2668" spans="1:13" x14ac:dyDescent="0.3">
      <c r="A2668" s="4"/>
      <c r="B2668" s="1"/>
      <c r="C2668" s="1" t="str">
        <f t="shared" si="205"/>
        <v/>
      </c>
      <c r="D2668" s="1"/>
      <c r="E2668" s="1" t="str">
        <f t="shared" si="206"/>
        <v/>
      </c>
      <c r="F2668" s="1" t="str">
        <f t="shared" si="207"/>
        <v/>
      </c>
      <c r="G2668" s="1"/>
      <c r="H2668" s="74" t="str" cm="1">
        <f t="array" ref="H2668">IFERROR(IF(D2668="","",INDEX(Entradas!$H$3:$H$5000,MATCH(Vendas!A2668,IF(Entradas!$B$3:$B$5000=Vendas!D2668,Entradas!$A$3:$A$5000),1))),"Preço não registrado")</f>
        <v/>
      </c>
      <c r="I2668" s="37" t="str">
        <f t="shared" si="208"/>
        <v/>
      </c>
      <c r="J2668" s="1"/>
      <c r="K2668" s="1"/>
      <c r="L2668" s="16" t="str">
        <f t="shared" si="209"/>
        <v/>
      </c>
      <c r="M2668" s="70"/>
    </row>
    <row r="2669" spans="1:13" x14ac:dyDescent="0.3">
      <c r="A2669" s="4"/>
      <c r="B2669" s="1"/>
      <c r="C2669" s="1" t="str">
        <f t="shared" si="205"/>
        <v/>
      </c>
      <c r="D2669" s="1"/>
      <c r="E2669" s="1" t="str">
        <f t="shared" si="206"/>
        <v/>
      </c>
      <c r="F2669" s="1" t="str">
        <f t="shared" si="207"/>
        <v/>
      </c>
      <c r="G2669" s="1"/>
      <c r="H2669" s="74" t="str" cm="1">
        <f t="array" ref="H2669">IFERROR(IF(D2669="","",INDEX(Entradas!$H$3:$H$5000,MATCH(Vendas!A2669,IF(Entradas!$B$3:$B$5000=Vendas!D2669,Entradas!$A$3:$A$5000),1))),"Preço não registrado")</f>
        <v/>
      </c>
      <c r="I2669" s="37" t="str">
        <f t="shared" si="208"/>
        <v/>
      </c>
      <c r="J2669" s="1"/>
      <c r="K2669" s="1"/>
      <c r="L2669" s="16" t="str">
        <f t="shared" si="209"/>
        <v/>
      </c>
      <c r="M2669" s="70"/>
    </row>
    <row r="2670" spans="1:13" x14ac:dyDescent="0.3">
      <c r="A2670" s="4"/>
      <c r="B2670" s="1"/>
      <c r="C2670" s="1" t="str">
        <f t="shared" si="205"/>
        <v/>
      </c>
      <c r="D2670" s="1"/>
      <c r="E2670" s="1" t="str">
        <f t="shared" si="206"/>
        <v/>
      </c>
      <c r="F2670" s="1" t="str">
        <f t="shared" si="207"/>
        <v/>
      </c>
      <c r="G2670" s="1"/>
      <c r="H2670" s="74" t="str" cm="1">
        <f t="array" ref="H2670">IFERROR(IF(D2670="","",INDEX(Entradas!$H$3:$H$5000,MATCH(Vendas!A2670,IF(Entradas!$B$3:$B$5000=Vendas!D2670,Entradas!$A$3:$A$5000),1))),"Preço não registrado")</f>
        <v/>
      </c>
      <c r="I2670" s="37" t="str">
        <f t="shared" si="208"/>
        <v/>
      </c>
      <c r="J2670" s="1"/>
      <c r="K2670" s="1"/>
      <c r="L2670" s="16" t="str">
        <f t="shared" si="209"/>
        <v/>
      </c>
      <c r="M2670" s="70"/>
    </row>
    <row r="2671" spans="1:13" x14ac:dyDescent="0.3">
      <c r="A2671" s="4"/>
      <c r="B2671" s="1"/>
      <c r="C2671" s="1" t="str">
        <f t="shared" si="205"/>
        <v/>
      </c>
      <c r="D2671" s="1"/>
      <c r="E2671" s="1" t="str">
        <f t="shared" si="206"/>
        <v/>
      </c>
      <c r="F2671" s="1" t="str">
        <f t="shared" si="207"/>
        <v/>
      </c>
      <c r="G2671" s="1"/>
      <c r="H2671" s="74" t="str" cm="1">
        <f t="array" ref="H2671">IFERROR(IF(D2671="","",INDEX(Entradas!$H$3:$H$5000,MATCH(Vendas!A2671,IF(Entradas!$B$3:$B$5000=Vendas!D2671,Entradas!$A$3:$A$5000),1))),"Preço não registrado")</f>
        <v/>
      </c>
      <c r="I2671" s="37" t="str">
        <f t="shared" si="208"/>
        <v/>
      </c>
      <c r="J2671" s="1"/>
      <c r="K2671" s="1"/>
      <c r="L2671" s="16" t="str">
        <f t="shared" si="209"/>
        <v/>
      </c>
      <c r="M2671" s="70"/>
    </row>
    <row r="2672" spans="1:13" x14ac:dyDescent="0.3">
      <c r="A2672" s="4"/>
      <c r="B2672" s="1"/>
      <c r="C2672" s="1" t="str">
        <f t="shared" si="205"/>
        <v/>
      </c>
      <c r="D2672" s="6"/>
      <c r="E2672" s="1" t="str">
        <f t="shared" si="206"/>
        <v/>
      </c>
      <c r="F2672" s="1" t="str">
        <f t="shared" si="207"/>
        <v/>
      </c>
      <c r="G2672" s="1"/>
      <c r="H2672" s="74" t="str" cm="1">
        <f t="array" ref="H2672">IFERROR(IF(D2672="","",INDEX(Entradas!$H$3:$H$5000,MATCH(Vendas!A2672,IF(Entradas!$B$3:$B$5000=Vendas!D2672,Entradas!$A$3:$A$5000),1))),"Preço não registrado")</f>
        <v/>
      </c>
      <c r="I2672" s="37" t="str">
        <f t="shared" si="208"/>
        <v/>
      </c>
      <c r="J2672" s="1"/>
      <c r="K2672" s="1"/>
      <c r="L2672" s="16" t="str">
        <f t="shared" si="209"/>
        <v/>
      </c>
      <c r="M2672" s="70"/>
    </row>
    <row r="2673" spans="1:13" x14ac:dyDescent="0.3">
      <c r="A2673" s="4"/>
      <c r="B2673" s="1"/>
      <c r="C2673" s="1" t="str">
        <f t="shared" si="205"/>
        <v/>
      </c>
      <c r="D2673" s="1"/>
      <c r="E2673" s="1" t="str">
        <f t="shared" si="206"/>
        <v/>
      </c>
      <c r="F2673" s="1" t="str">
        <f t="shared" si="207"/>
        <v/>
      </c>
      <c r="G2673" s="1"/>
      <c r="H2673" s="74" t="str" cm="1">
        <f t="array" ref="H2673">IFERROR(IF(D2673="","",INDEX(Entradas!$H$3:$H$5000,MATCH(Vendas!A2673,IF(Entradas!$B$3:$B$5000=Vendas!D2673,Entradas!$A$3:$A$5000),1))),"Preço não registrado")</f>
        <v/>
      </c>
      <c r="I2673" s="37" t="str">
        <f t="shared" si="208"/>
        <v/>
      </c>
      <c r="J2673" s="1"/>
      <c r="K2673" s="1"/>
      <c r="L2673" s="16" t="str">
        <f t="shared" si="209"/>
        <v/>
      </c>
      <c r="M2673" s="70"/>
    </row>
    <row r="2674" spans="1:13" x14ac:dyDescent="0.3">
      <c r="A2674" s="4"/>
      <c r="B2674" s="1"/>
      <c r="C2674" s="1" t="str">
        <f t="shared" si="205"/>
        <v/>
      </c>
      <c r="D2674" s="1"/>
      <c r="E2674" s="1" t="str">
        <f t="shared" si="206"/>
        <v/>
      </c>
      <c r="F2674" s="1" t="str">
        <f t="shared" si="207"/>
        <v/>
      </c>
      <c r="G2674" s="1"/>
      <c r="H2674" s="74" t="str" cm="1">
        <f t="array" ref="H2674">IFERROR(IF(D2674="","",INDEX(Entradas!$H$3:$H$5000,MATCH(Vendas!A2674,IF(Entradas!$B$3:$B$5000=Vendas!D2674,Entradas!$A$3:$A$5000),1))),"Preço não registrado")</f>
        <v/>
      </c>
      <c r="I2674" s="37" t="str">
        <f t="shared" si="208"/>
        <v/>
      </c>
      <c r="J2674" s="1"/>
      <c r="K2674" s="1"/>
      <c r="L2674" s="16" t="str">
        <f t="shared" si="209"/>
        <v/>
      </c>
      <c r="M2674" s="70"/>
    </row>
    <row r="2675" spans="1:13" x14ac:dyDescent="0.3">
      <c r="A2675" s="4"/>
      <c r="B2675" s="1"/>
      <c r="C2675" s="1" t="str">
        <f t="shared" si="205"/>
        <v/>
      </c>
      <c r="D2675" s="1"/>
      <c r="E2675" s="1" t="str">
        <f t="shared" si="206"/>
        <v/>
      </c>
      <c r="F2675" s="1" t="str">
        <f t="shared" si="207"/>
        <v/>
      </c>
      <c r="G2675" s="1"/>
      <c r="H2675" s="74" t="str" cm="1">
        <f t="array" ref="H2675">IFERROR(IF(D2675="","",INDEX(Entradas!$H$3:$H$5000,MATCH(Vendas!A2675,IF(Entradas!$B$3:$B$5000=Vendas!D2675,Entradas!$A$3:$A$5000),1))),"Preço não registrado")</f>
        <v/>
      </c>
      <c r="I2675" s="37" t="str">
        <f t="shared" si="208"/>
        <v/>
      </c>
      <c r="J2675" s="1"/>
      <c r="K2675" s="1"/>
      <c r="L2675" s="16" t="str">
        <f t="shared" si="209"/>
        <v/>
      </c>
      <c r="M2675" s="70"/>
    </row>
    <row r="2676" spans="1:13" x14ac:dyDescent="0.3">
      <c r="A2676" s="4"/>
      <c r="B2676" s="1"/>
      <c r="C2676" s="1" t="str">
        <f t="shared" si="205"/>
        <v/>
      </c>
      <c r="D2676" s="1"/>
      <c r="E2676" s="1" t="str">
        <f t="shared" si="206"/>
        <v/>
      </c>
      <c r="F2676" s="1" t="str">
        <f t="shared" si="207"/>
        <v/>
      </c>
      <c r="G2676" s="1"/>
      <c r="H2676" s="74" t="str" cm="1">
        <f t="array" ref="H2676">IFERROR(IF(D2676="","",INDEX(Entradas!$H$3:$H$5000,MATCH(Vendas!A2676,IF(Entradas!$B$3:$B$5000=Vendas!D2676,Entradas!$A$3:$A$5000),1))),"Preço não registrado")</f>
        <v/>
      </c>
      <c r="I2676" s="37" t="str">
        <f t="shared" si="208"/>
        <v/>
      </c>
      <c r="J2676" s="1"/>
      <c r="K2676" s="1"/>
      <c r="L2676" s="16" t="str">
        <f t="shared" si="209"/>
        <v/>
      </c>
      <c r="M2676" s="70"/>
    </row>
    <row r="2677" spans="1:13" x14ac:dyDescent="0.3">
      <c r="A2677" s="4"/>
      <c r="B2677" s="1"/>
      <c r="C2677" s="1" t="str">
        <f t="shared" si="205"/>
        <v/>
      </c>
      <c r="D2677" s="1"/>
      <c r="E2677" s="1" t="str">
        <f t="shared" si="206"/>
        <v/>
      </c>
      <c r="F2677" s="1" t="str">
        <f t="shared" si="207"/>
        <v/>
      </c>
      <c r="G2677" s="1"/>
      <c r="H2677" s="74" t="str" cm="1">
        <f t="array" ref="H2677">IFERROR(IF(D2677="","",INDEX(Entradas!$H$3:$H$5000,MATCH(Vendas!A2677,IF(Entradas!$B$3:$B$5000=Vendas!D2677,Entradas!$A$3:$A$5000),1))),"Preço não registrado")</f>
        <v/>
      </c>
      <c r="I2677" s="37" t="str">
        <f t="shared" si="208"/>
        <v/>
      </c>
      <c r="J2677" s="1"/>
      <c r="K2677" s="1"/>
      <c r="L2677" s="16" t="str">
        <f t="shared" si="209"/>
        <v/>
      </c>
      <c r="M2677" s="70"/>
    </row>
    <row r="2678" spans="1:13" x14ac:dyDescent="0.3">
      <c r="A2678" s="4"/>
      <c r="B2678" s="1"/>
      <c r="C2678" s="1" t="str">
        <f t="shared" si="205"/>
        <v/>
      </c>
      <c r="D2678" s="1"/>
      <c r="E2678" s="1" t="str">
        <f t="shared" si="206"/>
        <v/>
      </c>
      <c r="F2678" s="1" t="str">
        <f t="shared" si="207"/>
        <v/>
      </c>
      <c r="G2678" s="1"/>
      <c r="H2678" s="74" t="str" cm="1">
        <f t="array" ref="H2678">IFERROR(IF(D2678="","",INDEX(Entradas!$H$3:$H$5000,MATCH(Vendas!A2678,IF(Entradas!$B$3:$B$5000=Vendas!D2678,Entradas!$A$3:$A$5000),1))),"Preço não registrado")</f>
        <v/>
      </c>
      <c r="I2678" s="37" t="str">
        <f t="shared" si="208"/>
        <v/>
      </c>
      <c r="J2678" s="1"/>
      <c r="K2678" s="1"/>
      <c r="L2678" s="16" t="str">
        <f t="shared" si="209"/>
        <v/>
      </c>
      <c r="M2678" s="70"/>
    </row>
    <row r="2679" spans="1:13" x14ac:dyDescent="0.3">
      <c r="A2679" s="4"/>
      <c r="B2679" s="1"/>
      <c r="C2679" s="1" t="str">
        <f t="shared" si="205"/>
        <v/>
      </c>
      <c r="D2679" s="1"/>
      <c r="E2679" s="1" t="str">
        <f t="shared" si="206"/>
        <v/>
      </c>
      <c r="F2679" s="1" t="str">
        <f t="shared" si="207"/>
        <v/>
      </c>
      <c r="G2679" s="1"/>
      <c r="H2679" s="74" t="str" cm="1">
        <f t="array" ref="H2679">IFERROR(IF(D2679="","",INDEX(Entradas!$H$3:$H$5000,MATCH(Vendas!A2679,IF(Entradas!$B$3:$B$5000=Vendas!D2679,Entradas!$A$3:$A$5000),1))),"Preço não registrado")</f>
        <v/>
      </c>
      <c r="I2679" s="37" t="str">
        <f t="shared" si="208"/>
        <v/>
      </c>
      <c r="J2679" s="1"/>
      <c r="K2679" s="1"/>
      <c r="L2679" s="16" t="str">
        <f t="shared" si="209"/>
        <v/>
      </c>
      <c r="M2679" s="70"/>
    </row>
    <row r="2680" spans="1:13" x14ac:dyDescent="0.3">
      <c r="A2680" s="4"/>
      <c r="B2680" s="1"/>
      <c r="C2680" s="1" t="str">
        <f t="shared" si="205"/>
        <v/>
      </c>
      <c r="D2680" s="1"/>
      <c r="E2680" s="1" t="str">
        <f t="shared" si="206"/>
        <v/>
      </c>
      <c r="F2680" s="1" t="str">
        <f t="shared" si="207"/>
        <v/>
      </c>
      <c r="G2680" s="1"/>
      <c r="H2680" s="74" t="str" cm="1">
        <f t="array" ref="H2680">IFERROR(IF(D2680="","",INDEX(Entradas!$H$3:$H$5000,MATCH(Vendas!A2680,IF(Entradas!$B$3:$B$5000=Vendas!D2680,Entradas!$A$3:$A$5000),1))),"Preço não registrado")</f>
        <v/>
      </c>
      <c r="I2680" s="37" t="str">
        <f t="shared" si="208"/>
        <v/>
      </c>
      <c r="J2680" s="1"/>
      <c r="K2680" s="1"/>
      <c r="L2680" s="16" t="str">
        <f t="shared" si="209"/>
        <v/>
      </c>
      <c r="M2680" s="70"/>
    </row>
    <row r="2681" spans="1:13" x14ac:dyDescent="0.3">
      <c r="A2681" s="4"/>
      <c r="B2681" s="1"/>
      <c r="C2681" s="1" t="str">
        <f t="shared" si="205"/>
        <v/>
      </c>
      <c r="D2681" s="1"/>
      <c r="E2681" s="1" t="str">
        <f t="shared" si="206"/>
        <v/>
      </c>
      <c r="F2681" s="1" t="str">
        <f t="shared" si="207"/>
        <v/>
      </c>
      <c r="G2681" s="1"/>
      <c r="H2681" s="74" t="str" cm="1">
        <f t="array" ref="H2681">IFERROR(IF(D2681="","",INDEX(Entradas!$H$3:$H$5000,MATCH(Vendas!A2681,IF(Entradas!$B$3:$B$5000=Vendas!D2681,Entradas!$A$3:$A$5000),1))),"Preço não registrado")</f>
        <v/>
      </c>
      <c r="I2681" s="37" t="str">
        <f t="shared" si="208"/>
        <v/>
      </c>
      <c r="J2681" s="1"/>
      <c r="K2681" s="1"/>
      <c r="L2681" s="16" t="str">
        <f t="shared" si="209"/>
        <v/>
      </c>
      <c r="M2681" s="70"/>
    </row>
    <row r="2682" spans="1:13" x14ac:dyDescent="0.3">
      <c r="A2682" s="4"/>
      <c r="B2682" s="1"/>
      <c r="C2682" s="1" t="str">
        <f t="shared" si="205"/>
        <v/>
      </c>
      <c r="D2682" s="6"/>
      <c r="E2682" s="1" t="str">
        <f t="shared" si="206"/>
        <v/>
      </c>
      <c r="F2682" s="1" t="str">
        <f t="shared" si="207"/>
        <v/>
      </c>
      <c r="G2682" s="1"/>
      <c r="H2682" s="74" t="str" cm="1">
        <f t="array" ref="H2682">IFERROR(IF(D2682="","",INDEX(Entradas!$H$3:$H$5000,MATCH(Vendas!A2682,IF(Entradas!$B$3:$B$5000=Vendas!D2682,Entradas!$A$3:$A$5000),1))),"Preço não registrado")</f>
        <v/>
      </c>
      <c r="I2682" s="37" t="str">
        <f t="shared" si="208"/>
        <v/>
      </c>
      <c r="J2682" s="1"/>
      <c r="K2682" s="1"/>
      <c r="L2682" s="16" t="str">
        <f t="shared" si="209"/>
        <v/>
      </c>
      <c r="M2682" s="70"/>
    </row>
    <row r="2683" spans="1:13" x14ac:dyDescent="0.3">
      <c r="A2683" s="4"/>
      <c r="B2683" s="1"/>
      <c r="C2683" s="1" t="str">
        <f t="shared" si="205"/>
        <v/>
      </c>
      <c r="D2683" s="1"/>
      <c r="E2683" s="1" t="str">
        <f t="shared" si="206"/>
        <v/>
      </c>
      <c r="F2683" s="1" t="str">
        <f t="shared" si="207"/>
        <v/>
      </c>
      <c r="G2683" s="1"/>
      <c r="H2683" s="74" t="str" cm="1">
        <f t="array" ref="H2683">IFERROR(IF(D2683="","",INDEX(Entradas!$H$3:$H$5000,MATCH(Vendas!A2683,IF(Entradas!$B$3:$B$5000=Vendas!D2683,Entradas!$A$3:$A$5000),1))),"Preço não registrado")</f>
        <v/>
      </c>
      <c r="I2683" s="37" t="str">
        <f t="shared" si="208"/>
        <v/>
      </c>
      <c r="J2683" s="1"/>
      <c r="K2683" s="1"/>
      <c r="L2683" s="16" t="str">
        <f t="shared" si="209"/>
        <v/>
      </c>
      <c r="M2683" s="70"/>
    </row>
    <row r="2684" spans="1:13" x14ac:dyDescent="0.3">
      <c r="A2684" s="4"/>
      <c r="B2684" s="1"/>
      <c r="C2684" s="1" t="str">
        <f t="shared" si="205"/>
        <v/>
      </c>
      <c r="D2684" s="1"/>
      <c r="E2684" s="1" t="str">
        <f t="shared" si="206"/>
        <v/>
      </c>
      <c r="F2684" s="1" t="str">
        <f t="shared" si="207"/>
        <v/>
      </c>
      <c r="G2684" s="1"/>
      <c r="H2684" s="74" t="str" cm="1">
        <f t="array" ref="H2684">IFERROR(IF(D2684="","",INDEX(Entradas!$H$3:$H$5000,MATCH(Vendas!A2684,IF(Entradas!$B$3:$B$5000=Vendas!D2684,Entradas!$A$3:$A$5000),1))),"Preço não registrado")</f>
        <v/>
      </c>
      <c r="I2684" s="37" t="str">
        <f t="shared" si="208"/>
        <v/>
      </c>
      <c r="J2684" s="1"/>
      <c r="K2684" s="1"/>
      <c r="L2684" s="16" t="str">
        <f t="shared" si="209"/>
        <v/>
      </c>
      <c r="M2684" s="70"/>
    </row>
    <row r="2685" spans="1:13" x14ac:dyDescent="0.3">
      <c r="A2685" s="4"/>
      <c r="B2685" s="1"/>
      <c r="C2685" s="1" t="str">
        <f t="shared" si="205"/>
        <v/>
      </c>
      <c r="D2685" s="1"/>
      <c r="E2685" s="1" t="str">
        <f t="shared" si="206"/>
        <v/>
      </c>
      <c r="F2685" s="1" t="str">
        <f t="shared" si="207"/>
        <v/>
      </c>
      <c r="G2685" s="1"/>
      <c r="H2685" s="74" t="str" cm="1">
        <f t="array" ref="H2685">IFERROR(IF(D2685="","",INDEX(Entradas!$H$3:$H$5000,MATCH(Vendas!A2685,IF(Entradas!$B$3:$B$5000=Vendas!D2685,Entradas!$A$3:$A$5000),1))),"Preço não registrado")</f>
        <v/>
      </c>
      <c r="I2685" s="37" t="str">
        <f t="shared" si="208"/>
        <v/>
      </c>
      <c r="J2685" s="1"/>
      <c r="K2685" s="1"/>
      <c r="L2685" s="16" t="str">
        <f t="shared" si="209"/>
        <v/>
      </c>
      <c r="M2685" s="70"/>
    </row>
    <row r="2686" spans="1:13" x14ac:dyDescent="0.3">
      <c r="A2686" s="4"/>
      <c r="B2686" s="1"/>
      <c r="C2686" s="1" t="str">
        <f t="shared" si="205"/>
        <v/>
      </c>
      <c r="D2686" s="1"/>
      <c r="E2686" s="1" t="str">
        <f t="shared" si="206"/>
        <v/>
      </c>
      <c r="F2686" s="1" t="str">
        <f t="shared" si="207"/>
        <v/>
      </c>
      <c r="G2686" s="1"/>
      <c r="H2686" s="74" t="str" cm="1">
        <f t="array" ref="H2686">IFERROR(IF(D2686="","",INDEX(Entradas!$H$3:$H$5000,MATCH(Vendas!A2686,IF(Entradas!$B$3:$B$5000=Vendas!D2686,Entradas!$A$3:$A$5000),1))),"Preço não registrado")</f>
        <v/>
      </c>
      <c r="I2686" s="37" t="str">
        <f t="shared" si="208"/>
        <v/>
      </c>
      <c r="J2686" s="1"/>
      <c r="K2686" s="1"/>
      <c r="L2686" s="16" t="str">
        <f t="shared" si="209"/>
        <v/>
      </c>
      <c r="M2686" s="70"/>
    </row>
    <row r="2687" spans="1:13" x14ac:dyDescent="0.3">
      <c r="A2687" s="4"/>
      <c r="B2687" s="1"/>
      <c r="C2687" s="1" t="str">
        <f t="shared" si="205"/>
        <v/>
      </c>
      <c r="D2687" s="1"/>
      <c r="E2687" s="1" t="str">
        <f t="shared" si="206"/>
        <v/>
      </c>
      <c r="F2687" s="1" t="str">
        <f t="shared" si="207"/>
        <v/>
      </c>
      <c r="G2687" s="1"/>
      <c r="H2687" s="74" t="str" cm="1">
        <f t="array" ref="H2687">IFERROR(IF(D2687="","",INDEX(Entradas!$H$3:$H$5000,MATCH(Vendas!A2687,IF(Entradas!$B$3:$B$5000=Vendas!D2687,Entradas!$A$3:$A$5000),1))),"Preço não registrado")</f>
        <v/>
      </c>
      <c r="I2687" s="37" t="str">
        <f t="shared" si="208"/>
        <v/>
      </c>
      <c r="J2687" s="1"/>
      <c r="K2687" s="1"/>
      <c r="L2687" s="16" t="str">
        <f t="shared" si="209"/>
        <v/>
      </c>
      <c r="M2687" s="70"/>
    </row>
    <row r="2688" spans="1:13" x14ac:dyDescent="0.3">
      <c r="A2688" s="4"/>
      <c r="B2688" s="1"/>
      <c r="C2688" s="1" t="str">
        <f t="shared" si="205"/>
        <v/>
      </c>
      <c r="D2688" s="1"/>
      <c r="E2688" s="1" t="str">
        <f t="shared" si="206"/>
        <v/>
      </c>
      <c r="F2688" s="1" t="str">
        <f t="shared" si="207"/>
        <v/>
      </c>
      <c r="G2688" s="1"/>
      <c r="H2688" s="74" t="str" cm="1">
        <f t="array" ref="H2688">IFERROR(IF(D2688="","",INDEX(Entradas!$H$3:$H$5000,MATCH(Vendas!A2688,IF(Entradas!$B$3:$B$5000=Vendas!D2688,Entradas!$A$3:$A$5000),1))),"Preço não registrado")</f>
        <v/>
      </c>
      <c r="I2688" s="37" t="str">
        <f t="shared" si="208"/>
        <v/>
      </c>
      <c r="J2688" s="1"/>
      <c r="K2688" s="1"/>
      <c r="L2688" s="16" t="str">
        <f t="shared" si="209"/>
        <v/>
      </c>
      <c r="M2688" s="70"/>
    </row>
    <row r="2689" spans="1:13" x14ac:dyDescent="0.3">
      <c r="A2689" s="4"/>
      <c r="B2689" s="1"/>
      <c r="C2689" s="1" t="str">
        <f t="shared" si="205"/>
        <v/>
      </c>
      <c r="D2689" s="1"/>
      <c r="E2689" s="1" t="str">
        <f t="shared" si="206"/>
        <v/>
      </c>
      <c r="F2689" s="1" t="str">
        <f t="shared" si="207"/>
        <v/>
      </c>
      <c r="G2689" s="1"/>
      <c r="H2689" s="74" t="str" cm="1">
        <f t="array" ref="H2689">IFERROR(IF(D2689="","",INDEX(Entradas!$H$3:$H$5000,MATCH(Vendas!A2689,IF(Entradas!$B$3:$B$5000=Vendas!D2689,Entradas!$A$3:$A$5000),1))),"Preço não registrado")</f>
        <v/>
      </c>
      <c r="I2689" s="37" t="str">
        <f t="shared" si="208"/>
        <v/>
      </c>
      <c r="J2689" s="1"/>
      <c r="K2689" s="1"/>
      <c r="L2689" s="16" t="str">
        <f t="shared" si="209"/>
        <v/>
      </c>
      <c r="M2689" s="70"/>
    </row>
    <row r="2690" spans="1:13" x14ac:dyDescent="0.3">
      <c r="A2690" s="4"/>
      <c r="B2690" s="1"/>
      <c r="C2690" s="1" t="str">
        <f t="shared" si="205"/>
        <v/>
      </c>
      <c r="D2690" s="1"/>
      <c r="E2690" s="1" t="str">
        <f t="shared" si="206"/>
        <v/>
      </c>
      <c r="F2690" s="1" t="str">
        <f t="shared" si="207"/>
        <v/>
      </c>
      <c r="G2690" s="1"/>
      <c r="H2690" s="74" t="str" cm="1">
        <f t="array" ref="H2690">IFERROR(IF(D2690="","",INDEX(Entradas!$H$3:$H$5000,MATCH(Vendas!A2690,IF(Entradas!$B$3:$B$5000=Vendas!D2690,Entradas!$A$3:$A$5000),1))),"Preço não registrado")</f>
        <v/>
      </c>
      <c r="I2690" s="37" t="str">
        <f t="shared" si="208"/>
        <v/>
      </c>
      <c r="J2690" s="1"/>
      <c r="K2690" s="1"/>
      <c r="L2690" s="16" t="str">
        <f t="shared" si="209"/>
        <v/>
      </c>
      <c r="M2690" s="70"/>
    </row>
    <row r="2691" spans="1:13" x14ac:dyDescent="0.3">
      <c r="A2691" s="4"/>
      <c r="B2691" s="1"/>
      <c r="C2691" s="1" t="str">
        <f t="shared" ref="C2691:C2754" si="210">IF(B2691="","",VLOOKUP(B2691,tabela_cliente,2,0))</f>
        <v/>
      </c>
      <c r="D2691" s="1"/>
      <c r="E2691" s="1" t="str">
        <f t="shared" ref="E2691:E2754" si="211">IF(D2691="","",VLOOKUP(D2691,tabela_produto,2,0))</f>
        <v/>
      </c>
      <c r="F2691" s="1" t="str">
        <f t="shared" ref="F2691:F2754" si="212">IF(D2691="","",VLOOKUP(D2691,tabela_produto,3,0))</f>
        <v/>
      </c>
      <c r="G2691" s="1"/>
      <c r="H2691" s="74" t="str" cm="1">
        <f t="array" ref="H2691">IFERROR(IF(D2691="","",INDEX(Entradas!$H$3:$H$5000,MATCH(Vendas!A2691,IF(Entradas!$B$3:$B$5000=Vendas!D2691,Entradas!$A$3:$A$5000),1))),"Preço não registrado")</f>
        <v/>
      </c>
      <c r="I2691" s="37" t="str">
        <f t="shared" si="208"/>
        <v/>
      </c>
      <c r="J2691" s="1"/>
      <c r="K2691" s="1"/>
      <c r="L2691" s="16" t="str">
        <f t="shared" si="209"/>
        <v/>
      </c>
      <c r="M2691" s="70"/>
    </row>
    <row r="2692" spans="1:13" x14ac:dyDescent="0.3">
      <c r="A2692" s="4"/>
      <c r="B2692" s="1"/>
      <c r="C2692" s="1" t="str">
        <f t="shared" si="210"/>
        <v/>
      </c>
      <c r="D2692" s="6"/>
      <c r="E2692" s="1" t="str">
        <f t="shared" si="211"/>
        <v/>
      </c>
      <c r="F2692" s="1" t="str">
        <f t="shared" si="212"/>
        <v/>
      </c>
      <c r="G2692" s="1"/>
      <c r="H2692" s="74" t="str" cm="1">
        <f t="array" ref="H2692">IFERROR(IF(D2692="","",INDEX(Entradas!$H$3:$H$5000,MATCH(Vendas!A2692,IF(Entradas!$B$3:$B$5000=Vendas!D2692,Entradas!$A$3:$A$5000),1))),"Preço não registrado")</f>
        <v/>
      </c>
      <c r="I2692" s="37" t="str">
        <f t="shared" ref="I2692:I2755" si="213">IFERROR(IF(OR(G2692="",H2692=""),"",G2692*H2692),"")</f>
        <v/>
      </c>
      <c r="J2692" s="1"/>
      <c r="K2692" s="1"/>
      <c r="L2692" s="16" t="str">
        <f t="shared" ref="L2692:L2755" si="214">IF(K2692="","",HYPERLINK("https://rastreamentocorreios.info/consulta/"&amp;K2692,"Rastreie aqui"))</f>
        <v/>
      </c>
      <c r="M2692" s="70"/>
    </row>
    <row r="2693" spans="1:13" x14ac:dyDescent="0.3">
      <c r="A2693" s="4"/>
      <c r="B2693" s="1"/>
      <c r="C2693" s="1" t="str">
        <f t="shared" si="210"/>
        <v/>
      </c>
      <c r="D2693" s="1"/>
      <c r="E2693" s="1" t="str">
        <f t="shared" si="211"/>
        <v/>
      </c>
      <c r="F2693" s="1" t="str">
        <f t="shared" si="212"/>
        <v/>
      </c>
      <c r="G2693" s="1"/>
      <c r="H2693" s="74" t="str" cm="1">
        <f t="array" ref="H2693">IFERROR(IF(D2693="","",INDEX(Entradas!$H$3:$H$5000,MATCH(Vendas!A2693,IF(Entradas!$B$3:$B$5000=Vendas!D2693,Entradas!$A$3:$A$5000),1))),"Preço não registrado")</f>
        <v/>
      </c>
      <c r="I2693" s="37" t="str">
        <f t="shared" si="213"/>
        <v/>
      </c>
      <c r="J2693" s="1"/>
      <c r="K2693" s="1"/>
      <c r="L2693" s="16" t="str">
        <f t="shared" si="214"/>
        <v/>
      </c>
      <c r="M2693" s="70"/>
    </row>
    <row r="2694" spans="1:13" x14ac:dyDescent="0.3">
      <c r="A2694" s="4"/>
      <c r="B2694" s="1"/>
      <c r="C2694" s="1" t="str">
        <f t="shared" si="210"/>
        <v/>
      </c>
      <c r="D2694" s="1"/>
      <c r="E2694" s="1" t="str">
        <f t="shared" si="211"/>
        <v/>
      </c>
      <c r="F2694" s="1" t="str">
        <f t="shared" si="212"/>
        <v/>
      </c>
      <c r="G2694" s="1"/>
      <c r="H2694" s="74" t="str" cm="1">
        <f t="array" ref="H2694">IFERROR(IF(D2694="","",INDEX(Entradas!$H$3:$H$5000,MATCH(Vendas!A2694,IF(Entradas!$B$3:$B$5000=Vendas!D2694,Entradas!$A$3:$A$5000),1))),"Preço não registrado")</f>
        <v/>
      </c>
      <c r="I2694" s="37" t="str">
        <f t="shared" si="213"/>
        <v/>
      </c>
      <c r="J2694" s="1"/>
      <c r="K2694" s="1"/>
      <c r="L2694" s="16" t="str">
        <f t="shared" si="214"/>
        <v/>
      </c>
      <c r="M2694" s="70"/>
    </row>
    <row r="2695" spans="1:13" x14ac:dyDescent="0.3">
      <c r="A2695" s="4"/>
      <c r="B2695" s="1"/>
      <c r="C2695" s="1" t="str">
        <f t="shared" si="210"/>
        <v/>
      </c>
      <c r="D2695" s="1"/>
      <c r="E2695" s="1" t="str">
        <f t="shared" si="211"/>
        <v/>
      </c>
      <c r="F2695" s="1" t="str">
        <f t="shared" si="212"/>
        <v/>
      </c>
      <c r="G2695" s="1"/>
      <c r="H2695" s="74" t="str" cm="1">
        <f t="array" ref="H2695">IFERROR(IF(D2695="","",INDEX(Entradas!$H$3:$H$5000,MATCH(Vendas!A2695,IF(Entradas!$B$3:$B$5000=Vendas!D2695,Entradas!$A$3:$A$5000),1))),"Preço não registrado")</f>
        <v/>
      </c>
      <c r="I2695" s="37" t="str">
        <f t="shared" si="213"/>
        <v/>
      </c>
      <c r="J2695" s="1"/>
      <c r="K2695" s="1"/>
      <c r="L2695" s="16" t="str">
        <f t="shared" si="214"/>
        <v/>
      </c>
      <c r="M2695" s="70"/>
    </row>
    <row r="2696" spans="1:13" x14ac:dyDescent="0.3">
      <c r="A2696" s="4"/>
      <c r="B2696" s="1"/>
      <c r="C2696" s="1" t="str">
        <f t="shared" si="210"/>
        <v/>
      </c>
      <c r="D2696" s="1"/>
      <c r="E2696" s="1" t="str">
        <f t="shared" si="211"/>
        <v/>
      </c>
      <c r="F2696" s="1" t="str">
        <f t="shared" si="212"/>
        <v/>
      </c>
      <c r="G2696" s="1"/>
      <c r="H2696" s="74" t="str" cm="1">
        <f t="array" ref="H2696">IFERROR(IF(D2696="","",INDEX(Entradas!$H$3:$H$5000,MATCH(Vendas!A2696,IF(Entradas!$B$3:$B$5000=Vendas!D2696,Entradas!$A$3:$A$5000),1))),"Preço não registrado")</f>
        <v/>
      </c>
      <c r="I2696" s="37" t="str">
        <f t="shared" si="213"/>
        <v/>
      </c>
      <c r="J2696" s="1"/>
      <c r="K2696" s="1"/>
      <c r="L2696" s="16" t="str">
        <f t="shared" si="214"/>
        <v/>
      </c>
      <c r="M2696" s="70"/>
    </row>
    <row r="2697" spans="1:13" x14ac:dyDescent="0.3">
      <c r="A2697" s="4"/>
      <c r="B2697" s="1"/>
      <c r="C2697" s="1" t="str">
        <f t="shared" si="210"/>
        <v/>
      </c>
      <c r="D2697" s="1"/>
      <c r="E2697" s="1" t="str">
        <f t="shared" si="211"/>
        <v/>
      </c>
      <c r="F2697" s="1" t="str">
        <f t="shared" si="212"/>
        <v/>
      </c>
      <c r="G2697" s="1"/>
      <c r="H2697" s="74" t="str" cm="1">
        <f t="array" ref="H2697">IFERROR(IF(D2697="","",INDEX(Entradas!$H$3:$H$5000,MATCH(Vendas!A2697,IF(Entradas!$B$3:$B$5000=Vendas!D2697,Entradas!$A$3:$A$5000),1))),"Preço não registrado")</f>
        <v/>
      </c>
      <c r="I2697" s="37" t="str">
        <f t="shared" si="213"/>
        <v/>
      </c>
      <c r="J2697" s="1"/>
      <c r="K2697" s="1"/>
      <c r="L2697" s="16" t="str">
        <f t="shared" si="214"/>
        <v/>
      </c>
      <c r="M2697" s="70"/>
    </row>
    <row r="2698" spans="1:13" x14ac:dyDescent="0.3">
      <c r="A2698" s="4"/>
      <c r="B2698" s="1"/>
      <c r="C2698" s="1" t="str">
        <f t="shared" si="210"/>
        <v/>
      </c>
      <c r="D2698" s="1"/>
      <c r="E2698" s="1" t="str">
        <f t="shared" si="211"/>
        <v/>
      </c>
      <c r="F2698" s="1" t="str">
        <f t="shared" si="212"/>
        <v/>
      </c>
      <c r="G2698" s="1"/>
      <c r="H2698" s="74" t="str" cm="1">
        <f t="array" ref="H2698">IFERROR(IF(D2698="","",INDEX(Entradas!$H$3:$H$5000,MATCH(Vendas!A2698,IF(Entradas!$B$3:$B$5000=Vendas!D2698,Entradas!$A$3:$A$5000),1))),"Preço não registrado")</f>
        <v/>
      </c>
      <c r="I2698" s="37" t="str">
        <f t="shared" si="213"/>
        <v/>
      </c>
      <c r="J2698" s="1"/>
      <c r="K2698" s="1"/>
      <c r="L2698" s="16" t="str">
        <f t="shared" si="214"/>
        <v/>
      </c>
      <c r="M2698" s="70"/>
    </row>
    <row r="2699" spans="1:13" x14ac:dyDescent="0.3">
      <c r="A2699" s="4"/>
      <c r="B2699" s="1"/>
      <c r="C2699" s="1" t="str">
        <f t="shared" si="210"/>
        <v/>
      </c>
      <c r="D2699" s="1"/>
      <c r="E2699" s="1" t="str">
        <f t="shared" si="211"/>
        <v/>
      </c>
      <c r="F2699" s="1" t="str">
        <f t="shared" si="212"/>
        <v/>
      </c>
      <c r="G2699" s="1"/>
      <c r="H2699" s="74" t="str" cm="1">
        <f t="array" ref="H2699">IFERROR(IF(D2699="","",INDEX(Entradas!$H$3:$H$5000,MATCH(Vendas!A2699,IF(Entradas!$B$3:$B$5000=Vendas!D2699,Entradas!$A$3:$A$5000),1))),"Preço não registrado")</f>
        <v/>
      </c>
      <c r="I2699" s="37" t="str">
        <f t="shared" si="213"/>
        <v/>
      </c>
      <c r="J2699" s="1"/>
      <c r="K2699" s="1"/>
      <c r="L2699" s="16" t="str">
        <f t="shared" si="214"/>
        <v/>
      </c>
      <c r="M2699" s="70"/>
    </row>
    <row r="2700" spans="1:13" x14ac:dyDescent="0.3">
      <c r="A2700" s="4"/>
      <c r="B2700" s="1"/>
      <c r="C2700" s="1" t="str">
        <f t="shared" si="210"/>
        <v/>
      </c>
      <c r="D2700" s="1"/>
      <c r="E2700" s="1" t="str">
        <f t="shared" si="211"/>
        <v/>
      </c>
      <c r="F2700" s="1" t="str">
        <f t="shared" si="212"/>
        <v/>
      </c>
      <c r="G2700" s="1"/>
      <c r="H2700" s="74" t="str" cm="1">
        <f t="array" ref="H2700">IFERROR(IF(D2700="","",INDEX(Entradas!$H$3:$H$5000,MATCH(Vendas!A2700,IF(Entradas!$B$3:$B$5000=Vendas!D2700,Entradas!$A$3:$A$5000),1))),"Preço não registrado")</f>
        <v/>
      </c>
      <c r="I2700" s="37" t="str">
        <f t="shared" si="213"/>
        <v/>
      </c>
      <c r="J2700" s="1"/>
      <c r="K2700" s="1"/>
      <c r="L2700" s="16" t="str">
        <f t="shared" si="214"/>
        <v/>
      </c>
      <c r="M2700" s="70"/>
    </row>
    <row r="2701" spans="1:13" x14ac:dyDescent="0.3">
      <c r="A2701" s="4"/>
      <c r="B2701" s="1"/>
      <c r="C2701" s="1" t="str">
        <f t="shared" si="210"/>
        <v/>
      </c>
      <c r="D2701" s="1"/>
      <c r="E2701" s="1" t="str">
        <f t="shared" si="211"/>
        <v/>
      </c>
      <c r="F2701" s="1" t="str">
        <f t="shared" si="212"/>
        <v/>
      </c>
      <c r="G2701" s="1"/>
      <c r="H2701" s="74" t="str" cm="1">
        <f t="array" ref="H2701">IFERROR(IF(D2701="","",INDEX(Entradas!$H$3:$H$5000,MATCH(Vendas!A2701,IF(Entradas!$B$3:$B$5000=Vendas!D2701,Entradas!$A$3:$A$5000),1))),"Preço não registrado")</f>
        <v/>
      </c>
      <c r="I2701" s="37" t="str">
        <f t="shared" si="213"/>
        <v/>
      </c>
      <c r="J2701" s="1"/>
      <c r="K2701" s="1"/>
      <c r="L2701" s="16" t="str">
        <f t="shared" si="214"/>
        <v/>
      </c>
      <c r="M2701" s="70"/>
    </row>
    <row r="2702" spans="1:13" x14ac:dyDescent="0.3">
      <c r="A2702" s="4"/>
      <c r="B2702" s="1"/>
      <c r="C2702" s="1" t="str">
        <f t="shared" si="210"/>
        <v/>
      </c>
      <c r="D2702" s="6"/>
      <c r="E2702" s="1" t="str">
        <f t="shared" si="211"/>
        <v/>
      </c>
      <c r="F2702" s="1" t="str">
        <f t="shared" si="212"/>
        <v/>
      </c>
      <c r="G2702" s="1"/>
      <c r="H2702" s="74" t="str" cm="1">
        <f t="array" ref="H2702">IFERROR(IF(D2702="","",INDEX(Entradas!$H$3:$H$5000,MATCH(Vendas!A2702,IF(Entradas!$B$3:$B$5000=Vendas!D2702,Entradas!$A$3:$A$5000),1))),"Preço não registrado")</f>
        <v/>
      </c>
      <c r="I2702" s="37" t="str">
        <f t="shared" si="213"/>
        <v/>
      </c>
      <c r="J2702" s="1"/>
      <c r="K2702" s="1"/>
      <c r="L2702" s="16" t="str">
        <f t="shared" si="214"/>
        <v/>
      </c>
      <c r="M2702" s="70"/>
    </row>
    <row r="2703" spans="1:13" x14ac:dyDescent="0.3">
      <c r="A2703" s="4"/>
      <c r="B2703" s="1"/>
      <c r="C2703" s="1" t="str">
        <f t="shared" si="210"/>
        <v/>
      </c>
      <c r="D2703" s="1"/>
      <c r="E2703" s="1" t="str">
        <f t="shared" si="211"/>
        <v/>
      </c>
      <c r="F2703" s="1" t="str">
        <f t="shared" si="212"/>
        <v/>
      </c>
      <c r="G2703" s="1"/>
      <c r="H2703" s="74" t="str" cm="1">
        <f t="array" ref="H2703">IFERROR(IF(D2703="","",INDEX(Entradas!$H$3:$H$5000,MATCH(Vendas!A2703,IF(Entradas!$B$3:$B$5000=Vendas!D2703,Entradas!$A$3:$A$5000),1))),"Preço não registrado")</f>
        <v/>
      </c>
      <c r="I2703" s="37" t="str">
        <f t="shared" si="213"/>
        <v/>
      </c>
      <c r="J2703" s="1"/>
      <c r="K2703" s="1"/>
      <c r="L2703" s="16" t="str">
        <f t="shared" si="214"/>
        <v/>
      </c>
      <c r="M2703" s="70"/>
    </row>
    <row r="2704" spans="1:13" x14ac:dyDescent="0.3">
      <c r="A2704" s="4"/>
      <c r="B2704" s="1"/>
      <c r="C2704" s="1" t="str">
        <f t="shared" si="210"/>
        <v/>
      </c>
      <c r="D2704" s="1"/>
      <c r="E2704" s="1" t="str">
        <f t="shared" si="211"/>
        <v/>
      </c>
      <c r="F2704" s="1" t="str">
        <f t="shared" si="212"/>
        <v/>
      </c>
      <c r="G2704" s="1"/>
      <c r="H2704" s="74" t="str" cm="1">
        <f t="array" ref="H2704">IFERROR(IF(D2704="","",INDEX(Entradas!$H$3:$H$5000,MATCH(Vendas!A2704,IF(Entradas!$B$3:$B$5000=Vendas!D2704,Entradas!$A$3:$A$5000),1))),"Preço não registrado")</f>
        <v/>
      </c>
      <c r="I2704" s="37" t="str">
        <f t="shared" si="213"/>
        <v/>
      </c>
      <c r="J2704" s="1"/>
      <c r="K2704" s="1"/>
      <c r="L2704" s="16" t="str">
        <f t="shared" si="214"/>
        <v/>
      </c>
      <c r="M2704" s="70"/>
    </row>
    <row r="2705" spans="1:13" x14ac:dyDescent="0.3">
      <c r="A2705" s="4"/>
      <c r="B2705" s="1"/>
      <c r="C2705" s="1" t="str">
        <f t="shared" si="210"/>
        <v/>
      </c>
      <c r="D2705" s="1"/>
      <c r="E2705" s="1" t="str">
        <f t="shared" si="211"/>
        <v/>
      </c>
      <c r="F2705" s="1" t="str">
        <f t="shared" si="212"/>
        <v/>
      </c>
      <c r="G2705" s="1"/>
      <c r="H2705" s="74" t="str" cm="1">
        <f t="array" ref="H2705">IFERROR(IF(D2705="","",INDEX(Entradas!$H$3:$H$5000,MATCH(Vendas!A2705,IF(Entradas!$B$3:$B$5000=Vendas!D2705,Entradas!$A$3:$A$5000),1))),"Preço não registrado")</f>
        <v/>
      </c>
      <c r="I2705" s="37" t="str">
        <f t="shared" si="213"/>
        <v/>
      </c>
      <c r="J2705" s="1"/>
      <c r="K2705" s="1"/>
      <c r="L2705" s="16" t="str">
        <f t="shared" si="214"/>
        <v/>
      </c>
      <c r="M2705" s="70"/>
    </row>
    <row r="2706" spans="1:13" x14ac:dyDescent="0.3">
      <c r="A2706" s="4"/>
      <c r="B2706" s="1"/>
      <c r="C2706" s="1" t="str">
        <f t="shared" si="210"/>
        <v/>
      </c>
      <c r="D2706" s="1"/>
      <c r="E2706" s="1" t="str">
        <f t="shared" si="211"/>
        <v/>
      </c>
      <c r="F2706" s="1" t="str">
        <f t="shared" si="212"/>
        <v/>
      </c>
      <c r="G2706" s="1"/>
      <c r="H2706" s="74" t="str" cm="1">
        <f t="array" ref="H2706">IFERROR(IF(D2706="","",INDEX(Entradas!$H$3:$H$5000,MATCH(Vendas!A2706,IF(Entradas!$B$3:$B$5000=Vendas!D2706,Entradas!$A$3:$A$5000),1))),"Preço não registrado")</f>
        <v/>
      </c>
      <c r="I2706" s="37" t="str">
        <f t="shared" si="213"/>
        <v/>
      </c>
      <c r="J2706" s="1"/>
      <c r="K2706" s="1"/>
      <c r="L2706" s="16" t="str">
        <f t="shared" si="214"/>
        <v/>
      </c>
      <c r="M2706" s="70"/>
    </row>
    <row r="2707" spans="1:13" x14ac:dyDescent="0.3">
      <c r="A2707" s="4"/>
      <c r="B2707" s="1"/>
      <c r="C2707" s="1" t="str">
        <f t="shared" si="210"/>
        <v/>
      </c>
      <c r="D2707" s="1"/>
      <c r="E2707" s="1" t="str">
        <f t="shared" si="211"/>
        <v/>
      </c>
      <c r="F2707" s="1" t="str">
        <f t="shared" si="212"/>
        <v/>
      </c>
      <c r="G2707" s="1"/>
      <c r="H2707" s="74" t="str" cm="1">
        <f t="array" ref="H2707">IFERROR(IF(D2707="","",INDEX(Entradas!$H$3:$H$5000,MATCH(Vendas!A2707,IF(Entradas!$B$3:$B$5000=Vendas!D2707,Entradas!$A$3:$A$5000),1))),"Preço não registrado")</f>
        <v/>
      </c>
      <c r="I2707" s="37" t="str">
        <f t="shared" si="213"/>
        <v/>
      </c>
      <c r="J2707" s="1"/>
      <c r="K2707" s="1"/>
      <c r="L2707" s="16" t="str">
        <f t="shared" si="214"/>
        <v/>
      </c>
      <c r="M2707" s="70"/>
    </row>
    <row r="2708" spans="1:13" x14ac:dyDescent="0.3">
      <c r="A2708" s="4"/>
      <c r="B2708" s="1"/>
      <c r="C2708" s="1" t="str">
        <f t="shared" si="210"/>
        <v/>
      </c>
      <c r="D2708" s="1"/>
      <c r="E2708" s="1" t="str">
        <f t="shared" si="211"/>
        <v/>
      </c>
      <c r="F2708" s="1" t="str">
        <f t="shared" si="212"/>
        <v/>
      </c>
      <c r="G2708" s="1"/>
      <c r="H2708" s="74" t="str" cm="1">
        <f t="array" ref="H2708">IFERROR(IF(D2708="","",INDEX(Entradas!$H$3:$H$5000,MATCH(Vendas!A2708,IF(Entradas!$B$3:$B$5000=Vendas!D2708,Entradas!$A$3:$A$5000),1))),"Preço não registrado")</f>
        <v/>
      </c>
      <c r="I2708" s="37" t="str">
        <f t="shared" si="213"/>
        <v/>
      </c>
      <c r="J2708" s="1"/>
      <c r="K2708" s="1"/>
      <c r="L2708" s="16" t="str">
        <f t="shared" si="214"/>
        <v/>
      </c>
      <c r="M2708" s="70"/>
    </row>
    <row r="2709" spans="1:13" x14ac:dyDescent="0.3">
      <c r="A2709" s="4"/>
      <c r="B2709" s="1"/>
      <c r="C2709" s="1" t="str">
        <f t="shared" si="210"/>
        <v/>
      </c>
      <c r="D2709" s="1"/>
      <c r="E2709" s="1" t="str">
        <f t="shared" si="211"/>
        <v/>
      </c>
      <c r="F2709" s="1" t="str">
        <f t="shared" si="212"/>
        <v/>
      </c>
      <c r="G2709" s="1"/>
      <c r="H2709" s="74" t="str" cm="1">
        <f t="array" ref="H2709">IFERROR(IF(D2709="","",INDEX(Entradas!$H$3:$H$5000,MATCH(Vendas!A2709,IF(Entradas!$B$3:$B$5000=Vendas!D2709,Entradas!$A$3:$A$5000),1))),"Preço não registrado")</f>
        <v/>
      </c>
      <c r="I2709" s="37" t="str">
        <f t="shared" si="213"/>
        <v/>
      </c>
      <c r="J2709" s="1"/>
      <c r="K2709" s="1"/>
      <c r="L2709" s="16" t="str">
        <f t="shared" si="214"/>
        <v/>
      </c>
      <c r="M2709" s="70"/>
    </row>
    <row r="2710" spans="1:13" x14ac:dyDescent="0.3">
      <c r="A2710" s="4"/>
      <c r="B2710" s="1"/>
      <c r="C2710" s="1" t="str">
        <f t="shared" si="210"/>
        <v/>
      </c>
      <c r="D2710" s="1"/>
      <c r="E2710" s="1" t="str">
        <f t="shared" si="211"/>
        <v/>
      </c>
      <c r="F2710" s="1" t="str">
        <f t="shared" si="212"/>
        <v/>
      </c>
      <c r="G2710" s="1"/>
      <c r="H2710" s="74" t="str" cm="1">
        <f t="array" ref="H2710">IFERROR(IF(D2710="","",INDEX(Entradas!$H$3:$H$5000,MATCH(Vendas!A2710,IF(Entradas!$B$3:$B$5000=Vendas!D2710,Entradas!$A$3:$A$5000),1))),"Preço não registrado")</f>
        <v/>
      </c>
      <c r="I2710" s="37" t="str">
        <f t="shared" si="213"/>
        <v/>
      </c>
      <c r="J2710" s="1"/>
      <c r="K2710" s="1"/>
      <c r="L2710" s="16" t="str">
        <f t="shared" si="214"/>
        <v/>
      </c>
      <c r="M2710" s="70"/>
    </row>
    <row r="2711" spans="1:13" x14ac:dyDescent="0.3">
      <c r="A2711" s="4"/>
      <c r="B2711" s="1"/>
      <c r="C2711" s="1" t="str">
        <f t="shared" si="210"/>
        <v/>
      </c>
      <c r="D2711" s="1"/>
      <c r="E2711" s="1" t="str">
        <f t="shared" si="211"/>
        <v/>
      </c>
      <c r="F2711" s="1" t="str">
        <f t="shared" si="212"/>
        <v/>
      </c>
      <c r="G2711" s="1"/>
      <c r="H2711" s="74" t="str" cm="1">
        <f t="array" ref="H2711">IFERROR(IF(D2711="","",INDEX(Entradas!$H$3:$H$5000,MATCH(Vendas!A2711,IF(Entradas!$B$3:$B$5000=Vendas!D2711,Entradas!$A$3:$A$5000),1))),"Preço não registrado")</f>
        <v/>
      </c>
      <c r="I2711" s="37" t="str">
        <f t="shared" si="213"/>
        <v/>
      </c>
      <c r="J2711" s="1"/>
      <c r="K2711" s="1"/>
      <c r="L2711" s="16" t="str">
        <f t="shared" si="214"/>
        <v/>
      </c>
      <c r="M2711" s="70"/>
    </row>
    <row r="2712" spans="1:13" x14ac:dyDescent="0.3">
      <c r="A2712" s="4"/>
      <c r="B2712" s="1"/>
      <c r="C2712" s="1" t="str">
        <f t="shared" si="210"/>
        <v/>
      </c>
      <c r="D2712" s="6"/>
      <c r="E2712" s="1" t="str">
        <f t="shared" si="211"/>
        <v/>
      </c>
      <c r="F2712" s="1" t="str">
        <f t="shared" si="212"/>
        <v/>
      </c>
      <c r="G2712" s="1"/>
      <c r="H2712" s="74" t="str" cm="1">
        <f t="array" ref="H2712">IFERROR(IF(D2712="","",INDEX(Entradas!$H$3:$H$5000,MATCH(Vendas!A2712,IF(Entradas!$B$3:$B$5000=Vendas!D2712,Entradas!$A$3:$A$5000),1))),"Preço não registrado")</f>
        <v/>
      </c>
      <c r="I2712" s="37" t="str">
        <f t="shared" si="213"/>
        <v/>
      </c>
      <c r="J2712" s="1"/>
      <c r="K2712" s="1"/>
      <c r="L2712" s="16" t="str">
        <f t="shared" si="214"/>
        <v/>
      </c>
      <c r="M2712" s="70"/>
    </row>
    <row r="2713" spans="1:13" x14ac:dyDescent="0.3">
      <c r="A2713" s="4"/>
      <c r="B2713" s="1"/>
      <c r="C2713" s="1" t="str">
        <f t="shared" si="210"/>
        <v/>
      </c>
      <c r="D2713" s="1"/>
      <c r="E2713" s="1" t="str">
        <f t="shared" si="211"/>
        <v/>
      </c>
      <c r="F2713" s="1" t="str">
        <f t="shared" si="212"/>
        <v/>
      </c>
      <c r="G2713" s="1"/>
      <c r="H2713" s="74" t="str" cm="1">
        <f t="array" ref="H2713">IFERROR(IF(D2713="","",INDEX(Entradas!$H$3:$H$5000,MATCH(Vendas!A2713,IF(Entradas!$B$3:$B$5000=Vendas!D2713,Entradas!$A$3:$A$5000),1))),"Preço não registrado")</f>
        <v/>
      </c>
      <c r="I2713" s="37" t="str">
        <f t="shared" si="213"/>
        <v/>
      </c>
      <c r="J2713" s="1"/>
      <c r="K2713" s="1"/>
      <c r="L2713" s="16" t="str">
        <f t="shared" si="214"/>
        <v/>
      </c>
      <c r="M2713" s="70"/>
    </row>
    <row r="2714" spans="1:13" x14ac:dyDescent="0.3">
      <c r="A2714" s="4"/>
      <c r="B2714" s="1"/>
      <c r="C2714" s="1" t="str">
        <f t="shared" si="210"/>
        <v/>
      </c>
      <c r="D2714" s="1"/>
      <c r="E2714" s="1" t="str">
        <f t="shared" si="211"/>
        <v/>
      </c>
      <c r="F2714" s="1" t="str">
        <f t="shared" si="212"/>
        <v/>
      </c>
      <c r="G2714" s="1"/>
      <c r="H2714" s="74" t="str" cm="1">
        <f t="array" ref="H2714">IFERROR(IF(D2714="","",INDEX(Entradas!$H$3:$H$5000,MATCH(Vendas!A2714,IF(Entradas!$B$3:$B$5000=Vendas!D2714,Entradas!$A$3:$A$5000),1))),"Preço não registrado")</f>
        <v/>
      </c>
      <c r="I2714" s="37" t="str">
        <f t="shared" si="213"/>
        <v/>
      </c>
      <c r="J2714" s="1"/>
      <c r="K2714" s="1"/>
      <c r="L2714" s="16" t="str">
        <f t="shared" si="214"/>
        <v/>
      </c>
      <c r="M2714" s="70"/>
    </row>
    <row r="2715" spans="1:13" x14ac:dyDescent="0.3">
      <c r="A2715" s="4"/>
      <c r="B2715" s="1"/>
      <c r="C2715" s="1" t="str">
        <f t="shared" si="210"/>
        <v/>
      </c>
      <c r="D2715" s="1"/>
      <c r="E2715" s="1" t="str">
        <f t="shared" si="211"/>
        <v/>
      </c>
      <c r="F2715" s="1" t="str">
        <f t="shared" si="212"/>
        <v/>
      </c>
      <c r="G2715" s="1"/>
      <c r="H2715" s="74" t="str" cm="1">
        <f t="array" ref="H2715">IFERROR(IF(D2715="","",INDEX(Entradas!$H$3:$H$5000,MATCH(Vendas!A2715,IF(Entradas!$B$3:$B$5000=Vendas!D2715,Entradas!$A$3:$A$5000),1))),"Preço não registrado")</f>
        <v/>
      </c>
      <c r="I2715" s="37" t="str">
        <f t="shared" si="213"/>
        <v/>
      </c>
      <c r="J2715" s="1"/>
      <c r="K2715" s="1"/>
      <c r="L2715" s="16" t="str">
        <f t="shared" si="214"/>
        <v/>
      </c>
      <c r="M2715" s="70"/>
    </row>
    <row r="2716" spans="1:13" x14ac:dyDescent="0.3">
      <c r="A2716" s="4"/>
      <c r="B2716" s="1"/>
      <c r="C2716" s="1" t="str">
        <f t="shared" si="210"/>
        <v/>
      </c>
      <c r="D2716" s="1"/>
      <c r="E2716" s="1" t="str">
        <f t="shared" si="211"/>
        <v/>
      </c>
      <c r="F2716" s="1" t="str">
        <f t="shared" si="212"/>
        <v/>
      </c>
      <c r="G2716" s="1"/>
      <c r="H2716" s="74" t="str" cm="1">
        <f t="array" ref="H2716">IFERROR(IF(D2716="","",INDEX(Entradas!$H$3:$H$5000,MATCH(Vendas!A2716,IF(Entradas!$B$3:$B$5000=Vendas!D2716,Entradas!$A$3:$A$5000),1))),"Preço não registrado")</f>
        <v/>
      </c>
      <c r="I2716" s="37" t="str">
        <f t="shared" si="213"/>
        <v/>
      </c>
      <c r="J2716" s="1"/>
      <c r="K2716" s="1"/>
      <c r="L2716" s="16" t="str">
        <f t="shared" si="214"/>
        <v/>
      </c>
      <c r="M2716" s="70"/>
    </row>
    <row r="2717" spans="1:13" x14ac:dyDescent="0.3">
      <c r="A2717" s="4"/>
      <c r="B2717" s="1"/>
      <c r="C2717" s="1" t="str">
        <f t="shared" si="210"/>
        <v/>
      </c>
      <c r="D2717" s="1"/>
      <c r="E2717" s="1" t="str">
        <f t="shared" si="211"/>
        <v/>
      </c>
      <c r="F2717" s="1" t="str">
        <f t="shared" si="212"/>
        <v/>
      </c>
      <c r="G2717" s="1"/>
      <c r="H2717" s="74" t="str" cm="1">
        <f t="array" ref="H2717">IFERROR(IF(D2717="","",INDEX(Entradas!$H$3:$H$5000,MATCH(Vendas!A2717,IF(Entradas!$B$3:$B$5000=Vendas!D2717,Entradas!$A$3:$A$5000),1))),"Preço não registrado")</f>
        <v/>
      </c>
      <c r="I2717" s="37" t="str">
        <f t="shared" si="213"/>
        <v/>
      </c>
      <c r="J2717" s="1"/>
      <c r="K2717" s="1"/>
      <c r="L2717" s="16" t="str">
        <f t="shared" si="214"/>
        <v/>
      </c>
      <c r="M2717" s="70"/>
    </row>
    <row r="2718" spans="1:13" x14ac:dyDescent="0.3">
      <c r="A2718" s="4"/>
      <c r="B2718" s="1"/>
      <c r="C2718" s="1" t="str">
        <f t="shared" si="210"/>
        <v/>
      </c>
      <c r="D2718" s="1"/>
      <c r="E2718" s="1" t="str">
        <f t="shared" si="211"/>
        <v/>
      </c>
      <c r="F2718" s="1" t="str">
        <f t="shared" si="212"/>
        <v/>
      </c>
      <c r="G2718" s="1"/>
      <c r="H2718" s="74" t="str" cm="1">
        <f t="array" ref="H2718">IFERROR(IF(D2718="","",INDEX(Entradas!$H$3:$H$5000,MATCH(Vendas!A2718,IF(Entradas!$B$3:$B$5000=Vendas!D2718,Entradas!$A$3:$A$5000),1))),"Preço não registrado")</f>
        <v/>
      </c>
      <c r="I2718" s="37" t="str">
        <f t="shared" si="213"/>
        <v/>
      </c>
      <c r="J2718" s="1"/>
      <c r="K2718" s="1"/>
      <c r="L2718" s="16" t="str">
        <f t="shared" si="214"/>
        <v/>
      </c>
      <c r="M2718" s="70"/>
    </row>
    <row r="2719" spans="1:13" x14ac:dyDescent="0.3">
      <c r="A2719" s="4"/>
      <c r="B2719" s="1"/>
      <c r="C2719" s="1" t="str">
        <f t="shared" si="210"/>
        <v/>
      </c>
      <c r="D2719" s="1"/>
      <c r="E2719" s="1" t="str">
        <f t="shared" si="211"/>
        <v/>
      </c>
      <c r="F2719" s="1" t="str">
        <f t="shared" si="212"/>
        <v/>
      </c>
      <c r="G2719" s="1"/>
      <c r="H2719" s="74" t="str" cm="1">
        <f t="array" ref="H2719">IFERROR(IF(D2719="","",INDEX(Entradas!$H$3:$H$5000,MATCH(Vendas!A2719,IF(Entradas!$B$3:$B$5000=Vendas!D2719,Entradas!$A$3:$A$5000),1))),"Preço não registrado")</f>
        <v/>
      </c>
      <c r="I2719" s="37" t="str">
        <f t="shared" si="213"/>
        <v/>
      </c>
      <c r="J2719" s="1"/>
      <c r="K2719" s="1"/>
      <c r="L2719" s="16" t="str">
        <f t="shared" si="214"/>
        <v/>
      </c>
      <c r="M2719" s="70"/>
    </row>
    <row r="2720" spans="1:13" x14ac:dyDescent="0.3">
      <c r="A2720" s="4"/>
      <c r="B2720" s="1"/>
      <c r="C2720" s="1" t="str">
        <f t="shared" si="210"/>
        <v/>
      </c>
      <c r="D2720" s="1"/>
      <c r="E2720" s="1" t="str">
        <f t="shared" si="211"/>
        <v/>
      </c>
      <c r="F2720" s="1" t="str">
        <f t="shared" si="212"/>
        <v/>
      </c>
      <c r="G2720" s="1"/>
      <c r="H2720" s="74" t="str" cm="1">
        <f t="array" ref="H2720">IFERROR(IF(D2720="","",INDEX(Entradas!$H$3:$H$5000,MATCH(Vendas!A2720,IF(Entradas!$B$3:$B$5000=Vendas!D2720,Entradas!$A$3:$A$5000),1))),"Preço não registrado")</f>
        <v/>
      </c>
      <c r="I2720" s="37" t="str">
        <f t="shared" si="213"/>
        <v/>
      </c>
      <c r="J2720" s="1"/>
      <c r="K2720" s="1"/>
      <c r="L2720" s="16" t="str">
        <f t="shared" si="214"/>
        <v/>
      </c>
      <c r="M2720" s="70"/>
    </row>
    <row r="2721" spans="1:13" x14ac:dyDescent="0.3">
      <c r="A2721" s="4"/>
      <c r="B2721" s="1"/>
      <c r="C2721" s="1" t="str">
        <f t="shared" si="210"/>
        <v/>
      </c>
      <c r="D2721" s="1"/>
      <c r="E2721" s="1" t="str">
        <f t="shared" si="211"/>
        <v/>
      </c>
      <c r="F2721" s="1" t="str">
        <f t="shared" si="212"/>
        <v/>
      </c>
      <c r="G2721" s="1"/>
      <c r="H2721" s="74" t="str" cm="1">
        <f t="array" ref="H2721">IFERROR(IF(D2721="","",INDEX(Entradas!$H$3:$H$5000,MATCH(Vendas!A2721,IF(Entradas!$B$3:$B$5000=Vendas!D2721,Entradas!$A$3:$A$5000),1))),"Preço não registrado")</f>
        <v/>
      </c>
      <c r="I2721" s="37" t="str">
        <f t="shared" si="213"/>
        <v/>
      </c>
      <c r="J2721" s="1"/>
      <c r="K2721" s="1"/>
      <c r="L2721" s="16" t="str">
        <f t="shared" si="214"/>
        <v/>
      </c>
      <c r="M2721" s="70"/>
    </row>
    <row r="2722" spans="1:13" x14ac:dyDescent="0.3">
      <c r="A2722" s="4"/>
      <c r="B2722" s="1"/>
      <c r="C2722" s="1" t="str">
        <f t="shared" si="210"/>
        <v/>
      </c>
      <c r="D2722" s="6"/>
      <c r="E2722" s="1" t="str">
        <f t="shared" si="211"/>
        <v/>
      </c>
      <c r="F2722" s="1" t="str">
        <f t="shared" si="212"/>
        <v/>
      </c>
      <c r="G2722" s="1"/>
      <c r="H2722" s="74" t="str" cm="1">
        <f t="array" ref="H2722">IFERROR(IF(D2722="","",INDEX(Entradas!$H$3:$H$5000,MATCH(Vendas!A2722,IF(Entradas!$B$3:$B$5000=Vendas!D2722,Entradas!$A$3:$A$5000),1))),"Preço não registrado")</f>
        <v/>
      </c>
      <c r="I2722" s="37" t="str">
        <f t="shared" si="213"/>
        <v/>
      </c>
      <c r="J2722" s="1"/>
      <c r="K2722" s="1"/>
      <c r="L2722" s="16" t="str">
        <f t="shared" si="214"/>
        <v/>
      </c>
      <c r="M2722" s="70"/>
    </row>
    <row r="2723" spans="1:13" x14ac:dyDescent="0.3">
      <c r="A2723" s="4"/>
      <c r="B2723" s="1"/>
      <c r="C2723" s="1" t="str">
        <f t="shared" si="210"/>
        <v/>
      </c>
      <c r="D2723" s="1"/>
      <c r="E2723" s="1" t="str">
        <f t="shared" si="211"/>
        <v/>
      </c>
      <c r="F2723" s="1" t="str">
        <f t="shared" si="212"/>
        <v/>
      </c>
      <c r="G2723" s="1"/>
      <c r="H2723" s="74" t="str" cm="1">
        <f t="array" ref="H2723">IFERROR(IF(D2723="","",INDEX(Entradas!$H$3:$H$5000,MATCH(Vendas!A2723,IF(Entradas!$B$3:$B$5000=Vendas!D2723,Entradas!$A$3:$A$5000),1))),"Preço não registrado")</f>
        <v/>
      </c>
      <c r="I2723" s="37" t="str">
        <f t="shared" si="213"/>
        <v/>
      </c>
      <c r="J2723" s="1"/>
      <c r="K2723" s="1"/>
      <c r="L2723" s="16" t="str">
        <f t="shared" si="214"/>
        <v/>
      </c>
      <c r="M2723" s="70"/>
    </row>
    <row r="2724" spans="1:13" x14ac:dyDescent="0.3">
      <c r="A2724" s="4"/>
      <c r="B2724" s="1"/>
      <c r="C2724" s="1" t="str">
        <f t="shared" si="210"/>
        <v/>
      </c>
      <c r="D2724" s="1"/>
      <c r="E2724" s="1" t="str">
        <f t="shared" si="211"/>
        <v/>
      </c>
      <c r="F2724" s="1" t="str">
        <f t="shared" si="212"/>
        <v/>
      </c>
      <c r="G2724" s="1"/>
      <c r="H2724" s="74" t="str" cm="1">
        <f t="array" ref="H2724">IFERROR(IF(D2724="","",INDEX(Entradas!$H$3:$H$5000,MATCH(Vendas!A2724,IF(Entradas!$B$3:$B$5000=Vendas!D2724,Entradas!$A$3:$A$5000),1))),"Preço não registrado")</f>
        <v/>
      </c>
      <c r="I2724" s="37" t="str">
        <f t="shared" si="213"/>
        <v/>
      </c>
      <c r="J2724" s="1"/>
      <c r="K2724" s="1"/>
      <c r="L2724" s="16" t="str">
        <f t="shared" si="214"/>
        <v/>
      </c>
      <c r="M2724" s="70"/>
    </row>
    <row r="2725" spans="1:13" x14ac:dyDescent="0.3">
      <c r="A2725" s="4"/>
      <c r="B2725" s="1"/>
      <c r="C2725" s="1" t="str">
        <f t="shared" si="210"/>
        <v/>
      </c>
      <c r="D2725" s="1"/>
      <c r="E2725" s="1" t="str">
        <f t="shared" si="211"/>
        <v/>
      </c>
      <c r="F2725" s="1" t="str">
        <f t="shared" si="212"/>
        <v/>
      </c>
      <c r="G2725" s="1"/>
      <c r="H2725" s="74" t="str" cm="1">
        <f t="array" ref="H2725">IFERROR(IF(D2725="","",INDEX(Entradas!$H$3:$H$5000,MATCH(Vendas!A2725,IF(Entradas!$B$3:$B$5000=Vendas!D2725,Entradas!$A$3:$A$5000),1))),"Preço não registrado")</f>
        <v/>
      </c>
      <c r="I2725" s="37" t="str">
        <f t="shared" si="213"/>
        <v/>
      </c>
      <c r="J2725" s="1"/>
      <c r="K2725" s="1"/>
      <c r="L2725" s="16" t="str">
        <f t="shared" si="214"/>
        <v/>
      </c>
      <c r="M2725" s="70"/>
    </row>
    <row r="2726" spans="1:13" x14ac:dyDescent="0.3">
      <c r="A2726" s="4"/>
      <c r="B2726" s="1"/>
      <c r="C2726" s="1" t="str">
        <f t="shared" si="210"/>
        <v/>
      </c>
      <c r="D2726" s="1"/>
      <c r="E2726" s="1" t="str">
        <f t="shared" si="211"/>
        <v/>
      </c>
      <c r="F2726" s="1" t="str">
        <f t="shared" si="212"/>
        <v/>
      </c>
      <c r="G2726" s="1"/>
      <c r="H2726" s="74" t="str" cm="1">
        <f t="array" ref="H2726">IFERROR(IF(D2726="","",INDEX(Entradas!$H$3:$H$5000,MATCH(Vendas!A2726,IF(Entradas!$B$3:$B$5000=Vendas!D2726,Entradas!$A$3:$A$5000),1))),"Preço não registrado")</f>
        <v/>
      </c>
      <c r="I2726" s="37" t="str">
        <f t="shared" si="213"/>
        <v/>
      </c>
      <c r="J2726" s="1"/>
      <c r="K2726" s="1"/>
      <c r="L2726" s="16" t="str">
        <f t="shared" si="214"/>
        <v/>
      </c>
      <c r="M2726" s="70"/>
    </row>
    <row r="2727" spans="1:13" x14ac:dyDescent="0.3">
      <c r="A2727" s="4"/>
      <c r="B2727" s="1"/>
      <c r="C2727" s="1" t="str">
        <f t="shared" si="210"/>
        <v/>
      </c>
      <c r="D2727" s="1"/>
      <c r="E2727" s="1" t="str">
        <f t="shared" si="211"/>
        <v/>
      </c>
      <c r="F2727" s="1" t="str">
        <f t="shared" si="212"/>
        <v/>
      </c>
      <c r="G2727" s="1"/>
      <c r="H2727" s="74" t="str" cm="1">
        <f t="array" ref="H2727">IFERROR(IF(D2727="","",INDEX(Entradas!$H$3:$H$5000,MATCH(Vendas!A2727,IF(Entradas!$B$3:$B$5000=Vendas!D2727,Entradas!$A$3:$A$5000),1))),"Preço não registrado")</f>
        <v/>
      </c>
      <c r="I2727" s="37" t="str">
        <f t="shared" si="213"/>
        <v/>
      </c>
      <c r="J2727" s="1"/>
      <c r="K2727" s="1"/>
      <c r="L2727" s="16" t="str">
        <f t="shared" si="214"/>
        <v/>
      </c>
      <c r="M2727" s="70"/>
    </row>
    <row r="2728" spans="1:13" x14ac:dyDescent="0.3">
      <c r="A2728" s="4"/>
      <c r="B2728" s="1"/>
      <c r="C2728" s="1" t="str">
        <f t="shared" si="210"/>
        <v/>
      </c>
      <c r="D2728" s="1"/>
      <c r="E2728" s="1" t="str">
        <f t="shared" si="211"/>
        <v/>
      </c>
      <c r="F2728" s="1" t="str">
        <f t="shared" si="212"/>
        <v/>
      </c>
      <c r="G2728" s="1"/>
      <c r="H2728" s="74" t="str" cm="1">
        <f t="array" ref="H2728">IFERROR(IF(D2728="","",INDEX(Entradas!$H$3:$H$5000,MATCH(Vendas!A2728,IF(Entradas!$B$3:$B$5000=Vendas!D2728,Entradas!$A$3:$A$5000),1))),"Preço não registrado")</f>
        <v/>
      </c>
      <c r="I2728" s="37" t="str">
        <f t="shared" si="213"/>
        <v/>
      </c>
      <c r="J2728" s="1"/>
      <c r="K2728" s="1"/>
      <c r="L2728" s="16" t="str">
        <f t="shared" si="214"/>
        <v/>
      </c>
      <c r="M2728" s="70"/>
    </row>
    <row r="2729" spans="1:13" x14ac:dyDescent="0.3">
      <c r="A2729" s="4"/>
      <c r="B2729" s="1"/>
      <c r="C2729" s="1" t="str">
        <f t="shared" si="210"/>
        <v/>
      </c>
      <c r="D2729" s="1"/>
      <c r="E2729" s="1" t="str">
        <f t="shared" si="211"/>
        <v/>
      </c>
      <c r="F2729" s="1" t="str">
        <f t="shared" si="212"/>
        <v/>
      </c>
      <c r="G2729" s="1"/>
      <c r="H2729" s="74" t="str" cm="1">
        <f t="array" ref="H2729">IFERROR(IF(D2729="","",INDEX(Entradas!$H$3:$H$5000,MATCH(Vendas!A2729,IF(Entradas!$B$3:$B$5000=Vendas!D2729,Entradas!$A$3:$A$5000),1))),"Preço não registrado")</f>
        <v/>
      </c>
      <c r="I2729" s="37" t="str">
        <f t="shared" si="213"/>
        <v/>
      </c>
      <c r="J2729" s="1"/>
      <c r="K2729" s="1"/>
      <c r="L2729" s="16" t="str">
        <f t="shared" si="214"/>
        <v/>
      </c>
      <c r="M2729" s="70"/>
    </row>
    <row r="2730" spans="1:13" x14ac:dyDescent="0.3">
      <c r="A2730" s="4"/>
      <c r="B2730" s="1"/>
      <c r="C2730" s="1" t="str">
        <f t="shared" si="210"/>
        <v/>
      </c>
      <c r="D2730" s="1"/>
      <c r="E2730" s="1" t="str">
        <f t="shared" si="211"/>
        <v/>
      </c>
      <c r="F2730" s="1" t="str">
        <f t="shared" si="212"/>
        <v/>
      </c>
      <c r="G2730" s="1"/>
      <c r="H2730" s="74" t="str" cm="1">
        <f t="array" ref="H2730">IFERROR(IF(D2730="","",INDEX(Entradas!$H$3:$H$5000,MATCH(Vendas!A2730,IF(Entradas!$B$3:$B$5000=Vendas!D2730,Entradas!$A$3:$A$5000),1))),"Preço não registrado")</f>
        <v/>
      </c>
      <c r="I2730" s="37" t="str">
        <f t="shared" si="213"/>
        <v/>
      </c>
      <c r="J2730" s="1"/>
      <c r="K2730" s="1"/>
      <c r="L2730" s="16" t="str">
        <f t="shared" si="214"/>
        <v/>
      </c>
      <c r="M2730" s="70"/>
    </row>
    <row r="2731" spans="1:13" x14ac:dyDescent="0.3">
      <c r="A2731" s="4"/>
      <c r="B2731" s="1"/>
      <c r="C2731" s="1" t="str">
        <f t="shared" si="210"/>
        <v/>
      </c>
      <c r="D2731" s="1"/>
      <c r="E2731" s="1" t="str">
        <f t="shared" si="211"/>
        <v/>
      </c>
      <c r="F2731" s="1" t="str">
        <f t="shared" si="212"/>
        <v/>
      </c>
      <c r="G2731" s="1"/>
      <c r="H2731" s="74" t="str" cm="1">
        <f t="array" ref="H2731">IFERROR(IF(D2731="","",INDEX(Entradas!$H$3:$H$5000,MATCH(Vendas!A2731,IF(Entradas!$B$3:$B$5000=Vendas!D2731,Entradas!$A$3:$A$5000),1))),"Preço não registrado")</f>
        <v/>
      </c>
      <c r="I2731" s="37" t="str">
        <f t="shared" si="213"/>
        <v/>
      </c>
      <c r="J2731" s="1"/>
      <c r="K2731" s="1"/>
      <c r="L2731" s="16" t="str">
        <f t="shared" si="214"/>
        <v/>
      </c>
      <c r="M2731" s="70"/>
    </row>
    <row r="2732" spans="1:13" x14ac:dyDescent="0.3">
      <c r="A2732" s="4"/>
      <c r="B2732" s="1"/>
      <c r="C2732" s="1" t="str">
        <f t="shared" si="210"/>
        <v/>
      </c>
      <c r="D2732" s="6"/>
      <c r="E2732" s="1" t="str">
        <f t="shared" si="211"/>
        <v/>
      </c>
      <c r="F2732" s="1" t="str">
        <f t="shared" si="212"/>
        <v/>
      </c>
      <c r="G2732" s="1"/>
      <c r="H2732" s="74" t="str" cm="1">
        <f t="array" ref="H2732">IFERROR(IF(D2732="","",INDEX(Entradas!$H$3:$H$5000,MATCH(Vendas!A2732,IF(Entradas!$B$3:$B$5000=Vendas!D2732,Entradas!$A$3:$A$5000),1))),"Preço não registrado")</f>
        <v/>
      </c>
      <c r="I2732" s="37" t="str">
        <f t="shared" si="213"/>
        <v/>
      </c>
      <c r="J2732" s="1"/>
      <c r="K2732" s="1"/>
      <c r="L2732" s="16" t="str">
        <f t="shared" si="214"/>
        <v/>
      </c>
      <c r="M2732" s="70"/>
    </row>
    <row r="2733" spans="1:13" x14ac:dyDescent="0.3">
      <c r="A2733" s="4"/>
      <c r="B2733" s="1"/>
      <c r="C2733" s="1" t="str">
        <f t="shared" si="210"/>
        <v/>
      </c>
      <c r="D2733" s="1"/>
      <c r="E2733" s="1" t="str">
        <f t="shared" si="211"/>
        <v/>
      </c>
      <c r="F2733" s="1" t="str">
        <f t="shared" si="212"/>
        <v/>
      </c>
      <c r="G2733" s="1"/>
      <c r="H2733" s="74" t="str" cm="1">
        <f t="array" ref="H2733">IFERROR(IF(D2733="","",INDEX(Entradas!$H$3:$H$5000,MATCH(Vendas!A2733,IF(Entradas!$B$3:$B$5000=Vendas!D2733,Entradas!$A$3:$A$5000),1))),"Preço não registrado")</f>
        <v/>
      </c>
      <c r="I2733" s="37" t="str">
        <f t="shared" si="213"/>
        <v/>
      </c>
      <c r="J2733" s="1"/>
      <c r="K2733" s="1"/>
      <c r="L2733" s="16" t="str">
        <f t="shared" si="214"/>
        <v/>
      </c>
      <c r="M2733" s="70"/>
    </row>
    <row r="2734" spans="1:13" x14ac:dyDescent="0.3">
      <c r="A2734" s="4"/>
      <c r="B2734" s="1"/>
      <c r="C2734" s="1" t="str">
        <f t="shared" si="210"/>
        <v/>
      </c>
      <c r="D2734" s="1"/>
      <c r="E2734" s="1" t="str">
        <f t="shared" si="211"/>
        <v/>
      </c>
      <c r="F2734" s="1" t="str">
        <f t="shared" si="212"/>
        <v/>
      </c>
      <c r="G2734" s="1"/>
      <c r="H2734" s="74" t="str" cm="1">
        <f t="array" ref="H2734">IFERROR(IF(D2734="","",INDEX(Entradas!$H$3:$H$5000,MATCH(Vendas!A2734,IF(Entradas!$B$3:$B$5000=Vendas!D2734,Entradas!$A$3:$A$5000),1))),"Preço não registrado")</f>
        <v/>
      </c>
      <c r="I2734" s="37" t="str">
        <f t="shared" si="213"/>
        <v/>
      </c>
      <c r="J2734" s="1"/>
      <c r="K2734" s="1"/>
      <c r="L2734" s="16" t="str">
        <f t="shared" si="214"/>
        <v/>
      </c>
      <c r="M2734" s="70"/>
    </row>
    <row r="2735" spans="1:13" x14ac:dyDescent="0.3">
      <c r="A2735" s="4"/>
      <c r="B2735" s="1"/>
      <c r="C2735" s="1" t="str">
        <f t="shared" si="210"/>
        <v/>
      </c>
      <c r="D2735" s="1"/>
      <c r="E2735" s="1" t="str">
        <f t="shared" si="211"/>
        <v/>
      </c>
      <c r="F2735" s="1" t="str">
        <f t="shared" si="212"/>
        <v/>
      </c>
      <c r="G2735" s="1"/>
      <c r="H2735" s="74" t="str" cm="1">
        <f t="array" ref="H2735">IFERROR(IF(D2735="","",INDEX(Entradas!$H$3:$H$5000,MATCH(Vendas!A2735,IF(Entradas!$B$3:$B$5000=Vendas!D2735,Entradas!$A$3:$A$5000),1))),"Preço não registrado")</f>
        <v/>
      </c>
      <c r="I2735" s="37" t="str">
        <f t="shared" si="213"/>
        <v/>
      </c>
      <c r="J2735" s="1"/>
      <c r="K2735" s="1"/>
      <c r="L2735" s="16" t="str">
        <f t="shared" si="214"/>
        <v/>
      </c>
      <c r="M2735" s="70"/>
    </row>
    <row r="2736" spans="1:13" x14ac:dyDescent="0.3">
      <c r="A2736" s="4"/>
      <c r="B2736" s="1"/>
      <c r="C2736" s="1" t="str">
        <f t="shared" si="210"/>
        <v/>
      </c>
      <c r="D2736" s="1"/>
      <c r="E2736" s="1" t="str">
        <f t="shared" si="211"/>
        <v/>
      </c>
      <c r="F2736" s="1" t="str">
        <f t="shared" si="212"/>
        <v/>
      </c>
      <c r="G2736" s="1"/>
      <c r="H2736" s="74" t="str" cm="1">
        <f t="array" ref="H2736">IFERROR(IF(D2736="","",INDEX(Entradas!$H$3:$H$5000,MATCH(Vendas!A2736,IF(Entradas!$B$3:$B$5000=Vendas!D2736,Entradas!$A$3:$A$5000),1))),"Preço não registrado")</f>
        <v/>
      </c>
      <c r="I2736" s="37" t="str">
        <f t="shared" si="213"/>
        <v/>
      </c>
      <c r="J2736" s="1"/>
      <c r="K2736" s="1"/>
      <c r="L2736" s="16" t="str">
        <f t="shared" si="214"/>
        <v/>
      </c>
      <c r="M2736" s="70"/>
    </row>
    <row r="2737" spans="1:13" x14ac:dyDescent="0.3">
      <c r="A2737" s="4"/>
      <c r="B2737" s="1"/>
      <c r="C2737" s="1" t="str">
        <f t="shared" si="210"/>
        <v/>
      </c>
      <c r="D2737" s="1"/>
      <c r="E2737" s="1" t="str">
        <f t="shared" si="211"/>
        <v/>
      </c>
      <c r="F2737" s="1" t="str">
        <f t="shared" si="212"/>
        <v/>
      </c>
      <c r="G2737" s="1"/>
      <c r="H2737" s="74" t="str" cm="1">
        <f t="array" ref="H2737">IFERROR(IF(D2737="","",INDEX(Entradas!$H$3:$H$5000,MATCH(Vendas!A2737,IF(Entradas!$B$3:$B$5000=Vendas!D2737,Entradas!$A$3:$A$5000),1))),"Preço não registrado")</f>
        <v/>
      </c>
      <c r="I2737" s="37" t="str">
        <f t="shared" si="213"/>
        <v/>
      </c>
      <c r="J2737" s="1"/>
      <c r="K2737" s="1"/>
      <c r="L2737" s="16" t="str">
        <f t="shared" si="214"/>
        <v/>
      </c>
      <c r="M2737" s="70"/>
    </row>
    <row r="2738" spans="1:13" x14ac:dyDescent="0.3">
      <c r="A2738" s="4"/>
      <c r="B2738" s="1"/>
      <c r="C2738" s="1" t="str">
        <f t="shared" si="210"/>
        <v/>
      </c>
      <c r="D2738" s="1"/>
      <c r="E2738" s="1" t="str">
        <f t="shared" si="211"/>
        <v/>
      </c>
      <c r="F2738" s="1" t="str">
        <f t="shared" si="212"/>
        <v/>
      </c>
      <c r="G2738" s="1"/>
      <c r="H2738" s="74" t="str" cm="1">
        <f t="array" ref="H2738">IFERROR(IF(D2738="","",INDEX(Entradas!$H$3:$H$5000,MATCH(Vendas!A2738,IF(Entradas!$B$3:$B$5000=Vendas!D2738,Entradas!$A$3:$A$5000),1))),"Preço não registrado")</f>
        <v/>
      </c>
      <c r="I2738" s="37" t="str">
        <f t="shared" si="213"/>
        <v/>
      </c>
      <c r="J2738" s="1"/>
      <c r="K2738" s="1"/>
      <c r="L2738" s="16" t="str">
        <f t="shared" si="214"/>
        <v/>
      </c>
      <c r="M2738" s="70"/>
    </row>
    <row r="2739" spans="1:13" x14ac:dyDescent="0.3">
      <c r="A2739" s="4"/>
      <c r="B2739" s="1"/>
      <c r="C2739" s="1" t="str">
        <f t="shared" si="210"/>
        <v/>
      </c>
      <c r="D2739" s="1"/>
      <c r="E2739" s="1" t="str">
        <f t="shared" si="211"/>
        <v/>
      </c>
      <c r="F2739" s="1" t="str">
        <f t="shared" si="212"/>
        <v/>
      </c>
      <c r="G2739" s="1"/>
      <c r="H2739" s="74" t="str" cm="1">
        <f t="array" ref="H2739">IFERROR(IF(D2739="","",INDEX(Entradas!$H$3:$H$5000,MATCH(Vendas!A2739,IF(Entradas!$B$3:$B$5000=Vendas!D2739,Entradas!$A$3:$A$5000),1))),"Preço não registrado")</f>
        <v/>
      </c>
      <c r="I2739" s="37" t="str">
        <f t="shared" si="213"/>
        <v/>
      </c>
      <c r="J2739" s="1"/>
      <c r="K2739" s="1"/>
      <c r="L2739" s="16" t="str">
        <f t="shared" si="214"/>
        <v/>
      </c>
      <c r="M2739" s="70"/>
    </row>
    <row r="2740" spans="1:13" x14ac:dyDescent="0.3">
      <c r="A2740" s="4"/>
      <c r="B2740" s="1"/>
      <c r="C2740" s="1" t="str">
        <f t="shared" si="210"/>
        <v/>
      </c>
      <c r="D2740" s="1"/>
      <c r="E2740" s="1" t="str">
        <f t="shared" si="211"/>
        <v/>
      </c>
      <c r="F2740" s="1" t="str">
        <f t="shared" si="212"/>
        <v/>
      </c>
      <c r="G2740" s="1"/>
      <c r="H2740" s="74" t="str" cm="1">
        <f t="array" ref="H2740">IFERROR(IF(D2740="","",INDEX(Entradas!$H$3:$H$5000,MATCH(Vendas!A2740,IF(Entradas!$B$3:$B$5000=Vendas!D2740,Entradas!$A$3:$A$5000),1))),"Preço não registrado")</f>
        <v/>
      </c>
      <c r="I2740" s="37" t="str">
        <f t="shared" si="213"/>
        <v/>
      </c>
      <c r="J2740" s="1"/>
      <c r="K2740" s="1"/>
      <c r="L2740" s="16" t="str">
        <f t="shared" si="214"/>
        <v/>
      </c>
      <c r="M2740" s="70"/>
    </row>
    <row r="2741" spans="1:13" x14ac:dyDescent="0.3">
      <c r="A2741" s="4"/>
      <c r="B2741" s="1"/>
      <c r="C2741" s="1" t="str">
        <f t="shared" si="210"/>
        <v/>
      </c>
      <c r="D2741" s="1"/>
      <c r="E2741" s="1" t="str">
        <f t="shared" si="211"/>
        <v/>
      </c>
      <c r="F2741" s="1" t="str">
        <f t="shared" si="212"/>
        <v/>
      </c>
      <c r="G2741" s="1"/>
      <c r="H2741" s="74" t="str" cm="1">
        <f t="array" ref="H2741">IFERROR(IF(D2741="","",INDEX(Entradas!$H$3:$H$5000,MATCH(Vendas!A2741,IF(Entradas!$B$3:$B$5000=Vendas!D2741,Entradas!$A$3:$A$5000),1))),"Preço não registrado")</f>
        <v/>
      </c>
      <c r="I2741" s="37" t="str">
        <f t="shared" si="213"/>
        <v/>
      </c>
      <c r="J2741" s="1"/>
      <c r="K2741" s="1"/>
      <c r="L2741" s="16" t="str">
        <f t="shared" si="214"/>
        <v/>
      </c>
      <c r="M2741" s="70"/>
    </row>
    <row r="2742" spans="1:13" x14ac:dyDescent="0.3">
      <c r="A2742" s="4"/>
      <c r="B2742" s="1"/>
      <c r="C2742" s="1" t="str">
        <f t="shared" si="210"/>
        <v/>
      </c>
      <c r="D2742" s="6"/>
      <c r="E2742" s="1" t="str">
        <f t="shared" si="211"/>
        <v/>
      </c>
      <c r="F2742" s="1" t="str">
        <f t="shared" si="212"/>
        <v/>
      </c>
      <c r="G2742" s="1"/>
      <c r="H2742" s="74" t="str" cm="1">
        <f t="array" ref="H2742">IFERROR(IF(D2742="","",INDEX(Entradas!$H$3:$H$5000,MATCH(Vendas!A2742,IF(Entradas!$B$3:$B$5000=Vendas!D2742,Entradas!$A$3:$A$5000),1))),"Preço não registrado")</f>
        <v/>
      </c>
      <c r="I2742" s="37" t="str">
        <f t="shared" si="213"/>
        <v/>
      </c>
      <c r="J2742" s="1"/>
      <c r="K2742" s="1"/>
      <c r="L2742" s="16" t="str">
        <f t="shared" si="214"/>
        <v/>
      </c>
      <c r="M2742" s="70"/>
    </row>
    <row r="2743" spans="1:13" x14ac:dyDescent="0.3">
      <c r="A2743" s="4"/>
      <c r="B2743" s="1"/>
      <c r="C2743" s="1" t="str">
        <f t="shared" si="210"/>
        <v/>
      </c>
      <c r="D2743" s="1"/>
      <c r="E2743" s="1" t="str">
        <f t="shared" si="211"/>
        <v/>
      </c>
      <c r="F2743" s="1" t="str">
        <f t="shared" si="212"/>
        <v/>
      </c>
      <c r="G2743" s="1"/>
      <c r="H2743" s="74" t="str" cm="1">
        <f t="array" ref="H2743">IFERROR(IF(D2743="","",INDEX(Entradas!$H$3:$H$5000,MATCH(Vendas!A2743,IF(Entradas!$B$3:$B$5000=Vendas!D2743,Entradas!$A$3:$A$5000),1))),"Preço não registrado")</f>
        <v/>
      </c>
      <c r="I2743" s="37" t="str">
        <f t="shared" si="213"/>
        <v/>
      </c>
      <c r="J2743" s="1"/>
      <c r="K2743" s="1"/>
      <c r="L2743" s="16" t="str">
        <f t="shared" si="214"/>
        <v/>
      </c>
      <c r="M2743" s="70"/>
    </row>
    <row r="2744" spans="1:13" x14ac:dyDescent="0.3">
      <c r="A2744" s="4"/>
      <c r="B2744" s="1"/>
      <c r="C2744" s="1" t="str">
        <f t="shared" si="210"/>
        <v/>
      </c>
      <c r="D2744" s="1"/>
      <c r="E2744" s="1" t="str">
        <f t="shared" si="211"/>
        <v/>
      </c>
      <c r="F2744" s="1" t="str">
        <f t="shared" si="212"/>
        <v/>
      </c>
      <c r="G2744" s="1"/>
      <c r="H2744" s="74" t="str" cm="1">
        <f t="array" ref="H2744">IFERROR(IF(D2744="","",INDEX(Entradas!$H$3:$H$5000,MATCH(Vendas!A2744,IF(Entradas!$B$3:$B$5000=Vendas!D2744,Entradas!$A$3:$A$5000),1))),"Preço não registrado")</f>
        <v/>
      </c>
      <c r="I2744" s="37" t="str">
        <f t="shared" si="213"/>
        <v/>
      </c>
      <c r="J2744" s="1"/>
      <c r="K2744" s="1"/>
      <c r="L2744" s="16" t="str">
        <f t="shared" si="214"/>
        <v/>
      </c>
      <c r="M2744" s="70"/>
    </row>
    <row r="2745" spans="1:13" x14ac:dyDescent="0.3">
      <c r="A2745" s="4"/>
      <c r="B2745" s="1"/>
      <c r="C2745" s="1" t="str">
        <f t="shared" si="210"/>
        <v/>
      </c>
      <c r="D2745" s="1"/>
      <c r="E2745" s="1" t="str">
        <f t="shared" si="211"/>
        <v/>
      </c>
      <c r="F2745" s="1" t="str">
        <f t="shared" si="212"/>
        <v/>
      </c>
      <c r="G2745" s="1"/>
      <c r="H2745" s="74" t="str" cm="1">
        <f t="array" ref="H2745">IFERROR(IF(D2745="","",INDEX(Entradas!$H$3:$H$5000,MATCH(Vendas!A2745,IF(Entradas!$B$3:$B$5000=Vendas!D2745,Entradas!$A$3:$A$5000),1))),"Preço não registrado")</f>
        <v/>
      </c>
      <c r="I2745" s="37" t="str">
        <f t="shared" si="213"/>
        <v/>
      </c>
      <c r="J2745" s="1"/>
      <c r="K2745" s="1"/>
      <c r="L2745" s="16" t="str">
        <f t="shared" si="214"/>
        <v/>
      </c>
      <c r="M2745" s="70"/>
    </row>
    <row r="2746" spans="1:13" x14ac:dyDescent="0.3">
      <c r="A2746" s="4"/>
      <c r="B2746" s="1"/>
      <c r="C2746" s="1" t="str">
        <f t="shared" si="210"/>
        <v/>
      </c>
      <c r="D2746" s="1"/>
      <c r="E2746" s="1" t="str">
        <f t="shared" si="211"/>
        <v/>
      </c>
      <c r="F2746" s="1" t="str">
        <f t="shared" si="212"/>
        <v/>
      </c>
      <c r="G2746" s="1"/>
      <c r="H2746" s="74" t="str" cm="1">
        <f t="array" ref="H2746">IFERROR(IF(D2746="","",INDEX(Entradas!$H$3:$H$5000,MATCH(Vendas!A2746,IF(Entradas!$B$3:$B$5000=Vendas!D2746,Entradas!$A$3:$A$5000),1))),"Preço não registrado")</f>
        <v/>
      </c>
      <c r="I2746" s="37" t="str">
        <f t="shared" si="213"/>
        <v/>
      </c>
      <c r="J2746" s="1"/>
      <c r="K2746" s="1"/>
      <c r="L2746" s="16" t="str">
        <f t="shared" si="214"/>
        <v/>
      </c>
      <c r="M2746" s="70"/>
    </row>
    <row r="2747" spans="1:13" x14ac:dyDescent="0.3">
      <c r="A2747" s="4"/>
      <c r="B2747" s="1"/>
      <c r="C2747" s="1" t="str">
        <f t="shared" si="210"/>
        <v/>
      </c>
      <c r="D2747" s="1"/>
      <c r="E2747" s="1" t="str">
        <f t="shared" si="211"/>
        <v/>
      </c>
      <c r="F2747" s="1" t="str">
        <f t="shared" si="212"/>
        <v/>
      </c>
      <c r="G2747" s="1"/>
      <c r="H2747" s="74" t="str" cm="1">
        <f t="array" ref="H2747">IFERROR(IF(D2747="","",INDEX(Entradas!$H$3:$H$5000,MATCH(Vendas!A2747,IF(Entradas!$B$3:$B$5000=Vendas!D2747,Entradas!$A$3:$A$5000),1))),"Preço não registrado")</f>
        <v/>
      </c>
      <c r="I2747" s="37" t="str">
        <f t="shared" si="213"/>
        <v/>
      </c>
      <c r="J2747" s="1"/>
      <c r="K2747" s="1"/>
      <c r="L2747" s="16" t="str">
        <f t="shared" si="214"/>
        <v/>
      </c>
      <c r="M2747" s="70"/>
    </row>
    <row r="2748" spans="1:13" x14ac:dyDescent="0.3">
      <c r="A2748" s="4"/>
      <c r="B2748" s="1"/>
      <c r="C2748" s="1" t="str">
        <f t="shared" si="210"/>
        <v/>
      </c>
      <c r="D2748" s="1"/>
      <c r="E2748" s="1" t="str">
        <f t="shared" si="211"/>
        <v/>
      </c>
      <c r="F2748" s="1" t="str">
        <f t="shared" si="212"/>
        <v/>
      </c>
      <c r="G2748" s="1"/>
      <c r="H2748" s="74" t="str" cm="1">
        <f t="array" ref="H2748">IFERROR(IF(D2748="","",INDEX(Entradas!$H$3:$H$5000,MATCH(Vendas!A2748,IF(Entradas!$B$3:$B$5000=Vendas!D2748,Entradas!$A$3:$A$5000),1))),"Preço não registrado")</f>
        <v/>
      </c>
      <c r="I2748" s="37" t="str">
        <f t="shared" si="213"/>
        <v/>
      </c>
      <c r="J2748" s="1"/>
      <c r="K2748" s="1"/>
      <c r="L2748" s="16" t="str">
        <f t="shared" si="214"/>
        <v/>
      </c>
      <c r="M2748" s="70"/>
    </row>
    <row r="2749" spans="1:13" x14ac:dyDescent="0.3">
      <c r="A2749" s="4"/>
      <c r="B2749" s="1"/>
      <c r="C2749" s="1" t="str">
        <f t="shared" si="210"/>
        <v/>
      </c>
      <c r="D2749" s="1"/>
      <c r="E2749" s="1" t="str">
        <f t="shared" si="211"/>
        <v/>
      </c>
      <c r="F2749" s="1" t="str">
        <f t="shared" si="212"/>
        <v/>
      </c>
      <c r="G2749" s="1"/>
      <c r="H2749" s="74" t="str" cm="1">
        <f t="array" ref="H2749">IFERROR(IF(D2749="","",INDEX(Entradas!$H$3:$H$5000,MATCH(Vendas!A2749,IF(Entradas!$B$3:$B$5000=Vendas!D2749,Entradas!$A$3:$A$5000),1))),"Preço não registrado")</f>
        <v/>
      </c>
      <c r="I2749" s="37" t="str">
        <f t="shared" si="213"/>
        <v/>
      </c>
      <c r="J2749" s="1"/>
      <c r="K2749" s="1"/>
      <c r="L2749" s="16" t="str">
        <f t="shared" si="214"/>
        <v/>
      </c>
      <c r="M2749" s="70"/>
    </row>
    <row r="2750" spans="1:13" x14ac:dyDescent="0.3">
      <c r="A2750" s="4"/>
      <c r="B2750" s="1"/>
      <c r="C2750" s="1" t="str">
        <f t="shared" si="210"/>
        <v/>
      </c>
      <c r="D2750" s="1"/>
      <c r="E2750" s="1" t="str">
        <f t="shared" si="211"/>
        <v/>
      </c>
      <c r="F2750" s="1" t="str">
        <f t="shared" si="212"/>
        <v/>
      </c>
      <c r="G2750" s="1"/>
      <c r="H2750" s="74" t="str" cm="1">
        <f t="array" ref="H2750">IFERROR(IF(D2750="","",INDEX(Entradas!$H$3:$H$5000,MATCH(Vendas!A2750,IF(Entradas!$B$3:$B$5000=Vendas!D2750,Entradas!$A$3:$A$5000),1))),"Preço não registrado")</f>
        <v/>
      </c>
      <c r="I2750" s="37" t="str">
        <f t="shared" si="213"/>
        <v/>
      </c>
      <c r="J2750" s="1"/>
      <c r="K2750" s="1"/>
      <c r="L2750" s="16" t="str">
        <f t="shared" si="214"/>
        <v/>
      </c>
      <c r="M2750" s="70"/>
    </row>
    <row r="2751" spans="1:13" x14ac:dyDescent="0.3">
      <c r="A2751" s="4"/>
      <c r="B2751" s="1"/>
      <c r="C2751" s="1" t="str">
        <f t="shared" si="210"/>
        <v/>
      </c>
      <c r="D2751" s="1"/>
      <c r="E2751" s="1" t="str">
        <f t="shared" si="211"/>
        <v/>
      </c>
      <c r="F2751" s="1" t="str">
        <f t="shared" si="212"/>
        <v/>
      </c>
      <c r="G2751" s="1"/>
      <c r="H2751" s="74" t="str" cm="1">
        <f t="array" ref="H2751">IFERROR(IF(D2751="","",INDEX(Entradas!$H$3:$H$5000,MATCH(Vendas!A2751,IF(Entradas!$B$3:$B$5000=Vendas!D2751,Entradas!$A$3:$A$5000),1))),"Preço não registrado")</f>
        <v/>
      </c>
      <c r="I2751" s="37" t="str">
        <f t="shared" si="213"/>
        <v/>
      </c>
      <c r="J2751" s="1"/>
      <c r="K2751" s="1"/>
      <c r="L2751" s="16" t="str">
        <f t="shared" si="214"/>
        <v/>
      </c>
      <c r="M2751" s="70"/>
    </row>
    <row r="2752" spans="1:13" x14ac:dyDescent="0.3">
      <c r="A2752" s="4"/>
      <c r="B2752" s="1"/>
      <c r="C2752" s="1" t="str">
        <f t="shared" si="210"/>
        <v/>
      </c>
      <c r="D2752" s="6"/>
      <c r="E2752" s="1" t="str">
        <f t="shared" si="211"/>
        <v/>
      </c>
      <c r="F2752" s="1" t="str">
        <f t="shared" si="212"/>
        <v/>
      </c>
      <c r="G2752" s="1"/>
      <c r="H2752" s="74" t="str" cm="1">
        <f t="array" ref="H2752">IFERROR(IF(D2752="","",INDEX(Entradas!$H$3:$H$5000,MATCH(Vendas!A2752,IF(Entradas!$B$3:$B$5000=Vendas!D2752,Entradas!$A$3:$A$5000),1))),"Preço não registrado")</f>
        <v/>
      </c>
      <c r="I2752" s="37" t="str">
        <f t="shared" si="213"/>
        <v/>
      </c>
      <c r="J2752" s="1"/>
      <c r="K2752" s="1"/>
      <c r="L2752" s="16" t="str">
        <f t="shared" si="214"/>
        <v/>
      </c>
      <c r="M2752" s="70"/>
    </row>
    <row r="2753" spans="1:13" x14ac:dyDescent="0.3">
      <c r="A2753" s="4"/>
      <c r="B2753" s="1"/>
      <c r="C2753" s="1" t="str">
        <f t="shared" si="210"/>
        <v/>
      </c>
      <c r="D2753" s="1"/>
      <c r="E2753" s="1" t="str">
        <f t="shared" si="211"/>
        <v/>
      </c>
      <c r="F2753" s="1" t="str">
        <f t="shared" si="212"/>
        <v/>
      </c>
      <c r="G2753" s="1"/>
      <c r="H2753" s="74" t="str" cm="1">
        <f t="array" ref="H2753">IFERROR(IF(D2753="","",INDEX(Entradas!$H$3:$H$5000,MATCH(Vendas!A2753,IF(Entradas!$B$3:$B$5000=Vendas!D2753,Entradas!$A$3:$A$5000),1))),"Preço não registrado")</f>
        <v/>
      </c>
      <c r="I2753" s="37" t="str">
        <f t="shared" si="213"/>
        <v/>
      </c>
      <c r="J2753" s="1"/>
      <c r="K2753" s="1"/>
      <c r="L2753" s="16" t="str">
        <f t="shared" si="214"/>
        <v/>
      </c>
      <c r="M2753" s="70"/>
    </row>
    <row r="2754" spans="1:13" x14ac:dyDescent="0.3">
      <c r="A2754" s="4"/>
      <c r="B2754" s="1"/>
      <c r="C2754" s="1" t="str">
        <f t="shared" si="210"/>
        <v/>
      </c>
      <c r="D2754" s="1"/>
      <c r="E2754" s="1" t="str">
        <f t="shared" si="211"/>
        <v/>
      </c>
      <c r="F2754" s="1" t="str">
        <f t="shared" si="212"/>
        <v/>
      </c>
      <c r="G2754" s="1"/>
      <c r="H2754" s="74" t="str" cm="1">
        <f t="array" ref="H2754">IFERROR(IF(D2754="","",INDEX(Entradas!$H$3:$H$5000,MATCH(Vendas!A2754,IF(Entradas!$B$3:$B$5000=Vendas!D2754,Entradas!$A$3:$A$5000),1))),"Preço não registrado")</f>
        <v/>
      </c>
      <c r="I2754" s="37" t="str">
        <f t="shared" si="213"/>
        <v/>
      </c>
      <c r="J2754" s="1"/>
      <c r="K2754" s="1"/>
      <c r="L2754" s="16" t="str">
        <f t="shared" si="214"/>
        <v/>
      </c>
      <c r="M2754" s="70"/>
    </row>
    <row r="2755" spans="1:13" x14ac:dyDescent="0.3">
      <c r="A2755" s="4"/>
      <c r="B2755" s="1"/>
      <c r="C2755" s="1" t="str">
        <f t="shared" ref="C2755:C2818" si="215">IF(B2755="","",VLOOKUP(B2755,tabela_cliente,2,0))</f>
        <v/>
      </c>
      <c r="D2755" s="1"/>
      <c r="E2755" s="1" t="str">
        <f t="shared" ref="E2755:E2818" si="216">IF(D2755="","",VLOOKUP(D2755,tabela_produto,2,0))</f>
        <v/>
      </c>
      <c r="F2755" s="1" t="str">
        <f t="shared" ref="F2755:F2818" si="217">IF(D2755="","",VLOOKUP(D2755,tabela_produto,3,0))</f>
        <v/>
      </c>
      <c r="G2755" s="1"/>
      <c r="H2755" s="74" t="str" cm="1">
        <f t="array" ref="H2755">IFERROR(IF(D2755="","",INDEX(Entradas!$H$3:$H$5000,MATCH(Vendas!A2755,IF(Entradas!$B$3:$B$5000=Vendas!D2755,Entradas!$A$3:$A$5000),1))),"Preço não registrado")</f>
        <v/>
      </c>
      <c r="I2755" s="37" t="str">
        <f t="shared" si="213"/>
        <v/>
      </c>
      <c r="J2755" s="1"/>
      <c r="K2755" s="1"/>
      <c r="L2755" s="16" t="str">
        <f t="shared" si="214"/>
        <v/>
      </c>
      <c r="M2755" s="70"/>
    </row>
    <row r="2756" spans="1:13" x14ac:dyDescent="0.3">
      <c r="A2756" s="4"/>
      <c r="B2756" s="1"/>
      <c r="C2756" s="1" t="str">
        <f t="shared" si="215"/>
        <v/>
      </c>
      <c r="D2756" s="1"/>
      <c r="E2756" s="1" t="str">
        <f t="shared" si="216"/>
        <v/>
      </c>
      <c r="F2756" s="1" t="str">
        <f t="shared" si="217"/>
        <v/>
      </c>
      <c r="G2756" s="1"/>
      <c r="H2756" s="74" t="str" cm="1">
        <f t="array" ref="H2756">IFERROR(IF(D2756="","",INDEX(Entradas!$H$3:$H$5000,MATCH(Vendas!A2756,IF(Entradas!$B$3:$B$5000=Vendas!D2756,Entradas!$A$3:$A$5000),1))),"Preço não registrado")</f>
        <v/>
      </c>
      <c r="I2756" s="37" t="str">
        <f t="shared" ref="I2756:I2819" si="218">IFERROR(IF(OR(G2756="",H2756=""),"",G2756*H2756),"")</f>
        <v/>
      </c>
      <c r="J2756" s="1"/>
      <c r="K2756" s="1"/>
      <c r="L2756" s="16" t="str">
        <f t="shared" ref="L2756:L2819" si="219">IF(K2756="","",HYPERLINK("https://rastreamentocorreios.info/consulta/"&amp;K2756,"Rastreie aqui"))</f>
        <v/>
      </c>
      <c r="M2756" s="70"/>
    </row>
    <row r="2757" spans="1:13" x14ac:dyDescent="0.3">
      <c r="A2757" s="4"/>
      <c r="B2757" s="1"/>
      <c r="C2757" s="1" t="str">
        <f t="shared" si="215"/>
        <v/>
      </c>
      <c r="D2757" s="1"/>
      <c r="E2757" s="1" t="str">
        <f t="shared" si="216"/>
        <v/>
      </c>
      <c r="F2757" s="1" t="str">
        <f t="shared" si="217"/>
        <v/>
      </c>
      <c r="G2757" s="1"/>
      <c r="H2757" s="74" t="str" cm="1">
        <f t="array" ref="H2757">IFERROR(IF(D2757="","",INDEX(Entradas!$H$3:$H$5000,MATCH(Vendas!A2757,IF(Entradas!$B$3:$B$5000=Vendas!D2757,Entradas!$A$3:$A$5000),1))),"Preço não registrado")</f>
        <v/>
      </c>
      <c r="I2757" s="37" t="str">
        <f t="shared" si="218"/>
        <v/>
      </c>
      <c r="J2757" s="1"/>
      <c r="K2757" s="1"/>
      <c r="L2757" s="16" t="str">
        <f t="shared" si="219"/>
        <v/>
      </c>
      <c r="M2757" s="70"/>
    </row>
    <row r="2758" spans="1:13" x14ac:dyDescent="0.3">
      <c r="A2758" s="4"/>
      <c r="B2758" s="1"/>
      <c r="C2758" s="1" t="str">
        <f t="shared" si="215"/>
        <v/>
      </c>
      <c r="D2758" s="1"/>
      <c r="E2758" s="1" t="str">
        <f t="shared" si="216"/>
        <v/>
      </c>
      <c r="F2758" s="1" t="str">
        <f t="shared" si="217"/>
        <v/>
      </c>
      <c r="G2758" s="1"/>
      <c r="H2758" s="74" t="str" cm="1">
        <f t="array" ref="H2758">IFERROR(IF(D2758="","",INDEX(Entradas!$H$3:$H$5000,MATCH(Vendas!A2758,IF(Entradas!$B$3:$B$5000=Vendas!D2758,Entradas!$A$3:$A$5000),1))),"Preço não registrado")</f>
        <v/>
      </c>
      <c r="I2758" s="37" t="str">
        <f t="shared" si="218"/>
        <v/>
      </c>
      <c r="J2758" s="1"/>
      <c r="K2758" s="1"/>
      <c r="L2758" s="16" t="str">
        <f t="shared" si="219"/>
        <v/>
      </c>
      <c r="M2758" s="70"/>
    </row>
    <row r="2759" spans="1:13" x14ac:dyDescent="0.3">
      <c r="A2759" s="4"/>
      <c r="B2759" s="1"/>
      <c r="C2759" s="1" t="str">
        <f t="shared" si="215"/>
        <v/>
      </c>
      <c r="D2759" s="1"/>
      <c r="E2759" s="1" t="str">
        <f t="shared" si="216"/>
        <v/>
      </c>
      <c r="F2759" s="1" t="str">
        <f t="shared" si="217"/>
        <v/>
      </c>
      <c r="G2759" s="1"/>
      <c r="H2759" s="74" t="str" cm="1">
        <f t="array" ref="H2759">IFERROR(IF(D2759="","",INDEX(Entradas!$H$3:$H$5000,MATCH(Vendas!A2759,IF(Entradas!$B$3:$B$5000=Vendas!D2759,Entradas!$A$3:$A$5000),1))),"Preço não registrado")</f>
        <v/>
      </c>
      <c r="I2759" s="37" t="str">
        <f t="shared" si="218"/>
        <v/>
      </c>
      <c r="J2759" s="1"/>
      <c r="K2759" s="1"/>
      <c r="L2759" s="16" t="str">
        <f t="shared" si="219"/>
        <v/>
      </c>
      <c r="M2759" s="70"/>
    </row>
    <row r="2760" spans="1:13" x14ac:dyDescent="0.3">
      <c r="A2760" s="4"/>
      <c r="B2760" s="1"/>
      <c r="C2760" s="1" t="str">
        <f t="shared" si="215"/>
        <v/>
      </c>
      <c r="D2760" s="1"/>
      <c r="E2760" s="1" t="str">
        <f t="shared" si="216"/>
        <v/>
      </c>
      <c r="F2760" s="1" t="str">
        <f t="shared" si="217"/>
        <v/>
      </c>
      <c r="G2760" s="1"/>
      <c r="H2760" s="74" t="str" cm="1">
        <f t="array" ref="H2760">IFERROR(IF(D2760="","",INDEX(Entradas!$H$3:$H$5000,MATCH(Vendas!A2760,IF(Entradas!$B$3:$B$5000=Vendas!D2760,Entradas!$A$3:$A$5000),1))),"Preço não registrado")</f>
        <v/>
      </c>
      <c r="I2760" s="37" t="str">
        <f t="shared" si="218"/>
        <v/>
      </c>
      <c r="J2760" s="1"/>
      <c r="K2760" s="1"/>
      <c r="L2760" s="16" t="str">
        <f t="shared" si="219"/>
        <v/>
      </c>
      <c r="M2760" s="70"/>
    </row>
    <row r="2761" spans="1:13" x14ac:dyDescent="0.3">
      <c r="A2761" s="4"/>
      <c r="B2761" s="1"/>
      <c r="C2761" s="1" t="str">
        <f t="shared" si="215"/>
        <v/>
      </c>
      <c r="D2761" s="1"/>
      <c r="E2761" s="1" t="str">
        <f t="shared" si="216"/>
        <v/>
      </c>
      <c r="F2761" s="1" t="str">
        <f t="shared" si="217"/>
        <v/>
      </c>
      <c r="G2761" s="1"/>
      <c r="H2761" s="74" t="str" cm="1">
        <f t="array" ref="H2761">IFERROR(IF(D2761="","",INDEX(Entradas!$H$3:$H$5000,MATCH(Vendas!A2761,IF(Entradas!$B$3:$B$5000=Vendas!D2761,Entradas!$A$3:$A$5000),1))),"Preço não registrado")</f>
        <v/>
      </c>
      <c r="I2761" s="37" t="str">
        <f t="shared" si="218"/>
        <v/>
      </c>
      <c r="J2761" s="1"/>
      <c r="K2761" s="1"/>
      <c r="L2761" s="16" t="str">
        <f t="shared" si="219"/>
        <v/>
      </c>
      <c r="M2761" s="70"/>
    </row>
    <row r="2762" spans="1:13" x14ac:dyDescent="0.3">
      <c r="A2762" s="4"/>
      <c r="B2762" s="1"/>
      <c r="C2762" s="1" t="str">
        <f t="shared" si="215"/>
        <v/>
      </c>
      <c r="D2762" s="6"/>
      <c r="E2762" s="1" t="str">
        <f t="shared" si="216"/>
        <v/>
      </c>
      <c r="F2762" s="1" t="str">
        <f t="shared" si="217"/>
        <v/>
      </c>
      <c r="G2762" s="1"/>
      <c r="H2762" s="74" t="str" cm="1">
        <f t="array" ref="H2762">IFERROR(IF(D2762="","",INDEX(Entradas!$H$3:$H$5000,MATCH(Vendas!A2762,IF(Entradas!$B$3:$B$5000=Vendas!D2762,Entradas!$A$3:$A$5000),1))),"Preço não registrado")</f>
        <v/>
      </c>
      <c r="I2762" s="37" t="str">
        <f t="shared" si="218"/>
        <v/>
      </c>
      <c r="J2762" s="1"/>
      <c r="K2762" s="1"/>
      <c r="L2762" s="16" t="str">
        <f t="shared" si="219"/>
        <v/>
      </c>
      <c r="M2762" s="70"/>
    </row>
    <row r="2763" spans="1:13" x14ac:dyDescent="0.3">
      <c r="A2763" s="4"/>
      <c r="B2763" s="1"/>
      <c r="C2763" s="1" t="str">
        <f t="shared" si="215"/>
        <v/>
      </c>
      <c r="D2763" s="1"/>
      <c r="E2763" s="1" t="str">
        <f t="shared" si="216"/>
        <v/>
      </c>
      <c r="F2763" s="1" t="str">
        <f t="shared" si="217"/>
        <v/>
      </c>
      <c r="G2763" s="1"/>
      <c r="H2763" s="74" t="str" cm="1">
        <f t="array" ref="H2763">IFERROR(IF(D2763="","",INDEX(Entradas!$H$3:$H$5000,MATCH(Vendas!A2763,IF(Entradas!$B$3:$B$5000=Vendas!D2763,Entradas!$A$3:$A$5000),1))),"Preço não registrado")</f>
        <v/>
      </c>
      <c r="I2763" s="37" t="str">
        <f t="shared" si="218"/>
        <v/>
      </c>
      <c r="J2763" s="1"/>
      <c r="K2763" s="1"/>
      <c r="L2763" s="16" t="str">
        <f t="shared" si="219"/>
        <v/>
      </c>
      <c r="M2763" s="70"/>
    </row>
    <row r="2764" spans="1:13" x14ac:dyDescent="0.3">
      <c r="A2764" s="4"/>
      <c r="B2764" s="1"/>
      <c r="C2764" s="1" t="str">
        <f t="shared" si="215"/>
        <v/>
      </c>
      <c r="D2764" s="1"/>
      <c r="E2764" s="1" t="str">
        <f t="shared" si="216"/>
        <v/>
      </c>
      <c r="F2764" s="1" t="str">
        <f t="shared" si="217"/>
        <v/>
      </c>
      <c r="G2764" s="1"/>
      <c r="H2764" s="74" t="str" cm="1">
        <f t="array" ref="H2764">IFERROR(IF(D2764="","",INDEX(Entradas!$H$3:$H$5000,MATCH(Vendas!A2764,IF(Entradas!$B$3:$B$5000=Vendas!D2764,Entradas!$A$3:$A$5000),1))),"Preço não registrado")</f>
        <v/>
      </c>
      <c r="I2764" s="37" t="str">
        <f t="shared" si="218"/>
        <v/>
      </c>
      <c r="J2764" s="1"/>
      <c r="K2764" s="1"/>
      <c r="L2764" s="16" t="str">
        <f t="shared" si="219"/>
        <v/>
      </c>
      <c r="M2764" s="70"/>
    </row>
    <row r="2765" spans="1:13" x14ac:dyDescent="0.3">
      <c r="A2765" s="4"/>
      <c r="B2765" s="1"/>
      <c r="C2765" s="1" t="str">
        <f t="shared" si="215"/>
        <v/>
      </c>
      <c r="D2765" s="1"/>
      <c r="E2765" s="1" t="str">
        <f t="shared" si="216"/>
        <v/>
      </c>
      <c r="F2765" s="1" t="str">
        <f t="shared" si="217"/>
        <v/>
      </c>
      <c r="G2765" s="1"/>
      <c r="H2765" s="74" t="str" cm="1">
        <f t="array" ref="H2765">IFERROR(IF(D2765="","",INDEX(Entradas!$H$3:$H$5000,MATCH(Vendas!A2765,IF(Entradas!$B$3:$B$5000=Vendas!D2765,Entradas!$A$3:$A$5000),1))),"Preço não registrado")</f>
        <v/>
      </c>
      <c r="I2765" s="37" t="str">
        <f t="shared" si="218"/>
        <v/>
      </c>
      <c r="J2765" s="1"/>
      <c r="K2765" s="1"/>
      <c r="L2765" s="16" t="str">
        <f t="shared" si="219"/>
        <v/>
      </c>
      <c r="M2765" s="70"/>
    </row>
    <row r="2766" spans="1:13" x14ac:dyDescent="0.3">
      <c r="A2766" s="4"/>
      <c r="B2766" s="1"/>
      <c r="C2766" s="1" t="str">
        <f t="shared" si="215"/>
        <v/>
      </c>
      <c r="D2766" s="1"/>
      <c r="E2766" s="1" t="str">
        <f t="shared" si="216"/>
        <v/>
      </c>
      <c r="F2766" s="1" t="str">
        <f t="shared" si="217"/>
        <v/>
      </c>
      <c r="G2766" s="1"/>
      <c r="H2766" s="74" t="str" cm="1">
        <f t="array" ref="H2766">IFERROR(IF(D2766="","",INDEX(Entradas!$H$3:$H$5000,MATCH(Vendas!A2766,IF(Entradas!$B$3:$B$5000=Vendas!D2766,Entradas!$A$3:$A$5000),1))),"Preço não registrado")</f>
        <v/>
      </c>
      <c r="I2766" s="37" t="str">
        <f t="shared" si="218"/>
        <v/>
      </c>
      <c r="J2766" s="1"/>
      <c r="K2766" s="1"/>
      <c r="L2766" s="16" t="str">
        <f t="shared" si="219"/>
        <v/>
      </c>
      <c r="M2766" s="70"/>
    </row>
    <row r="2767" spans="1:13" x14ac:dyDescent="0.3">
      <c r="A2767" s="4"/>
      <c r="B2767" s="1"/>
      <c r="C2767" s="1" t="str">
        <f t="shared" si="215"/>
        <v/>
      </c>
      <c r="D2767" s="1"/>
      <c r="E2767" s="1" t="str">
        <f t="shared" si="216"/>
        <v/>
      </c>
      <c r="F2767" s="1" t="str">
        <f t="shared" si="217"/>
        <v/>
      </c>
      <c r="G2767" s="1"/>
      <c r="H2767" s="74" t="str" cm="1">
        <f t="array" ref="H2767">IFERROR(IF(D2767="","",INDEX(Entradas!$H$3:$H$5000,MATCH(Vendas!A2767,IF(Entradas!$B$3:$B$5000=Vendas!D2767,Entradas!$A$3:$A$5000),1))),"Preço não registrado")</f>
        <v/>
      </c>
      <c r="I2767" s="37" t="str">
        <f t="shared" si="218"/>
        <v/>
      </c>
      <c r="J2767" s="1"/>
      <c r="K2767" s="1"/>
      <c r="L2767" s="16" t="str">
        <f t="shared" si="219"/>
        <v/>
      </c>
      <c r="M2767" s="70"/>
    </row>
    <row r="2768" spans="1:13" x14ac:dyDescent="0.3">
      <c r="A2768" s="4"/>
      <c r="B2768" s="1"/>
      <c r="C2768" s="1" t="str">
        <f t="shared" si="215"/>
        <v/>
      </c>
      <c r="D2768" s="1"/>
      <c r="E2768" s="1" t="str">
        <f t="shared" si="216"/>
        <v/>
      </c>
      <c r="F2768" s="1" t="str">
        <f t="shared" si="217"/>
        <v/>
      </c>
      <c r="G2768" s="1"/>
      <c r="H2768" s="74" t="str" cm="1">
        <f t="array" ref="H2768">IFERROR(IF(D2768="","",INDEX(Entradas!$H$3:$H$5000,MATCH(Vendas!A2768,IF(Entradas!$B$3:$B$5000=Vendas!D2768,Entradas!$A$3:$A$5000),1))),"Preço não registrado")</f>
        <v/>
      </c>
      <c r="I2768" s="37" t="str">
        <f t="shared" si="218"/>
        <v/>
      </c>
      <c r="J2768" s="1"/>
      <c r="K2768" s="1"/>
      <c r="L2768" s="16" t="str">
        <f t="shared" si="219"/>
        <v/>
      </c>
      <c r="M2768" s="70"/>
    </row>
    <row r="2769" spans="1:13" x14ac:dyDescent="0.3">
      <c r="A2769" s="4"/>
      <c r="B2769" s="1"/>
      <c r="C2769" s="1" t="str">
        <f t="shared" si="215"/>
        <v/>
      </c>
      <c r="D2769" s="1"/>
      <c r="E2769" s="1" t="str">
        <f t="shared" si="216"/>
        <v/>
      </c>
      <c r="F2769" s="1" t="str">
        <f t="shared" si="217"/>
        <v/>
      </c>
      <c r="G2769" s="1"/>
      <c r="H2769" s="74" t="str" cm="1">
        <f t="array" ref="H2769">IFERROR(IF(D2769="","",INDEX(Entradas!$H$3:$H$5000,MATCH(Vendas!A2769,IF(Entradas!$B$3:$B$5000=Vendas!D2769,Entradas!$A$3:$A$5000),1))),"Preço não registrado")</f>
        <v/>
      </c>
      <c r="I2769" s="37" t="str">
        <f t="shared" si="218"/>
        <v/>
      </c>
      <c r="J2769" s="1"/>
      <c r="K2769" s="1"/>
      <c r="L2769" s="16" t="str">
        <f t="shared" si="219"/>
        <v/>
      </c>
      <c r="M2769" s="70"/>
    </row>
    <row r="2770" spans="1:13" x14ac:dyDescent="0.3">
      <c r="A2770" s="4"/>
      <c r="B2770" s="1"/>
      <c r="C2770" s="1" t="str">
        <f t="shared" si="215"/>
        <v/>
      </c>
      <c r="D2770" s="1"/>
      <c r="E2770" s="1" t="str">
        <f t="shared" si="216"/>
        <v/>
      </c>
      <c r="F2770" s="1" t="str">
        <f t="shared" si="217"/>
        <v/>
      </c>
      <c r="G2770" s="1"/>
      <c r="H2770" s="74" t="str" cm="1">
        <f t="array" ref="H2770">IFERROR(IF(D2770="","",INDEX(Entradas!$H$3:$H$5000,MATCH(Vendas!A2770,IF(Entradas!$B$3:$B$5000=Vendas!D2770,Entradas!$A$3:$A$5000),1))),"Preço não registrado")</f>
        <v/>
      </c>
      <c r="I2770" s="37" t="str">
        <f t="shared" si="218"/>
        <v/>
      </c>
      <c r="J2770" s="1"/>
      <c r="K2770" s="1"/>
      <c r="L2770" s="16" t="str">
        <f t="shared" si="219"/>
        <v/>
      </c>
      <c r="M2770" s="70"/>
    </row>
    <row r="2771" spans="1:13" x14ac:dyDescent="0.3">
      <c r="A2771" s="4"/>
      <c r="B2771" s="1"/>
      <c r="C2771" s="1" t="str">
        <f t="shared" si="215"/>
        <v/>
      </c>
      <c r="D2771" s="1"/>
      <c r="E2771" s="1" t="str">
        <f t="shared" si="216"/>
        <v/>
      </c>
      <c r="F2771" s="1" t="str">
        <f t="shared" si="217"/>
        <v/>
      </c>
      <c r="G2771" s="1"/>
      <c r="H2771" s="74" t="str" cm="1">
        <f t="array" ref="H2771">IFERROR(IF(D2771="","",INDEX(Entradas!$H$3:$H$5000,MATCH(Vendas!A2771,IF(Entradas!$B$3:$B$5000=Vendas!D2771,Entradas!$A$3:$A$5000),1))),"Preço não registrado")</f>
        <v/>
      </c>
      <c r="I2771" s="37" t="str">
        <f t="shared" si="218"/>
        <v/>
      </c>
      <c r="J2771" s="1"/>
      <c r="K2771" s="1"/>
      <c r="L2771" s="16" t="str">
        <f t="shared" si="219"/>
        <v/>
      </c>
      <c r="M2771" s="70"/>
    </row>
    <row r="2772" spans="1:13" x14ac:dyDescent="0.3">
      <c r="A2772" s="4"/>
      <c r="B2772" s="1"/>
      <c r="C2772" s="1" t="str">
        <f t="shared" si="215"/>
        <v/>
      </c>
      <c r="D2772" s="6"/>
      <c r="E2772" s="1" t="str">
        <f t="shared" si="216"/>
        <v/>
      </c>
      <c r="F2772" s="1" t="str">
        <f t="shared" si="217"/>
        <v/>
      </c>
      <c r="G2772" s="1"/>
      <c r="H2772" s="74" t="str" cm="1">
        <f t="array" ref="H2772">IFERROR(IF(D2772="","",INDEX(Entradas!$H$3:$H$5000,MATCH(Vendas!A2772,IF(Entradas!$B$3:$B$5000=Vendas!D2772,Entradas!$A$3:$A$5000),1))),"Preço não registrado")</f>
        <v/>
      </c>
      <c r="I2772" s="37" t="str">
        <f t="shared" si="218"/>
        <v/>
      </c>
      <c r="J2772" s="1"/>
      <c r="K2772" s="1"/>
      <c r="L2772" s="16" t="str">
        <f t="shared" si="219"/>
        <v/>
      </c>
      <c r="M2772" s="70"/>
    </row>
    <row r="2773" spans="1:13" x14ac:dyDescent="0.3">
      <c r="A2773" s="4"/>
      <c r="B2773" s="1"/>
      <c r="C2773" s="1" t="str">
        <f t="shared" si="215"/>
        <v/>
      </c>
      <c r="D2773" s="1"/>
      <c r="E2773" s="1" t="str">
        <f t="shared" si="216"/>
        <v/>
      </c>
      <c r="F2773" s="1" t="str">
        <f t="shared" si="217"/>
        <v/>
      </c>
      <c r="G2773" s="1"/>
      <c r="H2773" s="74" t="str" cm="1">
        <f t="array" ref="H2773">IFERROR(IF(D2773="","",INDEX(Entradas!$H$3:$H$5000,MATCH(Vendas!A2773,IF(Entradas!$B$3:$B$5000=Vendas!D2773,Entradas!$A$3:$A$5000),1))),"Preço não registrado")</f>
        <v/>
      </c>
      <c r="I2773" s="37" t="str">
        <f t="shared" si="218"/>
        <v/>
      </c>
      <c r="J2773" s="1"/>
      <c r="K2773" s="1"/>
      <c r="L2773" s="16" t="str">
        <f t="shared" si="219"/>
        <v/>
      </c>
      <c r="M2773" s="70"/>
    </row>
    <row r="2774" spans="1:13" x14ac:dyDescent="0.3">
      <c r="A2774" s="4"/>
      <c r="B2774" s="1"/>
      <c r="C2774" s="1" t="str">
        <f t="shared" si="215"/>
        <v/>
      </c>
      <c r="D2774" s="1"/>
      <c r="E2774" s="1" t="str">
        <f t="shared" si="216"/>
        <v/>
      </c>
      <c r="F2774" s="1" t="str">
        <f t="shared" si="217"/>
        <v/>
      </c>
      <c r="G2774" s="1"/>
      <c r="H2774" s="74" t="str" cm="1">
        <f t="array" ref="H2774">IFERROR(IF(D2774="","",INDEX(Entradas!$H$3:$H$5000,MATCH(Vendas!A2774,IF(Entradas!$B$3:$B$5000=Vendas!D2774,Entradas!$A$3:$A$5000),1))),"Preço não registrado")</f>
        <v/>
      </c>
      <c r="I2774" s="37" t="str">
        <f t="shared" si="218"/>
        <v/>
      </c>
      <c r="J2774" s="1"/>
      <c r="K2774" s="1"/>
      <c r="L2774" s="16" t="str">
        <f t="shared" si="219"/>
        <v/>
      </c>
      <c r="M2774" s="70"/>
    </row>
    <row r="2775" spans="1:13" x14ac:dyDescent="0.3">
      <c r="A2775" s="4"/>
      <c r="B2775" s="1"/>
      <c r="C2775" s="1" t="str">
        <f t="shared" si="215"/>
        <v/>
      </c>
      <c r="D2775" s="1"/>
      <c r="E2775" s="1" t="str">
        <f t="shared" si="216"/>
        <v/>
      </c>
      <c r="F2775" s="1" t="str">
        <f t="shared" si="217"/>
        <v/>
      </c>
      <c r="G2775" s="1"/>
      <c r="H2775" s="74" t="str" cm="1">
        <f t="array" ref="H2775">IFERROR(IF(D2775="","",INDEX(Entradas!$H$3:$H$5000,MATCH(Vendas!A2775,IF(Entradas!$B$3:$B$5000=Vendas!D2775,Entradas!$A$3:$A$5000),1))),"Preço não registrado")</f>
        <v/>
      </c>
      <c r="I2775" s="37" t="str">
        <f t="shared" si="218"/>
        <v/>
      </c>
      <c r="J2775" s="1"/>
      <c r="K2775" s="1"/>
      <c r="L2775" s="16" t="str">
        <f t="shared" si="219"/>
        <v/>
      </c>
      <c r="M2775" s="70"/>
    </row>
    <row r="2776" spans="1:13" x14ac:dyDescent="0.3">
      <c r="A2776" s="4"/>
      <c r="B2776" s="1"/>
      <c r="C2776" s="1" t="str">
        <f t="shared" si="215"/>
        <v/>
      </c>
      <c r="D2776" s="1"/>
      <c r="E2776" s="1" t="str">
        <f t="shared" si="216"/>
        <v/>
      </c>
      <c r="F2776" s="1" t="str">
        <f t="shared" si="217"/>
        <v/>
      </c>
      <c r="G2776" s="1"/>
      <c r="H2776" s="74" t="str" cm="1">
        <f t="array" ref="H2776">IFERROR(IF(D2776="","",INDEX(Entradas!$H$3:$H$5000,MATCH(Vendas!A2776,IF(Entradas!$B$3:$B$5000=Vendas!D2776,Entradas!$A$3:$A$5000),1))),"Preço não registrado")</f>
        <v/>
      </c>
      <c r="I2776" s="37" t="str">
        <f t="shared" si="218"/>
        <v/>
      </c>
      <c r="J2776" s="1"/>
      <c r="K2776" s="1"/>
      <c r="L2776" s="16" t="str">
        <f t="shared" si="219"/>
        <v/>
      </c>
      <c r="M2776" s="70"/>
    </row>
    <row r="2777" spans="1:13" x14ac:dyDescent="0.3">
      <c r="A2777" s="4"/>
      <c r="B2777" s="1"/>
      <c r="C2777" s="1" t="str">
        <f t="shared" si="215"/>
        <v/>
      </c>
      <c r="D2777" s="1"/>
      <c r="E2777" s="1" t="str">
        <f t="shared" si="216"/>
        <v/>
      </c>
      <c r="F2777" s="1" t="str">
        <f t="shared" si="217"/>
        <v/>
      </c>
      <c r="G2777" s="1"/>
      <c r="H2777" s="74" t="str" cm="1">
        <f t="array" ref="H2777">IFERROR(IF(D2777="","",INDEX(Entradas!$H$3:$H$5000,MATCH(Vendas!A2777,IF(Entradas!$B$3:$B$5000=Vendas!D2777,Entradas!$A$3:$A$5000),1))),"Preço não registrado")</f>
        <v/>
      </c>
      <c r="I2777" s="37" t="str">
        <f t="shared" si="218"/>
        <v/>
      </c>
      <c r="J2777" s="1"/>
      <c r="K2777" s="1"/>
      <c r="L2777" s="16" t="str">
        <f t="shared" si="219"/>
        <v/>
      </c>
      <c r="M2777" s="70"/>
    </row>
    <row r="2778" spans="1:13" x14ac:dyDescent="0.3">
      <c r="A2778" s="4"/>
      <c r="B2778" s="1"/>
      <c r="C2778" s="1" t="str">
        <f t="shared" si="215"/>
        <v/>
      </c>
      <c r="D2778" s="1"/>
      <c r="E2778" s="1" t="str">
        <f t="shared" si="216"/>
        <v/>
      </c>
      <c r="F2778" s="1" t="str">
        <f t="shared" si="217"/>
        <v/>
      </c>
      <c r="G2778" s="1"/>
      <c r="H2778" s="74" t="str" cm="1">
        <f t="array" ref="H2778">IFERROR(IF(D2778="","",INDEX(Entradas!$H$3:$H$5000,MATCH(Vendas!A2778,IF(Entradas!$B$3:$B$5000=Vendas!D2778,Entradas!$A$3:$A$5000),1))),"Preço não registrado")</f>
        <v/>
      </c>
      <c r="I2778" s="37" t="str">
        <f t="shared" si="218"/>
        <v/>
      </c>
      <c r="J2778" s="1"/>
      <c r="K2778" s="1"/>
      <c r="L2778" s="16" t="str">
        <f t="shared" si="219"/>
        <v/>
      </c>
      <c r="M2778" s="70"/>
    </row>
    <row r="2779" spans="1:13" x14ac:dyDescent="0.3">
      <c r="A2779" s="4"/>
      <c r="B2779" s="1"/>
      <c r="C2779" s="1" t="str">
        <f t="shared" si="215"/>
        <v/>
      </c>
      <c r="D2779" s="1"/>
      <c r="E2779" s="1" t="str">
        <f t="shared" si="216"/>
        <v/>
      </c>
      <c r="F2779" s="1" t="str">
        <f t="shared" si="217"/>
        <v/>
      </c>
      <c r="G2779" s="1"/>
      <c r="H2779" s="74" t="str" cm="1">
        <f t="array" ref="H2779">IFERROR(IF(D2779="","",INDEX(Entradas!$H$3:$H$5000,MATCH(Vendas!A2779,IF(Entradas!$B$3:$B$5000=Vendas!D2779,Entradas!$A$3:$A$5000),1))),"Preço não registrado")</f>
        <v/>
      </c>
      <c r="I2779" s="37" t="str">
        <f t="shared" si="218"/>
        <v/>
      </c>
      <c r="J2779" s="1"/>
      <c r="K2779" s="1"/>
      <c r="L2779" s="16" t="str">
        <f t="shared" si="219"/>
        <v/>
      </c>
      <c r="M2779" s="70"/>
    </row>
    <row r="2780" spans="1:13" x14ac:dyDescent="0.3">
      <c r="A2780" s="4"/>
      <c r="B2780" s="1"/>
      <c r="C2780" s="1" t="str">
        <f t="shared" si="215"/>
        <v/>
      </c>
      <c r="D2780" s="1"/>
      <c r="E2780" s="1" t="str">
        <f t="shared" si="216"/>
        <v/>
      </c>
      <c r="F2780" s="1" t="str">
        <f t="shared" si="217"/>
        <v/>
      </c>
      <c r="G2780" s="1"/>
      <c r="H2780" s="74" t="str" cm="1">
        <f t="array" ref="H2780">IFERROR(IF(D2780="","",INDEX(Entradas!$H$3:$H$5000,MATCH(Vendas!A2780,IF(Entradas!$B$3:$B$5000=Vendas!D2780,Entradas!$A$3:$A$5000),1))),"Preço não registrado")</f>
        <v/>
      </c>
      <c r="I2780" s="37" t="str">
        <f t="shared" si="218"/>
        <v/>
      </c>
      <c r="J2780" s="1"/>
      <c r="K2780" s="1"/>
      <c r="L2780" s="16" t="str">
        <f t="shared" si="219"/>
        <v/>
      </c>
      <c r="M2780" s="70"/>
    </row>
    <row r="2781" spans="1:13" x14ac:dyDescent="0.3">
      <c r="A2781" s="4"/>
      <c r="B2781" s="1"/>
      <c r="C2781" s="1" t="str">
        <f t="shared" si="215"/>
        <v/>
      </c>
      <c r="D2781" s="1"/>
      <c r="E2781" s="1" t="str">
        <f t="shared" si="216"/>
        <v/>
      </c>
      <c r="F2781" s="1" t="str">
        <f t="shared" si="217"/>
        <v/>
      </c>
      <c r="G2781" s="1"/>
      <c r="H2781" s="74" t="str" cm="1">
        <f t="array" ref="H2781">IFERROR(IF(D2781="","",INDEX(Entradas!$H$3:$H$5000,MATCH(Vendas!A2781,IF(Entradas!$B$3:$B$5000=Vendas!D2781,Entradas!$A$3:$A$5000),1))),"Preço não registrado")</f>
        <v/>
      </c>
      <c r="I2781" s="37" t="str">
        <f t="shared" si="218"/>
        <v/>
      </c>
      <c r="J2781" s="1"/>
      <c r="K2781" s="1"/>
      <c r="L2781" s="16" t="str">
        <f t="shared" si="219"/>
        <v/>
      </c>
      <c r="M2781" s="70"/>
    </row>
    <row r="2782" spans="1:13" x14ac:dyDescent="0.3">
      <c r="A2782" s="4"/>
      <c r="B2782" s="1"/>
      <c r="C2782" s="1" t="str">
        <f t="shared" si="215"/>
        <v/>
      </c>
      <c r="D2782" s="6"/>
      <c r="E2782" s="1" t="str">
        <f t="shared" si="216"/>
        <v/>
      </c>
      <c r="F2782" s="1" t="str">
        <f t="shared" si="217"/>
        <v/>
      </c>
      <c r="G2782" s="1"/>
      <c r="H2782" s="74" t="str" cm="1">
        <f t="array" ref="H2782">IFERROR(IF(D2782="","",INDEX(Entradas!$H$3:$H$5000,MATCH(Vendas!A2782,IF(Entradas!$B$3:$B$5000=Vendas!D2782,Entradas!$A$3:$A$5000),1))),"Preço não registrado")</f>
        <v/>
      </c>
      <c r="I2782" s="37" t="str">
        <f t="shared" si="218"/>
        <v/>
      </c>
      <c r="J2782" s="1"/>
      <c r="K2782" s="1"/>
      <c r="L2782" s="16" t="str">
        <f t="shared" si="219"/>
        <v/>
      </c>
      <c r="M2782" s="70"/>
    </row>
    <row r="2783" spans="1:13" x14ac:dyDescent="0.3">
      <c r="A2783" s="4"/>
      <c r="B2783" s="1"/>
      <c r="C2783" s="1" t="str">
        <f t="shared" si="215"/>
        <v/>
      </c>
      <c r="D2783" s="1"/>
      <c r="E2783" s="1" t="str">
        <f t="shared" si="216"/>
        <v/>
      </c>
      <c r="F2783" s="1" t="str">
        <f t="shared" si="217"/>
        <v/>
      </c>
      <c r="G2783" s="1"/>
      <c r="H2783" s="74" t="str" cm="1">
        <f t="array" ref="H2783">IFERROR(IF(D2783="","",INDEX(Entradas!$H$3:$H$5000,MATCH(Vendas!A2783,IF(Entradas!$B$3:$B$5000=Vendas!D2783,Entradas!$A$3:$A$5000),1))),"Preço não registrado")</f>
        <v/>
      </c>
      <c r="I2783" s="37" t="str">
        <f t="shared" si="218"/>
        <v/>
      </c>
      <c r="J2783" s="1"/>
      <c r="K2783" s="1"/>
      <c r="L2783" s="16" t="str">
        <f t="shared" si="219"/>
        <v/>
      </c>
      <c r="M2783" s="70"/>
    </row>
    <row r="2784" spans="1:13" x14ac:dyDescent="0.3">
      <c r="A2784" s="4"/>
      <c r="B2784" s="1"/>
      <c r="C2784" s="1" t="str">
        <f t="shared" si="215"/>
        <v/>
      </c>
      <c r="D2784" s="1"/>
      <c r="E2784" s="1" t="str">
        <f t="shared" si="216"/>
        <v/>
      </c>
      <c r="F2784" s="1" t="str">
        <f t="shared" si="217"/>
        <v/>
      </c>
      <c r="G2784" s="1"/>
      <c r="H2784" s="74" t="str" cm="1">
        <f t="array" ref="H2784">IFERROR(IF(D2784="","",INDEX(Entradas!$H$3:$H$5000,MATCH(Vendas!A2784,IF(Entradas!$B$3:$B$5000=Vendas!D2784,Entradas!$A$3:$A$5000),1))),"Preço não registrado")</f>
        <v/>
      </c>
      <c r="I2784" s="37" t="str">
        <f t="shared" si="218"/>
        <v/>
      </c>
      <c r="J2784" s="1"/>
      <c r="K2784" s="1"/>
      <c r="L2784" s="16" t="str">
        <f t="shared" si="219"/>
        <v/>
      </c>
      <c r="M2784" s="70"/>
    </row>
    <row r="2785" spans="1:13" x14ac:dyDescent="0.3">
      <c r="A2785" s="4"/>
      <c r="B2785" s="1"/>
      <c r="C2785" s="1" t="str">
        <f t="shared" si="215"/>
        <v/>
      </c>
      <c r="D2785" s="1"/>
      <c r="E2785" s="1" t="str">
        <f t="shared" si="216"/>
        <v/>
      </c>
      <c r="F2785" s="1" t="str">
        <f t="shared" si="217"/>
        <v/>
      </c>
      <c r="G2785" s="1"/>
      <c r="H2785" s="74" t="str" cm="1">
        <f t="array" ref="H2785">IFERROR(IF(D2785="","",INDEX(Entradas!$H$3:$H$5000,MATCH(Vendas!A2785,IF(Entradas!$B$3:$B$5000=Vendas!D2785,Entradas!$A$3:$A$5000),1))),"Preço não registrado")</f>
        <v/>
      </c>
      <c r="I2785" s="37" t="str">
        <f t="shared" si="218"/>
        <v/>
      </c>
      <c r="J2785" s="1"/>
      <c r="K2785" s="1"/>
      <c r="L2785" s="16" t="str">
        <f t="shared" si="219"/>
        <v/>
      </c>
      <c r="M2785" s="70"/>
    </row>
    <row r="2786" spans="1:13" x14ac:dyDescent="0.3">
      <c r="A2786" s="4"/>
      <c r="B2786" s="1"/>
      <c r="C2786" s="1" t="str">
        <f t="shared" si="215"/>
        <v/>
      </c>
      <c r="D2786" s="1"/>
      <c r="E2786" s="1" t="str">
        <f t="shared" si="216"/>
        <v/>
      </c>
      <c r="F2786" s="1" t="str">
        <f t="shared" si="217"/>
        <v/>
      </c>
      <c r="G2786" s="1"/>
      <c r="H2786" s="74" t="str" cm="1">
        <f t="array" ref="H2786">IFERROR(IF(D2786="","",INDEX(Entradas!$H$3:$H$5000,MATCH(Vendas!A2786,IF(Entradas!$B$3:$B$5000=Vendas!D2786,Entradas!$A$3:$A$5000),1))),"Preço não registrado")</f>
        <v/>
      </c>
      <c r="I2786" s="37" t="str">
        <f t="shared" si="218"/>
        <v/>
      </c>
      <c r="J2786" s="1"/>
      <c r="K2786" s="1"/>
      <c r="L2786" s="16" t="str">
        <f t="shared" si="219"/>
        <v/>
      </c>
      <c r="M2786" s="70"/>
    </row>
    <row r="2787" spans="1:13" x14ac:dyDescent="0.3">
      <c r="A2787" s="4"/>
      <c r="B2787" s="1"/>
      <c r="C2787" s="1" t="str">
        <f t="shared" si="215"/>
        <v/>
      </c>
      <c r="D2787" s="1"/>
      <c r="E2787" s="1" t="str">
        <f t="shared" si="216"/>
        <v/>
      </c>
      <c r="F2787" s="1" t="str">
        <f t="shared" si="217"/>
        <v/>
      </c>
      <c r="G2787" s="1"/>
      <c r="H2787" s="74" t="str" cm="1">
        <f t="array" ref="H2787">IFERROR(IF(D2787="","",INDEX(Entradas!$H$3:$H$5000,MATCH(Vendas!A2787,IF(Entradas!$B$3:$B$5000=Vendas!D2787,Entradas!$A$3:$A$5000),1))),"Preço não registrado")</f>
        <v/>
      </c>
      <c r="I2787" s="37" t="str">
        <f t="shared" si="218"/>
        <v/>
      </c>
      <c r="J2787" s="1"/>
      <c r="K2787" s="1"/>
      <c r="L2787" s="16" t="str">
        <f t="shared" si="219"/>
        <v/>
      </c>
      <c r="M2787" s="70"/>
    </row>
    <row r="2788" spans="1:13" x14ac:dyDescent="0.3">
      <c r="A2788" s="4"/>
      <c r="B2788" s="1"/>
      <c r="C2788" s="1" t="str">
        <f t="shared" si="215"/>
        <v/>
      </c>
      <c r="D2788" s="1"/>
      <c r="E2788" s="1" t="str">
        <f t="shared" si="216"/>
        <v/>
      </c>
      <c r="F2788" s="1" t="str">
        <f t="shared" si="217"/>
        <v/>
      </c>
      <c r="G2788" s="1"/>
      <c r="H2788" s="74" t="str" cm="1">
        <f t="array" ref="H2788">IFERROR(IF(D2788="","",INDEX(Entradas!$H$3:$H$5000,MATCH(Vendas!A2788,IF(Entradas!$B$3:$B$5000=Vendas!D2788,Entradas!$A$3:$A$5000),1))),"Preço não registrado")</f>
        <v/>
      </c>
      <c r="I2788" s="37" t="str">
        <f t="shared" si="218"/>
        <v/>
      </c>
      <c r="J2788" s="1"/>
      <c r="K2788" s="1"/>
      <c r="L2788" s="16" t="str">
        <f t="shared" si="219"/>
        <v/>
      </c>
      <c r="M2788" s="70"/>
    </row>
    <row r="2789" spans="1:13" x14ac:dyDescent="0.3">
      <c r="A2789" s="4"/>
      <c r="B2789" s="1"/>
      <c r="C2789" s="1" t="str">
        <f t="shared" si="215"/>
        <v/>
      </c>
      <c r="D2789" s="1"/>
      <c r="E2789" s="1" t="str">
        <f t="shared" si="216"/>
        <v/>
      </c>
      <c r="F2789" s="1" t="str">
        <f t="shared" si="217"/>
        <v/>
      </c>
      <c r="G2789" s="1"/>
      <c r="H2789" s="74" t="str" cm="1">
        <f t="array" ref="H2789">IFERROR(IF(D2789="","",INDEX(Entradas!$H$3:$H$5000,MATCH(Vendas!A2789,IF(Entradas!$B$3:$B$5000=Vendas!D2789,Entradas!$A$3:$A$5000),1))),"Preço não registrado")</f>
        <v/>
      </c>
      <c r="I2789" s="37" t="str">
        <f t="shared" si="218"/>
        <v/>
      </c>
      <c r="J2789" s="1"/>
      <c r="K2789" s="1"/>
      <c r="L2789" s="16" t="str">
        <f t="shared" si="219"/>
        <v/>
      </c>
      <c r="M2789" s="70"/>
    </row>
    <row r="2790" spans="1:13" x14ac:dyDescent="0.3">
      <c r="A2790" s="4"/>
      <c r="B2790" s="1"/>
      <c r="C2790" s="1" t="str">
        <f t="shared" si="215"/>
        <v/>
      </c>
      <c r="D2790" s="1"/>
      <c r="E2790" s="1" t="str">
        <f t="shared" si="216"/>
        <v/>
      </c>
      <c r="F2790" s="1" t="str">
        <f t="shared" si="217"/>
        <v/>
      </c>
      <c r="G2790" s="1"/>
      <c r="H2790" s="74" t="str" cm="1">
        <f t="array" ref="H2790">IFERROR(IF(D2790="","",INDEX(Entradas!$H$3:$H$5000,MATCH(Vendas!A2790,IF(Entradas!$B$3:$B$5000=Vendas!D2790,Entradas!$A$3:$A$5000),1))),"Preço não registrado")</f>
        <v/>
      </c>
      <c r="I2790" s="37" t="str">
        <f t="shared" si="218"/>
        <v/>
      </c>
      <c r="J2790" s="1"/>
      <c r="K2790" s="1"/>
      <c r="L2790" s="16" t="str">
        <f t="shared" si="219"/>
        <v/>
      </c>
      <c r="M2790" s="70"/>
    </row>
    <row r="2791" spans="1:13" x14ac:dyDescent="0.3">
      <c r="A2791" s="4"/>
      <c r="B2791" s="1"/>
      <c r="C2791" s="1" t="str">
        <f t="shared" si="215"/>
        <v/>
      </c>
      <c r="D2791" s="1"/>
      <c r="E2791" s="1" t="str">
        <f t="shared" si="216"/>
        <v/>
      </c>
      <c r="F2791" s="1" t="str">
        <f t="shared" si="217"/>
        <v/>
      </c>
      <c r="G2791" s="1"/>
      <c r="H2791" s="74" t="str" cm="1">
        <f t="array" ref="H2791">IFERROR(IF(D2791="","",INDEX(Entradas!$H$3:$H$5000,MATCH(Vendas!A2791,IF(Entradas!$B$3:$B$5000=Vendas!D2791,Entradas!$A$3:$A$5000),1))),"Preço não registrado")</f>
        <v/>
      </c>
      <c r="I2791" s="37" t="str">
        <f t="shared" si="218"/>
        <v/>
      </c>
      <c r="J2791" s="1"/>
      <c r="K2791" s="1"/>
      <c r="L2791" s="16" t="str">
        <f t="shared" si="219"/>
        <v/>
      </c>
      <c r="M2791" s="70"/>
    </row>
    <row r="2792" spans="1:13" x14ac:dyDescent="0.3">
      <c r="A2792" s="4"/>
      <c r="B2792" s="1"/>
      <c r="C2792" s="1" t="str">
        <f t="shared" si="215"/>
        <v/>
      </c>
      <c r="D2792" s="6"/>
      <c r="E2792" s="1" t="str">
        <f t="shared" si="216"/>
        <v/>
      </c>
      <c r="F2792" s="1" t="str">
        <f t="shared" si="217"/>
        <v/>
      </c>
      <c r="G2792" s="1"/>
      <c r="H2792" s="74" t="str" cm="1">
        <f t="array" ref="H2792">IFERROR(IF(D2792="","",INDEX(Entradas!$H$3:$H$5000,MATCH(Vendas!A2792,IF(Entradas!$B$3:$B$5000=Vendas!D2792,Entradas!$A$3:$A$5000),1))),"Preço não registrado")</f>
        <v/>
      </c>
      <c r="I2792" s="37" t="str">
        <f t="shared" si="218"/>
        <v/>
      </c>
      <c r="J2792" s="1"/>
      <c r="K2792" s="1"/>
      <c r="L2792" s="16" t="str">
        <f t="shared" si="219"/>
        <v/>
      </c>
      <c r="M2792" s="70"/>
    </row>
    <row r="2793" spans="1:13" x14ac:dyDescent="0.3">
      <c r="A2793" s="4"/>
      <c r="B2793" s="1"/>
      <c r="C2793" s="1" t="str">
        <f t="shared" si="215"/>
        <v/>
      </c>
      <c r="D2793" s="1"/>
      <c r="E2793" s="1" t="str">
        <f t="shared" si="216"/>
        <v/>
      </c>
      <c r="F2793" s="1" t="str">
        <f t="shared" si="217"/>
        <v/>
      </c>
      <c r="G2793" s="1"/>
      <c r="H2793" s="74" t="str" cm="1">
        <f t="array" ref="H2793">IFERROR(IF(D2793="","",INDEX(Entradas!$H$3:$H$5000,MATCH(Vendas!A2793,IF(Entradas!$B$3:$B$5000=Vendas!D2793,Entradas!$A$3:$A$5000),1))),"Preço não registrado")</f>
        <v/>
      </c>
      <c r="I2793" s="37" t="str">
        <f t="shared" si="218"/>
        <v/>
      </c>
      <c r="J2793" s="1"/>
      <c r="K2793" s="1"/>
      <c r="L2793" s="16" t="str">
        <f t="shared" si="219"/>
        <v/>
      </c>
      <c r="M2793" s="70"/>
    </row>
    <row r="2794" spans="1:13" x14ac:dyDescent="0.3">
      <c r="A2794" s="4"/>
      <c r="B2794" s="1"/>
      <c r="C2794" s="1" t="str">
        <f t="shared" si="215"/>
        <v/>
      </c>
      <c r="D2794" s="1"/>
      <c r="E2794" s="1" t="str">
        <f t="shared" si="216"/>
        <v/>
      </c>
      <c r="F2794" s="1" t="str">
        <f t="shared" si="217"/>
        <v/>
      </c>
      <c r="G2794" s="1"/>
      <c r="H2794" s="74" t="str" cm="1">
        <f t="array" ref="H2794">IFERROR(IF(D2794="","",INDEX(Entradas!$H$3:$H$5000,MATCH(Vendas!A2794,IF(Entradas!$B$3:$B$5000=Vendas!D2794,Entradas!$A$3:$A$5000),1))),"Preço não registrado")</f>
        <v/>
      </c>
      <c r="I2794" s="37" t="str">
        <f t="shared" si="218"/>
        <v/>
      </c>
      <c r="J2794" s="1"/>
      <c r="K2794" s="1"/>
      <c r="L2794" s="16" t="str">
        <f t="shared" si="219"/>
        <v/>
      </c>
      <c r="M2794" s="70"/>
    </row>
    <row r="2795" spans="1:13" x14ac:dyDescent="0.3">
      <c r="A2795" s="4"/>
      <c r="B2795" s="1"/>
      <c r="C2795" s="1" t="str">
        <f t="shared" si="215"/>
        <v/>
      </c>
      <c r="D2795" s="1"/>
      <c r="E2795" s="1" t="str">
        <f t="shared" si="216"/>
        <v/>
      </c>
      <c r="F2795" s="1" t="str">
        <f t="shared" si="217"/>
        <v/>
      </c>
      <c r="G2795" s="1"/>
      <c r="H2795" s="74" t="str" cm="1">
        <f t="array" ref="H2795">IFERROR(IF(D2795="","",INDEX(Entradas!$H$3:$H$5000,MATCH(Vendas!A2795,IF(Entradas!$B$3:$B$5000=Vendas!D2795,Entradas!$A$3:$A$5000),1))),"Preço não registrado")</f>
        <v/>
      </c>
      <c r="I2795" s="37" t="str">
        <f t="shared" si="218"/>
        <v/>
      </c>
      <c r="J2795" s="1"/>
      <c r="K2795" s="1"/>
      <c r="L2795" s="16" t="str">
        <f t="shared" si="219"/>
        <v/>
      </c>
      <c r="M2795" s="70"/>
    </row>
    <row r="2796" spans="1:13" x14ac:dyDescent="0.3">
      <c r="A2796" s="4"/>
      <c r="B2796" s="1"/>
      <c r="C2796" s="1" t="str">
        <f t="shared" si="215"/>
        <v/>
      </c>
      <c r="D2796" s="1"/>
      <c r="E2796" s="1" t="str">
        <f t="shared" si="216"/>
        <v/>
      </c>
      <c r="F2796" s="1" t="str">
        <f t="shared" si="217"/>
        <v/>
      </c>
      <c r="G2796" s="1"/>
      <c r="H2796" s="74" t="str" cm="1">
        <f t="array" ref="H2796">IFERROR(IF(D2796="","",INDEX(Entradas!$H$3:$H$5000,MATCH(Vendas!A2796,IF(Entradas!$B$3:$B$5000=Vendas!D2796,Entradas!$A$3:$A$5000),1))),"Preço não registrado")</f>
        <v/>
      </c>
      <c r="I2796" s="37" t="str">
        <f t="shared" si="218"/>
        <v/>
      </c>
      <c r="J2796" s="1"/>
      <c r="K2796" s="1"/>
      <c r="L2796" s="16" t="str">
        <f t="shared" si="219"/>
        <v/>
      </c>
      <c r="M2796" s="70"/>
    </row>
    <row r="2797" spans="1:13" x14ac:dyDescent="0.3">
      <c r="A2797" s="4"/>
      <c r="B2797" s="1"/>
      <c r="C2797" s="1" t="str">
        <f t="shared" si="215"/>
        <v/>
      </c>
      <c r="D2797" s="1"/>
      <c r="E2797" s="1" t="str">
        <f t="shared" si="216"/>
        <v/>
      </c>
      <c r="F2797" s="1" t="str">
        <f t="shared" si="217"/>
        <v/>
      </c>
      <c r="G2797" s="1"/>
      <c r="H2797" s="74" t="str" cm="1">
        <f t="array" ref="H2797">IFERROR(IF(D2797="","",INDEX(Entradas!$H$3:$H$5000,MATCH(Vendas!A2797,IF(Entradas!$B$3:$B$5000=Vendas!D2797,Entradas!$A$3:$A$5000),1))),"Preço não registrado")</f>
        <v/>
      </c>
      <c r="I2797" s="37" t="str">
        <f t="shared" si="218"/>
        <v/>
      </c>
      <c r="J2797" s="1"/>
      <c r="K2797" s="1"/>
      <c r="L2797" s="16" t="str">
        <f t="shared" si="219"/>
        <v/>
      </c>
      <c r="M2797" s="70"/>
    </row>
    <row r="2798" spans="1:13" x14ac:dyDescent="0.3">
      <c r="A2798" s="4"/>
      <c r="B2798" s="1"/>
      <c r="C2798" s="1" t="str">
        <f t="shared" si="215"/>
        <v/>
      </c>
      <c r="D2798" s="1"/>
      <c r="E2798" s="1" t="str">
        <f t="shared" si="216"/>
        <v/>
      </c>
      <c r="F2798" s="1" t="str">
        <f t="shared" si="217"/>
        <v/>
      </c>
      <c r="G2798" s="1"/>
      <c r="H2798" s="74" t="str" cm="1">
        <f t="array" ref="H2798">IFERROR(IF(D2798="","",INDEX(Entradas!$H$3:$H$5000,MATCH(Vendas!A2798,IF(Entradas!$B$3:$B$5000=Vendas!D2798,Entradas!$A$3:$A$5000),1))),"Preço não registrado")</f>
        <v/>
      </c>
      <c r="I2798" s="37" t="str">
        <f t="shared" si="218"/>
        <v/>
      </c>
      <c r="J2798" s="1"/>
      <c r="K2798" s="1"/>
      <c r="L2798" s="16" t="str">
        <f t="shared" si="219"/>
        <v/>
      </c>
      <c r="M2798" s="70"/>
    </row>
    <row r="2799" spans="1:13" x14ac:dyDescent="0.3">
      <c r="A2799" s="4"/>
      <c r="B2799" s="1"/>
      <c r="C2799" s="1" t="str">
        <f t="shared" si="215"/>
        <v/>
      </c>
      <c r="D2799" s="1"/>
      <c r="E2799" s="1" t="str">
        <f t="shared" si="216"/>
        <v/>
      </c>
      <c r="F2799" s="1" t="str">
        <f t="shared" si="217"/>
        <v/>
      </c>
      <c r="G2799" s="1"/>
      <c r="H2799" s="74" t="str" cm="1">
        <f t="array" ref="H2799">IFERROR(IF(D2799="","",INDEX(Entradas!$H$3:$H$5000,MATCH(Vendas!A2799,IF(Entradas!$B$3:$B$5000=Vendas!D2799,Entradas!$A$3:$A$5000),1))),"Preço não registrado")</f>
        <v/>
      </c>
      <c r="I2799" s="37" t="str">
        <f t="shared" si="218"/>
        <v/>
      </c>
      <c r="J2799" s="1"/>
      <c r="K2799" s="1"/>
      <c r="L2799" s="16" t="str">
        <f t="shared" si="219"/>
        <v/>
      </c>
      <c r="M2799" s="70"/>
    </row>
    <row r="2800" spans="1:13" x14ac:dyDescent="0.3">
      <c r="A2800" s="4"/>
      <c r="B2800" s="1"/>
      <c r="C2800" s="1" t="str">
        <f t="shared" si="215"/>
        <v/>
      </c>
      <c r="D2800" s="1"/>
      <c r="E2800" s="1" t="str">
        <f t="shared" si="216"/>
        <v/>
      </c>
      <c r="F2800" s="1" t="str">
        <f t="shared" si="217"/>
        <v/>
      </c>
      <c r="G2800" s="1"/>
      <c r="H2800" s="74" t="str" cm="1">
        <f t="array" ref="H2800">IFERROR(IF(D2800="","",INDEX(Entradas!$H$3:$H$5000,MATCH(Vendas!A2800,IF(Entradas!$B$3:$B$5000=Vendas!D2800,Entradas!$A$3:$A$5000),1))),"Preço não registrado")</f>
        <v/>
      </c>
      <c r="I2800" s="37" t="str">
        <f t="shared" si="218"/>
        <v/>
      </c>
      <c r="J2800" s="1"/>
      <c r="K2800" s="1"/>
      <c r="L2800" s="16" t="str">
        <f t="shared" si="219"/>
        <v/>
      </c>
      <c r="M2800" s="70"/>
    </row>
    <row r="2801" spans="1:13" x14ac:dyDescent="0.3">
      <c r="A2801" s="4"/>
      <c r="B2801" s="1"/>
      <c r="C2801" s="1" t="str">
        <f t="shared" si="215"/>
        <v/>
      </c>
      <c r="D2801" s="1"/>
      <c r="E2801" s="1" t="str">
        <f t="shared" si="216"/>
        <v/>
      </c>
      <c r="F2801" s="1" t="str">
        <f t="shared" si="217"/>
        <v/>
      </c>
      <c r="G2801" s="1"/>
      <c r="H2801" s="74" t="str" cm="1">
        <f t="array" ref="H2801">IFERROR(IF(D2801="","",INDEX(Entradas!$H$3:$H$5000,MATCH(Vendas!A2801,IF(Entradas!$B$3:$B$5000=Vendas!D2801,Entradas!$A$3:$A$5000),1))),"Preço não registrado")</f>
        <v/>
      </c>
      <c r="I2801" s="37" t="str">
        <f t="shared" si="218"/>
        <v/>
      </c>
      <c r="J2801" s="1"/>
      <c r="K2801" s="1"/>
      <c r="L2801" s="16" t="str">
        <f t="shared" si="219"/>
        <v/>
      </c>
      <c r="M2801" s="70"/>
    </row>
    <row r="2802" spans="1:13" x14ac:dyDescent="0.3">
      <c r="A2802" s="4"/>
      <c r="B2802" s="1"/>
      <c r="C2802" s="1" t="str">
        <f t="shared" si="215"/>
        <v/>
      </c>
      <c r="D2802" s="6"/>
      <c r="E2802" s="1" t="str">
        <f t="shared" si="216"/>
        <v/>
      </c>
      <c r="F2802" s="1" t="str">
        <f t="shared" si="217"/>
        <v/>
      </c>
      <c r="G2802" s="1"/>
      <c r="H2802" s="74" t="str" cm="1">
        <f t="array" ref="H2802">IFERROR(IF(D2802="","",INDEX(Entradas!$H$3:$H$5000,MATCH(Vendas!A2802,IF(Entradas!$B$3:$B$5000=Vendas!D2802,Entradas!$A$3:$A$5000),1))),"Preço não registrado")</f>
        <v/>
      </c>
      <c r="I2802" s="37" t="str">
        <f t="shared" si="218"/>
        <v/>
      </c>
      <c r="J2802" s="1"/>
      <c r="K2802" s="1"/>
      <c r="L2802" s="16" t="str">
        <f t="shared" si="219"/>
        <v/>
      </c>
      <c r="M2802" s="70"/>
    </row>
    <row r="2803" spans="1:13" x14ac:dyDescent="0.3">
      <c r="A2803" s="4"/>
      <c r="B2803" s="1"/>
      <c r="C2803" s="1" t="str">
        <f t="shared" si="215"/>
        <v/>
      </c>
      <c r="D2803" s="1"/>
      <c r="E2803" s="1" t="str">
        <f t="shared" si="216"/>
        <v/>
      </c>
      <c r="F2803" s="1" t="str">
        <f t="shared" si="217"/>
        <v/>
      </c>
      <c r="G2803" s="1"/>
      <c r="H2803" s="74" t="str" cm="1">
        <f t="array" ref="H2803">IFERROR(IF(D2803="","",INDEX(Entradas!$H$3:$H$5000,MATCH(Vendas!A2803,IF(Entradas!$B$3:$B$5000=Vendas!D2803,Entradas!$A$3:$A$5000),1))),"Preço não registrado")</f>
        <v/>
      </c>
      <c r="I2803" s="37" t="str">
        <f t="shared" si="218"/>
        <v/>
      </c>
      <c r="J2803" s="1"/>
      <c r="K2803" s="1"/>
      <c r="L2803" s="16" t="str">
        <f t="shared" si="219"/>
        <v/>
      </c>
      <c r="M2803" s="70"/>
    </row>
    <row r="2804" spans="1:13" x14ac:dyDescent="0.3">
      <c r="A2804" s="4"/>
      <c r="B2804" s="1"/>
      <c r="C2804" s="1" t="str">
        <f t="shared" si="215"/>
        <v/>
      </c>
      <c r="D2804" s="1"/>
      <c r="E2804" s="1" t="str">
        <f t="shared" si="216"/>
        <v/>
      </c>
      <c r="F2804" s="1" t="str">
        <f t="shared" si="217"/>
        <v/>
      </c>
      <c r="G2804" s="1"/>
      <c r="H2804" s="74" t="str" cm="1">
        <f t="array" ref="H2804">IFERROR(IF(D2804="","",INDEX(Entradas!$H$3:$H$5000,MATCH(Vendas!A2804,IF(Entradas!$B$3:$B$5000=Vendas!D2804,Entradas!$A$3:$A$5000),1))),"Preço não registrado")</f>
        <v/>
      </c>
      <c r="I2804" s="37" t="str">
        <f t="shared" si="218"/>
        <v/>
      </c>
      <c r="J2804" s="1"/>
      <c r="K2804" s="1"/>
      <c r="L2804" s="16" t="str">
        <f t="shared" si="219"/>
        <v/>
      </c>
      <c r="M2804" s="70"/>
    </row>
    <row r="2805" spans="1:13" x14ac:dyDescent="0.3">
      <c r="A2805" s="4"/>
      <c r="B2805" s="1"/>
      <c r="C2805" s="1" t="str">
        <f t="shared" si="215"/>
        <v/>
      </c>
      <c r="D2805" s="1"/>
      <c r="E2805" s="1" t="str">
        <f t="shared" si="216"/>
        <v/>
      </c>
      <c r="F2805" s="1" t="str">
        <f t="shared" si="217"/>
        <v/>
      </c>
      <c r="G2805" s="1"/>
      <c r="H2805" s="74" t="str" cm="1">
        <f t="array" ref="H2805">IFERROR(IF(D2805="","",INDEX(Entradas!$H$3:$H$5000,MATCH(Vendas!A2805,IF(Entradas!$B$3:$B$5000=Vendas!D2805,Entradas!$A$3:$A$5000),1))),"Preço não registrado")</f>
        <v/>
      </c>
      <c r="I2805" s="37" t="str">
        <f t="shared" si="218"/>
        <v/>
      </c>
      <c r="J2805" s="1"/>
      <c r="K2805" s="1"/>
      <c r="L2805" s="16" t="str">
        <f t="shared" si="219"/>
        <v/>
      </c>
      <c r="M2805" s="70"/>
    </row>
    <row r="2806" spans="1:13" x14ac:dyDescent="0.3">
      <c r="A2806" s="4"/>
      <c r="B2806" s="1"/>
      <c r="C2806" s="1" t="str">
        <f t="shared" si="215"/>
        <v/>
      </c>
      <c r="D2806" s="1"/>
      <c r="E2806" s="1" t="str">
        <f t="shared" si="216"/>
        <v/>
      </c>
      <c r="F2806" s="1" t="str">
        <f t="shared" si="217"/>
        <v/>
      </c>
      <c r="G2806" s="1"/>
      <c r="H2806" s="74" t="str" cm="1">
        <f t="array" ref="H2806">IFERROR(IF(D2806="","",INDEX(Entradas!$H$3:$H$5000,MATCH(Vendas!A2806,IF(Entradas!$B$3:$B$5000=Vendas!D2806,Entradas!$A$3:$A$5000),1))),"Preço não registrado")</f>
        <v/>
      </c>
      <c r="I2806" s="37" t="str">
        <f t="shared" si="218"/>
        <v/>
      </c>
      <c r="J2806" s="1"/>
      <c r="K2806" s="1"/>
      <c r="L2806" s="16" t="str">
        <f t="shared" si="219"/>
        <v/>
      </c>
      <c r="M2806" s="70"/>
    </row>
    <row r="2807" spans="1:13" x14ac:dyDescent="0.3">
      <c r="A2807" s="4"/>
      <c r="B2807" s="1"/>
      <c r="C2807" s="1" t="str">
        <f t="shared" si="215"/>
        <v/>
      </c>
      <c r="D2807" s="1"/>
      <c r="E2807" s="1" t="str">
        <f t="shared" si="216"/>
        <v/>
      </c>
      <c r="F2807" s="1" t="str">
        <f t="shared" si="217"/>
        <v/>
      </c>
      <c r="G2807" s="1"/>
      <c r="H2807" s="74" t="str" cm="1">
        <f t="array" ref="H2807">IFERROR(IF(D2807="","",INDEX(Entradas!$H$3:$H$5000,MATCH(Vendas!A2807,IF(Entradas!$B$3:$B$5000=Vendas!D2807,Entradas!$A$3:$A$5000),1))),"Preço não registrado")</f>
        <v/>
      </c>
      <c r="I2807" s="37" t="str">
        <f t="shared" si="218"/>
        <v/>
      </c>
      <c r="J2807" s="1"/>
      <c r="K2807" s="1"/>
      <c r="L2807" s="16" t="str">
        <f t="shared" si="219"/>
        <v/>
      </c>
      <c r="M2807" s="70"/>
    </row>
    <row r="2808" spans="1:13" x14ac:dyDescent="0.3">
      <c r="A2808" s="4"/>
      <c r="B2808" s="1"/>
      <c r="C2808" s="1" t="str">
        <f t="shared" si="215"/>
        <v/>
      </c>
      <c r="D2808" s="1"/>
      <c r="E2808" s="1" t="str">
        <f t="shared" si="216"/>
        <v/>
      </c>
      <c r="F2808" s="1" t="str">
        <f t="shared" si="217"/>
        <v/>
      </c>
      <c r="G2808" s="1"/>
      <c r="H2808" s="74" t="str" cm="1">
        <f t="array" ref="H2808">IFERROR(IF(D2808="","",INDEX(Entradas!$H$3:$H$5000,MATCH(Vendas!A2808,IF(Entradas!$B$3:$B$5000=Vendas!D2808,Entradas!$A$3:$A$5000),1))),"Preço não registrado")</f>
        <v/>
      </c>
      <c r="I2808" s="37" t="str">
        <f t="shared" si="218"/>
        <v/>
      </c>
      <c r="J2808" s="1"/>
      <c r="K2808" s="1"/>
      <c r="L2808" s="16" t="str">
        <f t="shared" si="219"/>
        <v/>
      </c>
      <c r="M2808" s="70"/>
    </row>
    <row r="2809" spans="1:13" x14ac:dyDescent="0.3">
      <c r="A2809" s="4"/>
      <c r="B2809" s="1"/>
      <c r="C2809" s="1" t="str">
        <f t="shared" si="215"/>
        <v/>
      </c>
      <c r="D2809" s="1"/>
      <c r="E2809" s="1" t="str">
        <f t="shared" si="216"/>
        <v/>
      </c>
      <c r="F2809" s="1" t="str">
        <f t="shared" si="217"/>
        <v/>
      </c>
      <c r="G2809" s="1"/>
      <c r="H2809" s="74" t="str" cm="1">
        <f t="array" ref="H2809">IFERROR(IF(D2809="","",INDEX(Entradas!$H$3:$H$5000,MATCH(Vendas!A2809,IF(Entradas!$B$3:$B$5000=Vendas!D2809,Entradas!$A$3:$A$5000),1))),"Preço não registrado")</f>
        <v/>
      </c>
      <c r="I2809" s="37" t="str">
        <f t="shared" si="218"/>
        <v/>
      </c>
      <c r="J2809" s="1"/>
      <c r="K2809" s="1"/>
      <c r="L2809" s="16" t="str">
        <f t="shared" si="219"/>
        <v/>
      </c>
      <c r="M2809" s="70"/>
    </row>
    <row r="2810" spans="1:13" x14ac:dyDescent="0.3">
      <c r="A2810" s="4"/>
      <c r="B2810" s="1"/>
      <c r="C2810" s="1" t="str">
        <f t="shared" si="215"/>
        <v/>
      </c>
      <c r="D2810" s="1"/>
      <c r="E2810" s="1" t="str">
        <f t="shared" si="216"/>
        <v/>
      </c>
      <c r="F2810" s="1" t="str">
        <f t="shared" si="217"/>
        <v/>
      </c>
      <c r="G2810" s="1"/>
      <c r="H2810" s="74" t="str" cm="1">
        <f t="array" ref="H2810">IFERROR(IF(D2810="","",INDEX(Entradas!$H$3:$H$5000,MATCH(Vendas!A2810,IF(Entradas!$B$3:$B$5000=Vendas!D2810,Entradas!$A$3:$A$5000),1))),"Preço não registrado")</f>
        <v/>
      </c>
      <c r="I2810" s="37" t="str">
        <f t="shared" si="218"/>
        <v/>
      </c>
      <c r="J2810" s="1"/>
      <c r="K2810" s="1"/>
      <c r="L2810" s="16" t="str">
        <f t="shared" si="219"/>
        <v/>
      </c>
      <c r="M2810" s="70"/>
    </row>
    <row r="2811" spans="1:13" x14ac:dyDescent="0.3">
      <c r="A2811" s="4"/>
      <c r="B2811" s="1"/>
      <c r="C2811" s="1" t="str">
        <f t="shared" si="215"/>
        <v/>
      </c>
      <c r="D2811" s="1"/>
      <c r="E2811" s="1" t="str">
        <f t="shared" si="216"/>
        <v/>
      </c>
      <c r="F2811" s="1" t="str">
        <f t="shared" si="217"/>
        <v/>
      </c>
      <c r="G2811" s="1"/>
      <c r="H2811" s="74" t="str" cm="1">
        <f t="array" ref="H2811">IFERROR(IF(D2811="","",INDEX(Entradas!$H$3:$H$5000,MATCH(Vendas!A2811,IF(Entradas!$B$3:$B$5000=Vendas!D2811,Entradas!$A$3:$A$5000),1))),"Preço não registrado")</f>
        <v/>
      </c>
      <c r="I2811" s="37" t="str">
        <f t="shared" si="218"/>
        <v/>
      </c>
      <c r="J2811" s="1"/>
      <c r="K2811" s="1"/>
      <c r="L2811" s="16" t="str">
        <f t="shared" si="219"/>
        <v/>
      </c>
      <c r="M2811" s="70"/>
    </row>
    <row r="2812" spans="1:13" x14ac:dyDescent="0.3">
      <c r="A2812" s="4"/>
      <c r="B2812" s="1"/>
      <c r="C2812" s="1" t="str">
        <f t="shared" si="215"/>
        <v/>
      </c>
      <c r="D2812" s="6"/>
      <c r="E2812" s="1" t="str">
        <f t="shared" si="216"/>
        <v/>
      </c>
      <c r="F2812" s="1" t="str">
        <f t="shared" si="217"/>
        <v/>
      </c>
      <c r="G2812" s="1"/>
      <c r="H2812" s="74" t="str" cm="1">
        <f t="array" ref="H2812">IFERROR(IF(D2812="","",INDEX(Entradas!$H$3:$H$5000,MATCH(Vendas!A2812,IF(Entradas!$B$3:$B$5000=Vendas!D2812,Entradas!$A$3:$A$5000),1))),"Preço não registrado")</f>
        <v/>
      </c>
      <c r="I2812" s="37" t="str">
        <f t="shared" si="218"/>
        <v/>
      </c>
      <c r="J2812" s="1"/>
      <c r="K2812" s="1"/>
      <c r="L2812" s="16" t="str">
        <f t="shared" si="219"/>
        <v/>
      </c>
      <c r="M2812" s="70"/>
    </row>
    <row r="2813" spans="1:13" x14ac:dyDescent="0.3">
      <c r="A2813" s="4"/>
      <c r="B2813" s="1"/>
      <c r="C2813" s="1" t="str">
        <f t="shared" si="215"/>
        <v/>
      </c>
      <c r="D2813" s="1"/>
      <c r="E2813" s="1" t="str">
        <f t="shared" si="216"/>
        <v/>
      </c>
      <c r="F2813" s="1" t="str">
        <f t="shared" si="217"/>
        <v/>
      </c>
      <c r="G2813" s="1"/>
      <c r="H2813" s="74" t="str" cm="1">
        <f t="array" ref="H2813">IFERROR(IF(D2813="","",INDEX(Entradas!$H$3:$H$5000,MATCH(Vendas!A2813,IF(Entradas!$B$3:$B$5000=Vendas!D2813,Entradas!$A$3:$A$5000),1))),"Preço não registrado")</f>
        <v/>
      </c>
      <c r="I2813" s="37" t="str">
        <f t="shared" si="218"/>
        <v/>
      </c>
      <c r="J2813" s="1"/>
      <c r="K2813" s="1"/>
      <c r="L2813" s="16" t="str">
        <f t="shared" si="219"/>
        <v/>
      </c>
      <c r="M2813" s="70"/>
    </row>
    <row r="2814" spans="1:13" x14ac:dyDescent="0.3">
      <c r="A2814" s="4"/>
      <c r="B2814" s="1"/>
      <c r="C2814" s="1" t="str">
        <f t="shared" si="215"/>
        <v/>
      </c>
      <c r="D2814" s="1"/>
      <c r="E2814" s="1" t="str">
        <f t="shared" si="216"/>
        <v/>
      </c>
      <c r="F2814" s="1" t="str">
        <f t="shared" si="217"/>
        <v/>
      </c>
      <c r="G2814" s="1"/>
      <c r="H2814" s="74" t="str" cm="1">
        <f t="array" ref="H2814">IFERROR(IF(D2814="","",INDEX(Entradas!$H$3:$H$5000,MATCH(Vendas!A2814,IF(Entradas!$B$3:$B$5000=Vendas!D2814,Entradas!$A$3:$A$5000),1))),"Preço não registrado")</f>
        <v/>
      </c>
      <c r="I2814" s="37" t="str">
        <f t="shared" si="218"/>
        <v/>
      </c>
      <c r="J2814" s="1"/>
      <c r="K2814" s="1"/>
      <c r="L2814" s="16" t="str">
        <f t="shared" si="219"/>
        <v/>
      </c>
      <c r="M2814" s="70"/>
    </row>
    <row r="2815" spans="1:13" x14ac:dyDescent="0.3">
      <c r="A2815" s="4"/>
      <c r="B2815" s="1"/>
      <c r="C2815" s="1" t="str">
        <f t="shared" si="215"/>
        <v/>
      </c>
      <c r="D2815" s="1"/>
      <c r="E2815" s="1" t="str">
        <f t="shared" si="216"/>
        <v/>
      </c>
      <c r="F2815" s="1" t="str">
        <f t="shared" si="217"/>
        <v/>
      </c>
      <c r="G2815" s="1"/>
      <c r="H2815" s="74" t="str" cm="1">
        <f t="array" ref="H2815">IFERROR(IF(D2815="","",INDEX(Entradas!$H$3:$H$5000,MATCH(Vendas!A2815,IF(Entradas!$B$3:$B$5000=Vendas!D2815,Entradas!$A$3:$A$5000),1))),"Preço não registrado")</f>
        <v/>
      </c>
      <c r="I2815" s="37" t="str">
        <f t="shared" si="218"/>
        <v/>
      </c>
      <c r="J2815" s="1"/>
      <c r="K2815" s="1"/>
      <c r="L2815" s="16" t="str">
        <f t="shared" si="219"/>
        <v/>
      </c>
      <c r="M2815" s="70"/>
    </row>
    <row r="2816" spans="1:13" x14ac:dyDescent="0.3">
      <c r="A2816" s="4"/>
      <c r="B2816" s="1"/>
      <c r="C2816" s="1" t="str">
        <f t="shared" si="215"/>
        <v/>
      </c>
      <c r="D2816" s="1"/>
      <c r="E2816" s="1" t="str">
        <f t="shared" si="216"/>
        <v/>
      </c>
      <c r="F2816" s="1" t="str">
        <f t="shared" si="217"/>
        <v/>
      </c>
      <c r="G2816" s="1"/>
      <c r="H2816" s="74" t="str" cm="1">
        <f t="array" ref="H2816">IFERROR(IF(D2816="","",INDEX(Entradas!$H$3:$H$5000,MATCH(Vendas!A2816,IF(Entradas!$B$3:$B$5000=Vendas!D2816,Entradas!$A$3:$A$5000),1))),"Preço não registrado")</f>
        <v/>
      </c>
      <c r="I2816" s="37" t="str">
        <f t="shared" si="218"/>
        <v/>
      </c>
      <c r="J2816" s="1"/>
      <c r="K2816" s="1"/>
      <c r="L2816" s="16" t="str">
        <f t="shared" si="219"/>
        <v/>
      </c>
      <c r="M2816" s="70"/>
    </row>
    <row r="2817" spans="1:13" x14ac:dyDescent="0.3">
      <c r="A2817" s="4"/>
      <c r="B2817" s="1"/>
      <c r="C2817" s="1" t="str">
        <f t="shared" si="215"/>
        <v/>
      </c>
      <c r="D2817" s="1"/>
      <c r="E2817" s="1" t="str">
        <f t="shared" si="216"/>
        <v/>
      </c>
      <c r="F2817" s="1" t="str">
        <f t="shared" si="217"/>
        <v/>
      </c>
      <c r="G2817" s="1"/>
      <c r="H2817" s="74" t="str" cm="1">
        <f t="array" ref="H2817">IFERROR(IF(D2817="","",INDEX(Entradas!$H$3:$H$5000,MATCH(Vendas!A2817,IF(Entradas!$B$3:$B$5000=Vendas!D2817,Entradas!$A$3:$A$5000),1))),"Preço não registrado")</f>
        <v/>
      </c>
      <c r="I2817" s="37" t="str">
        <f t="shared" si="218"/>
        <v/>
      </c>
      <c r="J2817" s="1"/>
      <c r="K2817" s="1"/>
      <c r="L2817" s="16" t="str">
        <f t="shared" si="219"/>
        <v/>
      </c>
      <c r="M2817" s="70"/>
    </row>
    <row r="2818" spans="1:13" x14ac:dyDescent="0.3">
      <c r="A2818" s="4"/>
      <c r="B2818" s="1"/>
      <c r="C2818" s="1" t="str">
        <f t="shared" si="215"/>
        <v/>
      </c>
      <c r="D2818" s="1"/>
      <c r="E2818" s="1" t="str">
        <f t="shared" si="216"/>
        <v/>
      </c>
      <c r="F2818" s="1" t="str">
        <f t="shared" si="217"/>
        <v/>
      </c>
      <c r="G2818" s="1"/>
      <c r="H2818" s="74" t="str" cm="1">
        <f t="array" ref="H2818">IFERROR(IF(D2818="","",INDEX(Entradas!$H$3:$H$5000,MATCH(Vendas!A2818,IF(Entradas!$B$3:$B$5000=Vendas!D2818,Entradas!$A$3:$A$5000),1))),"Preço não registrado")</f>
        <v/>
      </c>
      <c r="I2818" s="37" t="str">
        <f t="shared" si="218"/>
        <v/>
      </c>
      <c r="J2818" s="1"/>
      <c r="K2818" s="1"/>
      <c r="L2818" s="16" t="str">
        <f t="shared" si="219"/>
        <v/>
      </c>
      <c r="M2818" s="70"/>
    </row>
    <row r="2819" spans="1:13" x14ac:dyDescent="0.3">
      <c r="A2819" s="4"/>
      <c r="B2819" s="1"/>
      <c r="C2819" s="1" t="str">
        <f t="shared" ref="C2819:C2882" si="220">IF(B2819="","",VLOOKUP(B2819,tabela_cliente,2,0))</f>
        <v/>
      </c>
      <c r="D2819" s="1"/>
      <c r="E2819" s="1" t="str">
        <f t="shared" ref="E2819:E2882" si="221">IF(D2819="","",VLOOKUP(D2819,tabela_produto,2,0))</f>
        <v/>
      </c>
      <c r="F2819" s="1" t="str">
        <f t="shared" ref="F2819:F2882" si="222">IF(D2819="","",VLOOKUP(D2819,tabela_produto,3,0))</f>
        <v/>
      </c>
      <c r="G2819" s="1"/>
      <c r="H2819" s="74" t="str" cm="1">
        <f t="array" ref="H2819">IFERROR(IF(D2819="","",INDEX(Entradas!$H$3:$H$5000,MATCH(Vendas!A2819,IF(Entradas!$B$3:$B$5000=Vendas!D2819,Entradas!$A$3:$A$5000),1))),"Preço não registrado")</f>
        <v/>
      </c>
      <c r="I2819" s="37" t="str">
        <f t="shared" si="218"/>
        <v/>
      </c>
      <c r="J2819" s="1"/>
      <c r="K2819" s="1"/>
      <c r="L2819" s="16" t="str">
        <f t="shared" si="219"/>
        <v/>
      </c>
      <c r="M2819" s="70"/>
    </row>
    <row r="2820" spans="1:13" x14ac:dyDescent="0.3">
      <c r="A2820" s="4"/>
      <c r="B2820" s="1"/>
      <c r="C2820" s="1" t="str">
        <f t="shared" si="220"/>
        <v/>
      </c>
      <c r="D2820" s="1"/>
      <c r="E2820" s="1" t="str">
        <f t="shared" si="221"/>
        <v/>
      </c>
      <c r="F2820" s="1" t="str">
        <f t="shared" si="222"/>
        <v/>
      </c>
      <c r="G2820" s="1"/>
      <c r="H2820" s="74" t="str" cm="1">
        <f t="array" ref="H2820">IFERROR(IF(D2820="","",INDEX(Entradas!$H$3:$H$5000,MATCH(Vendas!A2820,IF(Entradas!$B$3:$B$5000=Vendas!D2820,Entradas!$A$3:$A$5000),1))),"Preço não registrado")</f>
        <v/>
      </c>
      <c r="I2820" s="37" t="str">
        <f t="shared" ref="I2820:I2883" si="223">IFERROR(IF(OR(G2820="",H2820=""),"",G2820*H2820),"")</f>
        <v/>
      </c>
      <c r="J2820" s="1"/>
      <c r="K2820" s="1"/>
      <c r="L2820" s="16" t="str">
        <f t="shared" ref="L2820:L2883" si="224">IF(K2820="","",HYPERLINK("https://rastreamentocorreios.info/consulta/"&amp;K2820,"Rastreie aqui"))</f>
        <v/>
      </c>
      <c r="M2820" s="70"/>
    </row>
    <row r="2821" spans="1:13" x14ac:dyDescent="0.3">
      <c r="A2821" s="4"/>
      <c r="B2821" s="1"/>
      <c r="C2821" s="1" t="str">
        <f t="shared" si="220"/>
        <v/>
      </c>
      <c r="D2821" s="1"/>
      <c r="E2821" s="1" t="str">
        <f t="shared" si="221"/>
        <v/>
      </c>
      <c r="F2821" s="1" t="str">
        <f t="shared" si="222"/>
        <v/>
      </c>
      <c r="G2821" s="1"/>
      <c r="H2821" s="74" t="str" cm="1">
        <f t="array" ref="H2821">IFERROR(IF(D2821="","",INDEX(Entradas!$H$3:$H$5000,MATCH(Vendas!A2821,IF(Entradas!$B$3:$B$5000=Vendas!D2821,Entradas!$A$3:$A$5000),1))),"Preço não registrado")</f>
        <v/>
      </c>
      <c r="I2821" s="37" t="str">
        <f t="shared" si="223"/>
        <v/>
      </c>
      <c r="J2821" s="1"/>
      <c r="K2821" s="1"/>
      <c r="L2821" s="16" t="str">
        <f t="shared" si="224"/>
        <v/>
      </c>
      <c r="M2821" s="70"/>
    </row>
    <row r="2822" spans="1:13" x14ac:dyDescent="0.3">
      <c r="A2822" s="4"/>
      <c r="B2822" s="1"/>
      <c r="C2822" s="1" t="str">
        <f t="shared" si="220"/>
        <v/>
      </c>
      <c r="D2822" s="6"/>
      <c r="E2822" s="1" t="str">
        <f t="shared" si="221"/>
        <v/>
      </c>
      <c r="F2822" s="1" t="str">
        <f t="shared" si="222"/>
        <v/>
      </c>
      <c r="G2822" s="1"/>
      <c r="H2822" s="74" t="str" cm="1">
        <f t="array" ref="H2822">IFERROR(IF(D2822="","",INDEX(Entradas!$H$3:$H$5000,MATCH(Vendas!A2822,IF(Entradas!$B$3:$B$5000=Vendas!D2822,Entradas!$A$3:$A$5000),1))),"Preço não registrado")</f>
        <v/>
      </c>
      <c r="I2822" s="37" t="str">
        <f t="shared" si="223"/>
        <v/>
      </c>
      <c r="J2822" s="1"/>
      <c r="K2822" s="1"/>
      <c r="L2822" s="16" t="str">
        <f t="shared" si="224"/>
        <v/>
      </c>
      <c r="M2822" s="70"/>
    </row>
    <row r="2823" spans="1:13" x14ac:dyDescent="0.3">
      <c r="A2823" s="4"/>
      <c r="B2823" s="1"/>
      <c r="C2823" s="1" t="str">
        <f t="shared" si="220"/>
        <v/>
      </c>
      <c r="D2823" s="1"/>
      <c r="E2823" s="1" t="str">
        <f t="shared" si="221"/>
        <v/>
      </c>
      <c r="F2823" s="1" t="str">
        <f t="shared" si="222"/>
        <v/>
      </c>
      <c r="G2823" s="1"/>
      <c r="H2823" s="74" t="str" cm="1">
        <f t="array" ref="H2823">IFERROR(IF(D2823="","",INDEX(Entradas!$H$3:$H$5000,MATCH(Vendas!A2823,IF(Entradas!$B$3:$B$5000=Vendas!D2823,Entradas!$A$3:$A$5000),1))),"Preço não registrado")</f>
        <v/>
      </c>
      <c r="I2823" s="37" t="str">
        <f t="shared" si="223"/>
        <v/>
      </c>
      <c r="J2823" s="1"/>
      <c r="K2823" s="1"/>
      <c r="L2823" s="16" t="str">
        <f t="shared" si="224"/>
        <v/>
      </c>
      <c r="M2823" s="70"/>
    </row>
    <row r="2824" spans="1:13" x14ac:dyDescent="0.3">
      <c r="A2824" s="4"/>
      <c r="B2824" s="1"/>
      <c r="C2824" s="1" t="str">
        <f t="shared" si="220"/>
        <v/>
      </c>
      <c r="D2824" s="1"/>
      <c r="E2824" s="1" t="str">
        <f t="shared" si="221"/>
        <v/>
      </c>
      <c r="F2824" s="1" t="str">
        <f t="shared" si="222"/>
        <v/>
      </c>
      <c r="G2824" s="1"/>
      <c r="H2824" s="74" t="str" cm="1">
        <f t="array" ref="H2824">IFERROR(IF(D2824="","",INDEX(Entradas!$H$3:$H$5000,MATCH(Vendas!A2824,IF(Entradas!$B$3:$B$5000=Vendas!D2824,Entradas!$A$3:$A$5000),1))),"Preço não registrado")</f>
        <v/>
      </c>
      <c r="I2824" s="37" t="str">
        <f t="shared" si="223"/>
        <v/>
      </c>
      <c r="J2824" s="1"/>
      <c r="K2824" s="1"/>
      <c r="L2824" s="16" t="str">
        <f t="shared" si="224"/>
        <v/>
      </c>
      <c r="M2824" s="70"/>
    </row>
    <row r="2825" spans="1:13" x14ac:dyDescent="0.3">
      <c r="A2825" s="4"/>
      <c r="B2825" s="1"/>
      <c r="C2825" s="1" t="str">
        <f t="shared" si="220"/>
        <v/>
      </c>
      <c r="D2825" s="1"/>
      <c r="E2825" s="1" t="str">
        <f t="shared" si="221"/>
        <v/>
      </c>
      <c r="F2825" s="1" t="str">
        <f t="shared" si="222"/>
        <v/>
      </c>
      <c r="G2825" s="1"/>
      <c r="H2825" s="74" t="str" cm="1">
        <f t="array" ref="H2825">IFERROR(IF(D2825="","",INDEX(Entradas!$H$3:$H$5000,MATCH(Vendas!A2825,IF(Entradas!$B$3:$B$5000=Vendas!D2825,Entradas!$A$3:$A$5000),1))),"Preço não registrado")</f>
        <v/>
      </c>
      <c r="I2825" s="37" t="str">
        <f t="shared" si="223"/>
        <v/>
      </c>
      <c r="J2825" s="1"/>
      <c r="K2825" s="1"/>
      <c r="L2825" s="16" t="str">
        <f t="shared" si="224"/>
        <v/>
      </c>
      <c r="M2825" s="70"/>
    </row>
    <row r="2826" spans="1:13" x14ac:dyDescent="0.3">
      <c r="A2826" s="4"/>
      <c r="B2826" s="1"/>
      <c r="C2826" s="1" t="str">
        <f t="shared" si="220"/>
        <v/>
      </c>
      <c r="D2826" s="1"/>
      <c r="E2826" s="1" t="str">
        <f t="shared" si="221"/>
        <v/>
      </c>
      <c r="F2826" s="1" t="str">
        <f t="shared" si="222"/>
        <v/>
      </c>
      <c r="G2826" s="1"/>
      <c r="H2826" s="74" t="str" cm="1">
        <f t="array" ref="H2826">IFERROR(IF(D2826="","",INDEX(Entradas!$H$3:$H$5000,MATCH(Vendas!A2826,IF(Entradas!$B$3:$B$5000=Vendas!D2826,Entradas!$A$3:$A$5000),1))),"Preço não registrado")</f>
        <v/>
      </c>
      <c r="I2826" s="37" t="str">
        <f t="shared" si="223"/>
        <v/>
      </c>
      <c r="J2826" s="1"/>
      <c r="K2826" s="1"/>
      <c r="L2826" s="16" t="str">
        <f t="shared" si="224"/>
        <v/>
      </c>
      <c r="M2826" s="70"/>
    </row>
    <row r="2827" spans="1:13" x14ac:dyDescent="0.3">
      <c r="A2827" s="4"/>
      <c r="B2827" s="1"/>
      <c r="C2827" s="1" t="str">
        <f t="shared" si="220"/>
        <v/>
      </c>
      <c r="D2827" s="1"/>
      <c r="E2827" s="1" t="str">
        <f t="shared" si="221"/>
        <v/>
      </c>
      <c r="F2827" s="1" t="str">
        <f t="shared" si="222"/>
        <v/>
      </c>
      <c r="G2827" s="1"/>
      <c r="H2827" s="74" t="str" cm="1">
        <f t="array" ref="H2827">IFERROR(IF(D2827="","",INDEX(Entradas!$H$3:$H$5000,MATCH(Vendas!A2827,IF(Entradas!$B$3:$B$5000=Vendas!D2827,Entradas!$A$3:$A$5000),1))),"Preço não registrado")</f>
        <v/>
      </c>
      <c r="I2827" s="37" t="str">
        <f t="shared" si="223"/>
        <v/>
      </c>
      <c r="J2827" s="1"/>
      <c r="K2827" s="1"/>
      <c r="L2827" s="16" t="str">
        <f t="shared" si="224"/>
        <v/>
      </c>
      <c r="M2827" s="70"/>
    </row>
    <row r="2828" spans="1:13" x14ac:dyDescent="0.3">
      <c r="A2828" s="4"/>
      <c r="B2828" s="1"/>
      <c r="C2828" s="1" t="str">
        <f t="shared" si="220"/>
        <v/>
      </c>
      <c r="D2828" s="1"/>
      <c r="E2828" s="1" t="str">
        <f t="shared" si="221"/>
        <v/>
      </c>
      <c r="F2828" s="1" t="str">
        <f t="shared" si="222"/>
        <v/>
      </c>
      <c r="G2828" s="1"/>
      <c r="H2828" s="74" t="str" cm="1">
        <f t="array" ref="H2828">IFERROR(IF(D2828="","",INDEX(Entradas!$H$3:$H$5000,MATCH(Vendas!A2828,IF(Entradas!$B$3:$B$5000=Vendas!D2828,Entradas!$A$3:$A$5000),1))),"Preço não registrado")</f>
        <v/>
      </c>
      <c r="I2828" s="37" t="str">
        <f t="shared" si="223"/>
        <v/>
      </c>
      <c r="J2828" s="1"/>
      <c r="K2828" s="1"/>
      <c r="L2828" s="16" t="str">
        <f t="shared" si="224"/>
        <v/>
      </c>
      <c r="M2828" s="70"/>
    </row>
    <row r="2829" spans="1:13" x14ac:dyDescent="0.3">
      <c r="A2829" s="4"/>
      <c r="B2829" s="1"/>
      <c r="C2829" s="1" t="str">
        <f t="shared" si="220"/>
        <v/>
      </c>
      <c r="D2829" s="1"/>
      <c r="E2829" s="1" t="str">
        <f t="shared" si="221"/>
        <v/>
      </c>
      <c r="F2829" s="1" t="str">
        <f t="shared" si="222"/>
        <v/>
      </c>
      <c r="G2829" s="1"/>
      <c r="H2829" s="74" t="str" cm="1">
        <f t="array" ref="H2829">IFERROR(IF(D2829="","",INDEX(Entradas!$H$3:$H$5000,MATCH(Vendas!A2829,IF(Entradas!$B$3:$B$5000=Vendas!D2829,Entradas!$A$3:$A$5000),1))),"Preço não registrado")</f>
        <v/>
      </c>
      <c r="I2829" s="37" t="str">
        <f t="shared" si="223"/>
        <v/>
      </c>
      <c r="J2829" s="1"/>
      <c r="K2829" s="1"/>
      <c r="L2829" s="16" t="str">
        <f t="shared" si="224"/>
        <v/>
      </c>
      <c r="M2829" s="70"/>
    </row>
    <row r="2830" spans="1:13" x14ac:dyDescent="0.3">
      <c r="A2830" s="4"/>
      <c r="B2830" s="1"/>
      <c r="C2830" s="1" t="str">
        <f t="shared" si="220"/>
        <v/>
      </c>
      <c r="D2830" s="1"/>
      <c r="E2830" s="1" t="str">
        <f t="shared" si="221"/>
        <v/>
      </c>
      <c r="F2830" s="1" t="str">
        <f t="shared" si="222"/>
        <v/>
      </c>
      <c r="G2830" s="1"/>
      <c r="H2830" s="74" t="str" cm="1">
        <f t="array" ref="H2830">IFERROR(IF(D2830="","",INDEX(Entradas!$H$3:$H$5000,MATCH(Vendas!A2830,IF(Entradas!$B$3:$B$5000=Vendas!D2830,Entradas!$A$3:$A$5000),1))),"Preço não registrado")</f>
        <v/>
      </c>
      <c r="I2830" s="37" t="str">
        <f t="shared" si="223"/>
        <v/>
      </c>
      <c r="J2830" s="1"/>
      <c r="K2830" s="1"/>
      <c r="L2830" s="16" t="str">
        <f t="shared" si="224"/>
        <v/>
      </c>
      <c r="M2830" s="70"/>
    </row>
    <row r="2831" spans="1:13" x14ac:dyDescent="0.3">
      <c r="A2831" s="4"/>
      <c r="B2831" s="1"/>
      <c r="C2831" s="1" t="str">
        <f t="shared" si="220"/>
        <v/>
      </c>
      <c r="D2831" s="1"/>
      <c r="E2831" s="1" t="str">
        <f t="shared" si="221"/>
        <v/>
      </c>
      <c r="F2831" s="1" t="str">
        <f t="shared" si="222"/>
        <v/>
      </c>
      <c r="G2831" s="1"/>
      <c r="H2831" s="74" t="str" cm="1">
        <f t="array" ref="H2831">IFERROR(IF(D2831="","",INDEX(Entradas!$H$3:$H$5000,MATCH(Vendas!A2831,IF(Entradas!$B$3:$B$5000=Vendas!D2831,Entradas!$A$3:$A$5000),1))),"Preço não registrado")</f>
        <v/>
      </c>
      <c r="I2831" s="37" t="str">
        <f t="shared" si="223"/>
        <v/>
      </c>
      <c r="J2831" s="1"/>
      <c r="K2831" s="1"/>
      <c r="L2831" s="16" t="str">
        <f t="shared" si="224"/>
        <v/>
      </c>
      <c r="M2831" s="70"/>
    </row>
    <row r="2832" spans="1:13" x14ac:dyDescent="0.3">
      <c r="A2832" s="4"/>
      <c r="B2832" s="1"/>
      <c r="C2832" s="1" t="str">
        <f t="shared" si="220"/>
        <v/>
      </c>
      <c r="D2832" s="6"/>
      <c r="E2832" s="1" t="str">
        <f t="shared" si="221"/>
        <v/>
      </c>
      <c r="F2832" s="1" t="str">
        <f t="shared" si="222"/>
        <v/>
      </c>
      <c r="G2832" s="1"/>
      <c r="H2832" s="74" t="str" cm="1">
        <f t="array" ref="H2832">IFERROR(IF(D2832="","",INDEX(Entradas!$H$3:$H$5000,MATCH(Vendas!A2832,IF(Entradas!$B$3:$B$5000=Vendas!D2832,Entradas!$A$3:$A$5000),1))),"Preço não registrado")</f>
        <v/>
      </c>
      <c r="I2832" s="37" t="str">
        <f t="shared" si="223"/>
        <v/>
      </c>
      <c r="J2832" s="1"/>
      <c r="K2832" s="1"/>
      <c r="L2832" s="16" t="str">
        <f t="shared" si="224"/>
        <v/>
      </c>
      <c r="M2832" s="70"/>
    </row>
    <row r="2833" spans="1:13" x14ac:dyDescent="0.3">
      <c r="A2833" s="4"/>
      <c r="B2833" s="1"/>
      <c r="C2833" s="1" t="str">
        <f t="shared" si="220"/>
        <v/>
      </c>
      <c r="D2833" s="1"/>
      <c r="E2833" s="1" t="str">
        <f t="shared" si="221"/>
        <v/>
      </c>
      <c r="F2833" s="1" t="str">
        <f t="shared" si="222"/>
        <v/>
      </c>
      <c r="G2833" s="1"/>
      <c r="H2833" s="74" t="str" cm="1">
        <f t="array" ref="H2833">IFERROR(IF(D2833="","",INDEX(Entradas!$H$3:$H$5000,MATCH(Vendas!A2833,IF(Entradas!$B$3:$B$5000=Vendas!D2833,Entradas!$A$3:$A$5000),1))),"Preço não registrado")</f>
        <v/>
      </c>
      <c r="I2833" s="37" t="str">
        <f t="shared" si="223"/>
        <v/>
      </c>
      <c r="J2833" s="1"/>
      <c r="K2833" s="1"/>
      <c r="L2833" s="16" t="str">
        <f t="shared" si="224"/>
        <v/>
      </c>
      <c r="M2833" s="70"/>
    </row>
    <row r="2834" spans="1:13" x14ac:dyDescent="0.3">
      <c r="A2834" s="4"/>
      <c r="B2834" s="1"/>
      <c r="C2834" s="1" t="str">
        <f t="shared" si="220"/>
        <v/>
      </c>
      <c r="D2834" s="1"/>
      <c r="E2834" s="1" t="str">
        <f t="shared" si="221"/>
        <v/>
      </c>
      <c r="F2834" s="1" t="str">
        <f t="shared" si="222"/>
        <v/>
      </c>
      <c r="G2834" s="1"/>
      <c r="H2834" s="74" t="str" cm="1">
        <f t="array" ref="H2834">IFERROR(IF(D2834="","",INDEX(Entradas!$H$3:$H$5000,MATCH(Vendas!A2834,IF(Entradas!$B$3:$B$5000=Vendas!D2834,Entradas!$A$3:$A$5000),1))),"Preço não registrado")</f>
        <v/>
      </c>
      <c r="I2834" s="37" t="str">
        <f t="shared" si="223"/>
        <v/>
      </c>
      <c r="J2834" s="1"/>
      <c r="K2834" s="1"/>
      <c r="L2834" s="16" t="str">
        <f t="shared" si="224"/>
        <v/>
      </c>
      <c r="M2834" s="70"/>
    </row>
    <row r="2835" spans="1:13" x14ac:dyDescent="0.3">
      <c r="A2835" s="4"/>
      <c r="B2835" s="1"/>
      <c r="C2835" s="1" t="str">
        <f t="shared" si="220"/>
        <v/>
      </c>
      <c r="D2835" s="1"/>
      <c r="E2835" s="1" t="str">
        <f t="shared" si="221"/>
        <v/>
      </c>
      <c r="F2835" s="1" t="str">
        <f t="shared" si="222"/>
        <v/>
      </c>
      <c r="G2835" s="1"/>
      <c r="H2835" s="74" t="str" cm="1">
        <f t="array" ref="H2835">IFERROR(IF(D2835="","",INDEX(Entradas!$H$3:$H$5000,MATCH(Vendas!A2835,IF(Entradas!$B$3:$B$5000=Vendas!D2835,Entradas!$A$3:$A$5000),1))),"Preço não registrado")</f>
        <v/>
      </c>
      <c r="I2835" s="37" t="str">
        <f t="shared" si="223"/>
        <v/>
      </c>
      <c r="J2835" s="1"/>
      <c r="K2835" s="1"/>
      <c r="L2835" s="16" t="str">
        <f t="shared" si="224"/>
        <v/>
      </c>
      <c r="M2835" s="70"/>
    </row>
    <row r="2836" spans="1:13" x14ac:dyDescent="0.3">
      <c r="A2836" s="4"/>
      <c r="B2836" s="1"/>
      <c r="C2836" s="1" t="str">
        <f t="shared" si="220"/>
        <v/>
      </c>
      <c r="D2836" s="1"/>
      <c r="E2836" s="1" t="str">
        <f t="shared" si="221"/>
        <v/>
      </c>
      <c r="F2836" s="1" t="str">
        <f t="shared" si="222"/>
        <v/>
      </c>
      <c r="G2836" s="1"/>
      <c r="H2836" s="74" t="str" cm="1">
        <f t="array" ref="H2836">IFERROR(IF(D2836="","",INDEX(Entradas!$H$3:$H$5000,MATCH(Vendas!A2836,IF(Entradas!$B$3:$B$5000=Vendas!D2836,Entradas!$A$3:$A$5000),1))),"Preço não registrado")</f>
        <v/>
      </c>
      <c r="I2836" s="37" t="str">
        <f t="shared" si="223"/>
        <v/>
      </c>
      <c r="J2836" s="1"/>
      <c r="K2836" s="1"/>
      <c r="L2836" s="16" t="str">
        <f t="shared" si="224"/>
        <v/>
      </c>
      <c r="M2836" s="70"/>
    </row>
    <row r="2837" spans="1:13" x14ac:dyDescent="0.3">
      <c r="A2837" s="4"/>
      <c r="B2837" s="1"/>
      <c r="C2837" s="1" t="str">
        <f t="shared" si="220"/>
        <v/>
      </c>
      <c r="D2837" s="1"/>
      <c r="E2837" s="1" t="str">
        <f t="shared" si="221"/>
        <v/>
      </c>
      <c r="F2837" s="1" t="str">
        <f t="shared" si="222"/>
        <v/>
      </c>
      <c r="G2837" s="1"/>
      <c r="H2837" s="74" t="str" cm="1">
        <f t="array" ref="H2837">IFERROR(IF(D2837="","",INDEX(Entradas!$H$3:$H$5000,MATCH(Vendas!A2837,IF(Entradas!$B$3:$B$5000=Vendas!D2837,Entradas!$A$3:$A$5000),1))),"Preço não registrado")</f>
        <v/>
      </c>
      <c r="I2837" s="37" t="str">
        <f t="shared" si="223"/>
        <v/>
      </c>
      <c r="J2837" s="1"/>
      <c r="K2837" s="1"/>
      <c r="L2837" s="16" t="str">
        <f t="shared" si="224"/>
        <v/>
      </c>
      <c r="M2837" s="70"/>
    </row>
    <row r="2838" spans="1:13" x14ac:dyDescent="0.3">
      <c r="A2838" s="4"/>
      <c r="B2838" s="1"/>
      <c r="C2838" s="1" t="str">
        <f t="shared" si="220"/>
        <v/>
      </c>
      <c r="D2838" s="1"/>
      <c r="E2838" s="1" t="str">
        <f t="shared" si="221"/>
        <v/>
      </c>
      <c r="F2838" s="1" t="str">
        <f t="shared" si="222"/>
        <v/>
      </c>
      <c r="G2838" s="1"/>
      <c r="H2838" s="74" t="str" cm="1">
        <f t="array" ref="H2838">IFERROR(IF(D2838="","",INDEX(Entradas!$H$3:$H$5000,MATCH(Vendas!A2838,IF(Entradas!$B$3:$B$5000=Vendas!D2838,Entradas!$A$3:$A$5000),1))),"Preço não registrado")</f>
        <v/>
      </c>
      <c r="I2838" s="37" t="str">
        <f t="shared" si="223"/>
        <v/>
      </c>
      <c r="J2838" s="1"/>
      <c r="K2838" s="1"/>
      <c r="L2838" s="16" t="str">
        <f t="shared" si="224"/>
        <v/>
      </c>
      <c r="M2838" s="70"/>
    </row>
    <row r="2839" spans="1:13" x14ac:dyDescent="0.3">
      <c r="A2839" s="4"/>
      <c r="B2839" s="1"/>
      <c r="C2839" s="1" t="str">
        <f t="shared" si="220"/>
        <v/>
      </c>
      <c r="D2839" s="1"/>
      <c r="E2839" s="1" t="str">
        <f t="shared" si="221"/>
        <v/>
      </c>
      <c r="F2839" s="1" t="str">
        <f t="shared" si="222"/>
        <v/>
      </c>
      <c r="G2839" s="1"/>
      <c r="H2839" s="74" t="str" cm="1">
        <f t="array" ref="H2839">IFERROR(IF(D2839="","",INDEX(Entradas!$H$3:$H$5000,MATCH(Vendas!A2839,IF(Entradas!$B$3:$B$5000=Vendas!D2839,Entradas!$A$3:$A$5000),1))),"Preço não registrado")</f>
        <v/>
      </c>
      <c r="I2839" s="37" t="str">
        <f t="shared" si="223"/>
        <v/>
      </c>
      <c r="J2839" s="1"/>
      <c r="K2839" s="1"/>
      <c r="L2839" s="16" t="str">
        <f t="shared" si="224"/>
        <v/>
      </c>
      <c r="M2839" s="70"/>
    </row>
    <row r="2840" spans="1:13" x14ac:dyDescent="0.3">
      <c r="A2840" s="4"/>
      <c r="B2840" s="1"/>
      <c r="C2840" s="1" t="str">
        <f t="shared" si="220"/>
        <v/>
      </c>
      <c r="D2840" s="1"/>
      <c r="E2840" s="1" t="str">
        <f t="shared" si="221"/>
        <v/>
      </c>
      <c r="F2840" s="1" t="str">
        <f t="shared" si="222"/>
        <v/>
      </c>
      <c r="G2840" s="1"/>
      <c r="H2840" s="74" t="str" cm="1">
        <f t="array" ref="H2840">IFERROR(IF(D2840="","",INDEX(Entradas!$H$3:$H$5000,MATCH(Vendas!A2840,IF(Entradas!$B$3:$B$5000=Vendas!D2840,Entradas!$A$3:$A$5000),1))),"Preço não registrado")</f>
        <v/>
      </c>
      <c r="I2840" s="37" t="str">
        <f t="shared" si="223"/>
        <v/>
      </c>
      <c r="J2840" s="1"/>
      <c r="K2840" s="1"/>
      <c r="L2840" s="16" t="str">
        <f t="shared" si="224"/>
        <v/>
      </c>
      <c r="M2840" s="70"/>
    </row>
    <row r="2841" spans="1:13" x14ac:dyDescent="0.3">
      <c r="A2841" s="4"/>
      <c r="B2841" s="1"/>
      <c r="C2841" s="1" t="str">
        <f t="shared" si="220"/>
        <v/>
      </c>
      <c r="D2841" s="1"/>
      <c r="E2841" s="1" t="str">
        <f t="shared" si="221"/>
        <v/>
      </c>
      <c r="F2841" s="1" t="str">
        <f t="shared" si="222"/>
        <v/>
      </c>
      <c r="G2841" s="1"/>
      <c r="H2841" s="74" t="str" cm="1">
        <f t="array" ref="H2841">IFERROR(IF(D2841="","",INDEX(Entradas!$H$3:$H$5000,MATCH(Vendas!A2841,IF(Entradas!$B$3:$B$5000=Vendas!D2841,Entradas!$A$3:$A$5000),1))),"Preço não registrado")</f>
        <v/>
      </c>
      <c r="I2841" s="37" t="str">
        <f t="shared" si="223"/>
        <v/>
      </c>
      <c r="J2841" s="1"/>
      <c r="K2841" s="1"/>
      <c r="L2841" s="16" t="str">
        <f t="shared" si="224"/>
        <v/>
      </c>
      <c r="M2841" s="70"/>
    </row>
    <row r="2842" spans="1:13" x14ac:dyDescent="0.3">
      <c r="A2842" s="4"/>
      <c r="B2842" s="1"/>
      <c r="C2842" s="1" t="str">
        <f t="shared" si="220"/>
        <v/>
      </c>
      <c r="D2842" s="6"/>
      <c r="E2842" s="1" t="str">
        <f t="shared" si="221"/>
        <v/>
      </c>
      <c r="F2842" s="1" t="str">
        <f t="shared" si="222"/>
        <v/>
      </c>
      <c r="G2842" s="1"/>
      <c r="H2842" s="74" t="str" cm="1">
        <f t="array" ref="H2842">IFERROR(IF(D2842="","",INDEX(Entradas!$H$3:$H$5000,MATCH(Vendas!A2842,IF(Entradas!$B$3:$B$5000=Vendas!D2842,Entradas!$A$3:$A$5000),1))),"Preço não registrado")</f>
        <v/>
      </c>
      <c r="I2842" s="37" t="str">
        <f t="shared" si="223"/>
        <v/>
      </c>
      <c r="J2842" s="1"/>
      <c r="K2842" s="1"/>
      <c r="L2842" s="16" t="str">
        <f t="shared" si="224"/>
        <v/>
      </c>
      <c r="M2842" s="70"/>
    </row>
    <row r="2843" spans="1:13" x14ac:dyDescent="0.3">
      <c r="A2843" s="4"/>
      <c r="B2843" s="1"/>
      <c r="C2843" s="1" t="str">
        <f t="shared" si="220"/>
        <v/>
      </c>
      <c r="D2843" s="1"/>
      <c r="E2843" s="1" t="str">
        <f t="shared" si="221"/>
        <v/>
      </c>
      <c r="F2843" s="1" t="str">
        <f t="shared" si="222"/>
        <v/>
      </c>
      <c r="G2843" s="1"/>
      <c r="H2843" s="74" t="str" cm="1">
        <f t="array" ref="H2843">IFERROR(IF(D2843="","",INDEX(Entradas!$H$3:$H$5000,MATCH(Vendas!A2843,IF(Entradas!$B$3:$B$5000=Vendas!D2843,Entradas!$A$3:$A$5000),1))),"Preço não registrado")</f>
        <v/>
      </c>
      <c r="I2843" s="37" t="str">
        <f t="shared" si="223"/>
        <v/>
      </c>
      <c r="J2843" s="1"/>
      <c r="K2843" s="1"/>
      <c r="L2843" s="16" t="str">
        <f t="shared" si="224"/>
        <v/>
      </c>
      <c r="M2843" s="70"/>
    </row>
    <row r="2844" spans="1:13" x14ac:dyDescent="0.3">
      <c r="A2844" s="4"/>
      <c r="B2844" s="1"/>
      <c r="C2844" s="1" t="str">
        <f t="shared" si="220"/>
        <v/>
      </c>
      <c r="D2844" s="1"/>
      <c r="E2844" s="1" t="str">
        <f t="shared" si="221"/>
        <v/>
      </c>
      <c r="F2844" s="1" t="str">
        <f t="shared" si="222"/>
        <v/>
      </c>
      <c r="G2844" s="1"/>
      <c r="H2844" s="74" t="str" cm="1">
        <f t="array" ref="H2844">IFERROR(IF(D2844="","",INDEX(Entradas!$H$3:$H$5000,MATCH(Vendas!A2844,IF(Entradas!$B$3:$B$5000=Vendas!D2844,Entradas!$A$3:$A$5000),1))),"Preço não registrado")</f>
        <v/>
      </c>
      <c r="I2844" s="37" t="str">
        <f t="shared" si="223"/>
        <v/>
      </c>
      <c r="J2844" s="1"/>
      <c r="K2844" s="1"/>
      <c r="L2844" s="16" t="str">
        <f t="shared" si="224"/>
        <v/>
      </c>
      <c r="M2844" s="70"/>
    </row>
    <row r="2845" spans="1:13" x14ac:dyDescent="0.3">
      <c r="A2845" s="4"/>
      <c r="B2845" s="1"/>
      <c r="C2845" s="1" t="str">
        <f t="shared" si="220"/>
        <v/>
      </c>
      <c r="D2845" s="1"/>
      <c r="E2845" s="1" t="str">
        <f t="shared" si="221"/>
        <v/>
      </c>
      <c r="F2845" s="1" t="str">
        <f t="shared" si="222"/>
        <v/>
      </c>
      <c r="G2845" s="1"/>
      <c r="H2845" s="74" t="str" cm="1">
        <f t="array" ref="H2845">IFERROR(IF(D2845="","",INDEX(Entradas!$H$3:$H$5000,MATCH(Vendas!A2845,IF(Entradas!$B$3:$B$5000=Vendas!D2845,Entradas!$A$3:$A$5000),1))),"Preço não registrado")</f>
        <v/>
      </c>
      <c r="I2845" s="37" t="str">
        <f t="shared" si="223"/>
        <v/>
      </c>
      <c r="J2845" s="1"/>
      <c r="K2845" s="1"/>
      <c r="L2845" s="16" t="str">
        <f t="shared" si="224"/>
        <v/>
      </c>
      <c r="M2845" s="70"/>
    </row>
    <row r="2846" spans="1:13" x14ac:dyDescent="0.3">
      <c r="A2846" s="4"/>
      <c r="B2846" s="1"/>
      <c r="C2846" s="1" t="str">
        <f t="shared" si="220"/>
        <v/>
      </c>
      <c r="D2846" s="1"/>
      <c r="E2846" s="1" t="str">
        <f t="shared" si="221"/>
        <v/>
      </c>
      <c r="F2846" s="1" t="str">
        <f t="shared" si="222"/>
        <v/>
      </c>
      <c r="G2846" s="1"/>
      <c r="H2846" s="74" t="str" cm="1">
        <f t="array" ref="H2846">IFERROR(IF(D2846="","",INDEX(Entradas!$H$3:$H$5000,MATCH(Vendas!A2846,IF(Entradas!$B$3:$B$5000=Vendas!D2846,Entradas!$A$3:$A$5000),1))),"Preço não registrado")</f>
        <v/>
      </c>
      <c r="I2846" s="37" t="str">
        <f t="shared" si="223"/>
        <v/>
      </c>
      <c r="J2846" s="1"/>
      <c r="K2846" s="1"/>
      <c r="L2846" s="16" t="str">
        <f t="shared" si="224"/>
        <v/>
      </c>
      <c r="M2846" s="70"/>
    </row>
    <row r="2847" spans="1:13" x14ac:dyDescent="0.3">
      <c r="A2847" s="4"/>
      <c r="B2847" s="1"/>
      <c r="C2847" s="1" t="str">
        <f t="shared" si="220"/>
        <v/>
      </c>
      <c r="D2847" s="1"/>
      <c r="E2847" s="1" t="str">
        <f t="shared" si="221"/>
        <v/>
      </c>
      <c r="F2847" s="1" t="str">
        <f t="shared" si="222"/>
        <v/>
      </c>
      <c r="G2847" s="1"/>
      <c r="H2847" s="74" t="str" cm="1">
        <f t="array" ref="H2847">IFERROR(IF(D2847="","",INDEX(Entradas!$H$3:$H$5000,MATCH(Vendas!A2847,IF(Entradas!$B$3:$B$5000=Vendas!D2847,Entradas!$A$3:$A$5000),1))),"Preço não registrado")</f>
        <v/>
      </c>
      <c r="I2847" s="37" t="str">
        <f t="shared" si="223"/>
        <v/>
      </c>
      <c r="J2847" s="1"/>
      <c r="K2847" s="1"/>
      <c r="L2847" s="16" t="str">
        <f t="shared" si="224"/>
        <v/>
      </c>
      <c r="M2847" s="70"/>
    </row>
    <row r="2848" spans="1:13" x14ac:dyDescent="0.3">
      <c r="A2848" s="4"/>
      <c r="B2848" s="1"/>
      <c r="C2848" s="1" t="str">
        <f t="shared" si="220"/>
        <v/>
      </c>
      <c r="D2848" s="1"/>
      <c r="E2848" s="1" t="str">
        <f t="shared" si="221"/>
        <v/>
      </c>
      <c r="F2848" s="1" t="str">
        <f t="shared" si="222"/>
        <v/>
      </c>
      <c r="G2848" s="1"/>
      <c r="H2848" s="74" t="str" cm="1">
        <f t="array" ref="H2848">IFERROR(IF(D2848="","",INDEX(Entradas!$H$3:$H$5000,MATCH(Vendas!A2848,IF(Entradas!$B$3:$B$5000=Vendas!D2848,Entradas!$A$3:$A$5000),1))),"Preço não registrado")</f>
        <v/>
      </c>
      <c r="I2848" s="37" t="str">
        <f t="shared" si="223"/>
        <v/>
      </c>
      <c r="J2848" s="1"/>
      <c r="K2848" s="1"/>
      <c r="L2848" s="16" t="str">
        <f t="shared" si="224"/>
        <v/>
      </c>
      <c r="M2848" s="70"/>
    </row>
    <row r="2849" spans="1:13" x14ac:dyDescent="0.3">
      <c r="A2849" s="4"/>
      <c r="B2849" s="1"/>
      <c r="C2849" s="1" t="str">
        <f t="shared" si="220"/>
        <v/>
      </c>
      <c r="D2849" s="1"/>
      <c r="E2849" s="1" t="str">
        <f t="shared" si="221"/>
        <v/>
      </c>
      <c r="F2849" s="1" t="str">
        <f t="shared" si="222"/>
        <v/>
      </c>
      <c r="G2849" s="1"/>
      <c r="H2849" s="74" t="str" cm="1">
        <f t="array" ref="H2849">IFERROR(IF(D2849="","",INDEX(Entradas!$H$3:$H$5000,MATCH(Vendas!A2849,IF(Entradas!$B$3:$B$5000=Vendas!D2849,Entradas!$A$3:$A$5000),1))),"Preço não registrado")</f>
        <v/>
      </c>
      <c r="I2849" s="37" t="str">
        <f t="shared" si="223"/>
        <v/>
      </c>
      <c r="J2849" s="1"/>
      <c r="K2849" s="1"/>
      <c r="L2849" s="16" t="str">
        <f t="shared" si="224"/>
        <v/>
      </c>
      <c r="M2849" s="70"/>
    </row>
    <row r="2850" spans="1:13" x14ac:dyDescent="0.3">
      <c r="A2850" s="4"/>
      <c r="B2850" s="1"/>
      <c r="C2850" s="1" t="str">
        <f t="shared" si="220"/>
        <v/>
      </c>
      <c r="D2850" s="1"/>
      <c r="E2850" s="1" t="str">
        <f t="shared" si="221"/>
        <v/>
      </c>
      <c r="F2850" s="1" t="str">
        <f t="shared" si="222"/>
        <v/>
      </c>
      <c r="G2850" s="1"/>
      <c r="H2850" s="74" t="str" cm="1">
        <f t="array" ref="H2850">IFERROR(IF(D2850="","",INDEX(Entradas!$H$3:$H$5000,MATCH(Vendas!A2850,IF(Entradas!$B$3:$B$5000=Vendas!D2850,Entradas!$A$3:$A$5000),1))),"Preço não registrado")</f>
        <v/>
      </c>
      <c r="I2850" s="37" t="str">
        <f t="shared" si="223"/>
        <v/>
      </c>
      <c r="J2850" s="1"/>
      <c r="K2850" s="1"/>
      <c r="L2850" s="16" t="str">
        <f t="shared" si="224"/>
        <v/>
      </c>
      <c r="M2850" s="70"/>
    </row>
    <row r="2851" spans="1:13" x14ac:dyDescent="0.3">
      <c r="A2851" s="4"/>
      <c r="B2851" s="1"/>
      <c r="C2851" s="1" t="str">
        <f t="shared" si="220"/>
        <v/>
      </c>
      <c r="D2851" s="1"/>
      <c r="E2851" s="1" t="str">
        <f t="shared" si="221"/>
        <v/>
      </c>
      <c r="F2851" s="1" t="str">
        <f t="shared" si="222"/>
        <v/>
      </c>
      <c r="G2851" s="1"/>
      <c r="H2851" s="74" t="str" cm="1">
        <f t="array" ref="H2851">IFERROR(IF(D2851="","",INDEX(Entradas!$H$3:$H$5000,MATCH(Vendas!A2851,IF(Entradas!$B$3:$B$5000=Vendas!D2851,Entradas!$A$3:$A$5000),1))),"Preço não registrado")</f>
        <v/>
      </c>
      <c r="I2851" s="37" t="str">
        <f t="shared" si="223"/>
        <v/>
      </c>
      <c r="J2851" s="1"/>
      <c r="K2851" s="1"/>
      <c r="L2851" s="16" t="str">
        <f t="shared" si="224"/>
        <v/>
      </c>
      <c r="M2851" s="70"/>
    </row>
    <row r="2852" spans="1:13" x14ac:dyDescent="0.3">
      <c r="A2852" s="4"/>
      <c r="B2852" s="1"/>
      <c r="C2852" s="1" t="str">
        <f t="shared" si="220"/>
        <v/>
      </c>
      <c r="D2852" s="6"/>
      <c r="E2852" s="1" t="str">
        <f t="shared" si="221"/>
        <v/>
      </c>
      <c r="F2852" s="1" t="str">
        <f t="shared" si="222"/>
        <v/>
      </c>
      <c r="G2852" s="1"/>
      <c r="H2852" s="74" t="str" cm="1">
        <f t="array" ref="H2852">IFERROR(IF(D2852="","",INDEX(Entradas!$H$3:$H$5000,MATCH(Vendas!A2852,IF(Entradas!$B$3:$B$5000=Vendas!D2852,Entradas!$A$3:$A$5000),1))),"Preço não registrado")</f>
        <v/>
      </c>
      <c r="I2852" s="37" t="str">
        <f t="shared" si="223"/>
        <v/>
      </c>
      <c r="J2852" s="1"/>
      <c r="K2852" s="1"/>
      <c r="L2852" s="16" t="str">
        <f t="shared" si="224"/>
        <v/>
      </c>
      <c r="M2852" s="70"/>
    </row>
    <row r="2853" spans="1:13" x14ac:dyDescent="0.3">
      <c r="A2853" s="4"/>
      <c r="B2853" s="1"/>
      <c r="C2853" s="1" t="str">
        <f t="shared" si="220"/>
        <v/>
      </c>
      <c r="D2853" s="1"/>
      <c r="E2853" s="1" t="str">
        <f t="shared" si="221"/>
        <v/>
      </c>
      <c r="F2853" s="1" t="str">
        <f t="shared" si="222"/>
        <v/>
      </c>
      <c r="G2853" s="1"/>
      <c r="H2853" s="74" t="str" cm="1">
        <f t="array" ref="H2853">IFERROR(IF(D2853="","",INDEX(Entradas!$H$3:$H$5000,MATCH(Vendas!A2853,IF(Entradas!$B$3:$B$5000=Vendas!D2853,Entradas!$A$3:$A$5000),1))),"Preço não registrado")</f>
        <v/>
      </c>
      <c r="I2853" s="37" t="str">
        <f t="shared" si="223"/>
        <v/>
      </c>
      <c r="J2853" s="1"/>
      <c r="K2853" s="1"/>
      <c r="L2853" s="16" t="str">
        <f t="shared" si="224"/>
        <v/>
      </c>
      <c r="M2853" s="70"/>
    </row>
    <row r="2854" spans="1:13" x14ac:dyDescent="0.3">
      <c r="A2854" s="4"/>
      <c r="B2854" s="1"/>
      <c r="C2854" s="1" t="str">
        <f t="shared" si="220"/>
        <v/>
      </c>
      <c r="D2854" s="1"/>
      <c r="E2854" s="1" t="str">
        <f t="shared" si="221"/>
        <v/>
      </c>
      <c r="F2854" s="1" t="str">
        <f t="shared" si="222"/>
        <v/>
      </c>
      <c r="G2854" s="1"/>
      <c r="H2854" s="74" t="str" cm="1">
        <f t="array" ref="H2854">IFERROR(IF(D2854="","",INDEX(Entradas!$H$3:$H$5000,MATCH(Vendas!A2854,IF(Entradas!$B$3:$B$5000=Vendas!D2854,Entradas!$A$3:$A$5000),1))),"Preço não registrado")</f>
        <v/>
      </c>
      <c r="I2854" s="37" t="str">
        <f t="shared" si="223"/>
        <v/>
      </c>
      <c r="J2854" s="1"/>
      <c r="K2854" s="1"/>
      <c r="L2854" s="16" t="str">
        <f t="shared" si="224"/>
        <v/>
      </c>
      <c r="M2854" s="70"/>
    </row>
    <row r="2855" spans="1:13" x14ac:dyDescent="0.3">
      <c r="A2855" s="4"/>
      <c r="B2855" s="1"/>
      <c r="C2855" s="1" t="str">
        <f t="shared" si="220"/>
        <v/>
      </c>
      <c r="D2855" s="1"/>
      <c r="E2855" s="1" t="str">
        <f t="shared" si="221"/>
        <v/>
      </c>
      <c r="F2855" s="1" t="str">
        <f t="shared" si="222"/>
        <v/>
      </c>
      <c r="G2855" s="1"/>
      <c r="H2855" s="74" t="str" cm="1">
        <f t="array" ref="H2855">IFERROR(IF(D2855="","",INDEX(Entradas!$H$3:$H$5000,MATCH(Vendas!A2855,IF(Entradas!$B$3:$B$5000=Vendas!D2855,Entradas!$A$3:$A$5000),1))),"Preço não registrado")</f>
        <v/>
      </c>
      <c r="I2855" s="37" t="str">
        <f t="shared" si="223"/>
        <v/>
      </c>
      <c r="J2855" s="1"/>
      <c r="K2855" s="1"/>
      <c r="L2855" s="16" t="str">
        <f t="shared" si="224"/>
        <v/>
      </c>
      <c r="M2855" s="70"/>
    </row>
    <row r="2856" spans="1:13" x14ac:dyDescent="0.3">
      <c r="A2856" s="4"/>
      <c r="B2856" s="1"/>
      <c r="C2856" s="1" t="str">
        <f t="shared" si="220"/>
        <v/>
      </c>
      <c r="D2856" s="1"/>
      <c r="E2856" s="1" t="str">
        <f t="shared" si="221"/>
        <v/>
      </c>
      <c r="F2856" s="1" t="str">
        <f t="shared" si="222"/>
        <v/>
      </c>
      <c r="G2856" s="1"/>
      <c r="H2856" s="74" t="str" cm="1">
        <f t="array" ref="H2856">IFERROR(IF(D2856="","",INDEX(Entradas!$H$3:$H$5000,MATCH(Vendas!A2856,IF(Entradas!$B$3:$B$5000=Vendas!D2856,Entradas!$A$3:$A$5000),1))),"Preço não registrado")</f>
        <v/>
      </c>
      <c r="I2856" s="37" t="str">
        <f t="shared" si="223"/>
        <v/>
      </c>
      <c r="J2856" s="1"/>
      <c r="K2856" s="1"/>
      <c r="L2856" s="16" t="str">
        <f t="shared" si="224"/>
        <v/>
      </c>
      <c r="M2856" s="70"/>
    </row>
    <row r="2857" spans="1:13" x14ac:dyDescent="0.3">
      <c r="A2857" s="4"/>
      <c r="B2857" s="1"/>
      <c r="C2857" s="1" t="str">
        <f t="shared" si="220"/>
        <v/>
      </c>
      <c r="D2857" s="1"/>
      <c r="E2857" s="1" t="str">
        <f t="shared" si="221"/>
        <v/>
      </c>
      <c r="F2857" s="1" t="str">
        <f t="shared" si="222"/>
        <v/>
      </c>
      <c r="G2857" s="1"/>
      <c r="H2857" s="74" t="str" cm="1">
        <f t="array" ref="H2857">IFERROR(IF(D2857="","",INDEX(Entradas!$H$3:$H$5000,MATCH(Vendas!A2857,IF(Entradas!$B$3:$B$5000=Vendas!D2857,Entradas!$A$3:$A$5000),1))),"Preço não registrado")</f>
        <v/>
      </c>
      <c r="I2857" s="37" t="str">
        <f t="shared" si="223"/>
        <v/>
      </c>
      <c r="J2857" s="1"/>
      <c r="K2857" s="1"/>
      <c r="L2857" s="16" t="str">
        <f t="shared" si="224"/>
        <v/>
      </c>
      <c r="M2857" s="70"/>
    </row>
    <row r="2858" spans="1:13" x14ac:dyDescent="0.3">
      <c r="A2858" s="4"/>
      <c r="B2858" s="1"/>
      <c r="C2858" s="1" t="str">
        <f t="shared" si="220"/>
        <v/>
      </c>
      <c r="D2858" s="1"/>
      <c r="E2858" s="1" t="str">
        <f t="shared" si="221"/>
        <v/>
      </c>
      <c r="F2858" s="1" t="str">
        <f t="shared" si="222"/>
        <v/>
      </c>
      <c r="G2858" s="1"/>
      <c r="H2858" s="74" t="str" cm="1">
        <f t="array" ref="H2858">IFERROR(IF(D2858="","",INDEX(Entradas!$H$3:$H$5000,MATCH(Vendas!A2858,IF(Entradas!$B$3:$B$5000=Vendas!D2858,Entradas!$A$3:$A$5000),1))),"Preço não registrado")</f>
        <v/>
      </c>
      <c r="I2858" s="37" t="str">
        <f t="shared" si="223"/>
        <v/>
      </c>
      <c r="J2858" s="1"/>
      <c r="K2858" s="1"/>
      <c r="L2858" s="16" t="str">
        <f t="shared" si="224"/>
        <v/>
      </c>
      <c r="M2858" s="70"/>
    </row>
    <row r="2859" spans="1:13" x14ac:dyDescent="0.3">
      <c r="A2859" s="4"/>
      <c r="B2859" s="1"/>
      <c r="C2859" s="1" t="str">
        <f t="shared" si="220"/>
        <v/>
      </c>
      <c r="D2859" s="1"/>
      <c r="E2859" s="1" t="str">
        <f t="shared" si="221"/>
        <v/>
      </c>
      <c r="F2859" s="1" t="str">
        <f t="shared" si="222"/>
        <v/>
      </c>
      <c r="G2859" s="1"/>
      <c r="H2859" s="74" t="str" cm="1">
        <f t="array" ref="H2859">IFERROR(IF(D2859="","",INDEX(Entradas!$H$3:$H$5000,MATCH(Vendas!A2859,IF(Entradas!$B$3:$B$5000=Vendas!D2859,Entradas!$A$3:$A$5000),1))),"Preço não registrado")</f>
        <v/>
      </c>
      <c r="I2859" s="37" t="str">
        <f t="shared" si="223"/>
        <v/>
      </c>
      <c r="J2859" s="1"/>
      <c r="K2859" s="1"/>
      <c r="L2859" s="16" t="str">
        <f t="shared" si="224"/>
        <v/>
      </c>
      <c r="M2859" s="70"/>
    </row>
    <row r="2860" spans="1:13" x14ac:dyDescent="0.3">
      <c r="A2860" s="4"/>
      <c r="B2860" s="1"/>
      <c r="C2860" s="1" t="str">
        <f t="shared" si="220"/>
        <v/>
      </c>
      <c r="D2860" s="1"/>
      <c r="E2860" s="1" t="str">
        <f t="shared" si="221"/>
        <v/>
      </c>
      <c r="F2860" s="1" t="str">
        <f t="shared" si="222"/>
        <v/>
      </c>
      <c r="G2860" s="1"/>
      <c r="H2860" s="74" t="str" cm="1">
        <f t="array" ref="H2860">IFERROR(IF(D2860="","",INDEX(Entradas!$H$3:$H$5000,MATCH(Vendas!A2860,IF(Entradas!$B$3:$B$5000=Vendas!D2860,Entradas!$A$3:$A$5000),1))),"Preço não registrado")</f>
        <v/>
      </c>
      <c r="I2860" s="37" t="str">
        <f t="shared" si="223"/>
        <v/>
      </c>
      <c r="J2860" s="1"/>
      <c r="K2860" s="1"/>
      <c r="L2860" s="16" t="str">
        <f t="shared" si="224"/>
        <v/>
      </c>
      <c r="M2860" s="70"/>
    </row>
    <row r="2861" spans="1:13" x14ac:dyDescent="0.3">
      <c r="A2861" s="4"/>
      <c r="B2861" s="1"/>
      <c r="C2861" s="1" t="str">
        <f t="shared" si="220"/>
        <v/>
      </c>
      <c r="D2861" s="1"/>
      <c r="E2861" s="1" t="str">
        <f t="shared" si="221"/>
        <v/>
      </c>
      <c r="F2861" s="1" t="str">
        <f t="shared" si="222"/>
        <v/>
      </c>
      <c r="G2861" s="1"/>
      <c r="H2861" s="74" t="str" cm="1">
        <f t="array" ref="H2861">IFERROR(IF(D2861="","",INDEX(Entradas!$H$3:$H$5000,MATCH(Vendas!A2861,IF(Entradas!$B$3:$B$5000=Vendas!D2861,Entradas!$A$3:$A$5000),1))),"Preço não registrado")</f>
        <v/>
      </c>
      <c r="I2861" s="37" t="str">
        <f t="shared" si="223"/>
        <v/>
      </c>
      <c r="J2861" s="1"/>
      <c r="K2861" s="1"/>
      <c r="L2861" s="16" t="str">
        <f t="shared" si="224"/>
        <v/>
      </c>
      <c r="M2861" s="70"/>
    </row>
    <row r="2862" spans="1:13" x14ac:dyDescent="0.3">
      <c r="A2862" s="4"/>
      <c r="B2862" s="1"/>
      <c r="C2862" s="1" t="str">
        <f t="shared" si="220"/>
        <v/>
      </c>
      <c r="D2862" s="6"/>
      <c r="E2862" s="1" t="str">
        <f t="shared" si="221"/>
        <v/>
      </c>
      <c r="F2862" s="1" t="str">
        <f t="shared" si="222"/>
        <v/>
      </c>
      <c r="G2862" s="1"/>
      <c r="H2862" s="74" t="str" cm="1">
        <f t="array" ref="H2862">IFERROR(IF(D2862="","",INDEX(Entradas!$H$3:$H$5000,MATCH(Vendas!A2862,IF(Entradas!$B$3:$B$5000=Vendas!D2862,Entradas!$A$3:$A$5000),1))),"Preço não registrado")</f>
        <v/>
      </c>
      <c r="I2862" s="37" t="str">
        <f t="shared" si="223"/>
        <v/>
      </c>
      <c r="J2862" s="1"/>
      <c r="K2862" s="1"/>
      <c r="L2862" s="16" t="str">
        <f t="shared" si="224"/>
        <v/>
      </c>
      <c r="M2862" s="70"/>
    </row>
    <row r="2863" spans="1:13" x14ac:dyDescent="0.3">
      <c r="A2863" s="4"/>
      <c r="B2863" s="1"/>
      <c r="C2863" s="1" t="str">
        <f t="shared" si="220"/>
        <v/>
      </c>
      <c r="D2863" s="1"/>
      <c r="E2863" s="1" t="str">
        <f t="shared" si="221"/>
        <v/>
      </c>
      <c r="F2863" s="1" t="str">
        <f t="shared" si="222"/>
        <v/>
      </c>
      <c r="G2863" s="1"/>
      <c r="H2863" s="74" t="str" cm="1">
        <f t="array" ref="H2863">IFERROR(IF(D2863="","",INDEX(Entradas!$H$3:$H$5000,MATCH(Vendas!A2863,IF(Entradas!$B$3:$B$5000=Vendas!D2863,Entradas!$A$3:$A$5000),1))),"Preço não registrado")</f>
        <v/>
      </c>
      <c r="I2863" s="37" t="str">
        <f t="shared" si="223"/>
        <v/>
      </c>
      <c r="J2863" s="1"/>
      <c r="K2863" s="1"/>
      <c r="L2863" s="16" t="str">
        <f t="shared" si="224"/>
        <v/>
      </c>
      <c r="M2863" s="70"/>
    </row>
    <row r="2864" spans="1:13" x14ac:dyDescent="0.3">
      <c r="A2864" s="4"/>
      <c r="B2864" s="1"/>
      <c r="C2864" s="1" t="str">
        <f t="shared" si="220"/>
        <v/>
      </c>
      <c r="D2864" s="1"/>
      <c r="E2864" s="1" t="str">
        <f t="shared" si="221"/>
        <v/>
      </c>
      <c r="F2864" s="1" t="str">
        <f t="shared" si="222"/>
        <v/>
      </c>
      <c r="G2864" s="1"/>
      <c r="H2864" s="74" t="str" cm="1">
        <f t="array" ref="H2864">IFERROR(IF(D2864="","",INDEX(Entradas!$H$3:$H$5000,MATCH(Vendas!A2864,IF(Entradas!$B$3:$B$5000=Vendas!D2864,Entradas!$A$3:$A$5000),1))),"Preço não registrado")</f>
        <v/>
      </c>
      <c r="I2864" s="37" t="str">
        <f t="shared" si="223"/>
        <v/>
      </c>
      <c r="J2864" s="1"/>
      <c r="K2864" s="1"/>
      <c r="L2864" s="16" t="str">
        <f t="shared" si="224"/>
        <v/>
      </c>
      <c r="M2864" s="70"/>
    </row>
    <row r="2865" spans="1:13" x14ac:dyDescent="0.3">
      <c r="A2865" s="4"/>
      <c r="B2865" s="1"/>
      <c r="C2865" s="1" t="str">
        <f t="shared" si="220"/>
        <v/>
      </c>
      <c r="D2865" s="1"/>
      <c r="E2865" s="1" t="str">
        <f t="shared" si="221"/>
        <v/>
      </c>
      <c r="F2865" s="1" t="str">
        <f t="shared" si="222"/>
        <v/>
      </c>
      <c r="G2865" s="1"/>
      <c r="H2865" s="74" t="str" cm="1">
        <f t="array" ref="H2865">IFERROR(IF(D2865="","",INDEX(Entradas!$H$3:$H$5000,MATCH(Vendas!A2865,IF(Entradas!$B$3:$B$5000=Vendas!D2865,Entradas!$A$3:$A$5000),1))),"Preço não registrado")</f>
        <v/>
      </c>
      <c r="I2865" s="37" t="str">
        <f t="shared" si="223"/>
        <v/>
      </c>
      <c r="J2865" s="1"/>
      <c r="K2865" s="1"/>
      <c r="L2865" s="16" t="str">
        <f t="shared" si="224"/>
        <v/>
      </c>
      <c r="M2865" s="70"/>
    </row>
    <row r="2866" spans="1:13" x14ac:dyDescent="0.3">
      <c r="A2866" s="4"/>
      <c r="B2866" s="1"/>
      <c r="C2866" s="1" t="str">
        <f t="shared" si="220"/>
        <v/>
      </c>
      <c r="D2866" s="1"/>
      <c r="E2866" s="1" t="str">
        <f t="shared" si="221"/>
        <v/>
      </c>
      <c r="F2866" s="1" t="str">
        <f t="shared" si="222"/>
        <v/>
      </c>
      <c r="G2866" s="1"/>
      <c r="H2866" s="74" t="str" cm="1">
        <f t="array" ref="H2866">IFERROR(IF(D2866="","",INDEX(Entradas!$H$3:$H$5000,MATCH(Vendas!A2866,IF(Entradas!$B$3:$B$5000=Vendas!D2866,Entradas!$A$3:$A$5000),1))),"Preço não registrado")</f>
        <v/>
      </c>
      <c r="I2866" s="37" t="str">
        <f t="shared" si="223"/>
        <v/>
      </c>
      <c r="J2866" s="1"/>
      <c r="K2866" s="1"/>
      <c r="L2866" s="16" t="str">
        <f t="shared" si="224"/>
        <v/>
      </c>
      <c r="M2866" s="70"/>
    </row>
    <row r="2867" spans="1:13" x14ac:dyDescent="0.3">
      <c r="A2867" s="4"/>
      <c r="B2867" s="1"/>
      <c r="C2867" s="1" t="str">
        <f t="shared" si="220"/>
        <v/>
      </c>
      <c r="D2867" s="1"/>
      <c r="E2867" s="1" t="str">
        <f t="shared" si="221"/>
        <v/>
      </c>
      <c r="F2867" s="1" t="str">
        <f t="shared" si="222"/>
        <v/>
      </c>
      <c r="G2867" s="1"/>
      <c r="H2867" s="74" t="str" cm="1">
        <f t="array" ref="H2867">IFERROR(IF(D2867="","",INDEX(Entradas!$H$3:$H$5000,MATCH(Vendas!A2867,IF(Entradas!$B$3:$B$5000=Vendas!D2867,Entradas!$A$3:$A$5000),1))),"Preço não registrado")</f>
        <v/>
      </c>
      <c r="I2867" s="37" t="str">
        <f t="shared" si="223"/>
        <v/>
      </c>
      <c r="J2867" s="1"/>
      <c r="K2867" s="1"/>
      <c r="L2867" s="16" t="str">
        <f t="shared" si="224"/>
        <v/>
      </c>
      <c r="M2867" s="70"/>
    </row>
    <row r="2868" spans="1:13" x14ac:dyDescent="0.3">
      <c r="A2868" s="4"/>
      <c r="B2868" s="1"/>
      <c r="C2868" s="1" t="str">
        <f t="shared" si="220"/>
        <v/>
      </c>
      <c r="D2868" s="1"/>
      <c r="E2868" s="1" t="str">
        <f t="shared" si="221"/>
        <v/>
      </c>
      <c r="F2868" s="1" t="str">
        <f t="shared" si="222"/>
        <v/>
      </c>
      <c r="G2868" s="1"/>
      <c r="H2868" s="74" t="str" cm="1">
        <f t="array" ref="H2868">IFERROR(IF(D2868="","",INDEX(Entradas!$H$3:$H$5000,MATCH(Vendas!A2868,IF(Entradas!$B$3:$B$5000=Vendas!D2868,Entradas!$A$3:$A$5000),1))),"Preço não registrado")</f>
        <v/>
      </c>
      <c r="I2868" s="37" t="str">
        <f t="shared" si="223"/>
        <v/>
      </c>
      <c r="J2868" s="1"/>
      <c r="K2868" s="1"/>
      <c r="L2868" s="16" t="str">
        <f t="shared" si="224"/>
        <v/>
      </c>
      <c r="M2868" s="70"/>
    </row>
    <row r="2869" spans="1:13" x14ac:dyDescent="0.3">
      <c r="A2869" s="4"/>
      <c r="B2869" s="1"/>
      <c r="C2869" s="1" t="str">
        <f t="shared" si="220"/>
        <v/>
      </c>
      <c r="D2869" s="1"/>
      <c r="E2869" s="1" t="str">
        <f t="shared" si="221"/>
        <v/>
      </c>
      <c r="F2869" s="1" t="str">
        <f t="shared" si="222"/>
        <v/>
      </c>
      <c r="G2869" s="1"/>
      <c r="H2869" s="74" t="str" cm="1">
        <f t="array" ref="H2869">IFERROR(IF(D2869="","",INDEX(Entradas!$H$3:$H$5000,MATCH(Vendas!A2869,IF(Entradas!$B$3:$B$5000=Vendas!D2869,Entradas!$A$3:$A$5000),1))),"Preço não registrado")</f>
        <v/>
      </c>
      <c r="I2869" s="37" t="str">
        <f t="shared" si="223"/>
        <v/>
      </c>
      <c r="J2869" s="1"/>
      <c r="K2869" s="1"/>
      <c r="L2869" s="16" t="str">
        <f t="shared" si="224"/>
        <v/>
      </c>
      <c r="M2869" s="70"/>
    </row>
    <row r="2870" spans="1:13" x14ac:dyDescent="0.3">
      <c r="A2870" s="4"/>
      <c r="B2870" s="1"/>
      <c r="C2870" s="1" t="str">
        <f t="shared" si="220"/>
        <v/>
      </c>
      <c r="D2870" s="1"/>
      <c r="E2870" s="1" t="str">
        <f t="shared" si="221"/>
        <v/>
      </c>
      <c r="F2870" s="1" t="str">
        <f t="shared" si="222"/>
        <v/>
      </c>
      <c r="G2870" s="1"/>
      <c r="H2870" s="74" t="str" cm="1">
        <f t="array" ref="H2870">IFERROR(IF(D2870="","",INDEX(Entradas!$H$3:$H$5000,MATCH(Vendas!A2870,IF(Entradas!$B$3:$B$5000=Vendas!D2870,Entradas!$A$3:$A$5000),1))),"Preço não registrado")</f>
        <v/>
      </c>
      <c r="I2870" s="37" t="str">
        <f t="shared" si="223"/>
        <v/>
      </c>
      <c r="J2870" s="1"/>
      <c r="K2870" s="1"/>
      <c r="L2870" s="16" t="str">
        <f t="shared" si="224"/>
        <v/>
      </c>
      <c r="M2870" s="70"/>
    </row>
    <row r="2871" spans="1:13" x14ac:dyDescent="0.3">
      <c r="A2871" s="4"/>
      <c r="B2871" s="1"/>
      <c r="C2871" s="1" t="str">
        <f t="shared" si="220"/>
        <v/>
      </c>
      <c r="D2871" s="1"/>
      <c r="E2871" s="1" t="str">
        <f t="shared" si="221"/>
        <v/>
      </c>
      <c r="F2871" s="1" t="str">
        <f t="shared" si="222"/>
        <v/>
      </c>
      <c r="G2871" s="1"/>
      <c r="H2871" s="74" t="str" cm="1">
        <f t="array" ref="H2871">IFERROR(IF(D2871="","",INDEX(Entradas!$H$3:$H$5000,MATCH(Vendas!A2871,IF(Entradas!$B$3:$B$5000=Vendas!D2871,Entradas!$A$3:$A$5000),1))),"Preço não registrado")</f>
        <v/>
      </c>
      <c r="I2871" s="37" t="str">
        <f t="shared" si="223"/>
        <v/>
      </c>
      <c r="J2871" s="1"/>
      <c r="K2871" s="1"/>
      <c r="L2871" s="16" t="str">
        <f t="shared" si="224"/>
        <v/>
      </c>
      <c r="M2871" s="70"/>
    </row>
    <row r="2872" spans="1:13" x14ac:dyDescent="0.3">
      <c r="A2872" s="4"/>
      <c r="B2872" s="1"/>
      <c r="C2872" s="1" t="str">
        <f t="shared" si="220"/>
        <v/>
      </c>
      <c r="D2872" s="6"/>
      <c r="E2872" s="1" t="str">
        <f t="shared" si="221"/>
        <v/>
      </c>
      <c r="F2872" s="1" t="str">
        <f t="shared" si="222"/>
        <v/>
      </c>
      <c r="G2872" s="1"/>
      <c r="H2872" s="74" t="str" cm="1">
        <f t="array" ref="H2872">IFERROR(IF(D2872="","",INDEX(Entradas!$H$3:$H$5000,MATCH(Vendas!A2872,IF(Entradas!$B$3:$B$5000=Vendas!D2872,Entradas!$A$3:$A$5000),1))),"Preço não registrado")</f>
        <v/>
      </c>
      <c r="I2872" s="37" t="str">
        <f t="shared" si="223"/>
        <v/>
      </c>
      <c r="J2872" s="1"/>
      <c r="K2872" s="1"/>
      <c r="L2872" s="16" t="str">
        <f t="shared" si="224"/>
        <v/>
      </c>
      <c r="M2872" s="70"/>
    </row>
    <row r="2873" spans="1:13" x14ac:dyDescent="0.3">
      <c r="A2873" s="4"/>
      <c r="B2873" s="1"/>
      <c r="C2873" s="1" t="str">
        <f t="shared" si="220"/>
        <v/>
      </c>
      <c r="D2873" s="1"/>
      <c r="E2873" s="1" t="str">
        <f t="shared" si="221"/>
        <v/>
      </c>
      <c r="F2873" s="1" t="str">
        <f t="shared" si="222"/>
        <v/>
      </c>
      <c r="G2873" s="1"/>
      <c r="H2873" s="74" t="str" cm="1">
        <f t="array" ref="H2873">IFERROR(IF(D2873="","",INDEX(Entradas!$H$3:$H$5000,MATCH(Vendas!A2873,IF(Entradas!$B$3:$B$5000=Vendas!D2873,Entradas!$A$3:$A$5000),1))),"Preço não registrado")</f>
        <v/>
      </c>
      <c r="I2873" s="37" t="str">
        <f t="shared" si="223"/>
        <v/>
      </c>
      <c r="J2873" s="1"/>
      <c r="K2873" s="1"/>
      <c r="L2873" s="16" t="str">
        <f t="shared" si="224"/>
        <v/>
      </c>
      <c r="M2873" s="70"/>
    </row>
    <row r="2874" spans="1:13" x14ac:dyDescent="0.3">
      <c r="A2874" s="4"/>
      <c r="B2874" s="1"/>
      <c r="C2874" s="1" t="str">
        <f t="shared" si="220"/>
        <v/>
      </c>
      <c r="D2874" s="1"/>
      <c r="E2874" s="1" t="str">
        <f t="shared" si="221"/>
        <v/>
      </c>
      <c r="F2874" s="1" t="str">
        <f t="shared" si="222"/>
        <v/>
      </c>
      <c r="G2874" s="1"/>
      <c r="H2874" s="74" t="str" cm="1">
        <f t="array" ref="H2874">IFERROR(IF(D2874="","",INDEX(Entradas!$H$3:$H$5000,MATCH(Vendas!A2874,IF(Entradas!$B$3:$B$5000=Vendas!D2874,Entradas!$A$3:$A$5000),1))),"Preço não registrado")</f>
        <v/>
      </c>
      <c r="I2874" s="37" t="str">
        <f t="shared" si="223"/>
        <v/>
      </c>
      <c r="J2874" s="1"/>
      <c r="K2874" s="1"/>
      <c r="L2874" s="16" t="str">
        <f t="shared" si="224"/>
        <v/>
      </c>
      <c r="M2874" s="70"/>
    </row>
    <row r="2875" spans="1:13" x14ac:dyDescent="0.3">
      <c r="A2875" s="4"/>
      <c r="B2875" s="1"/>
      <c r="C2875" s="1" t="str">
        <f t="shared" si="220"/>
        <v/>
      </c>
      <c r="D2875" s="1"/>
      <c r="E2875" s="1" t="str">
        <f t="shared" si="221"/>
        <v/>
      </c>
      <c r="F2875" s="1" t="str">
        <f t="shared" si="222"/>
        <v/>
      </c>
      <c r="G2875" s="1"/>
      <c r="H2875" s="74" t="str" cm="1">
        <f t="array" ref="H2875">IFERROR(IF(D2875="","",INDEX(Entradas!$H$3:$H$5000,MATCH(Vendas!A2875,IF(Entradas!$B$3:$B$5000=Vendas!D2875,Entradas!$A$3:$A$5000),1))),"Preço não registrado")</f>
        <v/>
      </c>
      <c r="I2875" s="37" t="str">
        <f t="shared" si="223"/>
        <v/>
      </c>
      <c r="J2875" s="1"/>
      <c r="K2875" s="1"/>
      <c r="L2875" s="16" t="str">
        <f t="shared" si="224"/>
        <v/>
      </c>
      <c r="M2875" s="70"/>
    </row>
    <row r="2876" spans="1:13" x14ac:dyDescent="0.3">
      <c r="A2876" s="4"/>
      <c r="B2876" s="1"/>
      <c r="C2876" s="1" t="str">
        <f t="shared" si="220"/>
        <v/>
      </c>
      <c r="D2876" s="1"/>
      <c r="E2876" s="1" t="str">
        <f t="shared" si="221"/>
        <v/>
      </c>
      <c r="F2876" s="1" t="str">
        <f t="shared" si="222"/>
        <v/>
      </c>
      <c r="G2876" s="1"/>
      <c r="H2876" s="74" t="str" cm="1">
        <f t="array" ref="H2876">IFERROR(IF(D2876="","",INDEX(Entradas!$H$3:$H$5000,MATCH(Vendas!A2876,IF(Entradas!$B$3:$B$5000=Vendas!D2876,Entradas!$A$3:$A$5000),1))),"Preço não registrado")</f>
        <v/>
      </c>
      <c r="I2876" s="37" t="str">
        <f t="shared" si="223"/>
        <v/>
      </c>
      <c r="J2876" s="1"/>
      <c r="K2876" s="1"/>
      <c r="L2876" s="16" t="str">
        <f t="shared" si="224"/>
        <v/>
      </c>
      <c r="M2876" s="70"/>
    </row>
    <row r="2877" spans="1:13" x14ac:dyDescent="0.3">
      <c r="A2877" s="4"/>
      <c r="B2877" s="1"/>
      <c r="C2877" s="1" t="str">
        <f t="shared" si="220"/>
        <v/>
      </c>
      <c r="D2877" s="1"/>
      <c r="E2877" s="1" t="str">
        <f t="shared" si="221"/>
        <v/>
      </c>
      <c r="F2877" s="1" t="str">
        <f t="shared" si="222"/>
        <v/>
      </c>
      <c r="G2877" s="1"/>
      <c r="H2877" s="74" t="str" cm="1">
        <f t="array" ref="H2877">IFERROR(IF(D2877="","",INDEX(Entradas!$H$3:$H$5000,MATCH(Vendas!A2877,IF(Entradas!$B$3:$B$5000=Vendas!D2877,Entradas!$A$3:$A$5000),1))),"Preço não registrado")</f>
        <v/>
      </c>
      <c r="I2877" s="37" t="str">
        <f t="shared" si="223"/>
        <v/>
      </c>
      <c r="J2877" s="1"/>
      <c r="K2877" s="1"/>
      <c r="L2877" s="16" t="str">
        <f t="shared" si="224"/>
        <v/>
      </c>
      <c r="M2877" s="70"/>
    </row>
    <row r="2878" spans="1:13" x14ac:dyDescent="0.3">
      <c r="A2878" s="4"/>
      <c r="B2878" s="1"/>
      <c r="C2878" s="1" t="str">
        <f t="shared" si="220"/>
        <v/>
      </c>
      <c r="D2878" s="1"/>
      <c r="E2878" s="1" t="str">
        <f t="shared" si="221"/>
        <v/>
      </c>
      <c r="F2878" s="1" t="str">
        <f t="shared" si="222"/>
        <v/>
      </c>
      <c r="G2878" s="1"/>
      <c r="H2878" s="74" t="str" cm="1">
        <f t="array" ref="H2878">IFERROR(IF(D2878="","",INDEX(Entradas!$H$3:$H$5000,MATCH(Vendas!A2878,IF(Entradas!$B$3:$B$5000=Vendas!D2878,Entradas!$A$3:$A$5000),1))),"Preço não registrado")</f>
        <v/>
      </c>
      <c r="I2878" s="37" t="str">
        <f t="shared" si="223"/>
        <v/>
      </c>
      <c r="J2878" s="1"/>
      <c r="K2878" s="1"/>
      <c r="L2878" s="16" t="str">
        <f t="shared" si="224"/>
        <v/>
      </c>
      <c r="M2878" s="70"/>
    </row>
    <row r="2879" spans="1:13" x14ac:dyDescent="0.3">
      <c r="A2879" s="4"/>
      <c r="B2879" s="1"/>
      <c r="C2879" s="1" t="str">
        <f t="shared" si="220"/>
        <v/>
      </c>
      <c r="D2879" s="1"/>
      <c r="E2879" s="1" t="str">
        <f t="shared" si="221"/>
        <v/>
      </c>
      <c r="F2879" s="1" t="str">
        <f t="shared" si="222"/>
        <v/>
      </c>
      <c r="G2879" s="1"/>
      <c r="H2879" s="74" t="str" cm="1">
        <f t="array" ref="H2879">IFERROR(IF(D2879="","",INDEX(Entradas!$H$3:$H$5000,MATCH(Vendas!A2879,IF(Entradas!$B$3:$B$5000=Vendas!D2879,Entradas!$A$3:$A$5000),1))),"Preço não registrado")</f>
        <v/>
      </c>
      <c r="I2879" s="37" t="str">
        <f t="shared" si="223"/>
        <v/>
      </c>
      <c r="J2879" s="1"/>
      <c r="K2879" s="1"/>
      <c r="L2879" s="16" t="str">
        <f t="shared" si="224"/>
        <v/>
      </c>
      <c r="M2879" s="70"/>
    </row>
    <row r="2880" spans="1:13" x14ac:dyDescent="0.3">
      <c r="A2880" s="4"/>
      <c r="B2880" s="1"/>
      <c r="C2880" s="1" t="str">
        <f t="shared" si="220"/>
        <v/>
      </c>
      <c r="D2880" s="1"/>
      <c r="E2880" s="1" t="str">
        <f t="shared" si="221"/>
        <v/>
      </c>
      <c r="F2880" s="1" t="str">
        <f t="shared" si="222"/>
        <v/>
      </c>
      <c r="G2880" s="1"/>
      <c r="H2880" s="74" t="str" cm="1">
        <f t="array" ref="H2880">IFERROR(IF(D2880="","",INDEX(Entradas!$H$3:$H$5000,MATCH(Vendas!A2880,IF(Entradas!$B$3:$B$5000=Vendas!D2880,Entradas!$A$3:$A$5000),1))),"Preço não registrado")</f>
        <v/>
      </c>
      <c r="I2880" s="37" t="str">
        <f t="shared" si="223"/>
        <v/>
      </c>
      <c r="J2880" s="1"/>
      <c r="K2880" s="1"/>
      <c r="L2880" s="16" t="str">
        <f t="shared" si="224"/>
        <v/>
      </c>
      <c r="M2880" s="70"/>
    </row>
    <row r="2881" spans="1:13" x14ac:dyDescent="0.3">
      <c r="A2881" s="4"/>
      <c r="B2881" s="1"/>
      <c r="C2881" s="1" t="str">
        <f t="shared" si="220"/>
        <v/>
      </c>
      <c r="D2881" s="1"/>
      <c r="E2881" s="1" t="str">
        <f t="shared" si="221"/>
        <v/>
      </c>
      <c r="F2881" s="1" t="str">
        <f t="shared" si="222"/>
        <v/>
      </c>
      <c r="G2881" s="1"/>
      <c r="H2881" s="74" t="str" cm="1">
        <f t="array" ref="H2881">IFERROR(IF(D2881="","",INDEX(Entradas!$H$3:$H$5000,MATCH(Vendas!A2881,IF(Entradas!$B$3:$B$5000=Vendas!D2881,Entradas!$A$3:$A$5000),1))),"Preço não registrado")</f>
        <v/>
      </c>
      <c r="I2881" s="37" t="str">
        <f t="shared" si="223"/>
        <v/>
      </c>
      <c r="J2881" s="1"/>
      <c r="K2881" s="1"/>
      <c r="L2881" s="16" t="str">
        <f t="shared" si="224"/>
        <v/>
      </c>
      <c r="M2881" s="70"/>
    </row>
    <row r="2882" spans="1:13" x14ac:dyDescent="0.3">
      <c r="A2882" s="4"/>
      <c r="B2882" s="1"/>
      <c r="C2882" s="1" t="str">
        <f t="shared" si="220"/>
        <v/>
      </c>
      <c r="D2882" s="6"/>
      <c r="E2882" s="1" t="str">
        <f t="shared" si="221"/>
        <v/>
      </c>
      <c r="F2882" s="1" t="str">
        <f t="shared" si="222"/>
        <v/>
      </c>
      <c r="G2882" s="1"/>
      <c r="H2882" s="74" t="str" cm="1">
        <f t="array" ref="H2882">IFERROR(IF(D2882="","",INDEX(Entradas!$H$3:$H$5000,MATCH(Vendas!A2882,IF(Entradas!$B$3:$B$5000=Vendas!D2882,Entradas!$A$3:$A$5000),1))),"Preço não registrado")</f>
        <v/>
      </c>
      <c r="I2882" s="37" t="str">
        <f t="shared" si="223"/>
        <v/>
      </c>
      <c r="J2882" s="1"/>
      <c r="K2882" s="1"/>
      <c r="L2882" s="16" t="str">
        <f t="shared" si="224"/>
        <v/>
      </c>
      <c r="M2882" s="70"/>
    </row>
    <row r="2883" spans="1:13" x14ac:dyDescent="0.3">
      <c r="A2883" s="4"/>
      <c r="B2883" s="1"/>
      <c r="C2883" s="1" t="str">
        <f t="shared" ref="C2883:C2946" si="225">IF(B2883="","",VLOOKUP(B2883,tabela_cliente,2,0))</f>
        <v/>
      </c>
      <c r="D2883" s="1"/>
      <c r="E2883" s="1" t="str">
        <f t="shared" ref="E2883:E2946" si="226">IF(D2883="","",VLOOKUP(D2883,tabela_produto,2,0))</f>
        <v/>
      </c>
      <c r="F2883" s="1" t="str">
        <f t="shared" ref="F2883:F2946" si="227">IF(D2883="","",VLOOKUP(D2883,tabela_produto,3,0))</f>
        <v/>
      </c>
      <c r="G2883" s="1"/>
      <c r="H2883" s="74" t="str" cm="1">
        <f t="array" ref="H2883">IFERROR(IF(D2883="","",INDEX(Entradas!$H$3:$H$5000,MATCH(Vendas!A2883,IF(Entradas!$B$3:$B$5000=Vendas!D2883,Entradas!$A$3:$A$5000),1))),"Preço não registrado")</f>
        <v/>
      </c>
      <c r="I2883" s="37" t="str">
        <f t="shared" si="223"/>
        <v/>
      </c>
      <c r="J2883" s="1"/>
      <c r="K2883" s="1"/>
      <c r="L2883" s="16" t="str">
        <f t="shared" si="224"/>
        <v/>
      </c>
      <c r="M2883" s="70"/>
    </row>
    <row r="2884" spans="1:13" x14ac:dyDescent="0.3">
      <c r="A2884" s="4"/>
      <c r="B2884" s="1"/>
      <c r="C2884" s="1" t="str">
        <f t="shared" si="225"/>
        <v/>
      </c>
      <c r="D2884" s="1"/>
      <c r="E2884" s="1" t="str">
        <f t="shared" si="226"/>
        <v/>
      </c>
      <c r="F2884" s="1" t="str">
        <f t="shared" si="227"/>
        <v/>
      </c>
      <c r="G2884" s="1"/>
      <c r="H2884" s="74" t="str" cm="1">
        <f t="array" ref="H2884">IFERROR(IF(D2884="","",INDEX(Entradas!$H$3:$H$5000,MATCH(Vendas!A2884,IF(Entradas!$B$3:$B$5000=Vendas!D2884,Entradas!$A$3:$A$5000),1))),"Preço não registrado")</f>
        <v/>
      </c>
      <c r="I2884" s="37" t="str">
        <f t="shared" ref="I2884:I2947" si="228">IFERROR(IF(OR(G2884="",H2884=""),"",G2884*H2884),"")</f>
        <v/>
      </c>
      <c r="J2884" s="1"/>
      <c r="K2884" s="1"/>
      <c r="L2884" s="16" t="str">
        <f t="shared" ref="L2884:L2947" si="229">IF(K2884="","",HYPERLINK("https://rastreamentocorreios.info/consulta/"&amp;K2884,"Rastreie aqui"))</f>
        <v/>
      </c>
      <c r="M2884" s="70"/>
    </row>
    <row r="2885" spans="1:13" x14ac:dyDescent="0.3">
      <c r="A2885" s="4"/>
      <c r="B2885" s="1"/>
      <c r="C2885" s="1" t="str">
        <f t="shared" si="225"/>
        <v/>
      </c>
      <c r="D2885" s="1"/>
      <c r="E2885" s="1" t="str">
        <f t="shared" si="226"/>
        <v/>
      </c>
      <c r="F2885" s="1" t="str">
        <f t="shared" si="227"/>
        <v/>
      </c>
      <c r="G2885" s="1"/>
      <c r="H2885" s="74" t="str" cm="1">
        <f t="array" ref="H2885">IFERROR(IF(D2885="","",INDEX(Entradas!$H$3:$H$5000,MATCH(Vendas!A2885,IF(Entradas!$B$3:$B$5000=Vendas!D2885,Entradas!$A$3:$A$5000),1))),"Preço não registrado")</f>
        <v/>
      </c>
      <c r="I2885" s="37" t="str">
        <f t="shared" si="228"/>
        <v/>
      </c>
      <c r="J2885" s="1"/>
      <c r="K2885" s="1"/>
      <c r="L2885" s="16" t="str">
        <f t="shared" si="229"/>
        <v/>
      </c>
      <c r="M2885" s="70"/>
    </row>
    <row r="2886" spans="1:13" x14ac:dyDescent="0.3">
      <c r="A2886" s="4"/>
      <c r="B2886" s="1"/>
      <c r="C2886" s="1" t="str">
        <f t="shared" si="225"/>
        <v/>
      </c>
      <c r="D2886" s="1"/>
      <c r="E2886" s="1" t="str">
        <f t="shared" si="226"/>
        <v/>
      </c>
      <c r="F2886" s="1" t="str">
        <f t="shared" si="227"/>
        <v/>
      </c>
      <c r="G2886" s="1"/>
      <c r="H2886" s="74" t="str" cm="1">
        <f t="array" ref="H2886">IFERROR(IF(D2886="","",INDEX(Entradas!$H$3:$H$5000,MATCH(Vendas!A2886,IF(Entradas!$B$3:$B$5000=Vendas!D2886,Entradas!$A$3:$A$5000),1))),"Preço não registrado")</f>
        <v/>
      </c>
      <c r="I2886" s="37" t="str">
        <f t="shared" si="228"/>
        <v/>
      </c>
      <c r="J2886" s="1"/>
      <c r="K2886" s="1"/>
      <c r="L2886" s="16" t="str">
        <f t="shared" si="229"/>
        <v/>
      </c>
      <c r="M2886" s="70"/>
    </row>
    <row r="2887" spans="1:13" x14ac:dyDescent="0.3">
      <c r="A2887" s="4"/>
      <c r="B2887" s="1"/>
      <c r="C2887" s="1" t="str">
        <f t="shared" si="225"/>
        <v/>
      </c>
      <c r="D2887" s="1"/>
      <c r="E2887" s="1" t="str">
        <f t="shared" si="226"/>
        <v/>
      </c>
      <c r="F2887" s="1" t="str">
        <f t="shared" si="227"/>
        <v/>
      </c>
      <c r="G2887" s="1"/>
      <c r="H2887" s="74" t="str" cm="1">
        <f t="array" ref="H2887">IFERROR(IF(D2887="","",INDEX(Entradas!$H$3:$H$5000,MATCH(Vendas!A2887,IF(Entradas!$B$3:$B$5000=Vendas!D2887,Entradas!$A$3:$A$5000),1))),"Preço não registrado")</f>
        <v/>
      </c>
      <c r="I2887" s="37" t="str">
        <f t="shared" si="228"/>
        <v/>
      </c>
      <c r="J2887" s="1"/>
      <c r="K2887" s="1"/>
      <c r="L2887" s="16" t="str">
        <f t="shared" si="229"/>
        <v/>
      </c>
      <c r="M2887" s="70"/>
    </row>
    <row r="2888" spans="1:13" x14ac:dyDescent="0.3">
      <c r="A2888" s="4"/>
      <c r="B2888" s="1"/>
      <c r="C2888" s="1" t="str">
        <f t="shared" si="225"/>
        <v/>
      </c>
      <c r="D2888" s="1"/>
      <c r="E2888" s="1" t="str">
        <f t="shared" si="226"/>
        <v/>
      </c>
      <c r="F2888" s="1" t="str">
        <f t="shared" si="227"/>
        <v/>
      </c>
      <c r="G2888" s="1"/>
      <c r="H2888" s="74" t="str" cm="1">
        <f t="array" ref="H2888">IFERROR(IF(D2888="","",INDEX(Entradas!$H$3:$H$5000,MATCH(Vendas!A2888,IF(Entradas!$B$3:$B$5000=Vendas!D2888,Entradas!$A$3:$A$5000),1))),"Preço não registrado")</f>
        <v/>
      </c>
      <c r="I2888" s="37" t="str">
        <f t="shared" si="228"/>
        <v/>
      </c>
      <c r="J2888" s="1"/>
      <c r="K2888" s="1"/>
      <c r="L2888" s="16" t="str">
        <f t="shared" si="229"/>
        <v/>
      </c>
      <c r="M2888" s="70"/>
    </row>
    <row r="2889" spans="1:13" x14ac:dyDescent="0.3">
      <c r="A2889" s="4"/>
      <c r="B2889" s="1"/>
      <c r="C2889" s="1" t="str">
        <f t="shared" si="225"/>
        <v/>
      </c>
      <c r="D2889" s="1"/>
      <c r="E2889" s="1" t="str">
        <f t="shared" si="226"/>
        <v/>
      </c>
      <c r="F2889" s="1" t="str">
        <f t="shared" si="227"/>
        <v/>
      </c>
      <c r="G2889" s="1"/>
      <c r="H2889" s="74" t="str" cm="1">
        <f t="array" ref="H2889">IFERROR(IF(D2889="","",INDEX(Entradas!$H$3:$H$5000,MATCH(Vendas!A2889,IF(Entradas!$B$3:$B$5000=Vendas!D2889,Entradas!$A$3:$A$5000),1))),"Preço não registrado")</f>
        <v/>
      </c>
      <c r="I2889" s="37" t="str">
        <f t="shared" si="228"/>
        <v/>
      </c>
      <c r="J2889" s="1"/>
      <c r="K2889" s="1"/>
      <c r="L2889" s="16" t="str">
        <f t="shared" si="229"/>
        <v/>
      </c>
      <c r="M2889" s="70"/>
    </row>
    <row r="2890" spans="1:13" x14ac:dyDescent="0.3">
      <c r="A2890" s="4"/>
      <c r="B2890" s="1"/>
      <c r="C2890" s="1" t="str">
        <f t="shared" si="225"/>
        <v/>
      </c>
      <c r="D2890" s="1"/>
      <c r="E2890" s="1" t="str">
        <f t="shared" si="226"/>
        <v/>
      </c>
      <c r="F2890" s="1" t="str">
        <f t="shared" si="227"/>
        <v/>
      </c>
      <c r="G2890" s="1"/>
      <c r="H2890" s="74" t="str" cm="1">
        <f t="array" ref="H2890">IFERROR(IF(D2890="","",INDEX(Entradas!$H$3:$H$5000,MATCH(Vendas!A2890,IF(Entradas!$B$3:$B$5000=Vendas!D2890,Entradas!$A$3:$A$5000),1))),"Preço não registrado")</f>
        <v/>
      </c>
      <c r="I2890" s="37" t="str">
        <f t="shared" si="228"/>
        <v/>
      </c>
      <c r="J2890" s="1"/>
      <c r="K2890" s="1"/>
      <c r="L2890" s="16" t="str">
        <f t="shared" si="229"/>
        <v/>
      </c>
      <c r="M2890" s="70"/>
    </row>
    <row r="2891" spans="1:13" x14ac:dyDescent="0.3">
      <c r="A2891" s="4"/>
      <c r="B2891" s="1"/>
      <c r="C2891" s="1" t="str">
        <f t="shared" si="225"/>
        <v/>
      </c>
      <c r="D2891" s="1"/>
      <c r="E2891" s="1" t="str">
        <f t="shared" si="226"/>
        <v/>
      </c>
      <c r="F2891" s="1" t="str">
        <f t="shared" si="227"/>
        <v/>
      </c>
      <c r="G2891" s="1"/>
      <c r="H2891" s="74" t="str" cm="1">
        <f t="array" ref="H2891">IFERROR(IF(D2891="","",INDEX(Entradas!$H$3:$H$5000,MATCH(Vendas!A2891,IF(Entradas!$B$3:$B$5000=Vendas!D2891,Entradas!$A$3:$A$5000),1))),"Preço não registrado")</f>
        <v/>
      </c>
      <c r="I2891" s="37" t="str">
        <f t="shared" si="228"/>
        <v/>
      </c>
      <c r="J2891" s="1"/>
      <c r="K2891" s="1"/>
      <c r="L2891" s="16" t="str">
        <f t="shared" si="229"/>
        <v/>
      </c>
      <c r="M2891" s="70"/>
    </row>
    <row r="2892" spans="1:13" x14ac:dyDescent="0.3">
      <c r="A2892" s="4"/>
      <c r="B2892" s="1"/>
      <c r="C2892" s="1" t="str">
        <f t="shared" si="225"/>
        <v/>
      </c>
      <c r="D2892" s="6"/>
      <c r="E2892" s="1" t="str">
        <f t="shared" si="226"/>
        <v/>
      </c>
      <c r="F2892" s="1" t="str">
        <f t="shared" si="227"/>
        <v/>
      </c>
      <c r="G2892" s="1"/>
      <c r="H2892" s="74" t="str" cm="1">
        <f t="array" ref="H2892">IFERROR(IF(D2892="","",INDEX(Entradas!$H$3:$H$5000,MATCH(Vendas!A2892,IF(Entradas!$B$3:$B$5000=Vendas!D2892,Entradas!$A$3:$A$5000),1))),"Preço não registrado")</f>
        <v/>
      </c>
      <c r="I2892" s="37" t="str">
        <f t="shared" si="228"/>
        <v/>
      </c>
      <c r="J2892" s="1"/>
      <c r="K2892" s="1"/>
      <c r="L2892" s="16" t="str">
        <f t="shared" si="229"/>
        <v/>
      </c>
      <c r="M2892" s="70"/>
    </row>
    <row r="2893" spans="1:13" x14ac:dyDescent="0.3">
      <c r="A2893" s="4"/>
      <c r="B2893" s="1"/>
      <c r="C2893" s="1" t="str">
        <f t="shared" si="225"/>
        <v/>
      </c>
      <c r="D2893" s="1"/>
      <c r="E2893" s="1" t="str">
        <f t="shared" si="226"/>
        <v/>
      </c>
      <c r="F2893" s="1" t="str">
        <f t="shared" si="227"/>
        <v/>
      </c>
      <c r="G2893" s="1"/>
      <c r="H2893" s="74" t="str" cm="1">
        <f t="array" ref="H2893">IFERROR(IF(D2893="","",INDEX(Entradas!$H$3:$H$5000,MATCH(Vendas!A2893,IF(Entradas!$B$3:$B$5000=Vendas!D2893,Entradas!$A$3:$A$5000),1))),"Preço não registrado")</f>
        <v/>
      </c>
      <c r="I2893" s="37" t="str">
        <f t="shared" si="228"/>
        <v/>
      </c>
      <c r="J2893" s="1"/>
      <c r="K2893" s="1"/>
      <c r="L2893" s="16" t="str">
        <f t="shared" si="229"/>
        <v/>
      </c>
      <c r="M2893" s="70"/>
    </row>
    <row r="2894" spans="1:13" x14ac:dyDescent="0.3">
      <c r="A2894" s="4"/>
      <c r="B2894" s="1"/>
      <c r="C2894" s="1" t="str">
        <f t="shared" si="225"/>
        <v/>
      </c>
      <c r="D2894" s="1"/>
      <c r="E2894" s="1" t="str">
        <f t="shared" si="226"/>
        <v/>
      </c>
      <c r="F2894" s="1" t="str">
        <f t="shared" si="227"/>
        <v/>
      </c>
      <c r="G2894" s="1"/>
      <c r="H2894" s="74" t="str" cm="1">
        <f t="array" ref="H2894">IFERROR(IF(D2894="","",INDEX(Entradas!$H$3:$H$5000,MATCH(Vendas!A2894,IF(Entradas!$B$3:$B$5000=Vendas!D2894,Entradas!$A$3:$A$5000),1))),"Preço não registrado")</f>
        <v/>
      </c>
      <c r="I2894" s="37" t="str">
        <f t="shared" si="228"/>
        <v/>
      </c>
      <c r="J2894" s="1"/>
      <c r="K2894" s="1"/>
      <c r="L2894" s="16" t="str">
        <f t="shared" si="229"/>
        <v/>
      </c>
      <c r="M2894" s="70"/>
    </row>
    <row r="2895" spans="1:13" x14ac:dyDescent="0.3">
      <c r="A2895" s="4"/>
      <c r="B2895" s="1"/>
      <c r="C2895" s="1" t="str">
        <f t="shared" si="225"/>
        <v/>
      </c>
      <c r="D2895" s="1"/>
      <c r="E2895" s="1" t="str">
        <f t="shared" si="226"/>
        <v/>
      </c>
      <c r="F2895" s="1" t="str">
        <f t="shared" si="227"/>
        <v/>
      </c>
      <c r="G2895" s="1"/>
      <c r="H2895" s="74" t="str" cm="1">
        <f t="array" ref="H2895">IFERROR(IF(D2895="","",INDEX(Entradas!$H$3:$H$5000,MATCH(Vendas!A2895,IF(Entradas!$B$3:$B$5000=Vendas!D2895,Entradas!$A$3:$A$5000),1))),"Preço não registrado")</f>
        <v/>
      </c>
      <c r="I2895" s="37" t="str">
        <f t="shared" si="228"/>
        <v/>
      </c>
      <c r="J2895" s="1"/>
      <c r="K2895" s="1"/>
      <c r="L2895" s="16" t="str">
        <f t="shared" si="229"/>
        <v/>
      </c>
      <c r="M2895" s="70"/>
    </row>
    <row r="2896" spans="1:13" x14ac:dyDescent="0.3">
      <c r="A2896" s="4"/>
      <c r="B2896" s="1"/>
      <c r="C2896" s="1" t="str">
        <f t="shared" si="225"/>
        <v/>
      </c>
      <c r="D2896" s="1"/>
      <c r="E2896" s="1" t="str">
        <f t="shared" si="226"/>
        <v/>
      </c>
      <c r="F2896" s="1" t="str">
        <f t="shared" si="227"/>
        <v/>
      </c>
      <c r="G2896" s="1"/>
      <c r="H2896" s="74" t="str" cm="1">
        <f t="array" ref="H2896">IFERROR(IF(D2896="","",INDEX(Entradas!$H$3:$H$5000,MATCH(Vendas!A2896,IF(Entradas!$B$3:$B$5000=Vendas!D2896,Entradas!$A$3:$A$5000),1))),"Preço não registrado")</f>
        <v/>
      </c>
      <c r="I2896" s="37" t="str">
        <f t="shared" si="228"/>
        <v/>
      </c>
      <c r="J2896" s="1"/>
      <c r="K2896" s="1"/>
      <c r="L2896" s="16" t="str">
        <f t="shared" si="229"/>
        <v/>
      </c>
      <c r="M2896" s="70"/>
    </row>
    <row r="2897" spans="1:13" x14ac:dyDescent="0.3">
      <c r="A2897" s="4"/>
      <c r="B2897" s="1"/>
      <c r="C2897" s="1" t="str">
        <f t="shared" si="225"/>
        <v/>
      </c>
      <c r="D2897" s="1"/>
      <c r="E2897" s="1" t="str">
        <f t="shared" si="226"/>
        <v/>
      </c>
      <c r="F2897" s="1" t="str">
        <f t="shared" si="227"/>
        <v/>
      </c>
      <c r="G2897" s="1"/>
      <c r="H2897" s="74" t="str" cm="1">
        <f t="array" ref="H2897">IFERROR(IF(D2897="","",INDEX(Entradas!$H$3:$H$5000,MATCH(Vendas!A2897,IF(Entradas!$B$3:$B$5000=Vendas!D2897,Entradas!$A$3:$A$5000),1))),"Preço não registrado")</f>
        <v/>
      </c>
      <c r="I2897" s="37" t="str">
        <f t="shared" si="228"/>
        <v/>
      </c>
      <c r="J2897" s="1"/>
      <c r="K2897" s="1"/>
      <c r="L2897" s="16" t="str">
        <f t="shared" si="229"/>
        <v/>
      </c>
      <c r="M2897" s="70"/>
    </row>
    <row r="2898" spans="1:13" x14ac:dyDescent="0.3">
      <c r="A2898" s="4"/>
      <c r="B2898" s="1"/>
      <c r="C2898" s="1" t="str">
        <f t="shared" si="225"/>
        <v/>
      </c>
      <c r="D2898" s="1"/>
      <c r="E2898" s="1" t="str">
        <f t="shared" si="226"/>
        <v/>
      </c>
      <c r="F2898" s="1" t="str">
        <f t="shared" si="227"/>
        <v/>
      </c>
      <c r="G2898" s="1"/>
      <c r="H2898" s="74" t="str" cm="1">
        <f t="array" ref="H2898">IFERROR(IF(D2898="","",INDEX(Entradas!$H$3:$H$5000,MATCH(Vendas!A2898,IF(Entradas!$B$3:$B$5000=Vendas!D2898,Entradas!$A$3:$A$5000),1))),"Preço não registrado")</f>
        <v/>
      </c>
      <c r="I2898" s="37" t="str">
        <f t="shared" si="228"/>
        <v/>
      </c>
      <c r="J2898" s="1"/>
      <c r="K2898" s="1"/>
      <c r="L2898" s="16" t="str">
        <f t="shared" si="229"/>
        <v/>
      </c>
      <c r="M2898" s="70"/>
    </row>
    <row r="2899" spans="1:13" x14ac:dyDescent="0.3">
      <c r="A2899" s="4"/>
      <c r="B2899" s="1"/>
      <c r="C2899" s="1" t="str">
        <f t="shared" si="225"/>
        <v/>
      </c>
      <c r="D2899" s="1"/>
      <c r="E2899" s="1" t="str">
        <f t="shared" si="226"/>
        <v/>
      </c>
      <c r="F2899" s="1" t="str">
        <f t="shared" si="227"/>
        <v/>
      </c>
      <c r="G2899" s="1"/>
      <c r="H2899" s="74" t="str" cm="1">
        <f t="array" ref="H2899">IFERROR(IF(D2899="","",INDEX(Entradas!$H$3:$H$5000,MATCH(Vendas!A2899,IF(Entradas!$B$3:$B$5000=Vendas!D2899,Entradas!$A$3:$A$5000),1))),"Preço não registrado")</f>
        <v/>
      </c>
      <c r="I2899" s="37" t="str">
        <f t="shared" si="228"/>
        <v/>
      </c>
      <c r="J2899" s="1"/>
      <c r="K2899" s="1"/>
      <c r="L2899" s="16" t="str">
        <f t="shared" si="229"/>
        <v/>
      </c>
      <c r="M2899" s="70"/>
    </row>
    <row r="2900" spans="1:13" x14ac:dyDescent="0.3">
      <c r="A2900" s="4"/>
      <c r="B2900" s="1"/>
      <c r="C2900" s="1" t="str">
        <f t="shared" si="225"/>
        <v/>
      </c>
      <c r="D2900" s="1"/>
      <c r="E2900" s="1" t="str">
        <f t="shared" si="226"/>
        <v/>
      </c>
      <c r="F2900" s="1" t="str">
        <f t="shared" si="227"/>
        <v/>
      </c>
      <c r="G2900" s="1"/>
      <c r="H2900" s="74" t="str" cm="1">
        <f t="array" ref="H2900">IFERROR(IF(D2900="","",INDEX(Entradas!$H$3:$H$5000,MATCH(Vendas!A2900,IF(Entradas!$B$3:$B$5000=Vendas!D2900,Entradas!$A$3:$A$5000),1))),"Preço não registrado")</f>
        <v/>
      </c>
      <c r="I2900" s="37" t="str">
        <f t="shared" si="228"/>
        <v/>
      </c>
      <c r="J2900" s="1"/>
      <c r="K2900" s="1"/>
      <c r="L2900" s="16" t="str">
        <f t="shared" si="229"/>
        <v/>
      </c>
      <c r="M2900" s="70"/>
    </row>
    <row r="2901" spans="1:13" x14ac:dyDescent="0.3">
      <c r="A2901" s="4"/>
      <c r="B2901" s="1"/>
      <c r="C2901" s="1" t="str">
        <f t="shared" si="225"/>
        <v/>
      </c>
      <c r="D2901" s="1"/>
      <c r="E2901" s="1" t="str">
        <f t="shared" si="226"/>
        <v/>
      </c>
      <c r="F2901" s="1" t="str">
        <f t="shared" si="227"/>
        <v/>
      </c>
      <c r="G2901" s="1"/>
      <c r="H2901" s="74" t="str" cm="1">
        <f t="array" ref="H2901">IFERROR(IF(D2901="","",INDEX(Entradas!$H$3:$H$5000,MATCH(Vendas!A2901,IF(Entradas!$B$3:$B$5000=Vendas!D2901,Entradas!$A$3:$A$5000),1))),"Preço não registrado")</f>
        <v/>
      </c>
      <c r="I2901" s="37" t="str">
        <f t="shared" si="228"/>
        <v/>
      </c>
      <c r="J2901" s="1"/>
      <c r="K2901" s="1"/>
      <c r="L2901" s="16" t="str">
        <f t="shared" si="229"/>
        <v/>
      </c>
      <c r="M2901" s="70"/>
    </row>
    <row r="2902" spans="1:13" x14ac:dyDescent="0.3">
      <c r="A2902" s="4"/>
      <c r="B2902" s="1"/>
      <c r="C2902" s="1" t="str">
        <f t="shared" si="225"/>
        <v/>
      </c>
      <c r="D2902" s="6"/>
      <c r="E2902" s="1" t="str">
        <f t="shared" si="226"/>
        <v/>
      </c>
      <c r="F2902" s="1" t="str">
        <f t="shared" si="227"/>
        <v/>
      </c>
      <c r="G2902" s="1"/>
      <c r="H2902" s="74" t="str" cm="1">
        <f t="array" ref="H2902">IFERROR(IF(D2902="","",INDEX(Entradas!$H$3:$H$5000,MATCH(Vendas!A2902,IF(Entradas!$B$3:$B$5000=Vendas!D2902,Entradas!$A$3:$A$5000),1))),"Preço não registrado")</f>
        <v/>
      </c>
      <c r="I2902" s="37" t="str">
        <f t="shared" si="228"/>
        <v/>
      </c>
      <c r="J2902" s="1"/>
      <c r="K2902" s="1"/>
      <c r="L2902" s="16" t="str">
        <f t="shared" si="229"/>
        <v/>
      </c>
      <c r="M2902" s="70"/>
    </row>
    <row r="2903" spans="1:13" x14ac:dyDescent="0.3">
      <c r="A2903" s="4"/>
      <c r="B2903" s="1"/>
      <c r="C2903" s="1" t="str">
        <f t="shared" si="225"/>
        <v/>
      </c>
      <c r="D2903" s="1"/>
      <c r="E2903" s="1" t="str">
        <f t="shared" si="226"/>
        <v/>
      </c>
      <c r="F2903" s="1" t="str">
        <f t="shared" si="227"/>
        <v/>
      </c>
      <c r="G2903" s="1"/>
      <c r="H2903" s="74" t="str" cm="1">
        <f t="array" ref="H2903">IFERROR(IF(D2903="","",INDEX(Entradas!$H$3:$H$5000,MATCH(Vendas!A2903,IF(Entradas!$B$3:$B$5000=Vendas!D2903,Entradas!$A$3:$A$5000),1))),"Preço não registrado")</f>
        <v/>
      </c>
      <c r="I2903" s="37" t="str">
        <f t="shared" si="228"/>
        <v/>
      </c>
      <c r="J2903" s="1"/>
      <c r="K2903" s="1"/>
      <c r="L2903" s="16" t="str">
        <f t="shared" si="229"/>
        <v/>
      </c>
      <c r="M2903" s="70"/>
    </row>
    <row r="2904" spans="1:13" x14ac:dyDescent="0.3">
      <c r="A2904" s="4"/>
      <c r="B2904" s="1"/>
      <c r="C2904" s="1" t="str">
        <f t="shared" si="225"/>
        <v/>
      </c>
      <c r="D2904" s="1"/>
      <c r="E2904" s="1" t="str">
        <f t="shared" si="226"/>
        <v/>
      </c>
      <c r="F2904" s="1" t="str">
        <f t="shared" si="227"/>
        <v/>
      </c>
      <c r="G2904" s="1"/>
      <c r="H2904" s="74" t="str" cm="1">
        <f t="array" ref="H2904">IFERROR(IF(D2904="","",INDEX(Entradas!$H$3:$H$5000,MATCH(Vendas!A2904,IF(Entradas!$B$3:$B$5000=Vendas!D2904,Entradas!$A$3:$A$5000),1))),"Preço não registrado")</f>
        <v/>
      </c>
      <c r="I2904" s="37" t="str">
        <f t="shared" si="228"/>
        <v/>
      </c>
      <c r="J2904" s="1"/>
      <c r="K2904" s="1"/>
      <c r="L2904" s="16" t="str">
        <f t="shared" si="229"/>
        <v/>
      </c>
      <c r="M2904" s="70"/>
    </row>
    <row r="2905" spans="1:13" x14ac:dyDescent="0.3">
      <c r="A2905" s="4"/>
      <c r="B2905" s="1"/>
      <c r="C2905" s="1" t="str">
        <f t="shared" si="225"/>
        <v/>
      </c>
      <c r="D2905" s="1"/>
      <c r="E2905" s="1" t="str">
        <f t="shared" si="226"/>
        <v/>
      </c>
      <c r="F2905" s="1" t="str">
        <f t="shared" si="227"/>
        <v/>
      </c>
      <c r="G2905" s="1"/>
      <c r="H2905" s="74" t="str" cm="1">
        <f t="array" ref="H2905">IFERROR(IF(D2905="","",INDEX(Entradas!$H$3:$H$5000,MATCH(Vendas!A2905,IF(Entradas!$B$3:$B$5000=Vendas!D2905,Entradas!$A$3:$A$5000),1))),"Preço não registrado")</f>
        <v/>
      </c>
      <c r="I2905" s="37" t="str">
        <f t="shared" si="228"/>
        <v/>
      </c>
      <c r="J2905" s="1"/>
      <c r="K2905" s="1"/>
      <c r="L2905" s="16" t="str">
        <f t="shared" si="229"/>
        <v/>
      </c>
      <c r="M2905" s="70"/>
    </row>
    <row r="2906" spans="1:13" x14ac:dyDescent="0.3">
      <c r="A2906" s="4"/>
      <c r="B2906" s="1"/>
      <c r="C2906" s="1" t="str">
        <f t="shared" si="225"/>
        <v/>
      </c>
      <c r="D2906" s="1"/>
      <c r="E2906" s="1" t="str">
        <f t="shared" si="226"/>
        <v/>
      </c>
      <c r="F2906" s="1" t="str">
        <f t="shared" si="227"/>
        <v/>
      </c>
      <c r="G2906" s="1"/>
      <c r="H2906" s="74" t="str" cm="1">
        <f t="array" ref="H2906">IFERROR(IF(D2906="","",INDEX(Entradas!$H$3:$H$5000,MATCH(Vendas!A2906,IF(Entradas!$B$3:$B$5000=Vendas!D2906,Entradas!$A$3:$A$5000),1))),"Preço não registrado")</f>
        <v/>
      </c>
      <c r="I2906" s="37" t="str">
        <f t="shared" si="228"/>
        <v/>
      </c>
      <c r="J2906" s="1"/>
      <c r="K2906" s="1"/>
      <c r="L2906" s="16" t="str">
        <f t="shared" si="229"/>
        <v/>
      </c>
      <c r="M2906" s="70"/>
    </row>
    <row r="2907" spans="1:13" x14ac:dyDescent="0.3">
      <c r="A2907" s="4"/>
      <c r="B2907" s="1"/>
      <c r="C2907" s="1" t="str">
        <f t="shared" si="225"/>
        <v/>
      </c>
      <c r="D2907" s="1"/>
      <c r="E2907" s="1" t="str">
        <f t="shared" si="226"/>
        <v/>
      </c>
      <c r="F2907" s="1" t="str">
        <f t="shared" si="227"/>
        <v/>
      </c>
      <c r="G2907" s="1"/>
      <c r="H2907" s="74" t="str" cm="1">
        <f t="array" ref="H2907">IFERROR(IF(D2907="","",INDEX(Entradas!$H$3:$H$5000,MATCH(Vendas!A2907,IF(Entradas!$B$3:$B$5000=Vendas!D2907,Entradas!$A$3:$A$5000),1))),"Preço não registrado")</f>
        <v/>
      </c>
      <c r="I2907" s="37" t="str">
        <f t="shared" si="228"/>
        <v/>
      </c>
      <c r="J2907" s="1"/>
      <c r="K2907" s="1"/>
      <c r="L2907" s="16" t="str">
        <f t="shared" si="229"/>
        <v/>
      </c>
      <c r="M2907" s="70"/>
    </row>
    <row r="2908" spans="1:13" x14ac:dyDescent="0.3">
      <c r="A2908" s="4"/>
      <c r="B2908" s="1"/>
      <c r="C2908" s="1" t="str">
        <f t="shared" si="225"/>
        <v/>
      </c>
      <c r="D2908" s="1"/>
      <c r="E2908" s="1" t="str">
        <f t="shared" si="226"/>
        <v/>
      </c>
      <c r="F2908" s="1" t="str">
        <f t="shared" si="227"/>
        <v/>
      </c>
      <c r="G2908" s="1"/>
      <c r="H2908" s="74" t="str" cm="1">
        <f t="array" ref="H2908">IFERROR(IF(D2908="","",INDEX(Entradas!$H$3:$H$5000,MATCH(Vendas!A2908,IF(Entradas!$B$3:$B$5000=Vendas!D2908,Entradas!$A$3:$A$5000),1))),"Preço não registrado")</f>
        <v/>
      </c>
      <c r="I2908" s="37" t="str">
        <f t="shared" si="228"/>
        <v/>
      </c>
      <c r="J2908" s="1"/>
      <c r="K2908" s="1"/>
      <c r="L2908" s="16" t="str">
        <f t="shared" si="229"/>
        <v/>
      </c>
      <c r="M2908" s="70"/>
    </row>
    <row r="2909" spans="1:13" x14ac:dyDescent="0.3">
      <c r="A2909" s="4"/>
      <c r="B2909" s="1"/>
      <c r="C2909" s="1" t="str">
        <f t="shared" si="225"/>
        <v/>
      </c>
      <c r="D2909" s="1"/>
      <c r="E2909" s="1" t="str">
        <f t="shared" si="226"/>
        <v/>
      </c>
      <c r="F2909" s="1" t="str">
        <f t="shared" si="227"/>
        <v/>
      </c>
      <c r="G2909" s="1"/>
      <c r="H2909" s="74" t="str" cm="1">
        <f t="array" ref="H2909">IFERROR(IF(D2909="","",INDEX(Entradas!$H$3:$H$5000,MATCH(Vendas!A2909,IF(Entradas!$B$3:$B$5000=Vendas!D2909,Entradas!$A$3:$A$5000),1))),"Preço não registrado")</f>
        <v/>
      </c>
      <c r="I2909" s="37" t="str">
        <f t="shared" si="228"/>
        <v/>
      </c>
      <c r="J2909" s="1"/>
      <c r="K2909" s="1"/>
      <c r="L2909" s="16" t="str">
        <f t="shared" si="229"/>
        <v/>
      </c>
      <c r="M2909" s="70"/>
    </row>
    <row r="2910" spans="1:13" x14ac:dyDescent="0.3">
      <c r="A2910" s="4"/>
      <c r="B2910" s="1"/>
      <c r="C2910" s="1" t="str">
        <f t="shared" si="225"/>
        <v/>
      </c>
      <c r="D2910" s="1"/>
      <c r="E2910" s="1" t="str">
        <f t="shared" si="226"/>
        <v/>
      </c>
      <c r="F2910" s="1" t="str">
        <f t="shared" si="227"/>
        <v/>
      </c>
      <c r="G2910" s="1"/>
      <c r="H2910" s="74" t="str" cm="1">
        <f t="array" ref="H2910">IFERROR(IF(D2910="","",INDEX(Entradas!$H$3:$H$5000,MATCH(Vendas!A2910,IF(Entradas!$B$3:$B$5000=Vendas!D2910,Entradas!$A$3:$A$5000),1))),"Preço não registrado")</f>
        <v/>
      </c>
      <c r="I2910" s="37" t="str">
        <f t="shared" si="228"/>
        <v/>
      </c>
      <c r="J2910" s="1"/>
      <c r="K2910" s="1"/>
      <c r="L2910" s="16" t="str">
        <f t="shared" si="229"/>
        <v/>
      </c>
      <c r="M2910" s="70"/>
    </row>
    <row r="2911" spans="1:13" x14ac:dyDescent="0.3">
      <c r="A2911" s="4"/>
      <c r="B2911" s="1"/>
      <c r="C2911" s="1" t="str">
        <f t="shared" si="225"/>
        <v/>
      </c>
      <c r="D2911" s="1"/>
      <c r="E2911" s="1" t="str">
        <f t="shared" si="226"/>
        <v/>
      </c>
      <c r="F2911" s="1" t="str">
        <f t="shared" si="227"/>
        <v/>
      </c>
      <c r="G2911" s="1"/>
      <c r="H2911" s="74" t="str" cm="1">
        <f t="array" ref="H2911">IFERROR(IF(D2911="","",INDEX(Entradas!$H$3:$H$5000,MATCH(Vendas!A2911,IF(Entradas!$B$3:$B$5000=Vendas!D2911,Entradas!$A$3:$A$5000),1))),"Preço não registrado")</f>
        <v/>
      </c>
      <c r="I2911" s="37" t="str">
        <f t="shared" si="228"/>
        <v/>
      </c>
      <c r="J2911" s="1"/>
      <c r="K2911" s="1"/>
      <c r="L2911" s="16" t="str">
        <f t="shared" si="229"/>
        <v/>
      </c>
      <c r="M2911" s="70"/>
    </row>
    <row r="2912" spans="1:13" x14ac:dyDescent="0.3">
      <c r="A2912" s="4"/>
      <c r="B2912" s="1"/>
      <c r="C2912" s="1" t="str">
        <f t="shared" si="225"/>
        <v/>
      </c>
      <c r="D2912" s="6"/>
      <c r="E2912" s="1" t="str">
        <f t="shared" si="226"/>
        <v/>
      </c>
      <c r="F2912" s="1" t="str">
        <f t="shared" si="227"/>
        <v/>
      </c>
      <c r="G2912" s="1"/>
      <c r="H2912" s="74" t="str" cm="1">
        <f t="array" ref="H2912">IFERROR(IF(D2912="","",INDEX(Entradas!$H$3:$H$5000,MATCH(Vendas!A2912,IF(Entradas!$B$3:$B$5000=Vendas!D2912,Entradas!$A$3:$A$5000),1))),"Preço não registrado")</f>
        <v/>
      </c>
      <c r="I2912" s="37" t="str">
        <f t="shared" si="228"/>
        <v/>
      </c>
      <c r="J2912" s="1"/>
      <c r="K2912" s="1"/>
      <c r="L2912" s="16" t="str">
        <f t="shared" si="229"/>
        <v/>
      </c>
      <c r="M2912" s="70"/>
    </row>
    <row r="2913" spans="1:13" x14ac:dyDescent="0.3">
      <c r="A2913" s="4"/>
      <c r="B2913" s="1"/>
      <c r="C2913" s="1" t="str">
        <f t="shared" si="225"/>
        <v/>
      </c>
      <c r="D2913" s="1"/>
      <c r="E2913" s="1" t="str">
        <f t="shared" si="226"/>
        <v/>
      </c>
      <c r="F2913" s="1" t="str">
        <f t="shared" si="227"/>
        <v/>
      </c>
      <c r="G2913" s="1"/>
      <c r="H2913" s="74" t="str" cm="1">
        <f t="array" ref="H2913">IFERROR(IF(D2913="","",INDEX(Entradas!$H$3:$H$5000,MATCH(Vendas!A2913,IF(Entradas!$B$3:$B$5000=Vendas!D2913,Entradas!$A$3:$A$5000),1))),"Preço não registrado")</f>
        <v/>
      </c>
      <c r="I2913" s="37" t="str">
        <f t="shared" si="228"/>
        <v/>
      </c>
      <c r="J2913" s="1"/>
      <c r="K2913" s="1"/>
      <c r="L2913" s="16" t="str">
        <f t="shared" si="229"/>
        <v/>
      </c>
      <c r="M2913" s="70"/>
    </row>
    <row r="2914" spans="1:13" x14ac:dyDescent="0.3">
      <c r="A2914" s="4"/>
      <c r="B2914" s="1"/>
      <c r="C2914" s="1" t="str">
        <f t="shared" si="225"/>
        <v/>
      </c>
      <c r="D2914" s="1"/>
      <c r="E2914" s="1" t="str">
        <f t="shared" si="226"/>
        <v/>
      </c>
      <c r="F2914" s="1" t="str">
        <f t="shared" si="227"/>
        <v/>
      </c>
      <c r="G2914" s="1"/>
      <c r="H2914" s="74" t="str" cm="1">
        <f t="array" ref="H2914">IFERROR(IF(D2914="","",INDEX(Entradas!$H$3:$H$5000,MATCH(Vendas!A2914,IF(Entradas!$B$3:$B$5000=Vendas!D2914,Entradas!$A$3:$A$5000),1))),"Preço não registrado")</f>
        <v/>
      </c>
      <c r="I2914" s="37" t="str">
        <f t="shared" si="228"/>
        <v/>
      </c>
      <c r="J2914" s="1"/>
      <c r="K2914" s="1"/>
      <c r="L2914" s="16" t="str">
        <f t="shared" si="229"/>
        <v/>
      </c>
      <c r="M2914" s="70"/>
    </row>
    <row r="2915" spans="1:13" x14ac:dyDescent="0.3">
      <c r="A2915" s="4"/>
      <c r="B2915" s="1"/>
      <c r="C2915" s="1" t="str">
        <f t="shared" si="225"/>
        <v/>
      </c>
      <c r="D2915" s="1"/>
      <c r="E2915" s="1" t="str">
        <f t="shared" si="226"/>
        <v/>
      </c>
      <c r="F2915" s="1" t="str">
        <f t="shared" si="227"/>
        <v/>
      </c>
      <c r="G2915" s="1"/>
      <c r="H2915" s="74" t="str" cm="1">
        <f t="array" ref="H2915">IFERROR(IF(D2915="","",INDEX(Entradas!$H$3:$H$5000,MATCH(Vendas!A2915,IF(Entradas!$B$3:$B$5000=Vendas!D2915,Entradas!$A$3:$A$5000),1))),"Preço não registrado")</f>
        <v/>
      </c>
      <c r="I2915" s="37" t="str">
        <f t="shared" si="228"/>
        <v/>
      </c>
      <c r="J2915" s="1"/>
      <c r="K2915" s="1"/>
      <c r="L2915" s="16" t="str">
        <f t="shared" si="229"/>
        <v/>
      </c>
      <c r="M2915" s="70"/>
    </row>
    <row r="2916" spans="1:13" x14ac:dyDescent="0.3">
      <c r="A2916" s="4"/>
      <c r="B2916" s="1"/>
      <c r="C2916" s="1" t="str">
        <f t="shared" si="225"/>
        <v/>
      </c>
      <c r="D2916" s="1"/>
      <c r="E2916" s="1" t="str">
        <f t="shared" si="226"/>
        <v/>
      </c>
      <c r="F2916" s="1" t="str">
        <f t="shared" si="227"/>
        <v/>
      </c>
      <c r="G2916" s="1"/>
      <c r="H2916" s="74" t="str" cm="1">
        <f t="array" ref="H2916">IFERROR(IF(D2916="","",INDEX(Entradas!$H$3:$H$5000,MATCH(Vendas!A2916,IF(Entradas!$B$3:$B$5000=Vendas!D2916,Entradas!$A$3:$A$5000),1))),"Preço não registrado")</f>
        <v/>
      </c>
      <c r="I2916" s="37" t="str">
        <f t="shared" si="228"/>
        <v/>
      </c>
      <c r="J2916" s="1"/>
      <c r="K2916" s="1"/>
      <c r="L2916" s="16" t="str">
        <f t="shared" si="229"/>
        <v/>
      </c>
      <c r="M2916" s="70"/>
    </row>
    <row r="2917" spans="1:13" x14ac:dyDescent="0.3">
      <c r="A2917" s="4"/>
      <c r="B2917" s="1"/>
      <c r="C2917" s="1" t="str">
        <f t="shared" si="225"/>
        <v/>
      </c>
      <c r="D2917" s="1"/>
      <c r="E2917" s="1" t="str">
        <f t="shared" si="226"/>
        <v/>
      </c>
      <c r="F2917" s="1" t="str">
        <f t="shared" si="227"/>
        <v/>
      </c>
      <c r="G2917" s="1"/>
      <c r="H2917" s="74" t="str" cm="1">
        <f t="array" ref="H2917">IFERROR(IF(D2917="","",INDEX(Entradas!$H$3:$H$5000,MATCH(Vendas!A2917,IF(Entradas!$B$3:$B$5000=Vendas!D2917,Entradas!$A$3:$A$5000),1))),"Preço não registrado")</f>
        <v/>
      </c>
      <c r="I2917" s="37" t="str">
        <f t="shared" si="228"/>
        <v/>
      </c>
      <c r="J2917" s="1"/>
      <c r="K2917" s="1"/>
      <c r="L2917" s="16" t="str">
        <f t="shared" si="229"/>
        <v/>
      </c>
      <c r="M2917" s="70"/>
    </row>
    <row r="2918" spans="1:13" x14ac:dyDescent="0.3">
      <c r="A2918" s="4"/>
      <c r="B2918" s="1"/>
      <c r="C2918" s="1" t="str">
        <f t="shared" si="225"/>
        <v/>
      </c>
      <c r="D2918" s="1"/>
      <c r="E2918" s="1" t="str">
        <f t="shared" si="226"/>
        <v/>
      </c>
      <c r="F2918" s="1" t="str">
        <f t="shared" si="227"/>
        <v/>
      </c>
      <c r="G2918" s="1"/>
      <c r="H2918" s="74" t="str" cm="1">
        <f t="array" ref="H2918">IFERROR(IF(D2918="","",INDEX(Entradas!$H$3:$H$5000,MATCH(Vendas!A2918,IF(Entradas!$B$3:$B$5000=Vendas!D2918,Entradas!$A$3:$A$5000),1))),"Preço não registrado")</f>
        <v/>
      </c>
      <c r="I2918" s="37" t="str">
        <f t="shared" si="228"/>
        <v/>
      </c>
      <c r="J2918" s="1"/>
      <c r="K2918" s="1"/>
      <c r="L2918" s="16" t="str">
        <f t="shared" si="229"/>
        <v/>
      </c>
      <c r="M2918" s="70"/>
    </row>
    <row r="2919" spans="1:13" x14ac:dyDescent="0.3">
      <c r="A2919" s="4"/>
      <c r="B2919" s="1"/>
      <c r="C2919" s="1" t="str">
        <f t="shared" si="225"/>
        <v/>
      </c>
      <c r="D2919" s="1"/>
      <c r="E2919" s="1" t="str">
        <f t="shared" si="226"/>
        <v/>
      </c>
      <c r="F2919" s="1" t="str">
        <f t="shared" si="227"/>
        <v/>
      </c>
      <c r="G2919" s="1"/>
      <c r="H2919" s="74" t="str" cm="1">
        <f t="array" ref="H2919">IFERROR(IF(D2919="","",INDEX(Entradas!$H$3:$H$5000,MATCH(Vendas!A2919,IF(Entradas!$B$3:$B$5000=Vendas!D2919,Entradas!$A$3:$A$5000),1))),"Preço não registrado")</f>
        <v/>
      </c>
      <c r="I2919" s="37" t="str">
        <f t="shared" si="228"/>
        <v/>
      </c>
      <c r="J2919" s="1"/>
      <c r="K2919" s="1"/>
      <c r="L2919" s="16" t="str">
        <f t="shared" si="229"/>
        <v/>
      </c>
      <c r="M2919" s="70"/>
    </row>
    <row r="2920" spans="1:13" x14ac:dyDescent="0.3">
      <c r="A2920" s="4"/>
      <c r="B2920" s="1"/>
      <c r="C2920" s="1" t="str">
        <f t="shared" si="225"/>
        <v/>
      </c>
      <c r="D2920" s="1"/>
      <c r="E2920" s="1" t="str">
        <f t="shared" si="226"/>
        <v/>
      </c>
      <c r="F2920" s="1" t="str">
        <f t="shared" si="227"/>
        <v/>
      </c>
      <c r="G2920" s="1"/>
      <c r="H2920" s="74" t="str" cm="1">
        <f t="array" ref="H2920">IFERROR(IF(D2920="","",INDEX(Entradas!$H$3:$H$5000,MATCH(Vendas!A2920,IF(Entradas!$B$3:$B$5000=Vendas!D2920,Entradas!$A$3:$A$5000),1))),"Preço não registrado")</f>
        <v/>
      </c>
      <c r="I2920" s="37" t="str">
        <f t="shared" si="228"/>
        <v/>
      </c>
      <c r="J2920" s="1"/>
      <c r="K2920" s="1"/>
      <c r="L2920" s="16" t="str">
        <f t="shared" si="229"/>
        <v/>
      </c>
      <c r="M2920" s="70"/>
    </row>
    <row r="2921" spans="1:13" x14ac:dyDescent="0.3">
      <c r="A2921" s="4"/>
      <c r="B2921" s="1"/>
      <c r="C2921" s="1" t="str">
        <f t="shared" si="225"/>
        <v/>
      </c>
      <c r="D2921" s="1"/>
      <c r="E2921" s="1" t="str">
        <f t="shared" si="226"/>
        <v/>
      </c>
      <c r="F2921" s="1" t="str">
        <f t="shared" si="227"/>
        <v/>
      </c>
      <c r="G2921" s="1"/>
      <c r="H2921" s="74" t="str" cm="1">
        <f t="array" ref="H2921">IFERROR(IF(D2921="","",INDEX(Entradas!$H$3:$H$5000,MATCH(Vendas!A2921,IF(Entradas!$B$3:$B$5000=Vendas!D2921,Entradas!$A$3:$A$5000),1))),"Preço não registrado")</f>
        <v/>
      </c>
      <c r="I2921" s="37" t="str">
        <f t="shared" si="228"/>
        <v/>
      </c>
      <c r="J2921" s="1"/>
      <c r="K2921" s="1"/>
      <c r="L2921" s="16" t="str">
        <f t="shared" si="229"/>
        <v/>
      </c>
      <c r="M2921" s="70"/>
    </row>
    <row r="2922" spans="1:13" x14ac:dyDescent="0.3">
      <c r="A2922" s="4"/>
      <c r="B2922" s="1"/>
      <c r="C2922" s="1" t="str">
        <f t="shared" si="225"/>
        <v/>
      </c>
      <c r="D2922" s="6"/>
      <c r="E2922" s="1" t="str">
        <f t="shared" si="226"/>
        <v/>
      </c>
      <c r="F2922" s="1" t="str">
        <f t="shared" si="227"/>
        <v/>
      </c>
      <c r="G2922" s="1"/>
      <c r="H2922" s="74" t="str" cm="1">
        <f t="array" ref="H2922">IFERROR(IF(D2922="","",INDEX(Entradas!$H$3:$H$5000,MATCH(Vendas!A2922,IF(Entradas!$B$3:$B$5000=Vendas!D2922,Entradas!$A$3:$A$5000),1))),"Preço não registrado")</f>
        <v/>
      </c>
      <c r="I2922" s="37" t="str">
        <f t="shared" si="228"/>
        <v/>
      </c>
      <c r="J2922" s="1"/>
      <c r="K2922" s="1"/>
      <c r="L2922" s="16" t="str">
        <f t="shared" si="229"/>
        <v/>
      </c>
      <c r="M2922" s="70"/>
    </row>
    <row r="2923" spans="1:13" x14ac:dyDescent="0.3">
      <c r="A2923" s="4"/>
      <c r="B2923" s="1"/>
      <c r="C2923" s="1" t="str">
        <f t="shared" si="225"/>
        <v/>
      </c>
      <c r="D2923" s="1"/>
      <c r="E2923" s="1" t="str">
        <f t="shared" si="226"/>
        <v/>
      </c>
      <c r="F2923" s="1" t="str">
        <f t="shared" si="227"/>
        <v/>
      </c>
      <c r="G2923" s="1"/>
      <c r="H2923" s="74" t="str" cm="1">
        <f t="array" ref="H2923">IFERROR(IF(D2923="","",INDEX(Entradas!$H$3:$H$5000,MATCH(Vendas!A2923,IF(Entradas!$B$3:$B$5000=Vendas!D2923,Entradas!$A$3:$A$5000),1))),"Preço não registrado")</f>
        <v/>
      </c>
      <c r="I2923" s="37" t="str">
        <f t="shared" si="228"/>
        <v/>
      </c>
      <c r="J2923" s="1"/>
      <c r="K2923" s="1"/>
      <c r="L2923" s="16" t="str">
        <f t="shared" si="229"/>
        <v/>
      </c>
      <c r="M2923" s="70"/>
    </row>
    <row r="2924" spans="1:13" x14ac:dyDescent="0.3">
      <c r="A2924" s="4"/>
      <c r="B2924" s="1"/>
      <c r="C2924" s="1" t="str">
        <f t="shared" si="225"/>
        <v/>
      </c>
      <c r="D2924" s="1"/>
      <c r="E2924" s="1" t="str">
        <f t="shared" si="226"/>
        <v/>
      </c>
      <c r="F2924" s="1" t="str">
        <f t="shared" si="227"/>
        <v/>
      </c>
      <c r="G2924" s="1"/>
      <c r="H2924" s="74" t="str" cm="1">
        <f t="array" ref="H2924">IFERROR(IF(D2924="","",INDEX(Entradas!$H$3:$H$5000,MATCH(Vendas!A2924,IF(Entradas!$B$3:$B$5000=Vendas!D2924,Entradas!$A$3:$A$5000),1))),"Preço não registrado")</f>
        <v/>
      </c>
      <c r="I2924" s="37" t="str">
        <f t="shared" si="228"/>
        <v/>
      </c>
      <c r="J2924" s="1"/>
      <c r="K2924" s="1"/>
      <c r="L2924" s="16" t="str">
        <f t="shared" si="229"/>
        <v/>
      </c>
      <c r="M2924" s="70"/>
    </row>
    <row r="2925" spans="1:13" x14ac:dyDescent="0.3">
      <c r="A2925" s="4"/>
      <c r="B2925" s="1"/>
      <c r="C2925" s="1" t="str">
        <f t="shared" si="225"/>
        <v/>
      </c>
      <c r="D2925" s="1"/>
      <c r="E2925" s="1" t="str">
        <f t="shared" si="226"/>
        <v/>
      </c>
      <c r="F2925" s="1" t="str">
        <f t="shared" si="227"/>
        <v/>
      </c>
      <c r="G2925" s="1"/>
      <c r="H2925" s="74" t="str" cm="1">
        <f t="array" ref="H2925">IFERROR(IF(D2925="","",INDEX(Entradas!$H$3:$H$5000,MATCH(Vendas!A2925,IF(Entradas!$B$3:$B$5000=Vendas!D2925,Entradas!$A$3:$A$5000),1))),"Preço não registrado")</f>
        <v/>
      </c>
      <c r="I2925" s="37" t="str">
        <f t="shared" si="228"/>
        <v/>
      </c>
      <c r="J2925" s="1"/>
      <c r="K2925" s="1"/>
      <c r="L2925" s="16" t="str">
        <f t="shared" si="229"/>
        <v/>
      </c>
      <c r="M2925" s="70"/>
    </row>
    <row r="2926" spans="1:13" x14ac:dyDescent="0.3">
      <c r="A2926" s="4"/>
      <c r="B2926" s="1"/>
      <c r="C2926" s="1" t="str">
        <f t="shared" si="225"/>
        <v/>
      </c>
      <c r="D2926" s="1"/>
      <c r="E2926" s="1" t="str">
        <f t="shared" si="226"/>
        <v/>
      </c>
      <c r="F2926" s="1" t="str">
        <f t="shared" si="227"/>
        <v/>
      </c>
      <c r="G2926" s="1"/>
      <c r="H2926" s="74" t="str" cm="1">
        <f t="array" ref="H2926">IFERROR(IF(D2926="","",INDEX(Entradas!$H$3:$H$5000,MATCH(Vendas!A2926,IF(Entradas!$B$3:$B$5000=Vendas!D2926,Entradas!$A$3:$A$5000),1))),"Preço não registrado")</f>
        <v/>
      </c>
      <c r="I2926" s="37" t="str">
        <f t="shared" si="228"/>
        <v/>
      </c>
      <c r="J2926" s="1"/>
      <c r="K2926" s="1"/>
      <c r="L2926" s="16" t="str">
        <f t="shared" si="229"/>
        <v/>
      </c>
      <c r="M2926" s="70"/>
    </row>
    <row r="2927" spans="1:13" x14ac:dyDescent="0.3">
      <c r="A2927" s="4"/>
      <c r="B2927" s="1"/>
      <c r="C2927" s="1" t="str">
        <f t="shared" si="225"/>
        <v/>
      </c>
      <c r="D2927" s="1"/>
      <c r="E2927" s="1" t="str">
        <f t="shared" si="226"/>
        <v/>
      </c>
      <c r="F2927" s="1" t="str">
        <f t="shared" si="227"/>
        <v/>
      </c>
      <c r="G2927" s="1"/>
      <c r="H2927" s="74" t="str" cm="1">
        <f t="array" ref="H2927">IFERROR(IF(D2927="","",INDEX(Entradas!$H$3:$H$5000,MATCH(Vendas!A2927,IF(Entradas!$B$3:$B$5000=Vendas!D2927,Entradas!$A$3:$A$5000),1))),"Preço não registrado")</f>
        <v/>
      </c>
      <c r="I2927" s="37" t="str">
        <f t="shared" si="228"/>
        <v/>
      </c>
      <c r="J2927" s="1"/>
      <c r="K2927" s="1"/>
      <c r="L2927" s="16" t="str">
        <f t="shared" si="229"/>
        <v/>
      </c>
      <c r="M2927" s="70"/>
    </row>
    <row r="2928" spans="1:13" x14ac:dyDescent="0.3">
      <c r="A2928" s="4"/>
      <c r="B2928" s="1"/>
      <c r="C2928" s="1" t="str">
        <f t="shared" si="225"/>
        <v/>
      </c>
      <c r="D2928" s="1"/>
      <c r="E2928" s="1" t="str">
        <f t="shared" si="226"/>
        <v/>
      </c>
      <c r="F2928" s="1" t="str">
        <f t="shared" si="227"/>
        <v/>
      </c>
      <c r="G2928" s="1"/>
      <c r="H2928" s="74" t="str" cm="1">
        <f t="array" ref="H2928">IFERROR(IF(D2928="","",INDEX(Entradas!$H$3:$H$5000,MATCH(Vendas!A2928,IF(Entradas!$B$3:$B$5000=Vendas!D2928,Entradas!$A$3:$A$5000),1))),"Preço não registrado")</f>
        <v/>
      </c>
      <c r="I2928" s="37" t="str">
        <f t="shared" si="228"/>
        <v/>
      </c>
      <c r="J2928" s="1"/>
      <c r="K2928" s="1"/>
      <c r="L2928" s="16" t="str">
        <f t="shared" si="229"/>
        <v/>
      </c>
      <c r="M2928" s="70"/>
    </row>
    <row r="2929" spans="1:13" x14ac:dyDescent="0.3">
      <c r="A2929" s="4"/>
      <c r="B2929" s="1"/>
      <c r="C2929" s="1" t="str">
        <f t="shared" si="225"/>
        <v/>
      </c>
      <c r="D2929" s="1"/>
      <c r="E2929" s="1" t="str">
        <f t="shared" si="226"/>
        <v/>
      </c>
      <c r="F2929" s="1" t="str">
        <f t="shared" si="227"/>
        <v/>
      </c>
      <c r="G2929" s="1"/>
      <c r="H2929" s="74" t="str" cm="1">
        <f t="array" ref="H2929">IFERROR(IF(D2929="","",INDEX(Entradas!$H$3:$H$5000,MATCH(Vendas!A2929,IF(Entradas!$B$3:$B$5000=Vendas!D2929,Entradas!$A$3:$A$5000),1))),"Preço não registrado")</f>
        <v/>
      </c>
      <c r="I2929" s="37" t="str">
        <f t="shared" si="228"/>
        <v/>
      </c>
      <c r="J2929" s="1"/>
      <c r="K2929" s="1"/>
      <c r="L2929" s="16" t="str">
        <f t="shared" si="229"/>
        <v/>
      </c>
      <c r="M2929" s="70"/>
    </row>
    <row r="2930" spans="1:13" x14ac:dyDescent="0.3">
      <c r="A2930" s="4"/>
      <c r="B2930" s="1"/>
      <c r="C2930" s="1" t="str">
        <f t="shared" si="225"/>
        <v/>
      </c>
      <c r="D2930" s="1"/>
      <c r="E2930" s="1" t="str">
        <f t="shared" si="226"/>
        <v/>
      </c>
      <c r="F2930" s="1" t="str">
        <f t="shared" si="227"/>
        <v/>
      </c>
      <c r="G2930" s="1"/>
      <c r="H2930" s="74" t="str" cm="1">
        <f t="array" ref="H2930">IFERROR(IF(D2930="","",INDEX(Entradas!$H$3:$H$5000,MATCH(Vendas!A2930,IF(Entradas!$B$3:$B$5000=Vendas!D2930,Entradas!$A$3:$A$5000),1))),"Preço não registrado")</f>
        <v/>
      </c>
      <c r="I2930" s="37" t="str">
        <f t="shared" si="228"/>
        <v/>
      </c>
      <c r="J2930" s="1"/>
      <c r="K2930" s="1"/>
      <c r="L2930" s="16" t="str">
        <f t="shared" si="229"/>
        <v/>
      </c>
      <c r="M2930" s="70"/>
    </row>
    <row r="2931" spans="1:13" x14ac:dyDescent="0.3">
      <c r="A2931" s="4"/>
      <c r="B2931" s="1"/>
      <c r="C2931" s="1" t="str">
        <f t="shared" si="225"/>
        <v/>
      </c>
      <c r="D2931" s="1"/>
      <c r="E2931" s="1" t="str">
        <f t="shared" si="226"/>
        <v/>
      </c>
      <c r="F2931" s="1" t="str">
        <f t="shared" si="227"/>
        <v/>
      </c>
      <c r="G2931" s="1"/>
      <c r="H2931" s="74" t="str" cm="1">
        <f t="array" ref="H2931">IFERROR(IF(D2931="","",INDEX(Entradas!$H$3:$H$5000,MATCH(Vendas!A2931,IF(Entradas!$B$3:$B$5000=Vendas!D2931,Entradas!$A$3:$A$5000),1))),"Preço não registrado")</f>
        <v/>
      </c>
      <c r="I2931" s="37" t="str">
        <f t="shared" si="228"/>
        <v/>
      </c>
      <c r="J2931" s="1"/>
      <c r="K2931" s="1"/>
      <c r="L2931" s="16" t="str">
        <f t="shared" si="229"/>
        <v/>
      </c>
      <c r="M2931" s="70"/>
    </row>
    <row r="2932" spans="1:13" x14ac:dyDescent="0.3">
      <c r="A2932" s="4"/>
      <c r="B2932" s="1"/>
      <c r="C2932" s="1" t="str">
        <f t="shared" si="225"/>
        <v/>
      </c>
      <c r="D2932" s="6"/>
      <c r="E2932" s="1" t="str">
        <f t="shared" si="226"/>
        <v/>
      </c>
      <c r="F2932" s="1" t="str">
        <f t="shared" si="227"/>
        <v/>
      </c>
      <c r="G2932" s="1"/>
      <c r="H2932" s="74" t="str" cm="1">
        <f t="array" ref="H2932">IFERROR(IF(D2932="","",INDEX(Entradas!$H$3:$H$5000,MATCH(Vendas!A2932,IF(Entradas!$B$3:$B$5000=Vendas!D2932,Entradas!$A$3:$A$5000),1))),"Preço não registrado")</f>
        <v/>
      </c>
      <c r="I2932" s="37" t="str">
        <f t="shared" si="228"/>
        <v/>
      </c>
      <c r="J2932" s="1"/>
      <c r="K2932" s="1"/>
      <c r="L2932" s="16" t="str">
        <f t="shared" si="229"/>
        <v/>
      </c>
      <c r="M2932" s="70"/>
    </row>
    <row r="2933" spans="1:13" x14ac:dyDescent="0.3">
      <c r="A2933" s="4"/>
      <c r="B2933" s="1"/>
      <c r="C2933" s="1" t="str">
        <f t="shared" si="225"/>
        <v/>
      </c>
      <c r="D2933" s="1"/>
      <c r="E2933" s="1" t="str">
        <f t="shared" si="226"/>
        <v/>
      </c>
      <c r="F2933" s="1" t="str">
        <f t="shared" si="227"/>
        <v/>
      </c>
      <c r="G2933" s="1"/>
      <c r="H2933" s="74" t="str" cm="1">
        <f t="array" ref="H2933">IFERROR(IF(D2933="","",INDEX(Entradas!$H$3:$H$5000,MATCH(Vendas!A2933,IF(Entradas!$B$3:$B$5000=Vendas!D2933,Entradas!$A$3:$A$5000),1))),"Preço não registrado")</f>
        <v/>
      </c>
      <c r="I2933" s="37" t="str">
        <f t="shared" si="228"/>
        <v/>
      </c>
      <c r="J2933" s="1"/>
      <c r="K2933" s="1"/>
      <c r="L2933" s="16" t="str">
        <f t="shared" si="229"/>
        <v/>
      </c>
      <c r="M2933" s="70"/>
    </row>
    <row r="2934" spans="1:13" x14ac:dyDescent="0.3">
      <c r="A2934" s="4"/>
      <c r="B2934" s="1"/>
      <c r="C2934" s="1" t="str">
        <f t="shared" si="225"/>
        <v/>
      </c>
      <c r="D2934" s="1"/>
      <c r="E2934" s="1" t="str">
        <f t="shared" si="226"/>
        <v/>
      </c>
      <c r="F2934" s="1" t="str">
        <f t="shared" si="227"/>
        <v/>
      </c>
      <c r="G2934" s="1"/>
      <c r="H2934" s="74" t="str" cm="1">
        <f t="array" ref="H2934">IFERROR(IF(D2934="","",INDEX(Entradas!$H$3:$H$5000,MATCH(Vendas!A2934,IF(Entradas!$B$3:$B$5000=Vendas!D2934,Entradas!$A$3:$A$5000),1))),"Preço não registrado")</f>
        <v/>
      </c>
      <c r="I2934" s="37" t="str">
        <f t="shared" si="228"/>
        <v/>
      </c>
      <c r="J2934" s="1"/>
      <c r="K2934" s="1"/>
      <c r="L2934" s="16" t="str">
        <f t="shared" si="229"/>
        <v/>
      </c>
      <c r="M2934" s="70"/>
    </row>
    <row r="2935" spans="1:13" x14ac:dyDescent="0.3">
      <c r="A2935" s="4"/>
      <c r="B2935" s="1"/>
      <c r="C2935" s="1" t="str">
        <f t="shared" si="225"/>
        <v/>
      </c>
      <c r="D2935" s="1"/>
      <c r="E2935" s="1" t="str">
        <f t="shared" si="226"/>
        <v/>
      </c>
      <c r="F2935" s="1" t="str">
        <f t="shared" si="227"/>
        <v/>
      </c>
      <c r="G2935" s="1"/>
      <c r="H2935" s="74" t="str" cm="1">
        <f t="array" ref="H2935">IFERROR(IF(D2935="","",INDEX(Entradas!$H$3:$H$5000,MATCH(Vendas!A2935,IF(Entradas!$B$3:$B$5000=Vendas!D2935,Entradas!$A$3:$A$5000),1))),"Preço não registrado")</f>
        <v/>
      </c>
      <c r="I2935" s="37" t="str">
        <f t="shared" si="228"/>
        <v/>
      </c>
      <c r="J2935" s="1"/>
      <c r="K2935" s="1"/>
      <c r="L2935" s="16" t="str">
        <f t="shared" si="229"/>
        <v/>
      </c>
      <c r="M2935" s="70"/>
    </row>
    <row r="2936" spans="1:13" x14ac:dyDescent="0.3">
      <c r="A2936" s="4"/>
      <c r="B2936" s="1"/>
      <c r="C2936" s="1" t="str">
        <f t="shared" si="225"/>
        <v/>
      </c>
      <c r="D2936" s="1"/>
      <c r="E2936" s="1" t="str">
        <f t="shared" si="226"/>
        <v/>
      </c>
      <c r="F2936" s="1" t="str">
        <f t="shared" si="227"/>
        <v/>
      </c>
      <c r="G2936" s="1"/>
      <c r="H2936" s="74" t="str" cm="1">
        <f t="array" ref="H2936">IFERROR(IF(D2936="","",INDEX(Entradas!$H$3:$H$5000,MATCH(Vendas!A2936,IF(Entradas!$B$3:$B$5000=Vendas!D2936,Entradas!$A$3:$A$5000),1))),"Preço não registrado")</f>
        <v/>
      </c>
      <c r="I2936" s="37" t="str">
        <f t="shared" si="228"/>
        <v/>
      </c>
      <c r="J2936" s="1"/>
      <c r="K2936" s="1"/>
      <c r="L2936" s="16" t="str">
        <f t="shared" si="229"/>
        <v/>
      </c>
      <c r="M2936" s="70"/>
    </row>
    <row r="2937" spans="1:13" x14ac:dyDescent="0.3">
      <c r="A2937" s="4"/>
      <c r="B2937" s="1"/>
      <c r="C2937" s="1" t="str">
        <f t="shared" si="225"/>
        <v/>
      </c>
      <c r="D2937" s="1"/>
      <c r="E2937" s="1" t="str">
        <f t="shared" si="226"/>
        <v/>
      </c>
      <c r="F2937" s="1" t="str">
        <f t="shared" si="227"/>
        <v/>
      </c>
      <c r="G2937" s="1"/>
      <c r="H2937" s="74" t="str" cm="1">
        <f t="array" ref="H2937">IFERROR(IF(D2937="","",INDEX(Entradas!$H$3:$H$5000,MATCH(Vendas!A2937,IF(Entradas!$B$3:$B$5000=Vendas!D2937,Entradas!$A$3:$A$5000),1))),"Preço não registrado")</f>
        <v/>
      </c>
      <c r="I2937" s="37" t="str">
        <f t="shared" si="228"/>
        <v/>
      </c>
      <c r="J2937" s="1"/>
      <c r="K2937" s="1"/>
      <c r="L2937" s="16" t="str">
        <f t="shared" si="229"/>
        <v/>
      </c>
      <c r="M2937" s="70"/>
    </row>
    <row r="2938" spans="1:13" x14ac:dyDescent="0.3">
      <c r="A2938" s="4"/>
      <c r="B2938" s="1"/>
      <c r="C2938" s="1" t="str">
        <f t="shared" si="225"/>
        <v/>
      </c>
      <c r="D2938" s="1"/>
      <c r="E2938" s="1" t="str">
        <f t="shared" si="226"/>
        <v/>
      </c>
      <c r="F2938" s="1" t="str">
        <f t="shared" si="227"/>
        <v/>
      </c>
      <c r="G2938" s="1"/>
      <c r="H2938" s="74" t="str" cm="1">
        <f t="array" ref="H2938">IFERROR(IF(D2938="","",INDEX(Entradas!$H$3:$H$5000,MATCH(Vendas!A2938,IF(Entradas!$B$3:$B$5000=Vendas!D2938,Entradas!$A$3:$A$5000),1))),"Preço não registrado")</f>
        <v/>
      </c>
      <c r="I2938" s="37" t="str">
        <f t="shared" si="228"/>
        <v/>
      </c>
      <c r="J2938" s="1"/>
      <c r="K2938" s="1"/>
      <c r="L2938" s="16" t="str">
        <f t="shared" si="229"/>
        <v/>
      </c>
      <c r="M2938" s="70"/>
    </row>
    <row r="2939" spans="1:13" x14ac:dyDescent="0.3">
      <c r="A2939" s="4"/>
      <c r="B2939" s="1"/>
      <c r="C2939" s="1" t="str">
        <f t="shared" si="225"/>
        <v/>
      </c>
      <c r="D2939" s="1"/>
      <c r="E2939" s="1" t="str">
        <f t="shared" si="226"/>
        <v/>
      </c>
      <c r="F2939" s="1" t="str">
        <f t="shared" si="227"/>
        <v/>
      </c>
      <c r="G2939" s="1"/>
      <c r="H2939" s="74" t="str" cm="1">
        <f t="array" ref="H2939">IFERROR(IF(D2939="","",INDEX(Entradas!$H$3:$H$5000,MATCH(Vendas!A2939,IF(Entradas!$B$3:$B$5000=Vendas!D2939,Entradas!$A$3:$A$5000),1))),"Preço não registrado")</f>
        <v/>
      </c>
      <c r="I2939" s="37" t="str">
        <f t="shared" si="228"/>
        <v/>
      </c>
      <c r="J2939" s="1"/>
      <c r="K2939" s="1"/>
      <c r="L2939" s="16" t="str">
        <f t="shared" si="229"/>
        <v/>
      </c>
      <c r="M2939" s="70"/>
    </row>
    <row r="2940" spans="1:13" x14ac:dyDescent="0.3">
      <c r="A2940" s="4"/>
      <c r="B2940" s="1"/>
      <c r="C2940" s="1" t="str">
        <f t="shared" si="225"/>
        <v/>
      </c>
      <c r="D2940" s="1"/>
      <c r="E2940" s="1" t="str">
        <f t="shared" si="226"/>
        <v/>
      </c>
      <c r="F2940" s="1" t="str">
        <f t="shared" si="227"/>
        <v/>
      </c>
      <c r="G2940" s="1"/>
      <c r="H2940" s="74" t="str" cm="1">
        <f t="array" ref="H2940">IFERROR(IF(D2940="","",INDEX(Entradas!$H$3:$H$5000,MATCH(Vendas!A2940,IF(Entradas!$B$3:$B$5000=Vendas!D2940,Entradas!$A$3:$A$5000),1))),"Preço não registrado")</f>
        <v/>
      </c>
      <c r="I2940" s="37" t="str">
        <f t="shared" si="228"/>
        <v/>
      </c>
      <c r="J2940" s="1"/>
      <c r="K2940" s="1"/>
      <c r="L2940" s="16" t="str">
        <f t="shared" si="229"/>
        <v/>
      </c>
      <c r="M2940" s="70"/>
    </row>
    <row r="2941" spans="1:13" x14ac:dyDescent="0.3">
      <c r="A2941" s="4"/>
      <c r="B2941" s="1"/>
      <c r="C2941" s="1" t="str">
        <f t="shared" si="225"/>
        <v/>
      </c>
      <c r="D2941" s="1"/>
      <c r="E2941" s="1" t="str">
        <f t="shared" si="226"/>
        <v/>
      </c>
      <c r="F2941" s="1" t="str">
        <f t="shared" si="227"/>
        <v/>
      </c>
      <c r="G2941" s="1"/>
      <c r="H2941" s="74" t="str" cm="1">
        <f t="array" ref="H2941">IFERROR(IF(D2941="","",INDEX(Entradas!$H$3:$H$5000,MATCH(Vendas!A2941,IF(Entradas!$B$3:$B$5000=Vendas!D2941,Entradas!$A$3:$A$5000),1))),"Preço não registrado")</f>
        <v/>
      </c>
      <c r="I2941" s="37" t="str">
        <f t="shared" si="228"/>
        <v/>
      </c>
      <c r="J2941" s="1"/>
      <c r="K2941" s="1"/>
      <c r="L2941" s="16" t="str">
        <f t="shared" si="229"/>
        <v/>
      </c>
      <c r="M2941" s="70"/>
    </row>
    <row r="2942" spans="1:13" x14ac:dyDescent="0.3">
      <c r="A2942" s="4"/>
      <c r="B2942" s="1"/>
      <c r="C2942" s="1" t="str">
        <f t="shared" si="225"/>
        <v/>
      </c>
      <c r="D2942" s="6"/>
      <c r="E2942" s="1" t="str">
        <f t="shared" si="226"/>
        <v/>
      </c>
      <c r="F2942" s="1" t="str">
        <f t="shared" si="227"/>
        <v/>
      </c>
      <c r="G2942" s="1"/>
      <c r="H2942" s="74" t="str" cm="1">
        <f t="array" ref="H2942">IFERROR(IF(D2942="","",INDEX(Entradas!$H$3:$H$5000,MATCH(Vendas!A2942,IF(Entradas!$B$3:$B$5000=Vendas!D2942,Entradas!$A$3:$A$5000),1))),"Preço não registrado")</f>
        <v/>
      </c>
      <c r="I2942" s="37" t="str">
        <f t="shared" si="228"/>
        <v/>
      </c>
      <c r="J2942" s="1"/>
      <c r="K2942" s="1"/>
      <c r="L2942" s="16" t="str">
        <f t="shared" si="229"/>
        <v/>
      </c>
      <c r="M2942" s="70"/>
    </row>
    <row r="2943" spans="1:13" x14ac:dyDescent="0.3">
      <c r="A2943" s="4"/>
      <c r="B2943" s="1"/>
      <c r="C2943" s="1" t="str">
        <f t="shared" si="225"/>
        <v/>
      </c>
      <c r="D2943" s="1"/>
      <c r="E2943" s="1" t="str">
        <f t="shared" si="226"/>
        <v/>
      </c>
      <c r="F2943" s="1" t="str">
        <f t="shared" si="227"/>
        <v/>
      </c>
      <c r="G2943" s="1"/>
      <c r="H2943" s="74" t="str" cm="1">
        <f t="array" ref="H2943">IFERROR(IF(D2943="","",INDEX(Entradas!$H$3:$H$5000,MATCH(Vendas!A2943,IF(Entradas!$B$3:$B$5000=Vendas!D2943,Entradas!$A$3:$A$5000),1))),"Preço não registrado")</f>
        <v/>
      </c>
      <c r="I2943" s="37" t="str">
        <f t="shared" si="228"/>
        <v/>
      </c>
      <c r="J2943" s="1"/>
      <c r="K2943" s="1"/>
      <c r="L2943" s="16" t="str">
        <f t="shared" si="229"/>
        <v/>
      </c>
      <c r="M2943" s="70"/>
    </row>
    <row r="2944" spans="1:13" x14ac:dyDescent="0.3">
      <c r="A2944" s="4"/>
      <c r="B2944" s="1"/>
      <c r="C2944" s="1" t="str">
        <f t="shared" si="225"/>
        <v/>
      </c>
      <c r="D2944" s="1"/>
      <c r="E2944" s="1" t="str">
        <f t="shared" si="226"/>
        <v/>
      </c>
      <c r="F2944" s="1" t="str">
        <f t="shared" si="227"/>
        <v/>
      </c>
      <c r="G2944" s="1"/>
      <c r="H2944" s="74" t="str" cm="1">
        <f t="array" ref="H2944">IFERROR(IF(D2944="","",INDEX(Entradas!$H$3:$H$5000,MATCH(Vendas!A2944,IF(Entradas!$B$3:$B$5000=Vendas!D2944,Entradas!$A$3:$A$5000),1))),"Preço não registrado")</f>
        <v/>
      </c>
      <c r="I2944" s="37" t="str">
        <f t="shared" si="228"/>
        <v/>
      </c>
      <c r="J2944" s="1"/>
      <c r="K2944" s="1"/>
      <c r="L2944" s="16" t="str">
        <f t="shared" si="229"/>
        <v/>
      </c>
      <c r="M2944" s="70"/>
    </row>
    <row r="2945" spans="1:13" x14ac:dyDescent="0.3">
      <c r="A2945" s="4"/>
      <c r="B2945" s="1"/>
      <c r="C2945" s="1" t="str">
        <f t="shared" si="225"/>
        <v/>
      </c>
      <c r="D2945" s="1"/>
      <c r="E2945" s="1" t="str">
        <f t="shared" si="226"/>
        <v/>
      </c>
      <c r="F2945" s="1" t="str">
        <f t="shared" si="227"/>
        <v/>
      </c>
      <c r="G2945" s="1"/>
      <c r="H2945" s="74" t="str" cm="1">
        <f t="array" ref="H2945">IFERROR(IF(D2945="","",INDEX(Entradas!$H$3:$H$5000,MATCH(Vendas!A2945,IF(Entradas!$B$3:$B$5000=Vendas!D2945,Entradas!$A$3:$A$5000),1))),"Preço não registrado")</f>
        <v/>
      </c>
      <c r="I2945" s="37" t="str">
        <f t="shared" si="228"/>
        <v/>
      </c>
      <c r="J2945" s="1"/>
      <c r="K2945" s="1"/>
      <c r="L2945" s="16" t="str">
        <f t="shared" si="229"/>
        <v/>
      </c>
      <c r="M2945" s="70"/>
    </row>
    <row r="2946" spans="1:13" x14ac:dyDescent="0.3">
      <c r="A2946" s="4"/>
      <c r="B2946" s="1"/>
      <c r="C2946" s="1" t="str">
        <f t="shared" si="225"/>
        <v/>
      </c>
      <c r="D2946" s="1"/>
      <c r="E2946" s="1" t="str">
        <f t="shared" si="226"/>
        <v/>
      </c>
      <c r="F2946" s="1" t="str">
        <f t="shared" si="227"/>
        <v/>
      </c>
      <c r="G2946" s="1"/>
      <c r="H2946" s="74" t="str" cm="1">
        <f t="array" ref="H2946">IFERROR(IF(D2946="","",INDEX(Entradas!$H$3:$H$5000,MATCH(Vendas!A2946,IF(Entradas!$B$3:$B$5000=Vendas!D2946,Entradas!$A$3:$A$5000),1))),"Preço não registrado")</f>
        <v/>
      </c>
      <c r="I2946" s="37" t="str">
        <f t="shared" si="228"/>
        <v/>
      </c>
      <c r="J2946" s="1"/>
      <c r="K2946" s="1"/>
      <c r="L2946" s="16" t="str">
        <f t="shared" si="229"/>
        <v/>
      </c>
      <c r="M2946" s="70"/>
    </row>
    <row r="2947" spans="1:13" x14ac:dyDescent="0.3">
      <c r="A2947" s="4"/>
      <c r="B2947" s="1"/>
      <c r="C2947" s="1" t="str">
        <f t="shared" ref="C2947:C3010" si="230">IF(B2947="","",VLOOKUP(B2947,tabela_cliente,2,0))</f>
        <v/>
      </c>
      <c r="D2947" s="1"/>
      <c r="E2947" s="1" t="str">
        <f t="shared" ref="E2947:E3010" si="231">IF(D2947="","",VLOOKUP(D2947,tabela_produto,2,0))</f>
        <v/>
      </c>
      <c r="F2947" s="1" t="str">
        <f t="shared" ref="F2947:F3010" si="232">IF(D2947="","",VLOOKUP(D2947,tabela_produto,3,0))</f>
        <v/>
      </c>
      <c r="G2947" s="1"/>
      <c r="H2947" s="74" t="str" cm="1">
        <f t="array" ref="H2947">IFERROR(IF(D2947="","",INDEX(Entradas!$H$3:$H$5000,MATCH(Vendas!A2947,IF(Entradas!$B$3:$B$5000=Vendas!D2947,Entradas!$A$3:$A$5000),1))),"Preço não registrado")</f>
        <v/>
      </c>
      <c r="I2947" s="37" t="str">
        <f t="shared" si="228"/>
        <v/>
      </c>
      <c r="J2947" s="1"/>
      <c r="K2947" s="1"/>
      <c r="L2947" s="16" t="str">
        <f t="shared" si="229"/>
        <v/>
      </c>
      <c r="M2947" s="70"/>
    </row>
    <row r="2948" spans="1:13" x14ac:dyDescent="0.3">
      <c r="A2948" s="4"/>
      <c r="B2948" s="1"/>
      <c r="C2948" s="1" t="str">
        <f t="shared" si="230"/>
        <v/>
      </c>
      <c r="D2948" s="1"/>
      <c r="E2948" s="1" t="str">
        <f t="shared" si="231"/>
        <v/>
      </c>
      <c r="F2948" s="1" t="str">
        <f t="shared" si="232"/>
        <v/>
      </c>
      <c r="G2948" s="1"/>
      <c r="H2948" s="74" t="str" cm="1">
        <f t="array" ref="H2948">IFERROR(IF(D2948="","",INDEX(Entradas!$H$3:$H$5000,MATCH(Vendas!A2948,IF(Entradas!$B$3:$B$5000=Vendas!D2948,Entradas!$A$3:$A$5000),1))),"Preço não registrado")</f>
        <v/>
      </c>
      <c r="I2948" s="37" t="str">
        <f t="shared" ref="I2948:I3011" si="233">IFERROR(IF(OR(G2948="",H2948=""),"",G2948*H2948),"")</f>
        <v/>
      </c>
      <c r="J2948" s="1"/>
      <c r="K2948" s="1"/>
      <c r="L2948" s="16" t="str">
        <f t="shared" ref="L2948:L3011" si="234">IF(K2948="","",HYPERLINK("https://rastreamentocorreios.info/consulta/"&amp;K2948,"Rastreie aqui"))</f>
        <v/>
      </c>
      <c r="M2948" s="70"/>
    </row>
    <row r="2949" spans="1:13" x14ac:dyDescent="0.3">
      <c r="A2949" s="4"/>
      <c r="B2949" s="1"/>
      <c r="C2949" s="1" t="str">
        <f t="shared" si="230"/>
        <v/>
      </c>
      <c r="D2949" s="1"/>
      <c r="E2949" s="1" t="str">
        <f t="shared" si="231"/>
        <v/>
      </c>
      <c r="F2949" s="1" t="str">
        <f t="shared" si="232"/>
        <v/>
      </c>
      <c r="G2949" s="1"/>
      <c r="H2949" s="74" t="str" cm="1">
        <f t="array" ref="H2949">IFERROR(IF(D2949="","",INDEX(Entradas!$H$3:$H$5000,MATCH(Vendas!A2949,IF(Entradas!$B$3:$B$5000=Vendas!D2949,Entradas!$A$3:$A$5000),1))),"Preço não registrado")</f>
        <v/>
      </c>
      <c r="I2949" s="37" t="str">
        <f t="shared" si="233"/>
        <v/>
      </c>
      <c r="J2949" s="1"/>
      <c r="K2949" s="1"/>
      <c r="L2949" s="16" t="str">
        <f t="shared" si="234"/>
        <v/>
      </c>
      <c r="M2949" s="70"/>
    </row>
    <row r="2950" spans="1:13" x14ac:dyDescent="0.3">
      <c r="A2950" s="4"/>
      <c r="B2950" s="1"/>
      <c r="C2950" s="1" t="str">
        <f t="shared" si="230"/>
        <v/>
      </c>
      <c r="D2950" s="1"/>
      <c r="E2950" s="1" t="str">
        <f t="shared" si="231"/>
        <v/>
      </c>
      <c r="F2950" s="1" t="str">
        <f t="shared" si="232"/>
        <v/>
      </c>
      <c r="G2950" s="1"/>
      <c r="H2950" s="74" t="str" cm="1">
        <f t="array" ref="H2950">IFERROR(IF(D2950="","",INDEX(Entradas!$H$3:$H$5000,MATCH(Vendas!A2950,IF(Entradas!$B$3:$B$5000=Vendas!D2950,Entradas!$A$3:$A$5000),1))),"Preço não registrado")</f>
        <v/>
      </c>
      <c r="I2950" s="37" t="str">
        <f t="shared" si="233"/>
        <v/>
      </c>
      <c r="J2950" s="1"/>
      <c r="K2950" s="1"/>
      <c r="L2950" s="16" t="str">
        <f t="shared" si="234"/>
        <v/>
      </c>
      <c r="M2950" s="70"/>
    </row>
    <row r="2951" spans="1:13" x14ac:dyDescent="0.3">
      <c r="A2951" s="4"/>
      <c r="B2951" s="1"/>
      <c r="C2951" s="1" t="str">
        <f t="shared" si="230"/>
        <v/>
      </c>
      <c r="D2951" s="1"/>
      <c r="E2951" s="1" t="str">
        <f t="shared" si="231"/>
        <v/>
      </c>
      <c r="F2951" s="1" t="str">
        <f t="shared" si="232"/>
        <v/>
      </c>
      <c r="G2951" s="1"/>
      <c r="H2951" s="74" t="str" cm="1">
        <f t="array" ref="H2951">IFERROR(IF(D2951="","",INDEX(Entradas!$H$3:$H$5000,MATCH(Vendas!A2951,IF(Entradas!$B$3:$B$5000=Vendas!D2951,Entradas!$A$3:$A$5000),1))),"Preço não registrado")</f>
        <v/>
      </c>
      <c r="I2951" s="37" t="str">
        <f t="shared" si="233"/>
        <v/>
      </c>
      <c r="J2951" s="1"/>
      <c r="K2951" s="1"/>
      <c r="L2951" s="16" t="str">
        <f t="shared" si="234"/>
        <v/>
      </c>
      <c r="M2951" s="70"/>
    </row>
    <row r="2952" spans="1:13" x14ac:dyDescent="0.3">
      <c r="A2952" s="4"/>
      <c r="B2952" s="1"/>
      <c r="C2952" s="1" t="str">
        <f t="shared" si="230"/>
        <v/>
      </c>
      <c r="D2952" s="6"/>
      <c r="E2952" s="1" t="str">
        <f t="shared" si="231"/>
        <v/>
      </c>
      <c r="F2952" s="1" t="str">
        <f t="shared" si="232"/>
        <v/>
      </c>
      <c r="G2952" s="1"/>
      <c r="H2952" s="74" t="str" cm="1">
        <f t="array" ref="H2952">IFERROR(IF(D2952="","",INDEX(Entradas!$H$3:$H$5000,MATCH(Vendas!A2952,IF(Entradas!$B$3:$B$5000=Vendas!D2952,Entradas!$A$3:$A$5000),1))),"Preço não registrado")</f>
        <v/>
      </c>
      <c r="I2952" s="37" t="str">
        <f t="shared" si="233"/>
        <v/>
      </c>
      <c r="J2952" s="1"/>
      <c r="K2952" s="1"/>
      <c r="L2952" s="16" t="str">
        <f t="shared" si="234"/>
        <v/>
      </c>
      <c r="M2952" s="70"/>
    </row>
    <row r="2953" spans="1:13" x14ac:dyDescent="0.3">
      <c r="A2953" s="4"/>
      <c r="B2953" s="1"/>
      <c r="C2953" s="1" t="str">
        <f t="shared" si="230"/>
        <v/>
      </c>
      <c r="D2953" s="1"/>
      <c r="E2953" s="1" t="str">
        <f t="shared" si="231"/>
        <v/>
      </c>
      <c r="F2953" s="1" t="str">
        <f t="shared" si="232"/>
        <v/>
      </c>
      <c r="G2953" s="1"/>
      <c r="H2953" s="74" t="str" cm="1">
        <f t="array" ref="H2953">IFERROR(IF(D2953="","",INDEX(Entradas!$H$3:$H$5000,MATCH(Vendas!A2953,IF(Entradas!$B$3:$B$5000=Vendas!D2953,Entradas!$A$3:$A$5000),1))),"Preço não registrado")</f>
        <v/>
      </c>
      <c r="I2953" s="37" t="str">
        <f t="shared" si="233"/>
        <v/>
      </c>
      <c r="J2953" s="1"/>
      <c r="K2953" s="1"/>
      <c r="L2953" s="16" t="str">
        <f t="shared" si="234"/>
        <v/>
      </c>
      <c r="M2953" s="70"/>
    </row>
    <row r="2954" spans="1:13" x14ac:dyDescent="0.3">
      <c r="A2954" s="4"/>
      <c r="B2954" s="1"/>
      <c r="C2954" s="1" t="str">
        <f t="shared" si="230"/>
        <v/>
      </c>
      <c r="D2954" s="1"/>
      <c r="E2954" s="1" t="str">
        <f t="shared" si="231"/>
        <v/>
      </c>
      <c r="F2954" s="1" t="str">
        <f t="shared" si="232"/>
        <v/>
      </c>
      <c r="G2954" s="1"/>
      <c r="H2954" s="74" t="str" cm="1">
        <f t="array" ref="H2954">IFERROR(IF(D2954="","",INDEX(Entradas!$H$3:$H$5000,MATCH(Vendas!A2954,IF(Entradas!$B$3:$B$5000=Vendas!D2954,Entradas!$A$3:$A$5000),1))),"Preço não registrado")</f>
        <v/>
      </c>
      <c r="I2954" s="37" t="str">
        <f t="shared" si="233"/>
        <v/>
      </c>
      <c r="J2954" s="1"/>
      <c r="K2954" s="1"/>
      <c r="L2954" s="16" t="str">
        <f t="shared" si="234"/>
        <v/>
      </c>
      <c r="M2954" s="70"/>
    </row>
    <row r="2955" spans="1:13" x14ac:dyDescent="0.3">
      <c r="A2955" s="4"/>
      <c r="B2955" s="1"/>
      <c r="C2955" s="1" t="str">
        <f t="shared" si="230"/>
        <v/>
      </c>
      <c r="D2955" s="1"/>
      <c r="E2955" s="1" t="str">
        <f t="shared" si="231"/>
        <v/>
      </c>
      <c r="F2955" s="1" t="str">
        <f t="shared" si="232"/>
        <v/>
      </c>
      <c r="G2955" s="1"/>
      <c r="H2955" s="74" t="str" cm="1">
        <f t="array" ref="H2955">IFERROR(IF(D2955="","",INDEX(Entradas!$H$3:$H$5000,MATCH(Vendas!A2955,IF(Entradas!$B$3:$B$5000=Vendas!D2955,Entradas!$A$3:$A$5000),1))),"Preço não registrado")</f>
        <v/>
      </c>
      <c r="I2955" s="37" t="str">
        <f t="shared" si="233"/>
        <v/>
      </c>
      <c r="J2955" s="1"/>
      <c r="K2955" s="1"/>
      <c r="L2955" s="16" t="str">
        <f t="shared" si="234"/>
        <v/>
      </c>
      <c r="M2955" s="70"/>
    </row>
    <row r="2956" spans="1:13" x14ac:dyDescent="0.3">
      <c r="A2956" s="4"/>
      <c r="B2956" s="1"/>
      <c r="C2956" s="1" t="str">
        <f t="shared" si="230"/>
        <v/>
      </c>
      <c r="D2956" s="1"/>
      <c r="E2956" s="1" t="str">
        <f t="shared" si="231"/>
        <v/>
      </c>
      <c r="F2956" s="1" t="str">
        <f t="shared" si="232"/>
        <v/>
      </c>
      <c r="G2956" s="1"/>
      <c r="H2956" s="74" t="str" cm="1">
        <f t="array" ref="H2956">IFERROR(IF(D2956="","",INDEX(Entradas!$H$3:$H$5000,MATCH(Vendas!A2956,IF(Entradas!$B$3:$B$5000=Vendas!D2956,Entradas!$A$3:$A$5000),1))),"Preço não registrado")</f>
        <v/>
      </c>
      <c r="I2956" s="37" t="str">
        <f t="shared" si="233"/>
        <v/>
      </c>
      <c r="J2956" s="1"/>
      <c r="K2956" s="1"/>
      <c r="L2956" s="16" t="str">
        <f t="shared" si="234"/>
        <v/>
      </c>
      <c r="M2956" s="70"/>
    </row>
    <row r="2957" spans="1:13" x14ac:dyDescent="0.3">
      <c r="A2957" s="4"/>
      <c r="B2957" s="1"/>
      <c r="C2957" s="1" t="str">
        <f t="shared" si="230"/>
        <v/>
      </c>
      <c r="D2957" s="1"/>
      <c r="E2957" s="1" t="str">
        <f t="shared" si="231"/>
        <v/>
      </c>
      <c r="F2957" s="1" t="str">
        <f t="shared" si="232"/>
        <v/>
      </c>
      <c r="G2957" s="1"/>
      <c r="H2957" s="74" t="str" cm="1">
        <f t="array" ref="H2957">IFERROR(IF(D2957="","",INDEX(Entradas!$H$3:$H$5000,MATCH(Vendas!A2957,IF(Entradas!$B$3:$B$5000=Vendas!D2957,Entradas!$A$3:$A$5000),1))),"Preço não registrado")</f>
        <v/>
      </c>
      <c r="I2957" s="37" t="str">
        <f t="shared" si="233"/>
        <v/>
      </c>
      <c r="J2957" s="1"/>
      <c r="K2957" s="1"/>
      <c r="L2957" s="16" t="str">
        <f t="shared" si="234"/>
        <v/>
      </c>
      <c r="M2957" s="70"/>
    </row>
    <row r="2958" spans="1:13" x14ac:dyDescent="0.3">
      <c r="A2958" s="4"/>
      <c r="B2958" s="1"/>
      <c r="C2958" s="1" t="str">
        <f t="shared" si="230"/>
        <v/>
      </c>
      <c r="D2958" s="1"/>
      <c r="E2958" s="1" t="str">
        <f t="shared" si="231"/>
        <v/>
      </c>
      <c r="F2958" s="1" t="str">
        <f t="shared" si="232"/>
        <v/>
      </c>
      <c r="G2958" s="1"/>
      <c r="H2958" s="74" t="str" cm="1">
        <f t="array" ref="H2958">IFERROR(IF(D2958="","",INDEX(Entradas!$H$3:$H$5000,MATCH(Vendas!A2958,IF(Entradas!$B$3:$B$5000=Vendas!D2958,Entradas!$A$3:$A$5000),1))),"Preço não registrado")</f>
        <v/>
      </c>
      <c r="I2958" s="37" t="str">
        <f t="shared" si="233"/>
        <v/>
      </c>
      <c r="J2958" s="1"/>
      <c r="K2958" s="1"/>
      <c r="L2958" s="16" t="str">
        <f t="shared" si="234"/>
        <v/>
      </c>
      <c r="M2958" s="70"/>
    </row>
    <row r="2959" spans="1:13" x14ac:dyDescent="0.3">
      <c r="A2959" s="4"/>
      <c r="B2959" s="1"/>
      <c r="C2959" s="1" t="str">
        <f t="shared" si="230"/>
        <v/>
      </c>
      <c r="D2959" s="1"/>
      <c r="E2959" s="1" t="str">
        <f t="shared" si="231"/>
        <v/>
      </c>
      <c r="F2959" s="1" t="str">
        <f t="shared" si="232"/>
        <v/>
      </c>
      <c r="G2959" s="1"/>
      <c r="H2959" s="74" t="str" cm="1">
        <f t="array" ref="H2959">IFERROR(IF(D2959="","",INDEX(Entradas!$H$3:$H$5000,MATCH(Vendas!A2959,IF(Entradas!$B$3:$B$5000=Vendas!D2959,Entradas!$A$3:$A$5000),1))),"Preço não registrado")</f>
        <v/>
      </c>
      <c r="I2959" s="37" t="str">
        <f t="shared" si="233"/>
        <v/>
      </c>
      <c r="J2959" s="1"/>
      <c r="K2959" s="1"/>
      <c r="L2959" s="16" t="str">
        <f t="shared" si="234"/>
        <v/>
      </c>
      <c r="M2959" s="70"/>
    </row>
    <row r="2960" spans="1:13" x14ac:dyDescent="0.3">
      <c r="A2960" s="4"/>
      <c r="B2960" s="1"/>
      <c r="C2960" s="1" t="str">
        <f t="shared" si="230"/>
        <v/>
      </c>
      <c r="D2960" s="1"/>
      <c r="E2960" s="1" t="str">
        <f t="shared" si="231"/>
        <v/>
      </c>
      <c r="F2960" s="1" t="str">
        <f t="shared" si="232"/>
        <v/>
      </c>
      <c r="G2960" s="1"/>
      <c r="H2960" s="74" t="str" cm="1">
        <f t="array" ref="H2960">IFERROR(IF(D2960="","",INDEX(Entradas!$H$3:$H$5000,MATCH(Vendas!A2960,IF(Entradas!$B$3:$B$5000=Vendas!D2960,Entradas!$A$3:$A$5000),1))),"Preço não registrado")</f>
        <v/>
      </c>
      <c r="I2960" s="37" t="str">
        <f t="shared" si="233"/>
        <v/>
      </c>
      <c r="J2960" s="1"/>
      <c r="K2960" s="1"/>
      <c r="L2960" s="16" t="str">
        <f t="shared" si="234"/>
        <v/>
      </c>
      <c r="M2960" s="70"/>
    </row>
    <row r="2961" spans="1:13" x14ac:dyDescent="0.3">
      <c r="A2961" s="4"/>
      <c r="B2961" s="1"/>
      <c r="C2961" s="1" t="str">
        <f t="shared" si="230"/>
        <v/>
      </c>
      <c r="D2961" s="1"/>
      <c r="E2961" s="1" t="str">
        <f t="shared" si="231"/>
        <v/>
      </c>
      <c r="F2961" s="1" t="str">
        <f t="shared" si="232"/>
        <v/>
      </c>
      <c r="G2961" s="1"/>
      <c r="H2961" s="74" t="str" cm="1">
        <f t="array" ref="H2961">IFERROR(IF(D2961="","",INDEX(Entradas!$H$3:$H$5000,MATCH(Vendas!A2961,IF(Entradas!$B$3:$B$5000=Vendas!D2961,Entradas!$A$3:$A$5000),1))),"Preço não registrado")</f>
        <v/>
      </c>
      <c r="I2961" s="37" t="str">
        <f t="shared" si="233"/>
        <v/>
      </c>
      <c r="J2961" s="1"/>
      <c r="K2961" s="1"/>
      <c r="L2961" s="16" t="str">
        <f t="shared" si="234"/>
        <v/>
      </c>
      <c r="M2961" s="70"/>
    </row>
    <row r="2962" spans="1:13" x14ac:dyDescent="0.3">
      <c r="A2962" s="4"/>
      <c r="B2962" s="1"/>
      <c r="C2962" s="1" t="str">
        <f t="shared" si="230"/>
        <v/>
      </c>
      <c r="D2962" s="6"/>
      <c r="E2962" s="1" t="str">
        <f t="shared" si="231"/>
        <v/>
      </c>
      <c r="F2962" s="1" t="str">
        <f t="shared" si="232"/>
        <v/>
      </c>
      <c r="G2962" s="1"/>
      <c r="H2962" s="74" t="str" cm="1">
        <f t="array" ref="H2962">IFERROR(IF(D2962="","",INDEX(Entradas!$H$3:$H$5000,MATCH(Vendas!A2962,IF(Entradas!$B$3:$B$5000=Vendas!D2962,Entradas!$A$3:$A$5000),1))),"Preço não registrado")</f>
        <v/>
      </c>
      <c r="I2962" s="37" t="str">
        <f t="shared" si="233"/>
        <v/>
      </c>
      <c r="J2962" s="1"/>
      <c r="K2962" s="1"/>
      <c r="L2962" s="16" t="str">
        <f t="shared" si="234"/>
        <v/>
      </c>
      <c r="M2962" s="70"/>
    </row>
    <row r="2963" spans="1:13" x14ac:dyDescent="0.3">
      <c r="A2963" s="4"/>
      <c r="B2963" s="1"/>
      <c r="C2963" s="1" t="str">
        <f t="shared" si="230"/>
        <v/>
      </c>
      <c r="D2963" s="1"/>
      <c r="E2963" s="1" t="str">
        <f t="shared" si="231"/>
        <v/>
      </c>
      <c r="F2963" s="1" t="str">
        <f t="shared" si="232"/>
        <v/>
      </c>
      <c r="G2963" s="1"/>
      <c r="H2963" s="74" t="str" cm="1">
        <f t="array" ref="H2963">IFERROR(IF(D2963="","",INDEX(Entradas!$H$3:$H$5000,MATCH(Vendas!A2963,IF(Entradas!$B$3:$B$5000=Vendas!D2963,Entradas!$A$3:$A$5000),1))),"Preço não registrado")</f>
        <v/>
      </c>
      <c r="I2963" s="37" t="str">
        <f t="shared" si="233"/>
        <v/>
      </c>
      <c r="J2963" s="1"/>
      <c r="K2963" s="1"/>
      <c r="L2963" s="16" t="str">
        <f t="shared" si="234"/>
        <v/>
      </c>
      <c r="M2963" s="70"/>
    </row>
    <row r="2964" spans="1:13" x14ac:dyDescent="0.3">
      <c r="A2964" s="4"/>
      <c r="B2964" s="1"/>
      <c r="C2964" s="1" t="str">
        <f t="shared" si="230"/>
        <v/>
      </c>
      <c r="D2964" s="1"/>
      <c r="E2964" s="1" t="str">
        <f t="shared" si="231"/>
        <v/>
      </c>
      <c r="F2964" s="1" t="str">
        <f t="shared" si="232"/>
        <v/>
      </c>
      <c r="G2964" s="1"/>
      <c r="H2964" s="74" t="str" cm="1">
        <f t="array" ref="H2964">IFERROR(IF(D2964="","",INDEX(Entradas!$H$3:$H$5000,MATCH(Vendas!A2964,IF(Entradas!$B$3:$B$5000=Vendas!D2964,Entradas!$A$3:$A$5000),1))),"Preço não registrado")</f>
        <v/>
      </c>
      <c r="I2964" s="37" t="str">
        <f t="shared" si="233"/>
        <v/>
      </c>
      <c r="J2964" s="1"/>
      <c r="K2964" s="1"/>
      <c r="L2964" s="16" t="str">
        <f t="shared" si="234"/>
        <v/>
      </c>
      <c r="M2964" s="70"/>
    </row>
    <row r="2965" spans="1:13" x14ac:dyDescent="0.3">
      <c r="A2965" s="4"/>
      <c r="B2965" s="1"/>
      <c r="C2965" s="1" t="str">
        <f t="shared" si="230"/>
        <v/>
      </c>
      <c r="D2965" s="1"/>
      <c r="E2965" s="1" t="str">
        <f t="shared" si="231"/>
        <v/>
      </c>
      <c r="F2965" s="1" t="str">
        <f t="shared" si="232"/>
        <v/>
      </c>
      <c r="G2965" s="1"/>
      <c r="H2965" s="74" t="str" cm="1">
        <f t="array" ref="H2965">IFERROR(IF(D2965="","",INDEX(Entradas!$H$3:$H$5000,MATCH(Vendas!A2965,IF(Entradas!$B$3:$B$5000=Vendas!D2965,Entradas!$A$3:$A$5000),1))),"Preço não registrado")</f>
        <v/>
      </c>
      <c r="I2965" s="37" t="str">
        <f t="shared" si="233"/>
        <v/>
      </c>
      <c r="J2965" s="1"/>
      <c r="K2965" s="1"/>
      <c r="L2965" s="16" t="str">
        <f t="shared" si="234"/>
        <v/>
      </c>
      <c r="M2965" s="70"/>
    </row>
    <row r="2966" spans="1:13" x14ac:dyDescent="0.3">
      <c r="A2966" s="4"/>
      <c r="B2966" s="1"/>
      <c r="C2966" s="1" t="str">
        <f t="shared" si="230"/>
        <v/>
      </c>
      <c r="D2966" s="1"/>
      <c r="E2966" s="1" t="str">
        <f t="shared" si="231"/>
        <v/>
      </c>
      <c r="F2966" s="1" t="str">
        <f t="shared" si="232"/>
        <v/>
      </c>
      <c r="G2966" s="1"/>
      <c r="H2966" s="74" t="str" cm="1">
        <f t="array" ref="H2966">IFERROR(IF(D2966="","",INDEX(Entradas!$H$3:$H$5000,MATCH(Vendas!A2966,IF(Entradas!$B$3:$B$5000=Vendas!D2966,Entradas!$A$3:$A$5000),1))),"Preço não registrado")</f>
        <v/>
      </c>
      <c r="I2966" s="37" t="str">
        <f t="shared" si="233"/>
        <v/>
      </c>
      <c r="J2966" s="1"/>
      <c r="K2966" s="1"/>
      <c r="L2966" s="16" t="str">
        <f t="shared" si="234"/>
        <v/>
      </c>
      <c r="M2966" s="70"/>
    </row>
    <row r="2967" spans="1:13" x14ac:dyDescent="0.3">
      <c r="A2967" s="4"/>
      <c r="B2967" s="1"/>
      <c r="C2967" s="1" t="str">
        <f t="shared" si="230"/>
        <v/>
      </c>
      <c r="D2967" s="1"/>
      <c r="E2967" s="1" t="str">
        <f t="shared" si="231"/>
        <v/>
      </c>
      <c r="F2967" s="1" t="str">
        <f t="shared" si="232"/>
        <v/>
      </c>
      <c r="G2967" s="1"/>
      <c r="H2967" s="74" t="str" cm="1">
        <f t="array" ref="H2967">IFERROR(IF(D2967="","",INDEX(Entradas!$H$3:$H$5000,MATCH(Vendas!A2967,IF(Entradas!$B$3:$B$5000=Vendas!D2967,Entradas!$A$3:$A$5000),1))),"Preço não registrado")</f>
        <v/>
      </c>
      <c r="I2967" s="37" t="str">
        <f t="shared" si="233"/>
        <v/>
      </c>
      <c r="J2967" s="1"/>
      <c r="K2967" s="1"/>
      <c r="L2967" s="16" t="str">
        <f t="shared" si="234"/>
        <v/>
      </c>
      <c r="M2967" s="70"/>
    </row>
    <row r="2968" spans="1:13" x14ac:dyDescent="0.3">
      <c r="A2968" s="4"/>
      <c r="B2968" s="1"/>
      <c r="C2968" s="1" t="str">
        <f t="shared" si="230"/>
        <v/>
      </c>
      <c r="D2968" s="1"/>
      <c r="E2968" s="1" t="str">
        <f t="shared" si="231"/>
        <v/>
      </c>
      <c r="F2968" s="1" t="str">
        <f t="shared" si="232"/>
        <v/>
      </c>
      <c r="G2968" s="1"/>
      <c r="H2968" s="74" t="str" cm="1">
        <f t="array" ref="H2968">IFERROR(IF(D2968="","",INDEX(Entradas!$H$3:$H$5000,MATCH(Vendas!A2968,IF(Entradas!$B$3:$B$5000=Vendas!D2968,Entradas!$A$3:$A$5000),1))),"Preço não registrado")</f>
        <v/>
      </c>
      <c r="I2968" s="37" t="str">
        <f t="shared" si="233"/>
        <v/>
      </c>
      <c r="J2968" s="1"/>
      <c r="K2968" s="1"/>
      <c r="L2968" s="16" t="str">
        <f t="shared" si="234"/>
        <v/>
      </c>
      <c r="M2968" s="70"/>
    </row>
    <row r="2969" spans="1:13" x14ac:dyDescent="0.3">
      <c r="A2969" s="4"/>
      <c r="B2969" s="1"/>
      <c r="C2969" s="1" t="str">
        <f t="shared" si="230"/>
        <v/>
      </c>
      <c r="D2969" s="1"/>
      <c r="E2969" s="1" t="str">
        <f t="shared" si="231"/>
        <v/>
      </c>
      <c r="F2969" s="1" t="str">
        <f t="shared" si="232"/>
        <v/>
      </c>
      <c r="G2969" s="1"/>
      <c r="H2969" s="74" t="str" cm="1">
        <f t="array" ref="H2969">IFERROR(IF(D2969="","",INDEX(Entradas!$H$3:$H$5000,MATCH(Vendas!A2969,IF(Entradas!$B$3:$B$5000=Vendas!D2969,Entradas!$A$3:$A$5000),1))),"Preço não registrado")</f>
        <v/>
      </c>
      <c r="I2969" s="37" t="str">
        <f t="shared" si="233"/>
        <v/>
      </c>
      <c r="J2969" s="1"/>
      <c r="K2969" s="1"/>
      <c r="L2969" s="16" t="str">
        <f t="shared" si="234"/>
        <v/>
      </c>
      <c r="M2969" s="70"/>
    </row>
    <row r="2970" spans="1:13" x14ac:dyDescent="0.3">
      <c r="A2970" s="4"/>
      <c r="B2970" s="1"/>
      <c r="C2970" s="1" t="str">
        <f t="shared" si="230"/>
        <v/>
      </c>
      <c r="D2970" s="1"/>
      <c r="E2970" s="1" t="str">
        <f t="shared" si="231"/>
        <v/>
      </c>
      <c r="F2970" s="1" t="str">
        <f t="shared" si="232"/>
        <v/>
      </c>
      <c r="G2970" s="1"/>
      <c r="H2970" s="74" t="str" cm="1">
        <f t="array" ref="H2970">IFERROR(IF(D2970="","",INDEX(Entradas!$H$3:$H$5000,MATCH(Vendas!A2970,IF(Entradas!$B$3:$B$5000=Vendas!D2970,Entradas!$A$3:$A$5000),1))),"Preço não registrado")</f>
        <v/>
      </c>
      <c r="I2970" s="37" t="str">
        <f t="shared" si="233"/>
        <v/>
      </c>
      <c r="J2970" s="1"/>
      <c r="K2970" s="1"/>
      <c r="L2970" s="16" t="str">
        <f t="shared" si="234"/>
        <v/>
      </c>
      <c r="M2970" s="70"/>
    </row>
    <row r="2971" spans="1:13" x14ac:dyDescent="0.3">
      <c r="A2971" s="4"/>
      <c r="B2971" s="1"/>
      <c r="C2971" s="1" t="str">
        <f t="shared" si="230"/>
        <v/>
      </c>
      <c r="D2971" s="1"/>
      <c r="E2971" s="1" t="str">
        <f t="shared" si="231"/>
        <v/>
      </c>
      <c r="F2971" s="1" t="str">
        <f t="shared" si="232"/>
        <v/>
      </c>
      <c r="G2971" s="1"/>
      <c r="H2971" s="74" t="str" cm="1">
        <f t="array" ref="H2971">IFERROR(IF(D2971="","",INDEX(Entradas!$H$3:$H$5000,MATCH(Vendas!A2971,IF(Entradas!$B$3:$B$5000=Vendas!D2971,Entradas!$A$3:$A$5000),1))),"Preço não registrado")</f>
        <v/>
      </c>
      <c r="I2971" s="37" t="str">
        <f t="shared" si="233"/>
        <v/>
      </c>
      <c r="J2971" s="1"/>
      <c r="K2971" s="1"/>
      <c r="L2971" s="16" t="str">
        <f t="shared" si="234"/>
        <v/>
      </c>
      <c r="M2971" s="70"/>
    </row>
    <row r="2972" spans="1:13" x14ac:dyDescent="0.3">
      <c r="A2972" s="4"/>
      <c r="B2972" s="1"/>
      <c r="C2972" s="1" t="str">
        <f t="shared" si="230"/>
        <v/>
      </c>
      <c r="D2972" s="6"/>
      <c r="E2972" s="1" t="str">
        <f t="shared" si="231"/>
        <v/>
      </c>
      <c r="F2972" s="1" t="str">
        <f t="shared" si="232"/>
        <v/>
      </c>
      <c r="G2972" s="1"/>
      <c r="H2972" s="74" t="str" cm="1">
        <f t="array" ref="H2972">IFERROR(IF(D2972="","",INDEX(Entradas!$H$3:$H$5000,MATCH(Vendas!A2972,IF(Entradas!$B$3:$B$5000=Vendas!D2972,Entradas!$A$3:$A$5000),1))),"Preço não registrado")</f>
        <v/>
      </c>
      <c r="I2972" s="37" t="str">
        <f t="shared" si="233"/>
        <v/>
      </c>
      <c r="J2972" s="1"/>
      <c r="K2972" s="1"/>
      <c r="L2972" s="16" t="str">
        <f t="shared" si="234"/>
        <v/>
      </c>
      <c r="M2972" s="70"/>
    </row>
    <row r="2973" spans="1:13" x14ac:dyDescent="0.3">
      <c r="A2973" s="4"/>
      <c r="B2973" s="1"/>
      <c r="C2973" s="1" t="str">
        <f t="shared" si="230"/>
        <v/>
      </c>
      <c r="D2973" s="1"/>
      <c r="E2973" s="1" t="str">
        <f t="shared" si="231"/>
        <v/>
      </c>
      <c r="F2973" s="1" t="str">
        <f t="shared" si="232"/>
        <v/>
      </c>
      <c r="G2973" s="1"/>
      <c r="H2973" s="74" t="str" cm="1">
        <f t="array" ref="H2973">IFERROR(IF(D2973="","",INDEX(Entradas!$H$3:$H$5000,MATCH(Vendas!A2973,IF(Entradas!$B$3:$B$5000=Vendas!D2973,Entradas!$A$3:$A$5000),1))),"Preço não registrado")</f>
        <v/>
      </c>
      <c r="I2973" s="37" t="str">
        <f t="shared" si="233"/>
        <v/>
      </c>
      <c r="J2973" s="1"/>
      <c r="K2973" s="1"/>
      <c r="L2973" s="16" t="str">
        <f t="shared" si="234"/>
        <v/>
      </c>
      <c r="M2973" s="70"/>
    </row>
    <row r="2974" spans="1:13" x14ac:dyDescent="0.3">
      <c r="A2974" s="4"/>
      <c r="B2974" s="1"/>
      <c r="C2974" s="1" t="str">
        <f t="shared" si="230"/>
        <v/>
      </c>
      <c r="D2974" s="1"/>
      <c r="E2974" s="1" t="str">
        <f t="shared" si="231"/>
        <v/>
      </c>
      <c r="F2974" s="1" t="str">
        <f t="shared" si="232"/>
        <v/>
      </c>
      <c r="G2974" s="1"/>
      <c r="H2974" s="74" t="str" cm="1">
        <f t="array" ref="H2974">IFERROR(IF(D2974="","",INDEX(Entradas!$H$3:$H$5000,MATCH(Vendas!A2974,IF(Entradas!$B$3:$B$5000=Vendas!D2974,Entradas!$A$3:$A$5000),1))),"Preço não registrado")</f>
        <v/>
      </c>
      <c r="I2974" s="37" t="str">
        <f t="shared" si="233"/>
        <v/>
      </c>
      <c r="J2974" s="1"/>
      <c r="K2974" s="1"/>
      <c r="L2974" s="16" t="str">
        <f t="shared" si="234"/>
        <v/>
      </c>
      <c r="M2974" s="70"/>
    </row>
    <row r="2975" spans="1:13" x14ac:dyDescent="0.3">
      <c r="A2975" s="4"/>
      <c r="B2975" s="1"/>
      <c r="C2975" s="1" t="str">
        <f t="shared" si="230"/>
        <v/>
      </c>
      <c r="D2975" s="1"/>
      <c r="E2975" s="1" t="str">
        <f t="shared" si="231"/>
        <v/>
      </c>
      <c r="F2975" s="1" t="str">
        <f t="shared" si="232"/>
        <v/>
      </c>
      <c r="G2975" s="1"/>
      <c r="H2975" s="74" t="str" cm="1">
        <f t="array" ref="H2975">IFERROR(IF(D2975="","",INDEX(Entradas!$H$3:$H$5000,MATCH(Vendas!A2975,IF(Entradas!$B$3:$B$5000=Vendas!D2975,Entradas!$A$3:$A$5000),1))),"Preço não registrado")</f>
        <v/>
      </c>
      <c r="I2975" s="37" t="str">
        <f t="shared" si="233"/>
        <v/>
      </c>
      <c r="J2975" s="1"/>
      <c r="K2975" s="1"/>
      <c r="L2975" s="16" t="str">
        <f t="shared" si="234"/>
        <v/>
      </c>
      <c r="M2975" s="70"/>
    </row>
    <row r="2976" spans="1:13" x14ac:dyDescent="0.3">
      <c r="A2976" s="4"/>
      <c r="B2976" s="1"/>
      <c r="C2976" s="1" t="str">
        <f t="shared" si="230"/>
        <v/>
      </c>
      <c r="D2976" s="1"/>
      <c r="E2976" s="1" t="str">
        <f t="shared" si="231"/>
        <v/>
      </c>
      <c r="F2976" s="1" t="str">
        <f t="shared" si="232"/>
        <v/>
      </c>
      <c r="G2976" s="1"/>
      <c r="H2976" s="74" t="str" cm="1">
        <f t="array" ref="H2976">IFERROR(IF(D2976="","",INDEX(Entradas!$H$3:$H$5000,MATCH(Vendas!A2976,IF(Entradas!$B$3:$B$5000=Vendas!D2976,Entradas!$A$3:$A$5000),1))),"Preço não registrado")</f>
        <v/>
      </c>
      <c r="I2976" s="37" t="str">
        <f t="shared" si="233"/>
        <v/>
      </c>
      <c r="J2976" s="1"/>
      <c r="K2976" s="1"/>
      <c r="L2976" s="16" t="str">
        <f t="shared" si="234"/>
        <v/>
      </c>
      <c r="M2976" s="70"/>
    </row>
    <row r="2977" spans="1:13" x14ac:dyDescent="0.3">
      <c r="A2977" s="4"/>
      <c r="B2977" s="1"/>
      <c r="C2977" s="1" t="str">
        <f t="shared" si="230"/>
        <v/>
      </c>
      <c r="D2977" s="1"/>
      <c r="E2977" s="1" t="str">
        <f t="shared" si="231"/>
        <v/>
      </c>
      <c r="F2977" s="1" t="str">
        <f t="shared" si="232"/>
        <v/>
      </c>
      <c r="G2977" s="1"/>
      <c r="H2977" s="74" t="str" cm="1">
        <f t="array" ref="H2977">IFERROR(IF(D2977="","",INDEX(Entradas!$H$3:$H$5000,MATCH(Vendas!A2977,IF(Entradas!$B$3:$B$5000=Vendas!D2977,Entradas!$A$3:$A$5000),1))),"Preço não registrado")</f>
        <v/>
      </c>
      <c r="I2977" s="37" t="str">
        <f t="shared" si="233"/>
        <v/>
      </c>
      <c r="J2977" s="1"/>
      <c r="K2977" s="1"/>
      <c r="L2977" s="16" t="str">
        <f t="shared" si="234"/>
        <v/>
      </c>
      <c r="M2977" s="70"/>
    </row>
    <row r="2978" spans="1:13" x14ac:dyDescent="0.3">
      <c r="A2978" s="4"/>
      <c r="B2978" s="1"/>
      <c r="C2978" s="1" t="str">
        <f t="shared" si="230"/>
        <v/>
      </c>
      <c r="D2978" s="1"/>
      <c r="E2978" s="1" t="str">
        <f t="shared" si="231"/>
        <v/>
      </c>
      <c r="F2978" s="1" t="str">
        <f t="shared" si="232"/>
        <v/>
      </c>
      <c r="G2978" s="1"/>
      <c r="H2978" s="74" t="str" cm="1">
        <f t="array" ref="H2978">IFERROR(IF(D2978="","",INDEX(Entradas!$H$3:$H$5000,MATCH(Vendas!A2978,IF(Entradas!$B$3:$B$5000=Vendas!D2978,Entradas!$A$3:$A$5000),1))),"Preço não registrado")</f>
        <v/>
      </c>
      <c r="I2978" s="37" t="str">
        <f t="shared" si="233"/>
        <v/>
      </c>
      <c r="J2978" s="1"/>
      <c r="K2978" s="1"/>
      <c r="L2978" s="16" t="str">
        <f t="shared" si="234"/>
        <v/>
      </c>
      <c r="M2978" s="70"/>
    </row>
    <row r="2979" spans="1:13" x14ac:dyDescent="0.3">
      <c r="A2979" s="4"/>
      <c r="B2979" s="1"/>
      <c r="C2979" s="1" t="str">
        <f t="shared" si="230"/>
        <v/>
      </c>
      <c r="D2979" s="1"/>
      <c r="E2979" s="1" t="str">
        <f t="shared" si="231"/>
        <v/>
      </c>
      <c r="F2979" s="1" t="str">
        <f t="shared" si="232"/>
        <v/>
      </c>
      <c r="G2979" s="1"/>
      <c r="H2979" s="74" t="str" cm="1">
        <f t="array" ref="H2979">IFERROR(IF(D2979="","",INDEX(Entradas!$H$3:$H$5000,MATCH(Vendas!A2979,IF(Entradas!$B$3:$B$5000=Vendas!D2979,Entradas!$A$3:$A$5000),1))),"Preço não registrado")</f>
        <v/>
      </c>
      <c r="I2979" s="37" t="str">
        <f t="shared" si="233"/>
        <v/>
      </c>
      <c r="J2979" s="1"/>
      <c r="K2979" s="1"/>
      <c r="L2979" s="16" t="str">
        <f t="shared" si="234"/>
        <v/>
      </c>
      <c r="M2979" s="70"/>
    </row>
    <row r="2980" spans="1:13" x14ac:dyDescent="0.3">
      <c r="A2980" s="4"/>
      <c r="B2980" s="1"/>
      <c r="C2980" s="1" t="str">
        <f t="shared" si="230"/>
        <v/>
      </c>
      <c r="D2980" s="1"/>
      <c r="E2980" s="1" t="str">
        <f t="shared" si="231"/>
        <v/>
      </c>
      <c r="F2980" s="1" t="str">
        <f t="shared" si="232"/>
        <v/>
      </c>
      <c r="G2980" s="1"/>
      <c r="H2980" s="74" t="str" cm="1">
        <f t="array" ref="H2980">IFERROR(IF(D2980="","",INDEX(Entradas!$H$3:$H$5000,MATCH(Vendas!A2980,IF(Entradas!$B$3:$B$5000=Vendas!D2980,Entradas!$A$3:$A$5000),1))),"Preço não registrado")</f>
        <v/>
      </c>
      <c r="I2980" s="37" t="str">
        <f t="shared" si="233"/>
        <v/>
      </c>
      <c r="J2980" s="1"/>
      <c r="K2980" s="1"/>
      <c r="L2980" s="16" t="str">
        <f t="shared" si="234"/>
        <v/>
      </c>
      <c r="M2980" s="70"/>
    </row>
    <row r="2981" spans="1:13" x14ac:dyDescent="0.3">
      <c r="A2981" s="4"/>
      <c r="B2981" s="1"/>
      <c r="C2981" s="1" t="str">
        <f t="shared" si="230"/>
        <v/>
      </c>
      <c r="D2981" s="1"/>
      <c r="E2981" s="1" t="str">
        <f t="shared" si="231"/>
        <v/>
      </c>
      <c r="F2981" s="1" t="str">
        <f t="shared" si="232"/>
        <v/>
      </c>
      <c r="G2981" s="1"/>
      <c r="H2981" s="74" t="str" cm="1">
        <f t="array" ref="H2981">IFERROR(IF(D2981="","",INDEX(Entradas!$H$3:$H$5000,MATCH(Vendas!A2981,IF(Entradas!$B$3:$B$5000=Vendas!D2981,Entradas!$A$3:$A$5000),1))),"Preço não registrado")</f>
        <v/>
      </c>
      <c r="I2981" s="37" t="str">
        <f t="shared" si="233"/>
        <v/>
      </c>
      <c r="J2981" s="1"/>
      <c r="K2981" s="1"/>
      <c r="L2981" s="16" t="str">
        <f t="shared" si="234"/>
        <v/>
      </c>
      <c r="M2981" s="70"/>
    </row>
    <row r="2982" spans="1:13" x14ac:dyDescent="0.3">
      <c r="A2982" s="4"/>
      <c r="B2982" s="1"/>
      <c r="C2982" s="1" t="str">
        <f t="shared" si="230"/>
        <v/>
      </c>
      <c r="D2982" s="6"/>
      <c r="E2982" s="1" t="str">
        <f t="shared" si="231"/>
        <v/>
      </c>
      <c r="F2982" s="1" t="str">
        <f t="shared" si="232"/>
        <v/>
      </c>
      <c r="G2982" s="1"/>
      <c r="H2982" s="74" t="str" cm="1">
        <f t="array" ref="H2982">IFERROR(IF(D2982="","",INDEX(Entradas!$H$3:$H$5000,MATCH(Vendas!A2982,IF(Entradas!$B$3:$B$5000=Vendas!D2982,Entradas!$A$3:$A$5000),1))),"Preço não registrado")</f>
        <v/>
      </c>
      <c r="I2982" s="37" t="str">
        <f t="shared" si="233"/>
        <v/>
      </c>
      <c r="J2982" s="1"/>
      <c r="K2982" s="1"/>
      <c r="L2982" s="16" t="str">
        <f t="shared" si="234"/>
        <v/>
      </c>
      <c r="M2982" s="70"/>
    </row>
    <row r="2983" spans="1:13" x14ac:dyDescent="0.3">
      <c r="A2983" s="4"/>
      <c r="B2983" s="1"/>
      <c r="C2983" s="1" t="str">
        <f t="shared" si="230"/>
        <v/>
      </c>
      <c r="D2983" s="1"/>
      <c r="E2983" s="1" t="str">
        <f t="shared" si="231"/>
        <v/>
      </c>
      <c r="F2983" s="1" t="str">
        <f t="shared" si="232"/>
        <v/>
      </c>
      <c r="G2983" s="1"/>
      <c r="H2983" s="74" t="str" cm="1">
        <f t="array" ref="H2983">IFERROR(IF(D2983="","",INDEX(Entradas!$H$3:$H$5000,MATCH(Vendas!A2983,IF(Entradas!$B$3:$B$5000=Vendas!D2983,Entradas!$A$3:$A$5000),1))),"Preço não registrado")</f>
        <v/>
      </c>
      <c r="I2983" s="37" t="str">
        <f t="shared" si="233"/>
        <v/>
      </c>
      <c r="J2983" s="1"/>
      <c r="K2983" s="1"/>
      <c r="L2983" s="16" t="str">
        <f t="shared" si="234"/>
        <v/>
      </c>
      <c r="M2983" s="70"/>
    </row>
    <row r="2984" spans="1:13" x14ac:dyDescent="0.3">
      <c r="A2984" s="4"/>
      <c r="B2984" s="1"/>
      <c r="C2984" s="1" t="str">
        <f t="shared" si="230"/>
        <v/>
      </c>
      <c r="D2984" s="1"/>
      <c r="E2984" s="1" t="str">
        <f t="shared" si="231"/>
        <v/>
      </c>
      <c r="F2984" s="1" t="str">
        <f t="shared" si="232"/>
        <v/>
      </c>
      <c r="G2984" s="1"/>
      <c r="H2984" s="74" t="str" cm="1">
        <f t="array" ref="H2984">IFERROR(IF(D2984="","",INDEX(Entradas!$H$3:$H$5000,MATCH(Vendas!A2984,IF(Entradas!$B$3:$B$5000=Vendas!D2984,Entradas!$A$3:$A$5000),1))),"Preço não registrado")</f>
        <v/>
      </c>
      <c r="I2984" s="37" t="str">
        <f t="shared" si="233"/>
        <v/>
      </c>
      <c r="J2984" s="1"/>
      <c r="K2984" s="1"/>
      <c r="L2984" s="16" t="str">
        <f t="shared" si="234"/>
        <v/>
      </c>
      <c r="M2984" s="70"/>
    </row>
    <row r="2985" spans="1:13" x14ac:dyDescent="0.3">
      <c r="A2985" s="4"/>
      <c r="B2985" s="1"/>
      <c r="C2985" s="1" t="str">
        <f t="shared" si="230"/>
        <v/>
      </c>
      <c r="D2985" s="1"/>
      <c r="E2985" s="1" t="str">
        <f t="shared" si="231"/>
        <v/>
      </c>
      <c r="F2985" s="1" t="str">
        <f t="shared" si="232"/>
        <v/>
      </c>
      <c r="G2985" s="1"/>
      <c r="H2985" s="74" t="str" cm="1">
        <f t="array" ref="H2985">IFERROR(IF(D2985="","",INDEX(Entradas!$H$3:$H$5000,MATCH(Vendas!A2985,IF(Entradas!$B$3:$B$5000=Vendas!D2985,Entradas!$A$3:$A$5000),1))),"Preço não registrado")</f>
        <v/>
      </c>
      <c r="I2985" s="37" t="str">
        <f t="shared" si="233"/>
        <v/>
      </c>
      <c r="J2985" s="1"/>
      <c r="K2985" s="1"/>
      <c r="L2985" s="16" t="str">
        <f t="shared" si="234"/>
        <v/>
      </c>
      <c r="M2985" s="70"/>
    </row>
    <row r="2986" spans="1:13" x14ac:dyDescent="0.3">
      <c r="A2986" s="4"/>
      <c r="B2986" s="1"/>
      <c r="C2986" s="1" t="str">
        <f t="shared" si="230"/>
        <v/>
      </c>
      <c r="D2986" s="1"/>
      <c r="E2986" s="1" t="str">
        <f t="shared" si="231"/>
        <v/>
      </c>
      <c r="F2986" s="1" t="str">
        <f t="shared" si="232"/>
        <v/>
      </c>
      <c r="G2986" s="1"/>
      <c r="H2986" s="74" t="str" cm="1">
        <f t="array" ref="H2986">IFERROR(IF(D2986="","",INDEX(Entradas!$H$3:$H$5000,MATCH(Vendas!A2986,IF(Entradas!$B$3:$B$5000=Vendas!D2986,Entradas!$A$3:$A$5000),1))),"Preço não registrado")</f>
        <v/>
      </c>
      <c r="I2986" s="37" t="str">
        <f t="shared" si="233"/>
        <v/>
      </c>
      <c r="J2986" s="1"/>
      <c r="K2986" s="1"/>
      <c r="L2986" s="16" t="str">
        <f t="shared" si="234"/>
        <v/>
      </c>
      <c r="M2986" s="70"/>
    </row>
    <row r="2987" spans="1:13" x14ac:dyDescent="0.3">
      <c r="A2987" s="4"/>
      <c r="B2987" s="1"/>
      <c r="C2987" s="1" t="str">
        <f t="shared" si="230"/>
        <v/>
      </c>
      <c r="D2987" s="1"/>
      <c r="E2987" s="1" t="str">
        <f t="shared" si="231"/>
        <v/>
      </c>
      <c r="F2987" s="1" t="str">
        <f t="shared" si="232"/>
        <v/>
      </c>
      <c r="G2987" s="1"/>
      <c r="H2987" s="74" t="str" cm="1">
        <f t="array" ref="H2987">IFERROR(IF(D2987="","",INDEX(Entradas!$H$3:$H$5000,MATCH(Vendas!A2987,IF(Entradas!$B$3:$B$5000=Vendas!D2987,Entradas!$A$3:$A$5000),1))),"Preço não registrado")</f>
        <v/>
      </c>
      <c r="I2987" s="37" t="str">
        <f t="shared" si="233"/>
        <v/>
      </c>
      <c r="J2987" s="1"/>
      <c r="K2987" s="1"/>
      <c r="L2987" s="16" t="str">
        <f t="shared" si="234"/>
        <v/>
      </c>
      <c r="M2987" s="70"/>
    </row>
    <row r="2988" spans="1:13" x14ac:dyDescent="0.3">
      <c r="A2988" s="4"/>
      <c r="B2988" s="1"/>
      <c r="C2988" s="1" t="str">
        <f t="shared" si="230"/>
        <v/>
      </c>
      <c r="D2988" s="1"/>
      <c r="E2988" s="1" t="str">
        <f t="shared" si="231"/>
        <v/>
      </c>
      <c r="F2988" s="1" t="str">
        <f t="shared" si="232"/>
        <v/>
      </c>
      <c r="G2988" s="1"/>
      <c r="H2988" s="74" t="str" cm="1">
        <f t="array" ref="H2988">IFERROR(IF(D2988="","",INDEX(Entradas!$H$3:$H$5000,MATCH(Vendas!A2988,IF(Entradas!$B$3:$B$5000=Vendas!D2988,Entradas!$A$3:$A$5000),1))),"Preço não registrado")</f>
        <v/>
      </c>
      <c r="I2988" s="37" t="str">
        <f t="shared" si="233"/>
        <v/>
      </c>
      <c r="J2988" s="1"/>
      <c r="K2988" s="1"/>
      <c r="L2988" s="16" t="str">
        <f t="shared" si="234"/>
        <v/>
      </c>
      <c r="M2988" s="70"/>
    </row>
    <row r="2989" spans="1:13" x14ac:dyDescent="0.3">
      <c r="A2989" s="4"/>
      <c r="B2989" s="1"/>
      <c r="C2989" s="1" t="str">
        <f t="shared" si="230"/>
        <v/>
      </c>
      <c r="D2989" s="1"/>
      <c r="E2989" s="1" t="str">
        <f t="shared" si="231"/>
        <v/>
      </c>
      <c r="F2989" s="1" t="str">
        <f t="shared" si="232"/>
        <v/>
      </c>
      <c r="G2989" s="1"/>
      <c r="H2989" s="74" t="str" cm="1">
        <f t="array" ref="H2989">IFERROR(IF(D2989="","",INDEX(Entradas!$H$3:$H$5000,MATCH(Vendas!A2989,IF(Entradas!$B$3:$B$5000=Vendas!D2989,Entradas!$A$3:$A$5000),1))),"Preço não registrado")</f>
        <v/>
      </c>
      <c r="I2989" s="37" t="str">
        <f t="shared" si="233"/>
        <v/>
      </c>
      <c r="J2989" s="1"/>
      <c r="K2989" s="1"/>
      <c r="L2989" s="16" t="str">
        <f t="shared" si="234"/>
        <v/>
      </c>
      <c r="M2989" s="70"/>
    </row>
    <row r="2990" spans="1:13" x14ac:dyDescent="0.3">
      <c r="A2990" s="4"/>
      <c r="B2990" s="1"/>
      <c r="C2990" s="1" t="str">
        <f t="shared" si="230"/>
        <v/>
      </c>
      <c r="D2990" s="1"/>
      <c r="E2990" s="1" t="str">
        <f t="shared" si="231"/>
        <v/>
      </c>
      <c r="F2990" s="1" t="str">
        <f t="shared" si="232"/>
        <v/>
      </c>
      <c r="G2990" s="1"/>
      <c r="H2990" s="74" t="str" cm="1">
        <f t="array" ref="H2990">IFERROR(IF(D2990="","",INDEX(Entradas!$H$3:$H$5000,MATCH(Vendas!A2990,IF(Entradas!$B$3:$B$5000=Vendas!D2990,Entradas!$A$3:$A$5000),1))),"Preço não registrado")</f>
        <v/>
      </c>
      <c r="I2990" s="37" t="str">
        <f t="shared" si="233"/>
        <v/>
      </c>
      <c r="J2990" s="1"/>
      <c r="K2990" s="1"/>
      <c r="L2990" s="16" t="str">
        <f t="shared" si="234"/>
        <v/>
      </c>
      <c r="M2990" s="70"/>
    </row>
    <row r="2991" spans="1:13" x14ac:dyDescent="0.3">
      <c r="A2991" s="4"/>
      <c r="B2991" s="1"/>
      <c r="C2991" s="1" t="str">
        <f t="shared" si="230"/>
        <v/>
      </c>
      <c r="D2991" s="1"/>
      <c r="E2991" s="1" t="str">
        <f t="shared" si="231"/>
        <v/>
      </c>
      <c r="F2991" s="1" t="str">
        <f t="shared" si="232"/>
        <v/>
      </c>
      <c r="G2991" s="1"/>
      <c r="H2991" s="74" t="str" cm="1">
        <f t="array" ref="H2991">IFERROR(IF(D2991="","",INDEX(Entradas!$H$3:$H$5000,MATCH(Vendas!A2991,IF(Entradas!$B$3:$B$5000=Vendas!D2991,Entradas!$A$3:$A$5000),1))),"Preço não registrado")</f>
        <v/>
      </c>
      <c r="I2991" s="37" t="str">
        <f t="shared" si="233"/>
        <v/>
      </c>
      <c r="J2991" s="1"/>
      <c r="K2991" s="1"/>
      <c r="L2991" s="16" t="str">
        <f t="shared" si="234"/>
        <v/>
      </c>
      <c r="M2991" s="70"/>
    </row>
    <row r="2992" spans="1:13" x14ac:dyDescent="0.3">
      <c r="A2992" s="4"/>
      <c r="B2992" s="1"/>
      <c r="C2992" s="1" t="str">
        <f t="shared" si="230"/>
        <v/>
      </c>
      <c r="D2992" s="6"/>
      <c r="E2992" s="1" t="str">
        <f t="shared" si="231"/>
        <v/>
      </c>
      <c r="F2992" s="1" t="str">
        <f t="shared" si="232"/>
        <v/>
      </c>
      <c r="G2992" s="1"/>
      <c r="H2992" s="74" t="str" cm="1">
        <f t="array" ref="H2992">IFERROR(IF(D2992="","",INDEX(Entradas!$H$3:$H$5000,MATCH(Vendas!A2992,IF(Entradas!$B$3:$B$5000=Vendas!D2992,Entradas!$A$3:$A$5000),1))),"Preço não registrado")</f>
        <v/>
      </c>
      <c r="I2992" s="37" t="str">
        <f t="shared" si="233"/>
        <v/>
      </c>
      <c r="J2992" s="1"/>
      <c r="K2992" s="1"/>
      <c r="L2992" s="16" t="str">
        <f t="shared" si="234"/>
        <v/>
      </c>
      <c r="M2992" s="70"/>
    </row>
    <row r="2993" spans="1:13" x14ac:dyDescent="0.3">
      <c r="A2993" s="4"/>
      <c r="B2993" s="1"/>
      <c r="C2993" s="1" t="str">
        <f t="shared" si="230"/>
        <v/>
      </c>
      <c r="D2993" s="1"/>
      <c r="E2993" s="1" t="str">
        <f t="shared" si="231"/>
        <v/>
      </c>
      <c r="F2993" s="1" t="str">
        <f t="shared" si="232"/>
        <v/>
      </c>
      <c r="G2993" s="1"/>
      <c r="H2993" s="74" t="str" cm="1">
        <f t="array" ref="H2993">IFERROR(IF(D2993="","",INDEX(Entradas!$H$3:$H$5000,MATCH(Vendas!A2993,IF(Entradas!$B$3:$B$5000=Vendas!D2993,Entradas!$A$3:$A$5000),1))),"Preço não registrado")</f>
        <v/>
      </c>
      <c r="I2993" s="37" t="str">
        <f t="shared" si="233"/>
        <v/>
      </c>
      <c r="J2993" s="1"/>
      <c r="K2993" s="1"/>
      <c r="L2993" s="16" t="str">
        <f t="shared" si="234"/>
        <v/>
      </c>
      <c r="M2993" s="70"/>
    </row>
    <row r="2994" spans="1:13" x14ac:dyDescent="0.3">
      <c r="A2994" s="4"/>
      <c r="B2994" s="1"/>
      <c r="C2994" s="1" t="str">
        <f t="shared" si="230"/>
        <v/>
      </c>
      <c r="D2994" s="1"/>
      <c r="E2994" s="1" t="str">
        <f t="shared" si="231"/>
        <v/>
      </c>
      <c r="F2994" s="1" t="str">
        <f t="shared" si="232"/>
        <v/>
      </c>
      <c r="G2994" s="1"/>
      <c r="H2994" s="74" t="str" cm="1">
        <f t="array" ref="H2994">IFERROR(IF(D2994="","",INDEX(Entradas!$H$3:$H$5000,MATCH(Vendas!A2994,IF(Entradas!$B$3:$B$5000=Vendas!D2994,Entradas!$A$3:$A$5000),1))),"Preço não registrado")</f>
        <v/>
      </c>
      <c r="I2994" s="37" t="str">
        <f t="shared" si="233"/>
        <v/>
      </c>
      <c r="J2994" s="1"/>
      <c r="K2994" s="1"/>
      <c r="L2994" s="16" t="str">
        <f t="shared" si="234"/>
        <v/>
      </c>
      <c r="M2994" s="70"/>
    </row>
    <row r="2995" spans="1:13" x14ac:dyDescent="0.3">
      <c r="A2995" s="4"/>
      <c r="B2995" s="1"/>
      <c r="C2995" s="1" t="str">
        <f t="shared" si="230"/>
        <v/>
      </c>
      <c r="D2995" s="1"/>
      <c r="E2995" s="1" t="str">
        <f t="shared" si="231"/>
        <v/>
      </c>
      <c r="F2995" s="1" t="str">
        <f t="shared" si="232"/>
        <v/>
      </c>
      <c r="G2995" s="1"/>
      <c r="H2995" s="74" t="str" cm="1">
        <f t="array" ref="H2995">IFERROR(IF(D2995="","",INDEX(Entradas!$H$3:$H$5000,MATCH(Vendas!A2995,IF(Entradas!$B$3:$B$5000=Vendas!D2995,Entradas!$A$3:$A$5000),1))),"Preço não registrado")</f>
        <v/>
      </c>
      <c r="I2995" s="37" t="str">
        <f t="shared" si="233"/>
        <v/>
      </c>
      <c r="J2995" s="1"/>
      <c r="K2995" s="1"/>
      <c r="L2995" s="16" t="str">
        <f t="shared" si="234"/>
        <v/>
      </c>
      <c r="M2995" s="70"/>
    </row>
    <row r="2996" spans="1:13" x14ac:dyDescent="0.3">
      <c r="A2996" s="4"/>
      <c r="B2996" s="1"/>
      <c r="C2996" s="1" t="str">
        <f t="shared" si="230"/>
        <v/>
      </c>
      <c r="D2996" s="1"/>
      <c r="E2996" s="1" t="str">
        <f t="shared" si="231"/>
        <v/>
      </c>
      <c r="F2996" s="1" t="str">
        <f t="shared" si="232"/>
        <v/>
      </c>
      <c r="G2996" s="1"/>
      <c r="H2996" s="74" t="str" cm="1">
        <f t="array" ref="H2996">IFERROR(IF(D2996="","",INDEX(Entradas!$H$3:$H$5000,MATCH(Vendas!A2996,IF(Entradas!$B$3:$B$5000=Vendas!D2996,Entradas!$A$3:$A$5000),1))),"Preço não registrado")</f>
        <v/>
      </c>
      <c r="I2996" s="37" t="str">
        <f t="shared" si="233"/>
        <v/>
      </c>
      <c r="J2996" s="1"/>
      <c r="K2996" s="1"/>
      <c r="L2996" s="16" t="str">
        <f t="shared" si="234"/>
        <v/>
      </c>
      <c r="M2996" s="70"/>
    </row>
    <row r="2997" spans="1:13" x14ac:dyDescent="0.3">
      <c r="A2997" s="4"/>
      <c r="B2997" s="1"/>
      <c r="C2997" s="1" t="str">
        <f t="shared" si="230"/>
        <v/>
      </c>
      <c r="D2997" s="1"/>
      <c r="E2997" s="1" t="str">
        <f t="shared" si="231"/>
        <v/>
      </c>
      <c r="F2997" s="1" t="str">
        <f t="shared" si="232"/>
        <v/>
      </c>
      <c r="G2997" s="1"/>
      <c r="H2997" s="74" t="str" cm="1">
        <f t="array" ref="H2997">IFERROR(IF(D2997="","",INDEX(Entradas!$H$3:$H$5000,MATCH(Vendas!A2997,IF(Entradas!$B$3:$B$5000=Vendas!D2997,Entradas!$A$3:$A$5000),1))),"Preço não registrado")</f>
        <v/>
      </c>
      <c r="I2997" s="37" t="str">
        <f t="shared" si="233"/>
        <v/>
      </c>
      <c r="J2997" s="1"/>
      <c r="K2997" s="1"/>
      <c r="L2997" s="16" t="str">
        <f t="shared" si="234"/>
        <v/>
      </c>
      <c r="M2997" s="70"/>
    </row>
    <row r="2998" spans="1:13" x14ac:dyDescent="0.3">
      <c r="A2998" s="4"/>
      <c r="B2998" s="1"/>
      <c r="C2998" s="1" t="str">
        <f t="shared" si="230"/>
        <v/>
      </c>
      <c r="D2998" s="1"/>
      <c r="E2998" s="1" t="str">
        <f t="shared" si="231"/>
        <v/>
      </c>
      <c r="F2998" s="1" t="str">
        <f t="shared" si="232"/>
        <v/>
      </c>
      <c r="G2998" s="1"/>
      <c r="H2998" s="74" t="str" cm="1">
        <f t="array" ref="H2998">IFERROR(IF(D2998="","",INDEX(Entradas!$H$3:$H$5000,MATCH(Vendas!A2998,IF(Entradas!$B$3:$B$5000=Vendas!D2998,Entradas!$A$3:$A$5000),1))),"Preço não registrado")</f>
        <v/>
      </c>
      <c r="I2998" s="37" t="str">
        <f t="shared" si="233"/>
        <v/>
      </c>
      <c r="J2998" s="1"/>
      <c r="K2998" s="1"/>
      <c r="L2998" s="16" t="str">
        <f t="shared" si="234"/>
        <v/>
      </c>
      <c r="M2998" s="70"/>
    </row>
    <row r="2999" spans="1:13" x14ac:dyDescent="0.3">
      <c r="A2999" s="4"/>
      <c r="B2999" s="1"/>
      <c r="C2999" s="1" t="str">
        <f t="shared" si="230"/>
        <v/>
      </c>
      <c r="D2999" s="1"/>
      <c r="E2999" s="1" t="str">
        <f t="shared" si="231"/>
        <v/>
      </c>
      <c r="F2999" s="1" t="str">
        <f t="shared" si="232"/>
        <v/>
      </c>
      <c r="G2999" s="1"/>
      <c r="H2999" s="74" t="str" cm="1">
        <f t="array" ref="H2999">IFERROR(IF(D2999="","",INDEX(Entradas!$H$3:$H$5000,MATCH(Vendas!A2999,IF(Entradas!$B$3:$B$5000=Vendas!D2999,Entradas!$A$3:$A$5000),1))),"Preço não registrado")</f>
        <v/>
      </c>
      <c r="I2999" s="37" t="str">
        <f t="shared" si="233"/>
        <v/>
      </c>
      <c r="J2999" s="1"/>
      <c r="K2999" s="1"/>
      <c r="L2999" s="16" t="str">
        <f t="shared" si="234"/>
        <v/>
      </c>
      <c r="M2999" s="70"/>
    </row>
    <row r="3000" spans="1:13" x14ac:dyDescent="0.3">
      <c r="A3000" s="4"/>
      <c r="B3000" s="1"/>
      <c r="C3000" s="1" t="str">
        <f t="shared" si="230"/>
        <v/>
      </c>
      <c r="D3000" s="1"/>
      <c r="E3000" s="1" t="str">
        <f t="shared" si="231"/>
        <v/>
      </c>
      <c r="F3000" s="1" t="str">
        <f t="shared" si="232"/>
        <v/>
      </c>
      <c r="G3000" s="1"/>
      <c r="H3000" s="74" t="str" cm="1">
        <f t="array" ref="H3000">IFERROR(IF(D3000="","",INDEX(Entradas!$H$3:$H$5000,MATCH(Vendas!A3000,IF(Entradas!$B$3:$B$5000=Vendas!D3000,Entradas!$A$3:$A$5000),1))),"Preço não registrado")</f>
        <v/>
      </c>
      <c r="I3000" s="37" t="str">
        <f t="shared" si="233"/>
        <v/>
      </c>
      <c r="J3000" s="1"/>
      <c r="K3000" s="1"/>
      <c r="L3000" s="16" t="str">
        <f t="shared" si="234"/>
        <v/>
      </c>
      <c r="M3000" s="70"/>
    </row>
    <row r="3001" spans="1:13" x14ac:dyDescent="0.3">
      <c r="A3001" s="4"/>
      <c r="B3001" s="1"/>
      <c r="C3001" s="1" t="str">
        <f t="shared" si="230"/>
        <v/>
      </c>
      <c r="D3001" s="1"/>
      <c r="E3001" s="1" t="str">
        <f t="shared" si="231"/>
        <v/>
      </c>
      <c r="F3001" s="1" t="str">
        <f t="shared" si="232"/>
        <v/>
      </c>
      <c r="G3001" s="1"/>
      <c r="H3001" s="74" t="str" cm="1">
        <f t="array" ref="H3001">IFERROR(IF(D3001="","",INDEX(Entradas!$H$3:$H$5000,MATCH(Vendas!A3001,IF(Entradas!$B$3:$B$5000=Vendas!D3001,Entradas!$A$3:$A$5000),1))),"Preço não registrado")</f>
        <v/>
      </c>
      <c r="I3001" s="37" t="str">
        <f t="shared" si="233"/>
        <v/>
      </c>
      <c r="J3001" s="1"/>
      <c r="K3001" s="1"/>
      <c r="L3001" s="16" t="str">
        <f t="shared" si="234"/>
        <v/>
      </c>
      <c r="M3001" s="70"/>
    </row>
    <row r="3002" spans="1:13" x14ac:dyDescent="0.3">
      <c r="A3002" s="4"/>
      <c r="B3002" s="1"/>
      <c r="C3002" s="1" t="str">
        <f t="shared" si="230"/>
        <v/>
      </c>
      <c r="D3002" s="6"/>
      <c r="E3002" s="1" t="str">
        <f t="shared" si="231"/>
        <v/>
      </c>
      <c r="F3002" s="1" t="str">
        <f t="shared" si="232"/>
        <v/>
      </c>
      <c r="G3002" s="1"/>
      <c r="H3002" s="74" t="str" cm="1">
        <f t="array" ref="H3002">IFERROR(IF(D3002="","",INDEX(Entradas!$H$3:$H$5000,MATCH(Vendas!A3002,IF(Entradas!$B$3:$B$5000=Vendas!D3002,Entradas!$A$3:$A$5000),1))),"Preço não registrado")</f>
        <v/>
      </c>
      <c r="I3002" s="37" t="str">
        <f t="shared" si="233"/>
        <v/>
      </c>
      <c r="J3002" s="1"/>
      <c r="K3002" s="1"/>
      <c r="L3002" s="16" t="str">
        <f t="shared" si="234"/>
        <v/>
      </c>
      <c r="M3002" s="70"/>
    </row>
    <row r="3003" spans="1:13" x14ac:dyDescent="0.3">
      <c r="A3003" s="4"/>
      <c r="B3003" s="1"/>
      <c r="C3003" s="1" t="str">
        <f t="shared" si="230"/>
        <v/>
      </c>
      <c r="D3003" s="1"/>
      <c r="E3003" s="1" t="str">
        <f t="shared" si="231"/>
        <v/>
      </c>
      <c r="F3003" s="1" t="str">
        <f t="shared" si="232"/>
        <v/>
      </c>
      <c r="G3003" s="1"/>
      <c r="H3003" s="74" t="str" cm="1">
        <f t="array" ref="H3003">IFERROR(IF(D3003="","",INDEX(Entradas!$H$3:$H$5000,MATCH(Vendas!A3003,IF(Entradas!$B$3:$B$5000=Vendas!D3003,Entradas!$A$3:$A$5000),1))),"Preço não registrado")</f>
        <v/>
      </c>
      <c r="I3003" s="37" t="str">
        <f t="shared" si="233"/>
        <v/>
      </c>
      <c r="J3003" s="1"/>
      <c r="K3003" s="1"/>
      <c r="L3003" s="16" t="str">
        <f t="shared" si="234"/>
        <v/>
      </c>
      <c r="M3003" s="70"/>
    </row>
    <row r="3004" spans="1:13" x14ac:dyDescent="0.3">
      <c r="A3004" s="4"/>
      <c r="B3004" s="1"/>
      <c r="C3004" s="1" t="str">
        <f t="shared" si="230"/>
        <v/>
      </c>
      <c r="D3004" s="1"/>
      <c r="E3004" s="1" t="str">
        <f t="shared" si="231"/>
        <v/>
      </c>
      <c r="F3004" s="1" t="str">
        <f t="shared" si="232"/>
        <v/>
      </c>
      <c r="G3004" s="1"/>
      <c r="H3004" s="74" t="str" cm="1">
        <f t="array" ref="H3004">IFERROR(IF(D3004="","",INDEX(Entradas!$H$3:$H$5000,MATCH(Vendas!A3004,IF(Entradas!$B$3:$B$5000=Vendas!D3004,Entradas!$A$3:$A$5000),1))),"Preço não registrado")</f>
        <v/>
      </c>
      <c r="I3004" s="37" t="str">
        <f t="shared" si="233"/>
        <v/>
      </c>
      <c r="J3004" s="1"/>
      <c r="K3004" s="1"/>
      <c r="L3004" s="16" t="str">
        <f t="shared" si="234"/>
        <v/>
      </c>
      <c r="M3004" s="70"/>
    </row>
    <row r="3005" spans="1:13" x14ac:dyDescent="0.3">
      <c r="A3005" s="4"/>
      <c r="B3005" s="1"/>
      <c r="C3005" s="1" t="str">
        <f t="shared" si="230"/>
        <v/>
      </c>
      <c r="D3005" s="1"/>
      <c r="E3005" s="1" t="str">
        <f t="shared" si="231"/>
        <v/>
      </c>
      <c r="F3005" s="1" t="str">
        <f t="shared" si="232"/>
        <v/>
      </c>
      <c r="G3005" s="1"/>
      <c r="H3005" s="74" t="str" cm="1">
        <f t="array" ref="H3005">IFERROR(IF(D3005="","",INDEX(Entradas!$H$3:$H$5000,MATCH(Vendas!A3005,IF(Entradas!$B$3:$B$5000=Vendas!D3005,Entradas!$A$3:$A$5000),1))),"Preço não registrado")</f>
        <v/>
      </c>
      <c r="I3005" s="37" t="str">
        <f t="shared" si="233"/>
        <v/>
      </c>
      <c r="J3005" s="1"/>
      <c r="K3005" s="1"/>
      <c r="L3005" s="16" t="str">
        <f t="shared" si="234"/>
        <v/>
      </c>
      <c r="M3005" s="70"/>
    </row>
    <row r="3006" spans="1:13" x14ac:dyDescent="0.3">
      <c r="A3006" s="4"/>
      <c r="B3006" s="1"/>
      <c r="C3006" s="1" t="str">
        <f t="shared" si="230"/>
        <v/>
      </c>
      <c r="D3006" s="1"/>
      <c r="E3006" s="1" t="str">
        <f t="shared" si="231"/>
        <v/>
      </c>
      <c r="F3006" s="1" t="str">
        <f t="shared" si="232"/>
        <v/>
      </c>
      <c r="G3006" s="1"/>
      <c r="H3006" s="74" t="str" cm="1">
        <f t="array" ref="H3006">IFERROR(IF(D3006="","",INDEX(Entradas!$H$3:$H$5000,MATCH(Vendas!A3006,IF(Entradas!$B$3:$B$5000=Vendas!D3006,Entradas!$A$3:$A$5000),1))),"Preço não registrado")</f>
        <v/>
      </c>
      <c r="I3006" s="37" t="str">
        <f t="shared" si="233"/>
        <v/>
      </c>
      <c r="J3006" s="1"/>
      <c r="K3006" s="1"/>
      <c r="L3006" s="16" t="str">
        <f t="shared" si="234"/>
        <v/>
      </c>
      <c r="M3006" s="70"/>
    </row>
    <row r="3007" spans="1:13" x14ac:dyDescent="0.3">
      <c r="A3007" s="4"/>
      <c r="B3007" s="1"/>
      <c r="C3007" s="1" t="str">
        <f t="shared" si="230"/>
        <v/>
      </c>
      <c r="D3007" s="1"/>
      <c r="E3007" s="1" t="str">
        <f t="shared" si="231"/>
        <v/>
      </c>
      <c r="F3007" s="1" t="str">
        <f t="shared" si="232"/>
        <v/>
      </c>
      <c r="G3007" s="1"/>
      <c r="H3007" s="74" t="str" cm="1">
        <f t="array" ref="H3007">IFERROR(IF(D3007="","",INDEX(Entradas!$H$3:$H$5000,MATCH(Vendas!A3007,IF(Entradas!$B$3:$B$5000=Vendas!D3007,Entradas!$A$3:$A$5000),1))),"Preço não registrado")</f>
        <v/>
      </c>
      <c r="I3007" s="37" t="str">
        <f t="shared" si="233"/>
        <v/>
      </c>
      <c r="J3007" s="1"/>
      <c r="K3007" s="1"/>
      <c r="L3007" s="16" t="str">
        <f t="shared" si="234"/>
        <v/>
      </c>
      <c r="M3007" s="70"/>
    </row>
    <row r="3008" spans="1:13" x14ac:dyDescent="0.3">
      <c r="A3008" s="4"/>
      <c r="B3008" s="1"/>
      <c r="C3008" s="1" t="str">
        <f t="shared" si="230"/>
        <v/>
      </c>
      <c r="D3008" s="1"/>
      <c r="E3008" s="1" t="str">
        <f t="shared" si="231"/>
        <v/>
      </c>
      <c r="F3008" s="1" t="str">
        <f t="shared" si="232"/>
        <v/>
      </c>
      <c r="G3008" s="1"/>
      <c r="H3008" s="74" t="str" cm="1">
        <f t="array" ref="H3008">IFERROR(IF(D3008="","",INDEX(Entradas!$H$3:$H$5000,MATCH(Vendas!A3008,IF(Entradas!$B$3:$B$5000=Vendas!D3008,Entradas!$A$3:$A$5000),1))),"Preço não registrado")</f>
        <v/>
      </c>
      <c r="I3008" s="37" t="str">
        <f t="shared" si="233"/>
        <v/>
      </c>
      <c r="J3008" s="1"/>
      <c r="K3008" s="1"/>
      <c r="L3008" s="16" t="str">
        <f t="shared" si="234"/>
        <v/>
      </c>
      <c r="M3008" s="70"/>
    </row>
    <row r="3009" spans="1:13" x14ac:dyDescent="0.3">
      <c r="A3009" s="4"/>
      <c r="B3009" s="1"/>
      <c r="C3009" s="1" t="str">
        <f t="shared" si="230"/>
        <v/>
      </c>
      <c r="D3009" s="1"/>
      <c r="E3009" s="1" t="str">
        <f t="shared" si="231"/>
        <v/>
      </c>
      <c r="F3009" s="1" t="str">
        <f t="shared" si="232"/>
        <v/>
      </c>
      <c r="G3009" s="1"/>
      <c r="H3009" s="74" t="str" cm="1">
        <f t="array" ref="H3009">IFERROR(IF(D3009="","",INDEX(Entradas!$H$3:$H$5000,MATCH(Vendas!A3009,IF(Entradas!$B$3:$B$5000=Vendas!D3009,Entradas!$A$3:$A$5000),1))),"Preço não registrado")</f>
        <v/>
      </c>
      <c r="I3009" s="37" t="str">
        <f t="shared" si="233"/>
        <v/>
      </c>
      <c r="J3009" s="1"/>
      <c r="K3009" s="1"/>
      <c r="L3009" s="16" t="str">
        <f t="shared" si="234"/>
        <v/>
      </c>
      <c r="M3009" s="70"/>
    </row>
    <row r="3010" spans="1:13" x14ac:dyDescent="0.3">
      <c r="A3010" s="4"/>
      <c r="B3010" s="1"/>
      <c r="C3010" s="1" t="str">
        <f t="shared" si="230"/>
        <v/>
      </c>
      <c r="D3010" s="1"/>
      <c r="E3010" s="1" t="str">
        <f t="shared" si="231"/>
        <v/>
      </c>
      <c r="F3010" s="1" t="str">
        <f t="shared" si="232"/>
        <v/>
      </c>
      <c r="G3010" s="1"/>
      <c r="H3010" s="74" t="str" cm="1">
        <f t="array" ref="H3010">IFERROR(IF(D3010="","",INDEX(Entradas!$H$3:$H$5000,MATCH(Vendas!A3010,IF(Entradas!$B$3:$B$5000=Vendas!D3010,Entradas!$A$3:$A$5000),1))),"Preço não registrado")</f>
        <v/>
      </c>
      <c r="I3010" s="37" t="str">
        <f t="shared" si="233"/>
        <v/>
      </c>
      <c r="J3010" s="1"/>
      <c r="K3010" s="1"/>
      <c r="L3010" s="16" t="str">
        <f t="shared" si="234"/>
        <v/>
      </c>
      <c r="M3010" s="70"/>
    </row>
    <row r="3011" spans="1:13" x14ac:dyDescent="0.3">
      <c r="A3011" s="4"/>
      <c r="B3011" s="1"/>
      <c r="C3011" s="1" t="str">
        <f t="shared" ref="C3011:C3074" si="235">IF(B3011="","",VLOOKUP(B3011,tabela_cliente,2,0))</f>
        <v/>
      </c>
      <c r="D3011" s="1"/>
      <c r="E3011" s="1" t="str">
        <f t="shared" ref="E3011:E3074" si="236">IF(D3011="","",VLOOKUP(D3011,tabela_produto,2,0))</f>
        <v/>
      </c>
      <c r="F3011" s="1" t="str">
        <f t="shared" ref="F3011:F3074" si="237">IF(D3011="","",VLOOKUP(D3011,tabela_produto,3,0))</f>
        <v/>
      </c>
      <c r="G3011" s="1"/>
      <c r="H3011" s="74" t="str" cm="1">
        <f t="array" ref="H3011">IFERROR(IF(D3011="","",INDEX(Entradas!$H$3:$H$5000,MATCH(Vendas!A3011,IF(Entradas!$B$3:$B$5000=Vendas!D3011,Entradas!$A$3:$A$5000),1))),"Preço não registrado")</f>
        <v/>
      </c>
      <c r="I3011" s="37" t="str">
        <f t="shared" si="233"/>
        <v/>
      </c>
      <c r="J3011" s="1"/>
      <c r="K3011" s="1"/>
      <c r="L3011" s="16" t="str">
        <f t="shared" si="234"/>
        <v/>
      </c>
      <c r="M3011" s="70"/>
    </row>
    <row r="3012" spans="1:13" x14ac:dyDescent="0.3">
      <c r="A3012" s="4"/>
      <c r="B3012" s="1"/>
      <c r="C3012" s="1" t="str">
        <f t="shared" si="235"/>
        <v/>
      </c>
      <c r="D3012" s="6"/>
      <c r="E3012" s="1" t="str">
        <f t="shared" si="236"/>
        <v/>
      </c>
      <c r="F3012" s="1" t="str">
        <f t="shared" si="237"/>
        <v/>
      </c>
      <c r="G3012" s="1"/>
      <c r="H3012" s="74" t="str" cm="1">
        <f t="array" ref="H3012">IFERROR(IF(D3012="","",INDEX(Entradas!$H$3:$H$5000,MATCH(Vendas!A3012,IF(Entradas!$B$3:$B$5000=Vendas!D3012,Entradas!$A$3:$A$5000),1))),"Preço não registrado")</f>
        <v/>
      </c>
      <c r="I3012" s="37" t="str">
        <f t="shared" ref="I3012:I3075" si="238">IFERROR(IF(OR(G3012="",H3012=""),"",G3012*H3012),"")</f>
        <v/>
      </c>
      <c r="J3012" s="1"/>
      <c r="K3012" s="1"/>
      <c r="L3012" s="16" t="str">
        <f t="shared" ref="L3012:L3075" si="239">IF(K3012="","",HYPERLINK("https://rastreamentocorreios.info/consulta/"&amp;K3012,"Rastreie aqui"))</f>
        <v/>
      </c>
      <c r="M3012" s="70"/>
    </row>
    <row r="3013" spans="1:13" x14ac:dyDescent="0.3">
      <c r="A3013" s="4"/>
      <c r="B3013" s="1"/>
      <c r="C3013" s="1" t="str">
        <f t="shared" si="235"/>
        <v/>
      </c>
      <c r="D3013" s="1"/>
      <c r="E3013" s="1" t="str">
        <f t="shared" si="236"/>
        <v/>
      </c>
      <c r="F3013" s="1" t="str">
        <f t="shared" si="237"/>
        <v/>
      </c>
      <c r="G3013" s="1"/>
      <c r="H3013" s="74" t="str" cm="1">
        <f t="array" ref="H3013">IFERROR(IF(D3013="","",INDEX(Entradas!$H$3:$H$5000,MATCH(Vendas!A3013,IF(Entradas!$B$3:$B$5000=Vendas!D3013,Entradas!$A$3:$A$5000),1))),"Preço não registrado")</f>
        <v/>
      </c>
      <c r="I3013" s="37" t="str">
        <f t="shared" si="238"/>
        <v/>
      </c>
      <c r="J3013" s="1"/>
      <c r="K3013" s="1"/>
      <c r="L3013" s="16" t="str">
        <f t="shared" si="239"/>
        <v/>
      </c>
      <c r="M3013" s="70"/>
    </row>
    <row r="3014" spans="1:13" x14ac:dyDescent="0.3">
      <c r="A3014" s="4"/>
      <c r="B3014" s="1"/>
      <c r="C3014" s="1" t="str">
        <f t="shared" si="235"/>
        <v/>
      </c>
      <c r="D3014" s="1"/>
      <c r="E3014" s="1" t="str">
        <f t="shared" si="236"/>
        <v/>
      </c>
      <c r="F3014" s="1" t="str">
        <f t="shared" si="237"/>
        <v/>
      </c>
      <c r="G3014" s="1"/>
      <c r="H3014" s="74" t="str" cm="1">
        <f t="array" ref="H3014">IFERROR(IF(D3014="","",INDEX(Entradas!$H$3:$H$5000,MATCH(Vendas!A3014,IF(Entradas!$B$3:$B$5000=Vendas!D3014,Entradas!$A$3:$A$5000),1))),"Preço não registrado")</f>
        <v/>
      </c>
      <c r="I3014" s="37" t="str">
        <f t="shared" si="238"/>
        <v/>
      </c>
      <c r="J3014" s="1"/>
      <c r="K3014" s="1"/>
      <c r="L3014" s="16" t="str">
        <f t="shared" si="239"/>
        <v/>
      </c>
      <c r="M3014" s="70"/>
    </row>
    <row r="3015" spans="1:13" x14ac:dyDescent="0.3">
      <c r="A3015" s="4"/>
      <c r="B3015" s="1"/>
      <c r="C3015" s="1" t="str">
        <f t="shared" si="235"/>
        <v/>
      </c>
      <c r="D3015" s="1"/>
      <c r="E3015" s="1" t="str">
        <f t="shared" si="236"/>
        <v/>
      </c>
      <c r="F3015" s="1" t="str">
        <f t="shared" si="237"/>
        <v/>
      </c>
      <c r="G3015" s="1"/>
      <c r="H3015" s="74" t="str" cm="1">
        <f t="array" ref="H3015">IFERROR(IF(D3015="","",INDEX(Entradas!$H$3:$H$5000,MATCH(Vendas!A3015,IF(Entradas!$B$3:$B$5000=Vendas!D3015,Entradas!$A$3:$A$5000),1))),"Preço não registrado")</f>
        <v/>
      </c>
      <c r="I3015" s="37" t="str">
        <f t="shared" si="238"/>
        <v/>
      </c>
      <c r="J3015" s="1"/>
      <c r="K3015" s="1"/>
      <c r="L3015" s="16" t="str">
        <f t="shared" si="239"/>
        <v/>
      </c>
      <c r="M3015" s="70"/>
    </row>
    <row r="3016" spans="1:13" x14ac:dyDescent="0.3">
      <c r="A3016" s="4"/>
      <c r="B3016" s="1"/>
      <c r="C3016" s="1" t="str">
        <f t="shared" si="235"/>
        <v/>
      </c>
      <c r="D3016" s="1"/>
      <c r="E3016" s="1" t="str">
        <f t="shared" si="236"/>
        <v/>
      </c>
      <c r="F3016" s="1" t="str">
        <f t="shared" si="237"/>
        <v/>
      </c>
      <c r="G3016" s="1"/>
      <c r="H3016" s="74" t="str" cm="1">
        <f t="array" ref="H3016">IFERROR(IF(D3016="","",INDEX(Entradas!$H$3:$H$5000,MATCH(Vendas!A3016,IF(Entradas!$B$3:$B$5000=Vendas!D3016,Entradas!$A$3:$A$5000),1))),"Preço não registrado")</f>
        <v/>
      </c>
      <c r="I3016" s="37" t="str">
        <f t="shared" si="238"/>
        <v/>
      </c>
      <c r="J3016" s="1"/>
      <c r="K3016" s="1"/>
      <c r="L3016" s="16" t="str">
        <f t="shared" si="239"/>
        <v/>
      </c>
      <c r="M3016" s="70"/>
    </row>
    <row r="3017" spans="1:13" x14ac:dyDescent="0.3">
      <c r="A3017" s="4"/>
      <c r="B3017" s="1"/>
      <c r="C3017" s="1" t="str">
        <f t="shared" si="235"/>
        <v/>
      </c>
      <c r="D3017" s="1"/>
      <c r="E3017" s="1" t="str">
        <f t="shared" si="236"/>
        <v/>
      </c>
      <c r="F3017" s="1" t="str">
        <f t="shared" si="237"/>
        <v/>
      </c>
      <c r="G3017" s="1"/>
      <c r="H3017" s="74" t="str" cm="1">
        <f t="array" ref="H3017">IFERROR(IF(D3017="","",INDEX(Entradas!$H$3:$H$5000,MATCH(Vendas!A3017,IF(Entradas!$B$3:$B$5000=Vendas!D3017,Entradas!$A$3:$A$5000),1))),"Preço não registrado")</f>
        <v/>
      </c>
      <c r="I3017" s="37" t="str">
        <f t="shared" si="238"/>
        <v/>
      </c>
      <c r="J3017" s="1"/>
      <c r="K3017" s="1"/>
      <c r="L3017" s="16" t="str">
        <f t="shared" si="239"/>
        <v/>
      </c>
      <c r="M3017" s="70"/>
    </row>
    <row r="3018" spans="1:13" x14ac:dyDescent="0.3">
      <c r="A3018" s="4"/>
      <c r="B3018" s="1"/>
      <c r="C3018" s="1" t="str">
        <f t="shared" si="235"/>
        <v/>
      </c>
      <c r="D3018" s="1"/>
      <c r="E3018" s="1" t="str">
        <f t="shared" si="236"/>
        <v/>
      </c>
      <c r="F3018" s="1" t="str">
        <f t="shared" si="237"/>
        <v/>
      </c>
      <c r="G3018" s="1"/>
      <c r="H3018" s="74" t="str" cm="1">
        <f t="array" ref="H3018">IFERROR(IF(D3018="","",INDEX(Entradas!$H$3:$H$5000,MATCH(Vendas!A3018,IF(Entradas!$B$3:$B$5000=Vendas!D3018,Entradas!$A$3:$A$5000),1))),"Preço não registrado")</f>
        <v/>
      </c>
      <c r="I3018" s="37" t="str">
        <f t="shared" si="238"/>
        <v/>
      </c>
      <c r="J3018" s="1"/>
      <c r="K3018" s="1"/>
      <c r="L3018" s="16" t="str">
        <f t="shared" si="239"/>
        <v/>
      </c>
      <c r="M3018" s="70"/>
    </row>
    <row r="3019" spans="1:13" x14ac:dyDescent="0.3">
      <c r="A3019" s="4"/>
      <c r="B3019" s="1"/>
      <c r="C3019" s="1" t="str">
        <f t="shared" si="235"/>
        <v/>
      </c>
      <c r="D3019" s="1"/>
      <c r="E3019" s="1" t="str">
        <f t="shared" si="236"/>
        <v/>
      </c>
      <c r="F3019" s="1" t="str">
        <f t="shared" si="237"/>
        <v/>
      </c>
      <c r="G3019" s="1"/>
      <c r="H3019" s="74" t="str" cm="1">
        <f t="array" ref="H3019">IFERROR(IF(D3019="","",INDEX(Entradas!$H$3:$H$5000,MATCH(Vendas!A3019,IF(Entradas!$B$3:$B$5000=Vendas!D3019,Entradas!$A$3:$A$5000),1))),"Preço não registrado")</f>
        <v/>
      </c>
      <c r="I3019" s="37" t="str">
        <f t="shared" si="238"/>
        <v/>
      </c>
      <c r="J3019" s="1"/>
      <c r="K3019" s="1"/>
      <c r="L3019" s="16" t="str">
        <f t="shared" si="239"/>
        <v/>
      </c>
      <c r="M3019" s="70"/>
    </row>
    <row r="3020" spans="1:13" x14ac:dyDescent="0.3">
      <c r="A3020" s="4"/>
      <c r="B3020" s="1"/>
      <c r="C3020" s="1" t="str">
        <f t="shared" si="235"/>
        <v/>
      </c>
      <c r="D3020" s="1"/>
      <c r="E3020" s="1" t="str">
        <f t="shared" si="236"/>
        <v/>
      </c>
      <c r="F3020" s="1" t="str">
        <f t="shared" si="237"/>
        <v/>
      </c>
      <c r="G3020" s="1"/>
      <c r="H3020" s="74" t="str" cm="1">
        <f t="array" ref="H3020">IFERROR(IF(D3020="","",INDEX(Entradas!$H$3:$H$5000,MATCH(Vendas!A3020,IF(Entradas!$B$3:$B$5000=Vendas!D3020,Entradas!$A$3:$A$5000),1))),"Preço não registrado")</f>
        <v/>
      </c>
      <c r="I3020" s="37" t="str">
        <f t="shared" si="238"/>
        <v/>
      </c>
      <c r="J3020" s="1"/>
      <c r="K3020" s="1"/>
      <c r="L3020" s="16" t="str">
        <f t="shared" si="239"/>
        <v/>
      </c>
      <c r="M3020" s="70"/>
    </row>
    <row r="3021" spans="1:13" x14ac:dyDescent="0.3">
      <c r="A3021" s="4"/>
      <c r="B3021" s="1"/>
      <c r="C3021" s="1" t="str">
        <f t="shared" si="235"/>
        <v/>
      </c>
      <c r="D3021" s="1"/>
      <c r="E3021" s="1" t="str">
        <f t="shared" si="236"/>
        <v/>
      </c>
      <c r="F3021" s="1" t="str">
        <f t="shared" si="237"/>
        <v/>
      </c>
      <c r="G3021" s="1"/>
      <c r="H3021" s="74" t="str" cm="1">
        <f t="array" ref="H3021">IFERROR(IF(D3021="","",INDEX(Entradas!$H$3:$H$5000,MATCH(Vendas!A3021,IF(Entradas!$B$3:$B$5000=Vendas!D3021,Entradas!$A$3:$A$5000),1))),"Preço não registrado")</f>
        <v/>
      </c>
      <c r="I3021" s="37" t="str">
        <f t="shared" si="238"/>
        <v/>
      </c>
      <c r="J3021" s="1"/>
      <c r="K3021" s="1"/>
      <c r="L3021" s="16" t="str">
        <f t="shared" si="239"/>
        <v/>
      </c>
      <c r="M3021" s="70"/>
    </row>
    <row r="3022" spans="1:13" x14ac:dyDescent="0.3">
      <c r="A3022" s="4"/>
      <c r="B3022" s="1"/>
      <c r="C3022" s="1" t="str">
        <f t="shared" si="235"/>
        <v/>
      </c>
      <c r="D3022" s="6"/>
      <c r="E3022" s="1" t="str">
        <f t="shared" si="236"/>
        <v/>
      </c>
      <c r="F3022" s="1" t="str">
        <f t="shared" si="237"/>
        <v/>
      </c>
      <c r="G3022" s="1"/>
      <c r="H3022" s="74" t="str" cm="1">
        <f t="array" ref="H3022">IFERROR(IF(D3022="","",INDEX(Entradas!$H$3:$H$5000,MATCH(Vendas!A3022,IF(Entradas!$B$3:$B$5000=Vendas!D3022,Entradas!$A$3:$A$5000),1))),"Preço não registrado")</f>
        <v/>
      </c>
      <c r="I3022" s="37" t="str">
        <f t="shared" si="238"/>
        <v/>
      </c>
      <c r="J3022" s="1"/>
      <c r="K3022" s="1"/>
      <c r="L3022" s="16" t="str">
        <f t="shared" si="239"/>
        <v/>
      </c>
      <c r="M3022" s="70"/>
    </row>
    <row r="3023" spans="1:13" x14ac:dyDescent="0.3">
      <c r="A3023" s="4"/>
      <c r="B3023" s="1"/>
      <c r="C3023" s="1" t="str">
        <f t="shared" si="235"/>
        <v/>
      </c>
      <c r="D3023" s="1"/>
      <c r="E3023" s="1" t="str">
        <f t="shared" si="236"/>
        <v/>
      </c>
      <c r="F3023" s="1" t="str">
        <f t="shared" si="237"/>
        <v/>
      </c>
      <c r="G3023" s="1"/>
      <c r="H3023" s="74" t="str" cm="1">
        <f t="array" ref="H3023">IFERROR(IF(D3023="","",INDEX(Entradas!$H$3:$H$5000,MATCH(Vendas!A3023,IF(Entradas!$B$3:$B$5000=Vendas!D3023,Entradas!$A$3:$A$5000),1))),"Preço não registrado")</f>
        <v/>
      </c>
      <c r="I3023" s="37" t="str">
        <f t="shared" si="238"/>
        <v/>
      </c>
      <c r="J3023" s="1"/>
      <c r="K3023" s="1"/>
      <c r="L3023" s="16" t="str">
        <f t="shared" si="239"/>
        <v/>
      </c>
      <c r="M3023" s="70"/>
    </row>
    <row r="3024" spans="1:13" x14ac:dyDescent="0.3">
      <c r="A3024" s="4"/>
      <c r="B3024" s="1"/>
      <c r="C3024" s="1" t="str">
        <f t="shared" si="235"/>
        <v/>
      </c>
      <c r="D3024" s="1"/>
      <c r="E3024" s="1" t="str">
        <f t="shared" si="236"/>
        <v/>
      </c>
      <c r="F3024" s="1" t="str">
        <f t="shared" si="237"/>
        <v/>
      </c>
      <c r="G3024" s="1"/>
      <c r="H3024" s="74" t="str" cm="1">
        <f t="array" ref="H3024">IFERROR(IF(D3024="","",INDEX(Entradas!$H$3:$H$5000,MATCH(Vendas!A3024,IF(Entradas!$B$3:$B$5000=Vendas!D3024,Entradas!$A$3:$A$5000),1))),"Preço não registrado")</f>
        <v/>
      </c>
      <c r="I3024" s="37" t="str">
        <f t="shared" si="238"/>
        <v/>
      </c>
      <c r="J3024" s="1"/>
      <c r="K3024" s="1"/>
      <c r="L3024" s="16" t="str">
        <f t="shared" si="239"/>
        <v/>
      </c>
      <c r="M3024" s="70"/>
    </row>
    <row r="3025" spans="1:13" x14ac:dyDescent="0.3">
      <c r="A3025" s="4"/>
      <c r="B3025" s="1"/>
      <c r="C3025" s="1" t="str">
        <f t="shared" si="235"/>
        <v/>
      </c>
      <c r="D3025" s="1"/>
      <c r="E3025" s="1" t="str">
        <f t="shared" si="236"/>
        <v/>
      </c>
      <c r="F3025" s="1" t="str">
        <f t="shared" si="237"/>
        <v/>
      </c>
      <c r="G3025" s="1"/>
      <c r="H3025" s="74" t="str" cm="1">
        <f t="array" ref="H3025">IFERROR(IF(D3025="","",INDEX(Entradas!$H$3:$H$5000,MATCH(Vendas!A3025,IF(Entradas!$B$3:$B$5000=Vendas!D3025,Entradas!$A$3:$A$5000),1))),"Preço não registrado")</f>
        <v/>
      </c>
      <c r="I3025" s="37" t="str">
        <f t="shared" si="238"/>
        <v/>
      </c>
      <c r="J3025" s="1"/>
      <c r="K3025" s="1"/>
      <c r="L3025" s="16" t="str">
        <f t="shared" si="239"/>
        <v/>
      </c>
      <c r="M3025" s="70"/>
    </row>
    <row r="3026" spans="1:13" x14ac:dyDescent="0.3">
      <c r="A3026" s="4"/>
      <c r="B3026" s="1"/>
      <c r="C3026" s="1" t="str">
        <f t="shared" si="235"/>
        <v/>
      </c>
      <c r="D3026" s="1"/>
      <c r="E3026" s="1" t="str">
        <f t="shared" si="236"/>
        <v/>
      </c>
      <c r="F3026" s="1" t="str">
        <f t="shared" si="237"/>
        <v/>
      </c>
      <c r="G3026" s="1"/>
      <c r="H3026" s="74" t="str" cm="1">
        <f t="array" ref="H3026">IFERROR(IF(D3026="","",INDEX(Entradas!$H$3:$H$5000,MATCH(Vendas!A3026,IF(Entradas!$B$3:$B$5000=Vendas!D3026,Entradas!$A$3:$A$5000),1))),"Preço não registrado")</f>
        <v/>
      </c>
      <c r="I3026" s="37" t="str">
        <f t="shared" si="238"/>
        <v/>
      </c>
      <c r="J3026" s="1"/>
      <c r="K3026" s="1"/>
      <c r="L3026" s="16" t="str">
        <f t="shared" si="239"/>
        <v/>
      </c>
      <c r="M3026" s="70"/>
    </row>
    <row r="3027" spans="1:13" x14ac:dyDescent="0.3">
      <c r="A3027" s="4"/>
      <c r="B3027" s="1"/>
      <c r="C3027" s="1" t="str">
        <f t="shared" si="235"/>
        <v/>
      </c>
      <c r="D3027" s="1"/>
      <c r="E3027" s="1" t="str">
        <f t="shared" si="236"/>
        <v/>
      </c>
      <c r="F3027" s="1" t="str">
        <f t="shared" si="237"/>
        <v/>
      </c>
      <c r="G3027" s="1"/>
      <c r="H3027" s="74" t="str" cm="1">
        <f t="array" ref="H3027">IFERROR(IF(D3027="","",INDEX(Entradas!$H$3:$H$5000,MATCH(Vendas!A3027,IF(Entradas!$B$3:$B$5000=Vendas!D3027,Entradas!$A$3:$A$5000),1))),"Preço não registrado")</f>
        <v/>
      </c>
      <c r="I3027" s="37" t="str">
        <f t="shared" si="238"/>
        <v/>
      </c>
      <c r="J3027" s="1"/>
      <c r="K3027" s="1"/>
      <c r="L3027" s="16" t="str">
        <f t="shared" si="239"/>
        <v/>
      </c>
      <c r="M3027" s="70"/>
    </row>
    <row r="3028" spans="1:13" x14ac:dyDescent="0.3">
      <c r="A3028" s="4"/>
      <c r="B3028" s="1"/>
      <c r="C3028" s="1" t="str">
        <f t="shared" si="235"/>
        <v/>
      </c>
      <c r="D3028" s="1"/>
      <c r="E3028" s="1" t="str">
        <f t="shared" si="236"/>
        <v/>
      </c>
      <c r="F3028" s="1" t="str">
        <f t="shared" si="237"/>
        <v/>
      </c>
      <c r="G3028" s="1"/>
      <c r="H3028" s="74" t="str" cm="1">
        <f t="array" ref="H3028">IFERROR(IF(D3028="","",INDEX(Entradas!$H$3:$H$5000,MATCH(Vendas!A3028,IF(Entradas!$B$3:$B$5000=Vendas!D3028,Entradas!$A$3:$A$5000),1))),"Preço não registrado")</f>
        <v/>
      </c>
      <c r="I3028" s="37" t="str">
        <f t="shared" si="238"/>
        <v/>
      </c>
      <c r="J3028" s="1"/>
      <c r="K3028" s="1"/>
      <c r="L3028" s="16" t="str">
        <f t="shared" si="239"/>
        <v/>
      </c>
      <c r="M3028" s="70"/>
    </row>
    <row r="3029" spans="1:13" x14ac:dyDescent="0.3">
      <c r="A3029" s="4"/>
      <c r="B3029" s="1"/>
      <c r="C3029" s="1" t="str">
        <f t="shared" si="235"/>
        <v/>
      </c>
      <c r="D3029" s="1"/>
      <c r="E3029" s="1" t="str">
        <f t="shared" si="236"/>
        <v/>
      </c>
      <c r="F3029" s="1" t="str">
        <f t="shared" si="237"/>
        <v/>
      </c>
      <c r="G3029" s="1"/>
      <c r="H3029" s="74" t="str" cm="1">
        <f t="array" ref="H3029">IFERROR(IF(D3029="","",INDEX(Entradas!$H$3:$H$5000,MATCH(Vendas!A3029,IF(Entradas!$B$3:$B$5000=Vendas!D3029,Entradas!$A$3:$A$5000),1))),"Preço não registrado")</f>
        <v/>
      </c>
      <c r="I3029" s="37" t="str">
        <f t="shared" si="238"/>
        <v/>
      </c>
      <c r="J3029" s="1"/>
      <c r="K3029" s="1"/>
      <c r="L3029" s="16" t="str">
        <f t="shared" si="239"/>
        <v/>
      </c>
      <c r="M3029" s="70"/>
    </row>
    <row r="3030" spans="1:13" x14ac:dyDescent="0.3">
      <c r="A3030" s="4"/>
      <c r="B3030" s="1"/>
      <c r="C3030" s="1" t="str">
        <f t="shared" si="235"/>
        <v/>
      </c>
      <c r="D3030" s="1"/>
      <c r="E3030" s="1" t="str">
        <f t="shared" si="236"/>
        <v/>
      </c>
      <c r="F3030" s="1" t="str">
        <f t="shared" si="237"/>
        <v/>
      </c>
      <c r="G3030" s="1"/>
      <c r="H3030" s="74" t="str" cm="1">
        <f t="array" ref="H3030">IFERROR(IF(D3030="","",INDEX(Entradas!$H$3:$H$5000,MATCH(Vendas!A3030,IF(Entradas!$B$3:$B$5000=Vendas!D3030,Entradas!$A$3:$A$5000),1))),"Preço não registrado")</f>
        <v/>
      </c>
      <c r="I3030" s="37" t="str">
        <f t="shared" si="238"/>
        <v/>
      </c>
      <c r="J3030" s="1"/>
      <c r="K3030" s="1"/>
      <c r="L3030" s="16" t="str">
        <f t="shared" si="239"/>
        <v/>
      </c>
      <c r="M3030" s="70"/>
    </row>
    <row r="3031" spans="1:13" x14ac:dyDescent="0.3">
      <c r="A3031" s="4"/>
      <c r="B3031" s="1"/>
      <c r="C3031" s="1" t="str">
        <f t="shared" si="235"/>
        <v/>
      </c>
      <c r="D3031" s="1"/>
      <c r="E3031" s="1" t="str">
        <f t="shared" si="236"/>
        <v/>
      </c>
      <c r="F3031" s="1" t="str">
        <f t="shared" si="237"/>
        <v/>
      </c>
      <c r="G3031" s="1"/>
      <c r="H3031" s="74" t="str" cm="1">
        <f t="array" ref="H3031">IFERROR(IF(D3031="","",INDEX(Entradas!$H$3:$H$5000,MATCH(Vendas!A3031,IF(Entradas!$B$3:$B$5000=Vendas!D3031,Entradas!$A$3:$A$5000),1))),"Preço não registrado")</f>
        <v/>
      </c>
      <c r="I3031" s="37" t="str">
        <f t="shared" si="238"/>
        <v/>
      </c>
      <c r="J3031" s="1"/>
      <c r="K3031" s="1"/>
      <c r="L3031" s="16" t="str">
        <f t="shared" si="239"/>
        <v/>
      </c>
      <c r="M3031" s="70"/>
    </row>
    <row r="3032" spans="1:13" x14ac:dyDescent="0.3">
      <c r="A3032" s="4"/>
      <c r="B3032" s="1"/>
      <c r="C3032" s="1" t="str">
        <f t="shared" si="235"/>
        <v/>
      </c>
      <c r="D3032" s="6"/>
      <c r="E3032" s="1" t="str">
        <f t="shared" si="236"/>
        <v/>
      </c>
      <c r="F3032" s="1" t="str">
        <f t="shared" si="237"/>
        <v/>
      </c>
      <c r="G3032" s="1"/>
      <c r="H3032" s="74" t="str" cm="1">
        <f t="array" ref="H3032">IFERROR(IF(D3032="","",INDEX(Entradas!$H$3:$H$5000,MATCH(Vendas!A3032,IF(Entradas!$B$3:$B$5000=Vendas!D3032,Entradas!$A$3:$A$5000),1))),"Preço não registrado")</f>
        <v/>
      </c>
      <c r="I3032" s="37" t="str">
        <f t="shared" si="238"/>
        <v/>
      </c>
      <c r="J3032" s="1"/>
      <c r="K3032" s="1"/>
      <c r="L3032" s="16" t="str">
        <f t="shared" si="239"/>
        <v/>
      </c>
      <c r="M3032" s="70"/>
    </row>
    <row r="3033" spans="1:13" x14ac:dyDescent="0.3">
      <c r="A3033" s="4"/>
      <c r="B3033" s="1"/>
      <c r="C3033" s="1" t="str">
        <f t="shared" si="235"/>
        <v/>
      </c>
      <c r="D3033" s="1"/>
      <c r="E3033" s="1" t="str">
        <f t="shared" si="236"/>
        <v/>
      </c>
      <c r="F3033" s="1" t="str">
        <f t="shared" si="237"/>
        <v/>
      </c>
      <c r="G3033" s="1"/>
      <c r="H3033" s="74" t="str" cm="1">
        <f t="array" ref="H3033">IFERROR(IF(D3033="","",INDEX(Entradas!$H$3:$H$5000,MATCH(Vendas!A3033,IF(Entradas!$B$3:$B$5000=Vendas!D3033,Entradas!$A$3:$A$5000),1))),"Preço não registrado")</f>
        <v/>
      </c>
      <c r="I3033" s="37" t="str">
        <f t="shared" si="238"/>
        <v/>
      </c>
      <c r="J3033" s="1"/>
      <c r="K3033" s="1"/>
      <c r="L3033" s="16" t="str">
        <f t="shared" si="239"/>
        <v/>
      </c>
      <c r="M3033" s="70"/>
    </row>
    <row r="3034" spans="1:13" x14ac:dyDescent="0.3">
      <c r="A3034" s="4"/>
      <c r="B3034" s="1"/>
      <c r="C3034" s="1" t="str">
        <f t="shared" si="235"/>
        <v/>
      </c>
      <c r="D3034" s="1"/>
      <c r="E3034" s="1" t="str">
        <f t="shared" si="236"/>
        <v/>
      </c>
      <c r="F3034" s="1" t="str">
        <f t="shared" si="237"/>
        <v/>
      </c>
      <c r="G3034" s="1"/>
      <c r="H3034" s="74" t="str" cm="1">
        <f t="array" ref="H3034">IFERROR(IF(D3034="","",INDEX(Entradas!$H$3:$H$5000,MATCH(Vendas!A3034,IF(Entradas!$B$3:$B$5000=Vendas!D3034,Entradas!$A$3:$A$5000),1))),"Preço não registrado")</f>
        <v/>
      </c>
      <c r="I3034" s="37" t="str">
        <f t="shared" si="238"/>
        <v/>
      </c>
      <c r="J3034" s="1"/>
      <c r="K3034" s="1"/>
      <c r="L3034" s="16" t="str">
        <f t="shared" si="239"/>
        <v/>
      </c>
      <c r="M3034" s="70"/>
    </row>
    <row r="3035" spans="1:13" x14ac:dyDescent="0.3">
      <c r="A3035" s="4"/>
      <c r="B3035" s="1"/>
      <c r="C3035" s="1" t="str">
        <f t="shared" si="235"/>
        <v/>
      </c>
      <c r="D3035" s="1"/>
      <c r="E3035" s="1" t="str">
        <f t="shared" si="236"/>
        <v/>
      </c>
      <c r="F3035" s="1" t="str">
        <f t="shared" si="237"/>
        <v/>
      </c>
      <c r="G3035" s="1"/>
      <c r="H3035" s="74" t="str" cm="1">
        <f t="array" ref="H3035">IFERROR(IF(D3035="","",INDEX(Entradas!$H$3:$H$5000,MATCH(Vendas!A3035,IF(Entradas!$B$3:$B$5000=Vendas!D3035,Entradas!$A$3:$A$5000),1))),"Preço não registrado")</f>
        <v/>
      </c>
      <c r="I3035" s="37" t="str">
        <f t="shared" si="238"/>
        <v/>
      </c>
      <c r="J3035" s="1"/>
      <c r="K3035" s="1"/>
      <c r="L3035" s="16" t="str">
        <f t="shared" si="239"/>
        <v/>
      </c>
      <c r="M3035" s="70"/>
    </row>
    <row r="3036" spans="1:13" x14ac:dyDescent="0.3">
      <c r="A3036" s="4"/>
      <c r="B3036" s="1"/>
      <c r="C3036" s="1" t="str">
        <f t="shared" si="235"/>
        <v/>
      </c>
      <c r="D3036" s="1"/>
      <c r="E3036" s="1" t="str">
        <f t="shared" si="236"/>
        <v/>
      </c>
      <c r="F3036" s="1" t="str">
        <f t="shared" si="237"/>
        <v/>
      </c>
      <c r="G3036" s="1"/>
      <c r="H3036" s="74" t="str" cm="1">
        <f t="array" ref="H3036">IFERROR(IF(D3036="","",INDEX(Entradas!$H$3:$H$5000,MATCH(Vendas!A3036,IF(Entradas!$B$3:$B$5000=Vendas!D3036,Entradas!$A$3:$A$5000),1))),"Preço não registrado")</f>
        <v/>
      </c>
      <c r="I3036" s="37" t="str">
        <f t="shared" si="238"/>
        <v/>
      </c>
      <c r="J3036" s="1"/>
      <c r="K3036" s="1"/>
      <c r="L3036" s="16" t="str">
        <f t="shared" si="239"/>
        <v/>
      </c>
      <c r="M3036" s="70"/>
    </row>
    <row r="3037" spans="1:13" x14ac:dyDescent="0.3">
      <c r="A3037" s="4"/>
      <c r="B3037" s="1"/>
      <c r="C3037" s="1" t="str">
        <f t="shared" si="235"/>
        <v/>
      </c>
      <c r="D3037" s="1"/>
      <c r="E3037" s="1" t="str">
        <f t="shared" si="236"/>
        <v/>
      </c>
      <c r="F3037" s="1" t="str">
        <f t="shared" si="237"/>
        <v/>
      </c>
      <c r="G3037" s="1"/>
      <c r="H3037" s="74" t="str" cm="1">
        <f t="array" ref="H3037">IFERROR(IF(D3037="","",INDEX(Entradas!$H$3:$H$5000,MATCH(Vendas!A3037,IF(Entradas!$B$3:$B$5000=Vendas!D3037,Entradas!$A$3:$A$5000),1))),"Preço não registrado")</f>
        <v/>
      </c>
      <c r="I3037" s="37" t="str">
        <f t="shared" si="238"/>
        <v/>
      </c>
      <c r="J3037" s="1"/>
      <c r="K3037" s="1"/>
      <c r="L3037" s="16" t="str">
        <f t="shared" si="239"/>
        <v/>
      </c>
      <c r="M3037" s="70"/>
    </row>
    <row r="3038" spans="1:13" x14ac:dyDescent="0.3">
      <c r="A3038" s="4"/>
      <c r="B3038" s="1"/>
      <c r="C3038" s="1" t="str">
        <f t="shared" si="235"/>
        <v/>
      </c>
      <c r="D3038" s="1"/>
      <c r="E3038" s="1" t="str">
        <f t="shared" si="236"/>
        <v/>
      </c>
      <c r="F3038" s="1" t="str">
        <f t="shared" si="237"/>
        <v/>
      </c>
      <c r="G3038" s="1"/>
      <c r="H3038" s="74" t="str" cm="1">
        <f t="array" ref="H3038">IFERROR(IF(D3038="","",INDEX(Entradas!$H$3:$H$5000,MATCH(Vendas!A3038,IF(Entradas!$B$3:$B$5000=Vendas!D3038,Entradas!$A$3:$A$5000),1))),"Preço não registrado")</f>
        <v/>
      </c>
      <c r="I3038" s="37" t="str">
        <f t="shared" si="238"/>
        <v/>
      </c>
      <c r="J3038" s="1"/>
      <c r="K3038" s="1"/>
      <c r="L3038" s="16" t="str">
        <f t="shared" si="239"/>
        <v/>
      </c>
      <c r="M3038" s="70"/>
    </row>
    <row r="3039" spans="1:13" x14ac:dyDescent="0.3">
      <c r="A3039" s="4"/>
      <c r="B3039" s="1"/>
      <c r="C3039" s="1" t="str">
        <f t="shared" si="235"/>
        <v/>
      </c>
      <c r="D3039" s="1"/>
      <c r="E3039" s="1" t="str">
        <f t="shared" si="236"/>
        <v/>
      </c>
      <c r="F3039" s="1" t="str">
        <f t="shared" si="237"/>
        <v/>
      </c>
      <c r="G3039" s="1"/>
      <c r="H3039" s="74" t="str" cm="1">
        <f t="array" ref="H3039">IFERROR(IF(D3039="","",INDEX(Entradas!$H$3:$H$5000,MATCH(Vendas!A3039,IF(Entradas!$B$3:$B$5000=Vendas!D3039,Entradas!$A$3:$A$5000),1))),"Preço não registrado")</f>
        <v/>
      </c>
      <c r="I3039" s="37" t="str">
        <f t="shared" si="238"/>
        <v/>
      </c>
      <c r="J3039" s="1"/>
      <c r="K3039" s="1"/>
      <c r="L3039" s="16" t="str">
        <f t="shared" si="239"/>
        <v/>
      </c>
      <c r="M3039" s="70"/>
    </row>
    <row r="3040" spans="1:13" x14ac:dyDescent="0.3">
      <c r="A3040" s="4"/>
      <c r="B3040" s="1"/>
      <c r="C3040" s="1" t="str">
        <f t="shared" si="235"/>
        <v/>
      </c>
      <c r="D3040" s="1"/>
      <c r="E3040" s="1" t="str">
        <f t="shared" si="236"/>
        <v/>
      </c>
      <c r="F3040" s="1" t="str">
        <f t="shared" si="237"/>
        <v/>
      </c>
      <c r="G3040" s="1"/>
      <c r="H3040" s="74" t="str" cm="1">
        <f t="array" ref="H3040">IFERROR(IF(D3040="","",INDEX(Entradas!$H$3:$H$5000,MATCH(Vendas!A3040,IF(Entradas!$B$3:$B$5000=Vendas!D3040,Entradas!$A$3:$A$5000),1))),"Preço não registrado")</f>
        <v/>
      </c>
      <c r="I3040" s="37" t="str">
        <f t="shared" si="238"/>
        <v/>
      </c>
      <c r="J3040" s="1"/>
      <c r="K3040" s="1"/>
      <c r="L3040" s="16" t="str">
        <f t="shared" si="239"/>
        <v/>
      </c>
      <c r="M3040" s="70"/>
    </row>
    <row r="3041" spans="1:13" x14ac:dyDescent="0.3">
      <c r="A3041" s="4"/>
      <c r="B3041" s="1"/>
      <c r="C3041" s="1" t="str">
        <f t="shared" si="235"/>
        <v/>
      </c>
      <c r="D3041" s="1"/>
      <c r="E3041" s="1" t="str">
        <f t="shared" si="236"/>
        <v/>
      </c>
      <c r="F3041" s="1" t="str">
        <f t="shared" si="237"/>
        <v/>
      </c>
      <c r="G3041" s="1"/>
      <c r="H3041" s="74" t="str" cm="1">
        <f t="array" ref="H3041">IFERROR(IF(D3041="","",INDEX(Entradas!$H$3:$H$5000,MATCH(Vendas!A3041,IF(Entradas!$B$3:$B$5000=Vendas!D3041,Entradas!$A$3:$A$5000),1))),"Preço não registrado")</f>
        <v/>
      </c>
      <c r="I3041" s="37" t="str">
        <f t="shared" si="238"/>
        <v/>
      </c>
      <c r="J3041" s="1"/>
      <c r="K3041" s="1"/>
      <c r="L3041" s="16" t="str">
        <f t="shared" si="239"/>
        <v/>
      </c>
      <c r="M3041" s="70"/>
    </row>
    <row r="3042" spans="1:13" x14ac:dyDescent="0.3">
      <c r="A3042" s="4"/>
      <c r="B3042" s="1"/>
      <c r="C3042" s="1" t="str">
        <f t="shared" si="235"/>
        <v/>
      </c>
      <c r="D3042" s="6"/>
      <c r="E3042" s="1" t="str">
        <f t="shared" si="236"/>
        <v/>
      </c>
      <c r="F3042" s="1" t="str">
        <f t="shared" si="237"/>
        <v/>
      </c>
      <c r="G3042" s="1"/>
      <c r="H3042" s="74" t="str" cm="1">
        <f t="array" ref="H3042">IFERROR(IF(D3042="","",INDEX(Entradas!$H$3:$H$5000,MATCH(Vendas!A3042,IF(Entradas!$B$3:$B$5000=Vendas!D3042,Entradas!$A$3:$A$5000),1))),"Preço não registrado")</f>
        <v/>
      </c>
      <c r="I3042" s="37" t="str">
        <f t="shared" si="238"/>
        <v/>
      </c>
      <c r="J3042" s="1"/>
      <c r="K3042" s="1"/>
      <c r="L3042" s="16" t="str">
        <f t="shared" si="239"/>
        <v/>
      </c>
      <c r="M3042" s="70"/>
    </row>
    <row r="3043" spans="1:13" x14ac:dyDescent="0.3">
      <c r="A3043" s="4"/>
      <c r="B3043" s="1"/>
      <c r="C3043" s="1" t="str">
        <f t="shared" si="235"/>
        <v/>
      </c>
      <c r="D3043" s="1"/>
      <c r="E3043" s="1" t="str">
        <f t="shared" si="236"/>
        <v/>
      </c>
      <c r="F3043" s="1" t="str">
        <f t="shared" si="237"/>
        <v/>
      </c>
      <c r="G3043" s="1"/>
      <c r="H3043" s="74" t="str" cm="1">
        <f t="array" ref="H3043">IFERROR(IF(D3043="","",INDEX(Entradas!$H$3:$H$5000,MATCH(Vendas!A3043,IF(Entradas!$B$3:$B$5000=Vendas!D3043,Entradas!$A$3:$A$5000),1))),"Preço não registrado")</f>
        <v/>
      </c>
      <c r="I3043" s="37" t="str">
        <f t="shared" si="238"/>
        <v/>
      </c>
      <c r="J3043" s="1"/>
      <c r="K3043" s="1"/>
      <c r="L3043" s="16" t="str">
        <f t="shared" si="239"/>
        <v/>
      </c>
      <c r="M3043" s="70"/>
    </row>
    <row r="3044" spans="1:13" x14ac:dyDescent="0.3">
      <c r="A3044" s="4"/>
      <c r="B3044" s="1"/>
      <c r="C3044" s="1" t="str">
        <f t="shared" si="235"/>
        <v/>
      </c>
      <c r="D3044" s="1"/>
      <c r="E3044" s="1" t="str">
        <f t="shared" si="236"/>
        <v/>
      </c>
      <c r="F3044" s="1" t="str">
        <f t="shared" si="237"/>
        <v/>
      </c>
      <c r="G3044" s="1"/>
      <c r="H3044" s="74" t="str" cm="1">
        <f t="array" ref="H3044">IFERROR(IF(D3044="","",INDEX(Entradas!$H$3:$H$5000,MATCH(Vendas!A3044,IF(Entradas!$B$3:$B$5000=Vendas!D3044,Entradas!$A$3:$A$5000),1))),"Preço não registrado")</f>
        <v/>
      </c>
      <c r="I3044" s="37" t="str">
        <f t="shared" si="238"/>
        <v/>
      </c>
      <c r="J3044" s="1"/>
      <c r="K3044" s="1"/>
      <c r="L3044" s="16" t="str">
        <f t="shared" si="239"/>
        <v/>
      </c>
      <c r="M3044" s="70"/>
    </row>
    <row r="3045" spans="1:13" x14ac:dyDescent="0.3">
      <c r="A3045" s="4"/>
      <c r="B3045" s="1"/>
      <c r="C3045" s="1" t="str">
        <f t="shared" si="235"/>
        <v/>
      </c>
      <c r="D3045" s="1"/>
      <c r="E3045" s="1" t="str">
        <f t="shared" si="236"/>
        <v/>
      </c>
      <c r="F3045" s="1" t="str">
        <f t="shared" si="237"/>
        <v/>
      </c>
      <c r="G3045" s="1"/>
      <c r="H3045" s="74" t="str" cm="1">
        <f t="array" ref="H3045">IFERROR(IF(D3045="","",INDEX(Entradas!$H$3:$H$5000,MATCH(Vendas!A3045,IF(Entradas!$B$3:$B$5000=Vendas!D3045,Entradas!$A$3:$A$5000),1))),"Preço não registrado")</f>
        <v/>
      </c>
      <c r="I3045" s="37" t="str">
        <f t="shared" si="238"/>
        <v/>
      </c>
      <c r="J3045" s="1"/>
      <c r="K3045" s="1"/>
      <c r="L3045" s="16" t="str">
        <f t="shared" si="239"/>
        <v/>
      </c>
      <c r="M3045" s="70"/>
    </row>
    <row r="3046" spans="1:13" x14ac:dyDescent="0.3">
      <c r="A3046" s="4"/>
      <c r="B3046" s="1"/>
      <c r="C3046" s="1" t="str">
        <f t="shared" si="235"/>
        <v/>
      </c>
      <c r="D3046" s="1"/>
      <c r="E3046" s="1" t="str">
        <f t="shared" si="236"/>
        <v/>
      </c>
      <c r="F3046" s="1" t="str">
        <f t="shared" si="237"/>
        <v/>
      </c>
      <c r="G3046" s="1"/>
      <c r="H3046" s="74" t="str" cm="1">
        <f t="array" ref="H3046">IFERROR(IF(D3046="","",INDEX(Entradas!$H$3:$H$5000,MATCH(Vendas!A3046,IF(Entradas!$B$3:$B$5000=Vendas!D3046,Entradas!$A$3:$A$5000),1))),"Preço não registrado")</f>
        <v/>
      </c>
      <c r="I3046" s="37" t="str">
        <f t="shared" si="238"/>
        <v/>
      </c>
      <c r="J3046" s="1"/>
      <c r="K3046" s="1"/>
      <c r="L3046" s="16" t="str">
        <f t="shared" si="239"/>
        <v/>
      </c>
      <c r="M3046" s="70"/>
    </row>
    <row r="3047" spans="1:13" x14ac:dyDescent="0.3">
      <c r="A3047" s="4"/>
      <c r="B3047" s="1"/>
      <c r="C3047" s="1" t="str">
        <f t="shared" si="235"/>
        <v/>
      </c>
      <c r="D3047" s="1"/>
      <c r="E3047" s="1" t="str">
        <f t="shared" si="236"/>
        <v/>
      </c>
      <c r="F3047" s="1" t="str">
        <f t="shared" si="237"/>
        <v/>
      </c>
      <c r="G3047" s="1"/>
      <c r="H3047" s="74" t="str" cm="1">
        <f t="array" ref="H3047">IFERROR(IF(D3047="","",INDEX(Entradas!$H$3:$H$5000,MATCH(Vendas!A3047,IF(Entradas!$B$3:$B$5000=Vendas!D3047,Entradas!$A$3:$A$5000),1))),"Preço não registrado")</f>
        <v/>
      </c>
      <c r="I3047" s="37" t="str">
        <f t="shared" si="238"/>
        <v/>
      </c>
      <c r="J3047" s="1"/>
      <c r="K3047" s="1"/>
      <c r="L3047" s="16" t="str">
        <f t="shared" si="239"/>
        <v/>
      </c>
      <c r="M3047" s="70"/>
    </row>
    <row r="3048" spans="1:13" x14ac:dyDescent="0.3">
      <c r="A3048" s="4"/>
      <c r="B3048" s="1"/>
      <c r="C3048" s="1" t="str">
        <f t="shared" si="235"/>
        <v/>
      </c>
      <c r="D3048" s="1"/>
      <c r="E3048" s="1" t="str">
        <f t="shared" si="236"/>
        <v/>
      </c>
      <c r="F3048" s="1" t="str">
        <f t="shared" si="237"/>
        <v/>
      </c>
      <c r="G3048" s="1"/>
      <c r="H3048" s="74" t="str" cm="1">
        <f t="array" ref="H3048">IFERROR(IF(D3048="","",INDEX(Entradas!$H$3:$H$5000,MATCH(Vendas!A3048,IF(Entradas!$B$3:$B$5000=Vendas!D3048,Entradas!$A$3:$A$5000),1))),"Preço não registrado")</f>
        <v/>
      </c>
      <c r="I3048" s="37" t="str">
        <f t="shared" si="238"/>
        <v/>
      </c>
      <c r="J3048" s="1"/>
      <c r="K3048" s="1"/>
      <c r="L3048" s="16" t="str">
        <f t="shared" si="239"/>
        <v/>
      </c>
      <c r="M3048" s="70"/>
    </row>
    <row r="3049" spans="1:13" x14ac:dyDescent="0.3">
      <c r="A3049" s="4"/>
      <c r="B3049" s="1"/>
      <c r="C3049" s="1" t="str">
        <f t="shared" si="235"/>
        <v/>
      </c>
      <c r="D3049" s="1"/>
      <c r="E3049" s="1" t="str">
        <f t="shared" si="236"/>
        <v/>
      </c>
      <c r="F3049" s="1" t="str">
        <f t="shared" si="237"/>
        <v/>
      </c>
      <c r="G3049" s="1"/>
      <c r="H3049" s="74" t="str" cm="1">
        <f t="array" ref="H3049">IFERROR(IF(D3049="","",INDEX(Entradas!$H$3:$H$5000,MATCH(Vendas!A3049,IF(Entradas!$B$3:$B$5000=Vendas!D3049,Entradas!$A$3:$A$5000),1))),"Preço não registrado")</f>
        <v/>
      </c>
      <c r="I3049" s="37" t="str">
        <f t="shared" si="238"/>
        <v/>
      </c>
      <c r="J3049" s="1"/>
      <c r="K3049" s="1"/>
      <c r="L3049" s="16" t="str">
        <f t="shared" si="239"/>
        <v/>
      </c>
      <c r="M3049" s="70"/>
    </row>
    <row r="3050" spans="1:13" x14ac:dyDescent="0.3">
      <c r="A3050" s="4"/>
      <c r="B3050" s="1"/>
      <c r="C3050" s="1" t="str">
        <f t="shared" si="235"/>
        <v/>
      </c>
      <c r="D3050" s="1"/>
      <c r="E3050" s="1" t="str">
        <f t="shared" si="236"/>
        <v/>
      </c>
      <c r="F3050" s="1" t="str">
        <f t="shared" si="237"/>
        <v/>
      </c>
      <c r="G3050" s="1"/>
      <c r="H3050" s="74" t="str" cm="1">
        <f t="array" ref="H3050">IFERROR(IF(D3050="","",INDEX(Entradas!$H$3:$H$5000,MATCH(Vendas!A3050,IF(Entradas!$B$3:$B$5000=Vendas!D3050,Entradas!$A$3:$A$5000),1))),"Preço não registrado")</f>
        <v/>
      </c>
      <c r="I3050" s="37" t="str">
        <f t="shared" si="238"/>
        <v/>
      </c>
      <c r="J3050" s="1"/>
      <c r="K3050" s="1"/>
      <c r="L3050" s="16" t="str">
        <f t="shared" si="239"/>
        <v/>
      </c>
      <c r="M3050" s="70"/>
    </row>
    <row r="3051" spans="1:13" x14ac:dyDescent="0.3">
      <c r="A3051" s="4"/>
      <c r="B3051" s="1"/>
      <c r="C3051" s="1" t="str">
        <f t="shared" si="235"/>
        <v/>
      </c>
      <c r="D3051" s="1"/>
      <c r="E3051" s="1" t="str">
        <f t="shared" si="236"/>
        <v/>
      </c>
      <c r="F3051" s="1" t="str">
        <f t="shared" si="237"/>
        <v/>
      </c>
      <c r="G3051" s="1"/>
      <c r="H3051" s="74" t="str" cm="1">
        <f t="array" ref="H3051">IFERROR(IF(D3051="","",INDEX(Entradas!$H$3:$H$5000,MATCH(Vendas!A3051,IF(Entradas!$B$3:$B$5000=Vendas!D3051,Entradas!$A$3:$A$5000),1))),"Preço não registrado")</f>
        <v/>
      </c>
      <c r="I3051" s="37" t="str">
        <f t="shared" si="238"/>
        <v/>
      </c>
      <c r="J3051" s="1"/>
      <c r="K3051" s="1"/>
      <c r="L3051" s="16" t="str">
        <f t="shared" si="239"/>
        <v/>
      </c>
      <c r="M3051" s="70"/>
    </row>
    <row r="3052" spans="1:13" x14ac:dyDescent="0.3">
      <c r="A3052" s="4"/>
      <c r="B3052" s="1"/>
      <c r="C3052" s="1" t="str">
        <f t="shared" si="235"/>
        <v/>
      </c>
      <c r="D3052" s="6"/>
      <c r="E3052" s="1" t="str">
        <f t="shared" si="236"/>
        <v/>
      </c>
      <c r="F3052" s="1" t="str">
        <f t="shared" si="237"/>
        <v/>
      </c>
      <c r="G3052" s="1"/>
      <c r="H3052" s="74" t="str" cm="1">
        <f t="array" ref="H3052">IFERROR(IF(D3052="","",INDEX(Entradas!$H$3:$H$5000,MATCH(Vendas!A3052,IF(Entradas!$B$3:$B$5000=Vendas!D3052,Entradas!$A$3:$A$5000),1))),"Preço não registrado")</f>
        <v/>
      </c>
      <c r="I3052" s="37" t="str">
        <f t="shared" si="238"/>
        <v/>
      </c>
      <c r="J3052" s="1"/>
      <c r="K3052" s="1"/>
      <c r="L3052" s="16" t="str">
        <f t="shared" si="239"/>
        <v/>
      </c>
      <c r="M3052" s="70"/>
    </row>
    <row r="3053" spans="1:13" x14ac:dyDescent="0.3">
      <c r="A3053" s="4"/>
      <c r="B3053" s="1"/>
      <c r="C3053" s="1" t="str">
        <f t="shared" si="235"/>
        <v/>
      </c>
      <c r="D3053" s="1"/>
      <c r="E3053" s="1" t="str">
        <f t="shared" si="236"/>
        <v/>
      </c>
      <c r="F3053" s="1" t="str">
        <f t="shared" si="237"/>
        <v/>
      </c>
      <c r="G3053" s="1"/>
      <c r="H3053" s="74" t="str" cm="1">
        <f t="array" ref="H3053">IFERROR(IF(D3053="","",INDEX(Entradas!$H$3:$H$5000,MATCH(Vendas!A3053,IF(Entradas!$B$3:$B$5000=Vendas!D3053,Entradas!$A$3:$A$5000),1))),"Preço não registrado")</f>
        <v/>
      </c>
      <c r="I3053" s="37" t="str">
        <f t="shared" si="238"/>
        <v/>
      </c>
      <c r="J3053" s="1"/>
      <c r="K3053" s="1"/>
      <c r="L3053" s="16" t="str">
        <f t="shared" si="239"/>
        <v/>
      </c>
      <c r="M3053" s="70"/>
    </row>
    <row r="3054" spans="1:13" x14ac:dyDescent="0.3">
      <c r="A3054" s="4"/>
      <c r="B3054" s="1"/>
      <c r="C3054" s="1" t="str">
        <f t="shared" si="235"/>
        <v/>
      </c>
      <c r="D3054" s="1"/>
      <c r="E3054" s="1" t="str">
        <f t="shared" si="236"/>
        <v/>
      </c>
      <c r="F3054" s="1" t="str">
        <f t="shared" si="237"/>
        <v/>
      </c>
      <c r="G3054" s="1"/>
      <c r="H3054" s="74" t="str" cm="1">
        <f t="array" ref="H3054">IFERROR(IF(D3054="","",INDEX(Entradas!$H$3:$H$5000,MATCH(Vendas!A3054,IF(Entradas!$B$3:$B$5000=Vendas!D3054,Entradas!$A$3:$A$5000),1))),"Preço não registrado")</f>
        <v/>
      </c>
      <c r="I3054" s="37" t="str">
        <f t="shared" si="238"/>
        <v/>
      </c>
      <c r="J3054" s="1"/>
      <c r="K3054" s="1"/>
      <c r="L3054" s="16" t="str">
        <f t="shared" si="239"/>
        <v/>
      </c>
      <c r="M3054" s="70"/>
    </row>
    <row r="3055" spans="1:13" x14ac:dyDescent="0.3">
      <c r="A3055" s="4"/>
      <c r="B3055" s="1"/>
      <c r="C3055" s="1" t="str">
        <f t="shared" si="235"/>
        <v/>
      </c>
      <c r="D3055" s="1"/>
      <c r="E3055" s="1" t="str">
        <f t="shared" si="236"/>
        <v/>
      </c>
      <c r="F3055" s="1" t="str">
        <f t="shared" si="237"/>
        <v/>
      </c>
      <c r="G3055" s="1"/>
      <c r="H3055" s="74" t="str" cm="1">
        <f t="array" ref="H3055">IFERROR(IF(D3055="","",INDEX(Entradas!$H$3:$H$5000,MATCH(Vendas!A3055,IF(Entradas!$B$3:$B$5000=Vendas!D3055,Entradas!$A$3:$A$5000),1))),"Preço não registrado")</f>
        <v/>
      </c>
      <c r="I3055" s="37" t="str">
        <f t="shared" si="238"/>
        <v/>
      </c>
      <c r="J3055" s="1"/>
      <c r="K3055" s="1"/>
      <c r="L3055" s="16" t="str">
        <f t="shared" si="239"/>
        <v/>
      </c>
      <c r="M3055" s="70"/>
    </row>
    <row r="3056" spans="1:13" x14ac:dyDescent="0.3">
      <c r="A3056" s="4"/>
      <c r="B3056" s="1"/>
      <c r="C3056" s="1" t="str">
        <f t="shared" si="235"/>
        <v/>
      </c>
      <c r="D3056" s="1"/>
      <c r="E3056" s="1" t="str">
        <f t="shared" si="236"/>
        <v/>
      </c>
      <c r="F3056" s="1" t="str">
        <f t="shared" si="237"/>
        <v/>
      </c>
      <c r="G3056" s="1"/>
      <c r="H3056" s="74" t="str" cm="1">
        <f t="array" ref="H3056">IFERROR(IF(D3056="","",INDEX(Entradas!$H$3:$H$5000,MATCH(Vendas!A3056,IF(Entradas!$B$3:$B$5000=Vendas!D3056,Entradas!$A$3:$A$5000),1))),"Preço não registrado")</f>
        <v/>
      </c>
      <c r="I3056" s="37" t="str">
        <f t="shared" si="238"/>
        <v/>
      </c>
      <c r="J3056" s="1"/>
      <c r="K3056" s="1"/>
      <c r="L3056" s="16" t="str">
        <f t="shared" si="239"/>
        <v/>
      </c>
      <c r="M3056" s="70"/>
    </row>
    <row r="3057" spans="1:13" x14ac:dyDescent="0.3">
      <c r="A3057" s="4"/>
      <c r="B3057" s="1"/>
      <c r="C3057" s="1" t="str">
        <f t="shared" si="235"/>
        <v/>
      </c>
      <c r="D3057" s="1"/>
      <c r="E3057" s="1" t="str">
        <f t="shared" si="236"/>
        <v/>
      </c>
      <c r="F3057" s="1" t="str">
        <f t="shared" si="237"/>
        <v/>
      </c>
      <c r="G3057" s="1"/>
      <c r="H3057" s="74" t="str" cm="1">
        <f t="array" ref="H3057">IFERROR(IF(D3057="","",INDEX(Entradas!$H$3:$H$5000,MATCH(Vendas!A3057,IF(Entradas!$B$3:$B$5000=Vendas!D3057,Entradas!$A$3:$A$5000),1))),"Preço não registrado")</f>
        <v/>
      </c>
      <c r="I3057" s="37" t="str">
        <f t="shared" si="238"/>
        <v/>
      </c>
      <c r="J3057" s="1"/>
      <c r="K3057" s="1"/>
      <c r="L3057" s="16" t="str">
        <f t="shared" si="239"/>
        <v/>
      </c>
      <c r="M3057" s="70"/>
    </row>
    <row r="3058" spans="1:13" x14ac:dyDescent="0.3">
      <c r="A3058" s="4"/>
      <c r="B3058" s="1"/>
      <c r="C3058" s="1" t="str">
        <f t="shared" si="235"/>
        <v/>
      </c>
      <c r="D3058" s="1"/>
      <c r="E3058" s="1" t="str">
        <f t="shared" si="236"/>
        <v/>
      </c>
      <c r="F3058" s="1" t="str">
        <f t="shared" si="237"/>
        <v/>
      </c>
      <c r="G3058" s="1"/>
      <c r="H3058" s="74" t="str" cm="1">
        <f t="array" ref="H3058">IFERROR(IF(D3058="","",INDEX(Entradas!$H$3:$H$5000,MATCH(Vendas!A3058,IF(Entradas!$B$3:$B$5000=Vendas!D3058,Entradas!$A$3:$A$5000),1))),"Preço não registrado")</f>
        <v/>
      </c>
      <c r="I3058" s="37" t="str">
        <f t="shared" si="238"/>
        <v/>
      </c>
      <c r="J3058" s="1"/>
      <c r="K3058" s="1"/>
      <c r="L3058" s="16" t="str">
        <f t="shared" si="239"/>
        <v/>
      </c>
      <c r="M3058" s="70"/>
    </row>
    <row r="3059" spans="1:13" x14ac:dyDescent="0.3">
      <c r="A3059" s="4"/>
      <c r="B3059" s="1"/>
      <c r="C3059" s="1" t="str">
        <f t="shared" si="235"/>
        <v/>
      </c>
      <c r="D3059" s="1"/>
      <c r="E3059" s="1" t="str">
        <f t="shared" si="236"/>
        <v/>
      </c>
      <c r="F3059" s="1" t="str">
        <f t="shared" si="237"/>
        <v/>
      </c>
      <c r="G3059" s="1"/>
      <c r="H3059" s="74" t="str" cm="1">
        <f t="array" ref="H3059">IFERROR(IF(D3059="","",INDEX(Entradas!$H$3:$H$5000,MATCH(Vendas!A3059,IF(Entradas!$B$3:$B$5000=Vendas!D3059,Entradas!$A$3:$A$5000),1))),"Preço não registrado")</f>
        <v/>
      </c>
      <c r="I3059" s="37" t="str">
        <f t="shared" si="238"/>
        <v/>
      </c>
      <c r="J3059" s="1"/>
      <c r="K3059" s="1"/>
      <c r="L3059" s="16" t="str">
        <f t="shared" si="239"/>
        <v/>
      </c>
      <c r="M3059" s="70"/>
    </row>
    <row r="3060" spans="1:13" x14ac:dyDescent="0.3">
      <c r="A3060" s="4"/>
      <c r="B3060" s="1"/>
      <c r="C3060" s="1" t="str">
        <f t="shared" si="235"/>
        <v/>
      </c>
      <c r="D3060" s="1"/>
      <c r="E3060" s="1" t="str">
        <f t="shared" si="236"/>
        <v/>
      </c>
      <c r="F3060" s="1" t="str">
        <f t="shared" si="237"/>
        <v/>
      </c>
      <c r="G3060" s="1"/>
      <c r="H3060" s="74" t="str" cm="1">
        <f t="array" ref="H3060">IFERROR(IF(D3060="","",INDEX(Entradas!$H$3:$H$5000,MATCH(Vendas!A3060,IF(Entradas!$B$3:$B$5000=Vendas!D3060,Entradas!$A$3:$A$5000),1))),"Preço não registrado")</f>
        <v/>
      </c>
      <c r="I3060" s="37" t="str">
        <f t="shared" si="238"/>
        <v/>
      </c>
      <c r="J3060" s="1"/>
      <c r="K3060" s="1"/>
      <c r="L3060" s="16" t="str">
        <f t="shared" si="239"/>
        <v/>
      </c>
      <c r="M3060" s="70"/>
    </row>
    <row r="3061" spans="1:13" x14ac:dyDescent="0.3">
      <c r="A3061" s="4"/>
      <c r="B3061" s="1"/>
      <c r="C3061" s="1" t="str">
        <f t="shared" si="235"/>
        <v/>
      </c>
      <c r="D3061" s="1"/>
      <c r="E3061" s="1" t="str">
        <f t="shared" si="236"/>
        <v/>
      </c>
      <c r="F3061" s="1" t="str">
        <f t="shared" si="237"/>
        <v/>
      </c>
      <c r="G3061" s="1"/>
      <c r="H3061" s="74" t="str" cm="1">
        <f t="array" ref="H3061">IFERROR(IF(D3061="","",INDEX(Entradas!$H$3:$H$5000,MATCH(Vendas!A3061,IF(Entradas!$B$3:$B$5000=Vendas!D3061,Entradas!$A$3:$A$5000),1))),"Preço não registrado")</f>
        <v/>
      </c>
      <c r="I3061" s="37" t="str">
        <f t="shared" si="238"/>
        <v/>
      </c>
      <c r="J3061" s="1"/>
      <c r="K3061" s="1"/>
      <c r="L3061" s="16" t="str">
        <f t="shared" si="239"/>
        <v/>
      </c>
      <c r="M3061" s="70"/>
    </row>
    <row r="3062" spans="1:13" x14ac:dyDescent="0.3">
      <c r="A3062" s="4"/>
      <c r="B3062" s="1"/>
      <c r="C3062" s="1" t="str">
        <f t="shared" si="235"/>
        <v/>
      </c>
      <c r="D3062" s="6"/>
      <c r="E3062" s="1" t="str">
        <f t="shared" si="236"/>
        <v/>
      </c>
      <c r="F3062" s="1" t="str">
        <f t="shared" si="237"/>
        <v/>
      </c>
      <c r="G3062" s="1"/>
      <c r="H3062" s="74" t="str" cm="1">
        <f t="array" ref="H3062">IFERROR(IF(D3062="","",INDEX(Entradas!$H$3:$H$5000,MATCH(Vendas!A3062,IF(Entradas!$B$3:$B$5000=Vendas!D3062,Entradas!$A$3:$A$5000),1))),"Preço não registrado")</f>
        <v/>
      </c>
      <c r="I3062" s="37" t="str">
        <f t="shared" si="238"/>
        <v/>
      </c>
      <c r="J3062" s="1"/>
      <c r="K3062" s="1"/>
      <c r="L3062" s="16" t="str">
        <f t="shared" si="239"/>
        <v/>
      </c>
      <c r="M3062" s="70"/>
    </row>
    <row r="3063" spans="1:13" x14ac:dyDescent="0.3">
      <c r="A3063" s="4"/>
      <c r="B3063" s="1"/>
      <c r="C3063" s="1" t="str">
        <f t="shared" si="235"/>
        <v/>
      </c>
      <c r="D3063" s="1"/>
      <c r="E3063" s="1" t="str">
        <f t="shared" si="236"/>
        <v/>
      </c>
      <c r="F3063" s="1" t="str">
        <f t="shared" si="237"/>
        <v/>
      </c>
      <c r="G3063" s="1"/>
      <c r="H3063" s="74" t="str" cm="1">
        <f t="array" ref="H3063">IFERROR(IF(D3063="","",INDEX(Entradas!$H$3:$H$5000,MATCH(Vendas!A3063,IF(Entradas!$B$3:$B$5000=Vendas!D3063,Entradas!$A$3:$A$5000),1))),"Preço não registrado")</f>
        <v/>
      </c>
      <c r="I3063" s="37" t="str">
        <f t="shared" si="238"/>
        <v/>
      </c>
      <c r="J3063" s="1"/>
      <c r="K3063" s="1"/>
      <c r="L3063" s="16" t="str">
        <f t="shared" si="239"/>
        <v/>
      </c>
      <c r="M3063" s="70"/>
    </row>
    <row r="3064" spans="1:13" x14ac:dyDescent="0.3">
      <c r="A3064" s="4"/>
      <c r="B3064" s="1"/>
      <c r="C3064" s="1" t="str">
        <f t="shared" si="235"/>
        <v/>
      </c>
      <c r="D3064" s="1"/>
      <c r="E3064" s="1" t="str">
        <f t="shared" si="236"/>
        <v/>
      </c>
      <c r="F3064" s="1" t="str">
        <f t="shared" si="237"/>
        <v/>
      </c>
      <c r="G3064" s="1"/>
      <c r="H3064" s="74" t="str" cm="1">
        <f t="array" ref="H3064">IFERROR(IF(D3064="","",INDEX(Entradas!$H$3:$H$5000,MATCH(Vendas!A3064,IF(Entradas!$B$3:$B$5000=Vendas!D3064,Entradas!$A$3:$A$5000),1))),"Preço não registrado")</f>
        <v/>
      </c>
      <c r="I3064" s="37" t="str">
        <f t="shared" si="238"/>
        <v/>
      </c>
      <c r="J3064" s="1"/>
      <c r="K3064" s="1"/>
      <c r="L3064" s="16" t="str">
        <f t="shared" si="239"/>
        <v/>
      </c>
      <c r="M3064" s="70"/>
    </row>
    <row r="3065" spans="1:13" x14ac:dyDescent="0.3">
      <c r="A3065" s="4"/>
      <c r="B3065" s="1"/>
      <c r="C3065" s="1" t="str">
        <f t="shared" si="235"/>
        <v/>
      </c>
      <c r="D3065" s="1"/>
      <c r="E3065" s="1" t="str">
        <f t="shared" si="236"/>
        <v/>
      </c>
      <c r="F3065" s="1" t="str">
        <f t="shared" si="237"/>
        <v/>
      </c>
      <c r="G3065" s="1"/>
      <c r="H3065" s="74" t="str" cm="1">
        <f t="array" ref="H3065">IFERROR(IF(D3065="","",INDEX(Entradas!$H$3:$H$5000,MATCH(Vendas!A3065,IF(Entradas!$B$3:$B$5000=Vendas!D3065,Entradas!$A$3:$A$5000),1))),"Preço não registrado")</f>
        <v/>
      </c>
      <c r="I3065" s="37" t="str">
        <f t="shared" si="238"/>
        <v/>
      </c>
      <c r="J3065" s="1"/>
      <c r="K3065" s="1"/>
      <c r="L3065" s="16" t="str">
        <f t="shared" si="239"/>
        <v/>
      </c>
      <c r="M3065" s="70"/>
    </row>
    <row r="3066" spans="1:13" x14ac:dyDescent="0.3">
      <c r="A3066" s="4"/>
      <c r="B3066" s="1"/>
      <c r="C3066" s="1" t="str">
        <f t="shared" si="235"/>
        <v/>
      </c>
      <c r="D3066" s="1"/>
      <c r="E3066" s="1" t="str">
        <f t="shared" si="236"/>
        <v/>
      </c>
      <c r="F3066" s="1" t="str">
        <f t="shared" si="237"/>
        <v/>
      </c>
      <c r="G3066" s="1"/>
      <c r="H3066" s="74" t="str" cm="1">
        <f t="array" ref="H3066">IFERROR(IF(D3066="","",INDEX(Entradas!$H$3:$H$5000,MATCH(Vendas!A3066,IF(Entradas!$B$3:$B$5000=Vendas!D3066,Entradas!$A$3:$A$5000),1))),"Preço não registrado")</f>
        <v/>
      </c>
      <c r="I3066" s="37" t="str">
        <f t="shared" si="238"/>
        <v/>
      </c>
      <c r="J3066" s="1"/>
      <c r="K3066" s="1"/>
      <c r="L3066" s="16" t="str">
        <f t="shared" si="239"/>
        <v/>
      </c>
      <c r="M3066" s="70"/>
    </row>
    <row r="3067" spans="1:13" x14ac:dyDescent="0.3">
      <c r="A3067" s="4"/>
      <c r="B3067" s="1"/>
      <c r="C3067" s="1" t="str">
        <f t="shared" si="235"/>
        <v/>
      </c>
      <c r="D3067" s="1"/>
      <c r="E3067" s="1" t="str">
        <f t="shared" si="236"/>
        <v/>
      </c>
      <c r="F3067" s="1" t="str">
        <f t="shared" si="237"/>
        <v/>
      </c>
      <c r="G3067" s="1"/>
      <c r="H3067" s="74" t="str" cm="1">
        <f t="array" ref="H3067">IFERROR(IF(D3067="","",INDEX(Entradas!$H$3:$H$5000,MATCH(Vendas!A3067,IF(Entradas!$B$3:$B$5000=Vendas!D3067,Entradas!$A$3:$A$5000),1))),"Preço não registrado")</f>
        <v/>
      </c>
      <c r="I3067" s="37" t="str">
        <f t="shared" si="238"/>
        <v/>
      </c>
      <c r="J3067" s="1"/>
      <c r="K3067" s="1"/>
      <c r="L3067" s="16" t="str">
        <f t="shared" si="239"/>
        <v/>
      </c>
      <c r="M3067" s="70"/>
    </row>
    <row r="3068" spans="1:13" x14ac:dyDescent="0.3">
      <c r="A3068" s="4"/>
      <c r="B3068" s="1"/>
      <c r="C3068" s="1" t="str">
        <f t="shared" si="235"/>
        <v/>
      </c>
      <c r="D3068" s="1"/>
      <c r="E3068" s="1" t="str">
        <f t="shared" si="236"/>
        <v/>
      </c>
      <c r="F3068" s="1" t="str">
        <f t="shared" si="237"/>
        <v/>
      </c>
      <c r="G3068" s="1"/>
      <c r="H3068" s="74" t="str" cm="1">
        <f t="array" ref="H3068">IFERROR(IF(D3068="","",INDEX(Entradas!$H$3:$H$5000,MATCH(Vendas!A3068,IF(Entradas!$B$3:$B$5000=Vendas!D3068,Entradas!$A$3:$A$5000),1))),"Preço não registrado")</f>
        <v/>
      </c>
      <c r="I3068" s="37" t="str">
        <f t="shared" si="238"/>
        <v/>
      </c>
      <c r="J3068" s="1"/>
      <c r="K3068" s="1"/>
      <c r="L3068" s="16" t="str">
        <f t="shared" si="239"/>
        <v/>
      </c>
      <c r="M3068" s="70"/>
    </row>
    <row r="3069" spans="1:13" x14ac:dyDescent="0.3">
      <c r="A3069" s="4"/>
      <c r="B3069" s="1"/>
      <c r="C3069" s="1" t="str">
        <f t="shared" si="235"/>
        <v/>
      </c>
      <c r="D3069" s="1"/>
      <c r="E3069" s="1" t="str">
        <f t="shared" si="236"/>
        <v/>
      </c>
      <c r="F3069" s="1" t="str">
        <f t="shared" si="237"/>
        <v/>
      </c>
      <c r="G3069" s="1"/>
      <c r="H3069" s="74" t="str" cm="1">
        <f t="array" ref="H3069">IFERROR(IF(D3069="","",INDEX(Entradas!$H$3:$H$5000,MATCH(Vendas!A3069,IF(Entradas!$B$3:$B$5000=Vendas!D3069,Entradas!$A$3:$A$5000),1))),"Preço não registrado")</f>
        <v/>
      </c>
      <c r="I3069" s="37" t="str">
        <f t="shared" si="238"/>
        <v/>
      </c>
      <c r="J3069" s="1"/>
      <c r="K3069" s="1"/>
      <c r="L3069" s="16" t="str">
        <f t="shared" si="239"/>
        <v/>
      </c>
      <c r="M3069" s="70"/>
    </row>
    <row r="3070" spans="1:13" x14ac:dyDescent="0.3">
      <c r="A3070" s="4"/>
      <c r="B3070" s="1"/>
      <c r="C3070" s="1" t="str">
        <f t="shared" si="235"/>
        <v/>
      </c>
      <c r="D3070" s="1"/>
      <c r="E3070" s="1" t="str">
        <f t="shared" si="236"/>
        <v/>
      </c>
      <c r="F3070" s="1" t="str">
        <f t="shared" si="237"/>
        <v/>
      </c>
      <c r="G3070" s="1"/>
      <c r="H3070" s="74" t="str" cm="1">
        <f t="array" ref="H3070">IFERROR(IF(D3070="","",INDEX(Entradas!$H$3:$H$5000,MATCH(Vendas!A3070,IF(Entradas!$B$3:$B$5000=Vendas!D3070,Entradas!$A$3:$A$5000),1))),"Preço não registrado")</f>
        <v/>
      </c>
      <c r="I3070" s="37" t="str">
        <f t="shared" si="238"/>
        <v/>
      </c>
      <c r="J3070" s="1"/>
      <c r="K3070" s="1"/>
      <c r="L3070" s="16" t="str">
        <f t="shared" si="239"/>
        <v/>
      </c>
      <c r="M3070" s="70"/>
    </row>
    <row r="3071" spans="1:13" x14ac:dyDescent="0.3">
      <c r="A3071" s="4"/>
      <c r="B3071" s="1"/>
      <c r="C3071" s="1" t="str">
        <f t="shared" si="235"/>
        <v/>
      </c>
      <c r="D3071" s="1"/>
      <c r="E3071" s="1" t="str">
        <f t="shared" si="236"/>
        <v/>
      </c>
      <c r="F3071" s="1" t="str">
        <f t="shared" si="237"/>
        <v/>
      </c>
      <c r="G3071" s="1"/>
      <c r="H3071" s="74" t="str" cm="1">
        <f t="array" ref="H3071">IFERROR(IF(D3071="","",INDEX(Entradas!$H$3:$H$5000,MATCH(Vendas!A3071,IF(Entradas!$B$3:$B$5000=Vendas!D3071,Entradas!$A$3:$A$5000),1))),"Preço não registrado")</f>
        <v/>
      </c>
      <c r="I3071" s="37" t="str">
        <f t="shared" si="238"/>
        <v/>
      </c>
      <c r="J3071" s="1"/>
      <c r="K3071" s="1"/>
      <c r="L3071" s="16" t="str">
        <f t="shared" si="239"/>
        <v/>
      </c>
      <c r="M3071" s="70"/>
    </row>
    <row r="3072" spans="1:13" x14ac:dyDescent="0.3">
      <c r="A3072" s="4"/>
      <c r="B3072" s="1"/>
      <c r="C3072" s="1" t="str">
        <f t="shared" si="235"/>
        <v/>
      </c>
      <c r="D3072" s="6"/>
      <c r="E3072" s="1" t="str">
        <f t="shared" si="236"/>
        <v/>
      </c>
      <c r="F3072" s="1" t="str">
        <f t="shared" si="237"/>
        <v/>
      </c>
      <c r="G3072" s="1"/>
      <c r="H3072" s="74" t="str" cm="1">
        <f t="array" ref="H3072">IFERROR(IF(D3072="","",INDEX(Entradas!$H$3:$H$5000,MATCH(Vendas!A3072,IF(Entradas!$B$3:$B$5000=Vendas!D3072,Entradas!$A$3:$A$5000),1))),"Preço não registrado")</f>
        <v/>
      </c>
      <c r="I3072" s="37" t="str">
        <f t="shared" si="238"/>
        <v/>
      </c>
      <c r="J3072" s="1"/>
      <c r="K3072" s="1"/>
      <c r="L3072" s="16" t="str">
        <f t="shared" si="239"/>
        <v/>
      </c>
      <c r="M3072" s="70"/>
    </row>
    <row r="3073" spans="1:13" x14ac:dyDescent="0.3">
      <c r="A3073" s="4"/>
      <c r="B3073" s="1"/>
      <c r="C3073" s="1" t="str">
        <f t="shared" si="235"/>
        <v/>
      </c>
      <c r="D3073" s="1"/>
      <c r="E3073" s="1" t="str">
        <f t="shared" si="236"/>
        <v/>
      </c>
      <c r="F3073" s="1" t="str">
        <f t="shared" si="237"/>
        <v/>
      </c>
      <c r="G3073" s="1"/>
      <c r="H3073" s="74" t="str" cm="1">
        <f t="array" ref="H3073">IFERROR(IF(D3073="","",INDEX(Entradas!$H$3:$H$5000,MATCH(Vendas!A3073,IF(Entradas!$B$3:$B$5000=Vendas!D3073,Entradas!$A$3:$A$5000),1))),"Preço não registrado")</f>
        <v/>
      </c>
      <c r="I3073" s="37" t="str">
        <f t="shared" si="238"/>
        <v/>
      </c>
      <c r="J3073" s="1"/>
      <c r="K3073" s="1"/>
      <c r="L3073" s="16" t="str">
        <f t="shared" si="239"/>
        <v/>
      </c>
      <c r="M3073" s="70"/>
    </row>
    <row r="3074" spans="1:13" x14ac:dyDescent="0.3">
      <c r="A3074" s="4"/>
      <c r="B3074" s="1"/>
      <c r="C3074" s="1" t="str">
        <f t="shared" si="235"/>
        <v/>
      </c>
      <c r="D3074" s="1"/>
      <c r="E3074" s="1" t="str">
        <f t="shared" si="236"/>
        <v/>
      </c>
      <c r="F3074" s="1" t="str">
        <f t="shared" si="237"/>
        <v/>
      </c>
      <c r="G3074" s="1"/>
      <c r="H3074" s="74" t="str" cm="1">
        <f t="array" ref="H3074">IFERROR(IF(D3074="","",INDEX(Entradas!$H$3:$H$5000,MATCH(Vendas!A3074,IF(Entradas!$B$3:$B$5000=Vendas!D3074,Entradas!$A$3:$A$5000),1))),"Preço não registrado")</f>
        <v/>
      </c>
      <c r="I3074" s="37" t="str">
        <f t="shared" si="238"/>
        <v/>
      </c>
      <c r="J3074" s="1"/>
      <c r="K3074" s="1"/>
      <c r="L3074" s="16" t="str">
        <f t="shared" si="239"/>
        <v/>
      </c>
      <c r="M3074" s="70"/>
    </row>
    <row r="3075" spans="1:13" x14ac:dyDescent="0.3">
      <c r="A3075" s="4"/>
      <c r="B3075" s="1"/>
      <c r="C3075" s="1" t="str">
        <f t="shared" ref="C3075:C3138" si="240">IF(B3075="","",VLOOKUP(B3075,tabela_cliente,2,0))</f>
        <v/>
      </c>
      <c r="D3075" s="1"/>
      <c r="E3075" s="1" t="str">
        <f t="shared" ref="E3075:E3138" si="241">IF(D3075="","",VLOOKUP(D3075,tabela_produto,2,0))</f>
        <v/>
      </c>
      <c r="F3075" s="1" t="str">
        <f t="shared" ref="F3075:F3138" si="242">IF(D3075="","",VLOOKUP(D3075,tabela_produto,3,0))</f>
        <v/>
      </c>
      <c r="G3075" s="1"/>
      <c r="H3075" s="74" t="str" cm="1">
        <f t="array" ref="H3075">IFERROR(IF(D3075="","",INDEX(Entradas!$H$3:$H$5000,MATCH(Vendas!A3075,IF(Entradas!$B$3:$B$5000=Vendas!D3075,Entradas!$A$3:$A$5000),1))),"Preço não registrado")</f>
        <v/>
      </c>
      <c r="I3075" s="37" t="str">
        <f t="shared" si="238"/>
        <v/>
      </c>
      <c r="J3075" s="1"/>
      <c r="K3075" s="1"/>
      <c r="L3075" s="16" t="str">
        <f t="shared" si="239"/>
        <v/>
      </c>
      <c r="M3075" s="70"/>
    </row>
    <row r="3076" spans="1:13" x14ac:dyDescent="0.3">
      <c r="A3076" s="4"/>
      <c r="B3076" s="1"/>
      <c r="C3076" s="1" t="str">
        <f t="shared" si="240"/>
        <v/>
      </c>
      <c r="D3076" s="1"/>
      <c r="E3076" s="1" t="str">
        <f t="shared" si="241"/>
        <v/>
      </c>
      <c r="F3076" s="1" t="str">
        <f t="shared" si="242"/>
        <v/>
      </c>
      <c r="G3076" s="1"/>
      <c r="H3076" s="74" t="str" cm="1">
        <f t="array" ref="H3076">IFERROR(IF(D3076="","",INDEX(Entradas!$H$3:$H$5000,MATCH(Vendas!A3076,IF(Entradas!$B$3:$B$5000=Vendas!D3076,Entradas!$A$3:$A$5000),1))),"Preço não registrado")</f>
        <v/>
      </c>
      <c r="I3076" s="37" t="str">
        <f t="shared" ref="I3076:I3139" si="243">IFERROR(IF(OR(G3076="",H3076=""),"",G3076*H3076),"")</f>
        <v/>
      </c>
      <c r="J3076" s="1"/>
      <c r="K3076" s="1"/>
      <c r="L3076" s="16" t="str">
        <f t="shared" ref="L3076:L3139" si="244">IF(K3076="","",HYPERLINK("https://rastreamentocorreios.info/consulta/"&amp;K3076,"Rastreie aqui"))</f>
        <v/>
      </c>
      <c r="M3076" s="70"/>
    </row>
    <row r="3077" spans="1:13" x14ac:dyDescent="0.3">
      <c r="A3077" s="4"/>
      <c r="B3077" s="1"/>
      <c r="C3077" s="1" t="str">
        <f t="shared" si="240"/>
        <v/>
      </c>
      <c r="D3077" s="1"/>
      <c r="E3077" s="1" t="str">
        <f t="shared" si="241"/>
        <v/>
      </c>
      <c r="F3077" s="1" t="str">
        <f t="shared" si="242"/>
        <v/>
      </c>
      <c r="G3077" s="1"/>
      <c r="H3077" s="74" t="str" cm="1">
        <f t="array" ref="H3077">IFERROR(IF(D3077="","",INDEX(Entradas!$H$3:$H$5000,MATCH(Vendas!A3077,IF(Entradas!$B$3:$B$5000=Vendas!D3077,Entradas!$A$3:$A$5000),1))),"Preço não registrado")</f>
        <v/>
      </c>
      <c r="I3077" s="37" t="str">
        <f t="shared" si="243"/>
        <v/>
      </c>
      <c r="J3077" s="1"/>
      <c r="K3077" s="1"/>
      <c r="L3077" s="16" t="str">
        <f t="shared" si="244"/>
        <v/>
      </c>
      <c r="M3077" s="70"/>
    </row>
    <row r="3078" spans="1:13" x14ac:dyDescent="0.3">
      <c r="A3078" s="4"/>
      <c r="B3078" s="1"/>
      <c r="C3078" s="1" t="str">
        <f t="shared" si="240"/>
        <v/>
      </c>
      <c r="D3078" s="1"/>
      <c r="E3078" s="1" t="str">
        <f t="shared" si="241"/>
        <v/>
      </c>
      <c r="F3078" s="1" t="str">
        <f t="shared" si="242"/>
        <v/>
      </c>
      <c r="G3078" s="1"/>
      <c r="H3078" s="74" t="str" cm="1">
        <f t="array" ref="H3078">IFERROR(IF(D3078="","",INDEX(Entradas!$H$3:$H$5000,MATCH(Vendas!A3078,IF(Entradas!$B$3:$B$5000=Vendas!D3078,Entradas!$A$3:$A$5000),1))),"Preço não registrado")</f>
        <v/>
      </c>
      <c r="I3078" s="37" t="str">
        <f t="shared" si="243"/>
        <v/>
      </c>
      <c r="J3078" s="1"/>
      <c r="K3078" s="1"/>
      <c r="L3078" s="16" t="str">
        <f t="shared" si="244"/>
        <v/>
      </c>
      <c r="M3078" s="70"/>
    </row>
    <row r="3079" spans="1:13" x14ac:dyDescent="0.3">
      <c r="A3079" s="4"/>
      <c r="B3079" s="1"/>
      <c r="C3079" s="1" t="str">
        <f t="shared" si="240"/>
        <v/>
      </c>
      <c r="D3079" s="1"/>
      <c r="E3079" s="1" t="str">
        <f t="shared" si="241"/>
        <v/>
      </c>
      <c r="F3079" s="1" t="str">
        <f t="shared" si="242"/>
        <v/>
      </c>
      <c r="G3079" s="1"/>
      <c r="H3079" s="74" t="str" cm="1">
        <f t="array" ref="H3079">IFERROR(IF(D3079="","",INDEX(Entradas!$H$3:$H$5000,MATCH(Vendas!A3079,IF(Entradas!$B$3:$B$5000=Vendas!D3079,Entradas!$A$3:$A$5000),1))),"Preço não registrado")</f>
        <v/>
      </c>
      <c r="I3079" s="37" t="str">
        <f t="shared" si="243"/>
        <v/>
      </c>
      <c r="J3079" s="1"/>
      <c r="K3079" s="1"/>
      <c r="L3079" s="16" t="str">
        <f t="shared" si="244"/>
        <v/>
      </c>
      <c r="M3079" s="70"/>
    </row>
    <row r="3080" spans="1:13" x14ac:dyDescent="0.3">
      <c r="A3080" s="4"/>
      <c r="B3080" s="1"/>
      <c r="C3080" s="1" t="str">
        <f t="shared" si="240"/>
        <v/>
      </c>
      <c r="D3080" s="1"/>
      <c r="E3080" s="1" t="str">
        <f t="shared" si="241"/>
        <v/>
      </c>
      <c r="F3080" s="1" t="str">
        <f t="shared" si="242"/>
        <v/>
      </c>
      <c r="G3080" s="1"/>
      <c r="H3080" s="74" t="str" cm="1">
        <f t="array" ref="H3080">IFERROR(IF(D3080="","",INDEX(Entradas!$H$3:$H$5000,MATCH(Vendas!A3080,IF(Entradas!$B$3:$B$5000=Vendas!D3080,Entradas!$A$3:$A$5000),1))),"Preço não registrado")</f>
        <v/>
      </c>
      <c r="I3080" s="37" t="str">
        <f t="shared" si="243"/>
        <v/>
      </c>
      <c r="J3080" s="1"/>
      <c r="K3080" s="1"/>
      <c r="L3080" s="16" t="str">
        <f t="shared" si="244"/>
        <v/>
      </c>
      <c r="M3080" s="70"/>
    </row>
    <row r="3081" spans="1:13" x14ac:dyDescent="0.3">
      <c r="A3081" s="4"/>
      <c r="B3081" s="1"/>
      <c r="C3081" s="1" t="str">
        <f t="shared" si="240"/>
        <v/>
      </c>
      <c r="D3081" s="1"/>
      <c r="E3081" s="1" t="str">
        <f t="shared" si="241"/>
        <v/>
      </c>
      <c r="F3081" s="1" t="str">
        <f t="shared" si="242"/>
        <v/>
      </c>
      <c r="G3081" s="1"/>
      <c r="H3081" s="74" t="str" cm="1">
        <f t="array" ref="H3081">IFERROR(IF(D3081="","",INDEX(Entradas!$H$3:$H$5000,MATCH(Vendas!A3081,IF(Entradas!$B$3:$B$5000=Vendas!D3081,Entradas!$A$3:$A$5000),1))),"Preço não registrado")</f>
        <v/>
      </c>
      <c r="I3081" s="37" t="str">
        <f t="shared" si="243"/>
        <v/>
      </c>
      <c r="J3081" s="1"/>
      <c r="K3081" s="1"/>
      <c r="L3081" s="16" t="str">
        <f t="shared" si="244"/>
        <v/>
      </c>
      <c r="M3081" s="70"/>
    </row>
    <row r="3082" spans="1:13" x14ac:dyDescent="0.3">
      <c r="A3082" s="4"/>
      <c r="B3082" s="1"/>
      <c r="C3082" s="1" t="str">
        <f t="shared" si="240"/>
        <v/>
      </c>
      <c r="D3082" s="6"/>
      <c r="E3082" s="1" t="str">
        <f t="shared" si="241"/>
        <v/>
      </c>
      <c r="F3082" s="1" t="str">
        <f t="shared" si="242"/>
        <v/>
      </c>
      <c r="G3082" s="1"/>
      <c r="H3082" s="74" t="str" cm="1">
        <f t="array" ref="H3082">IFERROR(IF(D3082="","",INDEX(Entradas!$H$3:$H$5000,MATCH(Vendas!A3082,IF(Entradas!$B$3:$B$5000=Vendas!D3082,Entradas!$A$3:$A$5000),1))),"Preço não registrado")</f>
        <v/>
      </c>
      <c r="I3082" s="37" t="str">
        <f t="shared" si="243"/>
        <v/>
      </c>
      <c r="J3082" s="1"/>
      <c r="K3082" s="1"/>
      <c r="L3082" s="16" t="str">
        <f t="shared" si="244"/>
        <v/>
      </c>
      <c r="M3082" s="70"/>
    </row>
    <row r="3083" spans="1:13" x14ac:dyDescent="0.3">
      <c r="A3083" s="4"/>
      <c r="B3083" s="1"/>
      <c r="C3083" s="1" t="str">
        <f t="shared" si="240"/>
        <v/>
      </c>
      <c r="D3083" s="1"/>
      <c r="E3083" s="1" t="str">
        <f t="shared" si="241"/>
        <v/>
      </c>
      <c r="F3083" s="1" t="str">
        <f t="shared" si="242"/>
        <v/>
      </c>
      <c r="G3083" s="1"/>
      <c r="H3083" s="74" t="str" cm="1">
        <f t="array" ref="H3083">IFERROR(IF(D3083="","",INDEX(Entradas!$H$3:$H$5000,MATCH(Vendas!A3083,IF(Entradas!$B$3:$B$5000=Vendas!D3083,Entradas!$A$3:$A$5000),1))),"Preço não registrado")</f>
        <v/>
      </c>
      <c r="I3083" s="37" t="str">
        <f t="shared" si="243"/>
        <v/>
      </c>
      <c r="J3083" s="1"/>
      <c r="K3083" s="1"/>
      <c r="L3083" s="16" t="str">
        <f t="shared" si="244"/>
        <v/>
      </c>
      <c r="M3083" s="70"/>
    </row>
    <row r="3084" spans="1:13" x14ac:dyDescent="0.3">
      <c r="A3084" s="4"/>
      <c r="B3084" s="1"/>
      <c r="C3084" s="1" t="str">
        <f t="shared" si="240"/>
        <v/>
      </c>
      <c r="D3084" s="1"/>
      <c r="E3084" s="1" t="str">
        <f t="shared" si="241"/>
        <v/>
      </c>
      <c r="F3084" s="1" t="str">
        <f t="shared" si="242"/>
        <v/>
      </c>
      <c r="G3084" s="1"/>
      <c r="H3084" s="74" t="str" cm="1">
        <f t="array" ref="H3084">IFERROR(IF(D3084="","",INDEX(Entradas!$H$3:$H$5000,MATCH(Vendas!A3084,IF(Entradas!$B$3:$B$5000=Vendas!D3084,Entradas!$A$3:$A$5000),1))),"Preço não registrado")</f>
        <v/>
      </c>
      <c r="I3084" s="37" t="str">
        <f t="shared" si="243"/>
        <v/>
      </c>
      <c r="J3084" s="1"/>
      <c r="K3084" s="1"/>
      <c r="L3084" s="16" t="str">
        <f t="shared" si="244"/>
        <v/>
      </c>
      <c r="M3084" s="70"/>
    </row>
    <row r="3085" spans="1:13" x14ac:dyDescent="0.3">
      <c r="A3085" s="4"/>
      <c r="B3085" s="1"/>
      <c r="C3085" s="1" t="str">
        <f t="shared" si="240"/>
        <v/>
      </c>
      <c r="D3085" s="1"/>
      <c r="E3085" s="1" t="str">
        <f t="shared" si="241"/>
        <v/>
      </c>
      <c r="F3085" s="1" t="str">
        <f t="shared" si="242"/>
        <v/>
      </c>
      <c r="G3085" s="1"/>
      <c r="H3085" s="74" t="str" cm="1">
        <f t="array" ref="H3085">IFERROR(IF(D3085="","",INDEX(Entradas!$H$3:$H$5000,MATCH(Vendas!A3085,IF(Entradas!$B$3:$B$5000=Vendas!D3085,Entradas!$A$3:$A$5000),1))),"Preço não registrado")</f>
        <v/>
      </c>
      <c r="I3085" s="37" t="str">
        <f t="shared" si="243"/>
        <v/>
      </c>
      <c r="J3085" s="1"/>
      <c r="K3085" s="1"/>
      <c r="L3085" s="16" t="str">
        <f t="shared" si="244"/>
        <v/>
      </c>
      <c r="M3085" s="70"/>
    </row>
    <row r="3086" spans="1:13" x14ac:dyDescent="0.3">
      <c r="A3086" s="4"/>
      <c r="B3086" s="1"/>
      <c r="C3086" s="1" t="str">
        <f t="shared" si="240"/>
        <v/>
      </c>
      <c r="D3086" s="1"/>
      <c r="E3086" s="1" t="str">
        <f t="shared" si="241"/>
        <v/>
      </c>
      <c r="F3086" s="1" t="str">
        <f t="shared" si="242"/>
        <v/>
      </c>
      <c r="G3086" s="1"/>
      <c r="H3086" s="74" t="str" cm="1">
        <f t="array" ref="H3086">IFERROR(IF(D3086="","",INDEX(Entradas!$H$3:$H$5000,MATCH(Vendas!A3086,IF(Entradas!$B$3:$B$5000=Vendas!D3086,Entradas!$A$3:$A$5000),1))),"Preço não registrado")</f>
        <v/>
      </c>
      <c r="I3086" s="37" t="str">
        <f t="shared" si="243"/>
        <v/>
      </c>
      <c r="J3086" s="1"/>
      <c r="K3086" s="1"/>
      <c r="L3086" s="16" t="str">
        <f t="shared" si="244"/>
        <v/>
      </c>
      <c r="M3086" s="70"/>
    </row>
    <row r="3087" spans="1:13" x14ac:dyDescent="0.3">
      <c r="A3087" s="4"/>
      <c r="B3087" s="1"/>
      <c r="C3087" s="1" t="str">
        <f t="shared" si="240"/>
        <v/>
      </c>
      <c r="D3087" s="1"/>
      <c r="E3087" s="1" t="str">
        <f t="shared" si="241"/>
        <v/>
      </c>
      <c r="F3087" s="1" t="str">
        <f t="shared" si="242"/>
        <v/>
      </c>
      <c r="G3087" s="1"/>
      <c r="H3087" s="74" t="str" cm="1">
        <f t="array" ref="H3087">IFERROR(IF(D3087="","",INDEX(Entradas!$H$3:$H$5000,MATCH(Vendas!A3087,IF(Entradas!$B$3:$B$5000=Vendas!D3087,Entradas!$A$3:$A$5000),1))),"Preço não registrado")</f>
        <v/>
      </c>
      <c r="I3087" s="37" t="str">
        <f t="shared" si="243"/>
        <v/>
      </c>
      <c r="J3087" s="1"/>
      <c r="K3087" s="1"/>
      <c r="L3087" s="16" t="str">
        <f t="shared" si="244"/>
        <v/>
      </c>
      <c r="M3087" s="70"/>
    </row>
    <row r="3088" spans="1:13" x14ac:dyDescent="0.3">
      <c r="A3088" s="4"/>
      <c r="B3088" s="1"/>
      <c r="C3088" s="1" t="str">
        <f t="shared" si="240"/>
        <v/>
      </c>
      <c r="D3088" s="1"/>
      <c r="E3088" s="1" t="str">
        <f t="shared" si="241"/>
        <v/>
      </c>
      <c r="F3088" s="1" t="str">
        <f t="shared" si="242"/>
        <v/>
      </c>
      <c r="G3088" s="1"/>
      <c r="H3088" s="74" t="str" cm="1">
        <f t="array" ref="H3088">IFERROR(IF(D3088="","",INDEX(Entradas!$H$3:$H$5000,MATCH(Vendas!A3088,IF(Entradas!$B$3:$B$5000=Vendas!D3088,Entradas!$A$3:$A$5000),1))),"Preço não registrado")</f>
        <v/>
      </c>
      <c r="I3088" s="37" t="str">
        <f t="shared" si="243"/>
        <v/>
      </c>
      <c r="J3088" s="1"/>
      <c r="K3088" s="1"/>
      <c r="L3088" s="16" t="str">
        <f t="shared" si="244"/>
        <v/>
      </c>
      <c r="M3088" s="70"/>
    </row>
    <row r="3089" spans="1:13" x14ac:dyDescent="0.3">
      <c r="A3089" s="4"/>
      <c r="B3089" s="1"/>
      <c r="C3089" s="1" t="str">
        <f t="shared" si="240"/>
        <v/>
      </c>
      <c r="D3089" s="1"/>
      <c r="E3089" s="1" t="str">
        <f t="shared" si="241"/>
        <v/>
      </c>
      <c r="F3089" s="1" t="str">
        <f t="shared" si="242"/>
        <v/>
      </c>
      <c r="G3089" s="1"/>
      <c r="H3089" s="74" t="str" cm="1">
        <f t="array" ref="H3089">IFERROR(IF(D3089="","",INDEX(Entradas!$H$3:$H$5000,MATCH(Vendas!A3089,IF(Entradas!$B$3:$B$5000=Vendas!D3089,Entradas!$A$3:$A$5000),1))),"Preço não registrado")</f>
        <v/>
      </c>
      <c r="I3089" s="37" t="str">
        <f t="shared" si="243"/>
        <v/>
      </c>
      <c r="J3089" s="1"/>
      <c r="K3089" s="1"/>
      <c r="L3089" s="16" t="str">
        <f t="shared" si="244"/>
        <v/>
      </c>
      <c r="M3089" s="70"/>
    </row>
    <row r="3090" spans="1:13" x14ac:dyDescent="0.3">
      <c r="A3090" s="4"/>
      <c r="B3090" s="1"/>
      <c r="C3090" s="1" t="str">
        <f t="shared" si="240"/>
        <v/>
      </c>
      <c r="D3090" s="1"/>
      <c r="E3090" s="1" t="str">
        <f t="shared" si="241"/>
        <v/>
      </c>
      <c r="F3090" s="1" t="str">
        <f t="shared" si="242"/>
        <v/>
      </c>
      <c r="G3090" s="1"/>
      <c r="H3090" s="74" t="str" cm="1">
        <f t="array" ref="H3090">IFERROR(IF(D3090="","",INDEX(Entradas!$H$3:$H$5000,MATCH(Vendas!A3090,IF(Entradas!$B$3:$B$5000=Vendas!D3090,Entradas!$A$3:$A$5000),1))),"Preço não registrado")</f>
        <v/>
      </c>
      <c r="I3090" s="37" t="str">
        <f t="shared" si="243"/>
        <v/>
      </c>
      <c r="J3090" s="1"/>
      <c r="K3090" s="1"/>
      <c r="L3090" s="16" t="str">
        <f t="shared" si="244"/>
        <v/>
      </c>
      <c r="M3090" s="70"/>
    </row>
    <row r="3091" spans="1:13" x14ac:dyDescent="0.3">
      <c r="A3091" s="4"/>
      <c r="B3091" s="1"/>
      <c r="C3091" s="1" t="str">
        <f t="shared" si="240"/>
        <v/>
      </c>
      <c r="D3091" s="1"/>
      <c r="E3091" s="1" t="str">
        <f t="shared" si="241"/>
        <v/>
      </c>
      <c r="F3091" s="1" t="str">
        <f t="shared" si="242"/>
        <v/>
      </c>
      <c r="G3091" s="1"/>
      <c r="H3091" s="74" t="str" cm="1">
        <f t="array" ref="H3091">IFERROR(IF(D3091="","",INDEX(Entradas!$H$3:$H$5000,MATCH(Vendas!A3091,IF(Entradas!$B$3:$B$5000=Vendas!D3091,Entradas!$A$3:$A$5000),1))),"Preço não registrado")</f>
        <v/>
      </c>
      <c r="I3091" s="37" t="str">
        <f t="shared" si="243"/>
        <v/>
      </c>
      <c r="J3091" s="1"/>
      <c r="K3091" s="1"/>
      <c r="L3091" s="16" t="str">
        <f t="shared" si="244"/>
        <v/>
      </c>
      <c r="M3091" s="70"/>
    </row>
    <row r="3092" spans="1:13" x14ac:dyDescent="0.3">
      <c r="A3092" s="4"/>
      <c r="B3092" s="1"/>
      <c r="C3092" s="1" t="str">
        <f t="shared" si="240"/>
        <v/>
      </c>
      <c r="D3092" s="6"/>
      <c r="E3092" s="1" t="str">
        <f t="shared" si="241"/>
        <v/>
      </c>
      <c r="F3092" s="1" t="str">
        <f t="shared" si="242"/>
        <v/>
      </c>
      <c r="G3092" s="1"/>
      <c r="H3092" s="74" t="str" cm="1">
        <f t="array" ref="H3092">IFERROR(IF(D3092="","",INDEX(Entradas!$H$3:$H$5000,MATCH(Vendas!A3092,IF(Entradas!$B$3:$B$5000=Vendas!D3092,Entradas!$A$3:$A$5000),1))),"Preço não registrado")</f>
        <v/>
      </c>
      <c r="I3092" s="37" t="str">
        <f t="shared" si="243"/>
        <v/>
      </c>
      <c r="J3092" s="1"/>
      <c r="K3092" s="1"/>
      <c r="L3092" s="16" t="str">
        <f t="shared" si="244"/>
        <v/>
      </c>
      <c r="M3092" s="70"/>
    </row>
    <row r="3093" spans="1:13" x14ac:dyDescent="0.3">
      <c r="A3093" s="4"/>
      <c r="B3093" s="1"/>
      <c r="C3093" s="1" t="str">
        <f t="shared" si="240"/>
        <v/>
      </c>
      <c r="D3093" s="1"/>
      <c r="E3093" s="1" t="str">
        <f t="shared" si="241"/>
        <v/>
      </c>
      <c r="F3093" s="1" t="str">
        <f t="shared" si="242"/>
        <v/>
      </c>
      <c r="G3093" s="1"/>
      <c r="H3093" s="74" t="str" cm="1">
        <f t="array" ref="H3093">IFERROR(IF(D3093="","",INDEX(Entradas!$H$3:$H$5000,MATCH(Vendas!A3093,IF(Entradas!$B$3:$B$5000=Vendas!D3093,Entradas!$A$3:$A$5000),1))),"Preço não registrado")</f>
        <v/>
      </c>
      <c r="I3093" s="37" t="str">
        <f t="shared" si="243"/>
        <v/>
      </c>
      <c r="J3093" s="1"/>
      <c r="K3093" s="1"/>
      <c r="L3093" s="16" t="str">
        <f t="shared" si="244"/>
        <v/>
      </c>
      <c r="M3093" s="70"/>
    </row>
    <row r="3094" spans="1:13" x14ac:dyDescent="0.3">
      <c r="A3094" s="4"/>
      <c r="B3094" s="1"/>
      <c r="C3094" s="1" t="str">
        <f t="shared" si="240"/>
        <v/>
      </c>
      <c r="D3094" s="1"/>
      <c r="E3094" s="1" t="str">
        <f t="shared" si="241"/>
        <v/>
      </c>
      <c r="F3094" s="1" t="str">
        <f t="shared" si="242"/>
        <v/>
      </c>
      <c r="G3094" s="1"/>
      <c r="H3094" s="74" t="str" cm="1">
        <f t="array" ref="H3094">IFERROR(IF(D3094="","",INDEX(Entradas!$H$3:$H$5000,MATCH(Vendas!A3094,IF(Entradas!$B$3:$B$5000=Vendas!D3094,Entradas!$A$3:$A$5000),1))),"Preço não registrado")</f>
        <v/>
      </c>
      <c r="I3094" s="37" t="str">
        <f t="shared" si="243"/>
        <v/>
      </c>
      <c r="J3094" s="1"/>
      <c r="K3094" s="1"/>
      <c r="L3094" s="16" t="str">
        <f t="shared" si="244"/>
        <v/>
      </c>
      <c r="M3094" s="70"/>
    </row>
    <row r="3095" spans="1:13" x14ac:dyDescent="0.3">
      <c r="A3095" s="4"/>
      <c r="B3095" s="1"/>
      <c r="C3095" s="1" t="str">
        <f t="shared" si="240"/>
        <v/>
      </c>
      <c r="D3095" s="1"/>
      <c r="E3095" s="1" t="str">
        <f t="shared" si="241"/>
        <v/>
      </c>
      <c r="F3095" s="1" t="str">
        <f t="shared" si="242"/>
        <v/>
      </c>
      <c r="G3095" s="1"/>
      <c r="H3095" s="74" t="str" cm="1">
        <f t="array" ref="H3095">IFERROR(IF(D3095="","",INDEX(Entradas!$H$3:$H$5000,MATCH(Vendas!A3095,IF(Entradas!$B$3:$B$5000=Vendas!D3095,Entradas!$A$3:$A$5000),1))),"Preço não registrado")</f>
        <v/>
      </c>
      <c r="I3095" s="37" t="str">
        <f t="shared" si="243"/>
        <v/>
      </c>
      <c r="J3095" s="1"/>
      <c r="K3095" s="1"/>
      <c r="L3095" s="16" t="str">
        <f t="shared" si="244"/>
        <v/>
      </c>
      <c r="M3095" s="70"/>
    </row>
    <row r="3096" spans="1:13" x14ac:dyDescent="0.3">
      <c r="A3096" s="4"/>
      <c r="B3096" s="1"/>
      <c r="C3096" s="1" t="str">
        <f t="shared" si="240"/>
        <v/>
      </c>
      <c r="D3096" s="1"/>
      <c r="E3096" s="1" t="str">
        <f t="shared" si="241"/>
        <v/>
      </c>
      <c r="F3096" s="1" t="str">
        <f t="shared" si="242"/>
        <v/>
      </c>
      <c r="G3096" s="1"/>
      <c r="H3096" s="74" t="str" cm="1">
        <f t="array" ref="H3096">IFERROR(IF(D3096="","",INDEX(Entradas!$H$3:$H$5000,MATCH(Vendas!A3096,IF(Entradas!$B$3:$B$5000=Vendas!D3096,Entradas!$A$3:$A$5000),1))),"Preço não registrado")</f>
        <v/>
      </c>
      <c r="I3096" s="37" t="str">
        <f t="shared" si="243"/>
        <v/>
      </c>
      <c r="J3096" s="1"/>
      <c r="K3096" s="1"/>
      <c r="L3096" s="16" t="str">
        <f t="shared" si="244"/>
        <v/>
      </c>
      <c r="M3096" s="70"/>
    </row>
    <row r="3097" spans="1:13" x14ac:dyDescent="0.3">
      <c r="A3097" s="4"/>
      <c r="B3097" s="1"/>
      <c r="C3097" s="1" t="str">
        <f t="shared" si="240"/>
        <v/>
      </c>
      <c r="D3097" s="1"/>
      <c r="E3097" s="1" t="str">
        <f t="shared" si="241"/>
        <v/>
      </c>
      <c r="F3097" s="1" t="str">
        <f t="shared" si="242"/>
        <v/>
      </c>
      <c r="G3097" s="1"/>
      <c r="H3097" s="74" t="str" cm="1">
        <f t="array" ref="H3097">IFERROR(IF(D3097="","",INDEX(Entradas!$H$3:$H$5000,MATCH(Vendas!A3097,IF(Entradas!$B$3:$B$5000=Vendas!D3097,Entradas!$A$3:$A$5000),1))),"Preço não registrado")</f>
        <v/>
      </c>
      <c r="I3097" s="37" t="str">
        <f t="shared" si="243"/>
        <v/>
      </c>
      <c r="J3097" s="1"/>
      <c r="K3097" s="1"/>
      <c r="L3097" s="16" t="str">
        <f t="shared" si="244"/>
        <v/>
      </c>
      <c r="M3097" s="70"/>
    </row>
    <row r="3098" spans="1:13" x14ac:dyDescent="0.3">
      <c r="A3098" s="4"/>
      <c r="B3098" s="1"/>
      <c r="C3098" s="1" t="str">
        <f t="shared" si="240"/>
        <v/>
      </c>
      <c r="D3098" s="1"/>
      <c r="E3098" s="1" t="str">
        <f t="shared" si="241"/>
        <v/>
      </c>
      <c r="F3098" s="1" t="str">
        <f t="shared" si="242"/>
        <v/>
      </c>
      <c r="G3098" s="1"/>
      <c r="H3098" s="74" t="str" cm="1">
        <f t="array" ref="H3098">IFERROR(IF(D3098="","",INDEX(Entradas!$H$3:$H$5000,MATCH(Vendas!A3098,IF(Entradas!$B$3:$B$5000=Vendas!D3098,Entradas!$A$3:$A$5000),1))),"Preço não registrado")</f>
        <v/>
      </c>
      <c r="I3098" s="37" t="str">
        <f t="shared" si="243"/>
        <v/>
      </c>
      <c r="J3098" s="1"/>
      <c r="K3098" s="1"/>
      <c r="L3098" s="16" t="str">
        <f t="shared" si="244"/>
        <v/>
      </c>
      <c r="M3098" s="70"/>
    </row>
    <row r="3099" spans="1:13" x14ac:dyDescent="0.3">
      <c r="A3099" s="4"/>
      <c r="B3099" s="1"/>
      <c r="C3099" s="1" t="str">
        <f t="shared" si="240"/>
        <v/>
      </c>
      <c r="D3099" s="1"/>
      <c r="E3099" s="1" t="str">
        <f t="shared" si="241"/>
        <v/>
      </c>
      <c r="F3099" s="1" t="str">
        <f t="shared" si="242"/>
        <v/>
      </c>
      <c r="G3099" s="1"/>
      <c r="H3099" s="74" t="str" cm="1">
        <f t="array" ref="H3099">IFERROR(IF(D3099="","",INDEX(Entradas!$H$3:$H$5000,MATCH(Vendas!A3099,IF(Entradas!$B$3:$B$5000=Vendas!D3099,Entradas!$A$3:$A$5000),1))),"Preço não registrado")</f>
        <v/>
      </c>
      <c r="I3099" s="37" t="str">
        <f t="shared" si="243"/>
        <v/>
      </c>
      <c r="J3099" s="1"/>
      <c r="K3099" s="1"/>
      <c r="L3099" s="16" t="str">
        <f t="shared" si="244"/>
        <v/>
      </c>
      <c r="M3099" s="70"/>
    </row>
    <row r="3100" spans="1:13" x14ac:dyDescent="0.3">
      <c r="A3100" s="4"/>
      <c r="B3100" s="1"/>
      <c r="C3100" s="1" t="str">
        <f t="shared" si="240"/>
        <v/>
      </c>
      <c r="D3100" s="1"/>
      <c r="E3100" s="1" t="str">
        <f t="shared" si="241"/>
        <v/>
      </c>
      <c r="F3100" s="1" t="str">
        <f t="shared" si="242"/>
        <v/>
      </c>
      <c r="G3100" s="1"/>
      <c r="H3100" s="74" t="str" cm="1">
        <f t="array" ref="H3100">IFERROR(IF(D3100="","",INDEX(Entradas!$H$3:$H$5000,MATCH(Vendas!A3100,IF(Entradas!$B$3:$B$5000=Vendas!D3100,Entradas!$A$3:$A$5000),1))),"Preço não registrado")</f>
        <v/>
      </c>
      <c r="I3100" s="37" t="str">
        <f t="shared" si="243"/>
        <v/>
      </c>
      <c r="J3100" s="1"/>
      <c r="K3100" s="1"/>
      <c r="L3100" s="16" t="str">
        <f t="shared" si="244"/>
        <v/>
      </c>
      <c r="M3100" s="70"/>
    </row>
    <row r="3101" spans="1:13" x14ac:dyDescent="0.3">
      <c r="A3101" s="4"/>
      <c r="B3101" s="1"/>
      <c r="C3101" s="1" t="str">
        <f t="shared" si="240"/>
        <v/>
      </c>
      <c r="D3101" s="1"/>
      <c r="E3101" s="1" t="str">
        <f t="shared" si="241"/>
        <v/>
      </c>
      <c r="F3101" s="1" t="str">
        <f t="shared" si="242"/>
        <v/>
      </c>
      <c r="G3101" s="1"/>
      <c r="H3101" s="74" t="str" cm="1">
        <f t="array" ref="H3101">IFERROR(IF(D3101="","",INDEX(Entradas!$H$3:$H$5000,MATCH(Vendas!A3101,IF(Entradas!$B$3:$B$5000=Vendas!D3101,Entradas!$A$3:$A$5000),1))),"Preço não registrado")</f>
        <v/>
      </c>
      <c r="I3101" s="37" t="str">
        <f t="shared" si="243"/>
        <v/>
      </c>
      <c r="J3101" s="1"/>
      <c r="K3101" s="1"/>
      <c r="L3101" s="16" t="str">
        <f t="shared" si="244"/>
        <v/>
      </c>
      <c r="M3101" s="70"/>
    </row>
    <row r="3102" spans="1:13" x14ac:dyDescent="0.3">
      <c r="A3102" s="4"/>
      <c r="B3102" s="1"/>
      <c r="C3102" s="1" t="str">
        <f t="shared" si="240"/>
        <v/>
      </c>
      <c r="D3102" s="6"/>
      <c r="E3102" s="1" t="str">
        <f t="shared" si="241"/>
        <v/>
      </c>
      <c r="F3102" s="1" t="str">
        <f t="shared" si="242"/>
        <v/>
      </c>
      <c r="G3102" s="1"/>
      <c r="H3102" s="74" t="str" cm="1">
        <f t="array" ref="H3102">IFERROR(IF(D3102="","",INDEX(Entradas!$H$3:$H$5000,MATCH(Vendas!A3102,IF(Entradas!$B$3:$B$5000=Vendas!D3102,Entradas!$A$3:$A$5000),1))),"Preço não registrado")</f>
        <v/>
      </c>
      <c r="I3102" s="37" t="str">
        <f t="shared" si="243"/>
        <v/>
      </c>
      <c r="J3102" s="1"/>
      <c r="K3102" s="1"/>
      <c r="L3102" s="16" t="str">
        <f t="shared" si="244"/>
        <v/>
      </c>
      <c r="M3102" s="70"/>
    </row>
    <row r="3103" spans="1:13" x14ac:dyDescent="0.3">
      <c r="A3103" s="4"/>
      <c r="B3103" s="1"/>
      <c r="C3103" s="1" t="str">
        <f t="shared" si="240"/>
        <v/>
      </c>
      <c r="D3103" s="1"/>
      <c r="E3103" s="1" t="str">
        <f t="shared" si="241"/>
        <v/>
      </c>
      <c r="F3103" s="1" t="str">
        <f t="shared" si="242"/>
        <v/>
      </c>
      <c r="G3103" s="1"/>
      <c r="H3103" s="74" t="str" cm="1">
        <f t="array" ref="H3103">IFERROR(IF(D3103="","",INDEX(Entradas!$H$3:$H$5000,MATCH(Vendas!A3103,IF(Entradas!$B$3:$B$5000=Vendas!D3103,Entradas!$A$3:$A$5000),1))),"Preço não registrado")</f>
        <v/>
      </c>
      <c r="I3103" s="37" t="str">
        <f t="shared" si="243"/>
        <v/>
      </c>
      <c r="J3103" s="1"/>
      <c r="K3103" s="1"/>
      <c r="L3103" s="16" t="str">
        <f t="shared" si="244"/>
        <v/>
      </c>
      <c r="M3103" s="70"/>
    </row>
    <row r="3104" spans="1:13" x14ac:dyDescent="0.3">
      <c r="A3104" s="4"/>
      <c r="B3104" s="1"/>
      <c r="C3104" s="1" t="str">
        <f t="shared" si="240"/>
        <v/>
      </c>
      <c r="D3104" s="1"/>
      <c r="E3104" s="1" t="str">
        <f t="shared" si="241"/>
        <v/>
      </c>
      <c r="F3104" s="1" t="str">
        <f t="shared" si="242"/>
        <v/>
      </c>
      <c r="G3104" s="1"/>
      <c r="H3104" s="74" t="str" cm="1">
        <f t="array" ref="H3104">IFERROR(IF(D3104="","",INDEX(Entradas!$H$3:$H$5000,MATCH(Vendas!A3104,IF(Entradas!$B$3:$B$5000=Vendas!D3104,Entradas!$A$3:$A$5000),1))),"Preço não registrado")</f>
        <v/>
      </c>
      <c r="I3104" s="37" t="str">
        <f t="shared" si="243"/>
        <v/>
      </c>
      <c r="J3104" s="1"/>
      <c r="K3104" s="1"/>
      <c r="L3104" s="16" t="str">
        <f t="shared" si="244"/>
        <v/>
      </c>
      <c r="M3104" s="70"/>
    </row>
    <row r="3105" spans="1:13" x14ac:dyDescent="0.3">
      <c r="A3105" s="4"/>
      <c r="B3105" s="1"/>
      <c r="C3105" s="1" t="str">
        <f t="shared" si="240"/>
        <v/>
      </c>
      <c r="D3105" s="1"/>
      <c r="E3105" s="1" t="str">
        <f t="shared" si="241"/>
        <v/>
      </c>
      <c r="F3105" s="1" t="str">
        <f t="shared" si="242"/>
        <v/>
      </c>
      <c r="G3105" s="1"/>
      <c r="H3105" s="74" t="str" cm="1">
        <f t="array" ref="H3105">IFERROR(IF(D3105="","",INDEX(Entradas!$H$3:$H$5000,MATCH(Vendas!A3105,IF(Entradas!$B$3:$B$5000=Vendas!D3105,Entradas!$A$3:$A$5000),1))),"Preço não registrado")</f>
        <v/>
      </c>
      <c r="I3105" s="37" t="str">
        <f t="shared" si="243"/>
        <v/>
      </c>
      <c r="J3105" s="1"/>
      <c r="K3105" s="1"/>
      <c r="L3105" s="16" t="str">
        <f t="shared" si="244"/>
        <v/>
      </c>
      <c r="M3105" s="70"/>
    </row>
    <row r="3106" spans="1:13" x14ac:dyDescent="0.3">
      <c r="A3106" s="4"/>
      <c r="B3106" s="1"/>
      <c r="C3106" s="1" t="str">
        <f t="shared" si="240"/>
        <v/>
      </c>
      <c r="D3106" s="1"/>
      <c r="E3106" s="1" t="str">
        <f t="shared" si="241"/>
        <v/>
      </c>
      <c r="F3106" s="1" t="str">
        <f t="shared" si="242"/>
        <v/>
      </c>
      <c r="G3106" s="1"/>
      <c r="H3106" s="74" t="str" cm="1">
        <f t="array" ref="H3106">IFERROR(IF(D3106="","",INDEX(Entradas!$H$3:$H$5000,MATCH(Vendas!A3106,IF(Entradas!$B$3:$B$5000=Vendas!D3106,Entradas!$A$3:$A$5000),1))),"Preço não registrado")</f>
        <v/>
      </c>
      <c r="I3106" s="37" t="str">
        <f t="shared" si="243"/>
        <v/>
      </c>
      <c r="J3106" s="1"/>
      <c r="K3106" s="1"/>
      <c r="L3106" s="16" t="str">
        <f t="shared" si="244"/>
        <v/>
      </c>
      <c r="M3106" s="70"/>
    </row>
    <row r="3107" spans="1:13" x14ac:dyDescent="0.3">
      <c r="A3107" s="4"/>
      <c r="B3107" s="1"/>
      <c r="C3107" s="1" t="str">
        <f t="shared" si="240"/>
        <v/>
      </c>
      <c r="D3107" s="1"/>
      <c r="E3107" s="1" t="str">
        <f t="shared" si="241"/>
        <v/>
      </c>
      <c r="F3107" s="1" t="str">
        <f t="shared" si="242"/>
        <v/>
      </c>
      <c r="G3107" s="1"/>
      <c r="H3107" s="74" t="str" cm="1">
        <f t="array" ref="H3107">IFERROR(IF(D3107="","",INDEX(Entradas!$H$3:$H$5000,MATCH(Vendas!A3107,IF(Entradas!$B$3:$B$5000=Vendas!D3107,Entradas!$A$3:$A$5000),1))),"Preço não registrado")</f>
        <v/>
      </c>
      <c r="I3107" s="37" t="str">
        <f t="shared" si="243"/>
        <v/>
      </c>
      <c r="J3107" s="1"/>
      <c r="K3107" s="1"/>
      <c r="L3107" s="16" t="str">
        <f t="shared" si="244"/>
        <v/>
      </c>
      <c r="M3107" s="70"/>
    </row>
    <row r="3108" spans="1:13" x14ac:dyDescent="0.3">
      <c r="A3108" s="4"/>
      <c r="B3108" s="1"/>
      <c r="C3108" s="1" t="str">
        <f t="shared" si="240"/>
        <v/>
      </c>
      <c r="D3108" s="1"/>
      <c r="E3108" s="1" t="str">
        <f t="shared" si="241"/>
        <v/>
      </c>
      <c r="F3108" s="1" t="str">
        <f t="shared" si="242"/>
        <v/>
      </c>
      <c r="G3108" s="1"/>
      <c r="H3108" s="74" t="str" cm="1">
        <f t="array" ref="H3108">IFERROR(IF(D3108="","",INDEX(Entradas!$H$3:$H$5000,MATCH(Vendas!A3108,IF(Entradas!$B$3:$B$5000=Vendas!D3108,Entradas!$A$3:$A$5000),1))),"Preço não registrado")</f>
        <v/>
      </c>
      <c r="I3108" s="37" t="str">
        <f t="shared" si="243"/>
        <v/>
      </c>
      <c r="J3108" s="1"/>
      <c r="K3108" s="1"/>
      <c r="L3108" s="16" t="str">
        <f t="shared" si="244"/>
        <v/>
      </c>
      <c r="M3108" s="70"/>
    </row>
    <row r="3109" spans="1:13" x14ac:dyDescent="0.3">
      <c r="A3109" s="4"/>
      <c r="B3109" s="1"/>
      <c r="C3109" s="1" t="str">
        <f t="shared" si="240"/>
        <v/>
      </c>
      <c r="D3109" s="1"/>
      <c r="E3109" s="1" t="str">
        <f t="shared" si="241"/>
        <v/>
      </c>
      <c r="F3109" s="1" t="str">
        <f t="shared" si="242"/>
        <v/>
      </c>
      <c r="G3109" s="1"/>
      <c r="H3109" s="74" t="str" cm="1">
        <f t="array" ref="H3109">IFERROR(IF(D3109="","",INDEX(Entradas!$H$3:$H$5000,MATCH(Vendas!A3109,IF(Entradas!$B$3:$B$5000=Vendas!D3109,Entradas!$A$3:$A$5000),1))),"Preço não registrado")</f>
        <v/>
      </c>
      <c r="I3109" s="37" t="str">
        <f t="shared" si="243"/>
        <v/>
      </c>
      <c r="J3109" s="1"/>
      <c r="K3109" s="1"/>
      <c r="L3109" s="16" t="str">
        <f t="shared" si="244"/>
        <v/>
      </c>
      <c r="M3109" s="70"/>
    </row>
    <row r="3110" spans="1:13" x14ac:dyDescent="0.3">
      <c r="A3110" s="4"/>
      <c r="B3110" s="1"/>
      <c r="C3110" s="1" t="str">
        <f t="shared" si="240"/>
        <v/>
      </c>
      <c r="D3110" s="1"/>
      <c r="E3110" s="1" t="str">
        <f t="shared" si="241"/>
        <v/>
      </c>
      <c r="F3110" s="1" t="str">
        <f t="shared" si="242"/>
        <v/>
      </c>
      <c r="G3110" s="1"/>
      <c r="H3110" s="74" t="str" cm="1">
        <f t="array" ref="H3110">IFERROR(IF(D3110="","",INDEX(Entradas!$H$3:$H$5000,MATCH(Vendas!A3110,IF(Entradas!$B$3:$B$5000=Vendas!D3110,Entradas!$A$3:$A$5000),1))),"Preço não registrado")</f>
        <v/>
      </c>
      <c r="I3110" s="37" t="str">
        <f t="shared" si="243"/>
        <v/>
      </c>
      <c r="J3110" s="1"/>
      <c r="K3110" s="1"/>
      <c r="L3110" s="16" t="str">
        <f t="shared" si="244"/>
        <v/>
      </c>
      <c r="M3110" s="70"/>
    </row>
    <row r="3111" spans="1:13" x14ac:dyDescent="0.3">
      <c r="A3111" s="4"/>
      <c r="B3111" s="1"/>
      <c r="C3111" s="1" t="str">
        <f t="shared" si="240"/>
        <v/>
      </c>
      <c r="D3111" s="1"/>
      <c r="E3111" s="1" t="str">
        <f t="shared" si="241"/>
        <v/>
      </c>
      <c r="F3111" s="1" t="str">
        <f t="shared" si="242"/>
        <v/>
      </c>
      <c r="G3111" s="1"/>
      <c r="H3111" s="74" t="str" cm="1">
        <f t="array" ref="H3111">IFERROR(IF(D3111="","",INDEX(Entradas!$H$3:$H$5000,MATCH(Vendas!A3111,IF(Entradas!$B$3:$B$5000=Vendas!D3111,Entradas!$A$3:$A$5000),1))),"Preço não registrado")</f>
        <v/>
      </c>
      <c r="I3111" s="37" t="str">
        <f t="shared" si="243"/>
        <v/>
      </c>
      <c r="J3111" s="1"/>
      <c r="K3111" s="1"/>
      <c r="L3111" s="16" t="str">
        <f t="shared" si="244"/>
        <v/>
      </c>
      <c r="M3111" s="70"/>
    </row>
    <row r="3112" spans="1:13" x14ac:dyDescent="0.3">
      <c r="A3112" s="4"/>
      <c r="B3112" s="1"/>
      <c r="C3112" s="1" t="str">
        <f t="shared" si="240"/>
        <v/>
      </c>
      <c r="D3112" s="6"/>
      <c r="E3112" s="1" t="str">
        <f t="shared" si="241"/>
        <v/>
      </c>
      <c r="F3112" s="1" t="str">
        <f t="shared" si="242"/>
        <v/>
      </c>
      <c r="G3112" s="1"/>
      <c r="H3112" s="74" t="str" cm="1">
        <f t="array" ref="H3112">IFERROR(IF(D3112="","",INDEX(Entradas!$H$3:$H$5000,MATCH(Vendas!A3112,IF(Entradas!$B$3:$B$5000=Vendas!D3112,Entradas!$A$3:$A$5000),1))),"Preço não registrado")</f>
        <v/>
      </c>
      <c r="I3112" s="37" t="str">
        <f t="shared" si="243"/>
        <v/>
      </c>
      <c r="J3112" s="1"/>
      <c r="K3112" s="1"/>
      <c r="L3112" s="16" t="str">
        <f t="shared" si="244"/>
        <v/>
      </c>
      <c r="M3112" s="70"/>
    </row>
    <row r="3113" spans="1:13" x14ac:dyDescent="0.3">
      <c r="A3113" s="4"/>
      <c r="B3113" s="1"/>
      <c r="C3113" s="1" t="str">
        <f t="shared" si="240"/>
        <v/>
      </c>
      <c r="D3113" s="1"/>
      <c r="E3113" s="1" t="str">
        <f t="shared" si="241"/>
        <v/>
      </c>
      <c r="F3113" s="1" t="str">
        <f t="shared" si="242"/>
        <v/>
      </c>
      <c r="G3113" s="1"/>
      <c r="H3113" s="74" t="str" cm="1">
        <f t="array" ref="H3113">IFERROR(IF(D3113="","",INDEX(Entradas!$H$3:$H$5000,MATCH(Vendas!A3113,IF(Entradas!$B$3:$B$5000=Vendas!D3113,Entradas!$A$3:$A$5000),1))),"Preço não registrado")</f>
        <v/>
      </c>
      <c r="I3113" s="37" t="str">
        <f t="shared" si="243"/>
        <v/>
      </c>
      <c r="J3113" s="1"/>
      <c r="K3113" s="1"/>
      <c r="L3113" s="16" t="str">
        <f t="shared" si="244"/>
        <v/>
      </c>
      <c r="M3113" s="70"/>
    </row>
    <row r="3114" spans="1:13" x14ac:dyDescent="0.3">
      <c r="A3114" s="4"/>
      <c r="B3114" s="1"/>
      <c r="C3114" s="1" t="str">
        <f t="shared" si="240"/>
        <v/>
      </c>
      <c r="D3114" s="1"/>
      <c r="E3114" s="1" t="str">
        <f t="shared" si="241"/>
        <v/>
      </c>
      <c r="F3114" s="1" t="str">
        <f t="shared" si="242"/>
        <v/>
      </c>
      <c r="G3114" s="1"/>
      <c r="H3114" s="74" t="str" cm="1">
        <f t="array" ref="H3114">IFERROR(IF(D3114="","",INDEX(Entradas!$H$3:$H$5000,MATCH(Vendas!A3114,IF(Entradas!$B$3:$B$5000=Vendas!D3114,Entradas!$A$3:$A$5000),1))),"Preço não registrado")</f>
        <v/>
      </c>
      <c r="I3114" s="37" t="str">
        <f t="shared" si="243"/>
        <v/>
      </c>
      <c r="J3114" s="1"/>
      <c r="K3114" s="1"/>
      <c r="L3114" s="16" t="str">
        <f t="shared" si="244"/>
        <v/>
      </c>
      <c r="M3114" s="70"/>
    </row>
    <row r="3115" spans="1:13" x14ac:dyDescent="0.3">
      <c r="A3115" s="4"/>
      <c r="B3115" s="1"/>
      <c r="C3115" s="1" t="str">
        <f t="shared" si="240"/>
        <v/>
      </c>
      <c r="D3115" s="1"/>
      <c r="E3115" s="1" t="str">
        <f t="shared" si="241"/>
        <v/>
      </c>
      <c r="F3115" s="1" t="str">
        <f t="shared" si="242"/>
        <v/>
      </c>
      <c r="G3115" s="1"/>
      <c r="H3115" s="74" t="str" cm="1">
        <f t="array" ref="H3115">IFERROR(IF(D3115="","",INDEX(Entradas!$H$3:$H$5000,MATCH(Vendas!A3115,IF(Entradas!$B$3:$B$5000=Vendas!D3115,Entradas!$A$3:$A$5000),1))),"Preço não registrado")</f>
        <v/>
      </c>
      <c r="I3115" s="37" t="str">
        <f t="shared" si="243"/>
        <v/>
      </c>
      <c r="J3115" s="1"/>
      <c r="K3115" s="1"/>
      <c r="L3115" s="16" t="str">
        <f t="shared" si="244"/>
        <v/>
      </c>
      <c r="M3115" s="70"/>
    </row>
    <row r="3116" spans="1:13" x14ac:dyDescent="0.3">
      <c r="A3116" s="4"/>
      <c r="B3116" s="1"/>
      <c r="C3116" s="1" t="str">
        <f t="shared" si="240"/>
        <v/>
      </c>
      <c r="D3116" s="1"/>
      <c r="E3116" s="1" t="str">
        <f t="shared" si="241"/>
        <v/>
      </c>
      <c r="F3116" s="1" t="str">
        <f t="shared" si="242"/>
        <v/>
      </c>
      <c r="G3116" s="1"/>
      <c r="H3116" s="74" t="str" cm="1">
        <f t="array" ref="H3116">IFERROR(IF(D3116="","",INDEX(Entradas!$H$3:$H$5000,MATCH(Vendas!A3116,IF(Entradas!$B$3:$B$5000=Vendas!D3116,Entradas!$A$3:$A$5000),1))),"Preço não registrado")</f>
        <v/>
      </c>
      <c r="I3116" s="37" t="str">
        <f t="shared" si="243"/>
        <v/>
      </c>
      <c r="J3116" s="1"/>
      <c r="K3116" s="1"/>
      <c r="L3116" s="16" t="str">
        <f t="shared" si="244"/>
        <v/>
      </c>
      <c r="M3116" s="70"/>
    </row>
    <row r="3117" spans="1:13" x14ac:dyDescent="0.3">
      <c r="A3117" s="4"/>
      <c r="B3117" s="1"/>
      <c r="C3117" s="1" t="str">
        <f t="shared" si="240"/>
        <v/>
      </c>
      <c r="D3117" s="1"/>
      <c r="E3117" s="1" t="str">
        <f t="shared" si="241"/>
        <v/>
      </c>
      <c r="F3117" s="1" t="str">
        <f t="shared" si="242"/>
        <v/>
      </c>
      <c r="G3117" s="1"/>
      <c r="H3117" s="74" t="str" cm="1">
        <f t="array" ref="H3117">IFERROR(IF(D3117="","",INDEX(Entradas!$H$3:$H$5000,MATCH(Vendas!A3117,IF(Entradas!$B$3:$B$5000=Vendas!D3117,Entradas!$A$3:$A$5000),1))),"Preço não registrado")</f>
        <v/>
      </c>
      <c r="I3117" s="37" t="str">
        <f t="shared" si="243"/>
        <v/>
      </c>
      <c r="J3117" s="1"/>
      <c r="K3117" s="1"/>
      <c r="L3117" s="16" t="str">
        <f t="shared" si="244"/>
        <v/>
      </c>
      <c r="M3117" s="70"/>
    </row>
    <row r="3118" spans="1:13" x14ac:dyDescent="0.3">
      <c r="A3118" s="4"/>
      <c r="B3118" s="1"/>
      <c r="C3118" s="1" t="str">
        <f t="shared" si="240"/>
        <v/>
      </c>
      <c r="D3118" s="1"/>
      <c r="E3118" s="1" t="str">
        <f t="shared" si="241"/>
        <v/>
      </c>
      <c r="F3118" s="1" t="str">
        <f t="shared" si="242"/>
        <v/>
      </c>
      <c r="G3118" s="1"/>
      <c r="H3118" s="74" t="str" cm="1">
        <f t="array" ref="H3118">IFERROR(IF(D3118="","",INDEX(Entradas!$H$3:$H$5000,MATCH(Vendas!A3118,IF(Entradas!$B$3:$B$5000=Vendas!D3118,Entradas!$A$3:$A$5000),1))),"Preço não registrado")</f>
        <v/>
      </c>
      <c r="I3118" s="37" t="str">
        <f t="shared" si="243"/>
        <v/>
      </c>
      <c r="J3118" s="1"/>
      <c r="K3118" s="1"/>
      <c r="L3118" s="16" t="str">
        <f t="shared" si="244"/>
        <v/>
      </c>
      <c r="M3118" s="70"/>
    </row>
    <row r="3119" spans="1:13" x14ac:dyDescent="0.3">
      <c r="A3119" s="4"/>
      <c r="B3119" s="1"/>
      <c r="C3119" s="1" t="str">
        <f t="shared" si="240"/>
        <v/>
      </c>
      <c r="D3119" s="1"/>
      <c r="E3119" s="1" t="str">
        <f t="shared" si="241"/>
        <v/>
      </c>
      <c r="F3119" s="1" t="str">
        <f t="shared" si="242"/>
        <v/>
      </c>
      <c r="G3119" s="1"/>
      <c r="H3119" s="74" t="str" cm="1">
        <f t="array" ref="H3119">IFERROR(IF(D3119="","",INDEX(Entradas!$H$3:$H$5000,MATCH(Vendas!A3119,IF(Entradas!$B$3:$B$5000=Vendas!D3119,Entradas!$A$3:$A$5000),1))),"Preço não registrado")</f>
        <v/>
      </c>
      <c r="I3119" s="37" t="str">
        <f t="shared" si="243"/>
        <v/>
      </c>
      <c r="J3119" s="1"/>
      <c r="K3119" s="1"/>
      <c r="L3119" s="16" t="str">
        <f t="shared" si="244"/>
        <v/>
      </c>
      <c r="M3119" s="70"/>
    </row>
    <row r="3120" spans="1:13" x14ac:dyDescent="0.3">
      <c r="A3120" s="4"/>
      <c r="B3120" s="1"/>
      <c r="C3120" s="1" t="str">
        <f t="shared" si="240"/>
        <v/>
      </c>
      <c r="D3120" s="1"/>
      <c r="E3120" s="1" t="str">
        <f t="shared" si="241"/>
        <v/>
      </c>
      <c r="F3120" s="1" t="str">
        <f t="shared" si="242"/>
        <v/>
      </c>
      <c r="G3120" s="1"/>
      <c r="H3120" s="74" t="str" cm="1">
        <f t="array" ref="H3120">IFERROR(IF(D3120="","",INDEX(Entradas!$H$3:$H$5000,MATCH(Vendas!A3120,IF(Entradas!$B$3:$B$5000=Vendas!D3120,Entradas!$A$3:$A$5000),1))),"Preço não registrado")</f>
        <v/>
      </c>
      <c r="I3120" s="37" t="str">
        <f t="shared" si="243"/>
        <v/>
      </c>
      <c r="J3120" s="1"/>
      <c r="K3120" s="1"/>
      <c r="L3120" s="16" t="str">
        <f t="shared" si="244"/>
        <v/>
      </c>
      <c r="M3120" s="70"/>
    </row>
    <row r="3121" spans="1:13" x14ac:dyDescent="0.3">
      <c r="A3121" s="4"/>
      <c r="B3121" s="1"/>
      <c r="C3121" s="1" t="str">
        <f t="shared" si="240"/>
        <v/>
      </c>
      <c r="D3121" s="1"/>
      <c r="E3121" s="1" t="str">
        <f t="shared" si="241"/>
        <v/>
      </c>
      <c r="F3121" s="1" t="str">
        <f t="shared" si="242"/>
        <v/>
      </c>
      <c r="G3121" s="1"/>
      <c r="H3121" s="74" t="str" cm="1">
        <f t="array" ref="H3121">IFERROR(IF(D3121="","",INDEX(Entradas!$H$3:$H$5000,MATCH(Vendas!A3121,IF(Entradas!$B$3:$B$5000=Vendas!D3121,Entradas!$A$3:$A$5000),1))),"Preço não registrado")</f>
        <v/>
      </c>
      <c r="I3121" s="37" t="str">
        <f t="shared" si="243"/>
        <v/>
      </c>
      <c r="J3121" s="1"/>
      <c r="K3121" s="1"/>
      <c r="L3121" s="16" t="str">
        <f t="shared" si="244"/>
        <v/>
      </c>
      <c r="M3121" s="70"/>
    </row>
    <row r="3122" spans="1:13" x14ac:dyDescent="0.3">
      <c r="A3122" s="4"/>
      <c r="B3122" s="1"/>
      <c r="C3122" s="1" t="str">
        <f t="shared" si="240"/>
        <v/>
      </c>
      <c r="D3122" s="6"/>
      <c r="E3122" s="1" t="str">
        <f t="shared" si="241"/>
        <v/>
      </c>
      <c r="F3122" s="1" t="str">
        <f t="shared" si="242"/>
        <v/>
      </c>
      <c r="G3122" s="1"/>
      <c r="H3122" s="74" t="str" cm="1">
        <f t="array" ref="H3122">IFERROR(IF(D3122="","",INDEX(Entradas!$H$3:$H$5000,MATCH(Vendas!A3122,IF(Entradas!$B$3:$B$5000=Vendas!D3122,Entradas!$A$3:$A$5000),1))),"Preço não registrado")</f>
        <v/>
      </c>
      <c r="I3122" s="37" t="str">
        <f t="shared" si="243"/>
        <v/>
      </c>
      <c r="J3122" s="1"/>
      <c r="K3122" s="1"/>
      <c r="L3122" s="16" t="str">
        <f t="shared" si="244"/>
        <v/>
      </c>
      <c r="M3122" s="70"/>
    </row>
    <row r="3123" spans="1:13" x14ac:dyDescent="0.3">
      <c r="A3123" s="4"/>
      <c r="B3123" s="1"/>
      <c r="C3123" s="1" t="str">
        <f t="shared" si="240"/>
        <v/>
      </c>
      <c r="D3123" s="1"/>
      <c r="E3123" s="1" t="str">
        <f t="shared" si="241"/>
        <v/>
      </c>
      <c r="F3123" s="1" t="str">
        <f t="shared" si="242"/>
        <v/>
      </c>
      <c r="G3123" s="1"/>
      <c r="H3123" s="74" t="str" cm="1">
        <f t="array" ref="H3123">IFERROR(IF(D3123="","",INDEX(Entradas!$H$3:$H$5000,MATCH(Vendas!A3123,IF(Entradas!$B$3:$B$5000=Vendas!D3123,Entradas!$A$3:$A$5000),1))),"Preço não registrado")</f>
        <v/>
      </c>
      <c r="I3123" s="37" t="str">
        <f t="shared" si="243"/>
        <v/>
      </c>
      <c r="J3123" s="1"/>
      <c r="K3123" s="1"/>
      <c r="L3123" s="16" t="str">
        <f t="shared" si="244"/>
        <v/>
      </c>
      <c r="M3123" s="70"/>
    </row>
    <row r="3124" spans="1:13" x14ac:dyDescent="0.3">
      <c r="A3124" s="4"/>
      <c r="B3124" s="1"/>
      <c r="C3124" s="1" t="str">
        <f t="shared" si="240"/>
        <v/>
      </c>
      <c r="D3124" s="1"/>
      <c r="E3124" s="1" t="str">
        <f t="shared" si="241"/>
        <v/>
      </c>
      <c r="F3124" s="1" t="str">
        <f t="shared" si="242"/>
        <v/>
      </c>
      <c r="G3124" s="1"/>
      <c r="H3124" s="74" t="str" cm="1">
        <f t="array" ref="H3124">IFERROR(IF(D3124="","",INDEX(Entradas!$H$3:$H$5000,MATCH(Vendas!A3124,IF(Entradas!$B$3:$B$5000=Vendas!D3124,Entradas!$A$3:$A$5000),1))),"Preço não registrado")</f>
        <v/>
      </c>
      <c r="I3124" s="37" t="str">
        <f t="shared" si="243"/>
        <v/>
      </c>
      <c r="J3124" s="1"/>
      <c r="K3124" s="1"/>
      <c r="L3124" s="16" t="str">
        <f t="shared" si="244"/>
        <v/>
      </c>
      <c r="M3124" s="70"/>
    </row>
    <row r="3125" spans="1:13" x14ac:dyDescent="0.3">
      <c r="A3125" s="4"/>
      <c r="B3125" s="1"/>
      <c r="C3125" s="1" t="str">
        <f t="shared" si="240"/>
        <v/>
      </c>
      <c r="D3125" s="1"/>
      <c r="E3125" s="1" t="str">
        <f t="shared" si="241"/>
        <v/>
      </c>
      <c r="F3125" s="1" t="str">
        <f t="shared" si="242"/>
        <v/>
      </c>
      <c r="G3125" s="1"/>
      <c r="H3125" s="74" t="str" cm="1">
        <f t="array" ref="H3125">IFERROR(IF(D3125="","",INDEX(Entradas!$H$3:$H$5000,MATCH(Vendas!A3125,IF(Entradas!$B$3:$B$5000=Vendas!D3125,Entradas!$A$3:$A$5000),1))),"Preço não registrado")</f>
        <v/>
      </c>
      <c r="I3125" s="37" t="str">
        <f t="shared" si="243"/>
        <v/>
      </c>
      <c r="J3125" s="1"/>
      <c r="K3125" s="1"/>
      <c r="L3125" s="16" t="str">
        <f t="shared" si="244"/>
        <v/>
      </c>
      <c r="M3125" s="70"/>
    </row>
    <row r="3126" spans="1:13" x14ac:dyDescent="0.3">
      <c r="A3126" s="4"/>
      <c r="B3126" s="1"/>
      <c r="C3126" s="1" t="str">
        <f t="shared" si="240"/>
        <v/>
      </c>
      <c r="D3126" s="1"/>
      <c r="E3126" s="1" t="str">
        <f t="shared" si="241"/>
        <v/>
      </c>
      <c r="F3126" s="1" t="str">
        <f t="shared" si="242"/>
        <v/>
      </c>
      <c r="G3126" s="1"/>
      <c r="H3126" s="74" t="str" cm="1">
        <f t="array" ref="H3126">IFERROR(IF(D3126="","",INDEX(Entradas!$H$3:$H$5000,MATCH(Vendas!A3126,IF(Entradas!$B$3:$B$5000=Vendas!D3126,Entradas!$A$3:$A$5000),1))),"Preço não registrado")</f>
        <v/>
      </c>
      <c r="I3126" s="37" t="str">
        <f t="shared" si="243"/>
        <v/>
      </c>
      <c r="J3126" s="1"/>
      <c r="K3126" s="1"/>
      <c r="L3126" s="16" t="str">
        <f t="shared" si="244"/>
        <v/>
      </c>
      <c r="M3126" s="70"/>
    </row>
    <row r="3127" spans="1:13" x14ac:dyDescent="0.3">
      <c r="A3127" s="4"/>
      <c r="B3127" s="1"/>
      <c r="C3127" s="1" t="str">
        <f t="shared" si="240"/>
        <v/>
      </c>
      <c r="D3127" s="1"/>
      <c r="E3127" s="1" t="str">
        <f t="shared" si="241"/>
        <v/>
      </c>
      <c r="F3127" s="1" t="str">
        <f t="shared" si="242"/>
        <v/>
      </c>
      <c r="G3127" s="1"/>
      <c r="H3127" s="74" t="str" cm="1">
        <f t="array" ref="H3127">IFERROR(IF(D3127="","",INDEX(Entradas!$H$3:$H$5000,MATCH(Vendas!A3127,IF(Entradas!$B$3:$B$5000=Vendas!D3127,Entradas!$A$3:$A$5000),1))),"Preço não registrado")</f>
        <v/>
      </c>
      <c r="I3127" s="37" t="str">
        <f t="shared" si="243"/>
        <v/>
      </c>
      <c r="J3127" s="1"/>
      <c r="K3127" s="1"/>
      <c r="L3127" s="16" t="str">
        <f t="shared" si="244"/>
        <v/>
      </c>
      <c r="M3127" s="70"/>
    </row>
    <row r="3128" spans="1:13" x14ac:dyDescent="0.3">
      <c r="A3128" s="4"/>
      <c r="B3128" s="1"/>
      <c r="C3128" s="1" t="str">
        <f t="shared" si="240"/>
        <v/>
      </c>
      <c r="D3128" s="1"/>
      <c r="E3128" s="1" t="str">
        <f t="shared" si="241"/>
        <v/>
      </c>
      <c r="F3128" s="1" t="str">
        <f t="shared" si="242"/>
        <v/>
      </c>
      <c r="G3128" s="1"/>
      <c r="H3128" s="74" t="str" cm="1">
        <f t="array" ref="H3128">IFERROR(IF(D3128="","",INDEX(Entradas!$H$3:$H$5000,MATCH(Vendas!A3128,IF(Entradas!$B$3:$B$5000=Vendas!D3128,Entradas!$A$3:$A$5000),1))),"Preço não registrado")</f>
        <v/>
      </c>
      <c r="I3128" s="37" t="str">
        <f t="shared" si="243"/>
        <v/>
      </c>
      <c r="J3128" s="1"/>
      <c r="K3128" s="1"/>
      <c r="L3128" s="16" t="str">
        <f t="shared" si="244"/>
        <v/>
      </c>
      <c r="M3128" s="70"/>
    </row>
    <row r="3129" spans="1:13" x14ac:dyDescent="0.3">
      <c r="A3129" s="4"/>
      <c r="B3129" s="1"/>
      <c r="C3129" s="1" t="str">
        <f t="shared" si="240"/>
        <v/>
      </c>
      <c r="D3129" s="1"/>
      <c r="E3129" s="1" t="str">
        <f t="shared" si="241"/>
        <v/>
      </c>
      <c r="F3129" s="1" t="str">
        <f t="shared" si="242"/>
        <v/>
      </c>
      <c r="G3129" s="1"/>
      <c r="H3129" s="74" t="str" cm="1">
        <f t="array" ref="H3129">IFERROR(IF(D3129="","",INDEX(Entradas!$H$3:$H$5000,MATCH(Vendas!A3129,IF(Entradas!$B$3:$B$5000=Vendas!D3129,Entradas!$A$3:$A$5000),1))),"Preço não registrado")</f>
        <v/>
      </c>
      <c r="I3129" s="37" t="str">
        <f t="shared" si="243"/>
        <v/>
      </c>
      <c r="J3129" s="1"/>
      <c r="K3129" s="1"/>
      <c r="L3129" s="16" t="str">
        <f t="shared" si="244"/>
        <v/>
      </c>
      <c r="M3129" s="70"/>
    </row>
    <row r="3130" spans="1:13" x14ac:dyDescent="0.3">
      <c r="A3130" s="4"/>
      <c r="B3130" s="1"/>
      <c r="C3130" s="1" t="str">
        <f t="shared" si="240"/>
        <v/>
      </c>
      <c r="D3130" s="1"/>
      <c r="E3130" s="1" t="str">
        <f t="shared" si="241"/>
        <v/>
      </c>
      <c r="F3130" s="1" t="str">
        <f t="shared" si="242"/>
        <v/>
      </c>
      <c r="G3130" s="1"/>
      <c r="H3130" s="74" t="str" cm="1">
        <f t="array" ref="H3130">IFERROR(IF(D3130="","",INDEX(Entradas!$H$3:$H$5000,MATCH(Vendas!A3130,IF(Entradas!$B$3:$B$5000=Vendas!D3130,Entradas!$A$3:$A$5000),1))),"Preço não registrado")</f>
        <v/>
      </c>
      <c r="I3130" s="37" t="str">
        <f t="shared" si="243"/>
        <v/>
      </c>
      <c r="J3130" s="1"/>
      <c r="K3130" s="1"/>
      <c r="L3130" s="16" t="str">
        <f t="shared" si="244"/>
        <v/>
      </c>
      <c r="M3130" s="70"/>
    </row>
    <row r="3131" spans="1:13" x14ac:dyDescent="0.3">
      <c r="A3131" s="4"/>
      <c r="B3131" s="1"/>
      <c r="C3131" s="1" t="str">
        <f t="shared" si="240"/>
        <v/>
      </c>
      <c r="D3131" s="1"/>
      <c r="E3131" s="1" t="str">
        <f t="shared" si="241"/>
        <v/>
      </c>
      <c r="F3131" s="1" t="str">
        <f t="shared" si="242"/>
        <v/>
      </c>
      <c r="G3131" s="1"/>
      <c r="H3131" s="74" t="str" cm="1">
        <f t="array" ref="H3131">IFERROR(IF(D3131="","",INDEX(Entradas!$H$3:$H$5000,MATCH(Vendas!A3131,IF(Entradas!$B$3:$B$5000=Vendas!D3131,Entradas!$A$3:$A$5000),1))),"Preço não registrado")</f>
        <v/>
      </c>
      <c r="I3131" s="37" t="str">
        <f t="shared" si="243"/>
        <v/>
      </c>
      <c r="J3131" s="1"/>
      <c r="K3131" s="1"/>
      <c r="L3131" s="16" t="str">
        <f t="shared" si="244"/>
        <v/>
      </c>
      <c r="M3131" s="70"/>
    </row>
    <row r="3132" spans="1:13" x14ac:dyDescent="0.3">
      <c r="A3132" s="4"/>
      <c r="B3132" s="1"/>
      <c r="C3132" s="1" t="str">
        <f t="shared" si="240"/>
        <v/>
      </c>
      <c r="D3132" s="6"/>
      <c r="E3132" s="1" t="str">
        <f t="shared" si="241"/>
        <v/>
      </c>
      <c r="F3132" s="1" t="str">
        <f t="shared" si="242"/>
        <v/>
      </c>
      <c r="G3132" s="1"/>
      <c r="H3132" s="74" t="str" cm="1">
        <f t="array" ref="H3132">IFERROR(IF(D3132="","",INDEX(Entradas!$H$3:$H$5000,MATCH(Vendas!A3132,IF(Entradas!$B$3:$B$5000=Vendas!D3132,Entradas!$A$3:$A$5000),1))),"Preço não registrado")</f>
        <v/>
      </c>
      <c r="I3132" s="37" t="str">
        <f t="shared" si="243"/>
        <v/>
      </c>
      <c r="J3132" s="1"/>
      <c r="K3132" s="1"/>
      <c r="L3132" s="16" t="str">
        <f t="shared" si="244"/>
        <v/>
      </c>
      <c r="M3132" s="70"/>
    </row>
    <row r="3133" spans="1:13" x14ac:dyDescent="0.3">
      <c r="A3133" s="4"/>
      <c r="B3133" s="1"/>
      <c r="C3133" s="1" t="str">
        <f t="shared" si="240"/>
        <v/>
      </c>
      <c r="D3133" s="1"/>
      <c r="E3133" s="1" t="str">
        <f t="shared" si="241"/>
        <v/>
      </c>
      <c r="F3133" s="1" t="str">
        <f t="shared" si="242"/>
        <v/>
      </c>
      <c r="G3133" s="1"/>
      <c r="H3133" s="74" t="str" cm="1">
        <f t="array" ref="H3133">IFERROR(IF(D3133="","",INDEX(Entradas!$H$3:$H$5000,MATCH(Vendas!A3133,IF(Entradas!$B$3:$B$5000=Vendas!D3133,Entradas!$A$3:$A$5000),1))),"Preço não registrado")</f>
        <v/>
      </c>
      <c r="I3133" s="37" t="str">
        <f t="shared" si="243"/>
        <v/>
      </c>
      <c r="J3133" s="1"/>
      <c r="K3133" s="1"/>
      <c r="L3133" s="16" t="str">
        <f t="shared" si="244"/>
        <v/>
      </c>
      <c r="M3133" s="70"/>
    </row>
    <row r="3134" spans="1:13" x14ac:dyDescent="0.3">
      <c r="A3134" s="4"/>
      <c r="B3134" s="1"/>
      <c r="C3134" s="1" t="str">
        <f t="shared" si="240"/>
        <v/>
      </c>
      <c r="D3134" s="1"/>
      <c r="E3134" s="1" t="str">
        <f t="shared" si="241"/>
        <v/>
      </c>
      <c r="F3134" s="1" t="str">
        <f t="shared" si="242"/>
        <v/>
      </c>
      <c r="G3134" s="1"/>
      <c r="H3134" s="74" t="str" cm="1">
        <f t="array" ref="H3134">IFERROR(IF(D3134="","",INDEX(Entradas!$H$3:$H$5000,MATCH(Vendas!A3134,IF(Entradas!$B$3:$B$5000=Vendas!D3134,Entradas!$A$3:$A$5000),1))),"Preço não registrado")</f>
        <v/>
      </c>
      <c r="I3134" s="37" t="str">
        <f t="shared" si="243"/>
        <v/>
      </c>
      <c r="J3134" s="1"/>
      <c r="K3134" s="1"/>
      <c r="L3134" s="16" t="str">
        <f t="shared" si="244"/>
        <v/>
      </c>
      <c r="M3134" s="70"/>
    </row>
    <row r="3135" spans="1:13" x14ac:dyDescent="0.3">
      <c r="A3135" s="4"/>
      <c r="B3135" s="1"/>
      <c r="C3135" s="1" t="str">
        <f t="shared" si="240"/>
        <v/>
      </c>
      <c r="D3135" s="1"/>
      <c r="E3135" s="1" t="str">
        <f t="shared" si="241"/>
        <v/>
      </c>
      <c r="F3135" s="1" t="str">
        <f t="shared" si="242"/>
        <v/>
      </c>
      <c r="G3135" s="1"/>
      <c r="H3135" s="74" t="str" cm="1">
        <f t="array" ref="H3135">IFERROR(IF(D3135="","",INDEX(Entradas!$H$3:$H$5000,MATCH(Vendas!A3135,IF(Entradas!$B$3:$B$5000=Vendas!D3135,Entradas!$A$3:$A$5000),1))),"Preço não registrado")</f>
        <v/>
      </c>
      <c r="I3135" s="37" t="str">
        <f t="shared" si="243"/>
        <v/>
      </c>
      <c r="J3135" s="1"/>
      <c r="K3135" s="1"/>
      <c r="L3135" s="16" t="str">
        <f t="shared" si="244"/>
        <v/>
      </c>
      <c r="M3135" s="70"/>
    </row>
    <row r="3136" spans="1:13" x14ac:dyDescent="0.3">
      <c r="A3136" s="4"/>
      <c r="B3136" s="1"/>
      <c r="C3136" s="1" t="str">
        <f t="shared" si="240"/>
        <v/>
      </c>
      <c r="D3136" s="1"/>
      <c r="E3136" s="1" t="str">
        <f t="shared" si="241"/>
        <v/>
      </c>
      <c r="F3136" s="1" t="str">
        <f t="shared" si="242"/>
        <v/>
      </c>
      <c r="G3136" s="1"/>
      <c r="H3136" s="74" t="str" cm="1">
        <f t="array" ref="H3136">IFERROR(IF(D3136="","",INDEX(Entradas!$H$3:$H$5000,MATCH(Vendas!A3136,IF(Entradas!$B$3:$B$5000=Vendas!D3136,Entradas!$A$3:$A$5000),1))),"Preço não registrado")</f>
        <v/>
      </c>
      <c r="I3136" s="37" t="str">
        <f t="shared" si="243"/>
        <v/>
      </c>
      <c r="J3136" s="1"/>
      <c r="K3136" s="1"/>
      <c r="L3136" s="16" t="str">
        <f t="shared" si="244"/>
        <v/>
      </c>
      <c r="M3136" s="70"/>
    </row>
    <row r="3137" spans="1:13" x14ac:dyDescent="0.3">
      <c r="A3137" s="4"/>
      <c r="B3137" s="1"/>
      <c r="C3137" s="1" t="str">
        <f t="shared" si="240"/>
        <v/>
      </c>
      <c r="D3137" s="1"/>
      <c r="E3137" s="1" t="str">
        <f t="shared" si="241"/>
        <v/>
      </c>
      <c r="F3137" s="1" t="str">
        <f t="shared" si="242"/>
        <v/>
      </c>
      <c r="G3137" s="1"/>
      <c r="H3137" s="74" t="str" cm="1">
        <f t="array" ref="H3137">IFERROR(IF(D3137="","",INDEX(Entradas!$H$3:$H$5000,MATCH(Vendas!A3137,IF(Entradas!$B$3:$B$5000=Vendas!D3137,Entradas!$A$3:$A$5000),1))),"Preço não registrado")</f>
        <v/>
      </c>
      <c r="I3137" s="37" t="str">
        <f t="shared" si="243"/>
        <v/>
      </c>
      <c r="J3137" s="1"/>
      <c r="K3137" s="1"/>
      <c r="L3137" s="16" t="str">
        <f t="shared" si="244"/>
        <v/>
      </c>
      <c r="M3137" s="70"/>
    </row>
    <row r="3138" spans="1:13" x14ac:dyDescent="0.3">
      <c r="A3138" s="4"/>
      <c r="B3138" s="1"/>
      <c r="C3138" s="1" t="str">
        <f t="shared" si="240"/>
        <v/>
      </c>
      <c r="D3138" s="1"/>
      <c r="E3138" s="1" t="str">
        <f t="shared" si="241"/>
        <v/>
      </c>
      <c r="F3138" s="1" t="str">
        <f t="shared" si="242"/>
        <v/>
      </c>
      <c r="G3138" s="1"/>
      <c r="H3138" s="74" t="str" cm="1">
        <f t="array" ref="H3138">IFERROR(IF(D3138="","",INDEX(Entradas!$H$3:$H$5000,MATCH(Vendas!A3138,IF(Entradas!$B$3:$B$5000=Vendas!D3138,Entradas!$A$3:$A$5000),1))),"Preço não registrado")</f>
        <v/>
      </c>
      <c r="I3138" s="37" t="str">
        <f t="shared" si="243"/>
        <v/>
      </c>
      <c r="J3138" s="1"/>
      <c r="K3138" s="1"/>
      <c r="L3138" s="16" t="str">
        <f t="shared" si="244"/>
        <v/>
      </c>
      <c r="M3138" s="70"/>
    </row>
    <row r="3139" spans="1:13" x14ac:dyDescent="0.3">
      <c r="A3139" s="4"/>
      <c r="B3139" s="1"/>
      <c r="C3139" s="1" t="str">
        <f t="shared" ref="C3139:C3202" si="245">IF(B3139="","",VLOOKUP(B3139,tabela_cliente,2,0))</f>
        <v/>
      </c>
      <c r="D3139" s="1"/>
      <c r="E3139" s="1" t="str">
        <f t="shared" ref="E3139:E3202" si="246">IF(D3139="","",VLOOKUP(D3139,tabela_produto,2,0))</f>
        <v/>
      </c>
      <c r="F3139" s="1" t="str">
        <f t="shared" ref="F3139:F3202" si="247">IF(D3139="","",VLOOKUP(D3139,tabela_produto,3,0))</f>
        <v/>
      </c>
      <c r="G3139" s="1"/>
      <c r="H3139" s="74" t="str" cm="1">
        <f t="array" ref="H3139">IFERROR(IF(D3139="","",INDEX(Entradas!$H$3:$H$5000,MATCH(Vendas!A3139,IF(Entradas!$B$3:$B$5000=Vendas!D3139,Entradas!$A$3:$A$5000),1))),"Preço não registrado")</f>
        <v/>
      </c>
      <c r="I3139" s="37" t="str">
        <f t="shared" si="243"/>
        <v/>
      </c>
      <c r="J3139" s="1"/>
      <c r="K3139" s="1"/>
      <c r="L3139" s="16" t="str">
        <f t="shared" si="244"/>
        <v/>
      </c>
      <c r="M3139" s="70"/>
    </row>
    <row r="3140" spans="1:13" x14ac:dyDescent="0.3">
      <c r="A3140" s="4"/>
      <c r="B3140" s="1"/>
      <c r="C3140" s="1" t="str">
        <f t="shared" si="245"/>
        <v/>
      </c>
      <c r="D3140" s="1"/>
      <c r="E3140" s="1" t="str">
        <f t="shared" si="246"/>
        <v/>
      </c>
      <c r="F3140" s="1" t="str">
        <f t="shared" si="247"/>
        <v/>
      </c>
      <c r="G3140" s="1"/>
      <c r="H3140" s="74" t="str" cm="1">
        <f t="array" ref="H3140">IFERROR(IF(D3140="","",INDEX(Entradas!$H$3:$H$5000,MATCH(Vendas!A3140,IF(Entradas!$B$3:$B$5000=Vendas!D3140,Entradas!$A$3:$A$5000),1))),"Preço não registrado")</f>
        <v/>
      </c>
      <c r="I3140" s="37" t="str">
        <f t="shared" ref="I3140:I3203" si="248">IFERROR(IF(OR(G3140="",H3140=""),"",G3140*H3140),"")</f>
        <v/>
      </c>
      <c r="J3140" s="1"/>
      <c r="K3140" s="1"/>
      <c r="L3140" s="16" t="str">
        <f t="shared" ref="L3140:L3203" si="249">IF(K3140="","",HYPERLINK("https://rastreamentocorreios.info/consulta/"&amp;K3140,"Rastreie aqui"))</f>
        <v/>
      </c>
      <c r="M3140" s="70"/>
    </row>
    <row r="3141" spans="1:13" x14ac:dyDescent="0.3">
      <c r="A3141" s="4"/>
      <c r="B3141" s="1"/>
      <c r="C3141" s="1" t="str">
        <f t="shared" si="245"/>
        <v/>
      </c>
      <c r="D3141" s="1"/>
      <c r="E3141" s="1" t="str">
        <f t="shared" si="246"/>
        <v/>
      </c>
      <c r="F3141" s="1" t="str">
        <f t="shared" si="247"/>
        <v/>
      </c>
      <c r="G3141" s="1"/>
      <c r="H3141" s="74" t="str" cm="1">
        <f t="array" ref="H3141">IFERROR(IF(D3141="","",INDEX(Entradas!$H$3:$H$5000,MATCH(Vendas!A3141,IF(Entradas!$B$3:$B$5000=Vendas!D3141,Entradas!$A$3:$A$5000),1))),"Preço não registrado")</f>
        <v/>
      </c>
      <c r="I3141" s="37" t="str">
        <f t="shared" si="248"/>
        <v/>
      </c>
      <c r="J3141" s="1"/>
      <c r="K3141" s="1"/>
      <c r="L3141" s="16" t="str">
        <f t="shared" si="249"/>
        <v/>
      </c>
      <c r="M3141" s="70"/>
    </row>
    <row r="3142" spans="1:13" x14ac:dyDescent="0.3">
      <c r="A3142" s="4"/>
      <c r="B3142" s="1"/>
      <c r="C3142" s="1" t="str">
        <f t="shared" si="245"/>
        <v/>
      </c>
      <c r="D3142" s="6"/>
      <c r="E3142" s="1" t="str">
        <f t="shared" si="246"/>
        <v/>
      </c>
      <c r="F3142" s="1" t="str">
        <f t="shared" si="247"/>
        <v/>
      </c>
      <c r="G3142" s="1"/>
      <c r="H3142" s="74" t="str" cm="1">
        <f t="array" ref="H3142">IFERROR(IF(D3142="","",INDEX(Entradas!$H$3:$H$5000,MATCH(Vendas!A3142,IF(Entradas!$B$3:$B$5000=Vendas!D3142,Entradas!$A$3:$A$5000),1))),"Preço não registrado")</f>
        <v/>
      </c>
      <c r="I3142" s="37" t="str">
        <f t="shared" si="248"/>
        <v/>
      </c>
      <c r="J3142" s="1"/>
      <c r="K3142" s="1"/>
      <c r="L3142" s="16" t="str">
        <f t="shared" si="249"/>
        <v/>
      </c>
      <c r="M3142" s="70"/>
    </row>
    <row r="3143" spans="1:13" x14ac:dyDescent="0.3">
      <c r="A3143" s="4"/>
      <c r="B3143" s="1"/>
      <c r="C3143" s="1" t="str">
        <f t="shared" si="245"/>
        <v/>
      </c>
      <c r="D3143" s="1"/>
      <c r="E3143" s="1" t="str">
        <f t="shared" si="246"/>
        <v/>
      </c>
      <c r="F3143" s="1" t="str">
        <f t="shared" si="247"/>
        <v/>
      </c>
      <c r="G3143" s="1"/>
      <c r="H3143" s="74" t="str" cm="1">
        <f t="array" ref="H3143">IFERROR(IF(D3143="","",INDEX(Entradas!$H$3:$H$5000,MATCH(Vendas!A3143,IF(Entradas!$B$3:$B$5000=Vendas!D3143,Entradas!$A$3:$A$5000),1))),"Preço não registrado")</f>
        <v/>
      </c>
      <c r="I3143" s="37" t="str">
        <f t="shared" si="248"/>
        <v/>
      </c>
      <c r="J3143" s="1"/>
      <c r="K3143" s="1"/>
      <c r="L3143" s="16" t="str">
        <f t="shared" si="249"/>
        <v/>
      </c>
      <c r="M3143" s="70"/>
    </row>
    <row r="3144" spans="1:13" x14ac:dyDescent="0.3">
      <c r="A3144" s="4"/>
      <c r="B3144" s="1"/>
      <c r="C3144" s="1" t="str">
        <f t="shared" si="245"/>
        <v/>
      </c>
      <c r="D3144" s="1"/>
      <c r="E3144" s="1" t="str">
        <f t="shared" si="246"/>
        <v/>
      </c>
      <c r="F3144" s="1" t="str">
        <f t="shared" si="247"/>
        <v/>
      </c>
      <c r="G3144" s="1"/>
      <c r="H3144" s="74" t="str" cm="1">
        <f t="array" ref="H3144">IFERROR(IF(D3144="","",INDEX(Entradas!$H$3:$H$5000,MATCH(Vendas!A3144,IF(Entradas!$B$3:$B$5000=Vendas!D3144,Entradas!$A$3:$A$5000),1))),"Preço não registrado")</f>
        <v/>
      </c>
      <c r="I3144" s="37" t="str">
        <f t="shared" si="248"/>
        <v/>
      </c>
      <c r="J3144" s="1"/>
      <c r="K3144" s="1"/>
      <c r="L3144" s="16" t="str">
        <f t="shared" si="249"/>
        <v/>
      </c>
      <c r="M3144" s="70"/>
    </row>
    <row r="3145" spans="1:13" x14ac:dyDescent="0.3">
      <c r="A3145" s="4"/>
      <c r="B3145" s="1"/>
      <c r="C3145" s="1" t="str">
        <f t="shared" si="245"/>
        <v/>
      </c>
      <c r="D3145" s="1"/>
      <c r="E3145" s="1" t="str">
        <f t="shared" si="246"/>
        <v/>
      </c>
      <c r="F3145" s="1" t="str">
        <f t="shared" si="247"/>
        <v/>
      </c>
      <c r="G3145" s="1"/>
      <c r="H3145" s="74" t="str" cm="1">
        <f t="array" ref="H3145">IFERROR(IF(D3145="","",INDEX(Entradas!$H$3:$H$5000,MATCH(Vendas!A3145,IF(Entradas!$B$3:$B$5000=Vendas!D3145,Entradas!$A$3:$A$5000),1))),"Preço não registrado")</f>
        <v/>
      </c>
      <c r="I3145" s="37" t="str">
        <f t="shared" si="248"/>
        <v/>
      </c>
      <c r="J3145" s="1"/>
      <c r="K3145" s="1"/>
      <c r="L3145" s="16" t="str">
        <f t="shared" si="249"/>
        <v/>
      </c>
      <c r="M3145" s="70"/>
    </row>
    <row r="3146" spans="1:13" x14ac:dyDescent="0.3">
      <c r="A3146" s="4"/>
      <c r="B3146" s="1"/>
      <c r="C3146" s="1" t="str">
        <f t="shared" si="245"/>
        <v/>
      </c>
      <c r="D3146" s="1"/>
      <c r="E3146" s="1" t="str">
        <f t="shared" si="246"/>
        <v/>
      </c>
      <c r="F3146" s="1" t="str">
        <f t="shared" si="247"/>
        <v/>
      </c>
      <c r="G3146" s="1"/>
      <c r="H3146" s="74" t="str" cm="1">
        <f t="array" ref="H3146">IFERROR(IF(D3146="","",INDEX(Entradas!$H$3:$H$5000,MATCH(Vendas!A3146,IF(Entradas!$B$3:$B$5000=Vendas!D3146,Entradas!$A$3:$A$5000),1))),"Preço não registrado")</f>
        <v/>
      </c>
      <c r="I3146" s="37" t="str">
        <f t="shared" si="248"/>
        <v/>
      </c>
      <c r="J3146" s="1"/>
      <c r="K3146" s="1"/>
      <c r="L3146" s="16" t="str">
        <f t="shared" si="249"/>
        <v/>
      </c>
      <c r="M3146" s="70"/>
    </row>
    <row r="3147" spans="1:13" x14ac:dyDescent="0.3">
      <c r="A3147" s="4"/>
      <c r="B3147" s="1"/>
      <c r="C3147" s="1" t="str">
        <f t="shared" si="245"/>
        <v/>
      </c>
      <c r="D3147" s="1"/>
      <c r="E3147" s="1" t="str">
        <f t="shared" si="246"/>
        <v/>
      </c>
      <c r="F3147" s="1" t="str">
        <f t="shared" si="247"/>
        <v/>
      </c>
      <c r="G3147" s="1"/>
      <c r="H3147" s="74" t="str" cm="1">
        <f t="array" ref="H3147">IFERROR(IF(D3147="","",INDEX(Entradas!$H$3:$H$5000,MATCH(Vendas!A3147,IF(Entradas!$B$3:$B$5000=Vendas!D3147,Entradas!$A$3:$A$5000),1))),"Preço não registrado")</f>
        <v/>
      </c>
      <c r="I3147" s="37" t="str">
        <f t="shared" si="248"/>
        <v/>
      </c>
      <c r="J3147" s="1"/>
      <c r="K3147" s="1"/>
      <c r="L3147" s="16" t="str">
        <f t="shared" si="249"/>
        <v/>
      </c>
      <c r="M3147" s="70"/>
    </row>
    <row r="3148" spans="1:13" x14ac:dyDescent="0.3">
      <c r="A3148" s="4"/>
      <c r="B3148" s="1"/>
      <c r="C3148" s="1" t="str">
        <f t="shared" si="245"/>
        <v/>
      </c>
      <c r="D3148" s="1"/>
      <c r="E3148" s="1" t="str">
        <f t="shared" si="246"/>
        <v/>
      </c>
      <c r="F3148" s="1" t="str">
        <f t="shared" si="247"/>
        <v/>
      </c>
      <c r="G3148" s="1"/>
      <c r="H3148" s="74" t="str" cm="1">
        <f t="array" ref="H3148">IFERROR(IF(D3148="","",INDEX(Entradas!$H$3:$H$5000,MATCH(Vendas!A3148,IF(Entradas!$B$3:$B$5000=Vendas!D3148,Entradas!$A$3:$A$5000),1))),"Preço não registrado")</f>
        <v/>
      </c>
      <c r="I3148" s="37" t="str">
        <f t="shared" si="248"/>
        <v/>
      </c>
      <c r="J3148" s="1"/>
      <c r="K3148" s="1"/>
      <c r="L3148" s="16" t="str">
        <f t="shared" si="249"/>
        <v/>
      </c>
      <c r="M3148" s="70"/>
    </row>
    <row r="3149" spans="1:13" x14ac:dyDescent="0.3">
      <c r="A3149" s="4"/>
      <c r="B3149" s="1"/>
      <c r="C3149" s="1" t="str">
        <f t="shared" si="245"/>
        <v/>
      </c>
      <c r="D3149" s="1"/>
      <c r="E3149" s="1" t="str">
        <f t="shared" si="246"/>
        <v/>
      </c>
      <c r="F3149" s="1" t="str">
        <f t="shared" si="247"/>
        <v/>
      </c>
      <c r="G3149" s="1"/>
      <c r="H3149" s="74" t="str" cm="1">
        <f t="array" ref="H3149">IFERROR(IF(D3149="","",INDEX(Entradas!$H$3:$H$5000,MATCH(Vendas!A3149,IF(Entradas!$B$3:$B$5000=Vendas!D3149,Entradas!$A$3:$A$5000),1))),"Preço não registrado")</f>
        <v/>
      </c>
      <c r="I3149" s="37" t="str">
        <f t="shared" si="248"/>
        <v/>
      </c>
      <c r="J3149" s="1"/>
      <c r="K3149" s="1"/>
      <c r="L3149" s="16" t="str">
        <f t="shared" si="249"/>
        <v/>
      </c>
      <c r="M3149" s="70"/>
    </row>
    <row r="3150" spans="1:13" x14ac:dyDescent="0.3">
      <c r="A3150" s="4"/>
      <c r="B3150" s="1"/>
      <c r="C3150" s="1" t="str">
        <f t="shared" si="245"/>
        <v/>
      </c>
      <c r="D3150" s="1"/>
      <c r="E3150" s="1" t="str">
        <f t="shared" si="246"/>
        <v/>
      </c>
      <c r="F3150" s="1" t="str">
        <f t="shared" si="247"/>
        <v/>
      </c>
      <c r="G3150" s="1"/>
      <c r="H3150" s="74" t="str" cm="1">
        <f t="array" ref="H3150">IFERROR(IF(D3150="","",INDEX(Entradas!$H$3:$H$5000,MATCH(Vendas!A3150,IF(Entradas!$B$3:$B$5000=Vendas!D3150,Entradas!$A$3:$A$5000),1))),"Preço não registrado")</f>
        <v/>
      </c>
      <c r="I3150" s="37" t="str">
        <f t="shared" si="248"/>
        <v/>
      </c>
      <c r="J3150" s="1"/>
      <c r="K3150" s="1"/>
      <c r="L3150" s="16" t="str">
        <f t="shared" si="249"/>
        <v/>
      </c>
      <c r="M3150" s="70"/>
    </row>
    <row r="3151" spans="1:13" x14ac:dyDescent="0.3">
      <c r="A3151" s="4"/>
      <c r="B3151" s="1"/>
      <c r="C3151" s="1" t="str">
        <f t="shared" si="245"/>
        <v/>
      </c>
      <c r="D3151" s="1"/>
      <c r="E3151" s="1" t="str">
        <f t="shared" si="246"/>
        <v/>
      </c>
      <c r="F3151" s="1" t="str">
        <f t="shared" si="247"/>
        <v/>
      </c>
      <c r="G3151" s="1"/>
      <c r="H3151" s="74" t="str" cm="1">
        <f t="array" ref="H3151">IFERROR(IF(D3151="","",INDEX(Entradas!$H$3:$H$5000,MATCH(Vendas!A3151,IF(Entradas!$B$3:$B$5000=Vendas!D3151,Entradas!$A$3:$A$5000),1))),"Preço não registrado")</f>
        <v/>
      </c>
      <c r="I3151" s="37" t="str">
        <f t="shared" si="248"/>
        <v/>
      </c>
      <c r="J3151" s="1"/>
      <c r="K3151" s="1"/>
      <c r="L3151" s="16" t="str">
        <f t="shared" si="249"/>
        <v/>
      </c>
      <c r="M3151" s="70"/>
    </row>
    <row r="3152" spans="1:13" x14ac:dyDescent="0.3">
      <c r="A3152" s="4"/>
      <c r="B3152" s="1"/>
      <c r="C3152" s="1" t="str">
        <f t="shared" si="245"/>
        <v/>
      </c>
      <c r="D3152" s="6"/>
      <c r="E3152" s="1" t="str">
        <f t="shared" si="246"/>
        <v/>
      </c>
      <c r="F3152" s="1" t="str">
        <f t="shared" si="247"/>
        <v/>
      </c>
      <c r="G3152" s="1"/>
      <c r="H3152" s="74" t="str" cm="1">
        <f t="array" ref="H3152">IFERROR(IF(D3152="","",INDEX(Entradas!$H$3:$H$5000,MATCH(Vendas!A3152,IF(Entradas!$B$3:$B$5000=Vendas!D3152,Entradas!$A$3:$A$5000),1))),"Preço não registrado")</f>
        <v/>
      </c>
      <c r="I3152" s="37" t="str">
        <f t="shared" si="248"/>
        <v/>
      </c>
      <c r="J3152" s="1"/>
      <c r="K3152" s="1"/>
      <c r="L3152" s="16" t="str">
        <f t="shared" si="249"/>
        <v/>
      </c>
      <c r="M3152" s="70"/>
    </row>
    <row r="3153" spans="1:13" x14ac:dyDescent="0.3">
      <c r="A3153" s="4"/>
      <c r="B3153" s="1"/>
      <c r="C3153" s="1" t="str">
        <f t="shared" si="245"/>
        <v/>
      </c>
      <c r="D3153" s="1"/>
      <c r="E3153" s="1" t="str">
        <f t="shared" si="246"/>
        <v/>
      </c>
      <c r="F3153" s="1" t="str">
        <f t="shared" si="247"/>
        <v/>
      </c>
      <c r="G3153" s="1"/>
      <c r="H3153" s="74" t="str" cm="1">
        <f t="array" ref="H3153">IFERROR(IF(D3153="","",INDEX(Entradas!$H$3:$H$5000,MATCH(Vendas!A3153,IF(Entradas!$B$3:$B$5000=Vendas!D3153,Entradas!$A$3:$A$5000),1))),"Preço não registrado")</f>
        <v/>
      </c>
      <c r="I3153" s="37" t="str">
        <f t="shared" si="248"/>
        <v/>
      </c>
      <c r="J3153" s="1"/>
      <c r="K3153" s="1"/>
      <c r="L3153" s="16" t="str">
        <f t="shared" si="249"/>
        <v/>
      </c>
      <c r="M3153" s="70"/>
    </row>
    <row r="3154" spans="1:13" x14ac:dyDescent="0.3">
      <c r="A3154" s="4"/>
      <c r="B3154" s="1"/>
      <c r="C3154" s="1" t="str">
        <f t="shared" si="245"/>
        <v/>
      </c>
      <c r="D3154" s="1"/>
      <c r="E3154" s="1" t="str">
        <f t="shared" si="246"/>
        <v/>
      </c>
      <c r="F3154" s="1" t="str">
        <f t="shared" si="247"/>
        <v/>
      </c>
      <c r="G3154" s="1"/>
      <c r="H3154" s="74" t="str" cm="1">
        <f t="array" ref="H3154">IFERROR(IF(D3154="","",INDEX(Entradas!$H$3:$H$5000,MATCH(Vendas!A3154,IF(Entradas!$B$3:$B$5000=Vendas!D3154,Entradas!$A$3:$A$5000),1))),"Preço não registrado")</f>
        <v/>
      </c>
      <c r="I3154" s="37" t="str">
        <f t="shared" si="248"/>
        <v/>
      </c>
      <c r="J3154" s="1"/>
      <c r="K3154" s="1"/>
      <c r="L3154" s="16" t="str">
        <f t="shared" si="249"/>
        <v/>
      </c>
      <c r="M3154" s="70"/>
    </row>
    <row r="3155" spans="1:13" x14ac:dyDescent="0.3">
      <c r="A3155" s="4"/>
      <c r="B3155" s="1"/>
      <c r="C3155" s="1" t="str">
        <f t="shared" si="245"/>
        <v/>
      </c>
      <c r="D3155" s="1"/>
      <c r="E3155" s="1" t="str">
        <f t="shared" si="246"/>
        <v/>
      </c>
      <c r="F3155" s="1" t="str">
        <f t="shared" si="247"/>
        <v/>
      </c>
      <c r="G3155" s="1"/>
      <c r="H3155" s="74" t="str" cm="1">
        <f t="array" ref="H3155">IFERROR(IF(D3155="","",INDEX(Entradas!$H$3:$H$5000,MATCH(Vendas!A3155,IF(Entradas!$B$3:$B$5000=Vendas!D3155,Entradas!$A$3:$A$5000),1))),"Preço não registrado")</f>
        <v/>
      </c>
      <c r="I3155" s="37" t="str">
        <f t="shared" si="248"/>
        <v/>
      </c>
      <c r="J3155" s="1"/>
      <c r="K3155" s="1"/>
      <c r="L3155" s="16" t="str">
        <f t="shared" si="249"/>
        <v/>
      </c>
      <c r="M3155" s="70"/>
    </row>
    <row r="3156" spans="1:13" x14ac:dyDescent="0.3">
      <c r="A3156" s="4"/>
      <c r="B3156" s="1"/>
      <c r="C3156" s="1" t="str">
        <f t="shared" si="245"/>
        <v/>
      </c>
      <c r="D3156" s="1"/>
      <c r="E3156" s="1" t="str">
        <f t="shared" si="246"/>
        <v/>
      </c>
      <c r="F3156" s="1" t="str">
        <f t="shared" si="247"/>
        <v/>
      </c>
      <c r="G3156" s="1"/>
      <c r="H3156" s="74" t="str" cm="1">
        <f t="array" ref="H3156">IFERROR(IF(D3156="","",INDEX(Entradas!$H$3:$H$5000,MATCH(Vendas!A3156,IF(Entradas!$B$3:$B$5000=Vendas!D3156,Entradas!$A$3:$A$5000),1))),"Preço não registrado")</f>
        <v/>
      </c>
      <c r="I3156" s="37" t="str">
        <f t="shared" si="248"/>
        <v/>
      </c>
      <c r="J3156" s="1"/>
      <c r="K3156" s="1"/>
      <c r="L3156" s="16" t="str">
        <f t="shared" si="249"/>
        <v/>
      </c>
      <c r="M3156" s="70"/>
    </row>
    <row r="3157" spans="1:13" x14ac:dyDescent="0.3">
      <c r="A3157" s="4"/>
      <c r="B3157" s="1"/>
      <c r="C3157" s="1" t="str">
        <f t="shared" si="245"/>
        <v/>
      </c>
      <c r="D3157" s="1"/>
      <c r="E3157" s="1" t="str">
        <f t="shared" si="246"/>
        <v/>
      </c>
      <c r="F3157" s="1" t="str">
        <f t="shared" si="247"/>
        <v/>
      </c>
      <c r="G3157" s="1"/>
      <c r="H3157" s="74" t="str" cm="1">
        <f t="array" ref="H3157">IFERROR(IF(D3157="","",INDEX(Entradas!$H$3:$H$5000,MATCH(Vendas!A3157,IF(Entradas!$B$3:$B$5000=Vendas!D3157,Entradas!$A$3:$A$5000),1))),"Preço não registrado")</f>
        <v/>
      </c>
      <c r="I3157" s="37" t="str">
        <f t="shared" si="248"/>
        <v/>
      </c>
      <c r="J3157" s="1"/>
      <c r="K3157" s="1"/>
      <c r="L3157" s="16" t="str">
        <f t="shared" si="249"/>
        <v/>
      </c>
      <c r="M3157" s="70"/>
    </row>
    <row r="3158" spans="1:13" x14ac:dyDescent="0.3">
      <c r="A3158" s="4"/>
      <c r="B3158" s="1"/>
      <c r="C3158" s="1" t="str">
        <f t="shared" si="245"/>
        <v/>
      </c>
      <c r="D3158" s="1"/>
      <c r="E3158" s="1" t="str">
        <f t="shared" si="246"/>
        <v/>
      </c>
      <c r="F3158" s="1" t="str">
        <f t="shared" si="247"/>
        <v/>
      </c>
      <c r="G3158" s="1"/>
      <c r="H3158" s="74" t="str" cm="1">
        <f t="array" ref="H3158">IFERROR(IF(D3158="","",INDEX(Entradas!$H$3:$H$5000,MATCH(Vendas!A3158,IF(Entradas!$B$3:$B$5000=Vendas!D3158,Entradas!$A$3:$A$5000),1))),"Preço não registrado")</f>
        <v/>
      </c>
      <c r="I3158" s="37" t="str">
        <f t="shared" si="248"/>
        <v/>
      </c>
      <c r="J3158" s="1"/>
      <c r="K3158" s="1"/>
      <c r="L3158" s="16" t="str">
        <f t="shared" si="249"/>
        <v/>
      </c>
      <c r="M3158" s="70"/>
    </row>
    <row r="3159" spans="1:13" x14ac:dyDescent="0.3">
      <c r="A3159" s="4"/>
      <c r="B3159" s="1"/>
      <c r="C3159" s="1" t="str">
        <f t="shared" si="245"/>
        <v/>
      </c>
      <c r="D3159" s="1"/>
      <c r="E3159" s="1" t="str">
        <f t="shared" si="246"/>
        <v/>
      </c>
      <c r="F3159" s="1" t="str">
        <f t="shared" si="247"/>
        <v/>
      </c>
      <c r="G3159" s="1"/>
      <c r="H3159" s="74" t="str" cm="1">
        <f t="array" ref="H3159">IFERROR(IF(D3159="","",INDEX(Entradas!$H$3:$H$5000,MATCH(Vendas!A3159,IF(Entradas!$B$3:$B$5000=Vendas!D3159,Entradas!$A$3:$A$5000),1))),"Preço não registrado")</f>
        <v/>
      </c>
      <c r="I3159" s="37" t="str">
        <f t="shared" si="248"/>
        <v/>
      </c>
      <c r="J3159" s="1"/>
      <c r="K3159" s="1"/>
      <c r="L3159" s="16" t="str">
        <f t="shared" si="249"/>
        <v/>
      </c>
      <c r="M3159" s="70"/>
    </row>
    <row r="3160" spans="1:13" x14ac:dyDescent="0.3">
      <c r="A3160" s="4"/>
      <c r="B3160" s="1"/>
      <c r="C3160" s="1" t="str">
        <f t="shared" si="245"/>
        <v/>
      </c>
      <c r="D3160" s="1"/>
      <c r="E3160" s="1" t="str">
        <f t="shared" si="246"/>
        <v/>
      </c>
      <c r="F3160" s="1" t="str">
        <f t="shared" si="247"/>
        <v/>
      </c>
      <c r="G3160" s="1"/>
      <c r="H3160" s="74" t="str" cm="1">
        <f t="array" ref="H3160">IFERROR(IF(D3160="","",INDEX(Entradas!$H$3:$H$5000,MATCH(Vendas!A3160,IF(Entradas!$B$3:$B$5000=Vendas!D3160,Entradas!$A$3:$A$5000),1))),"Preço não registrado")</f>
        <v/>
      </c>
      <c r="I3160" s="37" t="str">
        <f t="shared" si="248"/>
        <v/>
      </c>
      <c r="J3160" s="1"/>
      <c r="K3160" s="1"/>
      <c r="L3160" s="16" t="str">
        <f t="shared" si="249"/>
        <v/>
      </c>
      <c r="M3160" s="70"/>
    </row>
    <row r="3161" spans="1:13" x14ac:dyDescent="0.3">
      <c r="A3161" s="4"/>
      <c r="B3161" s="1"/>
      <c r="C3161" s="1" t="str">
        <f t="shared" si="245"/>
        <v/>
      </c>
      <c r="D3161" s="1"/>
      <c r="E3161" s="1" t="str">
        <f t="shared" si="246"/>
        <v/>
      </c>
      <c r="F3161" s="1" t="str">
        <f t="shared" si="247"/>
        <v/>
      </c>
      <c r="G3161" s="1"/>
      <c r="H3161" s="74" t="str" cm="1">
        <f t="array" ref="H3161">IFERROR(IF(D3161="","",INDEX(Entradas!$H$3:$H$5000,MATCH(Vendas!A3161,IF(Entradas!$B$3:$B$5000=Vendas!D3161,Entradas!$A$3:$A$5000),1))),"Preço não registrado")</f>
        <v/>
      </c>
      <c r="I3161" s="37" t="str">
        <f t="shared" si="248"/>
        <v/>
      </c>
      <c r="J3161" s="1"/>
      <c r="K3161" s="1"/>
      <c r="L3161" s="16" t="str">
        <f t="shared" si="249"/>
        <v/>
      </c>
      <c r="M3161" s="70"/>
    </row>
    <row r="3162" spans="1:13" x14ac:dyDescent="0.3">
      <c r="A3162" s="4"/>
      <c r="B3162" s="1"/>
      <c r="C3162" s="1" t="str">
        <f t="shared" si="245"/>
        <v/>
      </c>
      <c r="D3162" s="6"/>
      <c r="E3162" s="1" t="str">
        <f t="shared" si="246"/>
        <v/>
      </c>
      <c r="F3162" s="1" t="str">
        <f t="shared" si="247"/>
        <v/>
      </c>
      <c r="G3162" s="1"/>
      <c r="H3162" s="74" t="str" cm="1">
        <f t="array" ref="H3162">IFERROR(IF(D3162="","",INDEX(Entradas!$H$3:$H$5000,MATCH(Vendas!A3162,IF(Entradas!$B$3:$B$5000=Vendas!D3162,Entradas!$A$3:$A$5000),1))),"Preço não registrado")</f>
        <v/>
      </c>
      <c r="I3162" s="37" t="str">
        <f t="shared" si="248"/>
        <v/>
      </c>
      <c r="J3162" s="1"/>
      <c r="K3162" s="1"/>
      <c r="L3162" s="16" t="str">
        <f t="shared" si="249"/>
        <v/>
      </c>
      <c r="M3162" s="70"/>
    </row>
    <row r="3163" spans="1:13" x14ac:dyDescent="0.3">
      <c r="A3163" s="4"/>
      <c r="B3163" s="1"/>
      <c r="C3163" s="1" t="str">
        <f t="shared" si="245"/>
        <v/>
      </c>
      <c r="D3163" s="1"/>
      <c r="E3163" s="1" t="str">
        <f t="shared" si="246"/>
        <v/>
      </c>
      <c r="F3163" s="1" t="str">
        <f t="shared" si="247"/>
        <v/>
      </c>
      <c r="G3163" s="1"/>
      <c r="H3163" s="74" t="str" cm="1">
        <f t="array" ref="H3163">IFERROR(IF(D3163="","",INDEX(Entradas!$H$3:$H$5000,MATCH(Vendas!A3163,IF(Entradas!$B$3:$B$5000=Vendas!D3163,Entradas!$A$3:$A$5000),1))),"Preço não registrado")</f>
        <v/>
      </c>
      <c r="I3163" s="37" t="str">
        <f t="shared" si="248"/>
        <v/>
      </c>
      <c r="J3163" s="1"/>
      <c r="K3163" s="1"/>
      <c r="L3163" s="16" t="str">
        <f t="shared" si="249"/>
        <v/>
      </c>
      <c r="M3163" s="70"/>
    </row>
    <row r="3164" spans="1:13" x14ac:dyDescent="0.3">
      <c r="A3164" s="4"/>
      <c r="B3164" s="1"/>
      <c r="C3164" s="1" t="str">
        <f t="shared" si="245"/>
        <v/>
      </c>
      <c r="D3164" s="1"/>
      <c r="E3164" s="1" t="str">
        <f t="shared" si="246"/>
        <v/>
      </c>
      <c r="F3164" s="1" t="str">
        <f t="shared" si="247"/>
        <v/>
      </c>
      <c r="G3164" s="1"/>
      <c r="H3164" s="74" t="str" cm="1">
        <f t="array" ref="H3164">IFERROR(IF(D3164="","",INDEX(Entradas!$H$3:$H$5000,MATCH(Vendas!A3164,IF(Entradas!$B$3:$B$5000=Vendas!D3164,Entradas!$A$3:$A$5000),1))),"Preço não registrado")</f>
        <v/>
      </c>
      <c r="I3164" s="37" t="str">
        <f t="shared" si="248"/>
        <v/>
      </c>
      <c r="J3164" s="1"/>
      <c r="K3164" s="1"/>
      <c r="L3164" s="16" t="str">
        <f t="shared" si="249"/>
        <v/>
      </c>
      <c r="M3164" s="70"/>
    </row>
    <row r="3165" spans="1:13" x14ac:dyDescent="0.3">
      <c r="A3165" s="4"/>
      <c r="B3165" s="1"/>
      <c r="C3165" s="1" t="str">
        <f t="shared" si="245"/>
        <v/>
      </c>
      <c r="D3165" s="1"/>
      <c r="E3165" s="1" t="str">
        <f t="shared" si="246"/>
        <v/>
      </c>
      <c r="F3165" s="1" t="str">
        <f t="shared" si="247"/>
        <v/>
      </c>
      <c r="G3165" s="1"/>
      <c r="H3165" s="74" t="str" cm="1">
        <f t="array" ref="H3165">IFERROR(IF(D3165="","",INDEX(Entradas!$H$3:$H$5000,MATCH(Vendas!A3165,IF(Entradas!$B$3:$B$5000=Vendas!D3165,Entradas!$A$3:$A$5000),1))),"Preço não registrado")</f>
        <v/>
      </c>
      <c r="I3165" s="37" t="str">
        <f t="shared" si="248"/>
        <v/>
      </c>
      <c r="J3165" s="1"/>
      <c r="K3165" s="1"/>
      <c r="L3165" s="16" t="str">
        <f t="shared" si="249"/>
        <v/>
      </c>
      <c r="M3165" s="70"/>
    </row>
    <row r="3166" spans="1:13" x14ac:dyDescent="0.3">
      <c r="A3166" s="4"/>
      <c r="B3166" s="1"/>
      <c r="C3166" s="1" t="str">
        <f t="shared" si="245"/>
        <v/>
      </c>
      <c r="D3166" s="1"/>
      <c r="E3166" s="1" t="str">
        <f t="shared" si="246"/>
        <v/>
      </c>
      <c r="F3166" s="1" t="str">
        <f t="shared" si="247"/>
        <v/>
      </c>
      <c r="G3166" s="1"/>
      <c r="H3166" s="74" t="str" cm="1">
        <f t="array" ref="H3166">IFERROR(IF(D3166="","",INDEX(Entradas!$H$3:$H$5000,MATCH(Vendas!A3166,IF(Entradas!$B$3:$B$5000=Vendas!D3166,Entradas!$A$3:$A$5000),1))),"Preço não registrado")</f>
        <v/>
      </c>
      <c r="I3166" s="37" t="str">
        <f t="shared" si="248"/>
        <v/>
      </c>
      <c r="J3166" s="1"/>
      <c r="K3166" s="1"/>
      <c r="L3166" s="16" t="str">
        <f t="shared" si="249"/>
        <v/>
      </c>
      <c r="M3166" s="70"/>
    </row>
    <row r="3167" spans="1:13" x14ac:dyDescent="0.3">
      <c r="A3167" s="4"/>
      <c r="B3167" s="1"/>
      <c r="C3167" s="1" t="str">
        <f t="shared" si="245"/>
        <v/>
      </c>
      <c r="D3167" s="1"/>
      <c r="E3167" s="1" t="str">
        <f t="shared" si="246"/>
        <v/>
      </c>
      <c r="F3167" s="1" t="str">
        <f t="shared" si="247"/>
        <v/>
      </c>
      <c r="G3167" s="1"/>
      <c r="H3167" s="74" t="str" cm="1">
        <f t="array" ref="H3167">IFERROR(IF(D3167="","",INDEX(Entradas!$H$3:$H$5000,MATCH(Vendas!A3167,IF(Entradas!$B$3:$B$5000=Vendas!D3167,Entradas!$A$3:$A$5000),1))),"Preço não registrado")</f>
        <v/>
      </c>
      <c r="I3167" s="37" t="str">
        <f t="shared" si="248"/>
        <v/>
      </c>
      <c r="J3167" s="1"/>
      <c r="K3167" s="1"/>
      <c r="L3167" s="16" t="str">
        <f t="shared" si="249"/>
        <v/>
      </c>
      <c r="M3167" s="70"/>
    </row>
    <row r="3168" spans="1:13" x14ac:dyDescent="0.3">
      <c r="A3168" s="4"/>
      <c r="B3168" s="1"/>
      <c r="C3168" s="1" t="str">
        <f t="shared" si="245"/>
        <v/>
      </c>
      <c r="D3168" s="1"/>
      <c r="E3168" s="1" t="str">
        <f t="shared" si="246"/>
        <v/>
      </c>
      <c r="F3168" s="1" t="str">
        <f t="shared" si="247"/>
        <v/>
      </c>
      <c r="G3168" s="1"/>
      <c r="H3168" s="74" t="str" cm="1">
        <f t="array" ref="H3168">IFERROR(IF(D3168="","",INDEX(Entradas!$H$3:$H$5000,MATCH(Vendas!A3168,IF(Entradas!$B$3:$B$5000=Vendas!D3168,Entradas!$A$3:$A$5000),1))),"Preço não registrado")</f>
        <v/>
      </c>
      <c r="I3168" s="37" t="str">
        <f t="shared" si="248"/>
        <v/>
      </c>
      <c r="J3168" s="1"/>
      <c r="K3168" s="1"/>
      <c r="L3168" s="16" t="str">
        <f t="shared" si="249"/>
        <v/>
      </c>
      <c r="M3168" s="70"/>
    </row>
    <row r="3169" spans="1:13" x14ac:dyDescent="0.3">
      <c r="A3169" s="4"/>
      <c r="B3169" s="1"/>
      <c r="C3169" s="1" t="str">
        <f t="shared" si="245"/>
        <v/>
      </c>
      <c r="D3169" s="1"/>
      <c r="E3169" s="1" t="str">
        <f t="shared" si="246"/>
        <v/>
      </c>
      <c r="F3169" s="1" t="str">
        <f t="shared" si="247"/>
        <v/>
      </c>
      <c r="G3169" s="1"/>
      <c r="H3169" s="74" t="str" cm="1">
        <f t="array" ref="H3169">IFERROR(IF(D3169="","",INDEX(Entradas!$H$3:$H$5000,MATCH(Vendas!A3169,IF(Entradas!$B$3:$B$5000=Vendas!D3169,Entradas!$A$3:$A$5000),1))),"Preço não registrado")</f>
        <v/>
      </c>
      <c r="I3169" s="37" t="str">
        <f t="shared" si="248"/>
        <v/>
      </c>
      <c r="J3169" s="1"/>
      <c r="K3169" s="1"/>
      <c r="L3169" s="16" t="str">
        <f t="shared" si="249"/>
        <v/>
      </c>
      <c r="M3169" s="70"/>
    </row>
    <row r="3170" spans="1:13" x14ac:dyDescent="0.3">
      <c r="A3170" s="4"/>
      <c r="B3170" s="1"/>
      <c r="C3170" s="1" t="str">
        <f t="shared" si="245"/>
        <v/>
      </c>
      <c r="D3170" s="1"/>
      <c r="E3170" s="1" t="str">
        <f t="shared" si="246"/>
        <v/>
      </c>
      <c r="F3170" s="1" t="str">
        <f t="shared" si="247"/>
        <v/>
      </c>
      <c r="G3170" s="1"/>
      <c r="H3170" s="74" t="str" cm="1">
        <f t="array" ref="H3170">IFERROR(IF(D3170="","",INDEX(Entradas!$H$3:$H$5000,MATCH(Vendas!A3170,IF(Entradas!$B$3:$B$5000=Vendas!D3170,Entradas!$A$3:$A$5000),1))),"Preço não registrado")</f>
        <v/>
      </c>
      <c r="I3170" s="37" t="str">
        <f t="shared" si="248"/>
        <v/>
      </c>
      <c r="J3170" s="1"/>
      <c r="K3170" s="1"/>
      <c r="L3170" s="16" t="str">
        <f t="shared" si="249"/>
        <v/>
      </c>
      <c r="M3170" s="70"/>
    </row>
    <row r="3171" spans="1:13" x14ac:dyDescent="0.3">
      <c r="A3171" s="4"/>
      <c r="B3171" s="1"/>
      <c r="C3171" s="1" t="str">
        <f t="shared" si="245"/>
        <v/>
      </c>
      <c r="D3171" s="1"/>
      <c r="E3171" s="1" t="str">
        <f t="shared" si="246"/>
        <v/>
      </c>
      <c r="F3171" s="1" t="str">
        <f t="shared" si="247"/>
        <v/>
      </c>
      <c r="G3171" s="1"/>
      <c r="H3171" s="74" t="str" cm="1">
        <f t="array" ref="H3171">IFERROR(IF(D3171="","",INDEX(Entradas!$H$3:$H$5000,MATCH(Vendas!A3171,IF(Entradas!$B$3:$B$5000=Vendas!D3171,Entradas!$A$3:$A$5000),1))),"Preço não registrado")</f>
        <v/>
      </c>
      <c r="I3171" s="37" t="str">
        <f t="shared" si="248"/>
        <v/>
      </c>
      <c r="J3171" s="1"/>
      <c r="K3171" s="1"/>
      <c r="L3171" s="16" t="str">
        <f t="shared" si="249"/>
        <v/>
      </c>
      <c r="M3171" s="70"/>
    </row>
    <row r="3172" spans="1:13" x14ac:dyDescent="0.3">
      <c r="A3172" s="4"/>
      <c r="B3172" s="1"/>
      <c r="C3172" s="1" t="str">
        <f t="shared" si="245"/>
        <v/>
      </c>
      <c r="D3172" s="6"/>
      <c r="E3172" s="1" t="str">
        <f t="shared" si="246"/>
        <v/>
      </c>
      <c r="F3172" s="1" t="str">
        <f t="shared" si="247"/>
        <v/>
      </c>
      <c r="G3172" s="1"/>
      <c r="H3172" s="74" t="str" cm="1">
        <f t="array" ref="H3172">IFERROR(IF(D3172="","",INDEX(Entradas!$H$3:$H$5000,MATCH(Vendas!A3172,IF(Entradas!$B$3:$B$5000=Vendas!D3172,Entradas!$A$3:$A$5000),1))),"Preço não registrado")</f>
        <v/>
      </c>
      <c r="I3172" s="37" t="str">
        <f t="shared" si="248"/>
        <v/>
      </c>
      <c r="J3172" s="1"/>
      <c r="K3172" s="1"/>
      <c r="L3172" s="16" t="str">
        <f t="shared" si="249"/>
        <v/>
      </c>
      <c r="M3172" s="70"/>
    </row>
    <row r="3173" spans="1:13" x14ac:dyDescent="0.3">
      <c r="A3173" s="4"/>
      <c r="B3173" s="1"/>
      <c r="C3173" s="1" t="str">
        <f t="shared" si="245"/>
        <v/>
      </c>
      <c r="D3173" s="1"/>
      <c r="E3173" s="1" t="str">
        <f t="shared" si="246"/>
        <v/>
      </c>
      <c r="F3173" s="1" t="str">
        <f t="shared" si="247"/>
        <v/>
      </c>
      <c r="G3173" s="1"/>
      <c r="H3173" s="74" t="str" cm="1">
        <f t="array" ref="H3173">IFERROR(IF(D3173="","",INDEX(Entradas!$H$3:$H$5000,MATCH(Vendas!A3173,IF(Entradas!$B$3:$B$5000=Vendas!D3173,Entradas!$A$3:$A$5000),1))),"Preço não registrado")</f>
        <v/>
      </c>
      <c r="I3173" s="37" t="str">
        <f t="shared" si="248"/>
        <v/>
      </c>
      <c r="J3173" s="1"/>
      <c r="K3173" s="1"/>
      <c r="L3173" s="16" t="str">
        <f t="shared" si="249"/>
        <v/>
      </c>
      <c r="M3173" s="70"/>
    </row>
    <row r="3174" spans="1:13" x14ac:dyDescent="0.3">
      <c r="A3174" s="4"/>
      <c r="B3174" s="1"/>
      <c r="C3174" s="1" t="str">
        <f t="shared" si="245"/>
        <v/>
      </c>
      <c r="D3174" s="1"/>
      <c r="E3174" s="1" t="str">
        <f t="shared" si="246"/>
        <v/>
      </c>
      <c r="F3174" s="1" t="str">
        <f t="shared" si="247"/>
        <v/>
      </c>
      <c r="G3174" s="1"/>
      <c r="H3174" s="74" t="str" cm="1">
        <f t="array" ref="H3174">IFERROR(IF(D3174="","",INDEX(Entradas!$H$3:$H$5000,MATCH(Vendas!A3174,IF(Entradas!$B$3:$B$5000=Vendas!D3174,Entradas!$A$3:$A$5000),1))),"Preço não registrado")</f>
        <v/>
      </c>
      <c r="I3174" s="37" t="str">
        <f t="shared" si="248"/>
        <v/>
      </c>
      <c r="J3174" s="1"/>
      <c r="K3174" s="1"/>
      <c r="L3174" s="16" t="str">
        <f t="shared" si="249"/>
        <v/>
      </c>
      <c r="M3174" s="70"/>
    </row>
    <row r="3175" spans="1:13" x14ac:dyDescent="0.3">
      <c r="A3175" s="4"/>
      <c r="B3175" s="1"/>
      <c r="C3175" s="1" t="str">
        <f t="shared" si="245"/>
        <v/>
      </c>
      <c r="D3175" s="1"/>
      <c r="E3175" s="1" t="str">
        <f t="shared" si="246"/>
        <v/>
      </c>
      <c r="F3175" s="1" t="str">
        <f t="shared" si="247"/>
        <v/>
      </c>
      <c r="G3175" s="1"/>
      <c r="H3175" s="74" t="str" cm="1">
        <f t="array" ref="H3175">IFERROR(IF(D3175="","",INDEX(Entradas!$H$3:$H$5000,MATCH(Vendas!A3175,IF(Entradas!$B$3:$B$5000=Vendas!D3175,Entradas!$A$3:$A$5000),1))),"Preço não registrado")</f>
        <v/>
      </c>
      <c r="I3175" s="37" t="str">
        <f t="shared" si="248"/>
        <v/>
      </c>
      <c r="J3175" s="1"/>
      <c r="K3175" s="1"/>
      <c r="L3175" s="16" t="str">
        <f t="shared" si="249"/>
        <v/>
      </c>
      <c r="M3175" s="70"/>
    </row>
    <row r="3176" spans="1:13" x14ac:dyDescent="0.3">
      <c r="A3176" s="4"/>
      <c r="B3176" s="1"/>
      <c r="C3176" s="1" t="str">
        <f t="shared" si="245"/>
        <v/>
      </c>
      <c r="D3176" s="1"/>
      <c r="E3176" s="1" t="str">
        <f t="shared" si="246"/>
        <v/>
      </c>
      <c r="F3176" s="1" t="str">
        <f t="shared" si="247"/>
        <v/>
      </c>
      <c r="G3176" s="1"/>
      <c r="H3176" s="74" t="str" cm="1">
        <f t="array" ref="H3176">IFERROR(IF(D3176="","",INDEX(Entradas!$H$3:$H$5000,MATCH(Vendas!A3176,IF(Entradas!$B$3:$B$5000=Vendas!D3176,Entradas!$A$3:$A$5000),1))),"Preço não registrado")</f>
        <v/>
      </c>
      <c r="I3176" s="37" t="str">
        <f t="shared" si="248"/>
        <v/>
      </c>
      <c r="J3176" s="1"/>
      <c r="K3176" s="1"/>
      <c r="L3176" s="16" t="str">
        <f t="shared" si="249"/>
        <v/>
      </c>
      <c r="M3176" s="70"/>
    </row>
    <row r="3177" spans="1:13" x14ac:dyDescent="0.3">
      <c r="A3177" s="4"/>
      <c r="B3177" s="1"/>
      <c r="C3177" s="1" t="str">
        <f t="shared" si="245"/>
        <v/>
      </c>
      <c r="D3177" s="1"/>
      <c r="E3177" s="1" t="str">
        <f t="shared" si="246"/>
        <v/>
      </c>
      <c r="F3177" s="1" t="str">
        <f t="shared" si="247"/>
        <v/>
      </c>
      <c r="G3177" s="1"/>
      <c r="H3177" s="74" t="str" cm="1">
        <f t="array" ref="H3177">IFERROR(IF(D3177="","",INDEX(Entradas!$H$3:$H$5000,MATCH(Vendas!A3177,IF(Entradas!$B$3:$B$5000=Vendas!D3177,Entradas!$A$3:$A$5000),1))),"Preço não registrado")</f>
        <v/>
      </c>
      <c r="I3177" s="37" t="str">
        <f t="shared" si="248"/>
        <v/>
      </c>
      <c r="J3177" s="1"/>
      <c r="K3177" s="1"/>
      <c r="L3177" s="16" t="str">
        <f t="shared" si="249"/>
        <v/>
      </c>
      <c r="M3177" s="70"/>
    </row>
    <row r="3178" spans="1:13" x14ac:dyDescent="0.3">
      <c r="A3178" s="4"/>
      <c r="B3178" s="1"/>
      <c r="C3178" s="1" t="str">
        <f t="shared" si="245"/>
        <v/>
      </c>
      <c r="D3178" s="1"/>
      <c r="E3178" s="1" t="str">
        <f t="shared" si="246"/>
        <v/>
      </c>
      <c r="F3178" s="1" t="str">
        <f t="shared" si="247"/>
        <v/>
      </c>
      <c r="G3178" s="1"/>
      <c r="H3178" s="74" t="str" cm="1">
        <f t="array" ref="H3178">IFERROR(IF(D3178="","",INDEX(Entradas!$H$3:$H$5000,MATCH(Vendas!A3178,IF(Entradas!$B$3:$B$5000=Vendas!D3178,Entradas!$A$3:$A$5000),1))),"Preço não registrado")</f>
        <v/>
      </c>
      <c r="I3178" s="37" t="str">
        <f t="shared" si="248"/>
        <v/>
      </c>
      <c r="J3178" s="1"/>
      <c r="K3178" s="1"/>
      <c r="L3178" s="16" t="str">
        <f t="shared" si="249"/>
        <v/>
      </c>
      <c r="M3178" s="70"/>
    </row>
    <row r="3179" spans="1:13" x14ac:dyDescent="0.3">
      <c r="A3179" s="4"/>
      <c r="B3179" s="1"/>
      <c r="C3179" s="1" t="str">
        <f t="shared" si="245"/>
        <v/>
      </c>
      <c r="D3179" s="1"/>
      <c r="E3179" s="1" t="str">
        <f t="shared" si="246"/>
        <v/>
      </c>
      <c r="F3179" s="1" t="str">
        <f t="shared" si="247"/>
        <v/>
      </c>
      <c r="G3179" s="1"/>
      <c r="H3179" s="74" t="str" cm="1">
        <f t="array" ref="H3179">IFERROR(IF(D3179="","",INDEX(Entradas!$H$3:$H$5000,MATCH(Vendas!A3179,IF(Entradas!$B$3:$B$5000=Vendas!D3179,Entradas!$A$3:$A$5000),1))),"Preço não registrado")</f>
        <v/>
      </c>
      <c r="I3179" s="37" t="str">
        <f t="shared" si="248"/>
        <v/>
      </c>
      <c r="J3179" s="1"/>
      <c r="K3179" s="1"/>
      <c r="L3179" s="16" t="str">
        <f t="shared" si="249"/>
        <v/>
      </c>
      <c r="M3179" s="70"/>
    </row>
    <row r="3180" spans="1:13" x14ac:dyDescent="0.3">
      <c r="A3180" s="4"/>
      <c r="B3180" s="1"/>
      <c r="C3180" s="1" t="str">
        <f t="shared" si="245"/>
        <v/>
      </c>
      <c r="D3180" s="1"/>
      <c r="E3180" s="1" t="str">
        <f t="shared" si="246"/>
        <v/>
      </c>
      <c r="F3180" s="1" t="str">
        <f t="shared" si="247"/>
        <v/>
      </c>
      <c r="G3180" s="1"/>
      <c r="H3180" s="74" t="str" cm="1">
        <f t="array" ref="H3180">IFERROR(IF(D3180="","",INDEX(Entradas!$H$3:$H$5000,MATCH(Vendas!A3180,IF(Entradas!$B$3:$B$5000=Vendas!D3180,Entradas!$A$3:$A$5000),1))),"Preço não registrado")</f>
        <v/>
      </c>
      <c r="I3180" s="37" t="str">
        <f t="shared" si="248"/>
        <v/>
      </c>
      <c r="J3180" s="1"/>
      <c r="K3180" s="1"/>
      <c r="L3180" s="16" t="str">
        <f t="shared" si="249"/>
        <v/>
      </c>
      <c r="M3180" s="70"/>
    </row>
    <row r="3181" spans="1:13" x14ac:dyDescent="0.3">
      <c r="A3181" s="4"/>
      <c r="B3181" s="1"/>
      <c r="C3181" s="1" t="str">
        <f t="shared" si="245"/>
        <v/>
      </c>
      <c r="D3181" s="1"/>
      <c r="E3181" s="1" t="str">
        <f t="shared" si="246"/>
        <v/>
      </c>
      <c r="F3181" s="1" t="str">
        <f t="shared" si="247"/>
        <v/>
      </c>
      <c r="G3181" s="1"/>
      <c r="H3181" s="74" t="str" cm="1">
        <f t="array" ref="H3181">IFERROR(IF(D3181="","",INDEX(Entradas!$H$3:$H$5000,MATCH(Vendas!A3181,IF(Entradas!$B$3:$B$5000=Vendas!D3181,Entradas!$A$3:$A$5000),1))),"Preço não registrado")</f>
        <v/>
      </c>
      <c r="I3181" s="37" t="str">
        <f t="shared" si="248"/>
        <v/>
      </c>
      <c r="J3181" s="1"/>
      <c r="K3181" s="1"/>
      <c r="L3181" s="16" t="str">
        <f t="shared" si="249"/>
        <v/>
      </c>
      <c r="M3181" s="70"/>
    </row>
    <row r="3182" spans="1:13" x14ac:dyDescent="0.3">
      <c r="A3182" s="4"/>
      <c r="B3182" s="1"/>
      <c r="C3182" s="1" t="str">
        <f t="shared" si="245"/>
        <v/>
      </c>
      <c r="D3182" s="6"/>
      <c r="E3182" s="1" t="str">
        <f t="shared" si="246"/>
        <v/>
      </c>
      <c r="F3182" s="1" t="str">
        <f t="shared" si="247"/>
        <v/>
      </c>
      <c r="G3182" s="1"/>
      <c r="H3182" s="74" t="str" cm="1">
        <f t="array" ref="H3182">IFERROR(IF(D3182="","",INDEX(Entradas!$H$3:$H$5000,MATCH(Vendas!A3182,IF(Entradas!$B$3:$B$5000=Vendas!D3182,Entradas!$A$3:$A$5000),1))),"Preço não registrado")</f>
        <v/>
      </c>
      <c r="I3182" s="37" t="str">
        <f t="shared" si="248"/>
        <v/>
      </c>
      <c r="J3182" s="1"/>
      <c r="K3182" s="1"/>
      <c r="L3182" s="16" t="str">
        <f t="shared" si="249"/>
        <v/>
      </c>
      <c r="M3182" s="70"/>
    </row>
    <row r="3183" spans="1:13" x14ac:dyDescent="0.3">
      <c r="A3183" s="4"/>
      <c r="B3183" s="1"/>
      <c r="C3183" s="1" t="str">
        <f t="shared" si="245"/>
        <v/>
      </c>
      <c r="D3183" s="1"/>
      <c r="E3183" s="1" t="str">
        <f t="shared" si="246"/>
        <v/>
      </c>
      <c r="F3183" s="1" t="str">
        <f t="shared" si="247"/>
        <v/>
      </c>
      <c r="G3183" s="1"/>
      <c r="H3183" s="74" t="str" cm="1">
        <f t="array" ref="H3183">IFERROR(IF(D3183="","",INDEX(Entradas!$H$3:$H$5000,MATCH(Vendas!A3183,IF(Entradas!$B$3:$B$5000=Vendas!D3183,Entradas!$A$3:$A$5000),1))),"Preço não registrado")</f>
        <v/>
      </c>
      <c r="I3183" s="37" t="str">
        <f t="shared" si="248"/>
        <v/>
      </c>
      <c r="J3183" s="1"/>
      <c r="K3183" s="1"/>
      <c r="L3183" s="16" t="str">
        <f t="shared" si="249"/>
        <v/>
      </c>
      <c r="M3183" s="70"/>
    </row>
    <row r="3184" spans="1:13" x14ac:dyDescent="0.3">
      <c r="A3184" s="4"/>
      <c r="B3184" s="1"/>
      <c r="C3184" s="1" t="str">
        <f t="shared" si="245"/>
        <v/>
      </c>
      <c r="D3184" s="1"/>
      <c r="E3184" s="1" t="str">
        <f t="shared" si="246"/>
        <v/>
      </c>
      <c r="F3184" s="1" t="str">
        <f t="shared" si="247"/>
        <v/>
      </c>
      <c r="G3184" s="1"/>
      <c r="H3184" s="74" t="str" cm="1">
        <f t="array" ref="H3184">IFERROR(IF(D3184="","",INDEX(Entradas!$H$3:$H$5000,MATCH(Vendas!A3184,IF(Entradas!$B$3:$B$5000=Vendas!D3184,Entradas!$A$3:$A$5000),1))),"Preço não registrado")</f>
        <v/>
      </c>
      <c r="I3184" s="37" t="str">
        <f t="shared" si="248"/>
        <v/>
      </c>
      <c r="J3184" s="1"/>
      <c r="K3184" s="1"/>
      <c r="L3184" s="16" t="str">
        <f t="shared" si="249"/>
        <v/>
      </c>
      <c r="M3184" s="70"/>
    </row>
    <row r="3185" spans="1:13" x14ac:dyDescent="0.3">
      <c r="A3185" s="4"/>
      <c r="B3185" s="1"/>
      <c r="C3185" s="1" t="str">
        <f t="shared" si="245"/>
        <v/>
      </c>
      <c r="D3185" s="1"/>
      <c r="E3185" s="1" t="str">
        <f t="shared" si="246"/>
        <v/>
      </c>
      <c r="F3185" s="1" t="str">
        <f t="shared" si="247"/>
        <v/>
      </c>
      <c r="G3185" s="1"/>
      <c r="H3185" s="74" t="str" cm="1">
        <f t="array" ref="H3185">IFERROR(IF(D3185="","",INDEX(Entradas!$H$3:$H$5000,MATCH(Vendas!A3185,IF(Entradas!$B$3:$B$5000=Vendas!D3185,Entradas!$A$3:$A$5000),1))),"Preço não registrado")</f>
        <v/>
      </c>
      <c r="I3185" s="37" t="str">
        <f t="shared" si="248"/>
        <v/>
      </c>
      <c r="J3185" s="1"/>
      <c r="K3185" s="1"/>
      <c r="L3185" s="16" t="str">
        <f t="shared" si="249"/>
        <v/>
      </c>
      <c r="M3185" s="70"/>
    </row>
    <row r="3186" spans="1:13" x14ac:dyDescent="0.3">
      <c r="A3186" s="4"/>
      <c r="B3186" s="1"/>
      <c r="C3186" s="1" t="str">
        <f t="shared" si="245"/>
        <v/>
      </c>
      <c r="D3186" s="1"/>
      <c r="E3186" s="1" t="str">
        <f t="shared" si="246"/>
        <v/>
      </c>
      <c r="F3186" s="1" t="str">
        <f t="shared" si="247"/>
        <v/>
      </c>
      <c r="G3186" s="1"/>
      <c r="H3186" s="74" t="str" cm="1">
        <f t="array" ref="H3186">IFERROR(IF(D3186="","",INDEX(Entradas!$H$3:$H$5000,MATCH(Vendas!A3186,IF(Entradas!$B$3:$B$5000=Vendas!D3186,Entradas!$A$3:$A$5000),1))),"Preço não registrado")</f>
        <v/>
      </c>
      <c r="I3186" s="37" t="str">
        <f t="shared" si="248"/>
        <v/>
      </c>
      <c r="J3186" s="1"/>
      <c r="K3186" s="1"/>
      <c r="L3186" s="16" t="str">
        <f t="shared" si="249"/>
        <v/>
      </c>
      <c r="M3186" s="70"/>
    </row>
    <row r="3187" spans="1:13" x14ac:dyDescent="0.3">
      <c r="A3187" s="4"/>
      <c r="B3187" s="1"/>
      <c r="C3187" s="1" t="str">
        <f t="shared" si="245"/>
        <v/>
      </c>
      <c r="D3187" s="1"/>
      <c r="E3187" s="1" t="str">
        <f t="shared" si="246"/>
        <v/>
      </c>
      <c r="F3187" s="1" t="str">
        <f t="shared" si="247"/>
        <v/>
      </c>
      <c r="G3187" s="1"/>
      <c r="H3187" s="74" t="str" cm="1">
        <f t="array" ref="H3187">IFERROR(IF(D3187="","",INDEX(Entradas!$H$3:$H$5000,MATCH(Vendas!A3187,IF(Entradas!$B$3:$B$5000=Vendas!D3187,Entradas!$A$3:$A$5000),1))),"Preço não registrado")</f>
        <v/>
      </c>
      <c r="I3187" s="37" t="str">
        <f t="shared" si="248"/>
        <v/>
      </c>
      <c r="J3187" s="1"/>
      <c r="K3187" s="1"/>
      <c r="L3187" s="16" t="str">
        <f t="shared" si="249"/>
        <v/>
      </c>
      <c r="M3187" s="70"/>
    </row>
    <row r="3188" spans="1:13" x14ac:dyDescent="0.3">
      <c r="A3188" s="4"/>
      <c r="B3188" s="1"/>
      <c r="C3188" s="1" t="str">
        <f t="shared" si="245"/>
        <v/>
      </c>
      <c r="D3188" s="1"/>
      <c r="E3188" s="1" t="str">
        <f t="shared" si="246"/>
        <v/>
      </c>
      <c r="F3188" s="1" t="str">
        <f t="shared" si="247"/>
        <v/>
      </c>
      <c r="G3188" s="1"/>
      <c r="H3188" s="74" t="str" cm="1">
        <f t="array" ref="H3188">IFERROR(IF(D3188="","",INDEX(Entradas!$H$3:$H$5000,MATCH(Vendas!A3188,IF(Entradas!$B$3:$B$5000=Vendas!D3188,Entradas!$A$3:$A$5000),1))),"Preço não registrado")</f>
        <v/>
      </c>
      <c r="I3188" s="37" t="str">
        <f t="shared" si="248"/>
        <v/>
      </c>
      <c r="J3188" s="1"/>
      <c r="K3188" s="1"/>
      <c r="L3188" s="16" t="str">
        <f t="shared" si="249"/>
        <v/>
      </c>
      <c r="M3188" s="70"/>
    </row>
    <row r="3189" spans="1:13" x14ac:dyDescent="0.3">
      <c r="A3189" s="4"/>
      <c r="B3189" s="1"/>
      <c r="C3189" s="1" t="str">
        <f t="shared" si="245"/>
        <v/>
      </c>
      <c r="D3189" s="1"/>
      <c r="E3189" s="1" t="str">
        <f t="shared" si="246"/>
        <v/>
      </c>
      <c r="F3189" s="1" t="str">
        <f t="shared" si="247"/>
        <v/>
      </c>
      <c r="G3189" s="1"/>
      <c r="H3189" s="74" t="str" cm="1">
        <f t="array" ref="H3189">IFERROR(IF(D3189="","",INDEX(Entradas!$H$3:$H$5000,MATCH(Vendas!A3189,IF(Entradas!$B$3:$B$5000=Vendas!D3189,Entradas!$A$3:$A$5000),1))),"Preço não registrado")</f>
        <v/>
      </c>
      <c r="I3189" s="37" t="str">
        <f t="shared" si="248"/>
        <v/>
      </c>
      <c r="J3189" s="1"/>
      <c r="K3189" s="1"/>
      <c r="L3189" s="16" t="str">
        <f t="shared" si="249"/>
        <v/>
      </c>
      <c r="M3189" s="70"/>
    </row>
    <row r="3190" spans="1:13" x14ac:dyDescent="0.3">
      <c r="A3190" s="4"/>
      <c r="B3190" s="1"/>
      <c r="C3190" s="1" t="str">
        <f t="shared" si="245"/>
        <v/>
      </c>
      <c r="D3190" s="1"/>
      <c r="E3190" s="1" t="str">
        <f t="shared" si="246"/>
        <v/>
      </c>
      <c r="F3190" s="1" t="str">
        <f t="shared" si="247"/>
        <v/>
      </c>
      <c r="G3190" s="1"/>
      <c r="H3190" s="74" t="str" cm="1">
        <f t="array" ref="H3190">IFERROR(IF(D3190="","",INDEX(Entradas!$H$3:$H$5000,MATCH(Vendas!A3190,IF(Entradas!$B$3:$B$5000=Vendas!D3190,Entradas!$A$3:$A$5000),1))),"Preço não registrado")</f>
        <v/>
      </c>
      <c r="I3190" s="37" t="str">
        <f t="shared" si="248"/>
        <v/>
      </c>
      <c r="J3190" s="1"/>
      <c r="K3190" s="1"/>
      <c r="L3190" s="16" t="str">
        <f t="shared" si="249"/>
        <v/>
      </c>
      <c r="M3190" s="70"/>
    </row>
    <row r="3191" spans="1:13" x14ac:dyDescent="0.3">
      <c r="A3191" s="4"/>
      <c r="B3191" s="1"/>
      <c r="C3191" s="1" t="str">
        <f t="shared" si="245"/>
        <v/>
      </c>
      <c r="D3191" s="1"/>
      <c r="E3191" s="1" t="str">
        <f t="shared" si="246"/>
        <v/>
      </c>
      <c r="F3191" s="1" t="str">
        <f t="shared" si="247"/>
        <v/>
      </c>
      <c r="G3191" s="1"/>
      <c r="H3191" s="74" t="str" cm="1">
        <f t="array" ref="H3191">IFERROR(IF(D3191="","",INDEX(Entradas!$H$3:$H$5000,MATCH(Vendas!A3191,IF(Entradas!$B$3:$B$5000=Vendas!D3191,Entradas!$A$3:$A$5000),1))),"Preço não registrado")</f>
        <v/>
      </c>
      <c r="I3191" s="37" t="str">
        <f t="shared" si="248"/>
        <v/>
      </c>
      <c r="J3191" s="1"/>
      <c r="K3191" s="1"/>
      <c r="L3191" s="16" t="str">
        <f t="shared" si="249"/>
        <v/>
      </c>
      <c r="M3191" s="70"/>
    </row>
    <row r="3192" spans="1:13" x14ac:dyDescent="0.3">
      <c r="A3192" s="4"/>
      <c r="B3192" s="1"/>
      <c r="C3192" s="1" t="str">
        <f t="shared" si="245"/>
        <v/>
      </c>
      <c r="D3192" s="6"/>
      <c r="E3192" s="1" t="str">
        <f t="shared" si="246"/>
        <v/>
      </c>
      <c r="F3192" s="1" t="str">
        <f t="shared" si="247"/>
        <v/>
      </c>
      <c r="G3192" s="1"/>
      <c r="H3192" s="74" t="str" cm="1">
        <f t="array" ref="H3192">IFERROR(IF(D3192="","",INDEX(Entradas!$H$3:$H$5000,MATCH(Vendas!A3192,IF(Entradas!$B$3:$B$5000=Vendas!D3192,Entradas!$A$3:$A$5000),1))),"Preço não registrado")</f>
        <v/>
      </c>
      <c r="I3192" s="37" t="str">
        <f t="shared" si="248"/>
        <v/>
      </c>
      <c r="J3192" s="1"/>
      <c r="K3192" s="1"/>
      <c r="L3192" s="16" t="str">
        <f t="shared" si="249"/>
        <v/>
      </c>
      <c r="M3192" s="70"/>
    </row>
    <row r="3193" spans="1:13" x14ac:dyDescent="0.3">
      <c r="A3193" s="4"/>
      <c r="B3193" s="1"/>
      <c r="C3193" s="1" t="str">
        <f t="shared" si="245"/>
        <v/>
      </c>
      <c r="D3193" s="1"/>
      <c r="E3193" s="1" t="str">
        <f t="shared" si="246"/>
        <v/>
      </c>
      <c r="F3193" s="1" t="str">
        <f t="shared" si="247"/>
        <v/>
      </c>
      <c r="G3193" s="1"/>
      <c r="H3193" s="74" t="str" cm="1">
        <f t="array" ref="H3193">IFERROR(IF(D3193="","",INDEX(Entradas!$H$3:$H$5000,MATCH(Vendas!A3193,IF(Entradas!$B$3:$B$5000=Vendas!D3193,Entradas!$A$3:$A$5000),1))),"Preço não registrado")</f>
        <v/>
      </c>
      <c r="I3193" s="37" t="str">
        <f t="shared" si="248"/>
        <v/>
      </c>
      <c r="J3193" s="1"/>
      <c r="K3193" s="1"/>
      <c r="L3193" s="16" t="str">
        <f t="shared" si="249"/>
        <v/>
      </c>
      <c r="M3193" s="70"/>
    </row>
    <row r="3194" spans="1:13" x14ac:dyDescent="0.3">
      <c r="A3194" s="4"/>
      <c r="B3194" s="1"/>
      <c r="C3194" s="1" t="str">
        <f t="shared" si="245"/>
        <v/>
      </c>
      <c r="D3194" s="1"/>
      <c r="E3194" s="1" t="str">
        <f t="shared" si="246"/>
        <v/>
      </c>
      <c r="F3194" s="1" t="str">
        <f t="shared" si="247"/>
        <v/>
      </c>
      <c r="G3194" s="1"/>
      <c r="H3194" s="74" t="str" cm="1">
        <f t="array" ref="H3194">IFERROR(IF(D3194="","",INDEX(Entradas!$H$3:$H$5000,MATCH(Vendas!A3194,IF(Entradas!$B$3:$B$5000=Vendas!D3194,Entradas!$A$3:$A$5000),1))),"Preço não registrado")</f>
        <v/>
      </c>
      <c r="I3194" s="37" t="str">
        <f t="shared" si="248"/>
        <v/>
      </c>
      <c r="J3194" s="1"/>
      <c r="K3194" s="1"/>
      <c r="L3194" s="16" t="str">
        <f t="shared" si="249"/>
        <v/>
      </c>
      <c r="M3194" s="70"/>
    </row>
    <row r="3195" spans="1:13" x14ac:dyDescent="0.3">
      <c r="A3195" s="4"/>
      <c r="B3195" s="1"/>
      <c r="C3195" s="1" t="str">
        <f t="shared" si="245"/>
        <v/>
      </c>
      <c r="D3195" s="1"/>
      <c r="E3195" s="1" t="str">
        <f t="shared" si="246"/>
        <v/>
      </c>
      <c r="F3195" s="1" t="str">
        <f t="shared" si="247"/>
        <v/>
      </c>
      <c r="G3195" s="1"/>
      <c r="H3195" s="74" t="str" cm="1">
        <f t="array" ref="H3195">IFERROR(IF(D3195="","",INDEX(Entradas!$H$3:$H$5000,MATCH(Vendas!A3195,IF(Entradas!$B$3:$B$5000=Vendas!D3195,Entradas!$A$3:$A$5000),1))),"Preço não registrado")</f>
        <v/>
      </c>
      <c r="I3195" s="37" t="str">
        <f t="shared" si="248"/>
        <v/>
      </c>
      <c r="J3195" s="1"/>
      <c r="K3195" s="1"/>
      <c r="L3195" s="16" t="str">
        <f t="shared" si="249"/>
        <v/>
      </c>
      <c r="M3195" s="70"/>
    </row>
    <row r="3196" spans="1:13" x14ac:dyDescent="0.3">
      <c r="A3196" s="4"/>
      <c r="B3196" s="1"/>
      <c r="C3196" s="1" t="str">
        <f t="shared" si="245"/>
        <v/>
      </c>
      <c r="D3196" s="1"/>
      <c r="E3196" s="1" t="str">
        <f t="shared" si="246"/>
        <v/>
      </c>
      <c r="F3196" s="1" t="str">
        <f t="shared" si="247"/>
        <v/>
      </c>
      <c r="G3196" s="1"/>
      <c r="H3196" s="74" t="str" cm="1">
        <f t="array" ref="H3196">IFERROR(IF(D3196="","",INDEX(Entradas!$H$3:$H$5000,MATCH(Vendas!A3196,IF(Entradas!$B$3:$B$5000=Vendas!D3196,Entradas!$A$3:$A$5000),1))),"Preço não registrado")</f>
        <v/>
      </c>
      <c r="I3196" s="37" t="str">
        <f t="shared" si="248"/>
        <v/>
      </c>
      <c r="J3196" s="1"/>
      <c r="K3196" s="1"/>
      <c r="L3196" s="16" t="str">
        <f t="shared" si="249"/>
        <v/>
      </c>
      <c r="M3196" s="70"/>
    </row>
    <row r="3197" spans="1:13" x14ac:dyDescent="0.3">
      <c r="A3197" s="4"/>
      <c r="B3197" s="1"/>
      <c r="C3197" s="1" t="str">
        <f t="shared" si="245"/>
        <v/>
      </c>
      <c r="D3197" s="1"/>
      <c r="E3197" s="1" t="str">
        <f t="shared" si="246"/>
        <v/>
      </c>
      <c r="F3197" s="1" t="str">
        <f t="shared" si="247"/>
        <v/>
      </c>
      <c r="G3197" s="1"/>
      <c r="H3197" s="74" t="str" cm="1">
        <f t="array" ref="H3197">IFERROR(IF(D3197="","",INDEX(Entradas!$H$3:$H$5000,MATCH(Vendas!A3197,IF(Entradas!$B$3:$B$5000=Vendas!D3197,Entradas!$A$3:$A$5000),1))),"Preço não registrado")</f>
        <v/>
      </c>
      <c r="I3197" s="37" t="str">
        <f t="shared" si="248"/>
        <v/>
      </c>
      <c r="J3197" s="1"/>
      <c r="K3197" s="1"/>
      <c r="L3197" s="16" t="str">
        <f t="shared" si="249"/>
        <v/>
      </c>
      <c r="M3197" s="70"/>
    </row>
    <row r="3198" spans="1:13" x14ac:dyDescent="0.3">
      <c r="A3198" s="4"/>
      <c r="B3198" s="1"/>
      <c r="C3198" s="1" t="str">
        <f t="shared" si="245"/>
        <v/>
      </c>
      <c r="D3198" s="1"/>
      <c r="E3198" s="1" t="str">
        <f t="shared" si="246"/>
        <v/>
      </c>
      <c r="F3198" s="1" t="str">
        <f t="shared" si="247"/>
        <v/>
      </c>
      <c r="G3198" s="1"/>
      <c r="H3198" s="74" t="str" cm="1">
        <f t="array" ref="H3198">IFERROR(IF(D3198="","",INDEX(Entradas!$H$3:$H$5000,MATCH(Vendas!A3198,IF(Entradas!$B$3:$B$5000=Vendas!D3198,Entradas!$A$3:$A$5000),1))),"Preço não registrado")</f>
        <v/>
      </c>
      <c r="I3198" s="37" t="str">
        <f t="shared" si="248"/>
        <v/>
      </c>
      <c r="J3198" s="1"/>
      <c r="K3198" s="1"/>
      <c r="L3198" s="16" t="str">
        <f t="shared" si="249"/>
        <v/>
      </c>
      <c r="M3198" s="70"/>
    </row>
    <row r="3199" spans="1:13" x14ac:dyDescent="0.3">
      <c r="A3199" s="4"/>
      <c r="B3199" s="1"/>
      <c r="C3199" s="1" t="str">
        <f t="shared" si="245"/>
        <v/>
      </c>
      <c r="D3199" s="1"/>
      <c r="E3199" s="1" t="str">
        <f t="shared" si="246"/>
        <v/>
      </c>
      <c r="F3199" s="1" t="str">
        <f t="shared" si="247"/>
        <v/>
      </c>
      <c r="G3199" s="1"/>
      <c r="H3199" s="74" t="str" cm="1">
        <f t="array" ref="H3199">IFERROR(IF(D3199="","",INDEX(Entradas!$H$3:$H$5000,MATCH(Vendas!A3199,IF(Entradas!$B$3:$B$5000=Vendas!D3199,Entradas!$A$3:$A$5000),1))),"Preço não registrado")</f>
        <v/>
      </c>
      <c r="I3199" s="37" t="str">
        <f t="shared" si="248"/>
        <v/>
      </c>
      <c r="J3199" s="1"/>
      <c r="K3199" s="1"/>
      <c r="L3199" s="16" t="str">
        <f t="shared" si="249"/>
        <v/>
      </c>
      <c r="M3199" s="70"/>
    </row>
    <row r="3200" spans="1:13" x14ac:dyDescent="0.3">
      <c r="A3200" s="4"/>
      <c r="B3200" s="1"/>
      <c r="C3200" s="1" t="str">
        <f t="shared" si="245"/>
        <v/>
      </c>
      <c r="D3200" s="1"/>
      <c r="E3200" s="1" t="str">
        <f t="shared" si="246"/>
        <v/>
      </c>
      <c r="F3200" s="1" t="str">
        <f t="shared" si="247"/>
        <v/>
      </c>
      <c r="G3200" s="1"/>
      <c r="H3200" s="74" t="str" cm="1">
        <f t="array" ref="H3200">IFERROR(IF(D3200="","",INDEX(Entradas!$H$3:$H$5000,MATCH(Vendas!A3200,IF(Entradas!$B$3:$B$5000=Vendas!D3200,Entradas!$A$3:$A$5000),1))),"Preço não registrado")</f>
        <v/>
      </c>
      <c r="I3200" s="37" t="str">
        <f t="shared" si="248"/>
        <v/>
      </c>
      <c r="J3200" s="1"/>
      <c r="K3200" s="1"/>
      <c r="L3200" s="16" t="str">
        <f t="shared" si="249"/>
        <v/>
      </c>
      <c r="M3200" s="70"/>
    </row>
    <row r="3201" spans="1:13" x14ac:dyDescent="0.3">
      <c r="A3201" s="4"/>
      <c r="B3201" s="1"/>
      <c r="C3201" s="1" t="str">
        <f t="shared" si="245"/>
        <v/>
      </c>
      <c r="D3201" s="1"/>
      <c r="E3201" s="1" t="str">
        <f t="shared" si="246"/>
        <v/>
      </c>
      <c r="F3201" s="1" t="str">
        <f t="shared" si="247"/>
        <v/>
      </c>
      <c r="G3201" s="1"/>
      <c r="H3201" s="74" t="str" cm="1">
        <f t="array" ref="H3201">IFERROR(IF(D3201="","",INDEX(Entradas!$H$3:$H$5000,MATCH(Vendas!A3201,IF(Entradas!$B$3:$B$5000=Vendas!D3201,Entradas!$A$3:$A$5000),1))),"Preço não registrado")</f>
        <v/>
      </c>
      <c r="I3201" s="37" t="str">
        <f t="shared" si="248"/>
        <v/>
      </c>
      <c r="J3201" s="1"/>
      <c r="K3201" s="1"/>
      <c r="L3201" s="16" t="str">
        <f t="shared" si="249"/>
        <v/>
      </c>
      <c r="M3201" s="70"/>
    </row>
    <row r="3202" spans="1:13" x14ac:dyDescent="0.3">
      <c r="A3202" s="4"/>
      <c r="B3202" s="1"/>
      <c r="C3202" s="1" t="str">
        <f t="shared" si="245"/>
        <v/>
      </c>
      <c r="D3202" s="6"/>
      <c r="E3202" s="1" t="str">
        <f t="shared" si="246"/>
        <v/>
      </c>
      <c r="F3202" s="1" t="str">
        <f t="shared" si="247"/>
        <v/>
      </c>
      <c r="G3202" s="1"/>
      <c r="H3202" s="74" t="str" cm="1">
        <f t="array" ref="H3202">IFERROR(IF(D3202="","",INDEX(Entradas!$H$3:$H$5000,MATCH(Vendas!A3202,IF(Entradas!$B$3:$B$5000=Vendas!D3202,Entradas!$A$3:$A$5000),1))),"Preço não registrado")</f>
        <v/>
      </c>
      <c r="I3202" s="37" t="str">
        <f t="shared" si="248"/>
        <v/>
      </c>
      <c r="J3202" s="1"/>
      <c r="K3202" s="1"/>
      <c r="L3202" s="16" t="str">
        <f t="shared" si="249"/>
        <v/>
      </c>
      <c r="M3202" s="70"/>
    </row>
    <row r="3203" spans="1:13" x14ac:dyDescent="0.3">
      <c r="A3203" s="4"/>
      <c r="B3203" s="1"/>
      <c r="C3203" s="1" t="str">
        <f t="shared" ref="C3203:C3266" si="250">IF(B3203="","",VLOOKUP(B3203,tabela_cliente,2,0))</f>
        <v/>
      </c>
      <c r="D3203" s="1"/>
      <c r="E3203" s="1" t="str">
        <f t="shared" ref="E3203:E3266" si="251">IF(D3203="","",VLOOKUP(D3203,tabela_produto,2,0))</f>
        <v/>
      </c>
      <c r="F3203" s="1" t="str">
        <f t="shared" ref="F3203:F3266" si="252">IF(D3203="","",VLOOKUP(D3203,tabela_produto,3,0))</f>
        <v/>
      </c>
      <c r="G3203" s="1"/>
      <c r="H3203" s="74" t="str" cm="1">
        <f t="array" ref="H3203">IFERROR(IF(D3203="","",INDEX(Entradas!$H$3:$H$5000,MATCH(Vendas!A3203,IF(Entradas!$B$3:$B$5000=Vendas!D3203,Entradas!$A$3:$A$5000),1))),"Preço não registrado")</f>
        <v/>
      </c>
      <c r="I3203" s="37" t="str">
        <f t="shared" si="248"/>
        <v/>
      </c>
      <c r="J3203" s="1"/>
      <c r="K3203" s="1"/>
      <c r="L3203" s="16" t="str">
        <f t="shared" si="249"/>
        <v/>
      </c>
      <c r="M3203" s="70"/>
    </row>
    <row r="3204" spans="1:13" x14ac:dyDescent="0.3">
      <c r="A3204" s="4"/>
      <c r="B3204" s="1"/>
      <c r="C3204" s="1" t="str">
        <f t="shared" si="250"/>
        <v/>
      </c>
      <c r="D3204" s="1"/>
      <c r="E3204" s="1" t="str">
        <f t="shared" si="251"/>
        <v/>
      </c>
      <c r="F3204" s="1" t="str">
        <f t="shared" si="252"/>
        <v/>
      </c>
      <c r="G3204" s="1"/>
      <c r="H3204" s="74" t="str" cm="1">
        <f t="array" ref="H3204">IFERROR(IF(D3204="","",INDEX(Entradas!$H$3:$H$5000,MATCH(Vendas!A3204,IF(Entradas!$B$3:$B$5000=Vendas!D3204,Entradas!$A$3:$A$5000),1))),"Preço não registrado")</f>
        <v/>
      </c>
      <c r="I3204" s="37" t="str">
        <f t="shared" ref="I3204:I3267" si="253">IFERROR(IF(OR(G3204="",H3204=""),"",G3204*H3204),"")</f>
        <v/>
      </c>
      <c r="J3204" s="1"/>
      <c r="K3204" s="1"/>
      <c r="L3204" s="16" t="str">
        <f t="shared" ref="L3204:L3267" si="254">IF(K3204="","",HYPERLINK("https://rastreamentocorreios.info/consulta/"&amp;K3204,"Rastreie aqui"))</f>
        <v/>
      </c>
      <c r="M3204" s="70"/>
    </row>
    <row r="3205" spans="1:13" x14ac:dyDescent="0.3">
      <c r="A3205" s="4"/>
      <c r="B3205" s="1"/>
      <c r="C3205" s="1" t="str">
        <f t="shared" si="250"/>
        <v/>
      </c>
      <c r="D3205" s="1"/>
      <c r="E3205" s="1" t="str">
        <f t="shared" si="251"/>
        <v/>
      </c>
      <c r="F3205" s="1" t="str">
        <f t="shared" si="252"/>
        <v/>
      </c>
      <c r="G3205" s="1"/>
      <c r="H3205" s="74" t="str" cm="1">
        <f t="array" ref="H3205">IFERROR(IF(D3205="","",INDEX(Entradas!$H$3:$H$5000,MATCH(Vendas!A3205,IF(Entradas!$B$3:$B$5000=Vendas!D3205,Entradas!$A$3:$A$5000),1))),"Preço não registrado")</f>
        <v/>
      </c>
      <c r="I3205" s="37" t="str">
        <f t="shared" si="253"/>
        <v/>
      </c>
      <c r="J3205" s="1"/>
      <c r="K3205" s="1"/>
      <c r="L3205" s="16" t="str">
        <f t="shared" si="254"/>
        <v/>
      </c>
      <c r="M3205" s="70"/>
    </row>
    <row r="3206" spans="1:13" x14ac:dyDescent="0.3">
      <c r="A3206" s="4"/>
      <c r="B3206" s="1"/>
      <c r="C3206" s="1" t="str">
        <f t="shared" si="250"/>
        <v/>
      </c>
      <c r="D3206" s="1"/>
      <c r="E3206" s="1" t="str">
        <f t="shared" si="251"/>
        <v/>
      </c>
      <c r="F3206" s="1" t="str">
        <f t="shared" si="252"/>
        <v/>
      </c>
      <c r="G3206" s="1"/>
      <c r="H3206" s="74" t="str" cm="1">
        <f t="array" ref="H3206">IFERROR(IF(D3206="","",INDEX(Entradas!$H$3:$H$5000,MATCH(Vendas!A3206,IF(Entradas!$B$3:$B$5000=Vendas!D3206,Entradas!$A$3:$A$5000),1))),"Preço não registrado")</f>
        <v/>
      </c>
      <c r="I3206" s="37" t="str">
        <f t="shared" si="253"/>
        <v/>
      </c>
      <c r="J3206" s="1"/>
      <c r="K3206" s="1"/>
      <c r="L3206" s="16" t="str">
        <f t="shared" si="254"/>
        <v/>
      </c>
      <c r="M3206" s="70"/>
    </row>
    <row r="3207" spans="1:13" x14ac:dyDescent="0.3">
      <c r="A3207" s="4"/>
      <c r="B3207" s="1"/>
      <c r="C3207" s="1" t="str">
        <f t="shared" si="250"/>
        <v/>
      </c>
      <c r="D3207" s="1"/>
      <c r="E3207" s="1" t="str">
        <f t="shared" si="251"/>
        <v/>
      </c>
      <c r="F3207" s="1" t="str">
        <f t="shared" si="252"/>
        <v/>
      </c>
      <c r="G3207" s="1"/>
      <c r="H3207" s="74" t="str" cm="1">
        <f t="array" ref="H3207">IFERROR(IF(D3207="","",INDEX(Entradas!$H$3:$H$5000,MATCH(Vendas!A3207,IF(Entradas!$B$3:$B$5000=Vendas!D3207,Entradas!$A$3:$A$5000),1))),"Preço não registrado")</f>
        <v/>
      </c>
      <c r="I3207" s="37" t="str">
        <f t="shared" si="253"/>
        <v/>
      </c>
      <c r="J3207" s="1"/>
      <c r="K3207" s="1"/>
      <c r="L3207" s="16" t="str">
        <f t="shared" si="254"/>
        <v/>
      </c>
      <c r="M3207" s="70"/>
    </row>
    <row r="3208" spans="1:13" x14ac:dyDescent="0.3">
      <c r="A3208" s="4"/>
      <c r="B3208" s="1"/>
      <c r="C3208" s="1" t="str">
        <f t="shared" si="250"/>
        <v/>
      </c>
      <c r="D3208" s="1"/>
      <c r="E3208" s="1" t="str">
        <f t="shared" si="251"/>
        <v/>
      </c>
      <c r="F3208" s="1" t="str">
        <f t="shared" si="252"/>
        <v/>
      </c>
      <c r="G3208" s="1"/>
      <c r="H3208" s="74" t="str" cm="1">
        <f t="array" ref="H3208">IFERROR(IF(D3208="","",INDEX(Entradas!$H$3:$H$5000,MATCH(Vendas!A3208,IF(Entradas!$B$3:$B$5000=Vendas!D3208,Entradas!$A$3:$A$5000),1))),"Preço não registrado")</f>
        <v/>
      </c>
      <c r="I3208" s="37" t="str">
        <f t="shared" si="253"/>
        <v/>
      </c>
      <c r="J3208" s="1"/>
      <c r="K3208" s="1"/>
      <c r="L3208" s="16" t="str">
        <f t="shared" si="254"/>
        <v/>
      </c>
      <c r="M3208" s="70"/>
    </row>
    <row r="3209" spans="1:13" x14ac:dyDescent="0.3">
      <c r="A3209" s="4"/>
      <c r="B3209" s="1"/>
      <c r="C3209" s="1" t="str">
        <f t="shared" si="250"/>
        <v/>
      </c>
      <c r="D3209" s="1"/>
      <c r="E3209" s="1" t="str">
        <f t="shared" si="251"/>
        <v/>
      </c>
      <c r="F3209" s="1" t="str">
        <f t="shared" si="252"/>
        <v/>
      </c>
      <c r="G3209" s="1"/>
      <c r="H3209" s="74" t="str" cm="1">
        <f t="array" ref="H3209">IFERROR(IF(D3209="","",INDEX(Entradas!$H$3:$H$5000,MATCH(Vendas!A3209,IF(Entradas!$B$3:$B$5000=Vendas!D3209,Entradas!$A$3:$A$5000),1))),"Preço não registrado")</f>
        <v/>
      </c>
      <c r="I3209" s="37" t="str">
        <f t="shared" si="253"/>
        <v/>
      </c>
      <c r="J3209" s="1"/>
      <c r="K3209" s="1"/>
      <c r="L3209" s="16" t="str">
        <f t="shared" si="254"/>
        <v/>
      </c>
      <c r="M3209" s="70"/>
    </row>
    <row r="3210" spans="1:13" x14ac:dyDescent="0.3">
      <c r="A3210" s="4"/>
      <c r="B3210" s="1"/>
      <c r="C3210" s="1" t="str">
        <f t="shared" si="250"/>
        <v/>
      </c>
      <c r="D3210" s="1"/>
      <c r="E3210" s="1" t="str">
        <f t="shared" si="251"/>
        <v/>
      </c>
      <c r="F3210" s="1" t="str">
        <f t="shared" si="252"/>
        <v/>
      </c>
      <c r="G3210" s="1"/>
      <c r="H3210" s="74" t="str" cm="1">
        <f t="array" ref="H3210">IFERROR(IF(D3210="","",INDEX(Entradas!$H$3:$H$5000,MATCH(Vendas!A3210,IF(Entradas!$B$3:$B$5000=Vendas!D3210,Entradas!$A$3:$A$5000),1))),"Preço não registrado")</f>
        <v/>
      </c>
      <c r="I3210" s="37" t="str">
        <f t="shared" si="253"/>
        <v/>
      </c>
      <c r="J3210" s="1"/>
      <c r="K3210" s="1"/>
      <c r="L3210" s="16" t="str">
        <f t="shared" si="254"/>
        <v/>
      </c>
      <c r="M3210" s="70"/>
    </row>
    <row r="3211" spans="1:13" x14ac:dyDescent="0.3">
      <c r="A3211" s="4"/>
      <c r="B3211" s="1"/>
      <c r="C3211" s="1" t="str">
        <f t="shared" si="250"/>
        <v/>
      </c>
      <c r="D3211" s="1"/>
      <c r="E3211" s="1" t="str">
        <f t="shared" si="251"/>
        <v/>
      </c>
      <c r="F3211" s="1" t="str">
        <f t="shared" si="252"/>
        <v/>
      </c>
      <c r="G3211" s="1"/>
      <c r="H3211" s="74" t="str" cm="1">
        <f t="array" ref="H3211">IFERROR(IF(D3211="","",INDEX(Entradas!$H$3:$H$5000,MATCH(Vendas!A3211,IF(Entradas!$B$3:$B$5000=Vendas!D3211,Entradas!$A$3:$A$5000),1))),"Preço não registrado")</f>
        <v/>
      </c>
      <c r="I3211" s="37" t="str">
        <f t="shared" si="253"/>
        <v/>
      </c>
      <c r="J3211" s="1"/>
      <c r="K3211" s="1"/>
      <c r="L3211" s="16" t="str">
        <f t="shared" si="254"/>
        <v/>
      </c>
      <c r="M3211" s="70"/>
    </row>
    <row r="3212" spans="1:13" x14ac:dyDescent="0.3">
      <c r="A3212" s="4"/>
      <c r="B3212" s="1"/>
      <c r="C3212" s="1" t="str">
        <f t="shared" si="250"/>
        <v/>
      </c>
      <c r="D3212" s="6"/>
      <c r="E3212" s="1" t="str">
        <f t="shared" si="251"/>
        <v/>
      </c>
      <c r="F3212" s="1" t="str">
        <f t="shared" si="252"/>
        <v/>
      </c>
      <c r="G3212" s="1"/>
      <c r="H3212" s="74" t="str" cm="1">
        <f t="array" ref="H3212">IFERROR(IF(D3212="","",INDEX(Entradas!$H$3:$H$5000,MATCH(Vendas!A3212,IF(Entradas!$B$3:$B$5000=Vendas!D3212,Entradas!$A$3:$A$5000),1))),"Preço não registrado")</f>
        <v/>
      </c>
      <c r="I3212" s="37" t="str">
        <f t="shared" si="253"/>
        <v/>
      </c>
      <c r="J3212" s="1"/>
      <c r="K3212" s="1"/>
      <c r="L3212" s="16" t="str">
        <f t="shared" si="254"/>
        <v/>
      </c>
      <c r="M3212" s="70"/>
    </row>
    <row r="3213" spans="1:13" x14ac:dyDescent="0.3">
      <c r="A3213" s="4"/>
      <c r="B3213" s="1"/>
      <c r="C3213" s="1" t="str">
        <f t="shared" si="250"/>
        <v/>
      </c>
      <c r="D3213" s="1"/>
      <c r="E3213" s="1" t="str">
        <f t="shared" si="251"/>
        <v/>
      </c>
      <c r="F3213" s="1" t="str">
        <f t="shared" si="252"/>
        <v/>
      </c>
      <c r="G3213" s="1"/>
      <c r="H3213" s="74" t="str" cm="1">
        <f t="array" ref="H3213">IFERROR(IF(D3213="","",INDEX(Entradas!$H$3:$H$5000,MATCH(Vendas!A3213,IF(Entradas!$B$3:$B$5000=Vendas!D3213,Entradas!$A$3:$A$5000),1))),"Preço não registrado")</f>
        <v/>
      </c>
      <c r="I3213" s="37" t="str">
        <f t="shared" si="253"/>
        <v/>
      </c>
      <c r="J3213" s="1"/>
      <c r="K3213" s="1"/>
      <c r="L3213" s="16" t="str">
        <f t="shared" si="254"/>
        <v/>
      </c>
      <c r="M3213" s="70"/>
    </row>
    <row r="3214" spans="1:13" x14ac:dyDescent="0.3">
      <c r="A3214" s="4"/>
      <c r="B3214" s="1"/>
      <c r="C3214" s="1" t="str">
        <f t="shared" si="250"/>
        <v/>
      </c>
      <c r="D3214" s="1"/>
      <c r="E3214" s="1" t="str">
        <f t="shared" si="251"/>
        <v/>
      </c>
      <c r="F3214" s="1" t="str">
        <f t="shared" si="252"/>
        <v/>
      </c>
      <c r="G3214" s="1"/>
      <c r="H3214" s="74" t="str" cm="1">
        <f t="array" ref="H3214">IFERROR(IF(D3214="","",INDEX(Entradas!$H$3:$H$5000,MATCH(Vendas!A3214,IF(Entradas!$B$3:$B$5000=Vendas!D3214,Entradas!$A$3:$A$5000),1))),"Preço não registrado")</f>
        <v/>
      </c>
      <c r="I3214" s="37" t="str">
        <f t="shared" si="253"/>
        <v/>
      </c>
      <c r="J3214" s="1"/>
      <c r="K3214" s="1"/>
      <c r="L3214" s="16" t="str">
        <f t="shared" si="254"/>
        <v/>
      </c>
      <c r="M3214" s="70"/>
    </row>
    <row r="3215" spans="1:13" x14ac:dyDescent="0.3">
      <c r="A3215" s="4"/>
      <c r="B3215" s="1"/>
      <c r="C3215" s="1" t="str">
        <f t="shared" si="250"/>
        <v/>
      </c>
      <c r="D3215" s="1"/>
      <c r="E3215" s="1" t="str">
        <f t="shared" si="251"/>
        <v/>
      </c>
      <c r="F3215" s="1" t="str">
        <f t="shared" si="252"/>
        <v/>
      </c>
      <c r="G3215" s="1"/>
      <c r="H3215" s="74" t="str" cm="1">
        <f t="array" ref="H3215">IFERROR(IF(D3215="","",INDEX(Entradas!$H$3:$H$5000,MATCH(Vendas!A3215,IF(Entradas!$B$3:$B$5000=Vendas!D3215,Entradas!$A$3:$A$5000),1))),"Preço não registrado")</f>
        <v/>
      </c>
      <c r="I3215" s="37" t="str">
        <f t="shared" si="253"/>
        <v/>
      </c>
      <c r="J3215" s="1"/>
      <c r="K3215" s="1"/>
      <c r="L3215" s="16" t="str">
        <f t="shared" si="254"/>
        <v/>
      </c>
      <c r="M3215" s="70"/>
    </row>
    <row r="3216" spans="1:13" x14ac:dyDescent="0.3">
      <c r="A3216" s="4"/>
      <c r="B3216" s="1"/>
      <c r="C3216" s="1" t="str">
        <f t="shared" si="250"/>
        <v/>
      </c>
      <c r="D3216" s="1"/>
      <c r="E3216" s="1" t="str">
        <f t="shared" si="251"/>
        <v/>
      </c>
      <c r="F3216" s="1" t="str">
        <f t="shared" si="252"/>
        <v/>
      </c>
      <c r="G3216" s="1"/>
      <c r="H3216" s="74" t="str" cm="1">
        <f t="array" ref="H3216">IFERROR(IF(D3216="","",INDEX(Entradas!$H$3:$H$5000,MATCH(Vendas!A3216,IF(Entradas!$B$3:$B$5000=Vendas!D3216,Entradas!$A$3:$A$5000),1))),"Preço não registrado")</f>
        <v/>
      </c>
      <c r="I3216" s="37" t="str">
        <f t="shared" si="253"/>
        <v/>
      </c>
      <c r="J3216" s="1"/>
      <c r="K3216" s="1"/>
      <c r="L3216" s="16" t="str">
        <f t="shared" si="254"/>
        <v/>
      </c>
      <c r="M3216" s="70"/>
    </row>
    <row r="3217" spans="1:13" x14ac:dyDescent="0.3">
      <c r="A3217" s="4"/>
      <c r="B3217" s="1"/>
      <c r="C3217" s="1" t="str">
        <f t="shared" si="250"/>
        <v/>
      </c>
      <c r="D3217" s="1"/>
      <c r="E3217" s="1" t="str">
        <f t="shared" si="251"/>
        <v/>
      </c>
      <c r="F3217" s="1" t="str">
        <f t="shared" si="252"/>
        <v/>
      </c>
      <c r="G3217" s="1"/>
      <c r="H3217" s="74" t="str" cm="1">
        <f t="array" ref="H3217">IFERROR(IF(D3217="","",INDEX(Entradas!$H$3:$H$5000,MATCH(Vendas!A3217,IF(Entradas!$B$3:$B$5000=Vendas!D3217,Entradas!$A$3:$A$5000),1))),"Preço não registrado")</f>
        <v/>
      </c>
      <c r="I3217" s="37" t="str">
        <f t="shared" si="253"/>
        <v/>
      </c>
      <c r="J3217" s="1"/>
      <c r="K3217" s="1"/>
      <c r="L3217" s="16" t="str">
        <f t="shared" si="254"/>
        <v/>
      </c>
      <c r="M3217" s="70"/>
    </row>
    <row r="3218" spans="1:13" x14ac:dyDescent="0.3">
      <c r="A3218" s="4"/>
      <c r="B3218" s="1"/>
      <c r="C3218" s="1" t="str">
        <f t="shared" si="250"/>
        <v/>
      </c>
      <c r="D3218" s="1"/>
      <c r="E3218" s="1" t="str">
        <f t="shared" si="251"/>
        <v/>
      </c>
      <c r="F3218" s="1" t="str">
        <f t="shared" si="252"/>
        <v/>
      </c>
      <c r="G3218" s="1"/>
      <c r="H3218" s="74" t="str" cm="1">
        <f t="array" ref="H3218">IFERROR(IF(D3218="","",INDEX(Entradas!$H$3:$H$5000,MATCH(Vendas!A3218,IF(Entradas!$B$3:$B$5000=Vendas!D3218,Entradas!$A$3:$A$5000),1))),"Preço não registrado")</f>
        <v/>
      </c>
      <c r="I3218" s="37" t="str">
        <f t="shared" si="253"/>
        <v/>
      </c>
      <c r="J3218" s="1"/>
      <c r="K3218" s="1"/>
      <c r="L3218" s="16" t="str">
        <f t="shared" si="254"/>
        <v/>
      </c>
      <c r="M3218" s="70"/>
    </row>
    <row r="3219" spans="1:13" x14ac:dyDescent="0.3">
      <c r="A3219" s="4"/>
      <c r="B3219" s="1"/>
      <c r="C3219" s="1" t="str">
        <f t="shared" si="250"/>
        <v/>
      </c>
      <c r="D3219" s="1"/>
      <c r="E3219" s="1" t="str">
        <f t="shared" si="251"/>
        <v/>
      </c>
      <c r="F3219" s="1" t="str">
        <f t="shared" si="252"/>
        <v/>
      </c>
      <c r="G3219" s="1"/>
      <c r="H3219" s="74" t="str" cm="1">
        <f t="array" ref="H3219">IFERROR(IF(D3219="","",INDEX(Entradas!$H$3:$H$5000,MATCH(Vendas!A3219,IF(Entradas!$B$3:$B$5000=Vendas!D3219,Entradas!$A$3:$A$5000),1))),"Preço não registrado")</f>
        <v/>
      </c>
      <c r="I3219" s="37" t="str">
        <f t="shared" si="253"/>
        <v/>
      </c>
      <c r="J3219" s="1"/>
      <c r="K3219" s="1"/>
      <c r="L3219" s="16" t="str">
        <f t="shared" si="254"/>
        <v/>
      </c>
      <c r="M3219" s="70"/>
    </row>
    <row r="3220" spans="1:13" x14ac:dyDescent="0.3">
      <c r="A3220" s="4"/>
      <c r="B3220" s="1"/>
      <c r="C3220" s="1" t="str">
        <f t="shared" si="250"/>
        <v/>
      </c>
      <c r="D3220" s="1"/>
      <c r="E3220" s="1" t="str">
        <f t="shared" si="251"/>
        <v/>
      </c>
      <c r="F3220" s="1" t="str">
        <f t="shared" si="252"/>
        <v/>
      </c>
      <c r="G3220" s="1"/>
      <c r="H3220" s="74" t="str" cm="1">
        <f t="array" ref="H3220">IFERROR(IF(D3220="","",INDEX(Entradas!$H$3:$H$5000,MATCH(Vendas!A3220,IF(Entradas!$B$3:$B$5000=Vendas!D3220,Entradas!$A$3:$A$5000),1))),"Preço não registrado")</f>
        <v/>
      </c>
      <c r="I3220" s="37" t="str">
        <f t="shared" si="253"/>
        <v/>
      </c>
      <c r="J3220" s="1"/>
      <c r="K3220" s="1"/>
      <c r="L3220" s="16" t="str">
        <f t="shared" si="254"/>
        <v/>
      </c>
      <c r="M3220" s="70"/>
    </row>
    <row r="3221" spans="1:13" x14ac:dyDescent="0.3">
      <c r="A3221" s="4"/>
      <c r="B3221" s="1"/>
      <c r="C3221" s="1" t="str">
        <f t="shared" si="250"/>
        <v/>
      </c>
      <c r="D3221" s="1"/>
      <c r="E3221" s="1" t="str">
        <f t="shared" si="251"/>
        <v/>
      </c>
      <c r="F3221" s="1" t="str">
        <f t="shared" si="252"/>
        <v/>
      </c>
      <c r="G3221" s="1"/>
      <c r="H3221" s="74" t="str" cm="1">
        <f t="array" ref="H3221">IFERROR(IF(D3221="","",INDEX(Entradas!$H$3:$H$5000,MATCH(Vendas!A3221,IF(Entradas!$B$3:$B$5000=Vendas!D3221,Entradas!$A$3:$A$5000),1))),"Preço não registrado")</f>
        <v/>
      </c>
      <c r="I3221" s="37" t="str">
        <f t="shared" si="253"/>
        <v/>
      </c>
      <c r="J3221" s="1"/>
      <c r="K3221" s="1"/>
      <c r="L3221" s="16" t="str">
        <f t="shared" si="254"/>
        <v/>
      </c>
      <c r="M3221" s="70"/>
    </row>
    <row r="3222" spans="1:13" x14ac:dyDescent="0.3">
      <c r="A3222" s="4"/>
      <c r="B3222" s="1"/>
      <c r="C3222" s="1" t="str">
        <f t="shared" si="250"/>
        <v/>
      </c>
      <c r="D3222" s="6"/>
      <c r="E3222" s="1" t="str">
        <f t="shared" si="251"/>
        <v/>
      </c>
      <c r="F3222" s="1" t="str">
        <f t="shared" si="252"/>
        <v/>
      </c>
      <c r="G3222" s="1"/>
      <c r="H3222" s="74" t="str" cm="1">
        <f t="array" ref="H3222">IFERROR(IF(D3222="","",INDEX(Entradas!$H$3:$H$5000,MATCH(Vendas!A3222,IF(Entradas!$B$3:$B$5000=Vendas!D3222,Entradas!$A$3:$A$5000),1))),"Preço não registrado")</f>
        <v/>
      </c>
      <c r="I3222" s="37" t="str">
        <f t="shared" si="253"/>
        <v/>
      </c>
      <c r="J3222" s="1"/>
      <c r="K3222" s="1"/>
      <c r="L3222" s="16" t="str">
        <f t="shared" si="254"/>
        <v/>
      </c>
      <c r="M3222" s="70"/>
    </row>
    <row r="3223" spans="1:13" x14ac:dyDescent="0.3">
      <c r="A3223" s="4"/>
      <c r="B3223" s="1"/>
      <c r="C3223" s="1" t="str">
        <f t="shared" si="250"/>
        <v/>
      </c>
      <c r="D3223" s="1"/>
      <c r="E3223" s="1" t="str">
        <f t="shared" si="251"/>
        <v/>
      </c>
      <c r="F3223" s="1" t="str">
        <f t="shared" si="252"/>
        <v/>
      </c>
      <c r="G3223" s="1"/>
      <c r="H3223" s="74" t="str" cm="1">
        <f t="array" ref="H3223">IFERROR(IF(D3223="","",INDEX(Entradas!$H$3:$H$5000,MATCH(Vendas!A3223,IF(Entradas!$B$3:$B$5000=Vendas!D3223,Entradas!$A$3:$A$5000),1))),"Preço não registrado")</f>
        <v/>
      </c>
      <c r="I3223" s="37" t="str">
        <f t="shared" si="253"/>
        <v/>
      </c>
      <c r="J3223" s="1"/>
      <c r="K3223" s="1"/>
      <c r="L3223" s="16" t="str">
        <f t="shared" si="254"/>
        <v/>
      </c>
      <c r="M3223" s="70"/>
    </row>
    <row r="3224" spans="1:13" x14ac:dyDescent="0.3">
      <c r="A3224" s="4"/>
      <c r="B3224" s="1"/>
      <c r="C3224" s="1" t="str">
        <f t="shared" si="250"/>
        <v/>
      </c>
      <c r="D3224" s="1"/>
      <c r="E3224" s="1" t="str">
        <f t="shared" si="251"/>
        <v/>
      </c>
      <c r="F3224" s="1" t="str">
        <f t="shared" si="252"/>
        <v/>
      </c>
      <c r="G3224" s="1"/>
      <c r="H3224" s="74" t="str" cm="1">
        <f t="array" ref="H3224">IFERROR(IF(D3224="","",INDEX(Entradas!$H$3:$H$5000,MATCH(Vendas!A3224,IF(Entradas!$B$3:$B$5000=Vendas!D3224,Entradas!$A$3:$A$5000),1))),"Preço não registrado")</f>
        <v/>
      </c>
      <c r="I3224" s="37" t="str">
        <f t="shared" si="253"/>
        <v/>
      </c>
      <c r="J3224" s="1"/>
      <c r="K3224" s="1"/>
      <c r="L3224" s="16" t="str">
        <f t="shared" si="254"/>
        <v/>
      </c>
      <c r="M3224" s="70"/>
    </row>
    <row r="3225" spans="1:13" x14ac:dyDescent="0.3">
      <c r="A3225" s="4"/>
      <c r="B3225" s="1"/>
      <c r="C3225" s="1" t="str">
        <f t="shared" si="250"/>
        <v/>
      </c>
      <c r="D3225" s="1"/>
      <c r="E3225" s="1" t="str">
        <f t="shared" si="251"/>
        <v/>
      </c>
      <c r="F3225" s="1" t="str">
        <f t="shared" si="252"/>
        <v/>
      </c>
      <c r="G3225" s="1"/>
      <c r="H3225" s="74" t="str" cm="1">
        <f t="array" ref="H3225">IFERROR(IF(D3225="","",INDEX(Entradas!$H$3:$H$5000,MATCH(Vendas!A3225,IF(Entradas!$B$3:$B$5000=Vendas!D3225,Entradas!$A$3:$A$5000),1))),"Preço não registrado")</f>
        <v/>
      </c>
      <c r="I3225" s="37" t="str">
        <f t="shared" si="253"/>
        <v/>
      </c>
      <c r="J3225" s="1"/>
      <c r="K3225" s="1"/>
      <c r="L3225" s="16" t="str">
        <f t="shared" si="254"/>
        <v/>
      </c>
      <c r="M3225" s="70"/>
    </row>
    <row r="3226" spans="1:13" x14ac:dyDescent="0.3">
      <c r="A3226" s="4"/>
      <c r="B3226" s="1"/>
      <c r="C3226" s="1" t="str">
        <f t="shared" si="250"/>
        <v/>
      </c>
      <c r="D3226" s="1"/>
      <c r="E3226" s="1" t="str">
        <f t="shared" si="251"/>
        <v/>
      </c>
      <c r="F3226" s="1" t="str">
        <f t="shared" si="252"/>
        <v/>
      </c>
      <c r="G3226" s="1"/>
      <c r="H3226" s="74" t="str" cm="1">
        <f t="array" ref="H3226">IFERROR(IF(D3226="","",INDEX(Entradas!$H$3:$H$5000,MATCH(Vendas!A3226,IF(Entradas!$B$3:$B$5000=Vendas!D3226,Entradas!$A$3:$A$5000),1))),"Preço não registrado")</f>
        <v/>
      </c>
      <c r="I3226" s="37" t="str">
        <f t="shared" si="253"/>
        <v/>
      </c>
      <c r="J3226" s="1"/>
      <c r="K3226" s="1"/>
      <c r="L3226" s="16" t="str">
        <f t="shared" si="254"/>
        <v/>
      </c>
      <c r="M3226" s="70"/>
    </row>
    <row r="3227" spans="1:13" x14ac:dyDescent="0.3">
      <c r="A3227" s="4"/>
      <c r="B3227" s="1"/>
      <c r="C3227" s="1" t="str">
        <f t="shared" si="250"/>
        <v/>
      </c>
      <c r="D3227" s="1"/>
      <c r="E3227" s="1" t="str">
        <f t="shared" si="251"/>
        <v/>
      </c>
      <c r="F3227" s="1" t="str">
        <f t="shared" si="252"/>
        <v/>
      </c>
      <c r="G3227" s="1"/>
      <c r="H3227" s="74" t="str" cm="1">
        <f t="array" ref="H3227">IFERROR(IF(D3227="","",INDEX(Entradas!$H$3:$H$5000,MATCH(Vendas!A3227,IF(Entradas!$B$3:$B$5000=Vendas!D3227,Entradas!$A$3:$A$5000),1))),"Preço não registrado")</f>
        <v/>
      </c>
      <c r="I3227" s="37" t="str">
        <f t="shared" si="253"/>
        <v/>
      </c>
      <c r="J3227" s="1"/>
      <c r="K3227" s="1"/>
      <c r="L3227" s="16" t="str">
        <f t="shared" si="254"/>
        <v/>
      </c>
      <c r="M3227" s="70"/>
    </row>
    <row r="3228" spans="1:13" x14ac:dyDescent="0.3">
      <c r="A3228" s="4"/>
      <c r="B3228" s="1"/>
      <c r="C3228" s="1" t="str">
        <f t="shared" si="250"/>
        <v/>
      </c>
      <c r="D3228" s="1"/>
      <c r="E3228" s="1" t="str">
        <f t="shared" si="251"/>
        <v/>
      </c>
      <c r="F3228" s="1" t="str">
        <f t="shared" si="252"/>
        <v/>
      </c>
      <c r="G3228" s="1"/>
      <c r="H3228" s="74" t="str" cm="1">
        <f t="array" ref="H3228">IFERROR(IF(D3228="","",INDEX(Entradas!$H$3:$H$5000,MATCH(Vendas!A3228,IF(Entradas!$B$3:$B$5000=Vendas!D3228,Entradas!$A$3:$A$5000),1))),"Preço não registrado")</f>
        <v/>
      </c>
      <c r="I3228" s="37" t="str">
        <f t="shared" si="253"/>
        <v/>
      </c>
      <c r="J3228" s="1"/>
      <c r="K3228" s="1"/>
      <c r="L3228" s="16" t="str">
        <f t="shared" si="254"/>
        <v/>
      </c>
      <c r="M3228" s="70"/>
    </row>
    <row r="3229" spans="1:13" x14ac:dyDescent="0.3">
      <c r="A3229" s="4"/>
      <c r="B3229" s="1"/>
      <c r="C3229" s="1" t="str">
        <f t="shared" si="250"/>
        <v/>
      </c>
      <c r="D3229" s="1"/>
      <c r="E3229" s="1" t="str">
        <f t="shared" si="251"/>
        <v/>
      </c>
      <c r="F3229" s="1" t="str">
        <f t="shared" si="252"/>
        <v/>
      </c>
      <c r="G3229" s="1"/>
      <c r="H3229" s="74" t="str" cm="1">
        <f t="array" ref="H3229">IFERROR(IF(D3229="","",INDEX(Entradas!$H$3:$H$5000,MATCH(Vendas!A3229,IF(Entradas!$B$3:$B$5000=Vendas!D3229,Entradas!$A$3:$A$5000),1))),"Preço não registrado")</f>
        <v/>
      </c>
      <c r="I3229" s="37" t="str">
        <f t="shared" si="253"/>
        <v/>
      </c>
      <c r="J3229" s="1"/>
      <c r="K3229" s="1"/>
      <c r="L3229" s="16" t="str">
        <f t="shared" si="254"/>
        <v/>
      </c>
      <c r="M3229" s="70"/>
    </row>
    <row r="3230" spans="1:13" x14ac:dyDescent="0.3">
      <c r="A3230" s="4"/>
      <c r="B3230" s="1"/>
      <c r="C3230" s="1" t="str">
        <f t="shared" si="250"/>
        <v/>
      </c>
      <c r="D3230" s="1"/>
      <c r="E3230" s="1" t="str">
        <f t="shared" si="251"/>
        <v/>
      </c>
      <c r="F3230" s="1" t="str">
        <f t="shared" si="252"/>
        <v/>
      </c>
      <c r="G3230" s="1"/>
      <c r="H3230" s="74" t="str" cm="1">
        <f t="array" ref="H3230">IFERROR(IF(D3230="","",INDEX(Entradas!$H$3:$H$5000,MATCH(Vendas!A3230,IF(Entradas!$B$3:$B$5000=Vendas!D3230,Entradas!$A$3:$A$5000),1))),"Preço não registrado")</f>
        <v/>
      </c>
      <c r="I3230" s="37" t="str">
        <f t="shared" si="253"/>
        <v/>
      </c>
      <c r="J3230" s="1"/>
      <c r="K3230" s="1"/>
      <c r="L3230" s="16" t="str">
        <f t="shared" si="254"/>
        <v/>
      </c>
      <c r="M3230" s="70"/>
    </row>
    <row r="3231" spans="1:13" x14ac:dyDescent="0.3">
      <c r="A3231" s="4"/>
      <c r="B3231" s="1"/>
      <c r="C3231" s="1" t="str">
        <f t="shared" si="250"/>
        <v/>
      </c>
      <c r="D3231" s="1"/>
      <c r="E3231" s="1" t="str">
        <f t="shared" si="251"/>
        <v/>
      </c>
      <c r="F3231" s="1" t="str">
        <f t="shared" si="252"/>
        <v/>
      </c>
      <c r="G3231" s="1"/>
      <c r="H3231" s="74" t="str" cm="1">
        <f t="array" ref="H3231">IFERROR(IF(D3231="","",INDEX(Entradas!$H$3:$H$5000,MATCH(Vendas!A3231,IF(Entradas!$B$3:$B$5000=Vendas!D3231,Entradas!$A$3:$A$5000),1))),"Preço não registrado")</f>
        <v/>
      </c>
      <c r="I3231" s="37" t="str">
        <f t="shared" si="253"/>
        <v/>
      </c>
      <c r="J3231" s="1"/>
      <c r="K3231" s="1"/>
      <c r="L3231" s="16" t="str">
        <f t="shared" si="254"/>
        <v/>
      </c>
      <c r="M3231" s="70"/>
    </row>
    <row r="3232" spans="1:13" x14ac:dyDescent="0.3">
      <c r="A3232" s="4"/>
      <c r="B3232" s="1"/>
      <c r="C3232" s="1" t="str">
        <f t="shared" si="250"/>
        <v/>
      </c>
      <c r="D3232" s="6"/>
      <c r="E3232" s="1" t="str">
        <f t="shared" si="251"/>
        <v/>
      </c>
      <c r="F3232" s="1" t="str">
        <f t="shared" si="252"/>
        <v/>
      </c>
      <c r="G3232" s="1"/>
      <c r="H3232" s="74" t="str" cm="1">
        <f t="array" ref="H3232">IFERROR(IF(D3232="","",INDEX(Entradas!$H$3:$H$5000,MATCH(Vendas!A3232,IF(Entradas!$B$3:$B$5000=Vendas!D3232,Entradas!$A$3:$A$5000),1))),"Preço não registrado")</f>
        <v/>
      </c>
      <c r="I3232" s="37" t="str">
        <f t="shared" si="253"/>
        <v/>
      </c>
      <c r="J3232" s="1"/>
      <c r="K3232" s="1"/>
      <c r="L3232" s="16" t="str">
        <f t="shared" si="254"/>
        <v/>
      </c>
      <c r="M3232" s="70"/>
    </row>
    <row r="3233" spans="1:13" x14ac:dyDescent="0.3">
      <c r="A3233" s="4"/>
      <c r="B3233" s="1"/>
      <c r="C3233" s="1" t="str">
        <f t="shared" si="250"/>
        <v/>
      </c>
      <c r="D3233" s="1"/>
      <c r="E3233" s="1" t="str">
        <f t="shared" si="251"/>
        <v/>
      </c>
      <c r="F3233" s="1" t="str">
        <f t="shared" si="252"/>
        <v/>
      </c>
      <c r="G3233" s="1"/>
      <c r="H3233" s="74" t="str" cm="1">
        <f t="array" ref="H3233">IFERROR(IF(D3233="","",INDEX(Entradas!$H$3:$H$5000,MATCH(Vendas!A3233,IF(Entradas!$B$3:$B$5000=Vendas!D3233,Entradas!$A$3:$A$5000),1))),"Preço não registrado")</f>
        <v/>
      </c>
      <c r="I3233" s="37" t="str">
        <f t="shared" si="253"/>
        <v/>
      </c>
      <c r="J3233" s="1"/>
      <c r="K3233" s="1"/>
      <c r="L3233" s="16" t="str">
        <f t="shared" si="254"/>
        <v/>
      </c>
      <c r="M3233" s="70"/>
    </row>
    <row r="3234" spans="1:13" x14ac:dyDescent="0.3">
      <c r="A3234" s="4"/>
      <c r="B3234" s="1"/>
      <c r="C3234" s="1" t="str">
        <f t="shared" si="250"/>
        <v/>
      </c>
      <c r="D3234" s="1"/>
      <c r="E3234" s="1" t="str">
        <f t="shared" si="251"/>
        <v/>
      </c>
      <c r="F3234" s="1" t="str">
        <f t="shared" si="252"/>
        <v/>
      </c>
      <c r="G3234" s="1"/>
      <c r="H3234" s="74" t="str" cm="1">
        <f t="array" ref="H3234">IFERROR(IF(D3234="","",INDEX(Entradas!$H$3:$H$5000,MATCH(Vendas!A3234,IF(Entradas!$B$3:$B$5000=Vendas!D3234,Entradas!$A$3:$A$5000),1))),"Preço não registrado")</f>
        <v/>
      </c>
      <c r="I3234" s="37" t="str">
        <f t="shared" si="253"/>
        <v/>
      </c>
      <c r="J3234" s="1"/>
      <c r="K3234" s="1"/>
      <c r="L3234" s="16" t="str">
        <f t="shared" si="254"/>
        <v/>
      </c>
      <c r="M3234" s="70"/>
    </row>
    <row r="3235" spans="1:13" x14ac:dyDescent="0.3">
      <c r="A3235" s="4"/>
      <c r="B3235" s="1"/>
      <c r="C3235" s="1" t="str">
        <f t="shared" si="250"/>
        <v/>
      </c>
      <c r="D3235" s="1"/>
      <c r="E3235" s="1" t="str">
        <f t="shared" si="251"/>
        <v/>
      </c>
      <c r="F3235" s="1" t="str">
        <f t="shared" si="252"/>
        <v/>
      </c>
      <c r="G3235" s="1"/>
      <c r="H3235" s="74" t="str" cm="1">
        <f t="array" ref="H3235">IFERROR(IF(D3235="","",INDEX(Entradas!$H$3:$H$5000,MATCH(Vendas!A3235,IF(Entradas!$B$3:$B$5000=Vendas!D3235,Entradas!$A$3:$A$5000),1))),"Preço não registrado")</f>
        <v/>
      </c>
      <c r="I3235" s="37" t="str">
        <f t="shared" si="253"/>
        <v/>
      </c>
      <c r="J3235" s="1"/>
      <c r="K3235" s="1"/>
      <c r="L3235" s="16" t="str">
        <f t="shared" si="254"/>
        <v/>
      </c>
      <c r="M3235" s="70"/>
    </row>
    <row r="3236" spans="1:13" x14ac:dyDescent="0.3">
      <c r="A3236" s="4"/>
      <c r="B3236" s="1"/>
      <c r="C3236" s="1" t="str">
        <f t="shared" si="250"/>
        <v/>
      </c>
      <c r="D3236" s="1"/>
      <c r="E3236" s="1" t="str">
        <f t="shared" si="251"/>
        <v/>
      </c>
      <c r="F3236" s="1" t="str">
        <f t="shared" si="252"/>
        <v/>
      </c>
      <c r="G3236" s="1"/>
      <c r="H3236" s="74" t="str" cm="1">
        <f t="array" ref="H3236">IFERROR(IF(D3236="","",INDEX(Entradas!$H$3:$H$5000,MATCH(Vendas!A3236,IF(Entradas!$B$3:$B$5000=Vendas!D3236,Entradas!$A$3:$A$5000),1))),"Preço não registrado")</f>
        <v/>
      </c>
      <c r="I3236" s="37" t="str">
        <f t="shared" si="253"/>
        <v/>
      </c>
      <c r="J3236" s="1"/>
      <c r="K3236" s="1"/>
      <c r="L3236" s="16" t="str">
        <f t="shared" si="254"/>
        <v/>
      </c>
      <c r="M3236" s="70"/>
    </row>
    <row r="3237" spans="1:13" x14ac:dyDescent="0.3">
      <c r="A3237" s="4"/>
      <c r="B3237" s="1"/>
      <c r="C3237" s="1" t="str">
        <f t="shared" si="250"/>
        <v/>
      </c>
      <c r="D3237" s="1"/>
      <c r="E3237" s="1" t="str">
        <f t="shared" si="251"/>
        <v/>
      </c>
      <c r="F3237" s="1" t="str">
        <f t="shared" si="252"/>
        <v/>
      </c>
      <c r="G3237" s="1"/>
      <c r="H3237" s="74" t="str" cm="1">
        <f t="array" ref="H3237">IFERROR(IF(D3237="","",INDEX(Entradas!$H$3:$H$5000,MATCH(Vendas!A3237,IF(Entradas!$B$3:$B$5000=Vendas!D3237,Entradas!$A$3:$A$5000),1))),"Preço não registrado")</f>
        <v/>
      </c>
      <c r="I3237" s="37" t="str">
        <f t="shared" si="253"/>
        <v/>
      </c>
      <c r="J3237" s="1"/>
      <c r="K3237" s="1"/>
      <c r="L3237" s="16" t="str">
        <f t="shared" si="254"/>
        <v/>
      </c>
      <c r="M3237" s="70"/>
    </row>
    <row r="3238" spans="1:13" x14ac:dyDescent="0.3">
      <c r="A3238" s="4"/>
      <c r="B3238" s="1"/>
      <c r="C3238" s="1" t="str">
        <f t="shared" si="250"/>
        <v/>
      </c>
      <c r="D3238" s="1"/>
      <c r="E3238" s="1" t="str">
        <f t="shared" si="251"/>
        <v/>
      </c>
      <c r="F3238" s="1" t="str">
        <f t="shared" si="252"/>
        <v/>
      </c>
      <c r="G3238" s="1"/>
      <c r="H3238" s="74" t="str" cm="1">
        <f t="array" ref="H3238">IFERROR(IF(D3238="","",INDEX(Entradas!$H$3:$H$5000,MATCH(Vendas!A3238,IF(Entradas!$B$3:$B$5000=Vendas!D3238,Entradas!$A$3:$A$5000),1))),"Preço não registrado")</f>
        <v/>
      </c>
      <c r="I3238" s="37" t="str">
        <f t="shared" si="253"/>
        <v/>
      </c>
      <c r="J3238" s="1"/>
      <c r="K3238" s="1"/>
      <c r="L3238" s="16" t="str">
        <f t="shared" si="254"/>
        <v/>
      </c>
      <c r="M3238" s="70"/>
    </row>
    <row r="3239" spans="1:13" x14ac:dyDescent="0.3">
      <c r="A3239" s="4"/>
      <c r="B3239" s="1"/>
      <c r="C3239" s="1" t="str">
        <f t="shared" si="250"/>
        <v/>
      </c>
      <c r="D3239" s="1"/>
      <c r="E3239" s="1" t="str">
        <f t="shared" si="251"/>
        <v/>
      </c>
      <c r="F3239" s="1" t="str">
        <f t="shared" si="252"/>
        <v/>
      </c>
      <c r="G3239" s="1"/>
      <c r="H3239" s="74" t="str" cm="1">
        <f t="array" ref="H3239">IFERROR(IF(D3239="","",INDEX(Entradas!$H$3:$H$5000,MATCH(Vendas!A3239,IF(Entradas!$B$3:$B$5000=Vendas!D3239,Entradas!$A$3:$A$5000),1))),"Preço não registrado")</f>
        <v/>
      </c>
      <c r="I3239" s="37" t="str">
        <f t="shared" si="253"/>
        <v/>
      </c>
      <c r="J3239" s="1"/>
      <c r="K3239" s="1"/>
      <c r="L3239" s="16" t="str">
        <f t="shared" si="254"/>
        <v/>
      </c>
      <c r="M3239" s="70"/>
    </row>
    <row r="3240" spans="1:13" x14ac:dyDescent="0.3">
      <c r="A3240" s="4"/>
      <c r="B3240" s="1"/>
      <c r="C3240" s="1" t="str">
        <f t="shared" si="250"/>
        <v/>
      </c>
      <c r="D3240" s="1"/>
      <c r="E3240" s="1" t="str">
        <f t="shared" si="251"/>
        <v/>
      </c>
      <c r="F3240" s="1" t="str">
        <f t="shared" si="252"/>
        <v/>
      </c>
      <c r="G3240" s="1"/>
      <c r="H3240" s="74" t="str" cm="1">
        <f t="array" ref="H3240">IFERROR(IF(D3240="","",INDEX(Entradas!$H$3:$H$5000,MATCH(Vendas!A3240,IF(Entradas!$B$3:$B$5000=Vendas!D3240,Entradas!$A$3:$A$5000),1))),"Preço não registrado")</f>
        <v/>
      </c>
      <c r="I3240" s="37" t="str">
        <f t="shared" si="253"/>
        <v/>
      </c>
      <c r="J3240" s="1"/>
      <c r="K3240" s="1"/>
      <c r="L3240" s="16" t="str">
        <f t="shared" si="254"/>
        <v/>
      </c>
      <c r="M3240" s="70"/>
    </row>
    <row r="3241" spans="1:13" x14ac:dyDescent="0.3">
      <c r="A3241" s="4"/>
      <c r="B3241" s="1"/>
      <c r="C3241" s="1" t="str">
        <f t="shared" si="250"/>
        <v/>
      </c>
      <c r="D3241" s="1"/>
      <c r="E3241" s="1" t="str">
        <f t="shared" si="251"/>
        <v/>
      </c>
      <c r="F3241" s="1" t="str">
        <f t="shared" si="252"/>
        <v/>
      </c>
      <c r="G3241" s="1"/>
      <c r="H3241" s="74" t="str" cm="1">
        <f t="array" ref="H3241">IFERROR(IF(D3241="","",INDEX(Entradas!$H$3:$H$5000,MATCH(Vendas!A3241,IF(Entradas!$B$3:$B$5000=Vendas!D3241,Entradas!$A$3:$A$5000),1))),"Preço não registrado")</f>
        <v/>
      </c>
      <c r="I3241" s="37" t="str">
        <f t="shared" si="253"/>
        <v/>
      </c>
      <c r="J3241" s="1"/>
      <c r="K3241" s="1"/>
      <c r="L3241" s="16" t="str">
        <f t="shared" si="254"/>
        <v/>
      </c>
      <c r="M3241" s="70"/>
    </row>
    <row r="3242" spans="1:13" x14ac:dyDescent="0.3">
      <c r="A3242" s="4"/>
      <c r="B3242" s="1"/>
      <c r="C3242" s="1" t="str">
        <f t="shared" si="250"/>
        <v/>
      </c>
      <c r="D3242" s="6"/>
      <c r="E3242" s="1" t="str">
        <f t="shared" si="251"/>
        <v/>
      </c>
      <c r="F3242" s="1" t="str">
        <f t="shared" si="252"/>
        <v/>
      </c>
      <c r="G3242" s="1"/>
      <c r="H3242" s="74" t="str" cm="1">
        <f t="array" ref="H3242">IFERROR(IF(D3242="","",INDEX(Entradas!$H$3:$H$5000,MATCH(Vendas!A3242,IF(Entradas!$B$3:$B$5000=Vendas!D3242,Entradas!$A$3:$A$5000),1))),"Preço não registrado")</f>
        <v/>
      </c>
      <c r="I3242" s="37" t="str">
        <f t="shared" si="253"/>
        <v/>
      </c>
      <c r="J3242" s="1"/>
      <c r="K3242" s="1"/>
      <c r="L3242" s="16" t="str">
        <f t="shared" si="254"/>
        <v/>
      </c>
      <c r="M3242" s="70"/>
    </row>
    <row r="3243" spans="1:13" x14ac:dyDescent="0.3">
      <c r="A3243" s="4"/>
      <c r="B3243" s="1"/>
      <c r="C3243" s="1" t="str">
        <f t="shared" si="250"/>
        <v/>
      </c>
      <c r="D3243" s="1"/>
      <c r="E3243" s="1" t="str">
        <f t="shared" si="251"/>
        <v/>
      </c>
      <c r="F3243" s="1" t="str">
        <f t="shared" si="252"/>
        <v/>
      </c>
      <c r="G3243" s="1"/>
      <c r="H3243" s="74" t="str" cm="1">
        <f t="array" ref="H3243">IFERROR(IF(D3243="","",INDEX(Entradas!$H$3:$H$5000,MATCH(Vendas!A3243,IF(Entradas!$B$3:$B$5000=Vendas!D3243,Entradas!$A$3:$A$5000),1))),"Preço não registrado")</f>
        <v/>
      </c>
      <c r="I3243" s="37" t="str">
        <f t="shared" si="253"/>
        <v/>
      </c>
      <c r="J3243" s="1"/>
      <c r="K3243" s="1"/>
      <c r="L3243" s="16" t="str">
        <f t="shared" si="254"/>
        <v/>
      </c>
      <c r="M3243" s="70"/>
    </row>
    <row r="3244" spans="1:13" x14ac:dyDescent="0.3">
      <c r="A3244" s="4"/>
      <c r="B3244" s="1"/>
      <c r="C3244" s="1" t="str">
        <f t="shared" si="250"/>
        <v/>
      </c>
      <c r="D3244" s="1"/>
      <c r="E3244" s="1" t="str">
        <f t="shared" si="251"/>
        <v/>
      </c>
      <c r="F3244" s="1" t="str">
        <f t="shared" si="252"/>
        <v/>
      </c>
      <c r="G3244" s="1"/>
      <c r="H3244" s="74" t="str" cm="1">
        <f t="array" ref="H3244">IFERROR(IF(D3244="","",INDEX(Entradas!$H$3:$H$5000,MATCH(Vendas!A3244,IF(Entradas!$B$3:$B$5000=Vendas!D3244,Entradas!$A$3:$A$5000),1))),"Preço não registrado")</f>
        <v/>
      </c>
      <c r="I3244" s="37" t="str">
        <f t="shared" si="253"/>
        <v/>
      </c>
      <c r="J3244" s="1"/>
      <c r="K3244" s="1"/>
      <c r="L3244" s="16" t="str">
        <f t="shared" si="254"/>
        <v/>
      </c>
      <c r="M3244" s="70"/>
    </row>
    <row r="3245" spans="1:13" x14ac:dyDescent="0.3">
      <c r="A3245" s="4"/>
      <c r="B3245" s="1"/>
      <c r="C3245" s="1" t="str">
        <f t="shared" si="250"/>
        <v/>
      </c>
      <c r="D3245" s="1"/>
      <c r="E3245" s="1" t="str">
        <f t="shared" si="251"/>
        <v/>
      </c>
      <c r="F3245" s="1" t="str">
        <f t="shared" si="252"/>
        <v/>
      </c>
      <c r="G3245" s="1"/>
      <c r="H3245" s="74" t="str" cm="1">
        <f t="array" ref="H3245">IFERROR(IF(D3245="","",INDEX(Entradas!$H$3:$H$5000,MATCH(Vendas!A3245,IF(Entradas!$B$3:$B$5000=Vendas!D3245,Entradas!$A$3:$A$5000),1))),"Preço não registrado")</f>
        <v/>
      </c>
      <c r="I3245" s="37" t="str">
        <f t="shared" si="253"/>
        <v/>
      </c>
      <c r="J3245" s="1"/>
      <c r="K3245" s="1"/>
      <c r="L3245" s="16" t="str">
        <f t="shared" si="254"/>
        <v/>
      </c>
      <c r="M3245" s="70"/>
    </row>
    <row r="3246" spans="1:13" x14ac:dyDescent="0.3">
      <c r="A3246" s="4"/>
      <c r="B3246" s="1"/>
      <c r="C3246" s="1" t="str">
        <f t="shared" si="250"/>
        <v/>
      </c>
      <c r="D3246" s="1"/>
      <c r="E3246" s="1" t="str">
        <f t="shared" si="251"/>
        <v/>
      </c>
      <c r="F3246" s="1" t="str">
        <f t="shared" si="252"/>
        <v/>
      </c>
      <c r="G3246" s="1"/>
      <c r="H3246" s="74" t="str" cm="1">
        <f t="array" ref="H3246">IFERROR(IF(D3246="","",INDEX(Entradas!$H$3:$H$5000,MATCH(Vendas!A3246,IF(Entradas!$B$3:$B$5000=Vendas!D3246,Entradas!$A$3:$A$5000),1))),"Preço não registrado")</f>
        <v/>
      </c>
      <c r="I3246" s="37" t="str">
        <f t="shared" si="253"/>
        <v/>
      </c>
      <c r="J3246" s="1"/>
      <c r="K3246" s="1"/>
      <c r="L3246" s="16" t="str">
        <f t="shared" si="254"/>
        <v/>
      </c>
      <c r="M3246" s="70"/>
    </row>
    <row r="3247" spans="1:13" x14ac:dyDescent="0.3">
      <c r="A3247" s="4"/>
      <c r="B3247" s="1"/>
      <c r="C3247" s="1" t="str">
        <f t="shared" si="250"/>
        <v/>
      </c>
      <c r="D3247" s="1"/>
      <c r="E3247" s="1" t="str">
        <f t="shared" si="251"/>
        <v/>
      </c>
      <c r="F3247" s="1" t="str">
        <f t="shared" si="252"/>
        <v/>
      </c>
      <c r="G3247" s="1"/>
      <c r="H3247" s="74" t="str" cm="1">
        <f t="array" ref="H3247">IFERROR(IF(D3247="","",INDEX(Entradas!$H$3:$H$5000,MATCH(Vendas!A3247,IF(Entradas!$B$3:$B$5000=Vendas!D3247,Entradas!$A$3:$A$5000),1))),"Preço não registrado")</f>
        <v/>
      </c>
      <c r="I3247" s="37" t="str">
        <f t="shared" si="253"/>
        <v/>
      </c>
      <c r="J3247" s="1"/>
      <c r="K3247" s="1"/>
      <c r="L3247" s="16" t="str">
        <f t="shared" si="254"/>
        <v/>
      </c>
      <c r="M3247" s="70"/>
    </row>
    <row r="3248" spans="1:13" x14ac:dyDescent="0.3">
      <c r="A3248" s="4"/>
      <c r="B3248" s="1"/>
      <c r="C3248" s="1" t="str">
        <f t="shared" si="250"/>
        <v/>
      </c>
      <c r="D3248" s="1"/>
      <c r="E3248" s="1" t="str">
        <f t="shared" si="251"/>
        <v/>
      </c>
      <c r="F3248" s="1" t="str">
        <f t="shared" si="252"/>
        <v/>
      </c>
      <c r="G3248" s="1"/>
      <c r="H3248" s="74" t="str" cm="1">
        <f t="array" ref="H3248">IFERROR(IF(D3248="","",INDEX(Entradas!$H$3:$H$5000,MATCH(Vendas!A3248,IF(Entradas!$B$3:$B$5000=Vendas!D3248,Entradas!$A$3:$A$5000),1))),"Preço não registrado")</f>
        <v/>
      </c>
      <c r="I3248" s="37" t="str">
        <f t="shared" si="253"/>
        <v/>
      </c>
      <c r="J3248" s="1"/>
      <c r="K3248" s="1"/>
      <c r="L3248" s="16" t="str">
        <f t="shared" si="254"/>
        <v/>
      </c>
      <c r="M3248" s="70"/>
    </row>
    <row r="3249" spans="1:13" x14ac:dyDescent="0.3">
      <c r="A3249" s="4"/>
      <c r="B3249" s="1"/>
      <c r="C3249" s="1" t="str">
        <f t="shared" si="250"/>
        <v/>
      </c>
      <c r="D3249" s="1"/>
      <c r="E3249" s="1" t="str">
        <f t="shared" si="251"/>
        <v/>
      </c>
      <c r="F3249" s="1" t="str">
        <f t="shared" si="252"/>
        <v/>
      </c>
      <c r="G3249" s="1"/>
      <c r="H3249" s="74" t="str" cm="1">
        <f t="array" ref="H3249">IFERROR(IF(D3249="","",INDEX(Entradas!$H$3:$H$5000,MATCH(Vendas!A3249,IF(Entradas!$B$3:$B$5000=Vendas!D3249,Entradas!$A$3:$A$5000),1))),"Preço não registrado")</f>
        <v/>
      </c>
      <c r="I3249" s="37" t="str">
        <f t="shared" si="253"/>
        <v/>
      </c>
      <c r="J3249" s="1"/>
      <c r="K3249" s="1"/>
      <c r="L3249" s="16" t="str">
        <f t="shared" si="254"/>
        <v/>
      </c>
      <c r="M3249" s="70"/>
    </row>
    <row r="3250" spans="1:13" x14ac:dyDescent="0.3">
      <c r="A3250" s="4"/>
      <c r="B3250" s="1"/>
      <c r="C3250" s="1" t="str">
        <f t="shared" si="250"/>
        <v/>
      </c>
      <c r="D3250" s="1"/>
      <c r="E3250" s="1" t="str">
        <f t="shared" si="251"/>
        <v/>
      </c>
      <c r="F3250" s="1" t="str">
        <f t="shared" si="252"/>
        <v/>
      </c>
      <c r="G3250" s="1"/>
      <c r="H3250" s="74" t="str" cm="1">
        <f t="array" ref="H3250">IFERROR(IF(D3250="","",INDEX(Entradas!$H$3:$H$5000,MATCH(Vendas!A3250,IF(Entradas!$B$3:$B$5000=Vendas!D3250,Entradas!$A$3:$A$5000),1))),"Preço não registrado")</f>
        <v/>
      </c>
      <c r="I3250" s="37" t="str">
        <f t="shared" si="253"/>
        <v/>
      </c>
      <c r="J3250" s="1"/>
      <c r="K3250" s="1"/>
      <c r="L3250" s="16" t="str">
        <f t="shared" si="254"/>
        <v/>
      </c>
      <c r="M3250" s="70"/>
    </row>
    <row r="3251" spans="1:13" x14ac:dyDescent="0.3">
      <c r="A3251" s="4"/>
      <c r="B3251" s="1"/>
      <c r="C3251" s="1" t="str">
        <f t="shared" si="250"/>
        <v/>
      </c>
      <c r="D3251" s="1"/>
      <c r="E3251" s="1" t="str">
        <f t="shared" si="251"/>
        <v/>
      </c>
      <c r="F3251" s="1" t="str">
        <f t="shared" si="252"/>
        <v/>
      </c>
      <c r="G3251" s="1"/>
      <c r="H3251" s="74" t="str" cm="1">
        <f t="array" ref="H3251">IFERROR(IF(D3251="","",INDEX(Entradas!$H$3:$H$5000,MATCH(Vendas!A3251,IF(Entradas!$B$3:$B$5000=Vendas!D3251,Entradas!$A$3:$A$5000),1))),"Preço não registrado")</f>
        <v/>
      </c>
      <c r="I3251" s="37" t="str">
        <f t="shared" si="253"/>
        <v/>
      </c>
      <c r="J3251" s="1"/>
      <c r="K3251" s="1"/>
      <c r="L3251" s="16" t="str">
        <f t="shared" si="254"/>
        <v/>
      </c>
      <c r="M3251" s="70"/>
    </row>
    <row r="3252" spans="1:13" x14ac:dyDescent="0.3">
      <c r="A3252" s="4"/>
      <c r="B3252" s="1"/>
      <c r="C3252" s="1" t="str">
        <f t="shared" si="250"/>
        <v/>
      </c>
      <c r="D3252" s="6"/>
      <c r="E3252" s="1" t="str">
        <f t="shared" si="251"/>
        <v/>
      </c>
      <c r="F3252" s="1" t="str">
        <f t="shared" si="252"/>
        <v/>
      </c>
      <c r="G3252" s="1"/>
      <c r="H3252" s="74" t="str" cm="1">
        <f t="array" ref="H3252">IFERROR(IF(D3252="","",INDEX(Entradas!$H$3:$H$5000,MATCH(Vendas!A3252,IF(Entradas!$B$3:$B$5000=Vendas!D3252,Entradas!$A$3:$A$5000),1))),"Preço não registrado")</f>
        <v/>
      </c>
      <c r="I3252" s="37" t="str">
        <f t="shared" si="253"/>
        <v/>
      </c>
      <c r="J3252" s="1"/>
      <c r="K3252" s="1"/>
      <c r="L3252" s="16" t="str">
        <f t="shared" si="254"/>
        <v/>
      </c>
      <c r="M3252" s="70"/>
    </row>
    <row r="3253" spans="1:13" x14ac:dyDescent="0.3">
      <c r="A3253" s="4"/>
      <c r="B3253" s="1"/>
      <c r="C3253" s="1" t="str">
        <f t="shared" si="250"/>
        <v/>
      </c>
      <c r="D3253" s="1"/>
      <c r="E3253" s="1" t="str">
        <f t="shared" si="251"/>
        <v/>
      </c>
      <c r="F3253" s="1" t="str">
        <f t="shared" si="252"/>
        <v/>
      </c>
      <c r="G3253" s="1"/>
      <c r="H3253" s="74" t="str" cm="1">
        <f t="array" ref="H3253">IFERROR(IF(D3253="","",INDEX(Entradas!$H$3:$H$5000,MATCH(Vendas!A3253,IF(Entradas!$B$3:$B$5000=Vendas!D3253,Entradas!$A$3:$A$5000),1))),"Preço não registrado")</f>
        <v/>
      </c>
      <c r="I3253" s="37" t="str">
        <f t="shared" si="253"/>
        <v/>
      </c>
      <c r="J3253" s="1"/>
      <c r="K3253" s="1"/>
      <c r="L3253" s="16" t="str">
        <f t="shared" si="254"/>
        <v/>
      </c>
      <c r="M3253" s="70"/>
    </row>
    <row r="3254" spans="1:13" x14ac:dyDescent="0.3">
      <c r="A3254" s="4"/>
      <c r="B3254" s="1"/>
      <c r="C3254" s="1" t="str">
        <f t="shared" si="250"/>
        <v/>
      </c>
      <c r="D3254" s="1"/>
      <c r="E3254" s="1" t="str">
        <f t="shared" si="251"/>
        <v/>
      </c>
      <c r="F3254" s="1" t="str">
        <f t="shared" si="252"/>
        <v/>
      </c>
      <c r="G3254" s="1"/>
      <c r="H3254" s="74" t="str" cm="1">
        <f t="array" ref="H3254">IFERROR(IF(D3254="","",INDEX(Entradas!$H$3:$H$5000,MATCH(Vendas!A3254,IF(Entradas!$B$3:$B$5000=Vendas!D3254,Entradas!$A$3:$A$5000),1))),"Preço não registrado")</f>
        <v/>
      </c>
      <c r="I3254" s="37" t="str">
        <f t="shared" si="253"/>
        <v/>
      </c>
      <c r="J3254" s="1"/>
      <c r="K3254" s="1"/>
      <c r="L3254" s="16" t="str">
        <f t="shared" si="254"/>
        <v/>
      </c>
      <c r="M3254" s="70"/>
    </row>
    <row r="3255" spans="1:13" x14ac:dyDescent="0.3">
      <c r="A3255" s="4"/>
      <c r="B3255" s="1"/>
      <c r="C3255" s="1" t="str">
        <f t="shared" si="250"/>
        <v/>
      </c>
      <c r="D3255" s="1"/>
      <c r="E3255" s="1" t="str">
        <f t="shared" si="251"/>
        <v/>
      </c>
      <c r="F3255" s="1" t="str">
        <f t="shared" si="252"/>
        <v/>
      </c>
      <c r="G3255" s="1"/>
      <c r="H3255" s="74" t="str" cm="1">
        <f t="array" ref="H3255">IFERROR(IF(D3255="","",INDEX(Entradas!$H$3:$H$5000,MATCH(Vendas!A3255,IF(Entradas!$B$3:$B$5000=Vendas!D3255,Entradas!$A$3:$A$5000),1))),"Preço não registrado")</f>
        <v/>
      </c>
      <c r="I3255" s="37" t="str">
        <f t="shared" si="253"/>
        <v/>
      </c>
      <c r="J3255" s="1"/>
      <c r="K3255" s="1"/>
      <c r="L3255" s="16" t="str">
        <f t="shared" si="254"/>
        <v/>
      </c>
      <c r="M3255" s="70"/>
    </row>
    <row r="3256" spans="1:13" x14ac:dyDescent="0.3">
      <c r="A3256" s="4"/>
      <c r="B3256" s="1"/>
      <c r="C3256" s="1" t="str">
        <f t="shared" si="250"/>
        <v/>
      </c>
      <c r="D3256" s="1"/>
      <c r="E3256" s="1" t="str">
        <f t="shared" si="251"/>
        <v/>
      </c>
      <c r="F3256" s="1" t="str">
        <f t="shared" si="252"/>
        <v/>
      </c>
      <c r="G3256" s="1"/>
      <c r="H3256" s="74" t="str" cm="1">
        <f t="array" ref="H3256">IFERROR(IF(D3256="","",INDEX(Entradas!$H$3:$H$5000,MATCH(Vendas!A3256,IF(Entradas!$B$3:$B$5000=Vendas!D3256,Entradas!$A$3:$A$5000),1))),"Preço não registrado")</f>
        <v/>
      </c>
      <c r="I3256" s="37" t="str">
        <f t="shared" si="253"/>
        <v/>
      </c>
      <c r="J3256" s="1"/>
      <c r="K3256" s="1"/>
      <c r="L3256" s="16" t="str">
        <f t="shared" si="254"/>
        <v/>
      </c>
      <c r="M3256" s="70"/>
    </row>
    <row r="3257" spans="1:13" x14ac:dyDescent="0.3">
      <c r="A3257" s="4"/>
      <c r="B3257" s="1"/>
      <c r="C3257" s="1" t="str">
        <f t="shared" si="250"/>
        <v/>
      </c>
      <c r="D3257" s="1"/>
      <c r="E3257" s="1" t="str">
        <f t="shared" si="251"/>
        <v/>
      </c>
      <c r="F3257" s="1" t="str">
        <f t="shared" si="252"/>
        <v/>
      </c>
      <c r="G3257" s="1"/>
      <c r="H3257" s="74" t="str" cm="1">
        <f t="array" ref="H3257">IFERROR(IF(D3257="","",INDEX(Entradas!$H$3:$H$5000,MATCH(Vendas!A3257,IF(Entradas!$B$3:$B$5000=Vendas!D3257,Entradas!$A$3:$A$5000),1))),"Preço não registrado")</f>
        <v/>
      </c>
      <c r="I3257" s="37" t="str">
        <f t="shared" si="253"/>
        <v/>
      </c>
      <c r="J3257" s="1"/>
      <c r="K3257" s="1"/>
      <c r="L3257" s="16" t="str">
        <f t="shared" si="254"/>
        <v/>
      </c>
      <c r="M3257" s="70"/>
    </row>
    <row r="3258" spans="1:13" x14ac:dyDescent="0.3">
      <c r="A3258" s="4"/>
      <c r="B3258" s="1"/>
      <c r="C3258" s="1" t="str">
        <f t="shared" si="250"/>
        <v/>
      </c>
      <c r="D3258" s="1"/>
      <c r="E3258" s="1" t="str">
        <f t="shared" si="251"/>
        <v/>
      </c>
      <c r="F3258" s="1" t="str">
        <f t="shared" si="252"/>
        <v/>
      </c>
      <c r="G3258" s="1"/>
      <c r="H3258" s="74" t="str" cm="1">
        <f t="array" ref="H3258">IFERROR(IF(D3258="","",INDEX(Entradas!$H$3:$H$5000,MATCH(Vendas!A3258,IF(Entradas!$B$3:$B$5000=Vendas!D3258,Entradas!$A$3:$A$5000),1))),"Preço não registrado")</f>
        <v/>
      </c>
      <c r="I3258" s="37" t="str">
        <f t="shared" si="253"/>
        <v/>
      </c>
      <c r="J3258" s="1"/>
      <c r="K3258" s="1"/>
      <c r="L3258" s="16" t="str">
        <f t="shared" si="254"/>
        <v/>
      </c>
      <c r="M3258" s="70"/>
    </row>
    <row r="3259" spans="1:13" x14ac:dyDescent="0.3">
      <c r="A3259" s="4"/>
      <c r="B3259" s="1"/>
      <c r="C3259" s="1" t="str">
        <f t="shared" si="250"/>
        <v/>
      </c>
      <c r="D3259" s="1"/>
      <c r="E3259" s="1" t="str">
        <f t="shared" si="251"/>
        <v/>
      </c>
      <c r="F3259" s="1" t="str">
        <f t="shared" si="252"/>
        <v/>
      </c>
      <c r="G3259" s="1"/>
      <c r="H3259" s="74" t="str" cm="1">
        <f t="array" ref="H3259">IFERROR(IF(D3259="","",INDEX(Entradas!$H$3:$H$5000,MATCH(Vendas!A3259,IF(Entradas!$B$3:$B$5000=Vendas!D3259,Entradas!$A$3:$A$5000),1))),"Preço não registrado")</f>
        <v/>
      </c>
      <c r="I3259" s="37" t="str">
        <f t="shared" si="253"/>
        <v/>
      </c>
      <c r="J3259" s="1"/>
      <c r="K3259" s="1"/>
      <c r="L3259" s="16" t="str">
        <f t="shared" si="254"/>
        <v/>
      </c>
      <c r="M3259" s="70"/>
    </row>
    <row r="3260" spans="1:13" x14ac:dyDescent="0.3">
      <c r="A3260" s="4"/>
      <c r="B3260" s="1"/>
      <c r="C3260" s="1" t="str">
        <f t="shared" si="250"/>
        <v/>
      </c>
      <c r="D3260" s="1"/>
      <c r="E3260" s="1" t="str">
        <f t="shared" si="251"/>
        <v/>
      </c>
      <c r="F3260" s="1" t="str">
        <f t="shared" si="252"/>
        <v/>
      </c>
      <c r="G3260" s="1"/>
      <c r="H3260" s="74" t="str" cm="1">
        <f t="array" ref="H3260">IFERROR(IF(D3260="","",INDEX(Entradas!$H$3:$H$5000,MATCH(Vendas!A3260,IF(Entradas!$B$3:$B$5000=Vendas!D3260,Entradas!$A$3:$A$5000),1))),"Preço não registrado")</f>
        <v/>
      </c>
      <c r="I3260" s="37" t="str">
        <f t="shared" si="253"/>
        <v/>
      </c>
      <c r="J3260" s="1"/>
      <c r="K3260" s="1"/>
      <c r="L3260" s="16" t="str">
        <f t="shared" si="254"/>
        <v/>
      </c>
      <c r="M3260" s="70"/>
    </row>
    <row r="3261" spans="1:13" x14ac:dyDescent="0.3">
      <c r="A3261" s="4"/>
      <c r="B3261" s="1"/>
      <c r="C3261" s="1" t="str">
        <f t="shared" si="250"/>
        <v/>
      </c>
      <c r="D3261" s="1"/>
      <c r="E3261" s="1" t="str">
        <f t="shared" si="251"/>
        <v/>
      </c>
      <c r="F3261" s="1" t="str">
        <f t="shared" si="252"/>
        <v/>
      </c>
      <c r="G3261" s="1"/>
      <c r="H3261" s="74" t="str" cm="1">
        <f t="array" ref="H3261">IFERROR(IF(D3261="","",INDEX(Entradas!$H$3:$H$5000,MATCH(Vendas!A3261,IF(Entradas!$B$3:$B$5000=Vendas!D3261,Entradas!$A$3:$A$5000),1))),"Preço não registrado")</f>
        <v/>
      </c>
      <c r="I3261" s="37" t="str">
        <f t="shared" si="253"/>
        <v/>
      </c>
      <c r="J3261" s="1"/>
      <c r="K3261" s="1"/>
      <c r="L3261" s="16" t="str">
        <f t="shared" si="254"/>
        <v/>
      </c>
      <c r="M3261" s="70"/>
    </row>
    <row r="3262" spans="1:13" x14ac:dyDescent="0.3">
      <c r="A3262" s="4"/>
      <c r="B3262" s="1"/>
      <c r="C3262" s="1" t="str">
        <f t="shared" si="250"/>
        <v/>
      </c>
      <c r="D3262" s="6"/>
      <c r="E3262" s="1" t="str">
        <f t="shared" si="251"/>
        <v/>
      </c>
      <c r="F3262" s="1" t="str">
        <f t="shared" si="252"/>
        <v/>
      </c>
      <c r="G3262" s="1"/>
      <c r="H3262" s="74" t="str" cm="1">
        <f t="array" ref="H3262">IFERROR(IF(D3262="","",INDEX(Entradas!$H$3:$H$5000,MATCH(Vendas!A3262,IF(Entradas!$B$3:$B$5000=Vendas!D3262,Entradas!$A$3:$A$5000),1))),"Preço não registrado")</f>
        <v/>
      </c>
      <c r="I3262" s="37" t="str">
        <f t="shared" si="253"/>
        <v/>
      </c>
      <c r="J3262" s="1"/>
      <c r="K3262" s="1"/>
      <c r="L3262" s="16" t="str">
        <f t="shared" si="254"/>
        <v/>
      </c>
      <c r="M3262" s="70"/>
    </row>
    <row r="3263" spans="1:13" x14ac:dyDescent="0.3">
      <c r="A3263" s="4"/>
      <c r="B3263" s="1"/>
      <c r="C3263" s="1" t="str">
        <f t="shared" si="250"/>
        <v/>
      </c>
      <c r="D3263" s="1"/>
      <c r="E3263" s="1" t="str">
        <f t="shared" si="251"/>
        <v/>
      </c>
      <c r="F3263" s="1" t="str">
        <f t="shared" si="252"/>
        <v/>
      </c>
      <c r="G3263" s="1"/>
      <c r="H3263" s="74" t="str" cm="1">
        <f t="array" ref="H3263">IFERROR(IF(D3263="","",INDEX(Entradas!$H$3:$H$5000,MATCH(Vendas!A3263,IF(Entradas!$B$3:$B$5000=Vendas!D3263,Entradas!$A$3:$A$5000),1))),"Preço não registrado")</f>
        <v/>
      </c>
      <c r="I3263" s="37" t="str">
        <f t="shared" si="253"/>
        <v/>
      </c>
      <c r="J3263" s="1"/>
      <c r="K3263" s="1"/>
      <c r="L3263" s="16" t="str">
        <f t="shared" si="254"/>
        <v/>
      </c>
      <c r="M3263" s="70"/>
    </row>
    <row r="3264" spans="1:13" x14ac:dyDescent="0.3">
      <c r="A3264" s="4"/>
      <c r="B3264" s="1"/>
      <c r="C3264" s="1" t="str">
        <f t="shared" si="250"/>
        <v/>
      </c>
      <c r="D3264" s="1"/>
      <c r="E3264" s="1" t="str">
        <f t="shared" si="251"/>
        <v/>
      </c>
      <c r="F3264" s="1" t="str">
        <f t="shared" si="252"/>
        <v/>
      </c>
      <c r="G3264" s="1"/>
      <c r="H3264" s="74" t="str" cm="1">
        <f t="array" ref="H3264">IFERROR(IF(D3264="","",INDEX(Entradas!$H$3:$H$5000,MATCH(Vendas!A3264,IF(Entradas!$B$3:$B$5000=Vendas!D3264,Entradas!$A$3:$A$5000),1))),"Preço não registrado")</f>
        <v/>
      </c>
      <c r="I3264" s="37" t="str">
        <f t="shared" si="253"/>
        <v/>
      </c>
      <c r="J3264" s="1"/>
      <c r="K3264" s="1"/>
      <c r="L3264" s="16" t="str">
        <f t="shared" si="254"/>
        <v/>
      </c>
      <c r="M3264" s="70"/>
    </row>
    <row r="3265" spans="1:13" x14ac:dyDescent="0.3">
      <c r="A3265" s="4"/>
      <c r="B3265" s="1"/>
      <c r="C3265" s="1" t="str">
        <f t="shared" si="250"/>
        <v/>
      </c>
      <c r="D3265" s="1"/>
      <c r="E3265" s="1" t="str">
        <f t="shared" si="251"/>
        <v/>
      </c>
      <c r="F3265" s="1" t="str">
        <f t="shared" si="252"/>
        <v/>
      </c>
      <c r="G3265" s="1"/>
      <c r="H3265" s="74" t="str" cm="1">
        <f t="array" ref="H3265">IFERROR(IF(D3265="","",INDEX(Entradas!$H$3:$H$5000,MATCH(Vendas!A3265,IF(Entradas!$B$3:$B$5000=Vendas!D3265,Entradas!$A$3:$A$5000),1))),"Preço não registrado")</f>
        <v/>
      </c>
      <c r="I3265" s="37" t="str">
        <f t="shared" si="253"/>
        <v/>
      </c>
      <c r="J3265" s="1"/>
      <c r="K3265" s="1"/>
      <c r="L3265" s="16" t="str">
        <f t="shared" si="254"/>
        <v/>
      </c>
      <c r="M3265" s="70"/>
    </row>
    <row r="3266" spans="1:13" x14ac:dyDescent="0.3">
      <c r="A3266" s="4"/>
      <c r="B3266" s="1"/>
      <c r="C3266" s="1" t="str">
        <f t="shared" si="250"/>
        <v/>
      </c>
      <c r="D3266" s="1"/>
      <c r="E3266" s="1" t="str">
        <f t="shared" si="251"/>
        <v/>
      </c>
      <c r="F3266" s="1" t="str">
        <f t="shared" si="252"/>
        <v/>
      </c>
      <c r="G3266" s="1"/>
      <c r="H3266" s="74" t="str" cm="1">
        <f t="array" ref="H3266">IFERROR(IF(D3266="","",INDEX(Entradas!$H$3:$H$5000,MATCH(Vendas!A3266,IF(Entradas!$B$3:$B$5000=Vendas!D3266,Entradas!$A$3:$A$5000),1))),"Preço não registrado")</f>
        <v/>
      </c>
      <c r="I3266" s="37" t="str">
        <f t="shared" si="253"/>
        <v/>
      </c>
      <c r="J3266" s="1"/>
      <c r="K3266" s="1"/>
      <c r="L3266" s="16" t="str">
        <f t="shared" si="254"/>
        <v/>
      </c>
      <c r="M3266" s="70"/>
    </row>
    <row r="3267" spans="1:13" x14ac:dyDescent="0.3">
      <c r="A3267" s="4"/>
      <c r="B3267" s="1"/>
      <c r="C3267" s="1" t="str">
        <f t="shared" ref="C3267:C3330" si="255">IF(B3267="","",VLOOKUP(B3267,tabela_cliente,2,0))</f>
        <v/>
      </c>
      <c r="D3267" s="1"/>
      <c r="E3267" s="1" t="str">
        <f t="shared" ref="E3267:E3330" si="256">IF(D3267="","",VLOOKUP(D3267,tabela_produto,2,0))</f>
        <v/>
      </c>
      <c r="F3267" s="1" t="str">
        <f t="shared" ref="F3267:F3330" si="257">IF(D3267="","",VLOOKUP(D3267,tabela_produto,3,0))</f>
        <v/>
      </c>
      <c r="G3267" s="1"/>
      <c r="H3267" s="74" t="str" cm="1">
        <f t="array" ref="H3267">IFERROR(IF(D3267="","",INDEX(Entradas!$H$3:$H$5000,MATCH(Vendas!A3267,IF(Entradas!$B$3:$B$5000=Vendas!D3267,Entradas!$A$3:$A$5000),1))),"Preço não registrado")</f>
        <v/>
      </c>
      <c r="I3267" s="37" t="str">
        <f t="shared" si="253"/>
        <v/>
      </c>
      <c r="J3267" s="1"/>
      <c r="K3267" s="1"/>
      <c r="L3267" s="16" t="str">
        <f t="shared" si="254"/>
        <v/>
      </c>
      <c r="M3267" s="70"/>
    </row>
    <row r="3268" spans="1:13" x14ac:dyDescent="0.3">
      <c r="A3268" s="4"/>
      <c r="B3268" s="1"/>
      <c r="C3268" s="1" t="str">
        <f t="shared" si="255"/>
        <v/>
      </c>
      <c r="D3268" s="1"/>
      <c r="E3268" s="1" t="str">
        <f t="shared" si="256"/>
        <v/>
      </c>
      <c r="F3268" s="1" t="str">
        <f t="shared" si="257"/>
        <v/>
      </c>
      <c r="G3268" s="1"/>
      <c r="H3268" s="74" t="str" cm="1">
        <f t="array" ref="H3268">IFERROR(IF(D3268="","",INDEX(Entradas!$H$3:$H$5000,MATCH(Vendas!A3268,IF(Entradas!$B$3:$B$5000=Vendas!D3268,Entradas!$A$3:$A$5000),1))),"Preço não registrado")</f>
        <v/>
      </c>
      <c r="I3268" s="37" t="str">
        <f t="shared" ref="I3268:I3331" si="258">IFERROR(IF(OR(G3268="",H3268=""),"",G3268*H3268),"")</f>
        <v/>
      </c>
      <c r="J3268" s="1"/>
      <c r="K3268" s="1"/>
      <c r="L3268" s="16" t="str">
        <f t="shared" ref="L3268:L3331" si="259">IF(K3268="","",HYPERLINK("https://rastreamentocorreios.info/consulta/"&amp;K3268,"Rastreie aqui"))</f>
        <v/>
      </c>
      <c r="M3268" s="70"/>
    </row>
    <row r="3269" spans="1:13" x14ac:dyDescent="0.3">
      <c r="A3269" s="4"/>
      <c r="B3269" s="1"/>
      <c r="C3269" s="1" t="str">
        <f t="shared" si="255"/>
        <v/>
      </c>
      <c r="D3269" s="1"/>
      <c r="E3269" s="1" t="str">
        <f t="shared" si="256"/>
        <v/>
      </c>
      <c r="F3269" s="1" t="str">
        <f t="shared" si="257"/>
        <v/>
      </c>
      <c r="G3269" s="1"/>
      <c r="H3269" s="74" t="str" cm="1">
        <f t="array" ref="H3269">IFERROR(IF(D3269="","",INDEX(Entradas!$H$3:$H$5000,MATCH(Vendas!A3269,IF(Entradas!$B$3:$B$5000=Vendas!D3269,Entradas!$A$3:$A$5000),1))),"Preço não registrado")</f>
        <v/>
      </c>
      <c r="I3269" s="37" t="str">
        <f t="shared" si="258"/>
        <v/>
      </c>
      <c r="J3269" s="1"/>
      <c r="K3269" s="1"/>
      <c r="L3269" s="16" t="str">
        <f t="shared" si="259"/>
        <v/>
      </c>
      <c r="M3269" s="70"/>
    </row>
    <row r="3270" spans="1:13" x14ac:dyDescent="0.3">
      <c r="A3270" s="4"/>
      <c r="B3270" s="1"/>
      <c r="C3270" s="1" t="str">
        <f t="shared" si="255"/>
        <v/>
      </c>
      <c r="D3270" s="1"/>
      <c r="E3270" s="1" t="str">
        <f t="shared" si="256"/>
        <v/>
      </c>
      <c r="F3270" s="1" t="str">
        <f t="shared" si="257"/>
        <v/>
      </c>
      <c r="G3270" s="1"/>
      <c r="H3270" s="74" t="str" cm="1">
        <f t="array" ref="H3270">IFERROR(IF(D3270="","",INDEX(Entradas!$H$3:$H$5000,MATCH(Vendas!A3270,IF(Entradas!$B$3:$B$5000=Vendas!D3270,Entradas!$A$3:$A$5000),1))),"Preço não registrado")</f>
        <v/>
      </c>
      <c r="I3270" s="37" t="str">
        <f t="shared" si="258"/>
        <v/>
      </c>
      <c r="J3270" s="1"/>
      <c r="K3270" s="1"/>
      <c r="L3270" s="16" t="str">
        <f t="shared" si="259"/>
        <v/>
      </c>
      <c r="M3270" s="70"/>
    </row>
    <row r="3271" spans="1:13" x14ac:dyDescent="0.3">
      <c r="A3271" s="4"/>
      <c r="B3271" s="1"/>
      <c r="C3271" s="1" t="str">
        <f t="shared" si="255"/>
        <v/>
      </c>
      <c r="D3271" s="1"/>
      <c r="E3271" s="1" t="str">
        <f t="shared" si="256"/>
        <v/>
      </c>
      <c r="F3271" s="1" t="str">
        <f t="shared" si="257"/>
        <v/>
      </c>
      <c r="G3271" s="1"/>
      <c r="H3271" s="74" t="str" cm="1">
        <f t="array" ref="H3271">IFERROR(IF(D3271="","",INDEX(Entradas!$H$3:$H$5000,MATCH(Vendas!A3271,IF(Entradas!$B$3:$B$5000=Vendas!D3271,Entradas!$A$3:$A$5000),1))),"Preço não registrado")</f>
        <v/>
      </c>
      <c r="I3271" s="37" t="str">
        <f t="shared" si="258"/>
        <v/>
      </c>
      <c r="J3271" s="1"/>
      <c r="K3271" s="1"/>
      <c r="L3271" s="16" t="str">
        <f t="shared" si="259"/>
        <v/>
      </c>
      <c r="M3271" s="70"/>
    </row>
    <row r="3272" spans="1:13" x14ac:dyDescent="0.3">
      <c r="A3272" s="4"/>
      <c r="B3272" s="1"/>
      <c r="C3272" s="1" t="str">
        <f t="shared" si="255"/>
        <v/>
      </c>
      <c r="D3272" s="6"/>
      <c r="E3272" s="1" t="str">
        <f t="shared" si="256"/>
        <v/>
      </c>
      <c r="F3272" s="1" t="str">
        <f t="shared" si="257"/>
        <v/>
      </c>
      <c r="G3272" s="1"/>
      <c r="H3272" s="74" t="str" cm="1">
        <f t="array" ref="H3272">IFERROR(IF(D3272="","",INDEX(Entradas!$H$3:$H$5000,MATCH(Vendas!A3272,IF(Entradas!$B$3:$B$5000=Vendas!D3272,Entradas!$A$3:$A$5000),1))),"Preço não registrado")</f>
        <v/>
      </c>
      <c r="I3272" s="37" t="str">
        <f t="shared" si="258"/>
        <v/>
      </c>
      <c r="J3272" s="1"/>
      <c r="K3272" s="1"/>
      <c r="L3272" s="16" t="str">
        <f t="shared" si="259"/>
        <v/>
      </c>
      <c r="M3272" s="70"/>
    </row>
    <row r="3273" spans="1:13" x14ac:dyDescent="0.3">
      <c r="A3273" s="4"/>
      <c r="B3273" s="1"/>
      <c r="C3273" s="1" t="str">
        <f t="shared" si="255"/>
        <v/>
      </c>
      <c r="D3273" s="1"/>
      <c r="E3273" s="1" t="str">
        <f t="shared" si="256"/>
        <v/>
      </c>
      <c r="F3273" s="1" t="str">
        <f t="shared" si="257"/>
        <v/>
      </c>
      <c r="G3273" s="1"/>
      <c r="H3273" s="74" t="str" cm="1">
        <f t="array" ref="H3273">IFERROR(IF(D3273="","",INDEX(Entradas!$H$3:$H$5000,MATCH(Vendas!A3273,IF(Entradas!$B$3:$B$5000=Vendas!D3273,Entradas!$A$3:$A$5000),1))),"Preço não registrado")</f>
        <v/>
      </c>
      <c r="I3273" s="37" t="str">
        <f t="shared" si="258"/>
        <v/>
      </c>
      <c r="J3273" s="1"/>
      <c r="K3273" s="1"/>
      <c r="L3273" s="16" t="str">
        <f t="shared" si="259"/>
        <v/>
      </c>
      <c r="M3273" s="70"/>
    </row>
    <row r="3274" spans="1:13" x14ac:dyDescent="0.3">
      <c r="A3274" s="4"/>
      <c r="B3274" s="1"/>
      <c r="C3274" s="1" t="str">
        <f t="shared" si="255"/>
        <v/>
      </c>
      <c r="D3274" s="1"/>
      <c r="E3274" s="1" t="str">
        <f t="shared" si="256"/>
        <v/>
      </c>
      <c r="F3274" s="1" t="str">
        <f t="shared" si="257"/>
        <v/>
      </c>
      <c r="G3274" s="1"/>
      <c r="H3274" s="74" t="str" cm="1">
        <f t="array" ref="H3274">IFERROR(IF(D3274="","",INDEX(Entradas!$H$3:$H$5000,MATCH(Vendas!A3274,IF(Entradas!$B$3:$B$5000=Vendas!D3274,Entradas!$A$3:$A$5000),1))),"Preço não registrado")</f>
        <v/>
      </c>
      <c r="I3274" s="37" t="str">
        <f t="shared" si="258"/>
        <v/>
      </c>
      <c r="J3274" s="1"/>
      <c r="K3274" s="1"/>
      <c r="L3274" s="16" t="str">
        <f t="shared" si="259"/>
        <v/>
      </c>
      <c r="M3274" s="70"/>
    </row>
    <row r="3275" spans="1:13" x14ac:dyDescent="0.3">
      <c r="A3275" s="4"/>
      <c r="B3275" s="1"/>
      <c r="C3275" s="1" t="str">
        <f t="shared" si="255"/>
        <v/>
      </c>
      <c r="D3275" s="1"/>
      <c r="E3275" s="1" t="str">
        <f t="shared" si="256"/>
        <v/>
      </c>
      <c r="F3275" s="1" t="str">
        <f t="shared" si="257"/>
        <v/>
      </c>
      <c r="G3275" s="1"/>
      <c r="H3275" s="74" t="str" cm="1">
        <f t="array" ref="H3275">IFERROR(IF(D3275="","",INDEX(Entradas!$H$3:$H$5000,MATCH(Vendas!A3275,IF(Entradas!$B$3:$B$5000=Vendas!D3275,Entradas!$A$3:$A$5000),1))),"Preço não registrado")</f>
        <v/>
      </c>
      <c r="I3275" s="37" t="str">
        <f t="shared" si="258"/>
        <v/>
      </c>
      <c r="J3275" s="1"/>
      <c r="K3275" s="1"/>
      <c r="L3275" s="16" t="str">
        <f t="shared" si="259"/>
        <v/>
      </c>
      <c r="M3275" s="70"/>
    </row>
    <row r="3276" spans="1:13" x14ac:dyDescent="0.3">
      <c r="A3276" s="4"/>
      <c r="B3276" s="1"/>
      <c r="C3276" s="1" t="str">
        <f t="shared" si="255"/>
        <v/>
      </c>
      <c r="D3276" s="1"/>
      <c r="E3276" s="1" t="str">
        <f t="shared" si="256"/>
        <v/>
      </c>
      <c r="F3276" s="1" t="str">
        <f t="shared" si="257"/>
        <v/>
      </c>
      <c r="G3276" s="1"/>
      <c r="H3276" s="74" t="str" cm="1">
        <f t="array" ref="H3276">IFERROR(IF(D3276="","",INDEX(Entradas!$H$3:$H$5000,MATCH(Vendas!A3276,IF(Entradas!$B$3:$B$5000=Vendas!D3276,Entradas!$A$3:$A$5000),1))),"Preço não registrado")</f>
        <v/>
      </c>
      <c r="I3276" s="37" t="str">
        <f t="shared" si="258"/>
        <v/>
      </c>
      <c r="J3276" s="1"/>
      <c r="K3276" s="1"/>
      <c r="L3276" s="16" t="str">
        <f t="shared" si="259"/>
        <v/>
      </c>
      <c r="M3276" s="70"/>
    </row>
    <row r="3277" spans="1:13" x14ac:dyDescent="0.3">
      <c r="A3277" s="4"/>
      <c r="B3277" s="1"/>
      <c r="C3277" s="1" t="str">
        <f t="shared" si="255"/>
        <v/>
      </c>
      <c r="D3277" s="1"/>
      <c r="E3277" s="1" t="str">
        <f t="shared" si="256"/>
        <v/>
      </c>
      <c r="F3277" s="1" t="str">
        <f t="shared" si="257"/>
        <v/>
      </c>
      <c r="G3277" s="1"/>
      <c r="H3277" s="74" t="str" cm="1">
        <f t="array" ref="H3277">IFERROR(IF(D3277="","",INDEX(Entradas!$H$3:$H$5000,MATCH(Vendas!A3277,IF(Entradas!$B$3:$B$5000=Vendas!D3277,Entradas!$A$3:$A$5000),1))),"Preço não registrado")</f>
        <v/>
      </c>
      <c r="I3277" s="37" t="str">
        <f t="shared" si="258"/>
        <v/>
      </c>
      <c r="J3277" s="1"/>
      <c r="K3277" s="1"/>
      <c r="L3277" s="16" t="str">
        <f t="shared" si="259"/>
        <v/>
      </c>
      <c r="M3277" s="70"/>
    </row>
    <row r="3278" spans="1:13" x14ac:dyDescent="0.3">
      <c r="A3278" s="4"/>
      <c r="B3278" s="1"/>
      <c r="C3278" s="1" t="str">
        <f t="shared" si="255"/>
        <v/>
      </c>
      <c r="D3278" s="1"/>
      <c r="E3278" s="1" t="str">
        <f t="shared" si="256"/>
        <v/>
      </c>
      <c r="F3278" s="1" t="str">
        <f t="shared" si="257"/>
        <v/>
      </c>
      <c r="G3278" s="1"/>
      <c r="H3278" s="74" t="str" cm="1">
        <f t="array" ref="H3278">IFERROR(IF(D3278="","",INDEX(Entradas!$H$3:$H$5000,MATCH(Vendas!A3278,IF(Entradas!$B$3:$B$5000=Vendas!D3278,Entradas!$A$3:$A$5000),1))),"Preço não registrado")</f>
        <v/>
      </c>
      <c r="I3278" s="37" t="str">
        <f t="shared" si="258"/>
        <v/>
      </c>
      <c r="J3278" s="1"/>
      <c r="K3278" s="1"/>
      <c r="L3278" s="16" t="str">
        <f t="shared" si="259"/>
        <v/>
      </c>
      <c r="M3278" s="70"/>
    </row>
    <row r="3279" spans="1:13" x14ac:dyDescent="0.3">
      <c r="A3279" s="4"/>
      <c r="B3279" s="1"/>
      <c r="C3279" s="1" t="str">
        <f t="shared" si="255"/>
        <v/>
      </c>
      <c r="D3279" s="1"/>
      <c r="E3279" s="1" t="str">
        <f t="shared" si="256"/>
        <v/>
      </c>
      <c r="F3279" s="1" t="str">
        <f t="shared" si="257"/>
        <v/>
      </c>
      <c r="G3279" s="1"/>
      <c r="H3279" s="74" t="str" cm="1">
        <f t="array" ref="H3279">IFERROR(IF(D3279="","",INDEX(Entradas!$H$3:$H$5000,MATCH(Vendas!A3279,IF(Entradas!$B$3:$B$5000=Vendas!D3279,Entradas!$A$3:$A$5000),1))),"Preço não registrado")</f>
        <v/>
      </c>
      <c r="I3279" s="37" t="str">
        <f t="shared" si="258"/>
        <v/>
      </c>
      <c r="J3279" s="1"/>
      <c r="K3279" s="1"/>
      <c r="L3279" s="16" t="str">
        <f t="shared" si="259"/>
        <v/>
      </c>
      <c r="M3279" s="70"/>
    </row>
    <row r="3280" spans="1:13" x14ac:dyDescent="0.3">
      <c r="A3280" s="4"/>
      <c r="B3280" s="1"/>
      <c r="C3280" s="1" t="str">
        <f t="shared" si="255"/>
        <v/>
      </c>
      <c r="D3280" s="1"/>
      <c r="E3280" s="1" t="str">
        <f t="shared" si="256"/>
        <v/>
      </c>
      <c r="F3280" s="1" t="str">
        <f t="shared" si="257"/>
        <v/>
      </c>
      <c r="G3280" s="1"/>
      <c r="H3280" s="74" t="str" cm="1">
        <f t="array" ref="H3280">IFERROR(IF(D3280="","",INDEX(Entradas!$H$3:$H$5000,MATCH(Vendas!A3280,IF(Entradas!$B$3:$B$5000=Vendas!D3280,Entradas!$A$3:$A$5000),1))),"Preço não registrado")</f>
        <v/>
      </c>
      <c r="I3280" s="37" t="str">
        <f t="shared" si="258"/>
        <v/>
      </c>
      <c r="J3280" s="1"/>
      <c r="K3280" s="1"/>
      <c r="L3280" s="16" t="str">
        <f t="shared" si="259"/>
        <v/>
      </c>
      <c r="M3280" s="70"/>
    </row>
    <row r="3281" spans="1:13" x14ac:dyDescent="0.3">
      <c r="A3281" s="4"/>
      <c r="B3281" s="1"/>
      <c r="C3281" s="1" t="str">
        <f t="shared" si="255"/>
        <v/>
      </c>
      <c r="D3281" s="1"/>
      <c r="E3281" s="1" t="str">
        <f t="shared" si="256"/>
        <v/>
      </c>
      <c r="F3281" s="1" t="str">
        <f t="shared" si="257"/>
        <v/>
      </c>
      <c r="G3281" s="1"/>
      <c r="H3281" s="74" t="str" cm="1">
        <f t="array" ref="H3281">IFERROR(IF(D3281="","",INDEX(Entradas!$H$3:$H$5000,MATCH(Vendas!A3281,IF(Entradas!$B$3:$B$5000=Vendas!D3281,Entradas!$A$3:$A$5000),1))),"Preço não registrado")</f>
        <v/>
      </c>
      <c r="I3281" s="37" t="str">
        <f t="shared" si="258"/>
        <v/>
      </c>
      <c r="J3281" s="1"/>
      <c r="K3281" s="1"/>
      <c r="L3281" s="16" t="str">
        <f t="shared" si="259"/>
        <v/>
      </c>
      <c r="M3281" s="70"/>
    </row>
    <row r="3282" spans="1:13" x14ac:dyDescent="0.3">
      <c r="A3282" s="4"/>
      <c r="B3282" s="1"/>
      <c r="C3282" s="1" t="str">
        <f t="shared" si="255"/>
        <v/>
      </c>
      <c r="D3282" s="6"/>
      <c r="E3282" s="1" t="str">
        <f t="shared" si="256"/>
        <v/>
      </c>
      <c r="F3282" s="1" t="str">
        <f t="shared" si="257"/>
        <v/>
      </c>
      <c r="G3282" s="1"/>
      <c r="H3282" s="74" t="str" cm="1">
        <f t="array" ref="H3282">IFERROR(IF(D3282="","",INDEX(Entradas!$H$3:$H$5000,MATCH(Vendas!A3282,IF(Entradas!$B$3:$B$5000=Vendas!D3282,Entradas!$A$3:$A$5000),1))),"Preço não registrado")</f>
        <v/>
      </c>
      <c r="I3282" s="37" t="str">
        <f t="shared" si="258"/>
        <v/>
      </c>
      <c r="J3282" s="1"/>
      <c r="K3282" s="1"/>
      <c r="L3282" s="16" t="str">
        <f t="shared" si="259"/>
        <v/>
      </c>
      <c r="M3282" s="70"/>
    </row>
    <row r="3283" spans="1:13" x14ac:dyDescent="0.3">
      <c r="A3283" s="4"/>
      <c r="B3283" s="1"/>
      <c r="C3283" s="1" t="str">
        <f t="shared" si="255"/>
        <v/>
      </c>
      <c r="D3283" s="1"/>
      <c r="E3283" s="1" t="str">
        <f t="shared" si="256"/>
        <v/>
      </c>
      <c r="F3283" s="1" t="str">
        <f t="shared" si="257"/>
        <v/>
      </c>
      <c r="G3283" s="1"/>
      <c r="H3283" s="74" t="str" cm="1">
        <f t="array" ref="H3283">IFERROR(IF(D3283="","",INDEX(Entradas!$H$3:$H$5000,MATCH(Vendas!A3283,IF(Entradas!$B$3:$B$5000=Vendas!D3283,Entradas!$A$3:$A$5000),1))),"Preço não registrado")</f>
        <v/>
      </c>
      <c r="I3283" s="37" t="str">
        <f t="shared" si="258"/>
        <v/>
      </c>
      <c r="J3283" s="1"/>
      <c r="K3283" s="1"/>
      <c r="L3283" s="16" t="str">
        <f t="shared" si="259"/>
        <v/>
      </c>
      <c r="M3283" s="70"/>
    </row>
    <row r="3284" spans="1:13" x14ac:dyDescent="0.3">
      <c r="A3284" s="4"/>
      <c r="B3284" s="1"/>
      <c r="C3284" s="1" t="str">
        <f t="shared" si="255"/>
        <v/>
      </c>
      <c r="D3284" s="1"/>
      <c r="E3284" s="1" t="str">
        <f t="shared" si="256"/>
        <v/>
      </c>
      <c r="F3284" s="1" t="str">
        <f t="shared" si="257"/>
        <v/>
      </c>
      <c r="G3284" s="1"/>
      <c r="H3284" s="74" t="str" cm="1">
        <f t="array" ref="H3284">IFERROR(IF(D3284="","",INDEX(Entradas!$H$3:$H$5000,MATCH(Vendas!A3284,IF(Entradas!$B$3:$B$5000=Vendas!D3284,Entradas!$A$3:$A$5000),1))),"Preço não registrado")</f>
        <v/>
      </c>
      <c r="I3284" s="37" t="str">
        <f t="shared" si="258"/>
        <v/>
      </c>
      <c r="J3284" s="1"/>
      <c r="K3284" s="1"/>
      <c r="L3284" s="16" t="str">
        <f t="shared" si="259"/>
        <v/>
      </c>
      <c r="M3284" s="70"/>
    </row>
    <row r="3285" spans="1:13" x14ac:dyDescent="0.3">
      <c r="A3285" s="4"/>
      <c r="B3285" s="1"/>
      <c r="C3285" s="1" t="str">
        <f t="shared" si="255"/>
        <v/>
      </c>
      <c r="D3285" s="1"/>
      <c r="E3285" s="1" t="str">
        <f t="shared" si="256"/>
        <v/>
      </c>
      <c r="F3285" s="1" t="str">
        <f t="shared" si="257"/>
        <v/>
      </c>
      <c r="G3285" s="1"/>
      <c r="H3285" s="74" t="str" cm="1">
        <f t="array" ref="H3285">IFERROR(IF(D3285="","",INDEX(Entradas!$H$3:$H$5000,MATCH(Vendas!A3285,IF(Entradas!$B$3:$B$5000=Vendas!D3285,Entradas!$A$3:$A$5000),1))),"Preço não registrado")</f>
        <v/>
      </c>
      <c r="I3285" s="37" t="str">
        <f t="shared" si="258"/>
        <v/>
      </c>
      <c r="J3285" s="1"/>
      <c r="K3285" s="1"/>
      <c r="L3285" s="16" t="str">
        <f t="shared" si="259"/>
        <v/>
      </c>
      <c r="M3285" s="70"/>
    </row>
    <row r="3286" spans="1:13" x14ac:dyDescent="0.3">
      <c r="A3286" s="4"/>
      <c r="B3286" s="1"/>
      <c r="C3286" s="1" t="str">
        <f t="shared" si="255"/>
        <v/>
      </c>
      <c r="D3286" s="1"/>
      <c r="E3286" s="1" t="str">
        <f t="shared" si="256"/>
        <v/>
      </c>
      <c r="F3286" s="1" t="str">
        <f t="shared" si="257"/>
        <v/>
      </c>
      <c r="G3286" s="1"/>
      <c r="H3286" s="74" t="str" cm="1">
        <f t="array" ref="H3286">IFERROR(IF(D3286="","",INDEX(Entradas!$H$3:$H$5000,MATCH(Vendas!A3286,IF(Entradas!$B$3:$B$5000=Vendas!D3286,Entradas!$A$3:$A$5000),1))),"Preço não registrado")</f>
        <v/>
      </c>
      <c r="I3286" s="37" t="str">
        <f t="shared" si="258"/>
        <v/>
      </c>
      <c r="J3286" s="1"/>
      <c r="K3286" s="1"/>
      <c r="L3286" s="16" t="str">
        <f t="shared" si="259"/>
        <v/>
      </c>
      <c r="M3286" s="70"/>
    </row>
    <row r="3287" spans="1:13" x14ac:dyDescent="0.3">
      <c r="A3287" s="4"/>
      <c r="B3287" s="1"/>
      <c r="C3287" s="1" t="str">
        <f t="shared" si="255"/>
        <v/>
      </c>
      <c r="D3287" s="1"/>
      <c r="E3287" s="1" t="str">
        <f t="shared" si="256"/>
        <v/>
      </c>
      <c r="F3287" s="1" t="str">
        <f t="shared" si="257"/>
        <v/>
      </c>
      <c r="G3287" s="1"/>
      <c r="H3287" s="74" t="str" cm="1">
        <f t="array" ref="H3287">IFERROR(IF(D3287="","",INDEX(Entradas!$H$3:$H$5000,MATCH(Vendas!A3287,IF(Entradas!$B$3:$B$5000=Vendas!D3287,Entradas!$A$3:$A$5000),1))),"Preço não registrado")</f>
        <v/>
      </c>
      <c r="I3287" s="37" t="str">
        <f t="shared" si="258"/>
        <v/>
      </c>
      <c r="J3287" s="1"/>
      <c r="K3287" s="1"/>
      <c r="L3287" s="16" t="str">
        <f t="shared" si="259"/>
        <v/>
      </c>
      <c r="M3287" s="70"/>
    </row>
    <row r="3288" spans="1:13" x14ac:dyDescent="0.3">
      <c r="A3288" s="4"/>
      <c r="B3288" s="1"/>
      <c r="C3288" s="1" t="str">
        <f t="shared" si="255"/>
        <v/>
      </c>
      <c r="D3288" s="1"/>
      <c r="E3288" s="1" t="str">
        <f t="shared" si="256"/>
        <v/>
      </c>
      <c r="F3288" s="1" t="str">
        <f t="shared" si="257"/>
        <v/>
      </c>
      <c r="G3288" s="1"/>
      <c r="H3288" s="74" t="str" cm="1">
        <f t="array" ref="H3288">IFERROR(IF(D3288="","",INDEX(Entradas!$H$3:$H$5000,MATCH(Vendas!A3288,IF(Entradas!$B$3:$B$5000=Vendas!D3288,Entradas!$A$3:$A$5000),1))),"Preço não registrado")</f>
        <v/>
      </c>
      <c r="I3288" s="37" t="str">
        <f t="shared" si="258"/>
        <v/>
      </c>
      <c r="J3288" s="1"/>
      <c r="K3288" s="1"/>
      <c r="L3288" s="16" t="str">
        <f t="shared" si="259"/>
        <v/>
      </c>
      <c r="M3288" s="70"/>
    </row>
    <row r="3289" spans="1:13" x14ac:dyDescent="0.3">
      <c r="A3289" s="4"/>
      <c r="B3289" s="1"/>
      <c r="C3289" s="1" t="str">
        <f t="shared" si="255"/>
        <v/>
      </c>
      <c r="D3289" s="1"/>
      <c r="E3289" s="1" t="str">
        <f t="shared" si="256"/>
        <v/>
      </c>
      <c r="F3289" s="1" t="str">
        <f t="shared" si="257"/>
        <v/>
      </c>
      <c r="G3289" s="1"/>
      <c r="H3289" s="74" t="str" cm="1">
        <f t="array" ref="H3289">IFERROR(IF(D3289="","",INDEX(Entradas!$H$3:$H$5000,MATCH(Vendas!A3289,IF(Entradas!$B$3:$B$5000=Vendas!D3289,Entradas!$A$3:$A$5000),1))),"Preço não registrado")</f>
        <v/>
      </c>
      <c r="I3289" s="37" t="str">
        <f t="shared" si="258"/>
        <v/>
      </c>
      <c r="J3289" s="1"/>
      <c r="K3289" s="1"/>
      <c r="L3289" s="16" t="str">
        <f t="shared" si="259"/>
        <v/>
      </c>
      <c r="M3289" s="70"/>
    </row>
    <row r="3290" spans="1:13" x14ac:dyDescent="0.3">
      <c r="A3290" s="4"/>
      <c r="B3290" s="1"/>
      <c r="C3290" s="1" t="str">
        <f t="shared" si="255"/>
        <v/>
      </c>
      <c r="D3290" s="1"/>
      <c r="E3290" s="1" t="str">
        <f t="shared" si="256"/>
        <v/>
      </c>
      <c r="F3290" s="1" t="str">
        <f t="shared" si="257"/>
        <v/>
      </c>
      <c r="G3290" s="1"/>
      <c r="H3290" s="74" t="str" cm="1">
        <f t="array" ref="H3290">IFERROR(IF(D3290="","",INDEX(Entradas!$H$3:$H$5000,MATCH(Vendas!A3290,IF(Entradas!$B$3:$B$5000=Vendas!D3290,Entradas!$A$3:$A$5000),1))),"Preço não registrado")</f>
        <v/>
      </c>
      <c r="I3290" s="37" t="str">
        <f t="shared" si="258"/>
        <v/>
      </c>
      <c r="J3290" s="1"/>
      <c r="K3290" s="1"/>
      <c r="L3290" s="16" t="str">
        <f t="shared" si="259"/>
        <v/>
      </c>
      <c r="M3290" s="70"/>
    </row>
    <row r="3291" spans="1:13" x14ac:dyDescent="0.3">
      <c r="A3291" s="4"/>
      <c r="B3291" s="1"/>
      <c r="C3291" s="1" t="str">
        <f t="shared" si="255"/>
        <v/>
      </c>
      <c r="D3291" s="1"/>
      <c r="E3291" s="1" t="str">
        <f t="shared" si="256"/>
        <v/>
      </c>
      <c r="F3291" s="1" t="str">
        <f t="shared" si="257"/>
        <v/>
      </c>
      <c r="G3291" s="1"/>
      <c r="H3291" s="74" t="str" cm="1">
        <f t="array" ref="H3291">IFERROR(IF(D3291="","",INDEX(Entradas!$H$3:$H$5000,MATCH(Vendas!A3291,IF(Entradas!$B$3:$B$5000=Vendas!D3291,Entradas!$A$3:$A$5000),1))),"Preço não registrado")</f>
        <v/>
      </c>
      <c r="I3291" s="37" t="str">
        <f t="shared" si="258"/>
        <v/>
      </c>
      <c r="J3291" s="1"/>
      <c r="K3291" s="1"/>
      <c r="L3291" s="16" t="str">
        <f t="shared" si="259"/>
        <v/>
      </c>
      <c r="M3291" s="70"/>
    </row>
    <row r="3292" spans="1:13" x14ac:dyDescent="0.3">
      <c r="A3292" s="4"/>
      <c r="B3292" s="1"/>
      <c r="C3292" s="1" t="str">
        <f t="shared" si="255"/>
        <v/>
      </c>
      <c r="D3292" s="6"/>
      <c r="E3292" s="1" t="str">
        <f t="shared" si="256"/>
        <v/>
      </c>
      <c r="F3292" s="1" t="str">
        <f t="shared" si="257"/>
        <v/>
      </c>
      <c r="G3292" s="1"/>
      <c r="H3292" s="74" t="str" cm="1">
        <f t="array" ref="H3292">IFERROR(IF(D3292="","",INDEX(Entradas!$H$3:$H$5000,MATCH(Vendas!A3292,IF(Entradas!$B$3:$B$5000=Vendas!D3292,Entradas!$A$3:$A$5000),1))),"Preço não registrado")</f>
        <v/>
      </c>
      <c r="I3292" s="37" t="str">
        <f t="shared" si="258"/>
        <v/>
      </c>
      <c r="J3292" s="1"/>
      <c r="K3292" s="1"/>
      <c r="L3292" s="16" t="str">
        <f t="shared" si="259"/>
        <v/>
      </c>
      <c r="M3292" s="70"/>
    </row>
    <row r="3293" spans="1:13" x14ac:dyDescent="0.3">
      <c r="A3293" s="4"/>
      <c r="B3293" s="1"/>
      <c r="C3293" s="1" t="str">
        <f t="shared" si="255"/>
        <v/>
      </c>
      <c r="D3293" s="1"/>
      <c r="E3293" s="1" t="str">
        <f t="shared" si="256"/>
        <v/>
      </c>
      <c r="F3293" s="1" t="str">
        <f t="shared" si="257"/>
        <v/>
      </c>
      <c r="G3293" s="1"/>
      <c r="H3293" s="74" t="str" cm="1">
        <f t="array" ref="H3293">IFERROR(IF(D3293="","",INDEX(Entradas!$H$3:$H$5000,MATCH(Vendas!A3293,IF(Entradas!$B$3:$B$5000=Vendas!D3293,Entradas!$A$3:$A$5000),1))),"Preço não registrado")</f>
        <v/>
      </c>
      <c r="I3293" s="37" t="str">
        <f t="shared" si="258"/>
        <v/>
      </c>
      <c r="J3293" s="1"/>
      <c r="K3293" s="1"/>
      <c r="L3293" s="16" t="str">
        <f t="shared" si="259"/>
        <v/>
      </c>
      <c r="M3293" s="70"/>
    </row>
    <row r="3294" spans="1:13" x14ac:dyDescent="0.3">
      <c r="A3294" s="4"/>
      <c r="B3294" s="1"/>
      <c r="C3294" s="1" t="str">
        <f t="shared" si="255"/>
        <v/>
      </c>
      <c r="D3294" s="1"/>
      <c r="E3294" s="1" t="str">
        <f t="shared" si="256"/>
        <v/>
      </c>
      <c r="F3294" s="1" t="str">
        <f t="shared" si="257"/>
        <v/>
      </c>
      <c r="G3294" s="1"/>
      <c r="H3294" s="74" t="str" cm="1">
        <f t="array" ref="H3294">IFERROR(IF(D3294="","",INDEX(Entradas!$H$3:$H$5000,MATCH(Vendas!A3294,IF(Entradas!$B$3:$B$5000=Vendas!D3294,Entradas!$A$3:$A$5000),1))),"Preço não registrado")</f>
        <v/>
      </c>
      <c r="I3294" s="37" t="str">
        <f t="shared" si="258"/>
        <v/>
      </c>
      <c r="J3294" s="1"/>
      <c r="K3294" s="1"/>
      <c r="L3294" s="16" t="str">
        <f t="shared" si="259"/>
        <v/>
      </c>
      <c r="M3294" s="70"/>
    </row>
    <row r="3295" spans="1:13" x14ac:dyDescent="0.3">
      <c r="A3295" s="4"/>
      <c r="B3295" s="1"/>
      <c r="C3295" s="1" t="str">
        <f t="shared" si="255"/>
        <v/>
      </c>
      <c r="D3295" s="1"/>
      <c r="E3295" s="1" t="str">
        <f t="shared" si="256"/>
        <v/>
      </c>
      <c r="F3295" s="1" t="str">
        <f t="shared" si="257"/>
        <v/>
      </c>
      <c r="G3295" s="1"/>
      <c r="H3295" s="74" t="str" cm="1">
        <f t="array" ref="H3295">IFERROR(IF(D3295="","",INDEX(Entradas!$H$3:$H$5000,MATCH(Vendas!A3295,IF(Entradas!$B$3:$B$5000=Vendas!D3295,Entradas!$A$3:$A$5000),1))),"Preço não registrado")</f>
        <v/>
      </c>
      <c r="I3295" s="37" t="str">
        <f t="shared" si="258"/>
        <v/>
      </c>
      <c r="J3295" s="1"/>
      <c r="K3295" s="1"/>
      <c r="L3295" s="16" t="str">
        <f t="shared" si="259"/>
        <v/>
      </c>
      <c r="M3295" s="70"/>
    </row>
    <row r="3296" spans="1:13" x14ac:dyDescent="0.3">
      <c r="A3296" s="4"/>
      <c r="B3296" s="1"/>
      <c r="C3296" s="1" t="str">
        <f t="shared" si="255"/>
        <v/>
      </c>
      <c r="D3296" s="1"/>
      <c r="E3296" s="1" t="str">
        <f t="shared" si="256"/>
        <v/>
      </c>
      <c r="F3296" s="1" t="str">
        <f t="shared" si="257"/>
        <v/>
      </c>
      <c r="G3296" s="1"/>
      <c r="H3296" s="74" t="str" cm="1">
        <f t="array" ref="H3296">IFERROR(IF(D3296="","",INDEX(Entradas!$H$3:$H$5000,MATCH(Vendas!A3296,IF(Entradas!$B$3:$B$5000=Vendas!D3296,Entradas!$A$3:$A$5000),1))),"Preço não registrado")</f>
        <v/>
      </c>
      <c r="I3296" s="37" t="str">
        <f t="shared" si="258"/>
        <v/>
      </c>
      <c r="J3296" s="1"/>
      <c r="K3296" s="1"/>
      <c r="L3296" s="16" t="str">
        <f t="shared" si="259"/>
        <v/>
      </c>
      <c r="M3296" s="70"/>
    </row>
    <row r="3297" spans="1:13" x14ac:dyDescent="0.3">
      <c r="A3297" s="4"/>
      <c r="B3297" s="1"/>
      <c r="C3297" s="1" t="str">
        <f t="shared" si="255"/>
        <v/>
      </c>
      <c r="D3297" s="1"/>
      <c r="E3297" s="1" t="str">
        <f t="shared" si="256"/>
        <v/>
      </c>
      <c r="F3297" s="1" t="str">
        <f t="shared" si="257"/>
        <v/>
      </c>
      <c r="G3297" s="1"/>
      <c r="H3297" s="74" t="str" cm="1">
        <f t="array" ref="H3297">IFERROR(IF(D3297="","",INDEX(Entradas!$H$3:$H$5000,MATCH(Vendas!A3297,IF(Entradas!$B$3:$B$5000=Vendas!D3297,Entradas!$A$3:$A$5000),1))),"Preço não registrado")</f>
        <v/>
      </c>
      <c r="I3297" s="37" t="str">
        <f t="shared" si="258"/>
        <v/>
      </c>
      <c r="J3297" s="1"/>
      <c r="K3297" s="1"/>
      <c r="L3297" s="16" t="str">
        <f t="shared" si="259"/>
        <v/>
      </c>
      <c r="M3297" s="70"/>
    </row>
    <row r="3298" spans="1:13" x14ac:dyDescent="0.3">
      <c r="A3298" s="4"/>
      <c r="B3298" s="1"/>
      <c r="C3298" s="1" t="str">
        <f t="shared" si="255"/>
        <v/>
      </c>
      <c r="D3298" s="1"/>
      <c r="E3298" s="1" t="str">
        <f t="shared" si="256"/>
        <v/>
      </c>
      <c r="F3298" s="1" t="str">
        <f t="shared" si="257"/>
        <v/>
      </c>
      <c r="G3298" s="1"/>
      <c r="H3298" s="74" t="str" cm="1">
        <f t="array" ref="H3298">IFERROR(IF(D3298="","",INDEX(Entradas!$H$3:$H$5000,MATCH(Vendas!A3298,IF(Entradas!$B$3:$B$5000=Vendas!D3298,Entradas!$A$3:$A$5000),1))),"Preço não registrado")</f>
        <v/>
      </c>
      <c r="I3298" s="37" t="str">
        <f t="shared" si="258"/>
        <v/>
      </c>
      <c r="J3298" s="1"/>
      <c r="K3298" s="1"/>
      <c r="L3298" s="16" t="str">
        <f t="shared" si="259"/>
        <v/>
      </c>
      <c r="M3298" s="70"/>
    </row>
    <row r="3299" spans="1:13" x14ac:dyDescent="0.3">
      <c r="A3299" s="4"/>
      <c r="B3299" s="1"/>
      <c r="C3299" s="1" t="str">
        <f t="shared" si="255"/>
        <v/>
      </c>
      <c r="D3299" s="1"/>
      <c r="E3299" s="1" t="str">
        <f t="shared" si="256"/>
        <v/>
      </c>
      <c r="F3299" s="1" t="str">
        <f t="shared" si="257"/>
        <v/>
      </c>
      <c r="G3299" s="1"/>
      <c r="H3299" s="74" t="str" cm="1">
        <f t="array" ref="H3299">IFERROR(IF(D3299="","",INDEX(Entradas!$H$3:$H$5000,MATCH(Vendas!A3299,IF(Entradas!$B$3:$B$5000=Vendas!D3299,Entradas!$A$3:$A$5000),1))),"Preço não registrado")</f>
        <v/>
      </c>
      <c r="I3299" s="37" t="str">
        <f t="shared" si="258"/>
        <v/>
      </c>
      <c r="J3299" s="1"/>
      <c r="K3299" s="1"/>
      <c r="L3299" s="16" t="str">
        <f t="shared" si="259"/>
        <v/>
      </c>
      <c r="M3299" s="70"/>
    </row>
    <row r="3300" spans="1:13" x14ac:dyDescent="0.3">
      <c r="A3300" s="4"/>
      <c r="B3300" s="1"/>
      <c r="C3300" s="1" t="str">
        <f t="shared" si="255"/>
        <v/>
      </c>
      <c r="D3300" s="1"/>
      <c r="E3300" s="1" t="str">
        <f t="shared" si="256"/>
        <v/>
      </c>
      <c r="F3300" s="1" t="str">
        <f t="shared" si="257"/>
        <v/>
      </c>
      <c r="G3300" s="1"/>
      <c r="H3300" s="74" t="str" cm="1">
        <f t="array" ref="H3300">IFERROR(IF(D3300="","",INDEX(Entradas!$H$3:$H$5000,MATCH(Vendas!A3300,IF(Entradas!$B$3:$B$5000=Vendas!D3300,Entradas!$A$3:$A$5000),1))),"Preço não registrado")</f>
        <v/>
      </c>
      <c r="I3300" s="37" t="str">
        <f t="shared" si="258"/>
        <v/>
      </c>
      <c r="J3300" s="1"/>
      <c r="K3300" s="1"/>
      <c r="L3300" s="16" t="str">
        <f t="shared" si="259"/>
        <v/>
      </c>
      <c r="M3300" s="70"/>
    </row>
    <row r="3301" spans="1:13" x14ac:dyDescent="0.3">
      <c r="A3301" s="4"/>
      <c r="B3301" s="1"/>
      <c r="C3301" s="1" t="str">
        <f t="shared" si="255"/>
        <v/>
      </c>
      <c r="D3301" s="1"/>
      <c r="E3301" s="1" t="str">
        <f t="shared" si="256"/>
        <v/>
      </c>
      <c r="F3301" s="1" t="str">
        <f t="shared" si="257"/>
        <v/>
      </c>
      <c r="G3301" s="1"/>
      <c r="H3301" s="74" t="str" cm="1">
        <f t="array" ref="H3301">IFERROR(IF(D3301="","",INDEX(Entradas!$H$3:$H$5000,MATCH(Vendas!A3301,IF(Entradas!$B$3:$B$5000=Vendas!D3301,Entradas!$A$3:$A$5000),1))),"Preço não registrado")</f>
        <v/>
      </c>
      <c r="I3301" s="37" t="str">
        <f t="shared" si="258"/>
        <v/>
      </c>
      <c r="J3301" s="1"/>
      <c r="K3301" s="1"/>
      <c r="L3301" s="16" t="str">
        <f t="shared" si="259"/>
        <v/>
      </c>
      <c r="M3301" s="70"/>
    </row>
    <row r="3302" spans="1:13" x14ac:dyDescent="0.3">
      <c r="A3302" s="4"/>
      <c r="B3302" s="1"/>
      <c r="C3302" s="1" t="str">
        <f t="shared" si="255"/>
        <v/>
      </c>
      <c r="D3302" s="6"/>
      <c r="E3302" s="1" t="str">
        <f t="shared" si="256"/>
        <v/>
      </c>
      <c r="F3302" s="1" t="str">
        <f t="shared" si="257"/>
        <v/>
      </c>
      <c r="G3302" s="1"/>
      <c r="H3302" s="74" t="str" cm="1">
        <f t="array" ref="H3302">IFERROR(IF(D3302="","",INDEX(Entradas!$H$3:$H$5000,MATCH(Vendas!A3302,IF(Entradas!$B$3:$B$5000=Vendas!D3302,Entradas!$A$3:$A$5000),1))),"Preço não registrado")</f>
        <v/>
      </c>
      <c r="I3302" s="37" t="str">
        <f t="shared" si="258"/>
        <v/>
      </c>
      <c r="J3302" s="1"/>
      <c r="K3302" s="1"/>
      <c r="L3302" s="16" t="str">
        <f t="shared" si="259"/>
        <v/>
      </c>
      <c r="M3302" s="70"/>
    </row>
    <row r="3303" spans="1:13" x14ac:dyDescent="0.3">
      <c r="A3303" s="4"/>
      <c r="B3303" s="1"/>
      <c r="C3303" s="1" t="str">
        <f t="shared" si="255"/>
        <v/>
      </c>
      <c r="D3303" s="1"/>
      <c r="E3303" s="1" t="str">
        <f t="shared" si="256"/>
        <v/>
      </c>
      <c r="F3303" s="1" t="str">
        <f t="shared" si="257"/>
        <v/>
      </c>
      <c r="G3303" s="1"/>
      <c r="H3303" s="74" t="str" cm="1">
        <f t="array" ref="H3303">IFERROR(IF(D3303="","",INDEX(Entradas!$H$3:$H$5000,MATCH(Vendas!A3303,IF(Entradas!$B$3:$B$5000=Vendas!D3303,Entradas!$A$3:$A$5000),1))),"Preço não registrado")</f>
        <v/>
      </c>
      <c r="I3303" s="37" t="str">
        <f t="shared" si="258"/>
        <v/>
      </c>
      <c r="J3303" s="1"/>
      <c r="K3303" s="1"/>
      <c r="L3303" s="16" t="str">
        <f t="shared" si="259"/>
        <v/>
      </c>
      <c r="M3303" s="70"/>
    </row>
    <row r="3304" spans="1:13" x14ac:dyDescent="0.3">
      <c r="A3304" s="4"/>
      <c r="B3304" s="1"/>
      <c r="C3304" s="1" t="str">
        <f t="shared" si="255"/>
        <v/>
      </c>
      <c r="D3304" s="1"/>
      <c r="E3304" s="1" t="str">
        <f t="shared" si="256"/>
        <v/>
      </c>
      <c r="F3304" s="1" t="str">
        <f t="shared" si="257"/>
        <v/>
      </c>
      <c r="G3304" s="1"/>
      <c r="H3304" s="74" t="str" cm="1">
        <f t="array" ref="H3304">IFERROR(IF(D3304="","",INDEX(Entradas!$H$3:$H$5000,MATCH(Vendas!A3304,IF(Entradas!$B$3:$B$5000=Vendas!D3304,Entradas!$A$3:$A$5000),1))),"Preço não registrado")</f>
        <v/>
      </c>
      <c r="I3304" s="37" t="str">
        <f t="shared" si="258"/>
        <v/>
      </c>
      <c r="J3304" s="1"/>
      <c r="K3304" s="1"/>
      <c r="L3304" s="16" t="str">
        <f t="shared" si="259"/>
        <v/>
      </c>
      <c r="M3304" s="70"/>
    </row>
    <row r="3305" spans="1:13" x14ac:dyDescent="0.3">
      <c r="A3305" s="4"/>
      <c r="B3305" s="1"/>
      <c r="C3305" s="1" t="str">
        <f t="shared" si="255"/>
        <v/>
      </c>
      <c r="D3305" s="1"/>
      <c r="E3305" s="1" t="str">
        <f t="shared" si="256"/>
        <v/>
      </c>
      <c r="F3305" s="1" t="str">
        <f t="shared" si="257"/>
        <v/>
      </c>
      <c r="G3305" s="1"/>
      <c r="H3305" s="74" t="str" cm="1">
        <f t="array" ref="H3305">IFERROR(IF(D3305="","",INDEX(Entradas!$H$3:$H$5000,MATCH(Vendas!A3305,IF(Entradas!$B$3:$B$5000=Vendas!D3305,Entradas!$A$3:$A$5000),1))),"Preço não registrado")</f>
        <v/>
      </c>
      <c r="I3305" s="37" t="str">
        <f t="shared" si="258"/>
        <v/>
      </c>
      <c r="J3305" s="1"/>
      <c r="K3305" s="1"/>
      <c r="L3305" s="16" t="str">
        <f t="shared" si="259"/>
        <v/>
      </c>
      <c r="M3305" s="70"/>
    </row>
    <row r="3306" spans="1:13" x14ac:dyDescent="0.3">
      <c r="A3306" s="4"/>
      <c r="B3306" s="1"/>
      <c r="C3306" s="1" t="str">
        <f t="shared" si="255"/>
        <v/>
      </c>
      <c r="D3306" s="1"/>
      <c r="E3306" s="1" t="str">
        <f t="shared" si="256"/>
        <v/>
      </c>
      <c r="F3306" s="1" t="str">
        <f t="shared" si="257"/>
        <v/>
      </c>
      <c r="G3306" s="1"/>
      <c r="H3306" s="74" t="str" cm="1">
        <f t="array" ref="H3306">IFERROR(IF(D3306="","",INDEX(Entradas!$H$3:$H$5000,MATCH(Vendas!A3306,IF(Entradas!$B$3:$B$5000=Vendas!D3306,Entradas!$A$3:$A$5000),1))),"Preço não registrado")</f>
        <v/>
      </c>
      <c r="I3306" s="37" t="str">
        <f t="shared" si="258"/>
        <v/>
      </c>
      <c r="J3306" s="1"/>
      <c r="K3306" s="1"/>
      <c r="L3306" s="16" t="str">
        <f t="shared" si="259"/>
        <v/>
      </c>
      <c r="M3306" s="70"/>
    </row>
    <row r="3307" spans="1:13" x14ac:dyDescent="0.3">
      <c r="A3307" s="4"/>
      <c r="B3307" s="1"/>
      <c r="C3307" s="1" t="str">
        <f t="shared" si="255"/>
        <v/>
      </c>
      <c r="D3307" s="1"/>
      <c r="E3307" s="1" t="str">
        <f t="shared" si="256"/>
        <v/>
      </c>
      <c r="F3307" s="1" t="str">
        <f t="shared" si="257"/>
        <v/>
      </c>
      <c r="G3307" s="1"/>
      <c r="H3307" s="74" t="str" cm="1">
        <f t="array" ref="H3307">IFERROR(IF(D3307="","",INDEX(Entradas!$H$3:$H$5000,MATCH(Vendas!A3307,IF(Entradas!$B$3:$B$5000=Vendas!D3307,Entradas!$A$3:$A$5000),1))),"Preço não registrado")</f>
        <v/>
      </c>
      <c r="I3307" s="37" t="str">
        <f t="shared" si="258"/>
        <v/>
      </c>
      <c r="J3307" s="1"/>
      <c r="K3307" s="1"/>
      <c r="L3307" s="16" t="str">
        <f t="shared" si="259"/>
        <v/>
      </c>
      <c r="M3307" s="70"/>
    </row>
    <row r="3308" spans="1:13" x14ac:dyDescent="0.3">
      <c r="A3308" s="4"/>
      <c r="B3308" s="1"/>
      <c r="C3308" s="1" t="str">
        <f t="shared" si="255"/>
        <v/>
      </c>
      <c r="D3308" s="1"/>
      <c r="E3308" s="1" t="str">
        <f t="shared" si="256"/>
        <v/>
      </c>
      <c r="F3308" s="1" t="str">
        <f t="shared" si="257"/>
        <v/>
      </c>
      <c r="G3308" s="1"/>
      <c r="H3308" s="74" t="str" cm="1">
        <f t="array" ref="H3308">IFERROR(IF(D3308="","",INDEX(Entradas!$H$3:$H$5000,MATCH(Vendas!A3308,IF(Entradas!$B$3:$B$5000=Vendas!D3308,Entradas!$A$3:$A$5000),1))),"Preço não registrado")</f>
        <v/>
      </c>
      <c r="I3308" s="37" t="str">
        <f t="shared" si="258"/>
        <v/>
      </c>
      <c r="J3308" s="1"/>
      <c r="K3308" s="1"/>
      <c r="L3308" s="16" t="str">
        <f t="shared" si="259"/>
        <v/>
      </c>
      <c r="M3308" s="70"/>
    </row>
    <row r="3309" spans="1:13" x14ac:dyDescent="0.3">
      <c r="A3309" s="4"/>
      <c r="B3309" s="1"/>
      <c r="C3309" s="1" t="str">
        <f t="shared" si="255"/>
        <v/>
      </c>
      <c r="D3309" s="1"/>
      <c r="E3309" s="1" t="str">
        <f t="shared" si="256"/>
        <v/>
      </c>
      <c r="F3309" s="1" t="str">
        <f t="shared" si="257"/>
        <v/>
      </c>
      <c r="G3309" s="1"/>
      <c r="H3309" s="74" t="str" cm="1">
        <f t="array" ref="H3309">IFERROR(IF(D3309="","",INDEX(Entradas!$H$3:$H$5000,MATCH(Vendas!A3309,IF(Entradas!$B$3:$B$5000=Vendas!D3309,Entradas!$A$3:$A$5000),1))),"Preço não registrado")</f>
        <v/>
      </c>
      <c r="I3309" s="37" t="str">
        <f t="shared" si="258"/>
        <v/>
      </c>
      <c r="J3309" s="1"/>
      <c r="K3309" s="1"/>
      <c r="L3309" s="16" t="str">
        <f t="shared" si="259"/>
        <v/>
      </c>
      <c r="M3309" s="70"/>
    </row>
    <row r="3310" spans="1:13" x14ac:dyDescent="0.3">
      <c r="A3310" s="4"/>
      <c r="B3310" s="1"/>
      <c r="C3310" s="1" t="str">
        <f t="shared" si="255"/>
        <v/>
      </c>
      <c r="D3310" s="1"/>
      <c r="E3310" s="1" t="str">
        <f t="shared" si="256"/>
        <v/>
      </c>
      <c r="F3310" s="1" t="str">
        <f t="shared" si="257"/>
        <v/>
      </c>
      <c r="G3310" s="1"/>
      <c r="H3310" s="74" t="str" cm="1">
        <f t="array" ref="H3310">IFERROR(IF(D3310="","",INDEX(Entradas!$H$3:$H$5000,MATCH(Vendas!A3310,IF(Entradas!$B$3:$B$5000=Vendas!D3310,Entradas!$A$3:$A$5000),1))),"Preço não registrado")</f>
        <v/>
      </c>
      <c r="I3310" s="37" t="str">
        <f t="shared" si="258"/>
        <v/>
      </c>
      <c r="J3310" s="1"/>
      <c r="K3310" s="1"/>
      <c r="L3310" s="16" t="str">
        <f t="shared" si="259"/>
        <v/>
      </c>
      <c r="M3310" s="70"/>
    </row>
    <row r="3311" spans="1:13" x14ac:dyDescent="0.3">
      <c r="A3311" s="4"/>
      <c r="B3311" s="1"/>
      <c r="C3311" s="1" t="str">
        <f t="shared" si="255"/>
        <v/>
      </c>
      <c r="D3311" s="1"/>
      <c r="E3311" s="1" t="str">
        <f t="shared" si="256"/>
        <v/>
      </c>
      <c r="F3311" s="1" t="str">
        <f t="shared" si="257"/>
        <v/>
      </c>
      <c r="G3311" s="1"/>
      <c r="H3311" s="74" t="str" cm="1">
        <f t="array" ref="H3311">IFERROR(IF(D3311="","",INDEX(Entradas!$H$3:$H$5000,MATCH(Vendas!A3311,IF(Entradas!$B$3:$B$5000=Vendas!D3311,Entradas!$A$3:$A$5000),1))),"Preço não registrado")</f>
        <v/>
      </c>
      <c r="I3311" s="37" t="str">
        <f t="shared" si="258"/>
        <v/>
      </c>
      <c r="J3311" s="1"/>
      <c r="K3311" s="1"/>
      <c r="L3311" s="16" t="str">
        <f t="shared" si="259"/>
        <v/>
      </c>
      <c r="M3311" s="70"/>
    </row>
    <row r="3312" spans="1:13" x14ac:dyDescent="0.3">
      <c r="A3312" s="4"/>
      <c r="B3312" s="1"/>
      <c r="C3312" s="1" t="str">
        <f t="shared" si="255"/>
        <v/>
      </c>
      <c r="D3312" s="6"/>
      <c r="E3312" s="1" t="str">
        <f t="shared" si="256"/>
        <v/>
      </c>
      <c r="F3312" s="1" t="str">
        <f t="shared" si="257"/>
        <v/>
      </c>
      <c r="G3312" s="1"/>
      <c r="H3312" s="74" t="str" cm="1">
        <f t="array" ref="H3312">IFERROR(IF(D3312="","",INDEX(Entradas!$H$3:$H$5000,MATCH(Vendas!A3312,IF(Entradas!$B$3:$B$5000=Vendas!D3312,Entradas!$A$3:$A$5000),1))),"Preço não registrado")</f>
        <v/>
      </c>
      <c r="I3312" s="37" t="str">
        <f t="shared" si="258"/>
        <v/>
      </c>
      <c r="J3312" s="1"/>
      <c r="K3312" s="1"/>
      <c r="L3312" s="16" t="str">
        <f t="shared" si="259"/>
        <v/>
      </c>
      <c r="M3312" s="70"/>
    </row>
    <row r="3313" spans="1:13" x14ac:dyDescent="0.3">
      <c r="A3313" s="4"/>
      <c r="B3313" s="1"/>
      <c r="C3313" s="1" t="str">
        <f t="shared" si="255"/>
        <v/>
      </c>
      <c r="D3313" s="1"/>
      <c r="E3313" s="1" t="str">
        <f t="shared" si="256"/>
        <v/>
      </c>
      <c r="F3313" s="1" t="str">
        <f t="shared" si="257"/>
        <v/>
      </c>
      <c r="G3313" s="1"/>
      <c r="H3313" s="74" t="str" cm="1">
        <f t="array" ref="H3313">IFERROR(IF(D3313="","",INDEX(Entradas!$H$3:$H$5000,MATCH(Vendas!A3313,IF(Entradas!$B$3:$B$5000=Vendas!D3313,Entradas!$A$3:$A$5000),1))),"Preço não registrado")</f>
        <v/>
      </c>
      <c r="I3313" s="37" t="str">
        <f t="shared" si="258"/>
        <v/>
      </c>
      <c r="J3313" s="1"/>
      <c r="K3313" s="1"/>
      <c r="L3313" s="16" t="str">
        <f t="shared" si="259"/>
        <v/>
      </c>
      <c r="M3313" s="70"/>
    </row>
    <row r="3314" spans="1:13" x14ac:dyDescent="0.3">
      <c r="A3314" s="4"/>
      <c r="B3314" s="1"/>
      <c r="C3314" s="1" t="str">
        <f t="shared" si="255"/>
        <v/>
      </c>
      <c r="D3314" s="1"/>
      <c r="E3314" s="1" t="str">
        <f t="shared" si="256"/>
        <v/>
      </c>
      <c r="F3314" s="1" t="str">
        <f t="shared" si="257"/>
        <v/>
      </c>
      <c r="G3314" s="1"/>
      <c r="H3314" s="74" t="str" cm="1">
        <f t="array" ref="H3314">IFERROR(IF(D3314="","",INDEX(Entradas!$H$3:$H$5000,MATCH(Vendas!A3314,IF(Entradas!$B$3:$B$5000=Vendas!D3314,Entradas!$A$3:$A$5000),1))),"Preço não registrado")</f>
        <v/>
      </c>
      <c r="I3314" s="37" t="str">
        <f t="shared" si="258"/>
        <v/>
      </c>
      <c r="J3314" s="1"/>
      <c r="K3314" s="1"/>
      <c r="L3314" s="16" t="str">
        <f t="shared" si="259"/>
        <v/>
      </c>
      <c r="M3314" s="70"/>
    </row>
    <row r="3315" spans="1:13" x14ac:dyDescent="0.3">
      <c r="A3315" s="4"/>
      <c r="B3315" s="1"/>
      <c r="C3315" s="1" t="str">
        <f t="shared" si="255"/>
        <v/>
      </c>
      <c r="D3315" s="1"/>
      <c r="E3315" s="1" t="str">
        <f t="shared" si="256"/>
        <v/>
      </c>
      <c r="F3315" s="1" t="str">
        <f t="shared" si="257"/>
        <v/>
      </c>
      <c r="G3315" s="1"/>
      <c r="H3315" s="74" t="str" cm="1">
        <f t="array" ref="H3315">IFERROR(IF(D3315="","",INDEX(Entradas!$H$3:$H$5000,MATCH(Vendas!A3315,IF(Entradas!$B$3:$B$5000=Vendas!D3315,Entradas!$A$3:$A$5000),1))),"Preço não registrado")</f>
        <v/>
      </c>
      <c r="I3315" s="37" t="str">
        <f t="shared" si="258"/>
        <v/>
      </c>
      <c r="J3315" s="1"/>
      <c r="K3315" s="1"/>
      <c r="L3315" s="16" t="str">
        <f t="shared" si="259"/>
        <v/>
      </c>
      <c r="M3315" s="70"/>
    </row>
    <row r="3316" spans="1:13" x14ac:dyDescent="0.3">
      <c r="A3316" s="4"/>
      <c r="B3316" s="1"/>
      <c r="C3316" s="1" t="str">
        <f t="shared" si="255"/>
        <v/>
      </c>
      <c r="D3316" s="1"/>
      <c r="E3316" s="1" t="str">
        <f t="shared" si="256"/>
        <v/>
      </c>
      <c r="F3316" s="1" t="str">
        <f t="shared" si="257"/>
        <v/>
      </c>
      <c r="G3316" s="1"/>
      <c r="H3316" s="74" t="str" cm="1">
        <f t="array" ref="H3316">IFERROR(IF(D3316="","",INDEX(Entradas!$H$3:$H$5000,MATCH(Vendas!A3316,IF(Entradas!$B$3:$B$5000=Vendas!D3316,Entradas!$A$3:$A$5000),1))),"Preço não registrado")</f>
        <v/>
      </c>
      <c r="I3316" s="37" t="str">
        <f t="shared" si="258"/>
        <v/>
      </c>
      <c r="J3316" s="1"/>
      <c r="K3316" s="1"/>
      <c r="L3316" s="16" t="str">
        <f t="shared" si="259"/>
        <v/>
      </c>
      <c r="M3316" s="70"/>
    </row>
    <row r="3317" spans="1:13" x14ac:dyDescent="0.3">
      <c r="A3317" s="4"/>
      <c r="B3317" s="1"/>
      <c r="C3317" s="1" t="str">
        <f t="shared" si="255"/>
        <v/>
      </c>
      <c r="D3317" s="1"/>
      <c r="E3317" s="1" t="str">
        <f t="shared" si="256"/>
        <v/>
      </c>
      <c r="F3317" s="1" t="str">
        <f t="shared" si="257"/>
        <v/>
      </c>
      <c r="G3317" s="1"/>
      <c r="H3317" s="74" t="str" cm="1">
        <f t="array" ref="H3317">IFERROR(IF(D3317="","",INDEX(Entradas!$H$3:$H$5000,MATCH(Vendas!A3317,IF(Entradas!$B$3:$B$5000=Vendas!D3317,Entradas!$A$3:$A$5000),1))),"Preço não registrado")</f>
        <v/>
      </c>
      <c r="I3317" s="37" t="str">
        <f t="shared" si="258"/>
        <v/>
      </c>
      <c r="J3317" s="1"/>
      <c r="K3317" s="1"/>
      <c r="L3317" s="16" t="str">
        <f t="shared" si="259"/>
        <v/>
      </c>
      <c r="M3317" s="70"/>
    </row>
    <row r="3318" spans="1:13" x14ac:dyDescent="0.3">
      <c r="A3318" s="4"/>
      <c r="B3318" s="1"/>
      <c r="C3318" s="1" t="str">
        <f t="shared" si="255"/>
        <v/>
      </c>
      <c r="D3318" s="1"/>
      <c r="E3318" s="1" t="str">
        <f t="shared" si="256"/>
        <v/>
      </c>
      <c r="F3318" s="1" t="str">
        <f t="shared" si="257"/>
        <v/>
      </c>
      <c r="G3318" s="1"/>
      <c r="H3318" s="74" t="str" cm="1">
        <f t="array" ref="H3318">IFERROR(IF(D3318="","",INDEX(Entradas!$H$3:$H$5000,MATCH(Vendas!A3318,IF(Entradas!$B$3:$B$5000=Vendas!D3318,Entradas!$A$3:$A$5000),1))),"Preço não registrado")</f>
        <v/>
      </c>
      <c r="I3318" s="37" t="str">
        <f t="shared" si="258"/>
        <v/>
      </c>
      <c r="J3318" s="1"/>
      <c r="K3318" s="1"/>
      <c r="L3318" s="16" t="str">
        <f t="shared" si="259"/>
        <v/>
      </c>
      <c r="M3318" s="70"/>
    </row>
    <row r="3319" spans="1:13" x14ac:dyDescent="0.3">
      <c r="A3319" s="4"/>
      <c r="B3319" s="1"/>
      <c r="C3319" s="1" t="str">
        <f t="shared" si="255"/>
        <v/>
      </c>
      <c r="D3319" s="1"/>
      <c r="E3319" s="1" t="str">
        <f t="shared" si="256"/>
        <v/>
      </c>
      <c r="F3319" s="1" t="str">
        <f t="shared" si="257"/>
        <v/>
      </c>
      <c r="G3319" s="1"/>
      <c r="H3319" s="74" t="str" cm="1">
        <f t="array" ref="H3319">IFERROR(IF(D3319="","",INDEX(Entradas!$H$3:$H$5000,MATCH(Vendas!A3319,IF(Entradas!$B$3:$B$5000=Vendas!D3319,Entradas!$A$3:$A$5000),1))),"Preço não registrado")</f>
        <v/>
      </c>
      <c r="I3319" s="37" t="str">
        <f t="shared" si="258"/>
        <v/>
      </c>
      <c r="J3319" s="1"/>
      <c r="K3319" s="1"/>
      <c r="L3319" s="16" t="str">
        <f t="shared" si="259"/>
        <v/>
      </c>
      <c r="M3319" s="70"/>
    </row>
    <row r="3320" spans="1:13" x14ac:dyDescent="0.3">
      <c r="A3320" s="4"/>
      <c r="B3320" s="1"/>
      <c r="C3320" s="1" t="str">
        <f t="shared" si="255"/>
        <v/>
      </c>
      <c r="D3320" s="1"/>
      <c r="E3320" s="1" t="str">
        <f t="shared" si="256"/>
        <v/>
      </c>
      <c r="F3320" s="1" t="str">
        <f t="shared" si="257"/>
        <v/>
      </c>
      <c r="G3320" s="1"/>
      <c r="H3320" s="74" t="str" cm="1">
        <f t="array" ref="H3320">IFERROR(IF(D3320="","",INDEX(Entradas!$H$3:$H$5000,MATCH(Vendas!A3320,IF(Entradas!$B$3:$B$5000=Vendas!D3320,Entradas!$A$3:$A$5000),1))),"Preço não registrado")</f>
        <v/>
      </c>
      <c r="I3320" s="37" t="str">
        <f t="shared" si="258"/>
        <v/>
      </c>
      <c r="J3320" s="1"/>
      <c r="K3320" s="1"/>
      <c r="L3320" s="16" t="str">
        <f t="shared" si="259"/>
        <v/>
      </c>
      <c r="M3320" s="70"/>
    </row>
    <row r="3321" spans="1:13" x14ac:dyDescent="0.3">
      <c r="A3321" s="4"/>
      <c r="B3321" s="1"/>
      <c r="C3321" s="1" t="str">
        <f t="shared" si="255"/>
        <v/>
      </c>
      <c r="D3321" s="1"/>
      <c r="E3321" s="1" t="str">
        <f t="shared" si="256"/>
        <v/>
      </c>
      <c r="F3321" s="1" t="str">
        <f t="shared" si="257"/>
        <v/>
      </c>
      <c r="G3321" s="1"/>
      <c r="H3321" s="74" t="str" cm="1">
        <f t="array" ref="H3321">IFERROR(IF(D3321="","",INDEX(Entradas!$H$3:$H$5000,MATCH(Vendas!A3321,IF(Entradas!$B$3:$B$5000=Vendas!D3321,Entradas!$A$3:$A$5000),1))),"Preço não registrado")</f>
        <v/>
      </c>
      <c r="I3321" s="37" t="str">
        <f t="shared" si="258"/>
        <v/>
      </c>
      <c r="J3321" s="1"/>
      <c r="K3321" s="1"/>
      <c r="L3321" s="16" t="str">
        <f t="shared" si="259"/>
        <v/>
      </c>
      <c r="M3321" s="70"/>
    </row>
    <row r="3322" spans="1:13" x14ac:dyDescent="0.3">
      <c r="A3322" s="4"/>
      <c r="B3322" s="1"/>
      <c r="C3322" s="1" t="str">
        <f t="shared" si="255"/>
        <v/>
      </c>
      <c r="D3322" s="6"/>
      <c r="E3322" s="1" t="str">
        <f t="shared" si="256"/>
        <v/>
      </c>
      <c r="F3322" s="1" t="str">
        <f t="shared" si="257"/>
        <v/>
      </c>
      <c r="G3322" s="1"/>
      <c r="H3322" s="74" t="str" cm="1">
        <f t="array" ref="H3322">IFERROR(IF(D3322="","",INDEX(Entradas!$H$3:$H$5000,MATCH(Vendas!A3322,IF(Entradas!$B$3:$B$5000=Vendas!D3322,Entradas!$A$3:$A$5000),1))),"Preço não registrado")</f>
        <v/>
      </c>
      <c r="I3322" s="37" t="str">
        <f t="shared" si="258"/>
        <v/>
      </c>
      <c r="J3322" s="1"/>
      <c r="K3322" s="1"/>
      <c r="L3322" s="16" t="str">
        <f t="shared" si="259"/>
        <v/>
      </c>
      <c r="M3322" s="70"/>
    </row>
    <row r="3323" spans="1:13" x14ac:dyDescent="0.3">
      <c r="A3323" s="4"/>
      <c r="B3323" s="1"/>
      <c r="C3323" s="1" t="str">
        <f t="shared" si="255"/>
        <v/>
      </c>
      <c r="D3323" s="1"/>
      <c r="E3323" s="1" t="str">
        <f t="shared" si="256"/>
        <v/>
      </c>
      <c r="F3323" s="1" t="str">
        <f t="shared" si="257"/>
        <v/>
      </c>
      <c r="G3323" s="1"/>
      <c r="H3323" s="74" t="str" cm="1">
        <f t="array" ref="H3323">IFERROR(IF(D3323="","",INDEX(Entradas!$H$3:$H$5000,MATCH(Vendas!A3323,IF(Entradas!$B$3:$B$5000=Vendas!D3323,Entradas!$A$3:$A$5000),1))),"Preço não registrado")</f>
        <v/>
      </c>
      <c r="I3323" s="37" t="str">
        <f t="shared" si="258"/>
        <v/>
      </c>
      <c r="J3323" s="1"/>
      <c r="K3323" s="1"/>
      <c r="L3323" s="16" t="str">
        <f t="shared" si="259"/>
        <v/>
      </c>
      <c r="M3323" s="70"/>
    </row>
    <row r="3324" spans="1:13" x14ac:dyDescent="0.3">
      <c r="A3324" s="4"/>
      <c r="B3324" s="1"/>
      <c r="C3324" s="1" t="str">
        <f t="shared" si="255"/>
        <v/>
      </c>
      <c r="D3324" s="1"/>
      <c r="E3324" s="1" t="str">
        <f t="shared" si="256"/>
        <v/>
      </c>
      <c r="F3324" s="1" t="str">
        <f t="shared" si="257"/>
        <v/>
      </c>
      <c r="G3324" s="1"/>
      <c r="H3324" s="74" t="str" cm="1">
        <f t="array" ref="H3324">IFERROR(IF(D3324="","",INDEX(Entradas!$H$3:$H$5000,MATCH(Vendas!A3324,IF(Entradas!$B$3:$B$5000=Vendas!D3324,Entradas!$A$3:$A$5000),1))),"Preço não registrado")</f>
        <v/>
      </c>
      <c r="I3324" s="37" t="str">
        <f t="shared" si="258"/>
        <v/>
      </c>
      <c r="J3324" s="1"/>
      <c r="K3324" s="1"/>
      <c r="L3324" s="16" t="str">
        <f t="shared" si="259"/>
        <v/>
      </c>
      <c r="M3324" s="70"/>
    </row>
    <row r="3325" spans="1:13" x14ac:dyDescent="0.3">
      <c r="A3325" s="4"/>
      <c r="B3325" s="1"/>
      <c r="C3325" s="1" t="str">
        <f t="shared" si="255"/>
        <v/>
      </c>
      <c r="D3325" s="1"/>
      <c r="E3325" s="1" t="str">
        <f t="shared" si="256"/>
        <v/>
      </c>
      <c r="F3325" s="1" t="str">
        <f t="shared" si="257"/>
        <v/>
      </c>
      <c r="G3325" s="1"/>
      <c r="H3325" s="74" t="str" cm="1">
        <f t="array" ref="H3325">IFERROR(IF(D3325="","",INDEX(Entradas!$H$3:$H$5000,MATCH(Vendas!A3325,IF(Entradas!$B$3:$B$5000=Vendas!D3325,Entradas!$A$3:$A$5000),1))),"Preço não registrado")</f>
        <v/>
      </c>
      <c r="I3325" s="37" t="str">
        <f t="shared" si="258"/>
        <v/>
      </c>
      <c r="J3325" s="1"/>
      <c r="K3325" s="1"/>
      <c r="L3325" s="16" t="str">
        <f t="shared" si="259"/>
        <v/>
      </c>
      <c r="M3325" s="70"/>
    </row>
    <row r="3326" spans="1:13" x14ac:dyDescent="0.3">
      <c r="A3326" s="4"/>
      <c r="B3326" s="1"/>
      <c r="C3326" s="1" t="str">
        <f t="shared" si="255"/>
        <v/>
      </c>
      <c r="D3326" s="1"/>
      <c r="E3326" s="1" t="str">
        <f t="shared" si="256"/>
        <v/>
      </c>
      <c r="F3326" s="1" t="str">
        <f t="shared" si="257"/>
        <v/>
      </c>
      <c r="G3326" s="1"/>
      <c r="H3326" s="74" t="str" cm="1">
        <f t="array" ref="H3326">IFERROR(IF(D3326="","",INDEX(Entradas!$H$3:$H$5000,MATCH(Vendas!A3326,IF(Entradas!$B$3:$B$5000=Vendas!D3326,Entradas!$A$3:$A$5000),1))),"Preço não registrado")</f>
        <v/>
      </c>
      <c r="I3326" s="37" t="str">
        <f t="shared" si="258"/>
        <v/>
      </c>
      <c r="J3326" s="1"/>
      <c r="K3326" s="1"/>
      <c r="L3326" s="16" t="str">
        <f t="shared" si="259"/>
        <v/>
      </c>
      <c r="M3326" s="70"/>
    </row>
    <row r="3327" spans="1:13" x14ac:dyDescent="0.3">
      <c r="A3327" s="4"/>
      <c r="B3327" s="1"/>
      <c r="C3327" s="1" t="str">
        <f t="shared" si="255"/>
        <v/>
      </c>
      <c r="D3327" s="1"/>
      <c r="E3327" s="1" t="str">
        <f t="shared" si="256"/>
        <v/>
      </c>
      <c r="F3327" s="1" t="str">
        <f t="shared" si="257"/>
        <v/>
      </c>
      <c r="G3327" s="1"/>
      <c r="H3327" s="74" t="str" cm="1">
        <f t="array" ref="H3327">IFERROR(IF(D3327="","",INDEX(Entradas!$H$3:$H$5000,MATCH(Vendas!A3327,IF(Entradas!$B$3:$B$5000=Vendas!D3327,Entradas!$A$3:$A$5000),1))),"Preço não registrado")</f>
        <v/>
      </c>
      <c r="I3327" s="37" t="str">
        <f t="shared" si="258"/>
        <v/>
      </c>
      <c r="J3327" s="1"/>
      <c r="K3327" s="1"/>
      <c r="L3327" s="16" t="str">
        <f t="shared" si="259"/>
        <v/>
      </c>
      <c r="M3327" s="70"/>
    </row>
    <row r="3328" spans="1:13" x14ac:dyDescent="0.3">
      <c r="A3328" s="4"/>
      <c r="B3328" s="1"/>
      <c r="C3328" s="1" t="str">
        <f t="shared" si="255"/>
        <v/>
      </c>
      <c r="D3328" s="1"/>
      <c r="E3328" s="1" t="str">
        <f t="shared" si="256"/>
        <v/>
      </c>
      <c r="F3328" s="1" t="str">
        <f t="shared" si="257"/>
        <v/>
      </c>
      <c r="G3328" s="1"/>
      <c r="H3328" s="74" t="str" cm="1">
        <f t="array" ref="H3328">IFERROR(IF(D3328="","",INDEX(Entradas!$H$3:$H$5000,MATCH(Vendas!A3328,IF(Entradas!$B$3:$B$5000=Vendas!D3328,Entradas!$A$3:$A$5000),1))),"Preço não registrado")</f>
        <v/>
      </c>
      <c r="I3328" s="37" t="str">
        <f t="shared" si="258"/>
        <v/>
      </c>
      <c r="J3328" s="1"/>
      <c r="K3328" s="1"/>
      <c r="L3328" s="16" t="str">
        <f t="shared" si="259"/>
        <v/>
      </c>
      <c r="M3328" s="70"/>
    </row>
    <row r="3329" spans="1:13" x14ac:dyDescent="0.3">
      <c r="A3329" s="4"/>
      <c r="B3329" s="1"/>
      <c r="C3329" s="1" t="str">
        <f t="shared" si="255"/>
        <v/>
      </c>
      <c r="D3329" s="1"/>
      <c r="E3329" s="1" t="str">
        <f t="shared" si="256"/>
        <v/>
      </c>
      <c r="F3329" s="1" t="str">
        <f t="shared" si="257"/>
        <v/>
      </c>
      <c r="G3329" s="1"/>
      <c r="H3329" s="74" t="str" cm="1">
        <f t="array" ref="H3329">IFERROR(IF(D3329="","",INDEX(Entradas!$H$3:$H$5000,MATCH(Vendas!A3329,IF(Entradas!$B$3:$B$5000=Vendas!D3329,Entradas!$A$3:$A$5000),1))),"Preço não registrado")</f>
        <v/>
      </c>
      <c r="I3329" s="37" t="str">
        <f t="shared" si="258"/>
        <v/>
      </c>
      <c r="J3329" s="1"/>
      <c r="K3329" s="1"/>
      <c r="L3329" s="16" t="str">
        <f t="shared" si="259"/>
        <v/>
      </c>
      <c r="M3329" s="70"/>
    </row>
    <row r="3330" spans="1:13" x14ac:dyDescent="0.3">
      <c r="A3330" s="4"/>
      <c r="B3330" s="1"/>
      <c r="C3330" s="1" t="str">
        <f t="shared" si="255"/>
        <v/>
      </c>
      <c r="D3330" s="1"/>
      <c r="E3330" s="1" t="str">
        <f t="shared" si="256"/>
        <v/>
      </c>
      <c r="F3330" s="1" t="str">
        <f t="shared" si="257"/>
        <v/>
      </c>
      <c r="G3330" s="1"/>
      <c r="H3330" s="74" t="str" cm="1">
        <f t="array" ref="H3330">IFERROR(IF(D3330="","",INDEX(Entradas!$H$3:$H$5000,MATCH(Vendas!A3330,IF(Entradas!$B$3:$B$5000=Vendas!D3330,Entradas!$A$3:$A$5000),1))),"Preço não registrado")</f>
        <v/>
      </c>
      <c r="I3330" s="37" t="str">
        <f t="shared" si="258"/>
        <v/>
      </c>
      <c r="J3330" s="1"/>
      <c r="K3330" s="1"/>
      <c r="L3330" s="16" t="str">
        <f t="shared" si="259"/>
        <v/>
      </c>
      <c r="M3330" s="70"/>
    </row>
    <row r="3331" spans="1:13" x14ac:dyDescent="0.3">
      <c r="A3331" s="4"/>
      <c r="B3331" s="1"/>
      <c r="C3331" s="1" t="str">
        <f t="shared" ref="C3331:C3394" si="260">IF(B3331="","",VLOOKUP(B3331,tabela_cliente,2,0))</f>
        <v/>
      </c>
      <c r="D3331" s="1"/>
      <c r="E3331" s="1" t="str">
        <f t="shared" ref="E3331:E3394" si="261">IF(D3331="","",VLOOKUP(D3331,tabela_produto,2,0))</f>
        <v/>
      </c>
      <c r="F3331" s="1" t="str">
        <f t="shared" ref="F3331:F3394" si="262">IF(D3331="","",VLOOKUP(D3331,tabela_produto,3,0))</f>
        <v/>
      </c>
      <c r="G3331" s="1"/>
      <c r="H3331" s="74" t="str" cm="1">
        <f t="array" ref="H3331">IFERROR(IF(D3331="","",INDEX(Entradas!$H$3:$H$5000,MATCH(Vendas!A3331,IF(Entradas!$B$3:$B$5000=Vendas!D3331,Entradas!$A$3:$A$5000),1))),"Preço não registrado")</f>
        <v/>
      </c>
      <c r="I3331" s="37" t="str">
        <f t="shared" si="258"/>
        <v/>
      </c>
      <c r="J3331" s="1"/>
      <c r="K3331" s="1"/>
      <c r="L3331" s="16" t="str">
        <f t="shared" si="259"/>
        <v/>
      </c>
      <c r="M3331" s="70"/>
    </row>
    <row r="3332" spans="1:13" x14ac:dyDescent="0.3">
      <c r="A3332" s="4"/>
      <c r="B3332" s="1"/>
      <c r="C3332" s="1" t="str">
        <f t="shared" si="260"/>
        <v/>
      </c>
      <c r="D3332" s="6"/>
      <c r="E3332" s="1" t="str">
        <f t="shared" si="261"/>
        <v/>
      </c>
      <c r="F3332" s="1" t="str">
        <f t="shared" si="262"/>
        <v/>
      </c>
      <c r="G3332" s="1"/>
      <c r="H3332" s="74" t="str" cm="1">
        <f t="array" ref="H3332">IFERROR(IF(D3332="","",INDEX(Entradas!$H$3:$H$5000,MATCH(Vendas!A3332,IF(Entradas!$B$3:$B$5000=Vendas!D3332,Entradas!$A$3:$A$5000),1))),"Preço não registrado")</f>
        <v/>
      </c>
      <c r="I3332" s="37" t="str">
        <f t="shared" ref="I3332:I3395" si="263">IFERROR(IF(OR(G3332="",H3332=""),"",G3332*H3332),"")</f>
        <v/>
      </c>
      <c r="J3332" s="1"/>
      <c r="K3332" s="1"/>
      <c r="L3332" s="16" t="str">
        <f t="shared" ref="L3332:L3395" si="264">IF(K3332="","",HYPERLINK("https://rastreamentocorreios.info/consulta/"&amp;K3332,"Rastreie aqui"))</f>
        <v/>
      </c>
      <c r="M3332" s="70"/>
    </row>
    <row r="3333" spans="1:13" x14ac:dyDescent="0.3">
      <c r="A3333" s="4"/>
      <c r="B3333" s="1"/>
      <c r="C3333" s="1" t="str">
        <f t="shared" si="260"/>
        <v/>
      </c>
      <c r="D3333" s="1"/>
      <c r="E3333" s="1" t="str">
        <f t="shared" si="261"/>
        <v/>
      </c>
      <c r="F3333" s="1" t="str">
        <f t="shared" si="262"/>
        <v/>
      </c>
      <c r="G3333" s="1"/>
      <c r="H3333" s="74" t="str" cm="1">
        <f t="array" ref="H3333">IFERROR(IF(D3333="","",INDEX(Entradas!$H$3:$H$5000,MATCH(Vendas!A3333,IF(Entradas!$B$3:$B$5000=Vendas!D3333,Entradas!$A$3:$A$5000),1))),"Preço não registrado")</f>
        <v/>
      </c>
      <c r="I3333" s="37" t="str">
        <f t="shared" si="263"/>
        <v/>
      </c>
      <c r="J3333" s="1"/>
      <c r="K3333" s="1"/>
      <c r="L3333" s="16" t="str">
        <f t="shared" si="264"/>
        <v/>
      </c>
      <c r="M3333" s="70"/>
    </row>
    <row r="3334" spans="1:13" x14ac:dyDescent="0.3">
      <c r="A3334" s="4"/>
      <c r="B3334" s="1"/>
      <c r="C3334" s="1" t="str">
        <f t="shared" si="260"/>
        <v/>
      </c>
      <c r="D3334" s="1"/>
      <c r="E3334" s="1" t="str">
        <f t="shared" si="261"/>
        <v/>
      </c>
      <c r="F3334" s="1" t="str">
        <f t="shared" si="262"/>
        <v/>
      </c>
      <c r="G3334" s="1"/>
      <c r="H3334" s="74" t="str" cm="1">
        <f t="array" ref="H3334">IFERROR(IF(D3334="","",INDEX(Entradas!$H$3:$H$5000,MATCH(Vendas!A3334,IF(Entradas!$B$3:$B$5000=Vendas!D3334,Entradas!$A$3:$A$5000),1))),"Preço não registrado")</f>
        <v/>
      </c>
      <c r="I3334" s="37" t="str">
        <f t="shared" si="263"/>
        <v/>
      </c>
      <c r="J3334" s="1"/>
      <c r="K3334" s="1"/>
      <c r="L3334" s="16" t="str">
        <f t="shared" si="264"/>
        <v/>
      </c>
      <c r="M3334" s="70"/>
    </row>
    <row r="3335" spans="1:13" x14ac:dyDescent="0.3">
      <c r="A3335" s="4"/>
      <c r="B3335" s="1"/>
      <c r="C3335" s="1" t="str">
        <f t="shared" si="260"/>
        <v/>
      </c>
      <c r="D3335" s="1"/>
      <c r="E3335" s="1" t="str">
        <f t="shared" si="261"/>
        <v/>
      </c>
      <c r="F3335" s="1" t="str">
        <f t="shared" si="262"/>
        <v/>
      </c>
      <c r="G3335" s="1"/>
      <c r="H3335" s="74" t="str" cm="1">
        <f t="array" ref="H3335">IFERROR(IF(D3335="","",INDEX(Entradas!$H$3:$H$5000,MATCH(Vendas!A3335,IF(Entradas!$B$3:$B$5000=Vendas!D3335,Entradas!$A$3:$A$5000),1))),"Preço não registrado")</f>
        <v/>
      </c>
      <c r="I3335" s="37" t="str">
        <f t="shared" si="263"/>
        <v/>
      </c>
      <c r="J3335" s="1"/>
      <c r="K3335" s="1"/>
      <c r="L3335" s="16" t="str">
        <f t="shared" si="264"/>
        <v/>
      </c>
      <c r="M3335" s="70"/>
    </row>
    <row r="3336" spans="1:13" x14ac:dyDescent="0.3">
      <c r="A3336" s="4"/>
      <c r="B3336" s="1"/>
      <c r="C3336" s="1" t="str">
        <f t="shared" si="260"/>
        <v/>
      </c>
      <c r="D3336" s="1"/>
      <c r="E3336" s="1" t="str">
        <f t="shared" si="261"/>
        <v/>
      </c>
      <c r="F3336" s="1" t="str">
        <f t="shared" si="262"/>
        <v/>
      </c>
      <c r="G3336" s="1"/>
      <c r="H3336" s="74" t="str" cm="1">
        <f t="array" ref="H3336">IFERROR(IF(D3336="","",INDEX(Entradas!$H$3:$H$5000,MATCH(Vendas!A3336,IF(Entradas!$B$3:$B$5000=Vendas!D3336,Entradas!$A$3:$A$5000),1))),"Preço não registrado")</f>
        <v/>
      </c>
      <c r="I3336" s="37" t="str">
        <f t="shared" si="263"/>
        <v/>
      </c>
      <c r="J3336" s="1"/>
      <c r="K3336" s="1"/>
      <c r="L3336" s="16" t="str">
        <f t="shared" si="264"/>
        <v/>
      </c>
      <c r="M3336" s="70"/>
    </row>
    <row r="3337" spans="1:13" x14ac:dyDescent="0.3">
      <c r="A3337" s="4"/>
      <c r="B3337" s="1"/>
      <c r="C3337" s="1" t="str">
        <f t="shared" si="260"/>
        <v/>
      </c>
      <c r="D3337" s="1"/>
      <c r="E3337" s="1" t="str">
        <f t="shared" si="261"/>
        <v/>
      </c>
      <c r="F3337" s="1" t="str">
        <f t="shared" si="262"/>
        <v/>
      </c>
      <c r="G3337" s="1"/>
      <c r="H3337" s="74" t="str" cm="1">
        <f t="array" ref="H3337">IFERROR(IF(D3337="","",INDEX(Entradas!$H$3:$H$5000,MATCH(Vendas!A3337,IF(Entradas!$B$3:$B$5000=Vendas!D3337,Entradas!$A$3:$A$5000),1))),"Preço não registrado")</f>
        <v/>
      </c>
      <c r="I3337" s="37" t="str">
        <f t="shared" si="263"/>
        <v/>
      </c>
      <c r="J3337" s="1"/>
      <c r="K3337" s="1"/>
      <c r="L3337" s="16" t="str">
        <f t="shared" si="264"/>
        <v/>
      </c>
      <c r="M3337" s="70"/>
    </row>
    <row r="3338" spans="1:13" x14ac:dyDescent="0.3">
      <c r="A3338" s="4"/>
      <c r="B3338" s="1"/>
      <c r="C3338" s="1" t="str">
        <f t="shared" si="260"/>
        <v/>
      </c>
      <c r="D3338" s="1"/>
      <c r="E3338" s="1" t="str">
        <f t="shared" si="261"/>
        <v/>
      </c>
      <c r="F3338" s="1" t="str">
        <f t="shared" si="262"/>
        <v/>
      </c>
      <c r="G3338" s="1"/>
      <c r="H3338" s="74" t="str" cm="1">
        <f t="array" ref="H3338">IFERROR(IF(D3338="","",INDEX(Entradas!$H$3:$H$5000,MATCH(Vendas!A3338,IF(Entradas!$B$3:$B$5000=Vendas!D3338,Entradas!$A$3:$A$5000),1))),"Preço não registrado")</f>
        <v/>
      </c>
      <c r="I3338" s="37" t="str">
        <f t="shared" si="263"/>
        <v/>
      </c>
      <c r="J3338" s="1"/>
      <c r="K3338" s="1"/>
      <c r="L3338" s="16" t="str">
        <f t="shared" si="264"/>
        <v/>
      </c>
      <c r="M3338" s="70"/>
    </row>
    <row r="3339" spans="1:13" x14ac:dyDescent="0.3">
      <c r="A3339" s="4"/>
      <c r="B3339" s="1"/>
      <c r="C3339" s="1" t="str">
        <f t="shared" si="260"/>
        <v/>
      </c>
      <c r="D3339" s="1"/>
      <c r="E3339" s="1" t="str">
        <f t="shared" si="261"/>
        <v/>
      </c>
      <c r="F3339" s="1" t="str">
        <f t="shared" si="262"/>
        <v/>
      </c>
      <c r="G3339" s="1"/>
      <c r="H3339" s="74" t="str" cm="1">
        <f t="array" ref="H3339">IFERROR(IF(D3339="","",INDEX(Entradas!$H$3:$H$5000,MATCH(Vendas!A3339,IF(Entradas!$B$3:$B$5000=Vendas!D3339,Entradas!$A$3:$A$5000),1))),"Preço não registrado")</f>
        <v/>
      </c>
      <c r="I3339" s="37" t="str">
        <f t="shared" si="263"/>
        <v/>
      </c>
      <c r="J3339" s="1"/>
      <c r="K3339" s="1"/>
      <c r="L3339" s="16" t="str">
        <f t="shared" si="264"/>
        <v/>
      </c>
      <c r="M3339" s="70"/>
    </row>
    <row r="3340" spans="1:13" x14ac:dyDescent="0.3">
      <c r="A3340" s="4"/>
      <c r="B3340" s="1"/>
      <c r="C3340" s="1" t="str">
        <f t="shared" si="260"/>
        <v/>
      </c>
      <c r="D3340" s="1"/>
      <c r="E3340" s="1" t="str">
        <f t="shared" si="261"/>
        <v/>
      </c>
      <c r="F3340" s="1" t="str">
        <f t="shared" si="262"/>
        <v/>
      </c>
      <c r="G3340" s="1"/>
      <c r="H3340" s="74" t="str" cm="1">
        <f t="array" ref="H3340">IFERROR(IF(D3340="","",INDEX(Entradas!$H$3:$H$5000,MATCH(Vendas!A3340,IF(Entradas!$B$3:$B$5000=Vendas!D3340,Entradas!$A$3:$A$5000),1))),"Preço não registrado")</f>
        <v/>
      </c>
      <c r="I3340" s="37" t="str">
        <f t="shared" si="263"/>
        <v/>
      </c>
      <c r="J3340" s="1"/>
      <c r="K3340" s="1"/>
      <c r="L3340" s="16" t="str">
        <f t="shared" si="264"/>
        <v/>
      </c>
      <c r="M3340" s="70"/>
    </row>
    <row r="3341" spans="1:13" x14ac:dyDescent="0.3">
      <c r="A3341" s="4"/>
      <c r="B3341" s="1"/>
      <c r="C3341" s="1" t="str">
        <f t="shared" si="260"/>
        <v/>
      </c>
      <c r="D3341" s="1"/>
      <c r="E3341" s="1" t="str">
        <f t="shared" si="261"/>
        <v/>
      </c>
      <c r="F3341" s="1" t="str">
        <f t="shared" si="262"/>
        <v/>
      </c>
      <c r="G3341" s="1"/>
      <c r="H3341" s="74" t="str" cm="1">
        <f t="array" ref="H3341">IFERROR(IF(D3341="","",INDEX(Entradas!$H$3:$H$5000,MATCH(Vendas!A3341,IF(Entradas!$B$3:$B$5000=Vendas!D3341,Entradas!$A$3:$A$5000),1))),"Preço não registrado")</f>
        <v/>
      </c>
      <c r="I3341" s="37" t="str">
        <f t="shared" si="263"/>
        <v/>
      </c>
      <c r="J3341" s="1"/>
      <c r="K3341" s="1"/>
      <c r="L3341" s="16" t="str">
        <f t="shared" si="264"/>
        <v/>
      </c>
      <c r="M3341" s="70"/>
    </row>
    <row r="3342" spans="1:13" x14ac:dyDescent="0.3">
      <c r="A3342" s="4"/>
      <c r="B3342" s="1"/>
      <c r="C3342" s="1" t="str">
        <f t="shared" si="260"/>
        <v/>
      </c>
      <c r="D3342" s="6"/>
      <c r="E3342" s="1" t="str">
        <f t="shared" si="261"/>
        <v/>
      </c>
      <c r="F3342" s="1" t="str">
        <f t="shared" si="262"/>
        <v/>
      </c>
      <c r="G3342" s="1"/>
      <c r="H3342" s="74" t="str" cm="1">
        <f t="array" ref="H3342">IFERROR(IF(D3342="","",INDEX(Entradas!$H$3:$H$5000,MATCH(Vendas!A3342,IF(Entradas!$B$3:$B$5000=Vendas!D3342,Entradas!$A$3:$A$5000),1))),"Preço não registrado")</f>
        <v/>
      </c>
      <c r="I3342" s="37" t="str">
        <f t="shared" si="263"/>
        <v/>
      </c>
      <c r="J3342" s="1"/>
      <c r="K3342" s="1"/>
      <c r="L3342" s="16" t="str">
        <f t="shared" si="264"/>
        <v/>
      </c>
      <c r="M3342" s="70"/>
    </row>
    <row r="3343" spans="1:13" x14ac:dyDescent="0.3">
      <c r="A3343" s="4"/>
      <c r="B3343" s="1"/>
      <c r="C3343" s="1" t="str">
        <f t="shared" si="260"/>
        <v/>
      </c>
      <c r="D3343" s="1"/>
      <c r="E3343" s="1" t="str">
        <f t="shared" si="261"/>
        <v/>
      </c>
      <c r="F3343" s="1" t="str">
        <f t="shared" si="262"/>
        <v/>
      </c>
      <c r="G3343" s="1"/>
      <c r="H3343" s="74" t="str" cm="1">
        <f t="array" ref="H3343">IFERROR(IF(D3343="","",INDEX(Entradas!$H$3:$H$5000,MATCH(Vendas!A3343,IF(Entradas!$B$3:$B$5000=Vendas!D3343,Entradas!$A$3:$A$5000),1))),"Preço não registrado")</f>
        <v/>
      </c>
      <c r="I3343" s="37" t="str">
        <f t="shared" si="263"/>
        <v/>
      </c>
      <c r="J3343" s="1"/>
      <c r="K3343" s="1"/>
      <c r="L3343" s="16" t="str">
        <f t="shared" si="264"/>
        <v/>
      </c>
      <c r="M3343" s="70"/>
    </row>
    <row r="3344" spans="1:13" x14ac:dyDescent="0.3">
      <c r="A3344" s="4"/>
      <c r="B3344" s="1"/>
      <c r="C3344" s="1" t="str">
        <f t="shared" si="260"/>
        <v/>
      </c>
      <c r="D3344" s="1"/>
      <c r="E3344" s="1" t="str">
        <f t="shared" si="261"/>
        <v/>
      </c>
      <c r="F3344" s="1" t="str">
        <f t="shared" si="262"/>
        <v/>
      </c>
      <c r="G3344" s="1"/>
      <c r="H3344" s="74" t="str" cm="1">
        <f t="array" ref="H3344">IFERROR(IF(D3344="","",INDEX(Entradas!$H$3:$H$5000,MATCH(Vendas!A3344,IF(Entradas!$B$3:$B$5000=Vendas!D3344,Entradas!$A$3:$A$5000),1))),"Preço não registrado")</f>
        <v/>
      </c>
      <c r="I3344" s="37" t="str">
        <f t="shared" si="263"/>
        <v/>
      </c>
      <c r="J3344" s="1"/>
      <c r="K3344" s="1"/>
      <c r="L3344" s="16" t="str">
        <f t="shared" si="264"/>
        <v/>
      </c>
      <c r="M3344" s="70"/>
    </row>
    <row r="3345" spans="1:13" x14ac:dyDescent="0.3">
      <c r="A3345" s="4"/>
      <c r="B3345" s="1"/>
      <c r="C3345" s="1" t="str">
        <f t="shared" si="260"/>
        <v/>
      </c>
      <c r="D3345" s="1"/>
      <c r="E3345" s="1" t="str">
        <f t="shared" si="261"/>
        <v/>
      </c>
      <c r="F3345" s="1" t="str">
        <f t="shared" si="262"/>
        <v/>
      </c>
      <c r="G3345" s="1"/>
      <c r="H3345" s="74" t="str" cm="1">
        <f t="array" ref="H3345">IFERROR(IF(D3345="","",INDEX(Entradas!$H$3:$H$5000,MATCH(Vendas!A3345,IF(Entradas!$B$3:$B$5000=Vendas!D3345,Entradas!$A$3:$A$5000),1))),"Preço não registrado")</f>
        <v/>
      </c>
      <c r="I3345" s="37" t="str">
        <f t="shared" si="263"/>
        <v/>
      </c>
      <c r="J3345" s="1"/>
      <c r="K3345" s="1"/>
      <c r="L3345" s="16" t="str">
        <f t="shared" si="264"/>
        <v/>
      </c>
      <c r="M3345" s="70"/>
    </row>
    <row r="3346" spans="1:13" x14ac:dyDescent="0.3">
      <c r="A3346" s="4"/>
      <c r="B3346" s="1"/>
      <c r="C3346" s="1" t="str">
        <f t="shared" si="260"/>
        <v/>
      </c>
      <c r="D3346" s="1"/>
      <c r="E3346" s="1" t="str">
        <f t="shared" si="261"/>
        <v/>
      </c>
      <c r="F3346" s="1" t="str">
        <f t="shared" si="262"/>
        <v/>
      </c>
      <c r="G3346" s="1"/>
      <c r="H3346" s="74" t="str" cm="1">
        <f t="array" ref="H3346">IFERROR(IF(D3346="","",INDEX(Entradas!$H$3:$H$5000,MATCH(Vendas!A3346,IF(Entradas!$B$3:$B$5000=Vendas!D3346,Entradas!$A$3:$A$5000),1))),"Preço não registrado")</f>
        <v/>
      </c>
      <c r="I3346" s="37" t="str">
        <f t="shared" si="263"/>
        <v/>
      </c>
      <c r="J3346" s="1"/>
      <c r="K3346" s="1"/>
      <c r="L3346" s="16" t="str">
        <f t="shared" si="264"/>
        <v/>
      </c>
      <c r="M3346" s="70"/>
    </row>
    <row r="3347" spans="1:13" x14ac:dyDescent="0.3">
      <c r="A3347" s="4"/>
      <c r="B3347" s="1"/>
      <c r="C3347" s="1" t="str">
        <f t="shared" si="260"/>
        <v/>
      </c>
      <c r="D3347" s="1"/>
      <c r="E3347" s="1" t="str">
        <f t="shared" si="261"/>
        <v/>
      </c>
      <c r="F3347" s="1" t="str">
        <f t="shared" si="262"/>
        <v/>
      </c>
      <c r="G3347" s="1"/>
      <c r="H3347" s="74" t="str" cm="1">
        <f t="array" ref="H3347">IFERROR(IF(D3347="","",INDEX(Entradas!$H$3:$H$5000,MATCH(Vendas!A3347,IF(Entradas!$B$3:$B$5000=Vendas!D3347,Entradas!$A$3:$A$5000),1))),"Preço não registrado")</f>
        <v/>
      </c>
      <c r="I3347" s="37" t="str">
        <f t="shared" si="263"/>
        <v/>
      </c>
      <c r="J3347" s="1"/>
      <c r="K3347" s="1"/>
      <c r="L3347" s="16" t="str">
        <f t="shared" si="264"/>
        <v/>
      </c>
      <c r="M3347" s="70"/>
    </row>
    <row r="3348" spans="1:13" x14ac:dyDescent="0.3">
      <c r="A3348" s="4"/>
      <c r="B3348" s="1"/>
      <c r="C3348" s="1" t="str">
        <f t="shared" si="260"/>
        <v/>
      </c>
      <c r="D3348" s="1"/>
      <c r="E3348" s="1" t="str">
        <f t="shared" si="261"/>
        <v/>
      </c>
      <c r="F3348" s="1" t="str">
        <f t="shared" si="262"/>
        <v/>
      </c>
      <c r="G3348" s="1"/>
      <c r="H3348" s="74" t="str" cm="1">
        <f t="array" ref="H3348">IFERROR(IF(D3348="","",INDEX(Entradas!$H$3:$H$5000,MATCH(Vendas!A3348,IF(Entradas!$B$3:$B$5000=Vendas!D3348,Entradas!$A$3:$A$5000),1))),"Preço não registrado")</f>
        <v/>
      </c>
      <c r="I3348" s="37" t="str">
        <f t="shared" si="263"/>
        <v/>
      </c>
      <c r="J3348" s="1"/>
      <c r="K3348" s="1"/>
      <c r="L3348" s="16" t="str">
        <f t="shared" si="264"/>
        <v/>
      </c>
      <c r="M3348" s="70"/>
    </row>
    <row r="3349" spans="1:13" x14ac:dyDescent="0.3">
      <c r="A3349" s="4"/>
      <c r="B3349" s="1"/>
      <c r="C3349" s="1" t="str">
        <f t="shared" si="260"/>
        <v/>
      </c>
      <c r="D3349" s="1"/>
      <c r="E3349" s="1" t="str">
        <f t="shared" si="261"/>
        <v/>
      </c>
      <c r="F3349" s="1" t="str">
        <f t="shared" si="262"/>
        <v/>
      </c>
      <c r="G3349" s="1"/>
      <c r="H3349" s="74" t="str" cm="1">
        <f t="array" ref="H3349">IFERROR(IF(D3349="","",INDEX(Entradas!$H$3:$H$5000,MATCH(Vendas!A3349,IF(Entradas!$B$3:$B$5000=Vendas!D3349,Entradas!$A$3:$A$5000),1))),"Preço não registrado")</f>
        <v/>
      </c>
      <c r="I3349" s="37" t="str">
        <f t="shared" si="263"/>
        <v/>
      </c>
      <c r="J3349" s="1"/>
      <c r="K3349" s="1"/>
      <c r="L3349" s="16" t="str">
        <f t="shared" si="264"/>
        <v/>
      </c>
      <c r="M3349" s="70"/>
    </row>
    <row r="3350" spans="1:13" x14ac:dyDescent="0.3">
      <c r="A3350" s="4"/>
      <c r="B3350" s="1"/>
      <c r="C3350" s="1" t="str">
        <f t="shared" si="260"/>
        <v/>
      </c>
      <c r="D3350" s="1"/>
      <c r="E3350" s="1" t="str">
        <f t="shared" si="261"/>
        <v/>
      </c>
      <c r="F3350" s="1" t="str">
        <f t="shared" si="262"/>
        <v/>
      </c>
      <c r="G3350" s="1"/>
      <c r="H3350" s="74" t="str" cm="1">
        <f t="array" ref="H3350">IFERROR(IF(D3350="","",INDEX(Entradas!$H$3:$H$5000,MATCH(Vendas!A3350,IF(Entradas!$B$3:$B$5000=Vendas!D3350,Entradas!$A$3:$A$5000),1))),"Preço não registrado")</f>
        <v/>
      </c>
      <c r="I3350" s="37" t="str">
        <f t="shared" si="263"/>
        <v/>
      </c>
      <c r="J3350" s="1"/>
      <c r="K3350" s="1"/>
      <c r="L3350" s="16" t="str">
        <f t="shared" si="264"/>
        <v/>
      </c>
      <c r="M3350" s="70"/>
    </row>
    <row r="3351" spans="1:13" x14ac:dyDescent="0.3">
      <c r="A3351" s="4"/>
      <c r="B3351" s="1"/>
      <c r="C3351" s="1" t="str">
        <f t="shared" si="260"/>
        <v/>
      </c>
      <c r="D3351" s="1"/>
      <c r="E3351" s="1" t="str">
        <f t="shared" si="261"/>
        <v/>
      </c>
      <c r="F3351" s="1" t="str">
        <f t="shared" si="262"/>
        <v/>
      </c>
      <c r="G3351" s="1"/>
      <c r="H3351" s="74" t="str" cm="1">
        <f t="array" ref="H3351">IFERROR(IF(D3351="","",INDEX(Entradas!$H$3:$H$5000,MATCH(Vendas!A3351,IF(Entradas!$B$3:$B$5000=Vendas!D3351,Entradas!$A$3:$A$5000),1))),"Preço não registrado")</f>
        <v/>
      </c>
      <c r="I3351" s="37" t="str">
        <f t="shared" si="263"/>
        <v/>
      </c>
      <c r="J3351" s="1"/>
      <c r="K3351" s="1"/>
      <c r="L3351" s="16" t="str">
        <f t="shared" si="264"/>
        <v/>
      </c>
      <c r="M3351" s="70"/>
    </row>
    <row r="3352" spans="1:13" x14ac:dyDescent="0.3">
      <c r="A3352" s="4"/>
      <c r="B3352" s="1"/>
      <c r="C3352" s="1" t="str">
        <f t="shared" si="260"/>
        <v/>
      </c>
      <c r="D3352" s="6"/>
      <c r="E3352" s="1" t="str">
        <f t="shared" si="261"/>
        <v/>
      </c>
      <c r="F3352" s="1" t="str">
        <f t="shared" si="262"/>
        <v/>
      </c>
      <c r="G3352" s="1"/>
      <c r="H3352" s="74" t="str" cm="1">
        <f t="array" ref="H3352">IFERROR(IF(D3352="","",INDEX(Entradas!$H$3:$H$5000,MATCH(Vendas!A3352,IF(Entradas!$B$3:$B$5000=Vendas!D3352,Entradas!$A$3:$A$5000),1))),"Preço não registrado")</f>
        <v/>
      </c>
      <c r="I3352" s="37" t="str">
        <f t="shared" si="263"/>
        <v/>
      </c>
      <c r="J3352" s="1"/>
      <c r="K3352" s="1"/>
      <c r="L3352" s="16" t="str">
        <f t="shared" si="264"/>
        <v/>
      </c>
      <c r="M3352" s="70"/>
    </row>
    <row r="3353" spans="1:13" x14ac:dyDescent="0.3">
      <c r="A3353" s="4"/>
      <c r="B3353" s="1"/>
      <c r="C3353" s="1" t="str">
        <f t="shared" si="260"/>
        <v/>
      </c>
      <c r="D3353" s="1"/>
      <c r="E3353" s="1" t="str">
        <f t="shared" si="261"/>
        <v/>
      </c>
      <c r="F3353" s="1" t="str">
        <f t="shared" si="262"/>
        <v/>
      </c>
      <c r="G3353" s="1"/>
      <c r="H3353" s="74" t="str" cm="1">
        <f t="array" ref="H3353">IFERROR(IF(D3353="","",INDEX(Entradas!$H$3:$H$5000,MATCH(Vendas!A3353,IF(Entradas!$B$3:$B$5000=Vendas!D3353,Entradas!$A$3:$A$5000),1))),"Preço não registrado")</f>
        <v/>
      </c>
      <c r="I3353" s="37" t="str">
        <f t="shared" si="263"/>
        <v/>
      </c>
      <c r="J3353" s="1"/>
      <c r="K3353" s="1"/>
      <c r="L3353" s="16" t="str">
        <f t="shared" si="264"/>
        <v/>
      </c>
      <c r="M3353" s="70"/>
    </row>
    <row r="3354" spans="1:13" x14ac:dyDescent="0.3">
      <c r="A3354" s="4"/>
      <c r="B3354" s="1"/>
      <c r="C3354" s="1" t="str">
        <f t="shared" si="260"/>
        <v/>
      </c>
      <c r="D3354" s="1"/>
      <c r="E3354" s="1" t="str">
        <f t="shared" si="261"/>
        <v/>
      </c>
      <c r="F3354" s="1" t="str">
        <f t="shared" si="262"/>
        <v/>
      </c>
      <c r="G3354" s="1"/>
      <c r="H3354" s="74" t="str" cm="1">
        <f t="array" ref="H3354">IFERROR(IF(D3354="","",INDEX(Entradas!$H$3:$H$5000,MATCH(Vendas!A3354,IF(Entradas!$B$3:$B$5000=Vendas!D3354,Entradas!$A$3:$A$5000),1))),"Preço não registrado")</f>
        <v/>
      </c>
      <c r="I3354" s="37" t="str">
        <f t="shared" si="263"/>
        <v/>
      </c>
      <c r="J3354" s="1"/>
      <c r="K3354" s="1"/>
      <c r="L3354" s="16" t="str">
        <f t="shared" si="264"/>
        <v/>
      </c>
      <c r="M3354" s="70"/>
    </row>
    <row r="3355" spans="1:13" x14ac:dyDescent="0.3">
      <c r="A3355" s="4"/>
      <c r="B3355" s="1"/>
      <c r="C3355" s="1" t="str">
        <f t="shared" si="260"/>
        <v/>
      </c>
      <c r="D3355" s="1"/>
      <c r="E3355" s="1" t="str">
        <f t="shared" si="261"/>
        <v/>
      </c>
      <c r="F3355" s="1" t="str">
        <f t="shared" si="262"/>
        <v/>
      </c>
      <c r="G3355" s="1"/>
      <c r="H3355" s="74" t="str" cm="1">
        <f t="array" ref="H3355">IFERROR(IF(D3355="","",INDEX(Entradas!$H$3:$H$5000,MATCH(Vendas!A3355,IF(Entradas!$B$3:$B$5000=Vendas!D3355,Entradas!$A$3:$A$5000),1))),"Preço não registrado")</f>
        <v/>
      </c>
      <c r="I3355" s="37" t="str">
        <f t="shared" si="263"/>
        <v/>
      </c>
      <c r="J3355" s="1"/>
      <c r="K3355" s="1"/>
      <c r="L3355" s="16" t="str">
        <f t="shared" si="264"/>
        <v/>
      </c>
      <c r="M3355" s="70"/>
    </row>
    <row r="3356" spans="1:13" x14ac:dyDescent="0.3">
      <c r="A3356" s="4"/>
      <c r="B3356" s="1"/>
      <c r="C3356" s="1" t="str">
        <f t="shared" si="260"/>
        <v/>
      </c>
      <c r="D3356" s="1"/>
      <c r="E3356" s="1" t="str">
        <f t="shared" si="261"/>
        <v/>
      </c>
      <c r="F3356" s="1" t="str">
        <f t="shared" si="262"/>
        <v/>
      </c>
      <c r="G3356" s="1"/>
      <c r="H3356" s="74" t="str" cm="1">
        <f t="array" ref="H3356">IFERROR(IF(D3356="","",INDEX(Entradas!$H$3:$H$5000,MATCH(Vendas!A3356,IF(Entradas!$B$3:$B$5000=Vendas!D3356,Entradas!$A$3:$A$5000),1))),"Preço não registrado")</f>
        <v/>
      </c>
      <c r="I3356" s="37" t="str">
        <f t="shared" si="263"/>
        <v/>
      </c>
      <c r="J3356" s="1"/>
      <c r="K3356" s="1"/>
      <c r="L3356" s="16" t="str">
        <f t="shared" si="264"/>
        <v/>
      </c>
      <c r="M3356" s="70"/>
    </row>
    <row r="3357" spans="1:13" x14ac:dyDescent="0.3">
      <c r="A3357" s="4"/>
      <c r="B3357" s="1"/>
      <c r="C3357" s="1" t="str">
        <f t="shared" si="260"/>
        <v/>
      </c>
      <c r="D3357" s="1"/>
      <c r="E3357" s="1" t="str">
        <f t="shared" si="261"/>
        <v/>
      </c>
      <c r="F3357" s="1" t="str">
        <f t="shared" si="262"/>
        <v/>
      </c>
      <c r="G3357" s="1"/>
      <c r="H3357" s="74" t="str" cm="1">
        <f t="array" ref="H3357">IFERROR(IF(D3357="","",INDEX(Entradas!$H$3:$H$5000,MATCH(Vendas!A3357,IF(Entradas!$B$3:$B$5000=Vendas!D3357,Entradas!$A$3:$A$5000),1))),"Preço não registrado")</f>
        <v/>
      </c>
      <c r="I3357" s="37" t="str">
        <f t="shared" si="263"/>
        <v/>
      </c>
      <c r="J3357" s="1"/>
      <c r="K3357" s="1"/>
      <c r="L3357" s="16" t="str">
        <f t="shared" si="264"/>
        <v/>
      </c>
      <c r="M3357" s="70"/>
    </row>
    <row r="3358" spans="1:13" x14ac:dyDescent="0.3">
      <c r="A3358" s="4"/>
      <c r="B3358" s="1"/>
      <c r="C3358" s="1" t="str">
        <f t="shared" si="260"/>
        <v/>
      </c>
      <c r="D3358" s="1"/>
      <c r="E3358" s="1" t="str">
        <f t="shared" si="261"/>
        <v/>
      </c>
      <c r="F3358" s="1" t="str">
        <f t="shared" si="262"/>
        <v/>
      </c>
      <c r="G3358" s="1"/>
      <c r="H3358" s="74" t="str" cm="1">
        <f t="array" ref="H3358">IFERROR(IF(D3358="","",INDEX(Entradas!$H$3:$H$5000,MATCH(Vendas!A3358,IF(Entradas!$B$3:$B$5000=Vendas!D3358,Entradas!$A$3:$A$5000),1))),"Preço não registrado")</f>
        <v/>
      </c>
      <c r="I3358" s="37" t="str">
        <f t="shared" si="263"/>
        <v/>
      </c>
      <c r="J3358" s="1"/>
      <c r="K3358" s="1"/>
      <c r="L3358" s="16" t="str">
        <f t="shared" si="264"/>
        <v/>
      </c>
      <c r="M3358" s="70"/>
    </row>
    <row r="3359" spans="1:13" x14ac:dyDescent="0.3">
      <c r="A3359" s="4"/>
      <c r="B3359" s="1"/>
      <c r="C3359" s="1" t="str">
        <f t="shared" si="260"/>
        <v/>
      </c>
      <c r="D3359" s="1"/>
      <c r="E3359" s="1" t="str">
        <f t="shared" si="261"/>
        <v/>
      </c>
      <c r="F3359" s="1" t="str">
        <f t="shared" si="262"/>
        <v/>
      </c>
      <c r="G3359" s="1"/>
      <c r="H3359" s="74" t="str" cm="1">
        <f t="array" ref="H3359">IFERROR(IF(D3359="","",INDEX(Entradas!$H$3:$H$5000,MATCH(Vendas!A3359,IF(Entradas!$B$3:$B$5000=Vendas!D3359,Entradas!$A$3:$A$5000),1))),"Preço não registrado")</f>
        <v/>
      </c>
      <c r="I3359" s="37" t="str">
        <f t="shared" si="263"/>
        <v/>
      </c>
      <c r="J3359" s="1"/>
      <c r="K3359" s="1"/>
      <c r="L3359" s="16" t="str">
        <f t="shared" si="264"/>
        <v/>
      </c>
      <c r="M3359" s="70"/>
    </row>
    <row r="3360" spans="1:13" x14ac:dyDescent="0.3">
      <c r="A3360" s="4"/>
      <c r="B3360" s="1"/>
      <c r="C3360" s="1" t="str">
        <f t="shared" si="260"/>
        <v/>
      </c>
      <c r="D3360" s="1"/>
      <c r="E3360" s="1" t="str">
        <f t="shared" si="261"/>
        <v/>
      </c>
      <c r="F3360" s="1" t="str">
        <f t="shared" si="262"/>
        <v/>
      </c>
      <c r="G3360" s="1"/>
      <c r="H3360" s="74" t="str" cm="1">
        <f t="array" ref="H3360">IFERROR(IF(D3360="","",INDEX(Entradas!$H$3:$H$5000,MATCH(Vendas!A3360,IF(Entradas!$B$3:$B$5000=Vendas!D3360,Entradas!$A$3:$A$5000),1))),"Preço não registrado")</f>
        <v/>
      </c>
      <c r="I3360" s="37" t="str">
        <f t="shared" si="263"/>
        <v/>
      </c>
      <c r="J3360" s="1"/>
      <c r="K3360" s="1"/>
      <c r="L3360" s="16" t="str">
        <f t="shared" si="264"/>
        <v/>
      </c>
      <c r="M3360" s="70"/>
    </row>
    <row r="3361" spans="1:13" x14ac:dyDescent="0.3">
      <c r="A3361" s="4"/>
      <c r="B3361" s="1"/>
      <c r="C3361" s="1" t="str">
        <f t="shared" si="260"/>
        <v/>
      </c>
      <c r="D3361" s="1"/>
      <c r="E3361" s="1" t="str">
        <f t="shared" si="261"/>
        <v/>
      </c>
      <c r="F3361" s="1" t="str">
        <f t="shared" si="262"/>
        <v/>
      </c>
      <c r="G3361" s="1"/>
      <c r="H3361" s="74" t="str" cm="1">
        <f t="array" ref="H3361">IFERROR(IF(D3361="","",INDEX(Entradas!$H$3:$H$5000,MATCH(Vendas!A3361,IF(Entradas!$B$3:$B$5000=Vendas!D3361,Entradas!$A$3:$A$5000),1))),"Preço não registrado")</f>
        <v/>
      </c>
      <c r="I3361" s="37" t="str">
        <f t="shared" si="263"/>
        <v/>
      </c>
      <c r="J3361" s="1"/>
      <c r="K3361" s="1"/>
      <c r="L3361" s="16" t="str">
        <f t="shared" si="264"/>
        <v/>
      </c>
      <c r="M3361" s="70"/>
    </row>
    <row r="3362" spans="1:13" x14ac:dyDescent="0.3">
      <c r="A3362" s="4"/>
      <c r="B3362" s="1"/>
      <c r="C3362" s="1" t="str">
        <f t="shared" si="260"/>
        <v/>
      </c>
      <c r="D3362" s="6"/>
      <c r="E3362" s="1" t="str">
        <f t="shared" si="261"/>
        <v/>
      </c>
      <c r="F3362" s="1" t="str">
        <f t="shared" si="262"/>
        <v/>
      </c>
      <c r="G3362" s="1"/>
      <c r="H3362" s="74" t="str" cm="1">
        <f t="array" ref="H3362">IFERROR(IF(D3362="","",INDEX(Entradas!$H$3:$H$5000,MATCH(Vendas!A3362,IF(Entradas!$B$3:$B$5000=Vendas!D3362,Entradas!$A$3:$A$5000),1))),"Preço não registrado")</f>
        <v/>
      </c>
      <c r="I3362" s="37" t="str">
        <f t="shared" si="263"/>
        <v/>
      </c>
      <c r="J3362" s="1"/>
      <c r="K3362" s="1"/>
      <c r="L3362" s="16" t="str">
        <f t="shared" si="264"/>
        <v/>
      </c>
      <c r="M3362" s="70"/>
    </row>
    <row r="3363" spans="1:13" x14ac:dyDescent="0.3">
      <c r="A3363" s="4"/>
      <c r="B3363" s="1"/>
      <c r="C3363" s="1" t="str">
        <f t="shared" si="260"/>
        <v/>
      </c>
      <c r="D3363" s="1"/>
      <c r="E3363" s="1" t="str">
        <f t="shared" si="261"/>
        <v/>
      </c>
      <c r="F3363" s="1" t="str">
        <f t="shared" si="262"/>
        <v/>
      </c>
      <c r="G3363" s="1"/>
      <c r="H3363" s="74" t="str" cm="1">
        <f t="array" ref="H3363">IFERROR(IF(D3363="","",INDEX(Entradas!$H$3:$H$5000,MATCH(Vendas!A3363,IF(Entradas!$B$3:$B$5000=Vendas!D3363,Entradas!$A$3:$A$5000),1))),"Preço não registrado")</f>
        <v/>
      </c>
      <c r="I3363" s="37" t="str">
        <f t="shared" si="263"/>
        <v/>
      </c>
      <c r="J3363" s="1"/>
      <c r="K3363" s="1"/>
      <c r="L3363" s="16" t="str">
        <f t="shared" si="264"/>
        <v/>
      </c>
      <c r="M3363" s="70"/>
    </row>
    <row r="3364" spans="1:13" x14ac:dyDescent="0.3">
      <c r="A3364" s="4"/>
      <c r="B3364" s="1"/>
      <c r="C3364" s="1" t="str">
        <f t="shared" si="260"/>
        <v/>
      </c>
      <c r="D3364" s="1"/>
      <c r="E3364" s="1" t="str">
        <f t="shared" si="261"/>
        <v/>
      </c>
      <c r="F3364" s="1" t="str">
        <f t="shared" si="262"/>
        <v/>
      </c>
      <c r="G3364" s="1"/>
      <c r="H3364" s="74" t="str" cm="1">
        <f t="array" ref="H3364">IFERROR(IF(D3364="","",INDEX(Entradas!$H$3:$H$5000,MATCH(Vendas!A3364,IF(Entradas!$B$3:$B$5000=Vendas!D3364,Entradas!$A$3:$A$5000),1))),"Preço não registrado")</f>
        <v/>
      </c>
      <c r="I3364" s="37" t="str">
        <f t="shared" si="263"/>
        <v/>
      </c>
      <c r="J3364" s="1"/>
      <c r="K3364" s="1"/>
      <c r="L3364" s="16" t="str">
        <f t="shared" si="264"/>
        <v/>
      </c>
      <c r="M3364" s="70"/>
    </row>
    <row r="3365" spans="1:13" x14ac:dyDescent="0.3">
      <c r="A3365" s="4"/>
      <c r="B3365" s="1"/>
      <c r="C3365" s="1" t="str">
        <f t="shared" si="260"/>
        <v/>
      </c>
      <c r="D3365" s="1"/>
      <c r="E3365" s="1" t="str">
        <f t="shared" si="261"/>
        <v/>
      </c>
      <c r="F3365" s="1" t="str">
        <f t="shared" si="262"/>
        <v/>
      </c>
      <c r="G3365" s="1"/>
      <c r="H3365" s="74" t="str" cm="1">
        <f t="array" ref="H3365">IFERROR(IF(D3365="","",INDEX(Entradas!$H$3:$H$5000,MATCH(Vendas!A3365,IF(Entradas!$B$3:$B$5000=Vendas!D3365,Entradas!$A$3:$A$5000),1))),"Preço não registrado")</f>
        <v/>
      </c>
      <c r="I3365" s="37" t="str">
        <f t="shared" si="263"/>
        <v/>
      </c>
      <c r="J3365" s="1"/>
      <c r="K3365" s="1"/>
      <c r="L3365" s="16" t="str">
        <f t="shared" si="264"/>
        <v/>
      </c>
      <c r="M3365" s="70"/>
    </row>
    <row r="3366" spans="1:13" x14ac:dyDescent="0.3">
      <c r="A3366" s="4"/>
      <c r="B3366" s="1"/>
      <c r="C3366" s="1" t="str">
        <f t="shared" si="260"/>
        <v/>
      </c>
      <c r="D3366" s="1"/>
      <c r="E3366" s="1" t="str">
        <f t="shared" si="261"/>
        <v/>
      </c>
      <c r="F3366" s="1" t="str">
        <f t="shared" si="262"/>
        <v/>
      </c>
      <c r="G3366" s="1"/>
      <c r="H3366" s="74" t="str" cm="1">
        <f t="array" ref="H3366">IFERROR(IF(D3366="","",INDEX(Entradas!$H$3:$H$5000,MATCH(Vendas!A3366,IF(Entradas!$B$3:$B$5000=Vendas!D3366,Entradas!$A$3:$A$5000),1))),"Preço não registrado")</f>
        <v/>
      </c>
      <c r="I3366" s="37" t="str">
        <f t="shared" si="263"/>
        <v/>
      </c>
      <c r="J3366" s="1"/>
      <c r="K3366" s="1"/>
      <c r="L3366" s="16" t="str">
        <f t="shared" si="264"/>
        <v/>
      </c>
      <c r="M3366" s="70"/>
    </row>
    <row r="3367" spans="1:13" x14ac:dyDescent="0.3">
      <c r="A3367" s="4"/>
      <c r="B3367" s="1"/>
      <c r="C3367" s="1" t="str">
        <f t="shared" si="260"/>
        <v/>
      </c>
      <c r="D3367" s="1"/>
      <c r="E3367" s="1" t="str">
        <f t="shared" si="261"/>
        <v/>
      </c>
      <c r="F3367" s="1" t="str">
        <f t="shared" si="262"/>
        <v/>
      </c>
      <c r="G3367" s="1"/>
      <c r="H3367" s="74" t="str" cm="1">
        <f t="array" ref="H3367">IFERROR(IF(D3367="","",INDEX(Entradas!$H$3:$H$5000,MATCH(Vendas!A3367,IF(Entradas!$B$3:$B$5000=Vendas!D3367,Entradas!$A$3:$A$5000),1))),"Preço não registrado")</f>
        <v/>
      </c>
      <c r="I3367" s="37" t="str">
        <f t="shared" si="263"/>
        <v/>
      </c>
      <c r="J3367" s="1"/>
      <c r="K3367" s="1"/>
      <c r="L3367" s="16" t="str">
        <f t="shared" si="264"/>
        <v/>
      </c>
      <c r="M3367" s="70"/>
    </row>
    <row r="3368" spans="1:13" x14ac:dyDescent="0.3">
      <c r="A3368" s="4"/>
      <c r="B3368" s="1"/>
      <c r="C3368" s="1" t="str">
        <f t="shared" si="260"/>
        <v/>
      </c>
      <c r="D3368" s="1"/>
      <c r="E3368" s="1" t="str">
        <f t="shared" si="261"/>
        <v/>
      </c>
      <c r="F3368" s="1" t="str">
        <f t="shared" si="262"/>
        <v/>
      </c>
      <c r="G3368" s="1"/>
      <c r="H3368" s="74" t="str" cm="1">
        <f t="array" ref="H3368">IFERROR(IF(D3368="","",INDEX(Entradas!$H$3:$H$5000,MATCH(Vendas!A3368,IF(Entradas!$B$3:$B$5000=Vendas!D3368,Entradas!$A$3:$A$5000),1))),"Preço não registrado")</f>
        <v/>
      </c>
      <c r="I3368" s="37" t="str">
        <f t="shared" si="263"/>
        <v/>
      </c>
      <c r="J3368" s="1"/>
      <c r="K3368" s="1"/>
      <c r="L3368" s="16" t="str">
        <f t="shared" si="264"/>
        <v/>
      </c>
      <c r="M3368" s="70"/>
    </row>
    <row r="3369" spans="1:13" x14ac:dyDescent="0.3">
      <c r="A3369" s="4"/>
      <c r="B3369" s="1"/>
      <c r="C3369" s="1" t="str">
        <f t="shared" si="260"/>
        <v/>
      </c>
      <c r="D3369" s="1"/>
      <c r="E3369" s="1" t="str">
        <f t="shared" si="261"/>
        <v/>
      </c>
      <c r="F3369" s="1" t="str">
        <f t="shared" si="262"/>
        <v/>
      </c>
      <c r="G3369" s="1"/>
      <c r="H3369" s="74" t="str" cm="1">
        <f t="array" ref="H3369">IFERROR(IF(D3369="","",INDEX(Entradas!$H$3:$H$5000,MATCH(Vendas!A3369,IF(Entradas!$B$3:$B$5000=Vendas!D3369,Entradas!$A$3:$A$5000),1))),"Preço não registrado")</f>
        <v/>
      </c>
      <c r="I3369" s="37" t="str">
        <f t="shared" si="263"/>
        <v/>
      </c>
      <c r="J3369" s="1"/>
      <c r="K3369" s="1"/>
      <c r="L3369" s="16" t="str">
        <f t="shared" si="264"/>
        <v/>
      </c>
      <c r="M3369" s="70"/>
    </row>
    <row r="3370" spans="1:13" x14ac:dyDescent="0.3">
      <c r="A3370" s="4"/>
      <c r="B3370" s="1"/>
      <c r="C3370" s="1" t="str">
        <f t="shared" si="260"/>
        <v/>
      </c>
      <c r="D3370" s="1"/>
      <c r="E3370" s="1" t="str">
        <f t="shared" si="261"/>
        <v/>
      </c>
      <c r="F3370" s="1" t="str">
        <f t="shared" si="262"/>
        <v/>
      </c>
      <c r="G3370" s="1"/>
      <c r="H3370" s="74" t="str" cm="1">
        <f t="array" ref="H3370">IFERROR(IF(D3370="","",INDEX(Entradas!$H$3:$H$5000,MATCH(Vendas!A3370,IF(Entradas!$B$3:$B$5000=Vendas!D3370,Entradas!$A$3:$A$5000),1))),"Preço não registrado")</f>
        <v/>
      </c>
      <c r="I3370" s="37" t="str">
        <f t="shared" si="263"/>
        <v/>
      </c>
      <c r="J3370" s="1"/>
      <c r="K3370" s="1"/>
      <c r="L3370" s="16" t="str">
        <f t="shared" si="264"/>
        <v/>
      </c>
      <c r="M3370" s="70"/>
    </row>
    <row r="3371" spans="1:13" x14ac:dyDescent="0.3">
      <c r="A3371" s="4"/>
      <c r="B3371" s="1"/>
      <c r="C3371" s="1" t="str">
        <f t="shared" si="260"/>
        <v/>
      </c>
      <c r="D3371" s="1"/>
      <c r="E3371" s="1" t="str">
        <f t="shared" si="261"/>
        <v/>
      </c>
      <c r="F3371" s="1" t="str">
        <f t="shared" si="262"/>
        <v/>
      </c>
      <c r="G3371" s="1"/>
      <c r="H3371" s="74" t="str" cm="1">
        <f t="array" ref="H3371">IFERROR(IF(D3371="","",INDEX(Entradas!$H$3:$H$5000,MATCH(Vendas!A3371,IF(Entradas!$B$3:$B$5000=Vendas!D3371,Entradas!$A$3:$A$5000),1))),"Preço não registrado")</f>
        <v/>
      </c>
      <c r="I3371" s="37" t="str">
        <f t="shared" si="263"/>
        <v/>
      </c>
      <c r="J3371" s="1"/>
      <c r="K3371" s="1"/>
      <c r="L3371" s="16" t="str">
        <f t="shared" si="264"/>
        <v/>
      </c>
      <c r="M3371" s="70"/>
    </row>
    <row r="3372" spans="1:13" x14ac:dyDescent="0.3">
      <c r="A3372" s="4"/>
      <c r="B3372" s="1"/>
      <c r="C3372" s="1" t="str">
        <f t="shared" si="260"/>
        <v/>
      </c>
      <c r="D3372" s="6"/>
      <c r="E3372" s="1" t="str">
        <f t="shared" si="261"/>
        <v/>
      </c>
      <c r="F3372" s="1" t="str">
        <f t="shared" si="262"/>
        <v/>
      </c>
      <c r="G3372" s="1"/>
      <c r="H3372" s="74" t="str" cm="1">
        <f t="array" ref="H3372">IFERROR(IF(D3372="","",INDEX(Entradas!$H$3:$H$5000,MATCH(Vendas!A3372,IF(Entradas!$B$3:$B$5000=Vendas!D3372,Entradas!$A$3:$A$5000),1))),"Preço não registrado")</f>
        <v/>
      </c>
      <c r="I3372" s="37" t="str">
        <f t="shared" si="263"/>
        <v/>
      </c>
      <c r="J3372" s="1"/>
      <c r="K3372" s="1"/>
      <c r="L3372" s="16" t="str">
        <f t="shared" si="264"/>
        <v/>
      </c>
      <c r="M3372" s="70"/>
    </row>
    <row r="3373" spans="1:13" x14ac:dyDescent="0.3">
      <c r="A3373" s="4"/>
      <c r="B3373" s="1"/>
      <c r="C3373" s="1" t="str">
        <f t="shared" si="260"/>
        <v/>
      </c>
      <c r="D3373" s="1"/>
      <c r="E3373" s="1" t="str">
        <f t="shared" si="261"/>
        <v/>
      </c>
      <c r="F3373" s="1" t="str">
        <f t="shared" si="262"/>
        <v/>
      </c>
      <c r="G3373" s="1"/>
      <c r="H3373" s="74" t="str" cm="1">
        <f t="array" ref="H3373">IFERROR(IF(D3373="","",INDEX(Entradas!$H$3:$H$5000,MATCH(Vendas!A3373,IF(Entradas!$B$3:$B$5000=Vendas!D3373,Entradas!$A$3:$A$5000),1))),"Preço não registrado")</f>
        <v/>
      </c>
      <c r="I3373" s="37" t="str">
        <f t="shared" si="263"/>
        <v/>
      </c>
      <c r="J3373" s="1"/>
      <c r="K3373" s="1"/>
      <c r="L3373" s="16" t="str">
        <f t="shared" si="264"/>
        <v/>
      </c>
      <c r="M3373" s="70"/>
    </row>
    <row r="3374" spans="1:13" x14ac:dyDescent="0.3">
      <c r="A3374" s="4"/>
      <c r="B3374" s="1"/>
      <c r="C3374" s="1" t="str">
        <f t="shared" si="260"/>
        <v/>
      </c>
      <c r="D3374" s="1"/>
      <c r="E3374" s="1" t="str">
        <f t="shared" si="261"/>
        <v/>
      </c>
      <c r="F3374" s="1" t="str">
        <f t="shared" si="262"/>
        <v/>
      </c>
      <c r="G3374" s="1"/>
      <c r="H3374" s="74" t="str" cm="1">
        <f t="array" ref="H3374">IFERROR(IF(D3374="","",INDEX(Entradas!$H$3:$H$5000,MATCH(Vendas!A3374,IF(Entradas!$B$3:$B$5000=Vendas!D3374,Entradas!$A$3:$A$5000),1))),"Preço não registrado")</f>
        <v/>
      </c>
      <c r="I3374" s="37" t="str">
        <f t="shared" si="263"/>
        <v/>
      </c>
      <c r="J3374" s="1"/>
      <c r="K3374" s="1"/>
      <c r="L3374" s="16" t="str">
        <f t="shared" si="264"/>
        <v/>
      </c>
      <c r="M3374" s="70"/>
    </row>
    <row r="3375" spans="1:13" x14ac:dyDescent="0.3">
      <c r="A3375" s="4"/>
      <c r="B3375" s="1"/>
      <c r="C3375" s="1" t="str">
        <f t="shared" si="260"/>
        <v/>
      </c>
      <c r="D3375" s="1"/>
      <c r="E3375" s="1" t="str">
        <f t="shared" si="261"/>
        <v/>
      </c>
      <c r="F3375" s="1" t="str">
        <f t="shared" si="262"/>
        <v/>
      </c>
      <c r="G3375" s="1"/>
      <c r="H3375" s="74" t="str" cm="1">
        <f t="array" ref="H3375">IFERROR(IF(D3375="","",INDEX(Entradas!$H$3:$H$5000,MATCH(Vendas!A3375,IF(Entradas!$B$3:$B$5000=Vendas!D3375,Entradas!$A$3:$A$5000),1))),"Preço não registrado")</f>
        <v/>
      </c>
      <c r="I3375" s="37" t="str">
        <f t="shared" si="263"/>
        <v/>
      </c>
      <c r="J3375" s="1"/>
      <c r="K3375" s="1"/>
      <c r="L3375" s="16" t="str">
        <f t="shared" si="264"/>
        <v/>
      </c>
      <c r="M3375" s="70"/>
    </row>
    <row r="3376" spans="1:13" x14ac:dyDescent="0.3">
      <c r="A3376" s="4"/>
      <c r="B3376" s="1"/>
      <c r="C3376" s="1" t="str">
        <f t="shared" si="260"/>
        <v/>
      </c>
      <c r="D3376" s="1"/>
      <c r="E3376" s="1" t="str">
        <f t="shared" si="261"/>
        <v/>
      </c>
      <c r="F3376" s="1" t="str">
        <f t="shared" si="262"/>
        <v/>
      </c>
      <c r="G3376" s="1"/>
      <c r="H3376" s="74" t="str" cm="1">
        <f t="array" ref="H3376">IFERROR(IF(D3376="","",INDEX(Entradas!$H$3:$H$5000,MATCH(Vendas!A3376,IF(Entradas!$B$3:$B$5000=Vendas!D3376,Entradas!$A$3:$A$5000),1))),"Preço não registrado")</f>
        <v/>
      </c>
      <c r="I3376" s="37" t="str">
        <f t="shared" si="263"/>
        <v/>
      </c>
      <c r="J3376" s="1"/>
      <c r="K3376" s="1"/>
      <c r="L3376" s="16" t="str">
        <f t="shared" si="264"/>
        <v/>
      </c>
      <c r="M3376" s="70"/>
    </row>
    <row r="3377" spans="1:13" x14ac:dyDescent="0.3">
      <c r="A3377" s="4"/>
      <c r="B3377" s="1"/>
      <c r="C3377" s="1" t="str">
        <f t="shared" si="260"/>
        <v/>
      </c>
      <c r="D3377" s="1"/>
      <c r="E3377" s="1" t="str">
        <f t="shared" si="261"/>
        <v/>
      </c>
      <c r="F3377" s="1" t="str">
        <f t="shared" si="262"/>
        <v/>
      </c>
      <c r="G3377" s="1"/>
      <c r="H3377" s="74" t="str" cm="1">
        <f t="array" ref="H3377">IFERROR(IF(D3377="","",INDEX(Entradas!$H$3:$H$5000,MATCH(Vendas!A3377,IF(Entradas!$B$3:$B$5000=Vendas!D3377,Entradas!$A$3:$A$5000),1))),"Preço não registrado")</f>
        <v/>
      </c>
      <c r="I3377" s="37" t="str">
        <f t="shared" si="263"/>
        <v/>
      </c>
      <c r="J3377" s="1"/>
      <c r="K3377" s="1"/>
      <c r="L3377" s="16" t="str">
        <f t="shared" si="264"/>
        <v/>
      </c>
      <c r="M3377" s="70"/>
    </row>
    <row r="3378" spans="1:13" x14ac:dyDescent="0.3">
      <c r="A3378" s="4"/>
      <c r="B3378" s="1"/>
      <c r="C3378" s="1" t="str">
        <f t="shared" si="260"/>
        <v/>
      </c>
      <c r="D3378" s="1"/>
      <c r="E3378" s="1" t="str">
        <f t="shared" si="261"/>
        <v/>
      </c>
      <c r="F3378" s="1" t="str">
        <f t="shared" si="262"/>
        <v/>
      </c>
      <c r="G3378" s="1"/>
      <c r="H3378" s="74" t="str" cm="1">
        <f t="array" ref="H3378">IFERROR(IF(D3378="","",INDEX(Entradas!$H$3:$H$5000,MATCH(Vendas!A3378,IF(Entradas!$B$3:$B$5000=Vendas!D3378,Entradas!$A$3:$A$5000),1))),"Preço não registrado")</f>
        <v/>
      </c>
      <c r="I3378" s="37" t="str">
        <f t="shared" si="263"/>
        <v/>
      </c>
      <c r="J3378" s="1"/>
      <c r="K3378" s="1"/>
      <c r="L3378" s="16" t="str">
        <f t="shared" si="264"/>
        <v/>
      </c>
      <c r="M3378" s="70"/>
    </row>
    <row r="3379" spans="1:13" x14ac:dyDescent="0.3">
      <c r="A3379" s="4"/>
      <c r="B3379" s="1"/>
      <c r="C3379" s="1" t="str">
        <f t="shared" si="260"/>
        <v/>
      </c>
      <c r="D3379" s="1"/>
      <c r="E3379" s="1" t="str">
        <f t="shared" si="261"/>
        <v/>
      </c>
      <c r="F3379" s="1" t="str">
        <f t="shared" si="262"/>
        <v/>
      </c>
      <c r="G3379" s="1"/>
      <c r="H3379" s="74" t="str" cm="1">
        <f t="array" ref="H3379">IFERROR(IF(D3379="","",INDEX(Entradas!$H$3:$H$5000,MATCH(Vendas!A3379,IF(Entradas!$B$3:$B$5000=Vendas!D3379,Entradas!$A$3:$A$5000),1))),"Preço não registrado")</f>
        <v/>
      </c>
      <c r="I3379" s="37" t="str">
        <f t="shared" si="263"/>
        <v/>
      </c>
      <c r="J3379" s="1"/>
      <c r="K3379" s="1"/>
      <c r="L3379" s="16" t="str">
        <f t="shared" si="264"/>
        <v/>
      </c>
      <c r="M3379" s="70"/>
    </row>
    <row r="3380" spans="1:13" x14ac:dyDescent="0.3">
      <c r="A3380" s="4"/>
      <c r="B3380" s="1"/>
      <c r="C3380" s="1" t="str">
        <f t="shared" si="260"/>
        <v/>
      </c>
      <c r="D3380" s="1"/>
      <c r="E3380" s="1" t="str">
        <f t="shared" si="261"/>
        <v/>
      </c>
      <c r="F3380" s="1" t="str">
        <f t="shared" si="262"/>
        <v/>
      </c>
      <c r="G3380" s="1"/>
      <c r="H3380" s="74" t="str" cm="1">
        <f t="array" ref="H3380">IFERROR(IF(D3380="","",INDEX(Entradas!$H$3:$H$5000,MATCH(Vendas!A3380,IF(Entradas!$B$3:$B$5000=Vendas!D3380,Entradas!$A$3:$A$5000),1))),"Preço não registrado")</f>
        <v/>
      </c>
      <c r="I3380" s="37" t="str">
        <f t="shared" si="263"/>
        <v/>
      </c>
      <c r="J3380" s="1"/>
      <c r="K3380" s="1"/>
      <c r="L3380" s="16" t="str">
        <f t="shared" si="264"/>
        <v/>
      </c>
      <c r="M3380" s="70"/>
    </row>
    <row r="3381" spans="1:13" x14ac:dyDescent="0.3">
      <c r="A3381" s="4"/>
      <c r="B3381" s="1"/>
      <c r="C3381" s="1" t="str">
        <f t="shared" si="260"/>
        <v/>
      </c>
      <c r="D3381" s="1"/>
      <c r="E3381" s="1" t="str">
        <f t="shared" si="261"/>
        <v/>
      </c>
      <c r="F3381" s="1" t="str">
        <f t="shared" si="262"/>
        <v/>
      </c>
      <c r="G3381" s="1"/>
      <c r="H3381" s="74" t="str" cm="1">
        <f t="array" ref="H3381">IFERROR(IF(D3381="","",INDEX(Entradas!$H$3:$H$5000,MATCH(Vendas!A3381,IF(Entradas!$B$3:$B$5000=Vendas!D3381,Entradas!$A$3:$A$5000),1))),"Preço não registrado")</f>
        <v/>
      </c>
      <c r="I3381" s="37" t="str">
        <f t="shared" si="263"/>
        <v/>
      </c>
      <c r="J3381" s="1"/>
      <c r="K3381" s="1"/>
      <c r="L3381" s="16" t="str">
        <f t="shared" si="264"/>
        <v/>
      </c>
      <c r="M3381" s="70"/>
    </row>
    <row r="3382" spans="1:13" x14ac:dyDescent="0.3">
      <c r="A3382" s="4"/>
      <c r="B3382" s="1"/>
      <c r="C3382" s="1" t="str">
        <f t="shared" si="260"/>
        <v/>
      </c>
      <c r="D3382" s="6"/>
      <c r="E3382" s="1" t="str">
        <f t="shared" si="261"/>
        <v/>
      </c>
      <c r="F3382" s="1" t="str">
        <f t="shared" si="262"/>
        <v/>
      </c>
      <c r="G3382" s="1"/>
      <c r="H3382" s="74" t="str" cm="1">
        <f t="array" ref="H3382">IFERROR(IF(D3382="","",INDEX(Entradas!$H$3:$H$5000,MATCH(Vendas!A3382,IF(Entradas!$B$3:$B$5000=Vendas!D3382,Entradas!$A$3:$A$5000),1))),"Preço não registrado")</f>
        <v/>
      </c>
      <c r="I3382" s="37" t="str">
        <f t="shared" si="263"/>
        <v/>
      </c>
      <c r="J3382" s="1"/>
      <c r="K3382" s="1"/>
      <c r="L3382" s="16" t="str">
        <f t="shared" si="264"/>
        <v/>
      </c>
      <c r="M3382" s="70"/>
    </row>
    <row r="3383" spans="1:13" x14ac:dyDescent="0.3">
      <c r="A3383" s="4"/>
      <c r="B3383" s="1"/>
      <c r="C3383" s="1" t="str">
        <f t="shared" si="260"/>
        <v/>
      </c>
      <c r="D3383" s="1"/>
      <c r="E3383" s="1" t="str">
        <f t="shared" si="261"/>
        <v/>
      </c>
      <c r="F3383" s="1" t="str">
        <f t="shared" si="262"/>
        <v/>
      </c>
      <c r="G3383" s="1"/>
      <c r="H3383" s="74" t="str" cm="1">
        <f t="array" ref="H3383">IFERROR(IF(D3383="","",INDEX(Entradas!$H$3:$H$5000,MATCH(Vendas!A3383,IF(Entradas!$B$3:$B$5000=Vendas!D3383,Entradas!$A$3:$A$5000),1))),"Preço não registrado")</f>
        <v/>
      </c>
      <c r="I3383" s="37" t="str">
        <f t="shared" si="263"/>
        <v/>
      </c>
      <c r="J3383" s="1"/>
      <c r="K3383" s="1"/>
      <c r="L3383" s="16" t="str">
        <f t="shared" si="264"/>
        <v/>
      </c>
      <c r="M3383" s="70"/>
    </row>
    <row r="3384" spans="1:13" x14ac:dyDescent="0.3">
      <c r="A3384" s="4"/>
      <c r="B3384" s="1"/>
      <c r="C3384" s="1" t="str">
        <f t="shared" si="260"/>
        <v/>
      </c>
      <c r="D3384" s="1"/>
      <c r="E3384" s="1" t="str">
        <f t="shared" si="261"/>
        <v/>
      </c>
      <c r="F3384" s="1" t="str">
        <f t="shared" si="262"/>
        <v/>
      </c>
      <c r="G3384" s="1"/>
      <c r="H3384" s="74" t="str" cm="1">
        <f t="array" ref="H3384">IFERROR(IF(D3384="","",INDEX(Entradas!$H$3:$H$5000,MATCH(Vendas!A3384,IF(Entradas!$B$3:$B$5000=Vendas!D3384,Entradas!$A$3:$A$5000),1))),"Preço não registrado")</f>
        <v/>
      </c>
      <c r="I3384" s="37" t="str">
        <f t="shared" si="263"/>
        <v/>
      </c>
      <c r="J3384" s="1"/>
      <c r="K3384" s="1"/>
      <c r="L3384" s="16" t="str">
        <f t="shared" si="264"/>
        <v/>
      </c>
      <c r="M3384" s="70"/>
    </row>
    <row r="3385" spans="1:13" x14ac:dyDescent="0.3">
      <c r="A3385" s="4"/>
      <c r="B3385" s="1"/>
      <c r="C3385" s="1" t="str">
        <f t="shared" si="260"/>
        <v/>
      </c>
      <c r="D3385" s="1"/>
      <c r="E3385" s="1" t="str">
        <f t="shared" si="261"/>
        <v/>
      </c>
      <c r="F3385" s="1" t="str">
        <f t="shared" si="262"/>
        <v/>
      </c>
      <c r="G3385" s="1"/>
      <c r="H3385" s="74" t="str" cm="1">
        <f t="array" ref="H3385">IFERROR(IF(D3385="","",INDEX(Entradas!$H$3:$H$5000,MATCH(Vendas!A3385,IF(Entradas!$B$3:$B$5000=Vendas!D3385,Entradas!$A$3:$A$5000),1))),"Preço não registrado")</f>
        <v/>
      </c>
      <c r="I3385" s="37" t="str">
        <f t="shared" si="263"/>
        <v/>
      </c>
      <c r="J3385" s="1"/>
      <c r="K3385" s="1"/>
      <c r="L3385" s="16" t="str">
        <f t="shared" si="264"/>
        <v/>
      </c>
      <c r="M3385" s="70"/>
    </row>
    <row r="3386" spans="1:13" x14ac:dyDescent="0.3">
      <c r="A3386" s="4"/>
      <c r="B3386" s="1"/>
      <c r="C3386" s="1" t="str">
        <f t="shared" si="260"/>
        <v/>
      </c>
      <c r="D3386" s="1"/>
      <c r="E3386" s="1" t="str">
        <f t="shared" si="261"/>
        <v/>
      </c>
      <c r="F3386" s="1" t="str">
        <f t="shared" si="262"/>
        <v/>
      </c>
      <c r="G3386" s="1"/>
      <c r="H3386" s="74" t="str" cm="1">
        <f t="array" ref="H3386">IFERROR(IF(D3386="","",INDEX(Entradas!$H$3:$H$5000,MATCH(Vendas!A3386,IF(Entradas!$B$3:$B$5000=Vendas!D3386,Entradas!$A$3:$A$5000),1))),"Preço não registrado")</f>
        <v/>
      </c>
      <c r="I3386" s="37" t="str">
        <f t="shared" si="263"/>
        <v/>
      </c>
      <c r="J3386" s="1"/>
      <c r="K3386" s="1"/>
      <c r="L3386" s="16" t="str">
        <f t="shared" si="264"/>
        <v/>
      </c>
      <c r="M3386" s="70"/>
    </row>
    <row r="3387" spans="1:13" x14ac:dyDescent="0.3">
      <c r="A3387" s="4"/>
      <c r="B3387" s="1"/>
      <c r="C3387" s="1" t="str">
        <f t="shared" si="260"/>
        <v/>
      </c>
      <c r="D3387" s="1"/>
      <c r="E3387" s="1" t="str">
        <f t="shared" si="261"/>
        <v/>
      </c>
      <c r="F3387" s="1" t="str">
        <f t="shared" si="262"/>
        <v/>
      </c>
      <c r="G3387" s="1"/>
      <c r="H3387" s="74" t="str" cm="1">
        <f t="array" ref="H3387">IFERROR(IF(D3387="","",INDEX(Entradas!$H$3:$H$5000,MATCH(Vendas!A3387,IF(Entradas!$B$3:$B$5000=Vendas!D3387,Entradas!$A$3:$A$5000),1))),"Preço não registrado")</f>
        <v/>
      </c>
      <c r="I3387" s="37" t="str">
        <f t="shared" si="263"/>
        <v/>
      </c>
      <c r="J3387" s="1"/>
      <c r="K3387" s="1"/>
      <c r="L3387" s="16" t="str">
        <f t="shared" si="264"/>
        <v/>
      </c>
      <c r="M3387" s="70"/>
    </row>
    <row r="3388" spans="1:13" x14ac:dyDescent="0.3">
      <c r="A3388" s="4"/>
      <c r="B3388" s="1"/>
      <c r="C3388" s="1" t="str">
        <f t="shared" si="260"/>
        <v/>
      </c>
      <c r="D3388" s="1"/>
      <c r="E3388" s="1" t="str">
        <f t="shared" si="261"/>
        <v/>
      </c>
      <c r="F3388" s="1" t="str">
        <f t="shared" si="262"/>
        <v/>
      </c>
      <c r="G3388" s="1"/>
      <c r="H3388" s="74" t="str" cm="1">
        <f t="array" ref="H3388">IFERROR(IF(D3388="","",INDEX(Entradas!$H$3:$H$5000,MATCH(Vendas!A3388,IF(Entradas!$B$3:$B$5000=Vendas!D3388,Entradas!$A$3:$A$5000),1))),"Preço não registrado")</f>
        <v/>
      </c>
      <c r="I3388" s="37" t="str">
        <f t="shared" si="263"/>
        <v/>
      </c>
      <c r="J3388" s="1"/>
      <c r="K3388" s="1"/>
      <c r="L3388" s="16" t="str">
        <f t="shared" si="264"/>
        <v/>
      </c>
      <c r="M3388" s="70"/>
    </row>
    <row r="3389" spans="1:13" x14ac:dyDescent="0.3">
      <c r="A3389" s="4"/>
      <c r="B3389" s="1"/>
      <c r="C3389" s="1" t="str">
        <f t="shared" si="260"/>
        <v/>
      </c>
      <c r="D3389" s="1"/>
      <c r="E3389" s="1" t="str">
        <f t="shared" si="261"/>
        <v/>
      </c>
      <c r="F3389" s="1" t="str">
        <f t="shared" si="262"/>
        <v/>
      </c>
      <c r="G3389" s="1"/>
      <c r="H3389" s="74" t="str" cm="1">
        <f t="array" ref="H3389">IFERROR(IF(D3389="","",INDEX(Entradas!$H$3:$H$5000,MATCH(Vendas!A3389,IF(Entradas!$B$3:$B$5000=Vendas!D3389,Entradas!$A$3:$A$5000),1))),"Preço não registrado")</f>
        <v/>
      </c>
      <c r="I3389" s="37" t="str">
        <f t="shared" si="263"/>
        <v/>
      </c>
      <c r="J3389" s="1"/>
      <c r="K3389" s="1"/>
      <c r="L3389" s="16" t="str">
        <f t="shared" si="264"/>
        <v/>
      </c>
      <c r="M3389" s="70"/>
    </row>
    <row r="3390" spans="1:13" x14ac:dyDescent="0.3">
      <c r="A3390" s="4"/>
      <c r="B3390" s="1"/>
      <c r="C3390" s="1" t="str">
        <f t="shared" si="260"/>
        <v/>
      </c>
      <c r="D3390" s="1"/>
      <c r="E3390" s="1" t="str">
        <f t="shared" si="261"/>
        <v/>
      </c>
      <c r="F3390" s="1" t="str">
        <f t="shared" si="262"/>
        <v/>
      </c>
      <c r="G3390" s="1"/>
      <c r="H3390" s="74" t="str" cm="1">
        <f t="array" ref="H3390">IFERROR(IF(D3390="","",INDEX(Entradas!$H$3:$H$5000,MATCH(Vendas!A3390,IF(Entradas!$B$3:$B$5000=Vendas!D3390,Entradas!$A$3:$A$5000),1))),"Preço não registrado")</f>
        <v/>
      </c>
      <c r="I3390" s="37" t="str">
        <f t="shared" si="263"/>
        <v/>
      </c>
      <c r="J3390" s="1"/>
      <c r="K3390" s="1"/>
      <c r="L3390" s="16" t="str">
        <f t="shared" si="264"/>
        <v/>
      </c>
      <c r="M3390" s="70"/>
    </row>
    <row r="3391" spans="1:13" x14ac:dyDescent="0.3">
      <c r="A3391" s="4"/>
      <c r="B3391" s="1"/>
      <c r="C3391" s="1" t="str">
        <f t="shared" si="260"/>
        <v/>
      </c>
      <c r="D3391" s="1"/>
      <c r="E3391" s="1" t="str">
        <f t="shared" si="261"/>
        <v/>
      </c>
      <c r="F3391" s="1" t="str">
        <f t="shared" si="262"/>
        <v/>
      </c>
      <c r="G3391" s="1"/>
      <c r="H3391" s="74" t="str" cm="1">
        <f t="array" ref="H3391">IFERROR(IF(D3391="","",INDEX(Entradas!$H$3:$H$5000,MATCH(Vendas!A3391,IF(Entradas!$B$3:$B$5000=Vendas!D3391,Entradas!$A$3:$A$5000),1))),"Preço não registrado")</f>
        <v/>
      </c>
      <c r="I3391" s="37" t="str">
        <f t="shared" si="263"/>
        <v/>
      </c>
      <c r="J3391" s="1"/>
      <c r="K3391" s="1"/>
      <c r="L3391" s="16" t="str">
        <f t="shared" si="264"/>
        <v/>
      </c>
      <c r="M3391" s="70"/>
    </row>
    <row r="3392" spans="1:13" x14ac:dyDescent="0.3">
      <c r="A3392" s="4"/>
      <c r="B3392" s="1"/>
      <c r="C3392" s="1" t="str">
        <f t="shared" si="260"/>
        <v/>
      </c>
      <c r="D3392" s="6"/>
      <c r="E3392" s="1" t="str">
        <f t="shared" si="261"/>
        <v/>
      </c>
      <c r="F3392" s="1" t="str">
        <f t="shared" si="262"/>
        <v/>
      </c>
      <c r="G3392" s="1"/>
      <c r="H3392" s="74" t="str" cm="1">
        <f t="array" ref="H3392">IFERROR(IF(D3392="","",INDEX(Entradas!$H$3:$H$5000,MATCH(Vendas!A3392,IF(Entradas!$B$3:$B$5000=Vendas!D3392,Entradas!$A$3:$A$5000),1))),"Preço não registrado")</f>
        <v/>
      </c>
      <c r="I3392" s="37" t="str">
        <f t="shared" si="263"/>
        <v/>
      </c>
      <c r="J3392" s="1"/>
      <c r="K3392" s="1"/>
      <c r="L3392" s="16" t="str">
        <f t="shared" si="264"/>
        <v/>
      </c>
      <c r="M3392" s="70"/>
    </row>
    <row r="3393" spans="1:13" x14ac:dyDescent="0.3">
      <c r="A3393" s="4"/>
      <c r="B3393" s="1"/>
      <c r="C3393" s="1" t="str">
        <f t="shared" si="260"/>
        <v/>
      </c>
      <c r="D3393" s="1"/>
      <c r="E3393" s="1" t="str">
        <f t="shared" si="261"/>
        <v/>
      </c>
      <c r="F3393" s="1" t="str">
        <f t="shared" si="262"/>
        <v/>
      </c>
      <c r="G3393" s="1"/>
      <c r="H3393" s="74" t="str" cm="1">
        <f t="array" ref="H3393">IFERROR(IF(D3393="","",INDEX(Entradas!$H$3:$H$5000,MATCH(Vendas!A3393,IF(Entradas!$B$3:$B$5000=Vendas!D3393,Entradas!$A$3:$A$5000),1))),"Preço não registrado")</f>
        <v/>
      </c>
      <c r="I3393" s="37" t="str">
        <f t="shared" si="263"/>
        <v/>
      </c>
      <c r="J3393" s="1"/>
      <c r="K3393" s="1"/>
      <c r="L3393" s="16" t="str">
        <f t="shared" si="264"/>
        <v/>
      </c>
      <c r="M3393" s="70"/>
    </row>
    <row r="3394" spans="1:13" x14ac:dyDescent="0.3">
      <c r="A3394" s="4"/>
      <c r="B3394" s="1"/>
      <c r="C3394" s="1" t="str">
        <f t="shared" si="260"/>
        <v/>
      </c>
      <c r="D3394" s="1"/>
      <c r="E3394" s="1" t="str">
        <f t="shared" si="261"/>
        <v/>
      </c>
      <c r="F3394" s="1" t="str">
        <f t="shared" si="262"/>
        <v/>
      </c>
      <c r="G3394" s="1"/>
      <c r="H3394" s="74" t="str" cm="1">
        <f t="array" ref="H3394">IFERROR(IF(D3394="","",INDEX(Entradas!$H$3:$H$5000,MATCH(Vendas!A3394,IF(Entradas!$B$3:$B$5000=Vendas!D3394,Entradas!$A$3:$A$5000),1))),"Preço não registrado")</f>
        <v/>
      </c>
      <c r="I3394" s="37" t="str">
        <f t="shared" si="263"/>
        <v/>
      </c>
      <c r="J3394" s="1"/>
      <c r="K3394" s="1"/>
      <c r="L3394" s="16" t="str">
        <f t="shared" si="264"/>
        <v/>
      </c>
      <c r="M3394" s="70"/>
    </row>
    <row r="3395" spans="1:13" x14ac:dyDescent="0.3">
      <c r="A3395" s="4"/>
      <c r="B3395" s="1"/>
      <c r="C3395" s="1" t="str">
        <f t="shared" ref="C3395:C3458" si="265">IF(B3395="","",VLOOKUP(B3395,tabela_cliente,2,0))</f>
        <v/>
      </c>
      <c r="D3395" s="1"/>
      <c r="E3395" s="1" t="str">
        <f t="shared" ref="E3395:E3458" si="266">IF(D3395="","",VLOOKUP(D3395,tabela_produto,2,0))</f>
        <v/>
      </c>
      <c r="F3395" s="1" t="str">
        <f t="shared" ref="F3395:F3458" si="267">IF(D3395="","",VLOOKUP(D3395,tabela_produto,3,0))</f>
        <v/>
      </c>
      <c r="G3395" s="1"/>
      <c r="H3395" s="74" t="str" cm="1">
        <f t="array" ref="H3395">IFERROR(IF(D3395="","",INDEX(Entradas!$H$3:$H$5000,MATCH(Vendas!A3395,IF(Entradas!$B$3:$B$5000=Vendas!D3395,Entradas!$A$3:$A$5000),1))),"Preço não registrado")</f>
        <v/>
      </c>
      <c r="I3395" s="37" t="str">
        <f t="shared" si="263"/>
        <v/>
      </c>
      <c r="J3395" s="1"/>
      <c r="K3395" s="1"/>
      <c r="L3395" s="16" t="str">
        <f t="shared" si="264"/>
        <v/>
      </c>
      <c r="M3395" s="70"/>
    </row>
    <row r="3396" spans="1:13" x14ac:dyDescent="0.3">
      <c r="A3396" s="4"/>
      <c r="B3396" s="1"/>
      <c r="C3396" s="1" t="str">
        <f t="shared" si="265"/>
        <v/>
      </c>
      <c r="D3396" s="1"/>
      <c r="E3396" s="1" t="str">
        <f t="shared" si="266"/>
        <v/>
      </c>
      <c r="F3396" s="1" t="str">
        <f t="shared" si="267"/>
        <v/>
      </c>
      <c r="G3396" s="1"/>
      <c r="H3396" s="74" t="str" cm="1">
        <f t="array" ref="H3396">IFERROR(IF(D3396="","",INDEX(Entradas!$H$3:$H$5000,MATCH(Vendas!A3396,IF(Entradas!$B$3:$B$5000=Vendas!D3396,Entradas!$A$3:$A$5000),1))),"Preço não registrado")</f>
        <v/>
      </c>
      <c r="I3396" s="37" t="str">
        <f t="shared" ref="I3396:I3459" si="268">IFERROR(IF(OR(G3396="",H3396=""),"",G3396*H3396),"")</f>
        <v/>
      </c>
      <c r="J3396" s="1"/>
      <c r="K3396" s="1"/>
      <c r="L3396" s="16" t="str">
        <f t="shared" ref="L3396:L3459" si="269">IF(K3396="","",HYPERLINK("https://rastreamentocorreios.info/consulta/"&amp;K3396,"Rastreie aqui"))</f>
        <v/>
      </c>
      <c r="M3396" s="70"/>
    </row>
    <row r="3397" spans="1:13" x14ac:dyDescent="0.3">
      <c r="A3397" s="4"/>
      <c r="B3397" s="1"/>
      <c r="C3397" s="1" t="str">
        <f t="shared" si="265"/>
        <v/>
      </c>
      <c r="D3397" s="1"/>
      <c r="E3397" s="1" t="str">
        <f t="shared" si="266"/>
        <v/>
      </c>
      <c r="F3397" s="1" t="str">
        <f t="shared" si="267"/>
        <v/>
      </c>
      <c r="G3397" s="1"/>
      <c r="H3397" s="74" t="str" cm="1">
        <f t="array" ref="H3397">IFERROR(IF(D3397="","",INDEX(Entradas!$H$3:$H$5000,MATCH(Vendas!A3397,IF(Entradas!$B$3:$B$5000=Vendas!D3397,Entradas!$A$3:$A$5000),1))),"Preço não registrado")</f>
        <v/>
      </c>
      <c r="I3397" s="37" t="str">
        <f t="shared" si="268"/>
        <v/>
      </c>
      <c r="J3397" s="1"/>
      <c r="K3397" s="1"/>
      <c r="L3397" s="16" t="str">
        <f t="shared" si="269"/>
        <v/>
      </c>
      <c r="M3397" s="70"/>
    </row>
    <row r="3398" spans="1:13" x14ac:dyDescent="0.3">
      <c r="A3398" s="4"/>
      <c r="B3398" s="1"/>
      <c r="C3398" s="1" t="str">
        <f t="shared" si="265"/>
        <v/>
      </c>
      <c r="D3398" s="1"/>
      <c r="E3398" s="1" t="str">
        <f t="shared" si="266"/>
        <v/>
      </c>
      <c r="F3398" s="1" t="str">
        <f t="shared" si="267"/>
        <v/>
      </c>
      <c r="G3398" s="1"/>
      <c r="H3398" s="74" t="str" cm="1">
        <f t="array" ref="H3398">IFERROR(IF(D3398="","",INDEX(Entradas!$H$3:$H$5000,MATCH(Vendas!A3398,IF(Entradas!$B$3:$B$5000=Vendas!D3398,Entradas!$A$3:$A$5000),1))),"Preço não registrado")</f>
        <v/>
      </c>
      <c r="I3398" s="37" t="str">
        <f t="shared" si="268"/>
        <v/>
      </c>
      <c r="J3398" s="1"/>
      <c r="K3398" s="1"/>
      <c r="L3398" s="16" t="str">
        <f t="shared" si="269"/>
        <v/>
      </c>
      <c r="M3398" s="70"/>
    </row>
    <row r="3399" spans="1:13" x14ac:dyDescent="0.3">
      <c r="A3399" s="4"/>
      <c r="B3399" s="1"/>
      <c r="C3399" s="1" t="str">
        <f t="shared" si="265"/>
        <v/>
      </c>
      <c r="D3399" s="1"/>
      <c r="E3399" s="1" t="str">
        <f t="shared" si="266"/>
        <v/>
      </c>
      <c r="F3399" s="1" t="str">
        <f t="shared" si="267"/>
        <v/>
      </c>
      <c r="G3399" s="1"/>
      <c r="H3399" s="74" t="str" cm="1">
        <f t="array" ref="H3399">IFERROR(IF(D3399="","",INDEX(Entradas!$H$3:$H$5000,MATCH(Vendas!A3399,IF(Entradas!$B$3:$B$5000=Vendas!D3399,Entradas!$A$3:$A$5000),1))),"Preço não registrado")</f>
        <v/>
      </c>
      <c r="I3399" s="37" t="str">
        <f t="shared" si="268"/>
        <v/>
      </c>
      <c r="J3399" s="1"/>
      <c r="K3399" s="1"/>
      <c r="L3399" s="16" t="str">
        <f t="shared" si="269"/>
        <v/>
      </c>
      <c r="M3399" s="70"/>
    </row>
    <row r="3400" spans="1:13" x14ac:dyDescent="0.3">
      <c r="A3400" s="4"/>
      <c r="B3400" s="1"/>
      <c r="C3400" s="1" t="str">
        <f t="shared" si="265"/>
        <v/>
      </c>
      <c r="D3400" s="1"/>
      <c r="E3400" s="1" t="str">
        <f t="shared" si="266"/>
        <v/>
      </c>
      <c r="F3400" s="1" t="str">
        <f t="shared" si="267"/>
        <v/>
      </c>
      <c r="G3400" s="1"/>
      <c r="H3400" s="74" t="str" cm="1">
        <f t="array" ref="H3400">IFERROR(IF(D3400="","",INDEX(Entradas!$H$3:$H$5000,MATCH(Vendas!A3400,IF(Entradas!$B$3:$B$5000=Vendas!D3400,Entradas!$A$3:$A$5000),1))),"Preço não registrado")</f>
        <v/>
      </c>
      <c r="I3400" s="37" t="str">
        <f t="shared" si="268"/>
        <v/>
      </c>
      <c r="J3400" s="1"/>
      <c r="K3400" s="1"/>
      <c r="L3400" s="16" t="str">
        <f t="shared" si="269"/>
        <v/>
      </c>
      <c r="M3400" s="70"/>
    </row>
    <row r="3401" spans="1:13" x14ac:dyDescent="0.3">
      <c r="A3401" s="4"/>
      <c r="B3401" s="1"/>
      <c r="C3401" s="1" t="str">
        <f t="shared" si="265"/>
        <v/>
      </c>
      <c r="D3401" s="1"/>
      <c r="E3401" s="1" t="str">
        <f t="shared" si="266"/>
        <v/>
      </c>
      <c r="F3401" s="1" t="str">
        <f t="shared" si="267"/>
        <v/>
      </c>
      <c r="G3401" s="1"/>
      <c r="H3401" s="74" t="str" cm="1">
        <f t="array" ref="H3401">IFERROR(IF(D3401="","",INDEX(Entradas!$H$3:$H$5000,MATCH(Vendas!A3401,IF(Entradas!$B$3:$B$5000=Vendas!D3401,Entradas!$A$3:$A$5000),1))),"Preço não registrado")</f>
        <v/>
      </c>
      <c r="I3401" s="37" t="str">
        <f t="shared" si="268"/>
        <v/>
      </c>
      <c r="J3401" s="1"/>
      <c r="K3401" s="1"/>
      <c r="L3401" s="16" t="str">
        <f t="shared" si="269"/>
        <v/>
      </c>
      <c r="M3401" s="70"/>
    </row>
    <row r="3402" spans="1:13" x14ac:dyDescent="0.3">
      <c r="A3402" s="4"/>
      <c r="B3402" s="1"/>
      <c r="C3402" s="1" t="str">
        <f t="shared" si="265"/>
        <v/>
      </c>
      <c r="D3402" s="6"/>
      <c r="E3402" s="1" t="str">
        <f t="shared" si="266"/>
        <v/>
      </c>
      <c r="F3402" s="1" t="str">
        <f t="shared" si="267"/>
        <v/>
      </c>
      <c r="G3402" s="1"/>
      <c r="H3402" s="74" t="str" cm="1">
        <f t="array" ref="H3402">IFERROR(IF(D3402="","",INDEX(Entradas!$H$3:$H$5000,MATCH(Vendas!A3402,IF(Entradas!$B$3:$B$5000=Vendas!D3402,Entradas!$A$3:$A$5000),1))),"Preço não registrado")</f>
        <v/>
      </c>
      <c r="I3402" s="37" t="str">
        <f t="shared" si="268"/>
        <v/>
      </c>
      <c r="J3402" s="1"/>
      <c r="K3402" s="1"/>
      <c r="L3402" s="16" t="str">
        <f t="shared" si="269"/>
        <v/>
      </c>
      <c r="M3402" s="70"/>
    </row>
    <row r="3403" spans="1:13" x14ac:dyDescent="0.3">
      <c r="A3403" s="4"/>
      <c r="B3403" s="1"/>
      <c r="C3403" s="1" t="str">
        <f t="shared" si="265"/>
        <v/>
      </c>
      <c r="D3403" s="1"/>
      <c r="E3403" s="1" t="str">
        <f t="shared" si="266"/>
        <v/>
      </c>
      <c r="F3403" s="1" t="str">
        <f t="shared" si="267"/>
        <v/>
      </c>
      <c r="G3403" s="1"/>
      <c r="H3403" s="74" t="str" cm="1">
        <f t="array" ref="H3403">IFERROR(IF(D3403="","",INDEX(Entradas!$H$3:$H$5000,MATCH(Vendas!A3403,IF(Entradas!$B$3:$B$5000=Vendas!D3403,Entradas!$A$3:$A$5000),1))),"Preço não registrado")</f>
        <v/>
      </c>
      <c r="I3403" s="37" t="str">
        <f t="shared" si="268"/>
        <v/>
      </c>
      <c r="J3403" s="1"/>
      <c r="K3403" s="1"/>
      <c r="L3403" s="16" t="str">
        <f t="shared" si="269"/>
        <v/>
      </c>
      <c r="M3403" s="70"/>
    </row>
    <row r="3404" spans="1:13" x14ac:dyDescent="0.3">
      <c r="A3404" s="4"/>
      <c r="B3404" s="1"/>
      <c r="C3404" s="1" t="str">
        <f t="shared" si="265"/>
        <v/>
      </c>
      <c r="D3404" s="1"/>
      <c r="E3404" s="1" t="str">
        <f t="shared" si="266"/>
        <v/>
      </c>
      <c r="F3404" s="1" t="str">
        <f t="shared" si="267"/>
        <v/>
      </c>
      <c r="G3404" s="1"/>
      <c r="H3404" s="74" t="str" cm="1">
        <f t="array" ref="H3404">IFERROR(IF(D3404="","",INDEX(Entradas!$H$3:$H$5000,MATCH(Vendas!A3404,IF(Entradas!$B$3:$B$5000=Vendas!D3404,Entradas!$A$3:$A$5000),1))),"Preço não registrado")</f>
        <v/>
      </c>
      <c r="I3404" s="37" t="str">
        <f t="shared" si="268"/>
        <v/>
      </c>
      <c r="J3404" s="1"/>
      <c r="K3404" s="1"/>
      <c r="L3404" s="16" t="str">
        <f t="shared" si="269"/>
        <v/>
      </c>
      <c r="M3404" s="70"/>
    </row>
    <row r="3405" spans="1:13" x14ac:dyDescent="0.3">
      <c r="A3405" s="4"/>
      <c r="B3405" s="1"/>
      <c r="C3405" s="1" t="str">
        <f t="shared" si="265"/>
        <v/>
      </c>
      <c r="D3405" s="1"/>
      <c r="E3405" s="1" t="str">
        <f t="shared" si="266"/>
        <v/>
      </c>
      <c r="F3405" s="1" t="str">
        <f t="shared" si="267"/>
        <v/>
      </c>
      <c r="G3405" s="1"/>
      <c r="H3405" s="74" t="str" cm="1">
        <f t="array" ref="H3405">IFERROR(IF(D3405="","",INDEX(Entradas!$H$3:$H$5000,MATCH(Vendas!A3405,IF(Entradas!$B$3:$B$5000=Vendas!D3405,Entradas!$A$3:$A$5000),1))),"Preço não registrado")</f>
        <v/>
      </c>
      <c r="I3405" s="37" t="str">
        <f t="shared" si="268"/>
        <v/>
      </c>
      <c r="J3405" s="1"/>
      <c r="K3405" s="1"/>
      <c r="L3405" s="16" t="str">
        <f t="shared" si="269"/>
        <v/>
      </c>
      <c r="M3405" s="70"/>
    </row>
    <row r="3406" spans="1:13" x14ac:dyDescent="0.3">
      <c r="A3406" s="4"/>
      <c r="B3406" s="1"/>
      <c r="C3406" s="1" t="str">
        <f t="shared" si="265"/>
        <v/>
      </c>
      <c r="D3406" s="1"/>
      <c r="E3406" s="1" t="str">
        <f t="shared" si="266"/>
        <v/>
      </c>
      <c r="F3406" s="1" t="str">
        <f t="shared" si="267"/>
        <v/>
      </c>
      <c r="G3406" s="1"/>
      <c r="H3406" s="74" t="str" cm="1">
        <f t="array" ref="H3406">IFERROR(IF(D3406="","",INDEX(Entradas!$H$3:$H$5000,MATCH(Vendas!A3406,IF(Entradas!$B$3:$B$5000=Vendas!D3406,Entradas!$A$3:$A$5000),1))),"Preço não registrado")</f>
        <v/>
      </c>
      <c r="I3406" s="37" t="str">
        <f t="shared" si="268"/>
        <v/>
      </c>
      <c r="J3406" s="1"/>
      <c r="K3406" s="1"/>
      <c r="L3406" s="16" t="str">
        <f t="shared" si="269"/>
        <v/>
      </c>
      <c r="M3406" s="70"/>
    </row>
    <row r="3407" spans="1:13" x14ac:dyDescent="0.3">
      <c r="A3407" s="4"/>
      <c r="B3407" s="1"/>
      <c r="C3407" s="1" t="str">
        <f t="shared" si="265"/>
        <v/>
      </c>
      <c r="D3407" s="1"/>
      <c r="E3407" s="1" t="str">
        <f t="shared" si="266"/>
        <v/>
      </c>
      <c r="F3407" s="1" t="str">
        <f t="shared" si="267"/>
        <v/>
      </c>
      <c r="G3407" s="1"/>
      <c r="H3407" s="74" t="str" cm="1">
        <f t="array" ref="H3407">IFERROR(IF(D3407="","",INDEX(Entradas!$H$3:$H$5000,MATCH(Vendas!A3407,IF(Entradas!$B$3:$B$5000=Vendas!D3407,Entradas!$A$3:$A$5000),1))),"Preço não registrado")</f>
        <v/>
      </c>
      <c r="I3407" s="37" t="str">
        <f t="shared" si="268"/>
        <v/>
      </c>
      <c r="J3407" s="1"/>
      <c r="K3407" s="1"/>
      <c r="L3407" s="16" t="str">
        <f t="shared" si="269"/>
        <v/>
      </c>
      <c r="M3407" s="70"/>
    </row>
    <row r="3408" spans="1:13" x14ac:dyDescent="0.3">
      <c r="A3408" s="4"/>
      <c r="B3408" s="1"/>
      <c r="C3408" s="1" t="str">
        <f t="shared" si="265"/>
        <v/>
      </c>
      <c r="D3408" s="1"/>
      <c r="E3408" s="1" t="str">
        <f t="shared" si="266"/>
        <v/>
      </c>
      <c r="F3408" s="1" t="str">
        <f t="shared" si="267"/>
        <v/>
      </c>
      <c r="G3408" s="1"/>
      <c r="H3408" s="74" t="str" cm="1">
        <f t="array" ref="H3408">IFERROR(IF(D3408="","",INDEX(Entradas!$H$3:$H$5000,MATCH(Vendas!A3408,IF(Entradas!$B$3:$B$5000=Vendas!D3408,Entradas!$A$3:$A$5000),1))),"Preço não registrado")</f>
        <v/>
      </c>
      <c r="I3408" s="37" t="str">
        <f t="shared" si="268"/>
        <v/>
      </c>
      <c r="J3408" s="1"/>
      <c r="K3408" s="1"/>
      <c r="L3408" s="16" t="str">
        <f t="shared" si="269"/>
        <v/>
      </c>
      <c r="M3408" s="70"/>
    </row>
    <row r="3409" spans="1:13" x14ac:dyDescent="0.3">
      <c r="A3409" s="4"/>
      <c r="B3409" s="1"/>
      <c r="C3409" s="1" t="str">
        <f t="shared" si="265"/>
        <v/>
      </c>
      <c r="D3409" s="1"/>
      <c r="E3409" s="1" t="str">
        <f t="shared" si="266"/>
        <v/>
      </c>
      <c r="F3409" s="1" t="str">
        <f t="shared" si="267"/>
        <v/>
      </c>
      <c r="G3409" s="1"/>
      <c r="H3409" s="74" t="str" cm="1">
        <f t="array" ref="H3409">IFERROR(IF(D3409="","",INDEX(Entradas!$H$3:$H$5000,MATCH(Vendas!A3409,IF(Entradas!$B$3:$B$5000=Vendas!D3409,Entradas!$A$3:$A$5000),1))),"Preço não registrado")</f>
        <v/>
      </c>
      <c r="I3409" s="37" t="str">
        <f t="shared" si="268"/>
        <v/>
      </c>
      <c r="J3409" s="1"/>
      <c r="K3409" s="1"/>
      <c r="L3409" s="16" t="str">
        <f t="shared" si="269"/>
        <v/>
      </c>
      <c r="M3409" s="70"/>
    </row>
    <row r="3410" spans="1:13" x14ac:dyDescent="0.3">
      <c r="A3410" s="4"/>
      <c r="B3410" s="1"/>
      <c r="C3410" s="1" t="str">
        <f t="shared" si="265"/>
        <v/>
      </c>
      <c r="D3410" s="1"/>
      <c r="E3410" s="1" t="str">
        <f t="shared" si="266"/>
        <v/>
      </c>
      <c r="F3410" s="1" t="str">
        <f t="shared" si="267"/>
        <v/>
      </c>
      <c r="G3410" s="1"/>
      <c r="H3410" s="74" t="str" cm="1">
        <f t="array" ref="H3410">IFERROR(IF(D3410="","",INDEX(Entradas!$H$3:$H$5000,MATCH(Vendas!A3410,IF(Entradas!$B$3:$B$5000=Vendas!D3410,Entradas!$A$3:$A$5000),1))),"Preço não registrado")</f>
        <v/>
      </c>
      <c r="I3410" s="37" t="str">
        <f t="shared" si="268"/>
        <v/>
      </c>
      <c r="J3410" s="1"/>
      <c r="K3410" s="1"/>
      <c r="L3410" s="16" t="str">
        <f t="shared" si="269"/>
        <v/>
      </c>
      <c r="M3410" s="70"/>
    </row>
    <row r="3411" spans="1:13" x14ac:dyDescent="0.3">
      <c r="A3411" s="4"/>
      <c r="B3411" s="1"/>
      <c r="C3411" s="1" t="str">
        <f t="shared" si="265"/>
        <v/>
      </c>
      <c r="D3411" s="1"/>
      <c r="E3411" s="1" t="str">
        <f t="shared" si="266"/>
        <v/>
      </c>
      <c r="F3411" s="1" t="str">
        <f t="shared" si="267"/>
        <v/>
      </c>
      <c r="G3411" s="1"/>
      <c r="H3411" s="74" t="str" cm="1">
        <f t="array" ref="H3411">IFERROR(IF(D3411="","",INDEX(Entradas!$H$3:$H$5000,MATCH(Vendas!A3411,IF(Entradas!$B$3:$B$5000=Vendas!D3411,Entradas!$A$3:$A$5000),1))),"Preço não registrado")</f>
        <v/>
      </c>
      <c r="I3411" s="37" t="str">
        <f t="shared" si="268"/>
        <v/>
      </c>
      <c r="J3411" s="1"/>
      <c r="K3411" s="1"/>
      <c r="L3411" s="16" t="str">
        <f t="shared" si="269"/>
        <v/>
      </c>
      <c r="M3411" s="70"/>
    </row>
    <row r="3412" spans="1:13" x14ac:dyDescent="0.3">
      <c r="A3412" s="4"/>
      <c r="B3412" s="1"/>
      <c r="C3412" s="1" t="str">
        <f t="shared" si="265"/>
        <v/>
      </c>
      <c r="D3412" s="6"/>
      <c r="E3412" s="1" t="str">
        <f t="shared" si="266"/>
        <v/>
      </c>
      <c r="F3412" s="1" t="str">
        <f t="shared" si="267"/>
        <v/>
      </c>
      <c r="G3412" s="1"/>
      <c r="H3412" s="74" t="str" cm="1">
        <f t="array" ref="H3412">IFERROR(IF(D3412="","",INDEX(Entradas!$H$3:$H$5000,MATCH(Vendas!A3412,IF(Entradas!$B$3:$B$5000=Vendas!D3412,Entradas!$A$3:$A$5000),1))),"Preço não registrado")</f>
        <v/>
      </c>
      <c r="I3412" s="37" t="str">
        <f t="shared" si="268"/>
        <v/>
      </c>
      <c r="J3412" s="1"/>
      <c r="K3412" s="1"/>
      <c r="L3412" s="16" t="str">
        <f t="shared" si="269"/>
        <v/>
      </c>
      <c r="M3412" s="70"/>
    </row>
    <row r="3413" spans="1:13" x14ac:dyDescent="0.3">
      <c r="A3413" s="4"/>
      <c r="B3413" s="1"/>
      <c r="C3413" s="1" t="str">
        <f t="shared" si="265"/>
        <v/>
      </c>
      <c r="D3413" s="1"/>
      <c r="E3413" s="1" t="str">
        <f t="shared" si="266"/>
        <v/>
      </c>
      <c r="F3413" s="1" t="str">
        <f t="shared" si="267"/>
        <v/>
      </c>
      <c r="G3413" s="1"/>
      <c r="H3413" s="74" t="str" cm="1">
        <f t="array" ref="H3413">IFERROR(IF(D3413="","",INDEX(Entradas!$H$3:$H$5000,MATCH(Vendas!A3413,IF(Entradas!$B$3:$B$5000=Vendas!D3413,Entradas!$A$3:$A$5000),1))),"Preço não registrado")</f>
        <v/>
      </c>
      <c r="I3413" s="37" t="str">
        <f t="shared" si="268"/>
        <v/>
      </c>
      <c r="J3413" s="1"/>
      <c r="K3413" s="1"/>
      <c r="L3413" s="16" t="str">
        <f t="shared" si="269"/>
        <v/>
      </c>
      <c r="M3413" s="70"/>
    </row>
    <row r="3414" spans="1:13" x14ac:dyDescent="0.3">
      <c r="A3414" s="4"/>
      <c r="B3414" s="1"/>
      <c r="C3414" s="1" t="str">
        <f t="shared" si="265"/>
        <v/>
      </c>
      <c r="D3414" s="1"/>
      <c r="E3414" s="1" t="str">
        <f t="shared" si="266"/>
        <v/>
      </c>
      <c r="F3414" s="1" t="str">
        <f t="shared" si="267"/>
        <v/>
      </c>
      <c r="G3414" s="1"/>
      <c r="H3414" s="74" t="str" cm="1">
        <f t="array" ref="H3414">IFERROR(IF(D3414="","",INDEX(Entradas!$H$3:$H$5000,MATCH(Vendas!A3414,IF(Entradas!$B$3:$B$5000=Vendas!D3414,Entradas!$A$3:$A$5000),1))),"Preço não registrado")</f>
        <v/>
      </c>
      <c r="I3414" s="37" t="str">
        <f t="shared" si="268"/>
        <v/>
      </c>
      <c r="J3414" s="1"/>
      <c r="K3414" s="1"/>
      <c r="L3414" s="16" t="str">
        <f t="shared" si="269"/>
        <v/>
      </c>
      <c r="M3414" s="70"/>
    </row>
    <row r="3415" spans="1:13" x14ac:dyDescent="0.3">
      <c r="A3415" s="4"/>
      <c r="B3415" s="1"/>
      <c r="C3415" s="1" t="str">
        <f t="shared" si="265"/>
        <v/>
      </c>
      <c r="D3415" s="1"/>
      <c r="E3415" s="1" t="str">
        <f t="shared" si="266"/>
        <v/>
      </c>
      <c r="F3415" s="1" t="str">
        <f t="shared" si="267"/>
        <v/>
      </c>
      <c r="G3415" s="1"/>
      <c r="H3415" s="74" t="str" cm="1">
        <f t="array" ref="H3415">IFERROR(IF(D3415="","",INDEX(Entradas!$H$3:$H$5000,MATCH(Vendas!A3415,IF(Entradas!$B$3:$B$5000=Vendas!D3415,Entradas!$A$3:$A$5000),1))),"Preço não registrado")</f>
        <v/>
      </c>
      <c r="I3415" s="37" t="str">
        <f t="shared" si="268"/>
        <v/>
      </c>
      <c r="J3415" s="1"/>
      <c r="K3415" s="1"/>
      <c r="L3415" s="16" t="str">
        <f t="shared" si="269"/>
        <v/>
      </c>
      <c r="M3415" s="70"/>
    </row>
    <row r="3416" spans="1:13" x14ac:dyDescent="0.3">
      <c r="A3416" s="4"/>
      <c r="B3416" s="1"/>
      <c r="C3416" s="1" t="str">
        <f t="shared" si="265"/>
        <v/>
      </c>
      <c r="D3416" s="1"/>
      <c r="E3416" s="1" t="str">
        <f t="shared" si="266"/>
        <v/>
      </c>
      <c r="F3416" s="1" t="str">
        <f t="shared" si="267"/>
        <v/>
      </c>
      <c r="G3416" s="1"/>
      <c r="H3416" s="74" t="str" cm="1">
        <f t="array" ref="H3416">IFERROR(IF(D3416="","",INDEX(Entradas!$H$3:$H$5000,MATCH(Vendas!A3416,IF(Entradas!$B$3:$B$5000=Vendas!D3416,Entradas!$A$3:$A$5000),1))),"Preço não registrado")</f>
        <v/>
      </c>
      <c r="I3416" s="37" t="str">
        <f t="shared" si="268"/>
        <v/>
      </c>
      <c r="J3416" s="1"/>
      <c r="K3416" s="1"/>
      <c r="L3416" s="16" t="str">
        <f t="shared" si="269"/>
        <v/>
      </c>
      <c r="M3416" s="70"/>
    </row>
    <row r="3417" spans="1:13" x14ac:dyDescent="0.3">
      <c r="A3417" s="4"/>
      <c r="B3417" s="1"/>
      <c r="C3417" s="1" t="str">
        <f t="shared" si="265"/>
        <v/>
      </c>
      <c r="D3417" s="1"/>
      <c r="E3417" s="1" t="str">
        <f t="shared" si="266"/>
        <v/>
      </c>
      <c r="F3417" s="1" t="str">
        <f t="shared" si="267"/>
        <v/>
      </c>
      <c r="G3417" s="1"/>
      <c r="H3417" s="74" t="str" cm="1">
        <f t="array" ref="H3417">IFERROR(IF(D3417="","",INDEX(Entradas!$H$3:$H$5000,MATCH(Vendas!A3417,IF(Entradas!$B$3:$B$5000=Vendas!D3417,Entradas!$A$3:$A$5000),1))),"Preço não registrado")</f>
        <v/>
      </c>
      <c r="I3417" s="37" t="str">
        <f t="shared" si="268"/>
        <v/>
      </c>
      <c r="J3417" s="1"/>
      <c r="K3417" s="1"/>
      <c r="L3417" s="16" t="str">
        <f t="shared" si="269"/>
        <v/>
      </c>
      <c r="M3417" s="70"/>
    </row>
    <row r="3418" spans="1:13" x14ac:dyDescent="0.3">
      <c r="A3418" s="4"/>
      <c r="B3418" s="1"/>
      <c r="C3418" s="1" t="str">
        <f t="shared" si="265"/>
        <v/>
      </c>
      <c r="D3418" s="1"/>
      <c r="E3418" s="1" t="str">
        <f t="shared" si="266"/>
        <v/>
      </c>
      <c r="F3418" s="1" t="str">
        <f t="shared" si="267"/>
        <v/>
      </c>
      <c r="G3418" s="1"/>
      <c r="H3418" s="74" t="str" cm="1">
        <f t="array" ref="H3418">IFERROR(IF(D3418="","",INDEX(Entradas!$H$3:$H$5000,MATCH(Vendas!A3418,IF(Entradas!$B$3:$B$5000=Vendas!D3418,Entradas!$A$3:$A$5000),1))),"Preço não registrado")</f>
        <v/>
      </c>
      <c r="I3418" s="37" t="str">
        <f t="shared" si="268"/>
        <v/>
      </c>
      <c r="J3418" s="1"/>
      <c r="K3418" s="1"/>
      <c r="L3418" s="16" t="str">
        <f t="shared" si="269"/>
        <v/>
      </c>
      <c r="M3418" s="70"/>
    </row>
    <row r="3419" spans="1:13" x14ac:dyDescent="0.3">
      <c r="A3419" s="4"/>
      <c r="B3419" s="1"/>
      <c r="C3419" s="1" t="str">
        <f t="shared" si="265"/>
        <v/>
      </c>
      <c r="D3419" s="1"/>
      <c r="E3419" s="1" t="str">
        <f t="shared" si="266"/>
        <v/>
      </c>
      <c r="F3419" s="1" t="str">
        <f t="shared" si="267"/>
        <v/>
      </c>
      <c r="G3419" s="1"/>
      <c r="H3419" s="74" t="str" cm="1">
        <f t="array" ref="H3419">IFERROR(IF(D3419="","",INDEX(Entradas!$H$3:$H$5000,MATCH(Vendas!A3419,IF(Entradas!$B$3:$B$5000=Vendas!D3419,Entradas!$A$3:$A$5000),1))),"Preço não registrado")</f>
        <v/>
      </c>
      <c r="I3419" s="37" t="str">
        <f t="shared" si="268"/>
        <v/>
      </c>
      <c r="J3419" s="1"/>
      <c r="K3419" s="1"/>
      <c r="L3419" s="16" t="str">
        <f t="shared" si="269"/>
        <v/>
      </c>
      <c r="M3419" s="70"/>
    </row>
    <row r="3420" spans="1:13" x14ac:dyDescent="0.3">
      <c r="A3420" s="4"/>
      <c r="B3420" s="1"/>
      <c r="C3420" s="1" t="str">
        <f t="shared" si="265"/>
        <v/>
      </c>
      <c r="D3420" s="1"/>
      <c r="E3420" s="1" t="str">
        <f t="shared" si="266"/>
        <v/>
      </c>
      <c r="F3420" s="1" t="str">
        <f t="shared" si="267"/>
        <v/>
      </c>
      <c r="G3420" s="1"/>
      <c r="H3420" s="74" t="str" cm="1">
        <f t="array" ref="H3420">IFERROR(IF(D3420="","",INDEX(Entradas!$H$3:$H$5000,MATCH(Vendas!A3420,IF(Entradas!$B$3:$B$5000=Vendas!D3420,Entradas!$A$3:$A$5000),1))),"Preço não registrado")</f>
        <v/>
      </c>
      <c r="I3420" s="37" t="str">
        <f t="shared" si="268"/>
        <v/>
      </c>
      <c r="J3420" s="1"/>
      <c r="K3420" s="1"/>
      <c r="L3420" s="16" t="str">
        <f t="shared" si="269"/>
        <v/>
      </c>
      <c r="M3420" s="70"/>
    </row>
    <row r="3421" spans="1:13" x14ac:dyDescent="0.3">
      <c r="A3421" s="4"/>
      <c r="B3421" s="1"/>
      <c r="C3421" s="1" t="str">
        <f t="shared" si="265"/>
        <v/>
      </c>
      <c r="D3421" s="1"/>
      <c r="E3421" s="1" t="str">
        <f t="shared" si="266"/>
        <v/>
      </c>
      <c r="F3421" s="1" t="str">
        <f t="shared" si="267"/>
        <v/>
      </c>
      <c r="G3421" s="1"/>
      <c r="H3421" s="74" t="str" cm="1">
        <f t="array" ref="H3421">IFERROR(IF(D3421="","",INDEX(Entradas!$H$3:$H$5000,MATCH(Vendas!A3421,IF(Entradas!$B$3:$B$5000=Vendas!D3421,Entradas!$A$3:$A$5000),1))),"Preço não registrado")</f>
        <v/>
      </c>
      <c r="I3421" s="37" t="str">
        <f t="shared" si="268"/>
        <v/>
      </c>
      <c r="J3421" s="1"/>
      <c r="K3421" s="1"/>
      <c r="L3421" s="16" t="str">
        <f t="shared" si="269"/>
        <v/>
      </c>
      <c r="M3421" s="70"/>
    </row>
    <row r="3422" spans="1:13" x14ac:dyDescent="0.3">
      <c r="A3422" s="4"/>
      <c r="B3422" s="1"/>
      <c r="C3422" s="1" t="str">
        <f t="shared" si="265"/>
        <v/>
      </c>
      <c r="D3422" s="6"/>
      <c r="E3422" s="1" t="str">
        <f t="shared" si="266"/>
        <v/>
      </c>
      <c r="F3422" s="1" t="str">
        <f t="shared" si="267"/>
        <v/>
      </c>
      <c r="G3422" s="1"/>
      <c r="H3422" s="74" t="str" cm="1">
        <f t="array" ref="H3422">IFERROR(IF(D3422="","",INDEX(Entradas!$H$3:$H$5000,MATCH(Vendas!A3422,IF(Entradas!$B$3:$B$5000=Vendas!D3422,Entradas!$A$3:$A$5000),1))),"Preço não registrado")</f>
        <v/>
      </c>
      <c r="I3422" s="37" t="str">
        <f t="shared" si="268"/>
        <v/>
      </c>
      <c r="J3422" s="1"/>
      <c r="K3422" s="1"/>
      <c r="L3422" s="16" t="str">
        <f t="shared" si="269"/>
        <v/>
      </c>
      <c r="M3422" s="70"/>
    </row>
    <row r="3423" spans="1:13" x14ac:dyDescent="0.3">
      <c r="A3423" s="4"/>
      <c r="B3423" s="1"/>
      <c r="C3423" s="1" t="str">
        <f t="shared" si="265"/>
        <v/>
      </c>
      <c r="D3423" s="1"/>
      <c r="E3423" s="1" t="str">
        <f t="shared" si="266"/>
        <v/>
      </c>
      <c r="F3423" s="1" t="str">
        <f t="shared" si="267"/>
        <v/>
      </c>
      <c r="G3423" s="1"/>
      <c r="H3423" s="74" t="str" cm="1">
        <f t="array" ref="H3423">IFERROR(IF(D3423="","",INDEX(Entradas!$H$3:$H$5000,MATCH(Vendas!A3423,IF(Entradas!$B$3:$B$5000=Vendas!D3423,Entradas!$A$3:$A$5000),1))),"Preço não registrado")</f>
        <v/>
      </c>
      <c r="I3423" s="37" t="str">
        <f t="shared" si="268"/>
        <v/>
      </c>
      <c r="J3423" s="1"/>
      <c r="K3423" s="1"/>
      <c r="L3423" s="16" t="str">
        <f t="shared" si="269"/>
        <v/>
      </c>
      <c r="M3423" s="70"/>
    </row>
    <row r="3424" spans="1:13" x14ac:dyDescent="0.3">
      <c r="A3424" s="4"/>
      <c r="B3424" s="1"/>
      <c r="C3424" s="1" t="str">
        <f t="shared" si="265"/>
        <v/>
      </c>
      <c r="D3424" s="1"/>
      <c r="E3424" s="1" t="str">
        <f t="shared" si="266"/>
        <v/>
      </c>
      <c r="F3424" s="1" t="str">
        <f t="shared" si="267"/>
        <v/>
      </c>
      <c r="G3424" s="1"/>
      <c r="H3424" s="74" t="str" cm="1">
        <f t="array" ref="H3424">IFERROR(IF(D3424="","",INDEX(Entradas!$H$3:$H$5000,MATCH(Vendas!A3424,IF(Entradas!$B$3:$B$5000=Vendas!D3424,Entradas!$A$3:$A$5000),1))),"Preço não registrado")</f>
        <v/>
      </c>
      <c r="I3424" s="37" t="str">
        <f t="shared" si="268"/>
        <v/>
      </c>
      <c r="J3424" s="1"/>
      <c r="K3424" s="1"/>
      <c r="L3424" s="16" t="str">
        <f t="shared" si="269"/>
        <v/>
      </c>
      <c r="M3424" s="70"/>
    </row>
    <row r="3425" spans="1:13" x14ac:dyDescent="0.3">
      <c r="A3425" s="4"/>
      <c r="B3425" s="1"/>
      <c r="C3425" s="1" t="str">
        <f t="shared" si="265"/>
        <v/>
      </c>
      <c r="D3425" s="1"/>
      <c r="E3425" s="1" t="str">
        <f t="shared" si="266"/>
        <v/>
      </c>
      <c r="F3425" s="1" t="str">
        <f t="shared" si="267"/>
        <v/>
      </c>
      <c r="G3425" s="1"/>
      <c r="H3425" s="74" t="str" cm="1">
        <f t="array" ref="H3425">IFERROR(IF(D3425="","",INDEX(Entradas!$H$3:$H$5000,MATCH(Vendas!A3425,IF(Entradas!$B$3:$B$5000=Vendas!D3425,Entradas!$A$3:$A$5000),1))),"Preço não registrado")</f>
        <v/>
      </c>
      <c r="I3425" s="37" t="str">
        <f t="shared" si="268"/>
        <v/>
      </c>
      <c r="J3425" s="1"/>
      <c r="K3425" s="1"/>
      <c r="L3425" s="16" t="str">
        <f t="shared" si="269"/>
        <v/>
      </c>
      <c r="M3425" s="70"/>
    </row>
    <row r="3426" spans="1:13" x14ac:dyDescent="0.3">
      <c r="A3426" s="4"/>
      <c r="B3426" s="1"/>
      <c r="C3426" s="1" t="str">
        <f t="shared" si="265"/>
        <v/>
      </c>
      <c r="D3426" s="1"/>
      <c r="E3426" s="1" t="str">
        <f t="shared" si="266"/>
        <v/>
      </c>
      <c r="F3426" s="1" t="str">
        <f t="shared" si="267"/>
        <v/>
      </c>
      <c r="G3426" s="1"/>
      <c r="H3426" s="74" t="str" cm="1">
        <f t="array" ref="H3426">IFERROR(IF(D3426="","",INDEX(Entradas!$H$3:$H$5000,MATCH(Vendas!A3426,IF(Entradas!$B$3:$B$5000=Vendas!D3426,Entradas!$A$3:$A$5000),1))),"Preço não registrado")</f>
        <v/>
      </c>
      <c r="I3426" s="37" t="str">
        <f t="shared" si="268"/>
        <v/>
      </c>
      <c r="J3426" s="1"/>
      <c r="K3426" s="1"/>
      <c r="L3426" s="16" t="str">
        <f t="shared" si="269"/>
        <v/>
      </c>
      <c r="M3426" s="70"/>
    </row>
    <row r="3427" spans="1:13" x14ac:dyDescent="0.3">
      <c r="A3427" s="4"/>
      <c r="B3427" s="1"/>
      <c r="C3427" s="1" t="str">
        <f t="shared" si="265"/>
        <v/>
      </c>
      <c r="D3427" s="1"/>
      <c r="E3427" s="1" t="str">
        <f t="shared" si="266"/>
        <v/>
      </c>
      <c r="F3427" s="1" t="str">
        <f t="shared" si="267"/>
        <v/>
      </c>
      <c r="G3427" s="1"/>
      <c r="H3427" s="74" t="str" cm="1">
        <f t="array" ref="H3427">IFERROR(IF(D3427="","",INDEX(Entradas!$H$3:$H$5000,MATCH(Vendas!A3427,IF(Entradas!$B$3:$B$5000=Vendas!D3427,Entradas!$A$3:$A$5000),1))),"Preço não registrado")</f>
        <v/>
      </c>
      <c r="I3427" s="37" t="str">
        <f t="shared" si="268"/>
        <v/>
      </c>
      <c r="J3427" s="1"/>
      <c r="K3427" s="1"/>
      <c r="L3427" s="16" t="str">
        <f t="shared" si="269"/>
        <v/>
      </c>
      <c r="M3427" s="70"/>
    </row>
    <row r="3428" spans="1:13" x14ac:dyDescent="0.3">
      <c r="A3428" s="4"/>
      <c r="B3428" s="1"/>
      <c r="C3428" s="1" t="str">
        <f t="shared" si="265"/>
        <v/>
      </c>
      <c r="D3428" s="1"/>
      <c r="E3428" s="1" t="str">
        <f t="shared" si="266"/>
        <v/>
      </c>
      <c r="F3428" s="1" t="str">
        <f t="shared" si="267"/>
        <v/>
      </c>
      <c r="G3428" s="1"/>
      <c r="H3428" s="74" t="str" cm="1">
        <f t="array" ref="H3428">IFERROR(IF(D3428="","",INDEX(Entradas!$H$3:$H$5000,MATCH(Vendas!A3428,IF(Entradas!$B$3:$B$5000=Vendas!D3428,Entradas!$A$3:$A$5000),1))),"Preço não registrado")</f>
        <v/>
      </c>
      <c r="I3428" s="37" t="str">
        <f t="shared" si="268"/>
        <v/>
      </c>
      <c r="J3428" s="1"/>
      <c r="K3428" s="1"/>
      <c r="L3428" s="16" t="str">
        <f t="shared" si="269"/>
        <v/>
      </c>
      <c r="M3428" s="70"/>
    </row>
    <row r="3429" spans="1:13" x14ac:dyDescent="0.3">
      <c r="A3429" s="4"/>
      <c r="B3429" s="1"/>
      <c r="C3429" s="1" t="str">
        <f t="shared" si="265"/>
        <v/>
      </c>
      <c r="D3429" s="1"/>
      <c r="E3429" s="1" t="str">
        <f t="shared" si="266"/>
        <v/>
      </c>
      <c r="F3429" s="1" t="str">
        <f t="shared" si="267"/>
        <v/>
      </c>
      <c r="G3429" s="1"/>
      <c r="H3429" s="74" t="str" cm="1">
        <f t="array" ref="H3429">IFERROR(IF(D3429="","",INDEX(Entradas!$H$3:$H$5000,MATCH(Vendas!A3429,IF(Entradas!$B$3:$B$5000=Vendas!D3429,Entradas!$A$3:$A$5000),1))),"Preço não registrado")</f>
        <v/>
      </c>
      <c r="I3429" s="37" t="str">
        <f t="shared" si="268"/>
        <v/>
      </c>
      <c r="J3429" s="1"/>
      <c r="K3429" s="1"/>
      <c r="L3429" s="16" t="str">
        <f t="shared" si="269"/>
        <v/>
      </c>
      <c r="M3429" s="70"/>
    </row>
    <row r="3430" spans="1:13" x14ac:dyDescent="0.3">
      <c r="A3430" s="4"/>
      <c r="B3430" s="1"/>
      <c r="C3430" s="1" t="str">
        <f t="shared" si="265"/>
        <v/>
      </c>
      <c r="D3430" s="1"/>
      <c r="E3430" s="1" t="str">
        <f t="shared" si="266"/>
        <v/>
      </c>
      <c r="F3430" s="1" t="str">
        <f t="shared" si="267"/>
        <v/>
      </c>
      <c r="G3430" s="1"/>
      <c r="H3430" s="74" t="str" cm="1">
        <f t="array" ref="H3430">IFERROR(IF(D3430="","",INDEX(Entradas!$H$3:$H$5000,MATCH(Vendas!A3430,IF(Entradas!$B$3:$B$5000=Vendas!D3430,Entradas!$A$3:$A$5000),1))),"Preço não registrado")</f>
        <v/>
      </c>
      <c r="I3430" s="37" t="str">
        <f t="shared" si="268"/>
        <v/>
      </c>
      <c r="J3430" s="1"/>
      <c r="K3430" s="1"/>
      <c r="L3430" s="16" t="str">
        <f t="shared" si="269"/>
        <v/>
      </c>
      <c r="M3430" s="70"/>
    </row>
    <row r="3431" spans="1:13" x14ac:dyDescent="0.3">
      <c r="A3431" s="4"/>
      <c r="B3431" s="1"/>
      <c r="C3431" s="1" t="str">
        <f t="shared" si="265"/>
        <v/>
      </c>
      <c r="D3431" s="1"/>
      <c r="E3431" s="1" t="str">
        <f t="shared" si="266"/>
        <v/>
      </c>
      <c r="F3431" s="1" t="str">
        <f t="shared" si="267"/>
        <v/>
      </c>
      <c r="G3431" s="1"/>
      <c r="H3431" s="74" t="str" cm="1">
        <f t="array" ref="H3431">IFERROR(IF(D3431="","",INDEX(Entradas!$H$3:$H$5000,MATCH(Vendas!A3431,IF(Entradas!$B$3:$B$5000=Vendas!D3431,Entradas!$A$3:$A$5000),1))),"Preço não registrado")</f>
        <v/>
      </c>
      <c r="I3431" s="37" t="str">
        <f t="shared" si="268"/>
        <v/>
      </c>
      <c r="J3431" s="1"/>
      <c r="K3431" s="1"/>
      <c r="L3431" s="16" t="str">
        <f t="shared" si="269"/>
        <v/>
      </c>
      <c r="M3431" s="70"/>
    </row>
    <row r="3432" spans="1:13" x14ac:dyDescent="0.3">
      <c r="A3432" s="4"/>
      <c r="B3432" s="1"/>
      <c r="C3432" s="1" t="str">
        <f t="shared" si="265"/>
        <v/>
      </c>
      <c r="D3432" s="6"/>
      <c r="E3432" s="1" t="str">
        <f t="shared" si="266"/>
        <v/>
      </c>
      <c r="F3432" s="1" t="str">
        <f t="shared" si="267"/>
        <v/>
      </c>
      <c r="G3432" s="1"/>
      <c r="H3432" s="74" t="str" cm="1">
        <f t="array" ref="H3432">IFERROR(IF(D3432="","",INDEX(Entradas!$H$3:$H$5000,MATCH(Vendas!A3432,IF(Entradas!$B$3:$B$5000=Vendas!D3432,Entradas!$A$3:$A$5000),1))),"Preço não registrado")</f>
        <v/>
      </c>
      <c r="I3432" s="37" t="str">
        <f t="shared" si="268"/>
        <v/>
      </c>
      <c r="J3432" s="1"/>
      <c r="K3432" s="1"/>
      <c r="L3432" s="16" t="str">
        <f t="shared" si="269"/>
        <v/>
      </c>
      <c r="M3432" s="70"/>
    </row>
    <row r="3433" spans="1:13" x14ac:dyDescent="0.3">
      <c r="A3433" s="4"/>
      <c r="B3433" s="1"/>
      <c r="C3433" s="1" t="str">
        <f t="shared" si="265"/>
        <v/>
      </c>
      <c r="D3433" s="1"/>
      <c r="E3433" s="1" t="str">
        <f t="shared" si="266"/>
        <v/>
      </c>
      <c r="F3433" s="1" t="str">
        <f t="shared" si="267"/>
        <v/>
      </c>
      <c r="G3433" s="1"/>
      <c r="H3433" s="74" t="str" cm="1">
        <f t="array" ref="H3433">IFERROR(IF(D3433="","",INDEX(Entradas!$H$3:$H$5000,MATCH(Vendas!A3433,IF(Entradas!$B$3:$B$5000=Vendas!D3433,Entradas!$A$3:$A$5000),1))),"Preço não registrado")</f>
        <v/>
      </c>
      <c r="I3433" s="37" t="str">
        <f t="shared" si="268"/>
        <v/>
      </c>
      <c r="J3433" s="1"/>
      <c r="K3433" s="1"/>
      <c r="L3433" s="16" t="str">
        <f t="shared" si="269"/>
        <v/>
      </c>
      <c r="M3433" s="70"/>
    </row>
    <row r="3434" spans="1:13" x14ac:dyDescent="0.3">
      <c r="A3434" s="4"/>
      <c r="B3434" s="1"/>
      <c r="C3434" s="1" t="str">
        <f t="shared" si="265"/>
        <v/>
      </c>
      <c r="D3434" s="1"/>
      <c r="E3434" s="1" t="str">
        <f t="shared" si="266"/>
        <v/>
      </c>
      <c r="F3434" s="1" t="str">
        <f t="shared" si="267"/>
        <v/>
      </c>
      <c r="G3434" s="1"/>
      <c r="H3434" s="74" t="str" cm="1">
        <f t="array" ref="H3434">IFERROR(IF(D3434="","",INDEX(Entradas!$H$3:$H$5000,MATCH(Vendas!A3434,IF(Entradas!$B$3:$B$5000=Vendas!D3434,Entradas!$A$3:$A$5000),1))),"Preço não registrado")</f>
        <v/>
      </c>
      <c r="I3434" s="37" t="str">
        <f t="shared" si="268"/>
        <v/>
      </c>
      <c r="J3434" s="1"/>
      <c r="K3434" s="1"/>
      <c r="L3434" s="16" t="str">
        <f t="shared" si="269"/>
        <v/>
      </c>
      <c r="M3434" s="70"/>
    </row>
    <row r="3435" spans="1:13" x14ac:dyDescent="0.3">
      <c r="A3435" s="4"/>
      <c r="B3435" s="1"/>
      <c r="C3435" s="1" t="str">
        <f t="shared" si="265"/>
        <v/>
      </c>
      <c r="D3435" s="1"/>
      <c r="E3435" s="1" t="str">
        <f t="shared" si="266"/>
        <v/>
      </c>
      <c r="F3435" s="1" t="str">
        <f t="shared" si="267"/>
        <v/>
      </c>
      <c r="G3435" s="1"/>
      <c r="H3435" s="74" t="str" cm="1">
        <f t="array" ref="H3435">IFERROR(IF(D3435="","",INDEX(Entradas!$H$3:$H$5000,MATCH(Vendas!A3435,IF(Entradas!$B$3:$B$5000=Vendas!D3435,Entradas!$A$3:$A$5000),1))),"Preço não registrado")</f>
        <v/>
      </c>
      <c r="I3435" s="37" t="str">
        <f t="shared" si="268"/>
        <v/>
      </c>
      <c r="J3435" s="1"/>
      <c r="K3435" s="1"/>
      <c r="L3435" s="16" t="str">
        <f t="shared" si="269"/>
        <v/>
      </c>
      <c r="M3435" s="70"/>
    </row>
    <row r="3436" spans="1:13" x14ac:dyDescent="0.3">
      <c r="A3436" s="4"/>
      <c r="B3436" s="1"/>
      <c r="C3436" s="1" t="str">
        <f t="shared" si="265"/>
        <v/>
      </c>
      <c r="D3436" s="1"/>
      <c r="E3436" s="1" t="str">
        <f t="shared" si="266"/>
        <v/>
      </c>
      <c r="F3436" s="1" t="str">
        <f t="shared" si="267"/>
        <v/>
      </c>
      <c r="G3436" s="1"/>
      <c r="H3436" s="74" t="str" cm="1">
        <f t="array" ref="H3436">IFERROR(IF(D3436="","",INDEX(Entradas!$H$3:$H$5000,MATCH(Vendas!A3436,IF(Entradas!$B$3:$B$5000=Vendas!D3436,Entradas!$A$3:$A$5000),1))),"Preço não registrado")</f>
        <v/>
      </c>
      <c r="I3436" s="37" t="str">
        <f t="shared" si="268"/>
        <v/>
      </c>
      <c r="J3436" s="1"/>
      <c r="K3436" s="1"/>
      <c r="L3436" s="16" t="str">
        <f t="shared" si="269"/>
        <v/>
      </c>
      <c r="M3436" s="70"/>
    </row>
    <row r="3437" spans="1:13" x14ac:dyDescent="0.3">
      <c r="A3437" s="4"/>
      <c r="B3437" s="1"/>
      <c r="C3437" s="1" t="str">
        <f t="shared" si="265"/>
        <v/>
      </c>
      <c r="D3437" s="1"/>
      <c r="E3437" s="1" t="str">
        <f t="shared" si="266"/>
        <v/>
      </c>
      <c r="F3437" s="1" t="str">
        <f t="shared" si="267"/>
        <v/>
      </c>
      <c r="G3437" s="1"/>
      <c r="H3437" s="74" t="str" cm="1">
        <f t="array" ref="H3437">IFERROR(IF(D3437="","",INDEX(Entradas!$H$3:$H$5000,MATCH(Vendas!A3437,IF(Entradas!$B$3:$B$5000=Vendas!D3437,Entradas!$A$3:$A$5000),1))),"Preço não registrado")</f>
        <v/>
      </c>
      <c r="I3437" s="37" t="str">
        <f t="shared" si="268"/>
        <v/>
      </c>
      <c r="J3437" s="1"/>
      <c r="K3437" s="1"/>
      <c r="L3437" s="16" t="str">
        <f t="shared" si="269"/>
        <v/>
      </c>
      <c r="M3437" s="70"/>
    </row>
    <row r="3438" spans="1:13" x14ac:dyDescent="0.3">
      <c r="A3438" s="4"/>
      <c r="B3438" s="1"/>
      <c r="C3438" s="1" t="str">
        <f t="shared" si="265"/>
        <v/>
      </c>
      <c r="D3438" s="1"/>
      <c r="E3438" s="1" t="str">
        <f t="shared" si="266"/>
        <v/>
      </c>
      <c r="F3438" s="1" t="str">
        <f t="shared" si="267"/>
        <v/>
      </c>
      <c r="G3438" s="1"/>
      <c r="H3438" s="74" t="str" cm="1">
        <f t="array" ref="H3438">IFERROR(IF(D3438="","",INDEX(Entradas!$H$3:$H$5000,MATCH(Vendas!A3438,IF(Entradas!$B$3:$B$5000=Vendas!D3438,Entradas!$A$3:$A$5000),1))),"Preço não registrado")</f>
        <v/>
      </c>
      <c r="I3438" s="37" t="str">
        <f t="shared" si="268"/>
        <v/>
      </c>
      <c r="J3438" s="1"/>
      <c r="K3438" s="1"/>
      <c r="L3438" s="16" t="str">
        <f t="shared" si="269"/>
        <v/>
      </c>
      <c r="M3438" s="70"/>
    </row>
    <row r="3439" spans="1:13" x14ac:dyDescent="0.3">
      <c r="A3439" s="4"/>
      <c r="B3439" s="1"/>
      <c r="C3439" s="1" t="str">
        <f t="shared" si="265"/>
        <v/>
      </c>
      <c r="D3439" s="1"/>
      <c r="E3439" s="1" t="str">
        <f t="shared" si="266"/>
        <v/>
      </c>
      <c r="F3439" s="1" t="str">
        <f t="shared" si="267"/>
        <v/>
      </c>
      <c r="G3439" s="1"/>
      <c r="H3439" s="74" t="str" cm="1">
        <f t="array" ref="H3439">IFERROR(IF(D3439="","",INDEX(Entradas!$H$3:$H$5000,MATCH(Vendas!A3439,IF(Entradas!$B$3:$B$5000=Vendas!D3439,Entradas!$A$3:$A$5000),1))),"Preço não registrado")</f>
        <v/>
      </c>
      <c r="I3439" s="37" t="str">
        <f t="shared" si="268"/>
        <v/>
      </c>
      <c r="J3439" s="1"/>
      <c r="K3439" s="1"/>
      <c r="L3439" s="16" t="str">
        <f t="shared" si="269"/>
        <v/>
      </c>
      <c r="M3439" s="70"/>
    </row>
    <row r="3440" spans="1:13" x14ac:dyDescent="0.3">
      <c r="A3440" s="4"/>
      <c r="B3440" s="1"/>
      <c r="C3440" s="1" t="str">
        <f t="shared" si="265"/>
        <v/>
      </c>
      <c r="D3440" s="1"/>
      <c r="E3440" s="1" t="str">
        <f t="shared" si="266"/>
        <v/>
      </c>
      <c r="F3440" s="1" t="str">
        <f t="shared" si="267"/>
        <v/>
      </c>
      <c r="G3440" s="1"/>
      <c r="H3440" s="74" t="str" cm="1">
        <f t="array" ref="H3440">IFERROR(IF(D3440="","",INDEX(Entradas!$H$3:$H$5000,MATCH(Vendas!A3440,IF(Entradas!$B$3:$B$5000=Vendas!D3440,Entradas!$A$3:$A$5000),1))),"Preço não registrado")</f>
        <v/>
      </c>
      <c r="I3440" s="37" t="str">
        <f t="shared" si="268"/>
        <v/>
      </c>
      <c r="J3440" s="1"/>
      <c r="K3440" s="1"/>
      <c r="L3440" s="16" t="str">
        <f t="shared" si="269"/>
        <v/>
      </c>
      <c r="M3440" s="70"/>
    </row>
    <row r="3441" spans="1:13" x14ac:dyDescent="0.3">
      <c r="A3441" s="4"/>
      <c r="B3441" s="1"/>
      <c r="C3441" s="1" t="str">
        <f t="shared" si="265"/>
        <v/>
      </c>
      <c r="D3441" s="1"/>
      <c r="E3441" s="1" t="str">
        <f t="shared" si="266"/>
        <v/>
      </c>
      <c r="F3441" s="1" t="str">
        <f t="shared" si="267"/>
        <v/>
      </c>
      <c r="G3441" s="1"/>
      <c r="H3441" s="74" t="str" cm="1">
        <f t="array" ref="H3441">IFERROR(IF(D3441="","",INDEX(Entradas!$H$3:$H$5000,MATCH(Vendas!A3441,IF(Entradas!$B$3:$B$5000=Vendas!D3441,Entradas!$A$3:$A$5000),1))),"Preço não registrado")</f>
        <v/>
      </c>
      <c r="I3441" s="37" t="str">
        <f t="shared" si="268"/>
        <v/>
      </c>
      <c r="J3441" s="1"/>
      <c r="K3441" s="1"/>
      <c r="L3441" s="16" t="str">
        <f t="shared" si="269"/>
        <v/>
      </c>
      <c r="M3441" s="70"/>
    </row>
    <row r="3442" spans="1:13" x14ac:dyDescent="0.3">
      <c r="A3442" s="4"/>
      <c r="B3442" s="1"/>
      <c r="C3442" s="1" t="str">
        <f t="shared" si="265"/>
        <v/>
      </c>
      <c r="D3442" s="6"/>
      <c r="E3442" s="1" t="str">
        <f t="shared" si="266"/>
        <v/>
      </c>
      <c r="F3442" s="1" t="str">
        <f t="shared" si="267"/>
        <v/>
      </c>
      <c r="G3442" s="1"/>
      <c r="H3442" s="74" t="str" cm="1">
        <f t="array" ref="H3442">IFERROR(IF(D3442="","",INDEX(Entradas!$H$3:$H$5000,MATCH(Vendas!A3442,IF(Entradas!$B$3:$B$5000=Vendas!D3442,Entradas!$A$3:$A$5000),1))),"Preço não registrado")</f>
        <v/>
      </c>
      <c r="I3442" s="37" t="str">
        <f t="shared" si="268"/>
        <v/>
      </c>
      <c r="J3442" s="1"/>
      <c r="K3442" s="1"/>
      <c r="L3442" s="16" t="str">
        <f t="shared" si="269"/>
        <v/>
      </c>
      <c r="M3442" s="70"/>
    </row>
    <row r="3443" spans="1:13" x14ac:dyDescent="0.3">
      <c r="A3443" s="4"/>
      <c r="B3443" s="1"/>
      <c r="C3443" s="1" t="str">
        <f t="shared" si="265"/>
        <v/>
      </c>
      <c r="D3443" s="1"/>
      <c r="E3443" s="1" t="str">
        <f t="shared" si="266"/>
        <v/>
      </c>
      <c r="F3443" s="1" t="str">
        <f t="shared" si="267"/>
        <v/>
      </c>
      <c r="G3443" s="1"/>
      <c r="H3443" s="74" t="str" cm="1">
        <f t="array" ref="H3443">IFERROR(IF(D3443="","",INDEX(Entradas!$H$3:$H$5000,MATCH(Vendas!A3443,IF(Entradas!$B$3:$B$5000=Vendas!D3443,Entradas!$A$3:$A$5000),1))),"Preço não registrado")</f>
        <v/>
      </c>
      <c r="I3443" s="37" t="str">
        <f t="shared" si="268"/>
        <v/>
      </c>
      <c r="J3443" s="1"/>
      <c r="K3443" s="1"/>
      <c r="L3443" s="16" t="str">
        <f t="shared" si="269"/>
        <v/>
      </c>
      <c r="M3443" s="70"/>
    </row>
    <row r="3444" spans="1:13" x14ac:dyDescent="0.3">
      <c r="A3444" s="4"/>
      <c r="B3444" s="1"/>
      <c r="C3444" s="1" t="str">
        <f t="shared" si="265"/>
        <v/>
      </c>
      <c r="D3444" s="1"/>
      <c r="E3444" s="1" t="str">
        <f t="shared" si="266"/>
        <v/>
      </c>
      <c r="F3444" s="1" t="str">
        <f t="shared" si="267"/>
        <v/>
      </c>
      <c r="G3444" s="1"/>
      <c r="H3444" s="74" t="str" cm="1">
        <f t="array" ref="H3444">IFERROR(IF(D3444="","",INDEX(Entradas!$H$3:$H$5000,MATCH(Vendas!A3444,IF(Entradas!$B$3:$B$5000=Vendas!D3444,Entradas!$A$3:$A$5000),1))),"Preço não registrado")</f>
        <v/>
      </c>
      <c r="I3444" s="37" t="str">
        <f t="shared" si="268"/>
        <v/>
      </c>
      <c r="J3444" s="1"/>
      <c r="K3444" s="1"/>
      <c r="L3444" s="16" t="str">
        <f t="shared" si="269"/>
        <v/>
      </c>
      <c r="M3444" s="70"/>
    </row>
    <row r="3445" spans="1:13" x14ac:dyDescent="0.3">
      <c r="A3445" s="4"/>
      <c r="B3445" s="1"/>
      <c r="C3445" s="1" t="str">
        <f t="shared" si="265"/>
        <v/>
      </c>
      <c r="D3445" s="1"/>
      <c r="E3445" s="1" t="str">
        <f t="shared" si="266"/>
        <v/>
      </c>
      <c r="F3445" s="1" t="str">
        <f t="shared" si="267"/>
        <v/>
      </c>
      <c r="G3445" s="1"/>
      <c r="H3445" s="74" t="str" cm="1">
        <f t="array" ref="H3445">IFERROR(IF(D3445="","",INDEX(Entradas!$H$3:$H$5000,MATCH(Vendas!A3445,IF(Entradas!$B$3:$B$5000=Vendas!D3445,Entradas!$A$3:$A$5000),1))),"Preço não registrado")</f>
        <v/>
      </c>
      <c r="I3445" s="37" t="str">
        <f t="shared" si="268"/>
        <v/>
      </c>
      <c r="J3445" s="1"/>
      <c r="K3445" s="1"/>
      <c r="L3445" s="16" t="str">
        <f t="shared" si="269"/>
        <v/>
      </c>
      <c r="M3445" s="70"/>
    </row>
    <row r="3446" spans="1:13" x14ac:dyDescent="0.3">
      <c r="A3446" s="4"/>
      <c r="B3446" s="1"/>
      <c r="C3446" s="1" t="str">
        <f t="shared" si="265"/>
        <v/>
      </c>
      <c r="D3446" s="1"/>
      <c r="E3446" s="1" t="str">
        <f t="shared" si="266"/>
        <v/>
      </c>
      <c r="F3446" s="1" t="str">
        <f t="shared" si="267"/>
        <v/>
      </c>
      <c r="G3446" s="1"/>
      <c r="H3446" s="74" t="str" cm="1">
        <f t="array" ref="H3446">IFERROR(IF(D3446="","",INDEX(Entradas!$H$3:$H$5000,MATCH(Vendas!A3446,IF(Entradas!$B$3:$B$5000=Vendas!D3446,Entradas!$A$3:$A$5000),1))),"Preço não registrado")</f>
        <v/>
      </c>
      <c r="I3446" s="37" t="str">
        <f t="shared" si="268"/>
        <v/>
      </c>
      <c r="J3446" s="1"/>
      <c r="K3446" s="1"/>
      <c r="L3446" s="16" t="str">
        <f t="shared" si="269"/>
        <v/>
      </c>
      <c r="M3446" s="70"/>
    </row>
    <row r="3447" spans="1:13" x14ac:dyDescent="0.3">
      <c r="A3447" s="4"/>
      <c r="B3447" s="1"/>
      <c r="C3447" s="1" t="str">
        <f t="shared" si="265"/>
        <v/>
      </c>
      <c r="D3447" s="1"/>
      <c r="E3447" s="1" t="str">
        <f t="shared" si="266"/>
        <v/>
      </c>
      <c r="F3447" s="1" t="str">
        <f t="shared" si="267"/>
        <v/>
      </c>
      <c r="G3447" s="1"/>
      <c r="H3447" s="74" t="str" cm="1">
        <f t="array" ref="H3447">IFERROR(IF(D3447="","",INDEX(Entradas!$H$3:$H$5000,MATCH(Vendas!A3447,IF(Entradas!$B$3:$B$5000=Vendas!D3447,Entradas!$A$3:$A$5000),1))),"Preço não registrado")</f>
        <v/>
      </c>
      <c r="I3447" s="37" t="str">
        <f t="shared" si="268"/>
        <v/>
      </c>
      <c r="J3447" s="1"/>
      <c r="K3447" s="1"/>
      <c r="L3447" s="16" t="str">
        <f t="shared" si="269"/>
        <v/>
      </c>
      <c r="M3447" s="70"/>
    </row>
    <row r="3448" spans="1:13" x14ac:dyDescent="0.3">
      <c r="A3448" s="4"/>
      <c r="B3448" s="1"/>
      <c r="C3448" s="1" t="str">
        <f t="shared" si="265"/>
        <v/>
      </c>
      <c r="D3448" s="1"/>
      <c r="E3448" s="1" t="str">
        <f t="shared" si="266"/>
        <v/>
      </c>
      <c r="F3448" s="1" t="str">
        <f t="shared" si="267"/>
        <v/>
      </c>
      <c r="G3448" s="1"/>
      <c r="H3448" s="74" t="str" cm="1">
        <f t="array" ref="H3448">IFERROR(IF(D3448="","",INDEX(Entradas!$H$3:$H$5000,MATCH(Vendas!A3448,IF(Entradas!$B$3:$B$5000=Vendas!D3448,Entradas!$A$3:$A$5000),1))),"Preço não registrado")</f>
        <v/>
      </c>
      <c r="I3448" s="37" t="str">
        <f t="shared" si="268"/>
        <v/>
      </c>
      <c r="J3448" s="1"/>
      <c r="K3448" s="1"/>
      <c r="L3448" s="16" t="str">
        <f t="shared" si="269"/>
        <v/>
      </c>
      <c r="M3448" s="70"/>
    </row>
    <row r="3449" spans="1:13" x14ac:dyDescent="0.3">
      <c r="A3449" s="4"/>
      <c r="B3449" s="1"/>
      <c r="C3449" s="1" t="str">
        <f t="shared" si="265"/>
        <v/>
      </c>
      <c r="D3449" s="1"/>
      <c r="E3449" s="1" t="str">
        <f t="shared" si="266"/>
        <v/>
      </c>
      <c r="F3449" s="1" t="str">
        <f t="shared" si="267"/>
        <v/>
      </c>
      <c r="G3449" s="1"/>
      <c r="H3449" s="74" t="str" cm="1">
        <f t="array" ref="H3449">IFERROR(IF(D3449="","",INDEX(Entradas!$H$3:$H$5000,MATCH(Vendas!A3449,IF(Entradas!$B$3:$B$5000=Vendas!D3449,Entradas!$A$3:$A$5000),1))),"Preço não registrado")</f>
        <v/>
      </c>
      <c r="I3449" s="37" t="str">
        <f t="shared" si="268"/>
        <v/>
      </c>
      <c r="J3449" s="1"/>
      <c r="K3449" s="1"/>
      <c r="L3449" s="16" t="str">
        <f t="shared" si="269"/>
        <v/>
      </c>
      <c r="M3449" s="70"/>
    </row>
    <row r="3450" spans="1:13" x14ac:dyDescent="0.3">
      <c r="A3450" s="4"/>
      <c r="B3450" s="1"/>
      <c r="C3450" s="1" t="str">
        <f t="shared" si="265"/>
        <v/>
      </c>
      <c r="D3450" s="1"/>
      <c r="E3450" s="1" t="str">
        <f t="shared" si="266"/>
        <v/>
      </c>
      <c r="F3450" s="1" t="str">
        <f t="shared" si="267"/>
        <v/>
      </c>
      <c r="G3450" s="1"/>
      <c r="H3450" s="74" t="str" cm="1">
        <f t="array" ref="H3450">IFERROR(IF(D3450="","",INDEX(Entradas!$H$3:$H$5000,MATCH(Vendas!A3450,IF(Entradas!$B$3:$B$5000=Vendas!D3450,Entradas!$A$3:$A$5000),1))),"Preço não registrado")</f>
        <v/>
      </c>
      <c r="I3450" s="37" t="str">
        <f t="shared" si="268"/>
        <v/>
      </c>
      <c r="J3450" s="1"/>
      <c r="K3450" s="1"/>
      <c r="L3450" s="16" t="str">
        <f t="shared" si="269"/>
        <v/>
      </c>
      <c r="M3450" s="70"/>
    </row>
    <row r="3451" spans="1:13" x14ac:dyDescent="0.3">
      <c r="A3451" s="4"/>
      <c r="B3451" s="1"/>
      <c r="C3451" s="1" t="str">
        <f t="shared" si="265"/>
        <v/>
      </c>
      <c r="D3451" s="1"/>
      <c r="E3451" s="1" t="str">
        <f t="shared" si="266"/>
        <v/>
      </c>
      <c r="F3451" s="1" t="str">
        <f t="shared" si="267"/>
        <v/>
      </c>
      <c r="G3451" s="1"/>
      <c r="H3451" s="74" t="str" cm="1">
        <f t="array" ref="H3451">IFERROR(IF(D3451="","",INDEX(Entradas!$H$3:$H$5000,MATCH(Vendas!A3451,IF(Entradas!$B$3:$B$5000=Vendas!D3451,Entradas!$A$3:$A$5000),1))),"Preço não registrado")</f>
        <v/>
      </c>
      <c r="I3451" s="37" t="str">
        <f t="shared" si="268"/>
        <v/>
      </c>
      <c r="J3451" s="1"/>
      <c r="K3451" s="1"/>
      <c r="L3451" s="16" t="str">
        <f t="shared" si="269"/>
        <v/>
      </c>
      <c r="M3451" s="70"/>
    </row>
    <row r="3452" spans="1:13" x14ac:dyDescent="0.3">
      <c r="A3452" s="4"/>
      <c r="B3452" s="1"/>
      <c r="C3452" s="1" t="str">
        <f t="shared" si="265"/>
        <v/>
      </c>
      <c r="D3452" s="6"/>
      <c r="E3452" s="1" t="str">
        <f t="shared" si="266"/>
        <v/>
      </c>
      <c r="F3452" s="1" t="str">
        <f t="shared" si="267"/>
        <v/>
      </c>
      <c r="G3452" s="1"/>
      <c r="H3452" s="74" t="str" cm="1">
        <f t="array" ref="H3452">IFERROR(IF(D3452="","",INDEX(Entradas!$H$3:$H$5000,MATCH(Vendas!A3452,IF(Entradas!$B$3:$B$5000=Vendas!D3452,Entradas!$A$3:$A$5000),1))),"Preço não registrado")</f>
        <v/>
      </c>
      <c r="I3452" s="37" t="str">
        <f t="shared" si="268"/>
        <v/>
      </c>
      <c r="J3452" s="1"/>
      <c r="K3452" s="1"/>
      <c r="L3452" s="16" t="str">
        <f t="shared" si="269"/>
        <v/>
      </c>
      <c r="M3452" s="70"/>
    </row>
    <row r="3453" spans="1:13" x14ac:dyDescent="0.3">
      <c r="A3453" s="4"/>
      <c r="B3453" s="1"/>
      <c r="C3453" s="1" t="str">
        <f t="shared" si="265"/>
        <v/>
      </c>
      <c r="D3453" s="1"/>
      <c r="E3453" s="1" t="str">
        <f t="shared" si="266"/>
        <v/>
      </c>
      <c r="F3453" s="1" t="str">
        <f t="shared" si="267"/>
        <v/>
      </c>
      <c r="G3453" s="1"/>
      <c r="H3453" s="74" t="str" cm="1">
        <f t="array" ref="H3453">IFERROR(IF(D3453="","",INDEX(Entradas!$H$3:$H$5000,MATCH(Vendas!A3453,IF(Entradas!$B$3:$B$5000=Vendas!D3453,Entradas!$A$3:$A$5000),1))),"Preço não registrado")</f>
        <v/>
      </c>
      <c r="I3453" s="37" t="str">
        <f t="shared" si="268"/>
        <v/>
      </c>
      <c r="J3453" s="1"/>
      <c r="K3453" s="1"/>
      <c r="L3453" s="16" t="str">
        <f t="shared" si="269"/>
        <v/>
      </c>
      <c r="M3453" s="70"/>
    </row>
    <row r="3454" spans="1:13" x14ac:dyDescent="0.3">
      <c r="A3454" s="4"/>
      <c r="B3454" s="1"/>
      <c r="C3454" s="1" t="str">
        <f t="shared" si="265"/>
        <v/>
      </c>
      <c r="D3454" s="1"/>
      <c r="E3454" s="1" t="str">
        <f t="shared" si="266"/>
        <v/>
      </c>
      <c r="F3454" s="1" t="str">
        <f t="shared" si="267"/>
        <v/>
      </c>
      <c r="G3454" s="1"/>
      <c r="H3454" s="74" t="str" cm="1">
        <f t="array" ref="H3454">IFERROR(IF(D3454="","",INDEX(Entradas!$H$3:$H$5000,MATCH(Vendas!A3454,IF(Entradas!$B$3:$B$5000=Vendas!D3454,Entradas!$A$3:$A$5000),1))),"Preço não registrado")</f>
        <v/>
      </c>
      <c r="I3454" s="37" t="str">
        <f t="shared" si="268"/>
        <v/>
      </c>
      <c r="J3454" s="1"/>
      <c r="K3454" s="1"/>
      <c r="L3454" s="16" t="str">
        <f t="shared" si="269"/>
        <v/>
      </c>
      <c r="M3454" s="70"/>
    </row>
    <row r="3455" spans="1:13" x14ac:dyDescent="0.3">
      <c r="A3455" s="4"/>
      <c r="B3455" s="1"/>
      <c r="C3455" s="1" t="str">
        <f t="shared" si="265"/>
        <v/>
      </c>
      <c r="D3455" s="1"/>
      <c r="E3455" s="1" t="str">
        <f t="shared" si="266"/>
        <v/>
      </c>
      <c r="F3455" s="1" t="str">
        <f t="shared" si="267"/>
        <v/>
      </c>
      <c r="G3455" s="1"/>
      <c r="H3455" s="74" t="str" cm="1">
        <f t="array" ref="H3455">IFERROR(IF(D3455="","",INDEX(Entradas!$H$3:$H$5000,MATCH(Vendas!A3455,IF(Entradas!$B$3:$B$5000=Vendas!D3455,Entradas!$A$3:$A$5000),1))),"Preço não registrado")</f>
        <v/>
      </c>
      <c r="I3455" s="37" t="str">
        <f t="shared" si="268"/>
        <v/>
      </c>
      <c r="J3455" s="1"/>
      <c r="K3455" s="1"/>
      <c r="L3455" s="16" t="str">
        <f t="shared" si="269"/>
        <v/>
      </c>
      <c r="M3455" s="70"/>
    </row>
    <row r="3456" spans="1:13" x14ac:dyDescent="0.3">
      <c r="A3456" s="4"/>
      <c r="B3456" s="1"/>
      <c r="C3456" s="1" t="str">
        <f t="shared" si="265"/>
        <v/>
      </c>
      <c r="D3456" s="1"/>
      <c r="E3456" s="1" t="str">
        <f t="shared" si="266"/>
        <v/>
      </c>
      <c r="F3456" s="1" t="str">
        <f t="shared" si="267"/>
        <v/>
      </c>
      <c r="G3456" s="1"/>
      <c r="H3456" s="74" t="str" cm="1">
        <f t="array" ref="H3456">IFERROR(IF(D3456="","",INDEX(Entradas!$H$3:$H$5000,MATCH(Vendas!A3456,IF(Entradas!$B$3:$B$5000=Vendas!D3456,Entradas!$A$3:$A$5000),1))),"Preço não registrado")</f>
        <v/>
      </c>
      <c r="I3456" s="37" t="str">
        <f t="shared" si="268"/>
        <v/>
      </c>
      <c r="J3456" s="1"/>
      <c r="K3456" s="1"/>
      <c r="L3456" s="16" t="str">
        <f t="shared" si="269"/>
        <v/>
      </c>
      <c r="M3456" s="70"/>
    </row>
    <row r="3457" spans="1:13" x14ac:dyDescent="0.3">
      <c r="A3457" s="4"/>
      <c r="B3457" s="1"/>
      <c r="C3457" s="1" t="str">
        <f t="shared" si="265"/>
        <v/>
      </c>
      <c r="D3457" s="1"/>
      <c r="E3457" s="1" t="str">
        <f t="shared" si="266"/>
        <v/>
      </c>
      <c r="F3457" s="1" t="str">
        <f t="shared" si="267"/>
        <v/>
      </c>
      <c r="G3457" s="1"/>
      <c r="H3457" s="74" t="str" cm="1">
        <f t="array" ref="H3457">IFERROR(IF(D3457="","",INDEX(Entradas!$H$3:$H$5000,MATCH(Vendas!A3457,IF(Entradas!$B$3:$B$5000=Vendas!D3457,Entradas!$A$3:$A$5000),1))),"Preço não registrado")</f>
        <v/>
      </c>
      <c r="I3457" s="37" t="str">
        <f t="shared" si="268"/>
        <v/>
      </c>
      <c r="J3457" s="1"/>
      <c r="K3457" s="1"/>
      <c r="L3457" s="16" t="str">
        <f t="shared" si="269"/>
        <v/>
      </c>
      <c r="M3457" s="70"/>
    </row>
    <row r="3458" spans="1:13" x14ac:dyDescent="0.3">
      <c r="A3458" s="4"/>
      <c r="B3458" s="1"/>
      <c r="C3458" s="1" t="str">
        <f t="shared" si="265"/>
        <v/>
      </c>
      <c r="D3458" s="1"/>
      <c r="E3458" s="1" t="str">
        <f t="shared" si="266"/>
        <v/>
      </c>
      <c r="F3458" s="1" t="str">
        <f t="shared" si="267"/>
        <v/>
      </c>
      <c r="G3458" s="1"/>
      <c r="H3458" s="74" t="str" cm="1">
        <f t="array" ref="H3458">IFERROR(IF(D3458="","",INDEX(Entradas!$H$3:$H$5000,MATCH(Vendas!A3458,IF(Entradas!$B$3:$B$5000=Vendas!D3458,Entradas!$A$3:$A$5000),1))),"Preço não registrado")</f>
        <v/>
      </c>
      <c r="I3458" s="37" t="str">
        <f t="shared" si="268"/>
        <v/>
      </c>
      <c r="J3458" s="1"/>
      <c r="K3458" s="1"/>
      <c r="L3458" s="16" t="str">
        <f t="shared" si="269"/>
        <v/>
      </c>
      <c r="M3458" s="70"/>
    </row>
    <row r="3459" spans="1:13" x14ac:dyDescent="0.3">
      <c r="A3459" s="4"/>
      <c r="B3459" s="1"/>
      <c r="C3459" s="1" t="str">
        <f t="shared" ref="C3459:C3522" si="270">IF(B3459="","",VLOOKUP(B3459,tabela_cliente,2,0))</f>
        <v/>
      </c>
      <c r="D3459" s="1"/>
      <c r="E3459" s="1" t="str">
        <f t="shared" ref="E3459:E3522" si="271">IF(D3459="","",VLOOKUP(D3459,tabela_produto,2,0))</f>
        <v/>
      </c>
      <c r="F3459" s="1" t="str">
        <f t="shared" ref="F3459:F3522" si="272">IF(D3459="","",VLOOKUP(D3459,tabela_produto,3,0))</f>
        <v/>
      </c>
      <c r="G3459" s="1"/>
      <c r="H3459" s="74" t="str" cm="1">
        <f t="array" ref="H3459">IFERROR(IF(D3459="","",INDEX(Entradas!$H$3:$H$5000,MATCH(Vendas!A3459,IF(Entradas!$B$3:$B$5000=Vendas!D3459,Entradas!$A$3:$A$5000),1))),"Preço não registrado")</f>
        <v/>
      </c>
      <c r="I3459" s="37" t="str">
        <f t="shared" si="268"/>
        <v/>
      </c>
      <c r="J3459" s="1"/>
      <c r="K3459" s="1"/>
      <c r="L3459" s="16" t="str">
        <f t="shared" si="269"/>
        <v/>
      </c>
      <c r="M3459" s="70"/>
    </row>
    <row r="3460" spans="1:13" x14ac:dyDescent="0.3">
      <c r="A3460" s="4"/>
      <c r="B3460" s="1"/>
      <c r="C3460" s="1" t="str">
        <f t="shared" si="270"/>
        <v/>
      </c>
      <c r="D3460" s="1"/>
      <c r="E3460" s="1" t="str">
        <f t="shared" si="271"/>
        <v/>
      </c>
      <c r="F3460" s="1" t="str">
        <f t="shared" si="272"/>
        <v/>
      </c>
      <c r="G3460" s="1"/>
      <c r="H3460" s="74" t="str" cm="1">
        <f t="array" ref="H3460">IFERROR(IF(D3460="","",INDEX(Entradas!$H$3:$H$5000,MATCH(Vendas!A3460,IF(Entradas!$B$3:$B$5000=Vendas!D3460,Entradas!$A$3:$A$5000),1))),"Preço não registrado")</f>
        <v/>
      </c>
      <c r="I3460" s="37" t="str">
        <f t="shared" ref="I3460:I3523" si="273">IFERROR(IF(OR(G3460="",H3460=""),"",G3460*H3460),"")</f>
        <v/>
      </c>
      <c r="J3460" s="1"/>
      <c r="K3460" s="1"/>
      <c r="L3460" s="16" t="str">
        <f t="shared" ref="L3460:L3523" si="274">IF(K3460="","",HYPERLINK("https://rastreamentocorreios.info/consulta/"&amp;K3460,"Rastreie aqui"))</f>
        <v/>
      </c>
      <c r="M3460" s="70"/>
    </row>
    <row r="3461" spans="1:13" x14ac:dyDescent="0.3">
      <c r="A3461" s="4"/>
      <c r="B3461" s="1"/>
      <c r="C3461" s="1" t="str">
        <f t="shared" si="270"/>
        <v/>
      </c>
      <c r="D3461" s="1"/>
      <c r="E3461" s="1" t="str">
        <f t="shared" si="271"/>
        <v/>
      </c>
      <c r="F3461" s="1" t="str">
        <f t="shared" si="272"/>
        <v/>
      </c>
      <c r="G3461" s="1"/>
      <c r="H3461" s="74" t="str" cm="1">
        <f t="array" ref="H3461">IFERROR(IF(D3461="","",INDEX(Entradas!$H$3:$H$5000,MATCH(Vendas!A3461,IF(Entradas!$B$3:$B$5000=Vendas!D3461,Entradas!$A$3:$A$5000),1))),"Preço não registrado")</f>
        <v/>
      </c>
      <c r="I3461" s="37" t="str">
        <f t="shared" si="273"/>
        <v/>
      </c>
      <c r="J3461" s="1"/>
      <c r="K3461" s="1"/>
      <c r="L3461" s="16" t="str">
        <f t="shared" si="274"/>
        <v/>
      </c>
      <c r="M3461" s="70"/>
    </row>
    <row r="3462" spans="1:13" x14ac:dyDescent="0.3">
      <c r="A3462" s="4"/>
      <c r="B3462" s="1"/>
      <c r="C3462" s="1" t="str">
        <f t="shared" si="270"/>
        <v/>
      </c>
      <c r="D3462" s="6"/>
      <c r="E3462" s="1" t="str">
        <f t="shared" si="271"/>
        <v/>
      </c>
      <c r="F3462" s="1" t="str">
        <f t="shared" si="272"/>
        <v/>
      </c>
      <c r="G3462" s="1"/>
      <c r="H3462" s="74" t="str" cm="1">
        <f t="array" ref="H3462">IFERROR(IF(D3462="","",INDEX(Entradas!$H$3:$H$5000,MATCH(Vendas!A3462,IF(Entradas!$B$3:$B$5000=Vendas!D3462,Entradas!$A$3:$A$5000),1))),"Preço não registrado")</f>
        <v/>
      </c>
      <c r="I3462" s="37" t="str">
        <f t="shared" si="273"/>
        <v/>
      </c>
      <c r="J3462" s="1"/>
      <c r="K3462" s="1"/>
      <c r="L3462" s="16" t="str">
        <f t="shared" si="274"/>
        <v/>
      </c>
      <c r="M3462" s="70"/>
    </row>
    <row r="3463" spans="1:13" x14ac:dyDescent="0.3">
      <c r="A3463" s="4"/>
      <c r="B3463" s="1"/>
      <c r="C3463" s="1" t="str">
        <f t="shared" si="270"/>
        <v/>
      </c>
      <c r="D3463" s="1"/>
      <c r="E3463" s="1" t="str">
        <f t="shared" si="271"/>
        <v/>
      </c>
      <c r="F3463" s="1" t="str">
        <f t="shared" si="272"/>
        <v/>
      </c>
      <c r="G3463" s="1"/>
      <c r="H3463" s="74" t="str" cm="1">
        <f t="array" ref="H3463">IFERROR(IF(D3463="","",INDEX(Entradas!$H$3:$H$5000,MATCH(Vendas!A3463,IF(Entradas!$B$3:$B$5000=Vendas!D3463,Entradas!$A$3:$A$5000),1))),"Preço não registrado")</f>
        <v/>
      </c>
      <c r="I3463" s="37" t="str">
        <f t="shared" si="273"/>
        <v/>
      </c>
      <c r="J3463" s="1"/>
      <c r="K3463" s="1"/>
      <c r="L3463" s="16" t="str">
        <f t="shared" si="274"/>
        <v/>
      </c>
      <c r="M3463" s="70"/>
    </row>
    <row r="3464" spans="1:13" x14ac:dyDescent="0.3">
      <c r="A3464" s="4"/>
      <c r="B3464" s="1"/>
      <c r="C3464" s="1" t="str">
        <f t="shared" si="270"/>
        <v/>
      </c>
      <c r="D3464" s="1"/>
      <c r="E3464" s="1" t="str">
        <f t="shared" si="271"/>
        <v/>
      </c>
      <c r="F3464" s="1" t="str">
        <f t="shared" si="272"/>
        <v/>
      </c>
      <c r="G3464" s="1"/>
      <c r="H3464" s="74" t="str" cm="1">
        <f t="array" ref="H3464">IFERROR(IF(D3464="","",INDEX(Entradas!$H$3:$H$5000,MATCH(Vendas!A3464,IF(Entradas!$B$3:$B$5000=Vendas!D3464,Entradas!$A$3:$A$5000),1))),"Preço não registrado")</f>
        <v/>
      </c>
      <c r="I3464" s="37" t="str">
        <f t="shared" si="273"/>
        <v/>
      </c>
      <c r="J3464" s="1"/>
      <c r="K3464" s="1"/>
      <c r="L3464" s="16" t="str">
        <f t="shared" si="274"/>
        <v/>
      </c>
      <c r="M3464" s="70"/>
    </row>
    <row r="3465" spans="1:13" x14ac:dyDescent="0.3">
      <c r="A3465" s="4"/>
      <c r="B3465" s="1"/>
      <c r="C3465" s="1" t="str">
        <f t="shared" si="270"/>
        <v/>
      </c>
      <c r="D3465" s="1"/>
      <c r="E3465" s="1" t="str">
        <f t="shared" si="271"/>
        <v/>
      </c>
      <c r="F3465" s="1" t="str">
        <f t="shared" si="272"/>
        <v/>
      </c>
      <c r="G3465" s="1"/>
      <c r="H3465" s="74" t="str" cm="1">
        <f t="array" ref="H3465">IFERROR(IF(D3465="","",INDEX(Entradas!$H$3:$H$5000,MATCH(Vendas!A3465,IF(Entradas!$B$3:$B$5000=Vendas!D3465,Entradas!$A$3:$A$5000),1))),"Preço não registrado")</f>
        <v/>
      </c>
      <c r="I3465" s="37" t="str">
        <f t="shared" si="273"/>
        <v/>
      </c>
      <c r="J3465" s="1"/>
      <c r="K3465" s="1"/>
      <c r="L3465" s="16" t="str">
        <f t="shared" si="274"/>
        <v/>
      </c>
      <c r="M3465" s="70"/>
    </row>
    <row r="3466" spans="1:13" x14ac:dyDescent="0.3">
      <c r="A3466" s="4"/>
      <c r="B3466" s="1"/>
      <c r="C3466" s="1" t="str">
        <f t="shared" si="270"/>
        <v/>
      </c>
      <c r="D3466" s="1"/>
      <c r="E3466" s="1" t="str">
        <f t="shared" si="271"/>
        <v/>
      </c>
      <c r="F3466" s="1" t="str">
        <f t="shared" si="272"/>
        <v/>
      </c>
      <c r="G3466" s="1"/>
      <c r="H3466" s="74" t="str" cm="1">
        <f t="array" ref="H3466">IFERROR(IF(D3466="","",INDEX(Entradas!$H$3:$H$5000,MATCH(Vendas!A3466,IF(Entradas!$B$3:$B$5000=Vendas!D3466,Entradas!$A$3:$A$5000),1))),"Preço não registrado")</f>
        <v/>
      </c>
      <c r="I3466" s="37" t="str">
        <f t="shared" si="273"/>
        <v/>
      </c>
      <c r="J3466" s="1"/>
      <c r="K3466" s="1"/>
      <c r="L3466" s="16" t="str">
        <f t="shared" si="274"/>
        <v/>
      </c>
      <c r="M3466" s="70"/>
    </row>
    <row r="3467" spans="1:13" x14ac:dyDescent="0.3">
      <c r="A3467" s="4"/>
      <c r="B3467" s="1"/>
      <c r="C3467" s="1" t="str">
        <f t="shared" si="270"/>
        <v/>
      </c>
      <c r="D3467" s="1"/>
      <c r="E3467" s="1" t="str">
        <f t="shared" si="271"/>
        <v/>
      </c>
      <c r="F3467" s="1" t="str">
        <f t="shared" si="272"/>
        <v/>
      </c>
      <c r="G3467" s="1"/>
      <c r="H3467" s="74" t="str" cm="1">
        <f t="array" ref="H3467">IFERROR(IF(D3467="","",INDEX(Entradas!$H$3:$H$5000,MATCH(Vendas!A3467,IF(Entradas!$B$3:$B$5000=Vendas!D3467,Entradas!$A$3:$A$5000),1))),"Preço não registrado")</f>
        <v/>
      </c>
      <c r="I3467" s="37" t="str">
        <f t="shared" si="273"/>
        <v/>
      </c>
      <c r="J3467" s="1"/>
      <c r="K3467" s="1"/>
      <c r="L3467" s="16" t="str">
        <f t="shared" si="274"/>
        <v/>
      </c>
      <c r="M3467" s="70"/>
    </row>
    <row r="3468" spans="1:13" x14ac:dyDescent="0.3">
      <c r="A3468" s="4"/>
      <c r="B3468" s="1"/>
      <c r="C3468" s="1" t="str">
        <f t="shared" si="270"/>
        <v/>
      </c>
      <c r="D3468" s="1"/>
      <c r="E3468" s="1" t="str">
        <f t="shared" si="271"/>
        <v/>
      </c>
      <c r="F3468" s="1" t="str">
        <f t="shared" si="272"/>
        <v/>
      </c>
      <c r="G3468" s="1"/>
      <c r="H3468" s="74" t="str" cm="1">
        <f t="array" ref="H3468">IFERROR(IF(D3468="","",INDEX(Entradas!$H$3:$H$5000,MATCH(Vendas!A3468,IF(Entradas!$B$3:$B$5000=Vendas!D3468,Entradas!$A$3:$A$5000),1))),"Preço não registrado")</f>
        <v/>
      </c>
      <c r="I3468" s="37" t="str">
        <f t="shared" si="273"/>
        <v/>
      </c>
      <c r="J3468" s="1"/>
      <c r="K3468" s="1"/>
      <c r="L3468" s="16" t="str">
        <f t="shared" si="274"/>
        <v/>
      </c>
      <c r="M3468" s="70"/>
    </row>
    <row r="3469" spans="1:13" x14ac:dyDescent="0.3">
      <c r="A3469" s="4"/>
      <c r="B3469" s="1"/>
      <c r="C3469" s="1" t="str">
        <f t="shared" si="270"/>
        <v/>
      </c>
      <c r="D3469" s="1"/>
      <c r="E3469" s="1" t="str">
        <f t="shared" si="271"/>
        <v/>
      </c>
      <c r="F3469" s="1" t="str">
        <f t="shared" si="272"/>
        <v/>
      </c>
      <c r="G3469" s="1"/>
      <c r="H3469" s="74" t="str" cm="1">
        <f t="array" ref="H3469">IFERROR(IF(D3469="","",INDEX(Entradas!$H$3:$H$5000,MATCH(Vendas!A3469,IF(Entradas!$B$3:$B$5000=Vendas!D3469,Entradas!$A$3:$A$5000),1))),"Preço não registrado")</f>
        <v/>
      </c>
      <c r="I3469" s="37" t="str">
        <f t="shared" si="273"/>
        <v/>
      </c>
      <c r="J3469" s="1"/>
      <c r="K3469" s="1"/>
      <c r="L3469" s="16" t="str">
        <f t="shared" si="274"/>
        <v/>
      </c>
      <c r="M3469" s="70"/>
    </row>
    <row r="3470" spans="1:13" x14ac:dyDescent="0.3">
      <c r="A3470" s="4"/>
      <c r="B3470" s="1"/>
      <c r="C3470" s="1" t="str">
        <f t="shared" si="270"/>
        <v/>
      </c>
      <c r="D3470" s="1"/>
      <c r="E3470" s="1" t="str">
        <f t="shared" si="271"/>
        <v/>
      </c>
      <c r="F3470" s="1" t="str">
        <f t="shared" si="272"/>
        <v/>
      </c>
      <c r="G3470" s="1"/>
      <c r="H3470" s="74" t="str" cm="1">
        <f t="array" ref="H3470">IFERROR(IF(D3470="","",INDEX(Entradas!$H$3:$H$5000,MATCH(Vendas!A3470,IF(Entradas!$B$3:$B$5000=Vendas!D3470,Entradas!$A$3:$A$5000),1))),"Preço não registrado")</f>
        <v/>
      </c>
      <c r="I3470" s="37" t="str">
        <f t="shared" si="273"/>
        <v/>
      </c>
      <c r="J3470" s="1"/>
      <c r="K3470" s="1"/>
      <c r="L3470" s="16" t="str">
        <f t="shared" si="274"/>
        <v/>
      </c>
      <c r="M3470" s="70"/>
    </row>
    <row r="3471" spans="1:13" x14ac:dyDescent="0.3">
      <c r="A3471" s="4"/>
      <c r="B3471" s="1"/>
      <c r="C3471" s="1" t="str">
        <f t="shared" si="270"/>
        <v/>
      </c>
      <c r="D3471" s="1"/>
      <c r="E3471" s="1" t="str">
        <f t="shared" si="271"/>
        <v/>
      </c>
      <c r="F3471" s="1" t="str">
        <f t="shared" si="272"/>
        <v/>
      </c>
      <c r="G3471" s="1"/>
      <c r="H3471" s="74" t="str" cm="1">
        <f t="array" ref="H3471">IFERROR(IF(D3471="","",INDEX(Entradas!$H$3:$H$5000,MATCH(Vendas!A3471,IF(Entradas!$B$3:$B$5000=Vendas!D3471,Entradas!$A$3:$A$5000),1))),"Preço não registrado")</f>
        <v/>
      </c>
      <c r="I3471" s="37" t="str">
        <f t="shared" si="273"/>
        <v/>
      </c>
      <c r="J3471" s="1"/>
      <c r="K3471" s="1"/>
      <c r="L3471" s="16" t="str">
        <f t="shared" si="274"/>
        <v/>
      </c>
      <c r="M3471" s="70"/>
    </row>
    <row r="3472" spans="1:13" x14ac:dyDescent="0.3">
      <c r="A3472" s="4"/>
      <c r="B3472" s="1"/>
      <c r="C3472" s="1" t="str">
        <f t="shared" si="270"/>
        <v/>
      </c>
      <c r="D3472" s="6"/>
      <c r="E3472" s="1" t="str">
        <f t="shared" si="271"/>
        <v/>
      </c>
      <c r="F3472" s="1" t="str">
        <f t="shared" si="272"/>
        <v/>
      </c>
      <c r="G3472" s="1"/>
      <c r="H3472" s="74" t="str" cm="1">
        <f t="array" ref="H3472">IFERROR(IF(D3472="","",INDEX(Entradas!$H$3:$H$5000,MATCH(Vendas!A3472,IF(Entradas!$B$3:$B$5000=Vendas!D3472,Entradas!$A$3:$A$5000),1))),"Preço não registrado")</f>
        <v/>
      </c>
      <c r="I3472" s="37" t="str">
        <f t="shared" si="273"/>
        <v/>
      </c>
      <c r="J3472" s="1"/>
      <c r="K3472" s="1"/>
      <c r="L3472" s="16" t="str">
        <f t="shared" si="274"/>
        <v/>
      </c>
      <c r="M3472" s="70"/>
    </row>
    <row r="3473" spans="1:13" x14ac:dyDescent="0.3">
      <c r="A3473" s="4"/>
      <c r="B3473" s="1"/>
      <c r="C3473" s="1" t="str">
        <f t="shared" si="270"/>
        <v/>
      </c>
      <c r="D3473" s="1"/>
      <c r="E3473" s="1" t="str">
        <f t="shared" si="271"/>
        <v/>
      </c>
      <c r="F3473" s="1" t="str">
        <f t="shared" si="272"/>
        <v/>
      </c>
      <c r="G3473" s="1"/>
      <c r="H3473" s="74" t="str" cm="1">
        <f t="array" ref="H3473">IFERROR(IF(D3473="","",INDEX(Entradas!$H$3:$H$5000,MATCH(Vendas!A3473,IF(Entradas!$B$3:$B$5000=Vendas!D3473,Entradas!$A$3:$A$5000),1))),"Preço não registrado")</f>
        <v/>
      </c>
      <c r="I3473" s="37" t="str">
        <f t="shared" si="273"/>
        <v/>
      </c>
      <c r="J3473" s="1"/>
      <c r="K3473" s="1"/>
      <c r="L3473" s="16" t="str">
        <f t="shared" si="274"/>
        <v/>
      </c>
      <c r="M3473" s="70"/>
    </row>
    <row r="3474" spans="1:13" x14ac:dyDescent="0.3">
      <c r="A3474" s="4"/>
      <c r="B3474" s="1"/>
      <c r="C3474" s="1" t="str">
        <f t="shared" si="270"/>
        <v/>
      </c>
      <c r="D3474" s="1"/>
      <c r="E3474" s="1" t="str">
        <f t="shared" si="271"/>
        <v/>
      </c>
      <c r="F3474" s="1" t="str">
        <f t="shared" si="272"/>
        <v/>
      </c>
      <c r="G3474" s="1"/>
      <c r="H3474" s="74" t="str" cm="1">
        <f t="array" ref="H3474">IFERROR(IF(D3474="","",INDEX(Entradas!$H$3:$H$5000,MATCH(Vendas!A3474,IF(Entradas!$B$3:$B$5000=Vendas!D3474,Entradas!$A$3:$A$5000),1))),"Preço não registrado")</f>
        <v/>
      </c>
      <c r="I3474" s="37" t="str">
        <f t="shared" si="273"/>
        <v/>
      </c>
      <c r="J3474" s="1"/>
      <c r="K3474" s="1"/>
      <c r="L3474" s="16" t="str">
        <f t="shared" si="274"/>
        <v/>
      </c>
      <c r="M3474" s="70"/>
    </row>
    <row r="3475" spans="1:13" x14ac:dyDescent="0.3">
      <c r="A3475" s="4"/>
      <c r="B3475" s="1"/>
      <c r="C3475" s="1" t="str">
        <f t="shared" si="270"/>
        <v/>
      </c>
      <c r="D3475" s="1"/>
      <c r="E3475" s="1" t="str">
        <f t="shared" si="271"/>
        <v/>
      </c>
      <c r="F3475" s="1" t="str">
        <f t="shared" si="272"/>
        <v/>
      </c>
      <c r="G3475" s="1"/>
      <c r="H3475" s="74" t="str" cm="1">
        <f t="array" ref="H3475">IFERROR(IF(D3475="","",INDEX(Entradas!$H$3:$H$5000,MATCH(Vendas!A3475,IF(Entradas!$B$3:$B$5000=Vendas!D3475,Entradas!$A$3:$A$5000),1))),"Preço não registrado")</f>
        <v/>
      </c>
      <c r="I3475" s="37" t="str">
        <f t="shared" si="273"/>
        <v/>
      </c>
      <c r="J3475" s="1"/>
      <c r="K3475" s="1"/>
      <c r="L3475" s="16" t="str">
        <f t="shared" si="274"/>
        <v/>
      </c>
      <c r="M3475" s="70"/>
    </row>
    <row r="3476" spans="1:13" x14ac:dyDescent="0.3">
      <c r="A3476" s="4"/>
      <c r="B3476" s="1"/>
      <c r="C3476" s="1" t="str">
        <f t="shared" si="270"/>
        <v/>
      </c>
      <c r="D3476" s="1"/>
      <c r="E3476" s="1" t="str">
        <f t="shared" si="271"/>
        <v/>
      </c>
      <c r="F3476" s="1" t="str">
        <f t="shared" si="272"/>
        <v/>
      </c>
      <c r="G3476" s="1"/>
      <c r="H3476" s="74" t="str" cm="1">
        <f t="array" ref="H3476">IFERROR(IF(D3476="","",INDEX(Entradas!$H$3:$H$5000,MATCH(Vendas!A3476,IF(Entradas!$B$3:$B$5000=Vendas!D3476,Entradas!$A$3:$A$5000),1))),"Preço não registrado")</f>
        <v/>
      </c>
      <c r="I3476" s="37" t="str">
        <f t="shared" si="273"/>
        <v/>
      </c>
      <c r="J3476" s="1"/>
      <c r="K3476" s="1"/>
      <c r="L3476" s="16" t="str">
        <f t="shared" si="274"/>
        <v/>
      </c>
      <c r="M3476" s="70"/>
    </row>
    <row r="3477" spans="1:13" x14ac:dyDescent="0.3">
      <c r="A3477" s="4"/>
      <c r="B3477" s="1"/>
      <c r="C3477" s="1" t="str">
        <f t="shared" si="270"/>
        <v/>
      </c>
      <c r="D3477" s="1"/>
      <c r="E3477" s="1" t="str">
        <f t="shared" si="271"/>
        <v/>
      </c>
      <c r="F3477" s="1" t="str">
        <f t="shared" si="272"/>
        <v/>
      </c>
      <c r="G3477" s="1"/>
      <c r="H3477" s="74" t="str" cm="1">
        <f t="array" ref="H3477">IFERROR(IF(D3477="","",INDEX(Entradas!$H$3:$H$5000,MATCH(Vendas!A3477,IF(Entradas!$B$3:$B$5000=Vendas!D3477,Entradas!$A$3:$A$5000),1))),"Preço não registrado")</f>
        <v/>
      </c>
      <c r="I3477" s="37" t="str">
        <f t="shared" si="273"/>
        <v/>
      </c>
      <c r="J3477" s="1"/>
      <c r="K3477" s="1"/>
      <c r="L3477" s="16" t="str">
        <f t="shared" si="274"/>
        <v/>
      </c>
      <c r="M3477" s="70"/>
    </row>
    <row r="3478" spans="1:13" x14ac:dyDescent="0.3">
      <c r="A3478" s="4"/>
      <c r="B3478" s="1"/>
      <c r="C3478" s="1" t="str">
        <f t="shared" si="270"/>
        <v/>
      </c>
      <c r="D3478" s="1"/>
      <c r="E3478" s="1" t="str">
        <f t="shared" si="271"/>
        <v/>
      </c>
      <c r="F3478" s="1" t="str">
        <f t="shared" si="272"/>
        <v/>
      </c>
      <c r="G3478" s="1"/>
      <c r="H3478" s="74" t="str" cm="1">
        <f t="array" ref="H3478">IFERROR(IF(D3478="","",INDEX(Entradas!$H$3:$H$5000,MATCH(Vendas!A3478,IF(Entradas!$B$3:$B$5000=Vendas!D3478,Entradas!$A$3:$A$5000),1))),"Preço não registrado")</f>
        <v/>
      </c>
      <c r="I3478" s="37" t="str">
        <f t="shared" si="273"/>
        <v/>
      </c>
      <c r="J3478" s="1"/>
      <c r="K3478" s="1"/>
      <c r="L3478" s="16" t="str">
        <f t="shared" si="274"/>
        <v/>
      </c>
      <c r="M3478" s="70"/>
    </row>
    <row r="3479" spans="1:13" x14ac:dyDescent="0.3">
      <c r="A3479" s="4"/>
      <c r="B3479" s="1"/>
      <c r="C3479" s="1" t="str">
        <f t="shared" si="270"/>
        <v/>
      </c>
      <c r="D3479" s="1"/>
      <c r="E3479" s="1" t="str">
        <f t="shared" si="271"/>
        <v/>
      </c>
      <c r="F3479" s="1" t="str">
        <f t="shared" si="272"/>
        <v/>
      </c>
      <c r="G3479" s="1"/>
      <c r="H3479" s="74" t="str" cm="1">
        <f t="array" ref="H3479">IFERROR(IF(D3479="","",INDEX(Entradas!$H$3:$H$5000,MATCH(Vendas!A3479,IF(Entradas!$B$3:$B$5000=Vendas!D3479,Entradas!$A$3:$A$5000),1))),"Preço não registrado")</f>
        <v/>
      </c>
      <c r="I3479" s="37" t="str">
        <f t="shared" si="273"/>
        <v/>
      </c>
      <c r="J3479" s="1"/>
      <c r="K3479" s="1"/>
      <c r="L3479" s="16" t="str">
        <f t="shared" si="274"/>
        <v/>
      </c>
      <c r="M3479" s="70"/>
    </row>
    <row r="3480" spans="1:13" x14ac:dyDescent="0.3">
      <c r="A3480" s="4"/>
      <c r="B3480" s="1"/>
      <c r="C3480" s="1" t="str">
        <f t="shared" si="270"/>
        <v/>
      </c>
      <c r="D3480" s="1"/>
      <c r="E3480" s="1" t="str">
        <f t="shared" si="271"/>
        <v/>
      </c>
      <c r="F3480" s="1" t="str">
        <f t="shared" si="272"/>
        <v/>
      </c>
      <c r="G3480" s="1"/>
      <c r="H3480" s="74" t="str" cm="1">
        <f t="array" ref="H3480">IFERROR(IF(D3480="","",INDEX(Entradas!$H$3:$H$5000,MATCH(Vendas!A3480,IF(Entradas!$B$3:$B$5000=Vendas!D3480,Entradas!$A$3:$A$5000),1))),"Preço não registrado")</f>
        <v/>
      </c>
      <c r="I3480" s="37" t="str">
        <f t="shared" si="273"/>
        <v/>
      </c>
      <c r="J3480" s="1"/>
      <c r="K3480" s="1"/>
      <c r="L3480" s="16" t="str">
        <f t="shared" si="274"/>
        <v/>
      </c>
      <c r="M3480" s="70"/>
    </row>
    <row r="3481" spans="1:13" x14ac:dyDescent="0.3">
      <c r="A3481" s="4"/>
      <c r="B3481" s="1"/>
      <c r="C3481" s="1" t="str">
        <f t="shared" si="270"/>
        <v/>
      </c>
      <c r="D3481" s="1"/>
      <c r="E3481" s="1" t="str">
        <f t="shared" si="271"/>
        <v/>
      </c>
      <c r="F3481" s="1" t="str">
        <f t="shared" si="272"/>
        <v/>
      </c>
      <c r="G3481" s="1"/>
      <c r="H3481" s="74" t="str" cm="1">
        <f t="array" ref="H3481">IFERROR(IF(D3481="","",INDEX(Entradas!$H$3:$H$5000,MATCH(Vendas!A3481,IF(Entradas!$B$3:$B$5000=Vendas!D3481,Entradas!$A$3:$A$5000),1))),"Preço não registrado")</f>
        <v/>
      </c>
      <c r="I3481" s="37" t="str">
        <f t="shared" si="273"/>
        <v/>
      </c>
      <c r="J3481" s="1"/>
      <c r="K3481" s="1"/>
      <c r="L3481" s="16" t="str">
        <f t="shared" si="274"/>
        <v/>
      </c>
      <c r="M3481" s="70"/>
    </row>
    <row r="3482" spans="1:13" x14ac:dyDescent="0.3">
      <c r="A3482" s="4"/>
      <c r="B3482" s="1"/>
      <c r="C3482" s="1" t="str">
        <f t="shared" si="270"/>
        <v/>
      </c>
      <c r="D3482" s="6"/>
      <c r="E3482" s="1" t="str">
        <f t="shared" si="271"/>
        <v/>
      </c>
      <c r="F3482" s="1" t="str">
        <f t="shared" si="272"/>
        <v/>
      </c>
      <c r="G3482" s="1"/>
      <c r="H3482" s="74" t="str" cm="1">
        <f t="array" ref="H3482">IFERROR(IF(D3482="","",INDEX(Entradas!$H$3:$H$5000,MATCH(Vendas!A3482,IF(Entradas!$B$3:$B$5000=Vendas!D3482,Entradas!$A$3:$A$5000),1))),"Preço não registrado")</f>
        <v/>
      </c>
      <c r="I3482" s="37" t="str">
        <f t="shared" si="273"/>
        <v/>
      </c>
      <c r="J3482" s="1"/>
      <c r="K3482" s="1"/>
      <c r="L3482" s="16" t="str">
        <f t="shared" si="274"/>
        <v/>
      </c>
      <c r="M3482" s="70"/>
    </row>
    <row r="3483" spans="1:13" x14ac:dyDescent="0.3">
      <c r="A3483" s="4"/>
      <c r="B3483" s="1"/>
      <c r="C3483" s="1" t="str">
        <f t="shared" si="270"/>
        <v/>
      </c>
      <c r="D3483" s="1"/>
      <c r="E3483" s="1" t="str">
        <f t="shared" si="271"/>
        <v/>
      </c>
      <c r="F3483" s="1" t="str">
        <f t="shared" si="272"/>
        <v/>
      </c>
      <c r="G3483" s="1"/>
      <c r="H3483" s="74" t="str" cm="1">
        <f t="array" ref="H3483">IFERROR(IF(D3483="","",INDEX(Entradas!$H$3:$H$5000,MATCH(Vendas!A3483,IF(Entradas!$B$3:$B$5000=Vendas!D3483,Entradas!$A$3:$A$5000),1))),"Preço não registrado")</f>
        <v/>
      </c>
      <c r="I3483" s="37" t="str">
        <f t="shared" si="273"/>
        <v/>
      </c>
      <c r="J3483" s="1"/>
      <c r="K3483" s="1"/>
      <c r="L3483" s="16" t="str">
        <f t="shared" si="274"/>
        <v/>
      </c>
      <c r="M3483" s="70"/>
    </row>
    <row r="3484" spans="1:13" x14ac:dyDescent="0.3">
      <c r="A3484" s="4"/>
      <c r="B3484" s="1"/>
      <c r="C3484" s="1" t="str">
        <f t="shared" si="270"/>
        <v/>
      </c>
      <c r="D3484" s="1"/>
      <c r="E3484" s="1" t="str">
        <f t="shared" si="271"/>
        <v/>
      </c>
      <c r="F3484" s="1" t="str">
        <f t="shared" si="272"/>
        <v/>
      </c>
      <c r="G3484" s="1"/>
      <c r="H3484" s="74" t="str" cm="1">
        <f t="array" ref="H3484">IFERROR(IF(D3484="","",INDEX(Entradas!$H$3:$H$5000,MATCH(Vendas!A3484,IF(Entradas!$B$3:$B$5000=Vendas!D3484,Entradas!$A$3:$A$5000),1))),"Preço não registrado")</f>
        <v/>
      </c>
      <c r="I3484" s="37" t="str">
        <f t="shared" si="273"/>
        <v/>
      </c>
      <c r="J3484" s="1"/>
      <c r="K3484" s="1"/>
      <c r="L3484" s="16" t="str">
        <f t="shared" si="274"/>
        <v/>
      </c>
      <c r="M3484" s="70"/>
    </row>
    <row r="3485" spans="1:13" x14ac:dyDescent="0.3">
      <c r="A3485" s="4"/>
      <c r="B3485" s="1"/>
      <c r="C3485" s="1" t="str">
        <f t="shared" si="270"/>
        <v/>
      </c>
      <c r="D3485" s="1"/>
      <c r="E3485" s="1" t="str">
        <f t="shared" si="271"/>
        <v/>
      </c>
      <c r="F3485" s="1" t="str">
        <f t="shared" si="272"/>
        <v/>
      </c>
      <c r="G3485" s="1"/>
      <c r="H3485" s="74" t="str" cm="1">
        <f t="array" ref="H3485">IFERROR(IF(D3485="","",INDEX(Entradas!$H$3:$H$5000,MATCH(Vendas!A3485,IF(Entradas!$B$3:$B$5000=Vendas!D3485,Entradas!$A$3:$A$5000),1))),"Preço não registrado")</f>
        <v/>
      </c>
      <c r="I3485" s="37" t="str">
        <f t="shared" si="273"/>
        <v/>
      </c>
      <c r="J3485" s="1"/>
      <c r="K3485" s="1"/>
      <c r="L3485" s="16" t="str">
        <f t="shared" si="274"/>
        <v/>
      </c>
      <c r="M3485" s="70"/>
    </row>
    <row r="3486" spans="1:13" x14ac:dyDescent="0.3">
      <c r="A3486" s="4"/>
      <c r="B3486" s="1"/>
      <c r="C3486" s="1" t="str">
        <f t="shared" si="270"/>
        <v/>
      </c>
      <c r="D3486" s="1"/>
      <c r="E3486" s="1" t="str">
        <f t="shared" si="271"/>
        <v/>
      </c>
      <c r="F3486" s="1" t="str">
        <f t="shared" si="272"/>
        <v/>
      </c>
      <c r="G3486" s="1"/>
      <c r="H3486" s="74" t="str" cm="1">
        <f t="array" ref="H3486">IFERROR(IF(D3486="","",INDEX(Entradas!$H$3:$H$5000,MATCH(Vendas!A3486,IF(Entradas!$B$3:$B$5000=Vendas!D3486,Entradas!$A$3:$A$5000),1))),"Preço não registrado")</f>
        <v/>
      </c>
      <c r="I3486" s="37" t="str">
        <f t="shared" si="273"/>
        <v/>
      </c>
      <c r="J3486" s="1"/>
      <c r="K3486" s="1"/>
      <c r="L3486" s="16" t="str">
        <f t="shared" si="274"/>
        <v/>
      </c>
      <c r="M3486" s="70"/>
    </row>
    <row r="3487" spans="1:13" x14ac:dyDescent="0.3">
      <c r="A3487" s="4"/>
      <c r="B3487" s="1"/>
      <c r="C3487" s="1" t="str">
        <f t="shared" si="270"/>
        <v/>
      </c>
      <c r="D3487" s="1"/>
      <c r="E3487" s="1" t="str">
        <f t="shared" si="271"/>
        <v/>
      </c>
      <c r="F3487" s="1" t="str">
        <f t="shared" si="272"/>
        <v/>
      </c>
      <c r="G3487" s="1"/>
      <c r="H3487" s="74" t="str" cm="1">
        <f t="array" ref="H3487">IFERROR(IF(D3487="","",INDEX(Entradas!$H$3:$H$5000,MATCH(Vendas!A3487,IF(Entradas!$B$3:$B$5000=Vendas!D3487,Entradas!$A$3:$A$5000),1))),"Preço não registrado")</f>
        <v/>
      </c>
      <c r="I3487" s="37" t="str">
        <f t="shared" si="273"/>
        <v/>
      </c>
      <c r="J3487" s="1"/>
      <c r="K3487" s="1"/>
      <c r="L3487" s="16" t="str">
        <f t="shared" si="274"/>
        <v/>
      </c>
      <c r="M3487" s="70"/>
    </row>
    <row r="3488" spans="1:13" x14ac:dyDescent="0.3">
      <c r="A3488" s="4"/>
      <c r="B3488" s="1"/>
      <c r="C3488" s="1" t="str">
        <f t="shared" si="270"/>
        <v/>
      </c>
      <c r="D3488" s="1"/>
      <c r="E3488" s="1" t="str">
        <f t="shared" si="271"/>
        <v/>
      </c>
      <c r="F3488" s="1" t="str">
        <f t="shared" si="272"/>
        <v/>
      </c>
      <c r="G3488" s="1"/>
      <c r="H3488" s="74" t="str" cm="1">
        <f t="array" ref="H3488">IFERROR(IF(D3488="","",INDEX(Entradas!$H$3:$H$5000,MATCH(Vendas!A3488,IF(Entradas!$B$3:$B$5000=Vendas!D3488,Entradas!$A$3:$A$5000),1))),"Preço não registrado")</f>
        <v/>
      </c>
      <c r="I3488" s="37" t="str">
        <f t="shared" si="273"/>
        <v/>
      </c>
      <c r="J3488" s="1"/>
      <c r="K3488" s="1"/>
      <c r="L3488" s="16" t="str">
        <f t="shared" si="274"/>
        <v/>
      </c>
      <c r="M3488" s="70"/>
    </row>
    <row r="3489" spans="1:13" x14ac:dyDescent="0.3">
      <c r="A3489" s="4"/>
      <c r="B3489" s="1"/>
      <c r="C3489" s="1" t="str">
        <f t="shared" si="270"/>
        <v/>
      </c>
      <c r="D3489" s="1"/>
      <c r="E3489" s="1" t="str">
        <f t="shared" si="271"/>
        <v/>
      </c>
      <c r="F3489" s="1" t="str">
        <f t="shared" si="272"/>
        <v/>
      </c>
      <c r="G3489" s="1"/>
      <c r="H3489" s="74" t="str" cm="1">
        <f t="array" ref="H3489">IFERROR(IF(D3489="","",INDEX(Entradas!$H$3:$H$5000,MATCH(Vendas!A3489,IF(Entradas!$B$3:$B$5000=Vendas!D3489,Entradas!$A$3:$A$5000),1))),"Preço não registrado")</f>
        <v/>
      </c>
      <c r="I3489" s="37" t="str">
        <f t="shared" si="273"/>
        <v/>
      </c>
      <c r="J3489" s="1"/>
      <c r="K3489" s="1"/>
      <c r="L3489" s="16" t="str">
        <f t="shared" si="274"/>
        <v/>
      </c>
      <c r="M3489" s="70"/>
    </row>
    <row r="3490" spans="1:13" x14ac:dyDescent="0.3">
      <c r="A3490" s="4"/>
      <c r="B3490" s="1"/>
      <c r="C3490" s="1" t="str">
        <f t="shared" si="270"/>
        <v/>
      </c>
      <c r="D3490" s="1"/>
      <c r="E3490" s="1" t="str">
        <f t="shared" si="271"/>
        <v/>
      </c>
      <c r="F3490" s="1" t="str">
        <f t="shared" si="272"/>
        <v/>
      </c>
      <c r="G3490" s="1"/>
      <c r="H3490" s="74" t="str" cm="1">
        <f t="array" ref="H3490">IFERROR(IF(D3490="","",INDEX(Entradas!$H$3:$H$5000,MATCH(Vendas!A3490,IF(Entradas!$B$3:$B$5000=Vendas!D3490,Entradas!$A$3:$A$5000),1))),"Preço não registrado")</f>
        <v/>
      </c>
      <c r="I3490" s="37" t="str">
        <f t="shared" si="273"/>
        <v/>
      </c>
      <c r="J3490" s="1"/>
      <c r="K3490" s="1"/>
      <c r="L3490" s="16" t="str">
        <f t="shared" si="274"/>
        <v/>
      </c>
      <c r="M3490" s="70"/>
    </row>
    <row r="3491" spans="1:13" x14ac:dyDescent="0.3">
      <c r="A3491" s="4"/>
      <c r="B3491" s="1"/>
      <c r="C3491" s="1" t="str">
        <f t="shared" si="270"/>
        <v/>
      </c>
      <c r="D3491" s="1"/>
      <c r="E3491" s="1" t="str">
        <f t="shared" si="271"/>
        <v/>
      </c>
      <c r="F3491" s="1" t="str">
        <f t="shared" si="272"/>
        <v/>
      </c>
      <c r="G3491" s="1"/>
      <c r="H3491" s="74" t="str" cm="1">
        <f t="array" ref="H3491">IFERROR(IF(D3491="","",INDEX(Entradas!$H$3:$H$5000,MATCH(Vendas!A3491,IF(Entradas!$B$3:$B$5000=Vendas!D3491,Entradas!$A$3:$A$5000),1))),"Preço não registrado")</f>
        <v/>
      </c>
      <c r="I3491" s="37" t="str">
        <f t="shared" si="273"/>
        <v/>
      </c>
      <c r="J3491" s="1"/>
      <c r="K3491" s="1"/>
      <c r="L3491" s="16" t="str">
        <f t="shared" si="274"/>
        <v/>
      </c>
      <c r="M3491" s="70"/>
    </row>
    <row r="3492" spans="1:13" x14ac:dyDescent="0.3">
      <c r="A3492" s="4"/>
      <c r="B3492" s="1"/>
      <c r="C3492" s="1" t="str">
        <f t="shared" si="270"/>
        <v/>
      </c>
      <c r="D3492" s="6"/>
      <c r="E3492" s="1" t="str">
        <f t="shared" si="271"/>
        <v/>
      </c>
      <c r="F3492" s="1" t="str">
        <f t="shared" si="272"/>
        <v/>
      </c>
      <c r="G3492" s="1"/>
      <c r="H3492" s="74" t="str" cm="1">
        <f t="array" ref="H3492">IFERROR(IF(D3492="","",INDEX(Entradas!$H$3:$H$5000,MATCH(Vendas!A3492,IF(Entradas!$B$3:$B$5000=Vendas!D3492,Entradas!$A$3:$A$5000),1))),"Preço não registrado")</f>
        <v/>
      </c>
      <c r="I3492" s="37" t="str">
        <f t="shared" si="273"/>
        <v/>
      </c>
      <c r="J3492" s="1"/>
      <c r="K3492" s="1"/>
      <c r="L3492" s="16" t="str">
        <f t="shared" si="274"/>
        <v/>
      </c>
      <c r="M3492" s="70"/>
    </row>
    <row r="3493" spans="1:13" x14ac:dyDescent="0.3">
      <c r="A3493" s="4"/>
      <c r="B3493" s="1"/>
      <c r="C3493" s="1" t="str">
        <f t="shared" si="270"/>
        <v/>
      </c>
      <c r="D3493" s="1"/>
      <c r="E3493" s="1" t="str">
        <f t="shared" si="271"/>
        <v/>
      </c>
      <c r="F3493" s="1" t="str">
        <f t="shared" si="272"/>
        <v/>
      </c>
      <c r="G3493" s="1"/>
      <c r="H3493" s="74" t="str" cm="1">
        <f t="array" ref="H3493">IFERROR(IF(D3493="","",INDEX(Entradas!$H$3:$H$5000,MATCH(Vendas!A3493,IF(Entradas!$B$3:$B$5000=Vendas!D3493,Entradas!$A$3:$A$5000),1))),"Preço não registrado")</f>
        <v/>
      </c>
      <c r="I3493" s="37" t="str">
        <f t="shared" si="273"/>
        <v/>
      </c>
      <c r="J3493" s="1"/>
      <c r="K3493" s="1"/>
      <c r="L3493" s="16" t="str">
        <f t="shared" si="274"/>
        <v/>
      </c>
      <c r="M3493" s="70"/>
    </row>
    <row r="3494" spans="1:13" x14ac:dyDescent="0.3">
      <c r="A3494" s="4"/>
      <c r="B3494" s="1"/>
      <c r="C3494" s="1" t="str">
        <f t="shared" si="270"/>
        <v/>
      </c>
      <c r="D3494" s="1"/>
      <c r="E3494" s="1" t="str">
        <f t="shared" si="271"/>
        <v/>
      </c>
      <c r="F3494" s="1" t="str">
        <f t="shared" si="272"/>
        <v/>
      </c>
      <c r="G3494" s="1"/>
      <c r="H3494" s="74" t="str" cm="1">
        <f t="array" ref="H3494">IFERROR(IF(D3494="","",INDEX(Entradas!$H$3:$H$5000,MATCH(Vendas!A3494,IF(Entradas!$B$3:$B$5000=Vendas!D3494,Entradas!$A$3:$A$5000),1))),"Preço não registrado")</f>
        <v/>
      </c>
      <c r="I3494" s="37" t="str">
        <f t="shared" si="273"/>
        <v/>
      </c>
      <c r="J3494" s="1"/>
      <c r="K3494" s="1"/>
      <c r="L3494" s="16" t="str">
        <f t="shared" si="274"/>
        <v/>
      </c>
      <c r="M3494" s="70"/>
    </row>
    <row r="3495" spans="1:13" x14ac:dyDescent="0.3">
      <c r="A3495" s="4"/>
      <c r="B3495" s="1"/>
      <c r="C3495" s="1" t="str">
        <f t="shared" si="270"/>
        <v/>
      </c>
      <c r="D3495" s="1"/>
      <c r="E3495" s="1" t="str">
        <f t="shared" si="271"/>
        <v/>
      </c>
      <c r="F3495" s="1" t="str">
        <f t="shared" si="272"/>
        <v/>
      </c>
      <c r="G3495" s="1"/>
      <c r="H3495" s="74" t="str" cm="1">
        <f t="array" ref="H3495">IFERROR(IF(D3495="","",INDEX(Entradas!$H$3:$H$5000,MATCH(Vendas!A3495,IF(Entradas!$B$3:$B$5000=Vendas!D3495,Entradas!$A$3:$A$5000),1))),"Preço não registrado")</f>
        <v/>
      </c>
      <c r="I3495" s="37" t="str">
        <f t="shared" si="273"/>
        <v/>
      </c>
      <c r="J3495" s="1"/>
      <c r="K3495" s="1"/>
      <c r="L3495" s="16" t="str">
        <f t="shared" si="274"/>
        <v/>
      </c>
      <c r="M3495" s="70"/>
    </row>
    <row r="3496" spans="1:13" x14ac:dyDescent="0.3">
      <c r="A3496" s="4"/>
      <c r="B3496" s="1"/>
      <c r="C3496" s="1" t="str">
        <f t="shared" si="270"/>
        <v/>
      </c>
      <c r="D3496" s="1"/>
      <c r="E3496" s="1" t="str">
        <f t="shared" si="271"/>
        <v/>
      </c>
      <c r="F3496" s="1" t="str">
        <f t="shared" si="272"/>
        <v/>
      </c>
      <c r="G3496" s="1"/>
      <c r="H3496" s="74" t="str" cm="1">
        <f t="array" ref="H3496">IFERROR(IF(D3496="","",INDEX(Entradas!$H$3:$H$5000,MATCH(Vendas!A3496,IF(Entradas!$B$3:$B$5000=Vendas!D3496,Entradas!$A$3:$A$5000),1))),"Preço não registrado")</f>
        <v/>
      </c>
      <c r="I3496" s="37" t="str">
        <f t="shared" si="273"/>
        <v/>
      </c>
      <c r="J3496" s="1"/>
      <c r="K3496" s="1"/>
      <c r="L3496" s="16" t="str">
        <f t="shared" si="274"/>
        <v/>
      </c>
      <c r="M3496" s="70"/>
    </row>
    <row r="3497" spans="1:13" x14ac:dyDescent="0.3">
      <c r="A3497" s="4"/>
      <c r="B3497" s="1"/>
      <c r="C3497" s="1" t="str">
        <f t="shared" si="270"/>
        <v/>
      </c>
      <c r="D3497" s="1"/>
      <c r="E3497" s="1" t="str">
        <f t="shared" si="271"/>
        <v/>
      </c>
      <c r="F3497" s="1" t="str">
        <f t="shared" si="272"/>
        <v/>
      </c>
      <c r="G3497" s="1"/>
      <c r="H3497" s="74" t="str" cm="1">
        <f t="array" ref="H3497">IFERROR(IF(D3497="","",INDEX(Entradas!$H$3:$H$5000,MATCH(Vendas!A3497,IF(Entradas!$B$3:$B$5000=Vendas!D3497,Entradas!$A$3:$A$5000),1))),"Preço não registrado")</f>
        <v/>
      </c>
      <c r="I3497" s="37" t="str">
        <f t="shared" si="273"/>
        <v/>
      </c>
      <c r="J3497" s="1"/>
      <c r="K3497" s="1"/>
      <c r="L3497" s="16" t="str">
        <f t="shared" si="274"/>
        <v/>
      </c>
      <c r="M3497" s="70"/>
    </row>
    <row r="3498" spans="1:13" x14ac:dyDescent="0.3">
      <c r="A3498" s="4"/>
      <c r="B3498" s="1"/>
      <c r="C3498" s="1" t="str">
        <f t="shared" si="270"/>
        <v/>
      </c>
      <c r="D3498" s="1"/>
      <c r="E3498" s="1" t="str">
        <f t="shared" si="271"/>
        <v/>
      </c>
      <c r="F3498" s="1" t="str">
        <f t="shared" si="272"/>
        <v/>
      </c>
      <c r="G3498" s="1"/>
      <c r="H3498" s="74" t="str" cm="1">
        <f t="array" ref="H3498">IFERROR(IF(D3498="","",INDEX(Entradas!$H$3:$H$5000,MATCH(Vendas!A3498,IF(Entradas!$B$3:$B$5000=Vendas!D3498,Entradas!$A$3:$A$5000),1))),"Preço não registrado")</f>
        <v/>
      </c>
      <c r="I3498" s="37" t="str">
        <f t="shared" si="273"/>
        <v/>
      </c>
      <c r="J3498" s="1"/>
      <c r="K3498" s="1"/>
      <c r="L3498" s="16" t="str">
        <f t="shared" si="274"/>
        <v/>
      </c>
      <c r="M3498" s="70"/>
    </row>
    <row r="3499" spans="1:13" x14ac:dyDescent="0.3">
      <c r="A3499" s="4"/>
      <c r="B3499" s="1"/>
      <c r="C3499" s="1" t="str">
        <f t="shared" si="270"/>
        <v/>
      </c>
      <c r="D3499" s="1"/>
      <c r="E3499" s="1" t="str">
        <f t="shared" si="271"/>
        <v/>
      </c>
      <c r="F3499" s="1" t="str">
        <f t="shared" si="272"/>
        <v/>
      </c>
      <c r="G3499" s="1"/>
      <c r="H3499" s="74" t="str" cm="1">
        <f t="array" ref="H3499">IFERROR(IF(D3499="","",INDEX(Entradas!$H$3:$H$5000,MATCH(Vendas!A3499,IF(Entradas!$B$3:$B$5000=Vendas!D3499,Entradas!$A$3:$A$5000),1))),"Preço não registrado")</f>
        <v/>
      </c>
      <c r="I3499" s="37" t="str">
        <f t="shared" si="273"/>
        <v/>
      </c>
      <c r="J3499" s="1"/>
      <c r="K3499" s="1"/>
      <c r="L3499" s="16" t="str">
        <f t="shared" si="274"/>
        <v/>
      </c>
      <c r="M3499" s="70"/>
    </row>
    <row r="3500" spans="1:13" x14ac:dyDescent="0.3">
      <c r="A3500" s="4"/>
      <c r="B3500" s="1"/>
      <c r="C3500" s="1" t="str">
        <f t="shared" si="270"/>
        <v/>
      </c>
      <c r="D3500" s="1"/>
      <c r="E3500" s="1" t="str">
        <f t="shared" si="271"/>
        <v/>
      </c>
      <c r="F3500" s="1" t="str">
        <f t="shared" si="272"/>
        <v/>
      </c>
      <c r="G3500" s="1"/>
      <c r="H3500" s="74" t="str" cm="1">
        <f t="array" ref="H3500">IFERROR(IF(D3500="","",INDEX(Entradas!$H$3:$H$5000,MATCH(Vendas!A3500,IF(Entradas!$B$3:$B$5000=Vendas!D3500,Entradas!$A$3:$A$5000),1))),"Preço não registrado")</f>
        <v/>
      </c>
      <c r="I3500" s="37" t="str">
        <f t="shared" si="273"/>
        <v/>
      </c>
      <c r="J3500" s="1"/>
      <c r="K3500" s="1"/>
      <c r="L3500" s="16" t="str">
        <f t="shared" si="274"/>
        <v/>
      </c>
      <c r="M3500" s="70"/>
    </row>
    <row r="3501" spans="1:13" x14ac:dyDescent="0.3">
      <c r="A3501" s="4"/>
      <c r="B3501" s="1"/>
      <c r="C3501" s="1" t="str">
        <f t="shared" si="270"/>
        <v/>
      </c>
      <c r="D3501" s="1"/>
      <c r="E3501" s="1" t="str">
        <f t="shared" si="271"/>
        <v/>
      </c>
      <c r="F3501" s="1" t="str">
        <f t="shared" si="272"/>
        <v/>
      </c>
      <c r="G3501" s="1"/>
      <c r="H3501" s="74" t="str" cm="1">
        <f t="array" ref="H3501">IFERROR(IF(D3501="","",INDEX(Entradas!$H$3:$H$5000,MATCH(Vendas!A3501,IF(Entradas!$B$3:$B$5000=Vendas!D3501,Entradas!$A$3:$A$5000),1))),"Preço não registrado")</f>
        <v/>
      </c>
      <c r="I3501" s="37" t="str">
        <f t="shared" si="273"/>
        <v/>
      </c>
      <c r="J3501" s="1"/>
      <c r="K3501" s="1"/>
      <c r="L3501" s="16" t="str">
        <f t="shared" si="274"/>
        <v/>
      </c>
      <c r="M3501" s="70"/>
    </row>
    <row r="3502" spans="1:13" x14ac:dyDescent="0.3">
      <c r="A3502" s="4"/>
      <c r="B3502" s="1"/>
      <c r="C3502" s="1" t="str">
        <f t="shared" si="270"/>
        <v/>
      </c>
      <c r="D3502" s="6"/>
      <c r="E3502" s="1" t="str">
        <f t="shared" si="271"/>
        <v/>
      </c>
      <c r="F3502" s="1" t="str">
        <f t="shared" si="272"/>
        <v/>
      </c>
      <c r="G3502" s="1"/>
      <c r="H3502" s="74" t="str" cm="1">
        <f t="array" ref="H3502">IFERROR(IF(D3502="","",INDEX(Entradas!$H$3:$H$5000,MATCH(Vendas!A3502,IF(Entradas!$B$3:$B$5000=Vendas!D3502,Entradas!$A$3:$A$5000),1))),"Preço não registrado")</f>
        <v/>
      </c>
      <c r="I3502" s="37" t="str">
        <f t="shared" si="273"/>
        <v/>
      </c>
      <c r="J3502" s="1"/>
      <c r="K3502" s="1"/>
      <c r="L3502" s="16" t="str">
        <f t="shared" si="274"/>
        <v/>
      </c>
      <c r="M3502" s="70"/>
    </row>
    <row r="3503" spans="1:13" x14ac:dyDescent="0.3">
      <c r="A3503" s="4"/>
      <c r="B3503" s="1"/>
      <c r="C3503" s="1" t="str">
        <f t="shared" si="270"/>
        <v/>
      </c>
      <c r="D3503" s="1"/>
      <c r="E3503" s="1" t="str">
        <f t="shared" si="271"/>
        <v/>
      </c>
      <c r="F3503" s="1" t="str">
        <f t="shared" si="272"/>
        <v/>
      </c>
      <c r="G3503" s="1"/>
      <c r="H3503" s="74" t="str" cm="1">
        <f t="array" ref="H3503">IFERROR(IF(D3503="","",INDEX(Entradas!$H$3:$H$5000,MATCH(Vendas!A3503,IF(Entradas!$B$3:$B$5000=Vendas!D3503,Entradas!$A$3:$A$5000),1))),"Preço não registrado")</f>
        <v/>
      </c>
      <c r="I3503" s="37" t="str">
        <f t="shared" si="273"/>
        <v/>
      </c>
      <c r="J3503" s="1"/>
      <c r="K3503" s="1"/>
      <c r="L3503" s="16" t="str">
        <f t="shared" si="274"/>
        <v/>
      </c>
      <c r="M3503" s="70"/>
    </row>
    <row r="3504" spans="1:13" x14ac:dyDescent="0.3">
      <c r="A3504" s="4"/>
      <c r="B3504" s="1"/>
      <c r="C3504" s="1" t="str">
        <f t="shared" si="270"/>
        <v/>
      </c>
      <c r="D3504" s="1"/>
      <c r="E3504" s="1" t="str">
        <f t="shared" si="271"/>
        <v/>
      </c>
      <c r="F3504" s="1" t="str">
        <f t="shared" si="272"/>
        <v/>
      </c>
      <c r="G3504" s="1"/>
      <c r="H3504" s="74" t="str" cm="1">
        <f t="array" ref="H3504">IFERROR(IF(D3504="","",INDEX(Entradas!$H$3:$H$5000,MATCH(Vendas!A3504,IF(Entradas!$B$3:$B$5000=Vendas!D3504,Entradas!$A$3:$A$5000),1))),"Preço não registrado")</f>
        <v/>
      </c>
      <c r="I3504" s="37" t="str">
        <f t="shared" si="273"/>
        <v/>
      </c>
      <c r="J3504" s="1"/>
      <c r="K3504" s="1"/>
      <c r="L3504" s="16" t="str">
        <f t="shared" si="274"/>
        <v/>
      </c>
      <c r="M3504" s="70"/>
    </row>
    <row r="3505" spans="1:13" x14ac:dyDescent="0.3">
      <c r="A3505" s="4"/>
      <c r="B3505" s="1"/>
      <c r="C3505" s="1" t="str">
        <f t="shared" si="270"/>
        <v/>
      </c>
      <c r="D3505" s="1"/>
      <c r="E3505" s="1" t="str">
        <f t="shared" si="271"/>
        <v/>
      </c>
      <c r="F3505" s="1" t="str">
        <f t="shared" si="272"/>
        <v/>
      </c>
      <c r="G3505" s="1"/>
      <c r="H3505" s="74" t="str" cm="1">
        <f t="array" ref="H3505">IFERROR(IF(D3505="","",INDEX(Entradas!$H$3:$H$5000,MATCH(Vendas!A3505,IF(Entradas!$B$3:$B$5000=Vendas!D3505,Entradas!$A$3:$A$5000),1))),"Preço não registrado")</f>
        <v/>
      </c>
      <c r="I3505" s="37" t="str">
        <f t="shared" si="273"/>
        <v/>
      </c>
      <c r="J3505" s="1"/>
      <c r="K3505" s="1"/>
      <c r="L3505" s="16" t="str">
        <f t="shared" si="274"/>
        <v/>
      </c>
      <c r="M3505" s="70"/>
    </row>
    <row r="3506" spans="1:13" x14ac:dyDescent="0.3">
      <c r="A3506" s="4"/>
      <c r="B3506" s="1"/>
      <c r="C3506" s="1" t="str">
        <f t="shared" si="270"/>
        <v/>
      </c>
      <c r="D3506" s="1"/>
      <c r="E3506" s="1" t="str">
        <f t="shared" si="271"/>
        <v/>
      </c>
      <c r="F3506" s="1" t="str">
        <f t="shared" si="272"/>
        <v/>
      </c>
      <c r="G3506" s="1"/>
      <c r="H3506" s="74" t="str" cm="1">
        <f t="array" ref="H3506">IFERROR(IF(D3506="","",INDEX(Entradas!$H$3:$H$5000,MATCH(Vendas!A3506,IF(Entradas!$B$3:$B$5000=Vendas!D3506,Entradas!$A$3:$A$5000),1))),"Preço não registrado")</f>
        <v/>
      </c>
      <c r="I3506" s="37" t="str">
        <f t="shared" si="273"/>
        <v/>
      </c>
      <c r="J3506" s="1"/>
      <c r="K3506" s="1"/>
      <c r="L3506" s="16" t="str">
        <f t="shared" si="274"/>
        <v/>
      </c>
      <c r="M3506" s="70"/>
    </row>
    <row r="3507" spans="1:13" x14ac:dyDescent="0.3">
      <c r="A3507" s="4"/>
      <c r="B3507" s="1"/>
      <c r="C3507" s="1" t="str">
        <f t="shared" si="270"/>
        <v/>
      </c>
      <c r="D3507" s="1"/>
      <c r="E3507" s="1" t="str">
        <f t="shared" si="271"/>
        <v/>
      </c>
      <c r="F3507" s="1" t="str">
        <f t="shared" si="272"/>
        <v/>
      </c>
      <c r="G3507" s="1"/>
      <c r="H3507" s="74" t="str" cm="1">
        <f t="array" ref="H3507">IFERROR(IF(D3507="","",INDEX(Entradas!$H$3:$H$5000,MATCH(Vendas!A3507,IF(Entradas!$B$3:$B$5000=Vendas!D3507,Entradas!$A$3:$A$5000),1))),"Preço não registrado")</f>
        <v/>
      </c>
      <c r="I3507" s="37" t="str">
        <f t="shared" si="273"/>
        <v/>
      </c>
      <c r="J3507" s="1"/>
      <c r="K3507" s="1"/>
      <c r="L3507" s="16" t="str">
        <f t="shared" si="274"/>
        <v/>
      </c>
      <c r="M3507" s="70"/>
    </row>
    <row r="3508" spans="1:13" x14ac:dyDescent="0.3">
      <c r="A3508" s="4"/>
      <c r="B3508" s="1"/>
      <c r="C3508" s="1" t="str">
        <f t="shared" si="270"/>
        <v/>
      </c>
      <c r="D3508" s="1"/>
      <c r="E3508" s="1" t="str">
        <f t="shared" si="271"/>
        <v/>
      </c>
      <c r="F3508" s="1" t="str">
        <f t="shared" si="272"/>
        <v/>
      </c>
      <c r="G3508" s="1"/>
      <c r="H3508" s="74" t="str" cm="1">
        <f t="array" ref="H3508">IFERROR(IF(D3508="","",INDEX(Entradas!$H$3:$H$5000,MATCH(Vendas!A3508,IF(Entradas!$B$3:$B$5000=Vendas!D3508,Entradas!$A$3:$A$5000),1))),"Preço não registrado")</f>
        <v/>
      </c>
      <c r="I3508" s="37" t="str">
        <f t="shared" si="273"/>
        <v/>
      </c>
      <c r="J3508" s="1"/>
      <c r="K3508" s="1"/>
      <c r="L3508" s="16" t="str">
        <f t="shared" si="274"/>
        <v/>
      </c>
      <c r="M3508" s="70"/>
    </row>
    <row r="3509" spans="1:13" x14ac:dyDescent="0.3">
      <c r="A3509" s="4"/>
      <c r="B3509" s="1"/>
      <c r="C3509" s="1" t="str">
        <f t="shared" si="270"/>
        <v/>
      </c>
      <c r="D3509" s="1"/>
      <c r="E3509" s="1" t="str">
        <f t="shared" si="271"/>
        <v/>
      </c>
      <c r="F3509" s="1" t="str">
        <f t="shared" si="272"/>
        <v/>
      </c>
      <c r="G3509" s="1"/>
      <c r="H3509" s="74" t="str" cm="1">
        <f t="array" ref="H3509">IFERROR(IF(D3509="","",INDEX(Entradas!$H$3:$H$5000,MATCH(Vendas!A3509,IF(Entradas!$B$3:$B$5000=Vendas!D3509,Entradas!$A$3:$A$5000),1))),"Preço não registrado")</f>
        <v/>
      </c>
      <c r="I3509" s="37" t="str">
        <f t="shared" si="273"/>
        <v/>
      </c>
      <c r="J3509" s="1"/>
      <c r="K3509" s="1"/>
      <c r="L3509" s="16" t="str">
        <f t="shared" si="274"/>
        <v/>
      </c>
      <c r="M3509" s="70"/>
    </row>
    <row r="3510" spans="1:13" x14ac:dyDescent="0.3">
      <c r="A3510" s="4"/>
      <c r="B3510" s="1"/>
      <c r="C3510" s="1" t="str">
        <f t="shared" si="270"/>
        <v/>
      </c>
      <c r="D3510" s="1"/>
      <c r="E3510" s="1" t="str">
        <f t="shared" si="271"/>
        <v/>
      </c>
      <c r="F3510" s="1" t="str">
        <f t="shared" si="272"/>
        <v/>
      </c>
      <c r="G3510" s="1"/>
      <c r="H3510" s="74" t="str" cm="1">
        <f t="array" ref="H3510">IFERROR(IF(D3510="","",INDEX(Entradas!$H$3:$H$5000,MATCH(Vendas!A3510,IF(Entradas!$B$3:$B$5000=Vendas!D3510,Entradas!$A$3:$A$5000),1))),"Preço não registrado")</f>
        <v/>
      </c>
      <c r="I3510" s="37" t="str">
        <f t="shared" si="273"/>
        <v/>
      </c>
      <c r="J3510" s="1"/>
      <c r="K3510" s="1"/>
      <c r="L3510" s="16" t="str">
        <f t="shared" si="274"/>
        <v/>
      </c>
      <c r="M3510" s="70"/>
    </row>
    <row r="3511" spans="1:13" x14ac:dyDescent="0.3">
      <c r="A3511" s="4"/>
      <c r="B3511" s="1"/>
      <c r="C3511" s="1" t="str">
        <f t="shared" si="270"/>
        <v/>
      </c>
      <c r="D3511" s="1"/>
      <c r="E3511" s="1" t="str">
        <f t="shared" si="271"/>
        <v/>
      </c>
      <c r="F3511" s="1" t="str">
        <f t="shared" si="272"/>
        <v/>
      </c>
      <c r="G3511" s="1"/>
      <c r="H3511" s="74" t="str" cm="1">
        <f t="array" ref="H3511">IFERROR(IF(D3511="","",INDEX(Entradas!$H$3:$H$5000,MATCH(Vendas!A3511,IF(Entradas!$B$3:$B$5000=Vendas!D3511,Entradas!$A$3:$A$5000),1))),"Preço não registrado")</f>
        <v/>
      </c>
      <c r="I3511" s="37" t="str">
        <f t="shared" si="273"/>
        <v/>
      </c>
      <c r="J3511" s="1"/>
      <c r="K3511" s="1"/>
      <c r="L3511" s="16" t="str">
        <f t="shared" si="274"/>
        <v/>
      </c>
      <c r="M3511" s="70"/>
    </row>
    <row r="3512" spans="1:13" x14ac:dyDescent="0.3">
      <c r="A3512" s="4"/>
      <c r="B3512" s="1"/>
      <c r="C3512" s="1" t="str">
        <f t="shared" si="270"/>
        <v/>
      </c>
      <c r="D3512" s="6"/>
      <c r="E3512" s="1" t="str">
        <f t="shared" si="271"/>
        <v/>
      </c>
      <c r="F3512" s="1" t="str">
        <f t="shared" si="272"/>
        <v/>
      </c>
      <c r="G3512" s="1"/>
      <c r="H3512" s="74" t="str" cm="1">
        <f t="array" ref="H3512">IFERROR(IF(D3512="","",INDEX(Entradas!$H$3:$H$5000,MATCH(Vendas!A3512,IF(Entradas!$B$3:$B$5000=Vendas!D3512,Entradas!$A$3:$A$5000),1))),"Preço não registrado")</f>
        <v/>
      </c>
      <c r="I3512" s="37" t="str">
        <f t="shared" si="273"/>
        <v/>
      </c>
      <c r="J3512" s="1"/>
      <c r="K3512" s="1"/>
      <c r="L3512" s="16" t="str">
        <f t="shared" si="274"/>
        <v/>
      </c>
      <c r="M3512" s="70"/>
    </row>
    <row r="3513" spans="1:13" x14ac:dyDescent="0.3">
      <c r="A3513" s="4"/>
      <c r="B3513" s="1"/>
      <c r="C3513" s="1" t="str">
        <f t="shared" si="270"/>
        <v/>
      </c>
      <c r="D3513" s="1"/>
      <c r="E3513" s="1" t="str">
        <f t="shared" si="271"/>
        <v/>
      </c>
      <c r="F3513" s="1" t="str">
        <f t="shared" si="272"/>
        <v/>
      </c>
      <c r="G3513" s="1"/>
      <c r="H3513" s="74" t="str" cm="1">
        <f t="array" ref="H3513">IFERROR(IF(D3513="","",INDEX(Entradas!$H$3:$H$5000,MATCH(Vendas!A3513,IF(Entradas!$B$3:$B$5000=Vendas!D3513,Entradas!$A$3:$A$5000),1))),"Preço não registrado")</f>
        <v/>
      </c>
      <c r="I3513" s="37" t="str">
        <f t="shared" si="273"/>
        <v/>
      </c>
      <c r="J3513" s="1"/>
      <c r="K3513" s="1"/>
      <c r="L3513" s="16" t="str">
        <f t="shared" si="274"/>
        <v/>
      </c>
      <c r="M3513" s="70"/>
    </row>
    <row r="3514" spans="1:13" x14ac:dyDescent="0.3">
      <c r="A3514" s="4"/>
      <c r="B3514" s="1"/>
      <c r="C3514" s="1" t="str">
        <f t="shared" si="270"/>
        <v/>
      </c>
      <c r="D3514" s="1"/>
      <c r="E3514" s="1" t="str">
        <f t="shared" si="271"/>
        <v/>
      </c>
      <c r="F3514" s="1" t="str">
        <f t="shared" si="272"/>
        <v/>
      </c>
      <c r="G3514" s="1"/>
      <c r="H3514" s="74" t="str" cm="1">
        <f t="array" ref="H3514">IFERROR(IF(D3514="","",INDEX(Entradas!$H$3:$H$5000,MATCH(Vendas!A3514,IF(Entradas!$B$3:$B$5000=Vendas!D3514,Entradas!$A$3:$A$5000),1))),"Preço não registrado")</f>
        <v/>
      </c>
      <c r="I3514" s="37" t="str">
        <f t="shared" si="273"/>
        <v/>
      </c>
      <c r="J3514" s="1"/>
      <c r="K3514" s="1"/>
      <c r="L3514" s="16" t="str">
        <f t="shared" si="274"/>
        <v/>
      </c>
      <c r="M3514" s="70"/>
    </row>
    <row r="3515" spans="1:13" x14ac:dyDescent="0.3">
      <c r="A3515" s="4"/>
      <c r="B3515" s="1"/>
      <c r="C3515" s="1" t="str">
        <f t="shared" si="270"/>
        <v/>
      </c>
      <c r="D3515" s="1"/>
      <c r="E3515" s="1" t="str">
        <f t="shared" si="271"/>
        <v/>
      </c>
      <c r="F3515" s="1" t="str">
        <f t="shared" si="272"/>
        <v/>
      </c>
      <c r="G3515" s="1"/>
      <c r="H3515" s="74" t="str" cm="1">
        <f t="array" ref="H3515">IFERROR(IF(D3515="","",INDEX(Entradas!$H$3:$H$5000,MATCH(Vendas!A3515,IF(Entradas!$B$3:$B$5000=Vendas!D3515,Entradas!$A$3:$A$5000),1))),"Preço não registrado")</f>
        <v/>
      </c>
      <c r="I3515" s="37" t="str">
        <f t="shared" si="273"/>
        <v/>
      </c>
      <c r="J3515" s="1"/>
      <c r="K3515" s="1"/>
      <c r="L3515" s="16" t="str">
        <f t="shared" si="274"/>
        <v/>
      </c>
      <c r="M3515" s="70"/>
    </row>
    <row r="3516" spans="1:13" x14ac:dyDescent="0.3">
      <c r="A3516" s="4"/>
      <c r="B3516" s="1"/>
      <c r="C3516" s="1" t="str">
        <f t="shared" si="270"/>
        <v/>
      </c>
      <c r="D3516" s="1"/>
      <c r="E3516" s="1" t="str">
        <f t="shared" si="271"/>
        <v/>
      </c>
      <c r="F3516" s="1" t="str">
        <f t="shared" si="272"/>
        <v/>
      </c>
      <c r="G3516" s="1"/>
      <c r="H3516" s="74" t="str" cm="1">
        <f t="array" ref="H3516">IFERROR(IF(D3516="","",INDEX(Entradas!$H$3:$H$5000,MATCH(Vendas!A3516,IF(Entradas!$B$3:$B$5000=Vendas!D3516,Entradas!$A$3:$A$5000),1))),"Preço não registrado")</f>
        <v/>
      </c>
      <c r="I3516" s="37" t="str">
        <f t="shared" si="273"/>
        <v/>
      </c>
      <c r="J3516" s="1"/>
      <c r="K3516" s="1"/>
      <c r="L3516" s="16" t="str">
        <f t="shared" si="274"/>
        <v/>
      </c>
      <c r="M3516" s="70"/>
    </row>
    <row r="3517" spans="1:13" x14ac:dyDescent="0.3">
      <c r="A3517" s="4"/>
      <c r="B3517" s="1"/>
      <c r="C3517" s="1" t="str">
        <f t="shared" si="270"/>
        <v/>
      </c>
      <c r="D3517" s="1"/>
      <c r="E3517" s="1" t="str">
        <f t="shared" si="271"/>
        <v/>
      </c>
      <c r="F3517" s="1" t="str">
        <f t="shared" si="272"/>
        <v/>
      </c>
      <c r="G3517" s="1"/>
      <c r="H3517" s="74" t="str" cm="1">
        <f t="array" ref="H3517">IFERROR(IF(D3517="","",INDEX(Entradas!$H$3:$H$5000,MATCH(Vendas!A3517,IF(Entradas!$B$3:$B$5000=Vendas!D3517,Entradas!$A$3:$A$5000),1))),"Preço não registrado")</f>
        <v/>
      </c>
      <c r="I3517" s="37" t="str">
        <f t="shared" si="273"/>
        <v/>
      </c>
      <c r="J3517" s="1"/>
      <c r="K3517" s="1"/>
      <c r="L3517" s="16" t="str">
        <f t="shared" si="274"/>
        <v/>
      </c>
      <c r="M3517" s="70"/>
    </row>
    <row r="3518" spans="1:13" x14ac:dyDescent="0.3">
      <c r="A3518" s="4"/>
      <c r="B3518" s="1"/>
      <c r="C3518" s="1" t="str">
        <f t="shared" si="270"/>
        <v/>
      </c>
      <c r="D3518" s="1"/>
      <c r="E3518" s="1" t="str">
        <f t="shared" si="271"/>
        <v/>
      </c>
      <c r="F3518" s="1" t="str">
        <f t="shared" si="272"/>
        <v/>
      </c>
      <c r="G3518" s="1"/>
      <c r="H3518" s="74" t="str" cm="1">
        <f t="array" ref="H3518">IFERROR(IF(D3518="","",INDEX(Entradas!$H$3:$H$5000,MATCH(Vendas!A3518,IF(Entradas!$B$3:$B$5000=Vendas!D3518,Entradas!$A$3:$A$5000),1))),"Preço não registrado")</f>
        <v/>
      </c>
      <c r="I3518" s="37" t="str">
        <f t="shared" si="273"/>
        <v/>
      </c>
      <c r="J3518" s="1"/>
      <c r="K3518" s="1"/>
      <c r="L3518" s="16" t="str">
        <f t="shared" si="274"/>
        <v/>
      </c>
      <c r="M3518" s="70"/>
    </row>
    <row r="3519" spans="1:13" x14ac:dyDescent="0.3">
      <c r="A3519" s="4"/>
      <c r="B3519" s="1"/>
      <c r="C3519" s="1" t="str">
        <f t="shared" si="270"/>
        <v/>
      </c>
      <c r="D3519" s="1"/>
      <c r="E3519" s="1" t="str">
        <f t="shared" si="271"/>
        <v/>
      </c>
      <c r="F3519" s="1" t="str">
        <f t="shared" si="272"/>
        <v/>
      </c>
      <c r="G3519" s="1"/>
      <c r="H3519" s="74" t="str" cm="1">
        <f t="array" ref="H3519">IFERROR(IF(D3519="","",INDEX(Entradas!$H$3:$H$5000,MATCH(Vendas!A3519,IF(Entradas!$B$3:$B$5000=Vendas!D3519,Entradas!$A$3:$A$5000),1))),"Preço não registrado")</f>
        <v/>
      </c>
      <c r="I3519" s="37" t="str">
        <f t="shared" si="273"/>
        <v/>
      </c>
      <c r="J3519" s="1"/>
      <c r="K3519" s="1"/>
      <c r="L3519" s="16" t="str">
        <f t="shared" si="274"/>
        <v/>
      </c>
      <c r="M3519" s="70"/>
    </row>
    <row r="3520" spans="1:13" x14ac:dyDescent="0.3">
      <c r="A3520" s="4"/>
      <c r="B3520" s="1"/>
      <c r="C3520" s="1" t="str">
        <f t="shared" si="270"/>
        <v/>
      </c>
      <c r="D3520" s="1"/>
      <c r="E3520" s="1" t="str">
        <f t="shared" si="271"/>
        <v/>
      </c>
      <c r="F3520" s="1" t="str">
        <f t="shared" si="272"/>
        <v/>
      </c>
      <c r="G3520" s="1"/>
      <c r="H3520" s="74" t="str" cm="1">
        <f t="array" ref="H3520">IFERROR(IF(D3520="","",INDEX(Entradas!$H$3:$H$5000,MATCH(Vendas!A3520,IF(Entradas!$B$3:$B$5000=Vendas!D3520,Entradas!$A$3:$A$5000),1))),"Preço não registrado")</f>
        <v/>
      </c>
      <c r="I3520" s="37" t="str">
        <f t="shared" si="273"/>
        <v/>
      </c>
      <c r="J3520" s="1"/>
      <c r="K3520" s="1"/>
      <c r="L3520" s="16" t="str">
        <f t="shared" si="274"/>
        <v/>
      </c>
      <c r="M3520" s="70"/>
    </row>
    <row r="3521" spans="1:13" x14ac:dyDescent="0.3">
      <c r="A3521" s="4"/>
      <c r="B3521" s="1"/>
      <c r="C3521" s="1" t="str">
        <f t="shared" si="270"/>
        <v/>
      </c>
      <c r="D3521" s="1"/>
      <c r="E3521" s="1" t="str">
        <f t="shared" si="271"/>
        <v/>
      </c>
      <c r="F3521" s="1" t="str">
        <f t="shared" si="272"/>
        <v/>
      </c>
      <c r="G3521" s="1"/>
      <c r="H3521" s="74" t="str" cm="1">
        <f t="array" ref="H3521">IFERROR(IF(D3521="","",INDEX(Entradas!$H$3:$H$5000,MATCH(Vendas!A3521,IF(Entradas!$B$3:$B$5000=Vendas!D3521,Entradas!$A$3:$A$5000),1))),"Preço não registrado")</f>
        <v/>
      </c>
      <c r="I3521" s="37" t="str">
        <f t="shared" si="273"/>
        <v/>
      </c>
      <c r="J3521" s="1"/>
      <c r="K3521" s="1"/>
      <c r="L3521" s="16" t="str">
        <f t="shared" si="274"/>
        <v/>
      </c>
      <c r="M3521" s="70"/>
    </row>
    <row r="3522" spans="1:13" x14ac:dyDescent="0.3">
      <c r="A3522" s="4"/>
      <c r="B3522" s="1"/>
      <c r="C3522" s="1" t="str">
        <f t="shared" si="270"/>
        <v/>
      </c>
      <c r="D3522" s="6"/>
      <c r="E3522" s="1" t="str">
        <f t="shared" si="271"/>
        <v/>
      </c>
      <c r="F3522" s="1" t="str">
        <f t="shared" si="272"/>
        <v/>
      </c>
      <c r="G3522" s="1"/>
      <c r="H3522" s="74" t="str" cm="1">
        <f t="array" ref="H3522">IFERROR(IF(D3522="","",INDEX(Entradas!$H$3:$H$5000,MATCH(Vendas!A3522,IF(Entradas!$B$3:$B$5000=Vendas!D3522,Entradas!$A$3:$A$5000),1))),"Preço não registrado")</f>
        <v/>
      </c>
      <c r="I3522" s="37" t="str">
        <f t="shared" si="273"/>
        <v/>
      </c>
      <c r="J3522" s="1"/>
      <c r="K3522" s="1"/>
      <c r="L3522" s="16" t="str">
        <f t="shared" si="274"/>
        <v/>
      </c>
      <c r="M3522" s="70"/>
    </row>
    <row r="3523" spans="1:13" x14ac:dyDescent="0.3">
      <c r="A3523" s="4"/>
      <c r="B3523" s="1"/>
      <c r="C3523" s="1" t="str">
        <f t="shared" ref="C3523:C3586" si="275">IF(B3523="","",VLOOKUP(B3523,tabela_cliente,2,0))</f>
        <v/>
      </c>
      <c r="D3523" s="1"/>
      <c r="E3523" s="1" t="str">
        <f t="shared" ref="E3523:E3586" si="276">IF(D3523="","",VLOOKUP(D3523,tabela_produto,2,0))</f>
        <v/>
      </c>
      <c r="F3523" s="1" t="str">
        <f t="shared" ref="F3523:F3586" si="277">IF(D3523="","",VLOOKUP(D3523,tabela_produto,3,0))</f>
        <v/>
      </c>
      <c r="G3523" s="1"/>
      <c r="H3523" s="74" t="str" cm="1">
        <f t="array" ref="H3523">IFERROR(IF(D3523="","",INDEX(Entradas!$H$3:$H$5000,MATCH(Vendas!A3523,IF(Entradas!$B$3:$B$5000=Vendas!D3523,Entradas!$A$3:$A$5000),1))),"Preço não registrado")</f>
        <v/>
      </c>
      <c r="I3523" s="37" t="str">
        <f t="shared" si="273"/>
        <v/>
      </c>
      <c r="J3523" s="1"/>
      <c r="K3523" s="1"/>
      <c r="L3523" s="16" t="str">
        <f t="shared" si="274"/>
        <v/>
      </c>
      <c r="M3523" s="70"/>
    </row>
    <row r="3524" spans="1:13" x14ac:dyDescent="0.3">
      <c r="A3524" s="4"/>
      <c r="B3524" s="1"/>
      <c r="C3524" s="1" t="str">
        <f t="shared" si="275"/>
        <v/>
      </c>
      <c r="D3524" s="1"/>
      <c r="E3524" s="1" t="str">
        <f t="shared" si="276"/>
        <v/>
      </c>
      <c r="F3524" s="1" t="str">
        <f t="shared" si="277"/>
        <v/>
      </c>
      <c r="G3524" s="1"/>
      <c r="H3524" s="74" t="str" cm="1">
        <f t="array" ref="H3524">IFERROR(IF(D3524="","",INDEX(Entradas!$H$3:$H$5000,MATCH(Vendas!A3524,IF(Entradas!$B$3:$B$5000=Vendas!D3524,Entradas!$A$3:$A$5000),1))),"Preço não registrado")</f>
        <v/>
      </c>
      <c r="I3524" s="37" t="str">
        <f t="shared" ref="I3524:I3587" si="278">IFERROR(IF(OR(G3524="",H3524=""),"",G3524*H3524),"")</f>
        <v/>
      </c>
      <c r="J3524" s="1"/>
      <c r="K3524" s="1"/>
      <c r="L3524" s="16" t="str">
        <f t="shared" ref="L3524:L3587" si="279">IF(K3524="","",HYPERLINK("https://rastreamentocorreios.info/consulta/"&amp;K3524,"Rastreie aqui"))</f>
        <v/>
      </c>
      <c r="M3524" s="70"/>
    </row>
    <row r="3525" spans="1:13" x14ac:dyDescent="0.3">
      <c r="A3525" s="4"/>
      <c r="B3525" s="1"/>
      <c r="C3525" s="1" t="str">
        <f t="shared" si="275"/>
        <v/>
      </c>
      <c r="D3525" s="1"/>
      <c r="E3525" s="1" t="str">
        <f t="shared" si="276"/>
        <v/>
      </c>
      <c r="F3525" s="1" t="str">
        <f t="shared" si="277"/>
        <v/>
      </c>
      <c r="G3525" s="1"/>
      <c r="H3525" s="74" t="str" cm="1">
        <f t="array" ref="H3525">IFERROR(IF(D3525="","",INDEX(Entradas!$H$3:$H$5000,MATCH(Vendas!A3525,IF(Entradas!$B$3:$B$5000=Vendas!D3525,Entradas!$A$3:$A$5000),1))),"Preço não registrado")</f>
        <v/>
      </c>
      <c r="I3525" s="37" t="str">
        <f t="shared" si="278"/>
        <v/>
      </c>
      <c r="J3525" s="1"/>
      <c r="K3525" s="1"/>
      <c r="L3525" s="16" t="str">
        <f t="shared" si="279"/>
        <v/>
      </c>
      <c r="M3525" s="70"/>
    </row>
    <row r="3526" spans="1:13" x14ac:dyDescent="0.3">
      <c r="A3526" s="4"/>
      <c r="B3526" s="1"/>
      <c r="C3526" s="1" t="str">
        <f t="shared" si="275"/>
        <v/>
      </c>
      <c r="D3526" s="1"/>
      <c r="E3526" s="1" t="str">
        <f t="shared" si="276"/>
        <v/>
      </c>
      <c r="F3526" s="1" t="str">
        <f t="shared" si="277"/>
        <v/>
      </c>
      <c r="G3526" s="1"/>
      <c r="H3526" s="74" t="str" cm="1">
        <f t="array" ref="H3526">IFERROR(IF(D3526="","",INDEX(Entradas!$H$3:$H$5000,MATCH(Vendas!A3526,IF(Entradas!$B$3:$B$5000=Vendas!D3526,Entradas!$A$3:$A$5000),1))),"Preço não registrado")</f>
        <v/>
      </c>
      <c r="I3526" s="37" t="str">
        <f t="shared" si="278"/>
        <v/>
      </c>
      <c r="J3526" s="1"/>
      <c r="K3526" s="1"/>
      <c r="L3526" s="16" t="str">
        <f t="shared" si="279"/>
        <v/>
      </c>
      <c r="M3526" s="70"/>
    </row>
    <row r="3527" spans="1:13" x14ac:dyDescent="0.3">
      <c r="A3527" s="4"/>
      <c r="B3527" s="1"/>
      <c r="C3527" s="1" t="str">
        <f t="shared" si="275"/>
        <v/>
      </c>
      <c r="D3527" s="1"/>
      <c r="E3527" s="1" t="str">
        <f t="shared" si="276"/>
        <v/>
      </c>
      <c r="F3527" s="1" t="str">
        <f t="shared" si="277"/>
        <v/>
      </c>
      <c r="G3527" s="1"/>
      <c r="H3527" s="74" t="str" cm="1">
        <f t="array" ref="H3527">IFERROR(IF(D3527="","",INDEX(Entradas!$H$3:$H$5000,MATCH(Vendas!A3527,IF(Entradas!$B$3:$B$5000=Vendas!D3527,Entradas!$A$3:$A$5000),1))),"Preço não registrado")</f>
        <v/>
      </c>
      <c r="I3527" s="37" t="str">
        <f t="shared" si="278"/>
        <v/>
      </c>
      <c r="J3527" s="1"/>
      <c r="K3527" s="1"/>
      <c r="L3527" s="16" t="str">
        <f t="shared" si="279"/>
        <v/>
      </c>
      <c r="M3527" s="70"/>
    </row>
    <row r="3528" spans="1:13" x14ac:dyDescent="0.3">
      <c r="A3528" s="4"/>
      <c r="B3528" s="1"/>
      <c r="C3528" s="1" t="str">
        <f t="shared" si="275"/>
        <v/>
      </c>
      <c r="D3528" s="1"/>
      <c r="E3528" s="1" t="str">
        <f t="shared" si="276"/>
        <v/>
      </c>
      <c r="F3528" s="1" t="str">
        <f t="shared" si="277"/>
        <v/>
      </c>
      <c r="G3528" s="1"/>
      <c r="H3528" s="74" t="str" cm="1">
        <f t="array" ref="H3528">IFERROR(IF(D3528="","",INDEX(Entradas!$H$3:$H$5000,MATCH(Vendas!A3528,IF(Entradas!$B$3:$B$5000=Vendas!D3528,Entradas!$A$3:$A$5000),1))),"Preço não registrado")</f>
        <v/>
      </c>
      <c r="I3528" s="37" t="str">
        <f t="shared" si="278"/>
        <v/>
      </c>
      <c r="J3528" s="1"/>
      <c r="K3528" s="1"/>
      <c r="L3528" s="16" t="str">
        <f t="shared" si="279"/>
        <v/>
      </c>
      <c r="M3528" s="70"/>
    </row>
    <row r="3529" spans="1:13" x14ac:dyDescent="0.3">
      <c r="A3529" s="4"/>
      <c r="B3529" s="1"/>
      <c r="C3529" s="1" t="str">
        <f t="shared" si="275"/>
        <v/>
      </c>
      <c r="D3529" s="1"/>
      <c r="E3529" s="1" t="str">
        <f t="shared" si="276"/>
        <v/>
      </c>
      <c r="F3529" s="1" t="str">
        <f t="shared" si="277"/>
        <v/>
      </c>
      <c r="G3529" s="1"/>
      <c r="H3529" s="74" t="str" cm="1">
        <f t="array" ref="H3529">IFERROR(IF(D3529="","",INDEX(Entradas!$H$3:$H$5000,MATCH(Vendas!A3529,IF(Entradas!$B$3:$B$5000=Vendas!D3529,Entradas!$A$3:$A$5000),1))),"Preço não registrado")</f>
        <v/>
      </c>
      <c r="I3529" s="37" t="str">
        <f t="shared" si="278"/>
        <v/>
      </c>
      <c r="J3529" s="1"/>
      <c r="K3529" s="1"/>
      <c r="L3529" s="16" t="str">
        <f t="shared" si="279"/>
        <v/>
      </c>
      <c r="M3529" s="70"/>
    </row>
    <row r="3530" spans="1:13" x14ac:dyDescent="0.3">
      <c r="A3530" s="4"/>
      <c r="B3530" s="1"/>
      <c r="C3530" s="1" t="str">
        <f t="shared" si="275"/>
        <v/>
      </c>
      <c r="D3530" s="1"/>
      <c r="E3530" s="1" t="str">
        <f t="shared" si="276"/>
        <v/>
      </c>
      <c r="F3530" s="1" t="str">
        <f t="shared" si="277"/>
        <v/>
      </c>
      <c r="G3530" s="1"/>
      <c r="H3530" s="74" t="str" cm="1">
        <f t="array" ref="H3530">IFERROR(IF(D3530="","",INDEX(Entradas!$H$3:$H$5000,MATCH(Vendas!A3530,IF(Entradas!$B$3:$B$5000=Vendas!D3530,Entradas!$A$3:$A$5000),1))),"Preço não registrado")</f>
        <v/>
      </c>
      <c r="I3530" s="37" t="str">
        <f t="shared" si="278"/>
        <v/>
      </c>
      <c r="J3530" s="1"/>
      <c r="K3530" s="1"/>
      <c r="L3530" s="16" t="str">
        <f t="shared" si="279"/>
        <v/>
      </c>
      <c r="M3530" s="70"/>
    </row>
    <row r="3531" spans="1:13" x14ac:dyDescent="0.3">
      <c r="A3531" s="4"/>
      <c r="B3531" s="1"/>
      <c r="C3531" s="1" t="str">
        <f t="shared" si="275"/>
        <v/>
      </c>
      <c r="D3531" s="1"/>
      <c r="E3531" s="1" t="str">
        <f t="shared" si="276"/>
        <v/>
      </c>
      <c r="F3531" s="1" t="str">
        <f t="shared" si="277"/>
        <v/>
      </c>
      <c r="G3531" s="1"/>
      <c r="H3531" s="74" t="str" cm="1">
        <f t="array" ref="H3531">IFERROR(IF(D3531="","",INDEX(Entradas!$H$3:$H$5000,MATCH(Vendas!A3531,IF(Entradas!$B$3:$B$5000=Vendas!D3531,Entradas!$A$3:$A$5000),1))),"Preço não registrado")</f>
        <v/>
      </c>
      <c r="I3531" s="37" t="str">
        <f t="shared" si="278"/>
        <v/>
      </c>
      <c r="J3531" s="1"/>
      <c r="K3531" s="1"/>
      <c r="L3531" s="16" t="str">
        <f t="shared" si="279"/>
        <v/>
      </c>
      <c r="M3531" s="70"/>
    </row>
    <row r="3532" spans="1:13" x14ac:dyDescent="0.3">
      <c r="A3532" s="4"/>
      <c r="B3532" s="1"/>
      <c r="C3532" s="1" t="str">
        <f t="shared" si="275"/>
        <v/>
      </c>
      <c r="D3532" s="6"/>
      <c r="E3532" s="1" t="str">
        <f t="shared" si="276"/>
        <v/>
      </c>
      <c r="F3532" s="1" t="str">
        <f t="shared" si="277"/>
        <v/>
      </c>
      <c r="G3532" s="1"/>
      <c r="H3532" s="74" t="str" cm="1">
        <f t="array" ref="H3532">IFERROR(IF(D3532="","",INDEX(Entradas!$H$3:$H$5000,MATCH(Vendas!A3532,IF(Entradas!$B$3:$B$5000=Vendas!D3532,Entradas!$A$3:$A$5000),1))),"Preço não registrado")</f>
        <v/>
      </c>
      <c r="I3532" s="37" t="str">
        <f t="shared" si="278"/>
        <v/>
      </c>
      <c r="J3532" s="1"/>
      <c r="K3532" s="1"/>
      <c r="L3532" s="16" t="str">
        <f t="shared" si="279"/>
        <v/>
      </c>
      <c r="M3532" s="70"/>
    </row>
    <row r="3533" spans="1:13" x14ac:dyDescent="0.3">
      <c r="A3533" s="4"/>
      <c r="B3533" s="1"/>
      <c r="C3533" s="1" t="str">
        <f t="shared" si="275"/>
        <v/>
      </c>
      <c r="D3533" s="1"/>
      <c r="E3533" s="1" t="str">
        <f t="shared" si="276"/>
        <v/>
      </c>
      <c r="F3533" s="1" t="str">
        <f t="shared" si="277"/>
        <v/>
      </c>
      <c r="G3533" s="1"/>
      <c r="H3533" s="74" t="str" cm="1">
        <f t="array" ref="H3533">IFERROR(IF(D3533="","",INDEX(Entradas!$H$3:$H$5000,MATCH(Vendas!A3533,IF(Entradas!$B$3:$B$5000=Vendas!D3533,Entradas!$A$3:$A$5000),1))),"Preço não registrado")</f>
        <v/>
      </c>
      <c r="I3533" s="37" t="str">
        <f t="shared" si="278"/>
        <v/>
      </c>
      <c r="J3533" s="1"/>
      <c r="K3533" s="1"/>
      <c r="L3533" s="16" t="str">
        <f t="shared" si="279"/>
        <v/>
      </c>
      <c r="M3533" s="70"/>
    </row>
    <row r="3534" spans="1:13" x14ac:dyDescent="0.3">
      <c r="A3534" s="4"/>
      <c r="B3534" s="1"/>
      <c r="C3534" s="1" t="str">
        <f t="shared" si="275"/>
        <v/>
      </c>
      <c r="D3534" s="1"/>
      <c r="E3534" s="1" t="str">
        <f t="shared" si="276"/>
        <v/>
      </c>
      <c r="F3534" s="1" t="str">
        <f t="shared" si="277"/>
        <v/>
      </c>
      <c r="G3534" s="1"/>
      <c r="H3534" s="74" t="str" cm="1">
        <f t="array" ref="H3534">IFERROR(IF(D3534="","",INDEX(Entradas!$H$3:$H$5000,MATCH(Vendas!A3534,IF(Entradas!$B$3:$B$5000=Vendas!D3534,Entradas!$A$3:$A$5000),1))),"Preço não registrado")</f>
        <v/>
      </c>
      <c r="I3534" s="37" t="str">
        <f t="shared" si="278"/>
        <v/>
      </c>
      <c r="J3534" s="1"/>
      <c r="K3534" s="1"/>
      <c r="L3534" s="16" t="str">
        <f t="shared" si="279"/>
        <v/>
      </c>
      <c r="M3534" s="70"/>
    </row>
    <row r="3535" spans="1:13" x14ac:dyDescent="0.3">
      <c r="A3535" s="4"/>
      <c r="B3535" s="1"/>
      <c r="C3535" s="1" t="str">
        <f t="shared" si="275"/>
        <v/>
      </c>
      <c r="D3535" s="1"/>
      <c r="E3535" s="1" t="str">
        <f t="shared" si="276"/>
        <v/>
      </c>
      <c r="F3535" s="1" t="str">
        <f t="shared" si="277"/>
        <v/>
      </c>
      <c r="G3535" s="1"/>
      <c r="H3535" s="74" t="str" cm="1">
        <f t="array" ref="H3535">IFERROR(IF(D3535="","",INDEX(Entradas!$H$3:$H$5000,MATCH(Vendas!A3535,IF(Entradas!$B$3:$B$5000=Vendas!D3535,Entradas!$A$3:$A$5000),1))),"Preço não registrado")</f>
        <v/>
      </c>
      <c r="I3535" s="37" t="str">
        <f t="shared" si="278"/>
        <v/>
      </c>
      <c r="J3535" s="1"/>
      <c r="K3535" s="1"/>
      <c r="L3535" s="16" t="str">
        <f t="shared" si="279"/>
        <v/>
      </c>
      <c r="M3535" s="70"/>
    </row>
    <row r="3536" spans="1:13" x14ac:dyDescent="0.3">
      <c r="A3536" s="4"/>
      <c r="B3536" s="1"/>
      <c r="C3536" s="1" t="str">
        <f t="shared" si="275"/>
        <v/>
      </c>
      <c r="D3536" s="1"/>
      <c r="E3536" s="1" t="str">
        <f t="shared" si="276"/>
        <v/>
      </c>
      <c r="F3536" s="1" t="str">
        <f t="shared" si="277"/>
        <v/>
      </c>
      <c r="G3536" s="1"/>
      <c r="H3536" s="74" t="str" cm="1">
        <f t="array" ref="H3536">IFERROR(IF(D3536="","",INDEX(Entradas!$H$3:$H$5000,MATCH(Vendas!A3536,IF(Entradas!$B$3:$B$5000=Vendas!D3536,Entradas!$A$3:$A$5000),1))),"Preço não registrado")</f>
        <v/>
      </c>
      <c r="I3536" s="37" t="str">
        <f t="shared" si="278"/>
        <v/>
      </c>
      <c r="J3536" s="1"/>
      <c r="K3536" s="1"/>
      <c r="L3536" s="16" t="str">
        <f t="shared" si="279"/>
        <v/>
      </c>
      <c r="M3536" s="70"/>
    </row>
    <row r="3537" spans="1:13" x14ac:dyDescent="0.3">
      <c r="A3537" s="4"/>
      <c r="B3537" s="1"/>
      <c r="C3537" s="1" t="str">
        <f t="shared" si="275"/>
        <v/>
      </c>
      <c r="D3537" s="1"/>
      <c r="E3537" s="1" t="str">
        <f t="shared" si="276"/>
        <v/>
      </c>
      <c r="F3537" s="1" t="str">
        <f t="shared" si="277"/>
        <v/>
      </c>
      <c r="G3537" s="1"/>
      <c r="H3537" s="74" t="str" cm="1">
        <f t="array" ref="H3537">IFERROR(IF(D3537="","",INDEX(Entradas!$H$3:$H$5000,MATCH(Vendas!A3537,IF(Entradas!$B$3:$B$5000=Vendas!D3537,Entradas!$A$3:$A$5000),1))),"Preço não registrado")</f>
        <v/>
      </c>
      <c r="I3537" s="37" t="str">
        <f t="shared" si="278"/>
        <v/>
      </c>
      <c r="J3537" s="1"/>
      <c r="K3537" s="1"/>
      <c r="L3537" s="16" t="str">
        <f t="shared" si="279"/>
        <v/>
      </c>
      <c r="M3537" s="70"/>
    </row>
    <row r="3538" spans="1:13" x14ac:dyDescent="0.3">
      <c r="A3538" s="4"/>
      <c r="B3538" s="1"/>
      <c r="C3538" s="1" t="str">
        <f t="shared" si="275"/>
        <v/>
      </c>
      <c r="D3538" s="1"/>
      <c r="E3538" s="1" t="str">
        <f t="shared" si="276"/>
        <v/>
      </c>
      <c r="F3538" s="1" t="str">
        <f t="shared" si="277"/>
        <v/>
      </c>
      <c r="G3538" s="1"/>
      <c r="H3538" s="74" t="str" cm="1">
        <f t="array" ref="H3538">IFERROR(IF(D3538="","",INDEX(Entradas!$H$3:$H$5000,MATCH(Vendas!A3538,IF(Entradas!$B$3:$B$5000=Vendas!D3538,Entradas!$A$3:$A$5000),1))),"Preço não registrado")</f>
        <v/>
      </c>
      <c r="I3538" s="37" t="str">
        <f t="shared" si="278"/>
        <v/>
      </c>
      <c r="J3538" s="1"/>
      <c r="K3538" s="1"/>
      <c r="L3538" s="16" t="str">
        <f t="shared" si="279"/>
        <v/>
      </c>
      <c r="M3538" s="70"/>
    </row>
    <row r="3539" spans="1:13" x14ac:dyDescent="0.3">
      <c r="A3539" s="4"/>
      <c r="B3539" s="1"/>
      <c r="C3539" s="1" t="str">
        <f t="shared" si="275"/>
        <v/>
      </c>
      <c r="D3539" s="1"/>
      <c r="E3539" s="1" t="str">
        <f t="shared" si="276"/>
        <v/>
      </c>
      <c r="F3539" s="1" t="str">
        <f t="shared" si="277"/>
        <v/>
      </c>
      <c r="G3539" s="1"/>
      <c r="H3539" s="74" t="str" cm="1">
        <f t="array" ref="H3539">IFERROR(IF(D3539="","",INDEX(Entradas!$H$3:$H$5000,MATCH(Vendas!A3539,IF(Entradas!$B$3:$B$5000=Vendas!D3539,Entradas!$A$3:$A$5000),1))),"Preço não registrado")</f>
        <v/>
      </c>
      <c r="I3539" s="37" t="str">
        <f t="shared" si="278"/>
        <v/>
      </c>
      <c r="J3539" s="1"/>
      <c r="K3539" s="1"/>
      <c r="L3539" s="16" t="str">
        <f t="shared" si="279"/>
        <v/>
      </c>
      <c r="M3539" s="70"/>
    </row>
    <row r="3540" spans="1:13" x14ac:dyDescent="0.3">
      <c r="A3540" s="4"/>
      <c r="B3540" s="1"/>
      <c r="C3540" s="1" t="str">
        <f t="shared" si="275"/>
        <v/>
      </c>
      <c r="D3540" s="1"/>
      <c r="E3540" s="1" t="str">
        <f t="shared" si="276"/>
        <v/>
      </c>
      <c r="F3540" s="1" t="str">
        <f t="shared" si="277"/>
        <v/>
      </c>
      <c r="G3540" s="1"/>
      <c r="H3540" s="74" t="str" cm="1">
        <f t="array" ref="H3540">IFERROR(IF(D3540="","",INDEX(Entradas!$H$3:$H$5000,MATCH(Vendas!A3540,IF(Entradas!$B$3:$B$5000=Vendas!D3540,Entradas!$A$3:$A$5000),1))),"Preço não registrado")</f>
        <v/>
      </c>
      <c r="I3540" s="37" t="str">
        <f t="shared" si="278"/>
        <v/>
      </c>
      <c r="J3540" s="1"/>
      <c r="K3540" s="1"/>
      <c r="L3540" s="16" t="str">
        <f t="shared" si="279"/>
        <v/>
      </c>
      <c r="M3540" s="70"/>
    </row>
    <row r="3541" spans="1:13" x14ac:dyDescent="0.3">
      <c r="A3541" s="4"/>
      <c r="B3541" s="1"/>
      <c r="C3541" s="1" t="str">
        <f t="shared" si="275"/>
        <v/>
      </c>
      <c r="D3541" s="1"/>
      <c r="E3541" s="1" t="str">
        <f t="shared" si="276"/>
        <v/>
      </c>
      <c r="F3541" s="1" t="str">
        <f t="shared" si="277"/>
        <v/>
      </c>
      <c r="G3541" s="1"/>
      <c r="H3541" s="74" t="str" cm="1">
        <f t="array" ref="H3541">IFERROR(IF(D3541="","",INDEX(Entradas!$H$3:$H$5000,MATCH(Vendas!A3541,IF(Entradas!$B$3:$B$5000=Vendas!D3541,Entradas!$A$3:$A$5000),1))),"Preço não registrado")</f>
        <v/>
      </c>
      <c r="I3541" s="37" t="str">
        <f t="shared" si="278"/>
        <v/>
      </c>
      <c r="J3541" s="1"/>
      <c r="K3541" s="1"/>
      <c r="L3541" s="16" t="str">
        <f t="shared" si="279"/>
        <v/>
      </c>
      <c r="M3541" s="70"/>
    </row>
    <row r="3542" spans="1:13" x14ac:dyDescent="0.3">
      <c r="A3542" s="4"/>
      <c r="B3542" s="1"/>
      <c r="C3542" s="1" t="str">
        <f t="shared" si="275"/>
        <v/>
      </c>
      <c r="D3542" s="6"/>
      <c r="E3542" s="1" t="str">
        <f t="shared" si="276"/>
        <v/>
      </c>
      <c r="F3542" s="1" t="str">
        <f t="shared" si="277"/>
        <v/>
      </c>
      <c r="G3542" s="1"/>
      <c r="H3542" s="74" t="str" cm="1">
        <f t="array" ref="H3542">IFERROR(IF(D3542="","",INDEX(Entradas!$H$3:$H$5000,MATCH(Vendas!A3542,IF(Entradas!$B$3:$B$5000=Vendas!D3542,Entradas!$A$3:$A$5000),1))),"Preço não registrado")</f>
        <v/>
      </c>
      <c r="I3542" s="37" t="str">
        <f t="shared" si="278"/>
        <v/>
      </c>
      <c r="J3542" s="1"/>
      <c r="K3542" s="1"/>
      <c r="L3542" s="16" t="str">
        <f t="shared" si="279"/>
        <v/>
      </c>
      <c r="M3542" s="70"/>
    </row>
    <row r="3543" spans="1:13" x14ac:dyDescent="0.3">
      <c r="A3543" s="4"/>
      <c r="B3543" s="1"/>
      <c r="C3543" s="1" t="str">
        <f t="shared" si="275"/>
        <v/>
      </c>
      <c r="D3543" s="1"/>
      <c r="E3543" s="1" t="str">
        <f t="shared" si="276"/>
        <v/>
      </c>
      <c r="F3543" s="1" t="str">
        <f t="shared" si="277"/>
        <v/>
      </c>
      <c r="G3543" s="1"/>
      <c r="H3543" s="74" t="str" cm="1">
        <f t="array" ref="H3543">IFERROR(IF(D3543="","",INDEX(Entradas!$H$3:$H$5000,MATCH(Vendas!A3543,IF(Entradas!$B$3:$B$5000=Vendas!D3543,Entradas!$A$3:$A$5000),1))),"Preço não registrado")</f>
        <v/>
      </c>
      <c r="I3543" s="37" t="str">
        <f t="shared" si="278"/>
        <v/>
      </c>
      <c r="J3543" s="1"/>
      <c r="K3543" s="1"/>
      <c r="L3543" s="16" t="str">
        <f t="shared" si="279"/>
        <v/>
      </c>
      <c r="M3543" s="70"/>
    </row>
    <row r="3544" spans="1:13" x14ac:dyDescent="0.3">
      <c r="A3544" s="4"/>
      <c r="B3544" s="1"/>
      <c r="C3544" s="1" t="str">
        <f t="shared" si="275"/>
        <v/>
      </c>
      <c r="D3544" s="1"/>
      <c r="E3544" s="1" t="str">
        <f t="shared" si="276"/>
        <v/>
      </c>
      <c r="F3544" s="1" t="str">
        <f t="shared" si="277"/>
        <v/>
      </c>
      <c r="G3544" s="1"/>
      <c r="H3544" s="74" t="str" cm="1">
        <f t="array" ref="H3544">IFERROR(IF(D3544="","",INDEX(Entradas!$H$3:$H$5000,MATCH(Vendas!A3544,IF(Entradas!$B$3:$B$5000=Vendas!D3544,Entradas!$A$3:$A$5000),1))),"Preço não registrado")</f>
        <v/>
      </c>
      <c r="I3544" s="37" t="str">
        <f t="shared" si="278"/>
        <v/>
      </c>
      <c r="J3544" s="1"/>
      <c r="K3544" s="1"/>
      <c r="L3544" s="16" t="str">
        <f t="shared" si="279"/>
        <v/>
      </c>
      <c r="M3544" s="70"/>
    </row>
    <row r="3545" spans="1:13" x14ac:dyDescent="0.3">
      <c r="A3545" s="4"/>
      <c r="B3545" s="1"/>
      <c r="C3545" s="1" t="str">
        <f t="shared" si="275"/>
        <v/>
      </c>
      <c r="D3545" s="1"/>
      <c r="E3545" s="1" t="str">
        <f t="shared" si="276"/>
        <v/>
      </c>
      <c r="F3545" s="1" t="str">
        <f t="shared" si="277"/>
        <v/>
      </c>
      <c r="G3545" s="1"/>
      <c r="H3545" s="74" t="str" cm="1">
        <f t="array" ref="H3545">IFERROR(IF(D3545="","",INDEX(Entradas!$H$3:$H$5000,MATCH(Vendas!A3545,IF(Entradas!$B$3:$B$5000=Vendas!D3545,Entradas!$A$3:$A$5000),1))),"Preço não registrado")</f>
        <v/>
      </c>
      <c r="I3545" s="37" t="str">
        <f t="shared" si="278"/>
        <v/>
      </c>
      <c r="J3545" s="1"/>
      <c r="K3545" s="1"/>
      <c r="L3545" s="16" t="str">
        <f t="shared" si="279"/>
        <v/>
      </c>
      <c r="M3545" s="70"/>
    </row>
    <row r="3546" spans="1:13" x14ac:dyDescent="0.3">
      <c r="A3546" s="4"/>
      <c r="B3546" s="1"/>
      <c r="C3546" s="1" t="str">
        <f t="shared" si="275"/>
        <v/>
      </c>
      <c r="D3546" s="1"/>
      <c r="E3546" s="1" t="str">
        <f t="shared" si="276"/>
        <v/>
      </c>
      <c r="F3546" s="1" t="str">
        <f t="shared" si="277"/>
        <v/>
      </c>
      <c r="G3546" s="1"/>
      <c r="H3546" s="74" t="str" cm="1">
        <f t="array" ref="H3546">IFERROR(IF(D3546="","",INDEX(Entradas!$H$3:$H$5000,MATCH(Vendas!A3546,IF(Entradas!$B$3:$B$5000=Vendas!D3546,Entradas!$A$3:$A$5000),1))),"Preço não registrado")</f>
        <v/>
      </c>
      <c r="I3546" s="37" t="str">
        <f t="shared" si="278"/>
        <v/>
      </c>
      <c r="J3546" s="1"/>
      <c r="K3546" s="1"/>
      <c r="L3546" s="16" t="str">
        <f t="shared" si="279"/>
        <v/>
      </c>
      <c r="M3546" s="70"/>
    </row>
    <row r="3547" spans="1:13" x14ac:dyDescent="0.3">
      <c r="A3547" s="4"/>
      <c r="B3547" s="1"/>
      <c r="C3547" s="1" t="str">
        <f t="shared" si="275"/>
        <v/>
      </c>
      <c r="D3547" s="1"/>
      <c r="E3547" s="1" t="str">
        <f t="shared" si="276"/>
        <v/>
      </c>
      <c r="F3547" s="1" t="str">
        <f t="shared" si="277"/>
        <v/>
      </c>
      <c r="G3547" s="1"/>
      <c r="H3547" s="74" t="str" cm="1">
        <f t="array" ref="H3547">IFERROR(IF(D3547="","",INDEX(Entradas!$H$3:$H$5000,MATCH(Vendas!A3547,IF(Entradas!$B$3:$B$5000=Vendas!D3547,Entradas!$A$3:$A$5000),1))),"Preço não registrado")</f>
        <v/>
      </c>
      <c r="I3547" s="37" t="str">
        <f t="shared" si="278"/>
        <v/>
      </c>
      <c r="J3547" s="1"/>
      <c r="K3547" s="1"/>
      <c r="L3547" s="16" t="str">
        <f t="shared" si="279"/>
        <v/>
      </c>
      <c r="M3547" s="70"/>
    </row>
    <row r="3548" spans="1:13" x14ac:dyDescent="0.3">
      <c r="A3548" s="4"/>
      <c r="B3548" s="1"/>
      <c r="C3548" s="1" t="str">
        <f t="shared" si="275"/>
        <v/>
      </c>
      <c r="D3548" s="1"/>
      <c r="E3548" s="1" t="str">
        <f t="shared" si="276"/>
        <v/>
      </c>
      <c r="F3548" s="1" t="str">
        <f t="shared" si="277"/>
        <v/>
      </c>
      <c r="G3548" s="1"/>
      <c r="H3548" s="74" t="str" cm="1">
        <f t="array" ref="H3548">IFERROR(IF(D3548="","",INDEX(Entradas!$H$3:$H$5000,MATCH(Vendas!A3548,IF(Entradas!$B$3:$B$5000=Vendas!D3548,Entradas!$A$3:$A$5000),1))),"Preço não registrado")</f>
        <v/>
      </c>
      <c r="I3548" s="37" t="str">
        <f t="shared" si="278"/>
        <v/>
      </c>
      <c r="J3548" s="1"/>
      <c r="K3548" s="1"/>
      <c r="L3548" s="16" t="str">
        <f t="shared" si="279"/>
        <v/>
      </c>
      <c r="M3548" s="70"/>
    </row>
    <row r="3549" spans="1:13" x14ac:dyDescent="0.3">
      <c r="A3549" s="4"/>
      <c r="B3549" s="1"/>
      <c r="C3549" s="1" t="str">
        <f t="shared" si="275"/>
        <v/>
      </c>
      <c r="D3549" s="1"/>
      <c r="E3549" s="1" t="str">
        <f t="shared" si="276"/>
        <v/>
      </c>
      <c r="F3549" s="1" t="str">
        <f t="shared" si="277"/>
        <v/>
      </c>
      <c r="G3549" s="1"/>
      <c r="H3549" s="74" t="str" cm="1">
        <f t="array" ref="H3549">IFERROR(IF(D3549="","",INDEX(Entradas!$H$3:$H$5000,MATCH(Vendas!A3549,IF(Entradas!$B$3:$B$5000=Vendas!D3549,Entradas!$A$3:$A$5000),1))),"Preço não registrado")</f>
        <v/>
      </c>
      <c r="I3549" s="37" t="str">
        <f t="shared" si="278"/>
        <v/>
      </c>
      <c r="J3549" s="1"/>
      <c r="K3549" s="1"/>
      <c r="L3549" s="16" t="str">
        <f t="shared" si="279"/>
        <v/>
      </c>
      <c r="M3549" s="70"/>
    </row>
    <row r="3550" spans="1:13" x14ac:dyDescent="0.3">
      <c r="A3550" s="4"/>
      <c r="B3550" s="1"/>
      <c r="C3550" s="1" t="str">
        <f t="shared" si="275"/>
        <v/>
      </c>
      <c r="D3550" s="1"/>
      <c r="E3550" s="1" t="str">
        <f t="shared" si="276"/>
        <v/>
      </c>
      <c r="F3550" s="1" t="str">
        <f t="shared" si="277"/>
        <v/>
      </c>
      <c r="G3550" s="1"/>
      <c r="H3550" s="74" t="str" cm="1">
        <f t="array" ref="H3550">IFERROR(IF(D3550="","",INDEX(Entradas!$H$3:$H$5000,MATCH(Vendas!A3550,IF(Entradas!$B$3:$B$5000=Vendas!D3550,Entradas!$A$3:$A$5000),1))),"Preço não registrado")</f>
        <v/>
      </c>
      <c r="I3550" s="37" t="str">
        <f t="shared" si="278"/>
        <v/>
      </c>
      <c r="J3550" s="1"/>
      <c r="K3550" s="1"/>
      <c r="L3550" s="16" t="str">
        <f t="shared" si="279"/>
        <v/>
      </c>
      <c r="M3550" s="70"/>
    </row>
    <row r="3551" spans="1:13" x14ac:dyDescent="0.3">
      <c r="A3551" s="4"/>
      <c r="B3551" s="1"/>
      <c r="C3551" s="1" t="str">
        <f t="shared" si="275"/>
        <v/>
      </c>
      <c r="D3551" s="1"/>
      <c r="E3551" s="1" t="str">
        <f t="shared" si="276"/>
        <v/>
      </c>
      <c r="F3551" s="1" t="str">
        <f t="shared" si="277"/>
        <v/>
      </c>
      <c r="G3551" s="1"/>
      <c r="H3551" s="74" t="str" cm="1">
        <f t="array" ref="H3551">IFERROR(IF(D3551="","",INDEX(Entradas!$H$3:$H$5000,MATCH(Vendas!A3551,IF(Entradas!$B$3:$B$5000=Vendas!D3551,Entradas!$A$3:$A$5000),1))),"Preço não registrado")</f>
        <v/>
      </c>
      <c r="I3551" s="37" t="str">
        <f t="shared" si="278"/>
        <v/>
      </c>
      <c r="J3551" s="1"/>
      <c r="K3551" s="1"/>
      <c r="L3551" s="16" t="str">
        <f t="shared" si="279"/>
        <v/>
      </c>
      <c r="M3551" s="70"/>
    </row>
    <row r="3552" spans="1:13" x14ac:dyDescent="0.3">
      <c r="A3552" s="4"/>
      <c r="B3552" s="1"/>
      <c r="C3552" s="1" t="str">
        <f t="shared" si="275"/>
        <v/>
      </c>
      <c r="D3552" s="6"/>
      <c r="E3552" s="1" t="str">
        <f t="shared" si="276"/>
        <v/>
      </c>
      <c r="F3552" s="1" t="str">
        <f t="shared" si="277"/>
        <v/>
      </c>
      <c r="G3552" s="1"/>
      <c r="H3552" s="74" t="str" cm="1">
        <f t="array" ref="H3552">IFERROR(IF(D3552="","",INDEX(Entradas!$H$3:$H$5000,MATCH(Vendas!A3552,IF(Entradas!$B$3:$B$5000=Vendas!D3552,Entradas!$A$3:$A$5000),1))),"Preço não registrado")</f>
        <v/>
      </c>
      <c r="I3552" s="37" t="str">
        <f t="shared" si="278"/>
        <v/>
      </c>
      <c r="J3552" s="1"/>
      <c r="K3552" s="1"/>
      <c r="L3552" s="16" t="str">
        <f t="shared" si="279"/>
        <v/>
      </c>
      <c r="M3552" s="70"/>
    </row>
    <row r="3553" spans="1:13" x14ac:dyDescent="0.3">
      <c r="A3553" s="4"/>
      <c r="B3553" s="1"/>
      <c r="C3553" s="1" t="str">
        <f t="shared" si="275"/>
        <v/>
      </c>
      <c r="D3553" s="1"/>
      <c r="E3553" s="1" t="str">
        <f t="shared" si="276"/>
        <v/>
      </c>
      <c r="F3553" s="1" t="str">
        <f t="shared" si="277"/>
        <v/>
      </c>
      <c r="G3553" s="1"/>
      <c r="H3553" s="74" t="str" cm="1">
        <f t="array" ref="H3553">IFERROR(IF(D3553="","",INDEX(Entradas!$H$3:$H$5000,MATCH(Vendas!A3553,IF(Entradas!$B$3:$B$5000=Vendas!D3553,Entradas!$A$3:$A$5000),1))),"Preço não registrado")</f>
        <v/>
      </c>
      <c r="I3553" s="37" t="str">
        <f t="shared" si="278"/>
        <v/>
      </c>
      <c r="J3553" s="1"/>
      <c r="K3553" s="1"/>
      <c r="L3553" s="16" t="str">
        <f t="shared" si="279"/>
        <v/>
      </c>
      <c r="M3553" s="70"/>
    </row>
    <row r="3554" spans="1:13" x14ac:dyDescent="0.3">
      <c r="A3554" s="4"/>
      <c r="B3554" s="1"/>
      <c r="C3554" s="1" t="str">
        <f t="shared" si="275"/>
        <v/>
      </c>
      <c r="D3554" s="1"/>
      <c r="E3554" s="1" t="str">
        <f t="shared" si="276"/>
        <v/>
      </c>
      <c r="F3554" s="1" t="str">
        <f t="shared" si="277"/>
        <v/>
      </c>
      <c r="G3554" s="1"/>
      <c r="H3554" s="74" t="str" cm="1">
        <f t="array" ref="H3554">IFERROR(IF(D3554="","",INDEX(Entradas!$H$3:$H$5000,MATCH(Vendas!A3554,IF(Entradas!$B$3:$B$5000=Vendas!D3554,Entradas!$A$3:$A$5000),1))),"Preço não registrado")</f>
        <v/>
      </c>
      <c r="I3554" s="37" t="str">
        <f t="shared" si="278"/>
        <v/>
      </c>
      <c r="J3554" s="1"/>
      <c r="K3554" s="1"/>
      <c r="L3554" s="16" t="str">
        <f t="shared" si="279"/>
        <v/>
      </c>
      <c r="M3554" s="70"/>
    </row>
    <row r="3555" spans="1:13" x14ac:dyDescent="0.3">
      <c r="A3555" s="4"/>
      <c r="B3555" s="1"/>
      <c r="C3555" s="1" t="str">
        <f t="shared" si="275"/>
        <v/>
      </c>
      <c r="D3555" s="1"/>
      <c r="E3555" s="1" t="str">
        <f t="shared" si="276"/>
        <v/>
      </c>
      <c r="F3555" s="1" t="str">
        <f t="shared" si="277"/>
        <v/>
      </c>
      <c r="G3555" s="1"/>
      <c r="H3555" s="74" t="str" cm="1">
        <f t="array" ref="H3555">IFERROR(IF(D3555="","",INDEX(Entradas!$H$3:$H$5000,MATCH(Vendas!A3555,IF(Entradas!$B$3:$B$5000=Vendas!D3555,Entradas!$A$3:$A$5000),1))),"Preço não registrado")</f>
        <v/>
      </c>
      <c r="I3555" s="37" t="str">
        <f t="shared" si="278"/>
        <v/>
      </c>
      <c r="J3555" s="1"/>
      <c r="K3555" s="1"/>
      <c r="L3555" s="16" t="str">
        <f t="shared" si="279"/>
        <v/>
      </c>
      <c r="M3555" s="70"/>
    </row>
    <row r="3556" spans="1:13" x14ac:dyDescent="0.3">
      <c r="A3556" s="4"/>
      <c r="B3556" s="1"/>
      <c r="C3556" s="1" t="str">
        <f t="shared" si="275"/>
        <v/>
      </c>
      <c r="D3556" s="1"/>
      <c r="E3556" s="1" t="str">
        <f t="shared" si="276"/>
        <v/>
      </c>
      <c r="F3556" s="1" t="str">
        <f t="shared" si="277"/>
        <v/>
      </c>
      <c r="G3556" s="1"/>
      <c r="H3556" s="74" t="str" cm="1">
        <f t="array" ref="H3556">IFERROR(IF(D3556="","",INDEX(Entradas!$H$3:$H$5000,MATCH(Vendas!A3556,IF(Entradas!$B$3:$B$5000=Vendas!D3556,Entradas!$A$3:$A$5000),1))),"Preço não registrado")</f>
        <v/>
      </c>
      <c r="I3556" s="37" t="str">
        <f t="shared" si="278"/>
        <v/>
      </c>
      <c r="J3556" s="1"/>
      <c r="K3556" s="1"/>
      <c r="L3556" s="16" t="str">
        <f t="shared" si="279"/>
        <v/>
      </c>
      <c r="M3556" s="70"/>
    </row>
    <row r="3557" spans="1:13" x14ac:dyDescent="0.3">
      <c r="A3557" s="4"/>
      <c r="B3557" s="1"/>
      <c r="C3557" s="1" t="str">
        <f t="shared" si="275"/>
        <v/>
      </c>
      <c r="D3557" s="1"/>
      <c r="E3557" s="1" t="str">
        <f t="shared" si="276"/>
        <v/>
      </c>
      <c r="F3557" s="1" t="str">
        <f t="shared" si="277"/>
        <v/>
      </c>
      <c r="G3557" s="1"/>
      <c r="H3557" s="74" t="str" cm="1">
        <f t="array" ref="H3557">IFERROR(IF(D3557="","",INDEX(Entradas!$H$3:$H$5000,MATCH(Vendas!A3557,IF(Entradas!$B$3:$B$5000=Vendas!D3557,Entradas!$A$3:$A$5000),1))),"Preço não registrado")</f>
        <v/>
      </c>
      <c r="I3557" s="37" t="str">
        <f t="shared" si="278"/>
        <v/>
      </c>
      <c r="J3557" s="1"/>
      <c r="K3557" s="1"/>
      <c r="L3557" s="16" t="str">
        <f t="shared" si="279"/>
        <v/>
      </c>
      <c r="M3557" s="70"/>
    </row>
    <row r="3558" spans="1:13" x14ac:dyDescent="0.3">
      <c r="A3558" s="4"/>
      <c r="B3558" s="1"/>
      <c r="C3558" s="1" t="str">
        <f t="shared" si="275"/>
        <v/>
      </c>
      <c r="D3558" s="1"/>
      <c r="E3558" s="1" t="str">
        <f t="shared" si="276"/>
        <v/>
      </c>
      <c r="F3558" s="1" t="str">
        <f t="shared" si="277"/>
        <v/>
      </c>
      <c r="G3558" s="1"/>
      <c r="H3558" s="74" t="str" cm="1">
        <f t="array" ref="H3558">IFERROR(IF(D3558="","",INDEX(Entradas!$H$3:$H$5000,MATCH(Vendas!A3558,IF(Entradas!$B$3:$B$5000=Vendas!D3558,Entradas!$A$3:$A$5000),1))),"Preço não registrado")</f>
        <v/>
      </c>
      <c r="I3558" s="37" t="str">
        <f t="shared" si="278"/>
        <v/>
      </c>
      <c r="J3558" s="1"/>
      <c r="K3558" s="1"/>
      <c r="L3558" s="16" t="str">
        <f t="shared" si="279"/>
        <v/>
      </c>
      <c r="M3558" s="70"/>
    </row>
    <row r="3559" spans="1:13" x14ac:dyDescent="0.3">
      <c r="A3559" s="4"/>
      <c r="B3559" s="1"/>
      <c r="C3559" s="1" t="str">
        <f t="shared" si="275"/>
        <v/>
      </c>
      <c r="D3559" s="1"/>
      <c r="E3559" s="1" t="str">
        <f t="shared" si="276"/>
        <v/>
      </c>
      <c r="F3559" s="1" t="str">
        <f t="shared" si="277"/>
        <v/>
      </c>
      <c r="G3559" s="1"/>
      <c r="H3559" s="74" t="str" cm="1">
        <f t="array" ref="H3559">IFERROR(IF(D3559="","",INDEX(Entradas!$H$3:$H$5000,MATCH(Vendas!A3559,IF(Entradas!$B$3:$B$5000=Vendas!D3559,Entradas!$A$3:$A$5000),1))),"Preço não registrado")</f>
        <v/>
      </c>
      <c r="I3559" s="37" t="str">
        <f t="shared" si="278"/>
        <v/>
      </c>
      <c r="J3559" s="1"/>
      <c r="K3559" s="1"/>
      <c r="L3559" s="16" t="str">
        <f t="shared" si="279"/>
        <v/>
      </c>
      <c r="M3559" s="70"/>
    </row>
    <row r="3560" spans="1:13" x14ac:dyDescent="0.3">
      <c r="A3560" s="4"/>
      <c r="B3560" s="1"/>
      <c r="C3560" s="1" t="str">
        <f t="shared" si="275"/>
        <v/>
      </c>
      <c r="D3560" s="1"/>
      <c r="E3560" s="1" t="str">
        <f t="shared" si="276"/>
        <v/>
      </c>
      <c r="F3560" s="1" t="str">
        <f t="shared" si="277"/>
        <v/>
      </c>
      <c r="G3560" s="1"/>
      <c r="H3560" s="74" t="str" cm="1">
        <f t="array" ref="H3560">IFERROR(IF(D3560="","",INDEX(Entradas!$H$3:$H$5000,MATCH(Vendas!A3560,IF(Entradas!$B$3:$B$5000=Vendas!D3560,Entradas!$A$3:$A$5000),1))),"Preço não registrado")</f>
        <v/>
      </c>
      <c r="I3560" s="37" t="str">
        <f t="shared" si="278"/>
        <v/>
      </c>
      <c r="J3560" s="1"/>
      <c r="K3560" s="1"/>
      <c r="L3560" s="16" t="str">
        <f t="shared" si="279"/>
        <v/>
      </c>
      <c r="M3560" s="70"/>
    </row>
    <row r="3561" spans="1:13" x14ac:dyDescent="0.3">
      <c r="A3561" s="4"/>
      <c r="B3561" s="1"/>
      <c r="C3561" s="1" t="str">
        <f t="shared" si="275"/>
        <v/>
      </c>
      <c r="D3561" s="1"/>
      <c r="E3561" s="1" t="str">
        <f t="shared" si="276"/>
        <v/>
      </c>
      <c r="F3561" s="1" t="str">
        <f t="shared" si="277"/>
        <v/>
      </c>
      <c r="G3561" s="1"/>
      <c r="H3561" s="74" t="str" cm="1">
        <f t="array" ref="H3561">IFERROR(IF(D3561="","",INDEX(Entradas!$H$3:$H$5000,MATCH(Vendas!A3561,IF(Entradas!$B$3:$B$5000=Vendas!D3561,Entradas!$A$3:$A$5000),1))),"Preço não registrado")</f>
        <v/>
      </c>
      <c r="I3561" s="37" t="str">
        <f t="shared" si="278"/>
        <v/>
      </c>
      <c r="J3561" s="1"/>
      <c r="K3561" s="1"/>
      <c r="L3561" s="16" t="str">
        <f t="shared" si="279"/>
        <v/>
      </c>
      <c r="M3561" s="70"/>
    </row>
    <row r="3562" spans="1:13" x14ac:dyDescent="0.3">
      <c r="A3562" s="4"/>
      <c r="B3562" s="1"/>
      <c r="C3562" s="1" t="str">
        <f t="shared" si="275"/>
        <v/>
      </c>
      <c r="D3562" s="6"/>
      <c r="E3562" s="1" t="str">
        <f t="shared" si="276"/>
        <v/>
      </c>
      <c r="F3562" s="1" t="str">
        <f t="shared" si="277"/>
        <v/>
      </c>
      <c r="G3562" s="1"/>
      <c r="H3562" s="74" t="str" cm="1">
        <f t="array" ref="H3562">IFERROR(IF(D3562="","",INDEX(Entradas!$H$3:$H$5000,MATCH(Vendas!A3562,IF(Entradas!$B$3:$B$5000=Vendas!D3562,Entradas!$A$3:$A$5000),1))),"Preço não registrado")</f>
        <v/>
      </c>
      <c r="I3562" s="37" t="str">
        <f t="shared" si="278"/>
        <v/>
      </c>
      <c r="J3562" s="1"/>
      <c r="K3562" s="1"/>
      <c r="L3562" s="16" t="str">
        <f t="shared" si="279"/>
        <v/>
      </c>
      <c r="M3562" s="70"/>
    </row>
    <row r="3563" spans="1:13" x14ac:dyDescent="0.3">
      <c r="A3563" s="4"/>
      <c r="B3563" s="1"/>
      <c r="C3563" s="1" t="str">
        <f t="shared" si="275"/>
        <v/>
      </c>
      <c r="D3563" s="1"/>
      <c r="E3563" s="1" t="str">
        <f t="shared" si="276"/>
        <v/>
      </c>
      <c r="F3563" s="1" t="str">
        <f t="shared" si="277"/>
        <v/>
      </c>
      <c r="G3563" s="1"/>
      <c r="H3563" s="74" t="str" cm="1">
        <f t="array" ref="H3563">IFERROR(IF(D3563="","",INDEX(Entradas!$H$3:$H$5000,MATCH(Vendas!A3563,IF(Entradas!$B$3:$B$5000=Vendas!D3563,Entradas!$A$3:$A$5000),1))),"Preço não registrado")</f>
        <v/>
      </c>
      <c r="I3563" s="37" t="str">
        <f t="shared" si="278"/>
        <v/>
      </c>
      <c r="J3563" s="1"/>
      <c r="K3563" s="1"/>
      <c r="L3563" s="16" t="str">
        <f t="shared" si="279"/>
        <v/>
      </c>
      <c r="M3563" s="70"/>
    </row>
    <row r="3564" spans="1:13" x14ac:dyDescent="0.3">
      <c r="A3564" s="4"/>
      <c r="B3564" s="1"/>
      <c r="C3564" s="1" t="str">
        <f t="shared" si="275"/>
        <v/>
      </c>
      <c r="D3564" s="1"/>
      <c r="E3564" s="1" t="str">
        <f t="shared" si="276"/>
        <v/>
      </c>
      <c r="F3564" s="1" t="str">
        <f t="shared" si="277"/>
        <v/>
      </c>
      <c r="G3564" s="1"/>
      <c r="H3564" s="74" t="str" cm="1">
        <f t="array" ref="H3564">IFERROR(IF(D3564="","",INDEX(Entradas!$H$3:$H$5000,MATCH(Vendas!A3564,IF(Entradas!$B$3:$B$5000=Vendas!D3564,Entradas!$A$3:$A$5000),1))),"Preço não registrado")</f>
        <v/>
      </c>
      <c r="I3564" s="37" t="str">
        <f t="shared" si="278"/>
        <v/>
      </c>
      <c r="J3564" s="1"/>
      <c r="K3564" s="1"/>
      <c r="L3564" s="16" t="str">
        <f t="shared" si="279"/>
        <v/>
      </c>
      <c r="M3564" s="70"/>
    </row>
    <row r="3565" spans="1:13" x14ac:dyDescent="0.3">
      <c r="A3565" s="4"/>
      <c r="B3565" s="1"/>
      <c r="C3565" s="1" t="str">
        <f t="shared" si="275"/>
        <v/>
      </c>
      <c r="D3565" s="1"/>
      <c r="E3565" s="1" t="str">
        <f t="shared" si="276"/>
        <v/>
      </c>
      <c r="F3565" s="1" t="str">
        <f t="shared" si="277"/>
        <v/>
      </c>
      <c r="G3565" s="1"/>
      <c r="H3565" s="74" t="str" cm="1">
        <f t="array" ref="H3565">IFERROR(IF(D3565="","",INDEX(Entradas!$H$3:$H$5000,MATCH(Vendas!A3565,IF(Entradas!$B$3:$B$5000=Vendas!D3565,Entradas!$A$3:$A$5000),1))),"Preço não registrado")</f>
        <v/>
      </c>
      <c r="I3565" s="37" t="str">
        <f t="shared" si="278"/>
        <v/>
      </c>
      <c r="J3565" s="1"/>
      <c r="K3565" s="1"/>
      <c r="L3565" s="16" t="str">
        <f t="shared" si="279"/>
        <v/>
      </c>
      <c r="M3565" s="70"/>
    </row>
    <row r="3566" spans="1:13" x14ac:dyDescent="0.3">
      <c r="A3566" s="4"/>
      <c r="B3566" s="1"/>
      <c r="C3566" s="1" t="str">
        <f t="shared" si="275"/>
        <v/>
      </c>
      <c r="D3566" s="1"/>
      <c r="E3566" s="1" t="str">
        <f t="shared" si="276"/>
        <v/>
      </c>
      <c r="F3566" s="1" t="str">
        <f t="shared" si="277"/>
        <v/>
      </c>
      <c r="G3566" s="1"/>
      <c r="H3566" s="74" t="str" cm="1">
        <f t="array" ref="H3566">IFERROR(IF(D3566="","",INDEX(Entradas!$H$3:$H$5000,MATCH(Vendas!A3566,IF(Entradas!$B$3:$B$5000=Vendas!D3566,Entradas!$A$3:$A$5000),1))),"Preço não registrado")</f>
        <v/>
      </c>
      <c r="I3566" s="37" t="str">
        <f t="shared" si="278"/>
        <v/>
      </c>
      <c r="J3566" s="1"/>
      <c r="K3566" s="1"/>
      <c r="L3566" s="16" t="str">
        <f t="shared" si="279"/>
        <v/>
      </c>
      <c r="M3566" s="70"/>
    </row>
    <row r="3567" spans="1:13" x14ac:dyDescent="0.3">
      <c r="A3567" s="4"/>
      <c r="B3567" s="1"/>
      <c r="C3567" s="1" t="str">
        <f t="shared" si="275"/>
        <v/>
      </c>
      <c r="D3567" s="1"/>
      <c r="E3567" s="1" t="str">
        <f t="shared" si="276"/>
        <v/>
      </c>
      <c r="F3567" s="1" t="str">
        <f t="shared" si="277"/>
        <v/>
      </c>
      <c r="G3567" s="1"/>
      <c r="H3567" s="74" t="str" cm="1">
        <f t="array" ref="H3567">IFERROR(IF(D3567="","",INDEX(Entradas!$H$3:$H$5000,MATCH(Vendas!A3567,IF(Entradas!$B$3:$B$5000=Vendas!D3567,Entradas!$A$3:$A$5000),1))),"Preço não registrado")</f>
        <v/>
      </c>
      <c r="I3567" s="37" t="str">
        <f t="shared" si="278"/>
        <v/>
      </c>
      <c r="J3567" s="1"/>
      <c r="K3567" s="1"/>
      <c r="L3567" s="16" t="str">
        <f t="shared" si="279"/>
        <v/>
      </c>
      <c r="M3567" s="70"/>
    </row>
    <row r="3568" spans="1:13" x14ac:dyDescent="0.3">
      <c r="A3568" s="4"/>
      <c r="B3568" s="1"/>
      <c r="C3568" s="1" t="str">
        <f t="shared" si="275"/>
        <v/>
      </c>
      <c r="D3568" s="1"/>
      <c r="E3568" s="1" t="str">
        <f t="shared" si="276"/>
        <v/>
      </c>
      <c r="F3568" s="1" t="str">
        <f t="shared" si="277"/>
        <v/>
      </c>
      <c r="G3568" s="1"/>
      <c r="H3568" s="74" t="str" cm="1">
        <f t="array" ref="H3568">IFERROR(IF(D3568="","",INDEX(Entradas!$H$3:$H$5000,MATCH(Vendas!A3568,IF(Entradas!$B$3:$B$5000=Vendas!D3568,Entradas!$A$3:$A$5000),1))),"Preço não registrado")</f>
        <v/>
      </c>
      <c r="I3568" s="37" t="str">
        <f t="shared" si="278"/>
        <v/>
      </c>
      <c r="J3568" s="1"/>
      <c r="K3568" s="1"/>
      <c r="L3568" s="16" t="str">
        <f t="shared" si="279"/>
        <v/>
      </c>
      <c r="M3568" s="70"/>
    </row>
    <row r="3569" spans="1:13" x14ac:dyDescent="0.3">
      <c r="A3569" s="4"/>
      <c r="B3569" s="1"/>
      <c r="C3569" s="1" t="str">
        <f t="shared" si="275"/>
        <v/>
      </c>
      <c r="D3569" s="1"/>
      <c r="E3569" s="1" t="str">
        <f t="shared" si="276"/>
        <v/>
      </c>
      <c r="F3569" s="1" t="str">
        <f t="shared" si="277"/>
        <v/>
      </c>
      <c r="G3569" s="1"/>
      <c r="H3569" s="74" t="str" cm="1">
        <f t="array" ref="H3569">IFERROR(IF(D3569="","",INDEX(Entradas!$H$3:$H$5000,MATCH(Vendas!A3569,IF(Entradas!$B$3:$B$5000=Vendas!D3569,Entradas!$A$3:$A$5000),1))),"Preço não registrado")</f>
        <v/>
      </c>
      <c r="I3569" s="37" t="str">
        <f t="shared" si="278"/>
        <v/>
      </c>
      <c r="J3569" s="1"/>
      <c r="K3569" s="1"/>
      <c r="L3569" s="16" t="str">
        <f t="shared" si="279"/>
        <v/>
      </c>
      <c r="M3569" s="70"/>
    </row>
    <row r="3570" spans="1:13" x14ac:dyDescent="0.3">
      <c r="A3570" s="4"/>
      <c r="B3570" s="1"/>
      <c r="C3570" s="1" t="str">
        <f t="shared" si="275"/>
        <v/>
      </c>
      <c r="D3570" s="1"/>
      <c r="E3570" s="1" t="str">
        <f t="shared" si="276"/>
        <v/>
      </c>
      <c r="F3570" s="1" t="str">
        <f t="shared" si="277"/>
        <v/>
      </c>
      <c r="G3570" s="1"/>
      <c r="H3570" s="74" t="str" cm="1">
        <f t="array" ref="H3570">IFERROR(IF(D3570="","",INDEX(Entradas!$H$3:$H$5000,MATCH(Vendas!A3570,IF(Entradas!$B$3:$B$5000=Vendas!D3570,Entradas!$A$3:$A$5000),1))),"Preço não registrado")</f>
        <v/>
      </c>
      <c r="I3570" s="37" t="str">
        <f t="shared" si="278"/>
        <v/>
      </c>
      <c r="J3570" s="1"/>
      <c r="K3570" s="1"/>
      <c r="L3570" s="16" t="str">
        <f t="shared" si="279"/>
        <v/>
      </c>
      <c r="M3570" s="70"/>
    </row>
    <row r="3571" spans="1:13" x14ac:dyDescent="0.3">
      <c r="A3571" s="4"/>
      <c r="B3571" s="1"/>
      <c r="C3571" s="1" t="str">
        <f t="shared" si="275"/>
        <v/>
      </c>
      <c r="D3571" s="1"/>
      <c r="E3571" s="1" t="str">
        <f t="shared" si="276"/>
        <v/>
      </c>
      <c r="F3571" s="1" t="str">
        <f t="shared" si="277"/>
        <v/>
      </c>
      <c r="G3571" s="1"/>
      <c r="H3571" s="74" t="str" cm="1">
        <f t="array" ref="H3571">IFERROR(IF(D3571="","",INDEX(Entradas!$H$3:$H$5000,MATCH(Vendas!A3571,IF(Entradas!$B$3:$B$5000=Vendas!D3571,Entradas!$A$3:$A$5000),1))),"Preço não registrado")</f>
        <v/>
      </c>
      <c r="I3571" s="37" t="str">
        <f t="shared" si="278"/>
        <v/>
      </c>
      <c r="J3571" s="1"/>
      <c r="K3571" s="1"/>
      <c r="L3571" s="16" t="str">
        <f t="shared" si="279"/>
        <v/>
      </c>
      <c r="M3571" s="70"/>
    </row>
    <row r="3572" spans="1:13" x14ac:dyDescent="0.3">
      <c r="A3572" s="4"/>
      <c r="B3572" s="1"/>
      <c r="C3572" s="1" t="str">
        <f t="shared" si="275"/>
        <v/>
      </c>
      <c r="D3572" s="6"/>
      <c r="E3572" s="1" t="str">
        <f t="shared" si="276"/>
        <v/>
      </c>
      <c r="F3572" s="1" t="str">
        <f t="shared" si="277"/>
        <v/>
      </c>
      <c r="G3572" s="1"/>
      <c r="H3572" s="74" t="str" cm="1">
        <f t="array" ref="H3572">IFERROR(IF(D3572="","",INDEX(Entradas!$H$3:$H$5000,MATCH(Vendas!A3572,IF(Entradas!$B$3:$B$5000=Vendas!D3572,Entradas!$A$3:$A$5000),1))),"Preço não registrado")</f>
        <v/>
      </c>
      <c r="I3572" s="37" t="str">
        <f t="shared" si="278"/>
        <v/>
      </c>
      <c r="J3572" s="1"/>
      <c r="K3572" s="1"/>
      <c r="L3572" s="16" t="str">
        <f t="shared" si="279"/>
        <v/>
      </c>
      <c r="M3572" s="70"/>
    </row>
    <row r="3573" spans="1:13" x14ac:dyDescent="0.3">
      <c r="A3573" s="4"/>
      <c r="B3573" s="1"/>
      <c r="C3573" s="1" t="str">
        <f t="shared" si="275"/>
        <v/>
      </c>
      <c r="D3573" s="1"/>
      <c r="E3573" s="1" t="str">
        <f t="shared" si="276"/>
        <v/>
      </c>
      <c r="F3573" s="1" t="str">
        <f t="shared" si="277"/>
        <v/>
      </c>
      <c r="G3573" s="1"/>
      <c r="H3573" s="74" t="str" cm="1">
        <f t="array" ref="H3573">IFERROR(IF(D3573="","",INDEX(Entradas!$H$3:$H$5000,MATCH(Vendas!A3573,IF(Entradas!$B$3:$B$5000=Vendas!D3573,Entradas!$A$3:$A$5000),1))),"Preço não registrado")</f>
        <v/>
      </c>
      <c r="I3573" s="37" t="str">
        <f t="shared" si="278"/>
        <v/>
      </c>
      <c r="J3573" s="1"/>
      <c r="K3573" s="1"/>
      <c r="L3573" s="16" t="str">
        <f t="shared" si="279"/>
        <v/>
      </c>
      <c r="M3573" s="70"/>
    </row>
    <row r="3574" spans="1:13" x14ac:dyDescent="0.3">
      <c r="A3574" s="4"/>
      <c r="B3574" s="1"/>
      <c r="C3574" s="1" t="str">
        <f t="shared" si="275"/>
        <v/>
      </c>
      <c r="D3574" s="1"/>
      <c r="E3574" s="1" t="str">
        <f t="shared" si="276"/>
        <v/>
      </c>
      <c r="F3574" s="1" t="str">
        <f t="shared" si="277"/>
        <v/>
      </c>
      <c r="G3574" s="1"/>
      <c r="H3574" s="74" t="str" cm="1">
        <f t="array" ref="H3574">IFERROR(IF(D3574="","",INDEX(Entradas!$H$3:$H$5000,MATCH(Vendas!A3574,IF(Entradas!$B$3:$B$5000=Vendas!D3574,Entradas!$A$3:$A$5000),1))),"Preço não registrado")</f>
        <v/>
      </c>
      <c r="I3574" s="37" t="str">
        <f t="shared" si="278"/>
        <v/>
      </c>
      <c r="J3574" s="1"/>
      <c r="K3574" s="1"/>
      <c r="L3574" s="16" t="str">
        <f t="shared" si="279"/>
        <v/>
      </c>
      <c r="M3574" s="70"/>
    </row>
    <row r="3575" spans="1:13" x14ac:dyDescent="0.3">
      <c r="A3575" s="4"/>
      <c r="B3575" s="1"/>
      <c r="C3575" s="1" t="str">
        <f t="shared" si="275"/>
        <v/>
      </c>
      <c r="D3575" s="1"/>
      <c r="E3575" s="1" t="str">
        <f t="shared" si="276"/>
        <v/>
      </c>
      <c r="F3575" s="1" t="str">
        <f t="shared" si="277"/>
        <v/>
      </c>
      <c r="G3575" s="1"/>
      <c r="H3575" s="74" t="str" cm="1">
        <f t="array" ref="H3575">IFERROR(IF(D3575="","",INDEX(Entradas!$H$3:$H$5000,MATCH(Vendas!A3575,IF(Entradas!$B$3:$B$5000=Vendas!D3575,Entradas!$A$3:$A$5000),1))),"Preço não registrado")</f>
        <v/>
      </c>
      <c r="I3575" s="37" t="str">
        <f t="shared" si="278"/>
        <v/>
      </c>
      <c r="J3575" s="1"/>
      <c r="K3575" s="1"/>
      <c r="L3575" s="16" t="str">
        <f t="shared" si="279"/>
        <v/>
      </c>
      <c r="M3575" s="70"/>
    </row>
    <row r="3576" spans="1:13" x14ac:dyDescent="0.3">
      <c r="A3576" s="4"/>
      <c r="B3576" s="1"/>
      <c r="C3576" s="1" t="str">
        <f t="shared" si="275"/>
        <v/>
      </c>
      <c r="D3576" s="1"/>
      <c r="E3576" s="1" t="str">
        <f t="shared" si="276"/>
        <v/>
      </c>
      <c r="F3576" s="1" t="str">
        <f t="shared" si="277"/>
        <v/>
      </c>
      <c r="G3576" s="1"/>
      <c r="H3576" s="74" t="str" cm="1">
        <f t="array" ref="H3576">IFERROR(IF(D3576="","",INDEX(Entradas!$H$3:$H$5000,MATCH(Vendas!A3576,IF(Entradas!$B$3:$B$5000=Vendas!D3576,Entradas!$A$3:$A$5000),1))),"Preço não registrado")</f>
        <v/>
      </c>
      <c r="I3576" s="37" t="str">
        <f t="shared" si="278"/>
        <v/>
      </c>
      <c r="J3576" s="1"/>
      <c r="K3576" s="1"/>
      <c r="L3576" s="16" t="str">
        <f t="shared" si="279"/>
        <v/>
      </c>
      <c r="M3576" s="70"/>
    </row>
    <row r="3577" spans="1:13" x14ac:dyDescent="0.3">
      <c r="A3577" s="4"/>
      <c r="B3577" s="1"/>
      <c r="C3577" s="1" t="str">
        <f t="shared" si="275"/>
        <v/>
      </c>
      <c r="D3577" s="1"/>
      <c r="E3577" s="1" t="str">
        <f t="shared" si="276"/>
        <v/>
      </c>
      <c r="F3577" s="1" t="str">
        <f t="shared" si="277"/>
        <v/>
      </c>
      <c r="G3577" s="1"/>
      <c r="H3577" s="74" t="str" cm="1">
        <f t="array" ref="H3577">IFERROR(IF(D3577="","",INDEX(Entradas!$H$3:$H$5000,MATCH(Vendas!A3577,IF(Entradas!$B$3:$B$5000=Vendas!D3577,Entradas!$A$3:$A$5000),1))),"Preço não registrado")</f>
        <v/>
      </c>
      <c r="I3577" s="37" t="str">
        <f t="shared" si="278"/>
        <v/>
      </c>
      <c r="J3577" s="1"/>
      <c r="K3577" s="1"/>
      <c r="L3577" s="16" t="str">
        <f t="shared" si="279"/>
        <v/>
      </c>
      <c r="M3577" s="70"/>
    </row>
    <row r="3578" spans="1:13" x14ac:dyDescent="0.3">
      <c r="A3578" s="4"/>
      <c r="B3578" s="1"/>
      <c r="C3578" s="1" t="str">
        <f t="shared" si="275"/>
        <v/>
      </c>
      <c r="D3578" s="1"/>
      <c r="E3578" s="1" t="str">
        <f t="shared" si="276"/>
        <v/>
      </c>
      <c r="F3578" s="1" t="str">
        <f t="shared" si="277"/>
        <v/>
      </c>
      <c r="G3578" s="1"/>
      <c r="H3578" s="74" t="str" cm="1">
        <f t="array" ref="H3578">IFERROR(IF(D3578="","",INDEX(Entradas!$H$3:$H$5000,MATCH(Vendas!A3578,IF(Entradas!$B$3:$B$5000=Vendas!D3578,Entradas!$A$3:$A$5000),1))),"Preço não registrado")</f>
        <v/>
      </c>
      <c r="I3578" s="37" t="str">
        <f t="shared" si="278"/>
        <v/>
      </c>
      <c r="J3578" s="1"/>
      <c r="K3578" s="1"/>
      <c r="L3578" s="16" t="str">
        <f t="shared" si="279"/>
        <v/>
      </c>
      <c r="M3578" s="70"/>
    </row>
    <row r="3579" spans="1:13" x14ac:dyDescent="0.3">
      <c r="A3579" s="4"/>
      <c r="B3579" s="1"/>
      <c r="C3579" s="1" t="str">
        <f t="shared" si="275"/>
        <v/>
      </c>
      <c r="D3579" s="1"/>
      <c r="E3579" s="1" t="str">
        <f t="shared" si="276"/>
        <v/>
      </c>
      <c r="F3579" s="1" t="str">
        <f t="shared" si="277"/>
        <v/>
      </c>
      <c r="G3579" s="1"/>
      <c r="H3579" s="74" t="str" cm="1">
        <f t="array" ref="H3579">IFERROR(IF(D3579="","",INDEX(Entradas!$H$3:$H$5000,MATCH(Vendas!A3579,IF(Entradas!$B$3:$B$5000=Vendas!D3579,Entradas!$A$3:$A$5000),1))),"Preço não registrado")</f>
        <v/>
      </c>
      <c r="I3579" s="37" t="str">
        <f t="shared" si="278"/>
        <v/>
      </c>
      <c r="J3579" s="1"/>
      <c r="K3579" s="1"/>
      <c r="L3579" s="16" t="str">
        <f t="shared" si="279"/>
        <v/>
      </c>
      <c r="M3579" s="70"/>
    </row>
    <row r="3580" spans="1:13" x14ac:dyDescent="0.3">
      <c r="A3580" s="4"/>
      <c r="B3580" s="1"/>
      <c r="C3580" s="1" t="str">
        <f t="shared" si="275"/>
        <v/>
      </c>
      <c r="D3580" s="1"/>
      <c r="E3580" s="1" t="str">
        <f t="shared" si="276"/>
        <v/>
      </c>
      <c r="F3580" s="1" t="str">
        <f t="shared" si="277"/>
        <v/>
      </c>
      <c r="G3580" s="1"/>
      <c r="H3580" s="74" t="str" cm="1">
        <f t="array" ref="H3580">IFERROR(IF(D3580="","",INDEX(Entradas!$H$3:$H$5000,MATCH(Vendas!A3580,IF(Entradas!$B$3:$B$5000=Vendas!D3580,Entradas!$A$3:$A$5000),1))),"Preço não registrado")</f>
        <v/>
      </c>
      <c r="I3580" s="37" t="str">
        <f t="shared" si="278"/>
        <v/>
      </c>
      <c r="J3580" s="1"/>
      <c r="K3580" s="1"/>
      <c r="L3580" s="16" t="str">
        <f t="shared" si="279"/>
        <v/>
      </c>
      <c r="M3580" s="70"/>
    </row>
    <row r="3581" spans="1:13" x14ac:dyDescent="0.3">
      <c r="A3581" s="4"/>
      <c r="B3581" s="1"/>
      <c r="C3581" s="1" t="str">
        <f t="shared" si="275"/>
        <v/>
      </c>
      <c r="D3581" s="1"/>
      <c r="E3581" s="1" t="str">
        <f t="shared" si="276"/>
        <v/>
      </c>
      <c r="F3581" s="1" t="str">
        <f t="shared" si="277"/>
        <v/>
      </c>
      <c r="G3581" s="1"/>
      <c r="H3581" s="74" t="str" cm="1">
        <f t="array" ref="H3581">IFERROR(IF(D3581="","",INDEX(Entradas!$H$3:$H$5000,MATCH(Vendas!A3581,IF(Entradas!$B$3:$B$5000=Vendas!D3581,Entradas!$A$3:$A$5000),1))),"Preço não registrado")</f>
        <v/>
      </c>
      <c r="I3581" s="37" t="str">
        <f t="shared" si="278"/>
        <v/>
      </c>
      <c r="J3581" s="1"/>
      <c r="K3581" s="1"/>
      <c r="L3581" s="16" t="str">
        <f t="shared" si="279"/>
        <v/>
      </c>
      <c r="M3581" s="70"/>
    </row>
    <row r="3582" spans="1:13" x14ac:dyDescent="0.3">
      <c r="A3582" s="4"/>
      <c r="B3582" s="1"/>
      <c r="C3582" s="1" t="str">
        <f t="shared" si="275"/>
        <v/>
      </c>
      <c r="D3582" s="6"/>
      <c r="E3582" s="1" t="str">
        <f t="shared" si="276"/>
        <v/>
      </c>
      <c r="F3582" s="1" t="str">
        <f t="shared" si="277"/>
        <v/>
      </c>
      <c r="G3582" s="1"/>
      <c r="H3582" s="74" t="str" cm="1">
        <f t="array" ref="H3582">IFERROR(IF(D3582="","",INDEX(Entradas!$H$3:$H$5000,MATCH(Vendas!A3582,IF(Entradas!$B$3:$B$5000=Vendas!D3582,Entradas!$A$3:$A$5000),1))),"Preço não registrado")</f>
        <v/>
      </c>
      <c r="I3582" s="37" t="str">
        <f t="shared" si="278"/>
        <v/>
      </c>
      <c r="J3582" s="1"/>
      <c r="K3582" s="1"/>
      <c r="L3582" s="16" t="str">
        <f t="shared" si="279"/>
        <v/>
      </c>
      <c r="M3582" s="70"/>
    </row>
    <row r="3583" spans="1:13" x14ac:dyDescent="0.3">
      <c r="A3583" s="4"/>
      <c r="B3583" s="1"/>
      <c r="C3583" s="1" t="str">
        <f t="shared" si="275"/>
        <v/>
      </c>
      <c r="D3583" s="1"/>
      <c r="E3583" s="1" t="str">
        <f t="shared" si="276"/>
        <v/>
      </c>
      <c r="F3583" s="1" t="str">
        <f t="shared" si="277"/>
        <v/>
      </c>
      <c r="G3583" s="1"/>
      <c r="H3583" s="74" t="str" cm="1">
        <f t="array" ref="H3583">IFERROR(IF(D3583="","",INDEX(Entradas!$H$3:$H$5000,MATCH(Vendas!A3583,IF(Entradas!$B$3:$B$5000=Vendas!D3583,Entradas!$A$3:$A$5000),1))),"Preço não registrado")</f>
        <v/>
      </c>
      <c r="I3583" s="37" t="str">
        <f t="shared" si="278"/>
        <v/>
      </c>
      <c r="J3583" s="1"/>
      <c r="K3583" s="1"/>
      <c r="L3583" s="16" t="str">
        <f t="shared" si="279"/>
        <v/>
      </c>
      <c r="M3583" s="70"/>
    </row>
    <row r="3584" spans="1:13" x14ac:dyDescent="0.3">
      <c r="A3584" s="4"/>
      <c r="B3584" s="1"/>
      <c r="C3584" s="1" t="str">
        <f t="shared" si="275"/>
        <v/>
      </c>
      <c r="D3584" s="1"/>
      <c r="E3584" s="1" t="str">
        <f t="shared" si="276"/>
        <v/>
      </c>
      <c r="F3584" s="1" t="str">
        <f t="shared" si="277"/>
        <v/>
      </c>
      <c r="G3584" s="1"/>
      <c r="H3584" s="74" t="str" cm="1">
        <f t="array" ref="H3584">IFERROR(IF(D3584="","",INDEX(Entradas!$H$3:$H$5000,MATCH(Vendas!A3584,IF(Entradas!$B$3:$B$5000=Vendas!D3584,Entradas!$A$3:$A$5000),1))),"Preço não registrado")</f>
        <v/>
      </c>
      <c r="I3584" s="37" t="str">
        <f t="shared" si="278"/>
        <v/>
      </c>
      <c r="J3584" s="1"/>
      <c r="K3584" s="1"/>
      <c r="L3584" s="16" t="str">
        <f t="shared" si="279"/>
        <v/>
      </c>
      <c r="M3584" s="70"/>
    </row>
    <row r="3585" spans="1:13" x14ac:dyDescent="0.3">
      <c r="A3585" s="4"/>
      <c r="B3585" s="1"/>
      <c r="C3585" s="1" t="str">
        <f t="shared" si="275"/>
        <v/>
      </c>
      <c r="D3585" s="1"/>
      <c r="E3585" s="1" t="str">
        <f t="shared" si="276"/>
        <v/>
      </c>
      <c r="F3585" s="1" t="str">
        <f t="shared" si="277"/>
        <v/>
      </c>
      <c r="G3585" s="1"/>
      <c r="H3585" s="74" t="str" cm="1">
        <f t="array" ref="H3585">IFERROR(IF(D3585="","",INDEX(Entradas!$H$3:$H$5000,MATCH(Vendas!A3585,IF(Entradas!$B$3:$B$5000=Vendas!D3585,Entradas!$A$3:$A$5000),1))),"Preço não registrado")</f>
        <v/>
      </c>
      <c r="I3585" s="37" t="str">
        <f t="shared" si="278"/>
        <v/>
      </c>
      <c r="J3585" s="1"/>
      <c r="K3585" s="1"/>
      <c r="L3585" s="16" t="str">
        <f t="shared" si="279"/>
        <v/>
      </c>
      <c r="M3585" s="70"/>
    </row>
    <row r="3586" spans="1:13" x14ac:dyDescent="0.3">
      <c r="A3586" s="4"/>
      <c r="B3586" s="1"/>
      <c r="C3586" s="1" t="str">
        <f t="shared" si="275"/>
        <v/>
      </c>
      <c r="D3586" s="1"/>
      <c r="E3586" s="1" t="str">
        <f t="shared" si="276"/>
        <v/>
      </c>
      <c r="F3586" s="1" t="str">
        <f t="shared" si="277"/>
        <v/>
      </c>
      <c r="G3586" s="1"/>
      <c r="H3586" s="74" t="str" cm="1">
        <f t="array" ref="H3586">IFERROR(IF(D3586="","",INDEX(Entradas!$H$3:$H$5000,MATCH(Vendas!A3586,IF(Entradas!$B$3:$B$5000=Vendas!D3586,Entradas!$A$3:$A$5000),1))),"Preço não registrado")</f>
        <v/>
      </c>
      <c r="I3586" s="37" t="str">
        <f t="shared" si="278"/>
        <v/>
      </c>
      <c r="J3586" s="1"/>
      <c r="K3586" s="1"/>
      <c r="L3586" s="16" t="str">
        <f t="shared" si="279"/>
        <v/>
      </c>
      <c r="M3586" s="70"/>
    </row>
    <row r="3587" spans="1:13" x14ac:dyDescent="0.3">
      <c r="A3587" s="4"/>
      <c r="B3587" s="1"/>
      <c r="C3587" s="1" t="str">
        <f t="shared" ref="C3587:C3650" si="280">IF(B3587="","",VLOOKUP(B3587,tabela_cliente,2,0))</f>
        <v/>
      </c>
      <c r="D3587" s="1"/>
      <c r="E3587" s="1" t="str">
        <f t="shared" ref="E3587:E3650" si="281">IF(D3587="","",VLOOKUP(D3587,tabela_produto,2,0))</f>
        <v/>
      </c>
      <c r="F3587" s="1" t="str">
        <f t="shared" ref="F3587:F3650" si="282">IF(D3587="","",VLOOKUP(D3587,tabela_produto,3,0))</f>
        <v/>
      </c>
      <c r="G3587" s="1"/>
      <c r="H3587" s="74" t="str" cm="1">
        <f t="array" ref="H3587">IFERROR(IF(D3587="","",INDEX(Entradas!$H$3:$H$5000,MATCH(Vendas!A3587,IF(Entradas!$B$3:$B$5000=Vendas!D3587,Entradas!$A$3:$A$5000),1))),"Preço não registrado")</f>
        <v/>
      </c>
      <c r="I3587" s="37" t="str">
        <f t="shared" si="278"/>
        <v/>
      </c>
      <c r="J3587" s="1"/>
      <c r="K3587" s="1"/>
      <c r="L3587" s="16" t="str">
        <f t="shared" si="279"/>
        <v/>
      </c>
      <c r="M3587" s="70"/>
    </row>
    <row r="3588" spans="1:13" x14ac:dyDescent="0.3">
      <c r="A3588" s="4"/>
      <c r="B3588" s="1"/>
      <c r="C3588" s="1" t="str">
        <f t="shared" si="280"/>
        <v/>
      </c>
      <c r="D3588" s="1"/>
      <c r="E3588" s="1" t="str">
        <f t="shared" si="281"/>
        <v/>
      </c>
      <c r="F3588" s="1" t="str">
        <f t="shared" si="282"/>
        <v/>
      </c>
      <c r="G3588" s="1"/>
      <c r="H3588" s="74" t="str" cm="1">
        <f t="array" ref="H3588">IFERROR(IF(D3588="","",INDEX(Entradas!$H$3:$H$5000,MATCH(Vendas!A3588,IF(Entradas!$B$3:$B$5000=Vendas!D3588,Entradas!$A$3:$A$5000),1))),"Preço não registrado")</f>
        <v/>
      </c>
      <c r="I3588" s="37" t="str">
        <f t="shared" ref="I3588:I3651" si="283">IFERROR(IF(OR(G3588="",H3588=""),"",G3588*H3588),"")</f>
        <v/>
      </c>
      <c r="J3588" s="1"/>
      <c r="K3588" s="1"/>
      <c r="L3588" s="16" t="str">
        <f t="shared" ref="L3588:L3651" si="284">IF(K3588="","",HYPERLINK("https://rastreamentocorreios.info/consulta/"&amp;K3588,"Rastreie aqui"))</f>
        <v/>
      </c>
      <c r="M3588" s="70"/>
    </row>
    <row r="3589" spans="1:13" x14ac:dyDescent="0.3">
      <c r="A3589" s="4"/>
      <c r="B3589" s="1"/>
      <c r="C3589" s="1" t="str">
        <f t="shared" si="280"/>
        <v/>
      </c>
      <c r="D3589" s="1"/>
      <c r="E3589" s="1" t="str">
        <f t="shared" si="281"/>
        <v/>
      </c>
      <c r="F3589" s="1" t="str">
        <f t="shared" si="282"/>
        <v/>
      </c>
      <c r="G3589" s="1"/>
      <c r="H3589" s="74" t="str" cm="1">
        <f t="array" ref="H3589">IFERROR(IF(D3589="","",INDEX(Entradas!$H$3:$H$5000,MATCH(Vendas!A3589,IF(Entradas!$B$3:$B$5000=Vendas!D3589,Entradas!$A$3:$A$5000),1))),"Preço não registrado")</f>
        <v/>
      </c>
      <c r="I3589" s="37" t="str">
        <f t="shared" si="283"/>
        <v/>
      </c>
      <c r="J3589" s="1"/>
      <c r="K3589" s="1"/>
      <c r="L3589" s="16" t="str">
        <f t="shared" si="284"/>
        <v/>
      </c>
      <c r="M3589" s="70"/>
    </row>
    <row r="3590" spans="1:13" x14ac:dyDescent="0.3">
      <c r="A3590" s="4"/>
      <c r="B3590" s="1"/>
      <c r="C3590" s="1" t="str">
        <f t="shared" si="280"/>
        <v/>
      </c>
      <c r="D3590" s="1"/>
      <c r="E3590" s="1" t="str">
        <f t="shared" si="281"/>
        <v/>
      </c>
      <c r="F3590" s="1" t="str">
        <f t="shared" si="282"/>
        <v/>
      </c>
      <c r="G3590" s="1"/>
      <c r="H3590" s="74" t="str" cm="1">
        <f t="array" ref="H3590">IFERROR(IF(D3590="","",INDEX(Entradas!$H$3:$H$5000,MATCH(Vendas!A3590,IF(Entradas!$B$3:$B$5000=Vendas!D3590,Entradas!$A$3:$A$5000),1))),"Preço não registrado")</f>
        <v/>
      </c>
      <c r="I3590" s="37" t="str">
        <f t="shared" si="283"/>
        <v/>
      </c>
      <c r="J3590" s="1"/>
      <c r="K3590" s="1"/>
      <c r="L3590" s="16" t="str">
        <f t="shared" si="284"/>
        <v/>
      </c>
      <c r="M3590" s="70"/>
    </row>
    <row r="3591" spans="1:13" x14ac:dyDescent="0.3">
      <c r="A3591" s="4"/>
      <c r="B3591" s="1"/>
      <c r="C3591" s="1" t="str">
        <f t="shared" si="280"/>
        <v/>
      </c>
      <c r="D3591" s="1"/>
      <c r="E3591" s="1" t="str">
        <f t="shared" si="281"/>
        <v/>
      </c>
      <c r="F3591" s="1" t="str">
        <f t="shared" si="282"/>
        <v/>
      </c>
      <c r="G3591" s="1"/>
      <c r="H3591" s="74" t="str" cm="1">
        <f t="array" ref="H3591">IFERROR(IF(D3591="","",INDEX(Entradas!$H$3:$H$5000,MATCH(Vendas!A3591,IF(Entradas!$B$3:$B$5000=Vendas!D3591,Entradas!$A$3:$A$5000),1))),"Preço não registrado")</f>
        <v/>
      </c>
      <c r="I3591" s="37" t="str">
        <f t="shared" si="283"/>
        <v/>
      </c>
      <c r="J3591" s="1"/>
      <c r="K3591" s="1"/>
      <c r="L3591" s="16" t="str">
        <f t="shared" si="284"/>
        <v/>
      </c>
      <c r="M3591" s="70"/>
    </row>
    <row r="3592" spans="1:13" x14ac:dyDescent="0.3">
      <c r="A3592" s="4"/>
      <c r="B3592" s="1"/>
      <c r="C3592" s="1" t="str">
        <f t="shared" si="280"/>
        <v/>
      </c>
      <c r="D3592" s="6"/>
      <c r="E3592" s="1" t="str">
        <f t="shared" si="281"/>
        <v/>
      </c>
      <c r="F3592" s="1" t="str">
        <f t="shared" si="282"/>
        <v/>
      </c>
      <c r="G3592" s="1"/>
      <c r="H3592" s="74" t="str" cm="1">
        <f t="array" ref="H3592">IFERROR(IF(D3592="","",INDEX(Entradas!$H$3:$H$5000,MATCH(Vendas!A3592,IF(Entradas!$B$3:$B$5000=Vendas!D3592,Entradas!$A$3:$A$5000),1))),"Preço não registrado")</f>
        <v/>
      </c>
      <c r="I3592" s="37" t="str">
        <f t="shared" si="283"/>
        <v/>
      </c>
      <c r="J3592" s="1"/>
      <c r="K3592" s="1"/>
      <c r="L3592" s="16" t="str">
        <f t="shared" si="284"/>
        <v/>
      </c>
      <c r="M3592" s="70"/>
    </row>
    <row r="3593" spans="1:13" x14ac:dyDescent="0.3">
      <c r="A3593" s="4"/>
      <c r="B3593" s="1"/>
      <c r="C3593" s="1" t="str">
        <f t="shared" si="280"/>
        <v/>
      </c>
      <c r="D3593" s="1"/>
      <c r="E3593" s="1" t="str">
        <f t="shared" si="281"/>
        <v/>
      </c>
      <c r="F3593" s="1" t="str">
        <f t="shared" si="282"/>
        <v/>
      </c>
      <c r="G3593" s="1"/>
      <c r="H3593" s="74" t="str" cm="1">
        <f t="array" ref="H3593">IFERROR(IF(D3593="","",INDEX(Entradas!$H$3:$H$5000,MATCH(Vendas!A3593,IF(Entradas!$B$3:$B$5000=Vendas!D3593,Entradas!$A$3:$A$5000),1))),"Preço não registrado")</f>
        <v/>
      </c>
      <c r="I3593" s="37" t="str">
        <f t="shared" si="283"/>
        <v/>
      </c>
      <c r="J3593" s="1"/>
      <c r="K3593" s="1"/>
      <c r="L3593" s="16" t="str">
        <f t="shared" si="284"/>
        <v/>
      </c>
      <c r="M3593" s="70"/>
    </row>
    <row r="3594" spans="1:13" x14ac:dyDescent="0.3">
      <c r="A3594" s="4"/>
      <c r="B3594" s="1"/>
      <c r="C3594" s="1" t="str">
        <f t="shared" si="280"/>
        <v/>
      </c>
      <c r="D3594" s="1"/>
      <c r="E3594" s="1" t="str">
        <f t="shared" si="281"/>
        <v/>
      </c>
      <c r="F3594" s="1" t="str">
        <f t="shared" si="282"/>
        <v/>
      </c>
      <c r="G3594" s="1"/>
      <c r="H3594" s="74" t="str" cm="1">
        <f t="array" ref="H3594">IFERROR(IF(D3594="","",INDEX(Entradas!$H$3:$H$5000,MATCH(Vendas!A3594,IF(Entradas!$B$3:$B$5000=Vendas!D3594,Entradas!$A$3:$A$5000),1))),"Preço não registrado")</f>
        <v/>
      </c>
      <c r="I3594" s="37" t="str">
        <f t="shared" si="283"/>
        <v/>
      </c>
      <c r="J3594" s="1"/>
      <c r="K3594" s="1"/>
      <c r="L3594" s="16" t="str">
        <f t="shared" si="284"/>
        <v/>
      </c>
      <c r="M3594" s="70"/>
    </row>
    <row r="3595" spans="1:13" x14ac:dyDescent="0.3">
      <c r="A3595" s="4"/>
      <c r="B3595" s="1"/>
      <c r="C3595" s="1" t="str">
        <f t="shared" si="280"/>
        <v/>
      </c>
      <c r="D3595" s="1"/>
      <c r="E3595" s="1" t="str">
        <f t="shared" si="281"/>
        <v/>
      </c>
      <c r="F3595" s="1" t="str">
        <f t="shared" si="282"/>
        <v/>
      </c>
      <c r="G3595" s="1"/>
      <c r="H3595" s="74" t="str" cm="1">
        <f t="array" ref="H3595">IFERROR(IF(D3595="","",INDEX(Entradas!$H$3:$H$5000,MATCH(Vendas!A3595,IF(Entradas!$B$3:$B$5000=Vendas!D3595,Entradas!$A$3:$A$5000),1))),"Preço não registrado")</f>
        <v/>
      </c>
      <c r="I3595" s="37" t="str">
        <f t="shared" si="283"/>
        <v/>
      </c>
      <c r="J3595" s="1"/>
      <c r="K3595" s="1"/>
      <c r="L3595" s="16" t="str">
        <f t="shared" si="284"/>
        <v/>
      </c>
      <c r="M3595" s="70"/>
    </row>
    <row r="3596" spans="1:13" x14ac:dyDescent="0.3">
      <c r="A3596" s="4"/>
      <c r="B3596" s="1"/>
      <c r="C3596" s="1" t="str">
        <f t="shared" si="280"/>
        <v/>
      </c>
      <c r="D3596" s="1"/>
      <c r="E3596" s="1" t="str">
        <f t="shared" si="281"/>
        <v/>
      </c>
      <c r="F3596" s="1" t="str">
        <f t="shared" si="282"/>
        <v/>
      </c>
      <c r="G3596" s="1"/>
      <c r="H3596" s="74" t="str" cm="1">
        <f t="array" ref="H3596">IFERROR(IF(D3596="","",INDEX(Entradas!$H$3:$H$5000,MATCH(Vendas!A3596,IF(Entradas!$B$3:$B$5000=Vendas!D3596,Entradas!$A$3:$A$5000),1))),"Preço não registrado")</f>
        <v/>
      </c>
      <c r="I3596" s="37" t="str">
        <f t="shared" si="283"/>
        <v/>
      </c>
      <c r="J3596" s="1"/>
      <c r="K3596" s="1"/>
      <c r="L3596" s="16" t="str">
        <f t="shared" si="284"/>
        <v/>
      </c>
      <c r="M3596" s="70"/>
    </row>
    <row r="3597" spans="1:13" x14ac:dyDescent="0.3">
      <c r="A3597" s="4"/>
      <c r="B3597" s="1"/>
      <c r="C3597" s="1" t="str">
        <f t="shared" si="280"/>
        <v/>
      </c>
      <c r="D3597" s="1"/>
      <c r="E3597" s="1" t="str">
        <f t="shared" si="281"/>
        <v/>
      </c>
      <c r="F3597" s="1" t="str">
        <f t="shared" si="282"/>
        <v/>
      </c>
      <c r="G3597" s="1"/>
      <c r="H3597" s="74" t="str" cm="1">
        <f t="array" ref="H3597">IFERROR(IF(D3597="","",INDEX(Entradas!$H$3:$H$5000,MATCH(Vendas!A3597,IF(Entradas!$B$3:$B$5000=Vendas!D3597,Entradas!$A$3:$A$5000),1))),"Preço não registrado")</f>
        <v/>
      </c>
      <c r="I3597" s="37" t="str">
        <f t="shared" si="283"/>
        <v/>
      </c>
      <c r="J3597" s="1"/>
      <c r="K3597" s="1"/>
      <c r="L3597" s="16" t="str">
        <f t="shared" si="284"/>
        <v/>
      </c>
      <c r="M3597" s="70"/>
    </row>
    <row r="3598" spans="1:13" x14ac:dyDescent="0.3">
      <c r="A3598" s="4"/>
      <c r="B3598" s="1"/>
      <c r="C3598" s="1" t="str">
        <f t="shared" si="280"/>
        <v/>
      </c>
      <c r="D3598" s="1"/>
      <c r="E3598" s="1" t="str">
        <f t="shared" si="281"/>
        <v/>
      </c>
      <c r="F3598" s="1" t="str">
        <f t="shared" si="282"/>
        <v/>
      </c>
      <c r="G3598" s="1"/>
      <c r="H3598" s="74" t="str" cm="1">
        <f t="array" ref="H3598">IFERROR(IF(D3598="","",INDEX(Entradas!$H$3:$H$5000,MATCH(Vendas!A3598,IF(Entradas!$B$3:$B$5000=Vendas!D3598,Entradas!$A$3:$A$5000),1))),"Preço não registrado")</f>
        <v/>
      </c>
      <c r="I3598" s="37" t="str">
        <f t="shared" si="283"/>
        <v/>
      </c>
      <c r="J3598" s="1"/>
      <c r="K3598" s="1"/>
      <c r="L3598" s="16" t="str">
        <f t="shared" si="284"/>
        <v/>
      </c>
      <c r="M3598" s="70"/>
    </row>
    <row r="3599" spans="1:13" x14ac:dyDescent="0.3">
      <c r="A3599" s="4"/>
      <c r="B3599" s="1"/>
      <c r="C3599" s="1" t="str">
        <f t="shared" si="280"/>
        <v/>
      </c>
      <c r="D3599" s="1"/>
      <c r="E3599" s="1" t="str">
        <f t="shared" si="281"/>
        <v/>
      </c>
      <c r="F3599" s="1" t="str">
        <f t="shared" si="282"/>
        <v/>
      </c>
      <c r="G3599" s="1"/>
      <c r="H3599" s="74" t="str" cm="1">
        <f t="array" ref="H3599">IFERROR(IF(D3599="","",INDEX(Entradas!$H$3:$H$5000,MATCH(Vendas!A3599,IF(Entradas!$B$3:$B$5000=Vendas!D3599,Entradas!$A$3:$A$5000),1))),"Preço não registrado")</f>
        <v/>
      </c>
      <c r="I3599" s="37" t="str">
        <f t="shared" si="283"/>
        <v/>
      </c>
      <c r="J3599" s="1"/>
      <c r="K3599" s="1"/>
      <c r="L3599" s="16" t="str">
        <f t="shared" si="284"/>
        <v/>
      </c>
      <c r="M3599" s="70"/>
    </row>
    <row r="3600" spans="1:13" x14ac:dyDescent="0.3">
      <c r="A3600" s="4"/>
      <c r="B3600" s="1"/>
      <c r="C3600" s="1" t="str">
        <f t="shared" si="280"/>
        <v/>
      </c>
      <c r="D3600" s="1"/>
      <c r="E3600" s="1" t="str">
        <f t="shared" si="281"/>
        <v/>
      </c>
      <c r="F3600" s="1" t="str">
        <f t="shared" si="282"/>
        <v/>
      </c>
      <c r="G3600" s="1"/>
      <c r="H3600" s="74" t="str" cm="1">
        <f t="array" ref="H3600">IFERROR(IF(D3600="","",INDEX(Entradas!$H$3:$H$5000,MATCH(Vendas!A3600,IF(Entradas!$B$3:$B$5000=Vendas!D3600,Entradas!$A$3:$A$5000),1))),"Preço não registrado")</f>
        <v/>
      </c>
      <c r="I3600" s="37" t="str">
        <f t="shared" si="283"/>
        <v/>
      </c>
      <c r="J3600" s="1"/>
      <c r="K3600" s="1"/>
      <c r="L3600" s="16" t="str">
        <f t="shared" si="284"/>
        <v/>
      </c>
      <c r="M3600" s="70"/>
    </row>
    <row r="3601" spans="1:13" x14ac:dyDescent="0.3">
      <c r="A3601" s="4"/>
      <c r="B3601" s="1"/>
      <c r="C3601" s="1" t="str">
        <f t="shared" si="280"/>
        <v/>
      </c>
      <c r="D3601" s="1"/>
      <c r="E3601" s="1" t="str">
        <f t="shared" si="281"/>
        <v/>
      </c>
      <c r="F3601" s="1" t="str">
        <f t="shared" si="282"/>
        <v/>
      </c>
      <c r="G3601" s="1"/>
      <c r="H3601" s="74" t="str" cm="1">
        <f t="array" ref="H3601">IFERROR(IF(D3601="","",INDEX(Entradas!$H$3:$H$5000,MATCH(Vendas!A3601,IF(Entradas!$B$3:$B$5000=Vendas!D3601,Entradas!$A$3:$A$5000),1))),"Preço não registrado")</f>
        <v/>
      </c>
      <c r="I3601" s="37" t="str">
        <f t="shared" si="283"/>
        <v/>
      </c>
      <c r="J3601" s="1"/>
      <c r="K3601" s="1"/>
      <c r="L3601" s="16" t="str">
        <f t="shared" si="284"/>
        <v/>
      </c>
      <c r="M3601" s="70"/>
    </row>
    <row r="3602" spans="1:13" x14ac:dyDescent="0.3">
      <c r="A3602" s="4"/>
      <c r="B3602" s="1"/>
      <c r="C3602" s="1" t="str">
        <f t="shared" si="280"/>
        <v/>
      </c>
      <c r="D3602" s="6"/>
      <c r="E3602" s="1" t="str">
        <f t="shared" si="281"/>
        <v/>
      </c>
      <c r="F3602" s="1" t="str">
        <f t="shared" si="282"/>
        <v/>
      </c>
      <c r="G3602" s="1"/>
      <c r="H3602" s="74" t="str" cm="1">
        <f t="array" ref="H3602">IFERROR(IF(D3602="","",INDEX(Entradas!$H$3:$H$5000,MATCH(Vendas!A3602,IF(Entradas!$B$3:$B$5000=Vendas!D3602,Entradas!$A$3:$A$5000),1))),"Preço não registrado")</f>
        <v/>
      </c>
      <c r="I3602" s="37" t="str">
        <f t="shared" si="283"/>
        <v/>
      </c>
      <c r="J3602" s="1"/>
      <c r="K3602" s="1"/>
      <c r="L3602" s="16" t="str">
        <f t="shared" si="284"/>
        <v/>
      </c>
      <c r="M3602" s="70"/>
    </row>
    <row r="3603" spans="1:13" x14ac:dyDescent="0.3">
      <c r="A3603" s="4"/>
      <c r="B3603" s="1"/>
      <c r="C3603" s="1" t="str">
        <f t="shared" si="280"/>
        <v/>
      </c>
      <c r="D3603" s="1"/>
      <c r="E3603" s="1" t="str">
        <f t="shared" si="281"/>
        <v/>
      </c>
      <c r="F3603" s="1" t="str">
        <f t="shared" si="282"/>
        <v/>
      </c>
      <c r="G3603" s="1"/>
      <c r="H3603" s="74" t="str" cm="1">
        <f t="array" ref="H3603">IFERROR(IF(D3603="","",INDEX(Entradas!$H$3:$H$5000,MATCH(Vendas!A3603,IF(Entradas!$B$3:$B$5000=Vendas!D3603,Entradas!$A$3:$A$5000),1))),"Preço não registrado")</f>
        <v/>
      </c>
      <c r="I3603" s="37" t="str">
        <f t="shared" si="283"/>
        <v/>
      </c>
      <c r="J3603" s="1"/>
      <c r="K3603" s="1"/>
      <c r="L3603" s="16" t="str">
        <f t="shared" si="284"/>
        <v/>
      </c>
      <c r="M3603" s="70"/>
    </row>
    <row r="3604" spans="1:13" x14ac:dyDescent="0.3">
      <c r="A3604" s="4"/>
      <c r="B3604" s="1"/>
      <c r="C3604" s="1" t="str">
        <f t="shared" si="280"/>
        <v/>
      </c>
      <c r="D3604" s="1"/>
      <c r="E3604" s="1" t="str">
        <f t="shared" si="281"/>
        <v/>
      </c>
      <c r="F3604" s="1" t="str">
        <f t="shared" si="282"/>
        <v/>
      </c>
      <c r="G3604" s="1"/>
      <c r="H3604" s="74" t="str" cm="1">
        <f t="array" ref="H3604">IFERROR(IF(D3604="","",INDEX(Entradas!$H$3:$H$5000,MATCH(Vendas!A3604,IF(Entradas!$B$3:$B$5000=Vendas!D3604,Entradas!$A$3:$A$5000),1))),"Preço não registrado")</f>
        <v/>
      </c>
      <c r="I3604" s="37" t="str">
        <f t="shared" si="283"/>
        <v/>
      </c>
      <c r="J3604" s="1"/>
      <c r="K3604" s="1"/>
      <c r="L3604" s="16" t="str">
        <f t="shared" si="284"/>
        <v/>
      </c>
      <c r="M3604" s="70"/>
    </row>
    <row r="3605" spans="1:13" x14ac:dyDescent="0.3">
      <c r="A3605" s="4"/>
      <c r="B3605" s="1"/>
      <c r="C3605" s="1" t="str">
        <f t="shared" si="280"/>
        <v/>
      </c>
      <c r="D3605" s="1"/>
      <c r="E3605" s="1" t="str">
        <f t="shared" si="281"/>
        <v/>
      </c>
      <c r="F3605" s="1" t="str">
        <f t="shared" si="282"/>
        <v/>
      </c>
      <c r="G3605" s="1"/>
      <c r="H3605" s="74" t="str" cm="1">
        <f t="array" ref="H3605">IFERROR(IF(D3605="","",INDEX(Entradas!$H$3:$H$5000,MATCH(Vendas!A3605,IF(Entradas!$B$3:$B$5000=Vendas!D3605,Entradas!$A$3:$A$5000),1))),"Preço não registrado")</f>
        <v/>
      </c>
      <c r="I3605" s="37" t="str">
        <f t="shared" si="283"/>
        <v/>
      </c>
      <c r="J3605" s="1"/>
      <c r="K3605" s="1"/>
      <c r="L3605" s="16" t="str">
        <f t="shared" si="284"/>
        <v/>
      </c>
      <c r="M3605" s="70"/>
    </row>
    <row r="3606" spans="1:13" x14ac:dyDescent="0.3">
      <c r="A3606" s="4"/>
      <c r="B3606" s="1"/>
      <c r="C3606" s="1" t="str">
        <f t="shared" si="280"/>
        <v/>
      </c>
      <c r="D3606" s="1"/>
      <c r="E3606" s="1" t="str">
        <f t="shared" si="281"/>
        <v/>
      </c>
      <c r="F3606" s="1" t="str">
        <f t="shared" si="282"/>
        <v/>
      </c>
      <c r="G3606" s="1"/>
      <c r="H3606" s="74" t="str" cm="1">
        <f t="array" ref="H3606">IFERROR(IF(D3606="","",INDEX(Entradas!$H$3:$H$5000,MATCH(Vendas!A3606,IF(Entradas!$B$3:$B$5000=Vendas!D3606,Entradas!$A$3:$A$5000),1))),"Preço não registrado")</f>
        <v/>
      </c>
      <c r="I3606" s="37" t="str">
        <f t="shared" si="283"/>
        <v/>
      </c>
      <c r="J3606" s="1"/>
      <c r="K3606" s="1"/>
      <c r="L3606" s="16" t="str">
        <f t="shared" si="284"/>
        <v/>
      </c>
      <c r="M3606" s="70"/>
    </row>
    <row r="3607" spans="1:13" x14ac:dyDescent="0.3">
      <c r="A3607" s="4"/>
      <c r="B3607" s="1"/>
      <c r="C3607" s="1" t="str">
        <f t="shared" si="280"/>
        <v/>
      </c>
      <c r="D3607" s="1"/>
      <c r="E3607" s="1" t="str">
        <f t="shared" si="281"/>
        <v/>
      </c>
      <c r="F3607" s="1" t="str">
        <f t="shared" si="282"/>
        <v/>
      </c>
      <c r="G3607" s="1"/>
      <c r="H3607" s="74" t="str" cm="1">
        <f t="array" ref="H3607">IFERROR(IF(D3607="","",INDEX(Entradas!$H$3:$H$5000,MATCH(Vendas!A3607,IF(Entradas!$B$3:$B$5000=Vendas!D3607,Entradas!$A$3:$A$5000),1))),"Preço não registrado")</f>
        <v/>
      </c>
      <c r="I3607" s="37" t="str">
        <f t="shared" si="283"/>
        <v/>
      </c>
      <c r="J3607" s="1"/>
      <c r="K3607" s="1"/>
      <c r="L3607" s="16" t="str">
        <f t="shared" si="284"/>
        <v/>
      </c>
      <c r="M3607" s="70"/>
    </row>
    <row r="3608" spans="1:13" x14ac:dyDescent="0.3">
      <c r="A3608" s="4"/>
      <c r="B3608" s="1"/>
      <c r="C3608" s="1" t="str">
        <f t="shared" si="280"/>
        <v/>
      </c>
      <c r="D3608" s="1"/>
      <c r="E3608" s="1" t="str">
        <f t="shared" si="281"/>
        <v/>
      </c>
      <c r="F3608" s="1" t="str">
        <f t="shared" si="282"/>
        <v/>
      </c>
      <c r="G3608" s="1"/>
      <c r="H3608" s="74" t="str" cm="1">
        <f t="array" ref="H3608">IFERROR(IF(D3608="","",INDEX(Entradas!$H$3:$H$5000,MATCH(Vendas!A3608,IF(Entradas!$B$3:$B$5000=Vendas!D3608,Entradas!$A$3:$A$5000),1))),"Preço não registrado")</f>
        <v/>
      </c>
      <c r="I3608" s="37" t="str">
        <f t="shared" si="283"/>
        <v/>
      </c>
      <c r="J3608" s="1"/>
      <c r="K3608" s="1"/>
      <c r="L3608" s="16" t="str">
        <f t="shared" si="284"/>
        <v/>
      </c>
      <c r="M3608" s="70"/>
    </row>
    <row r="3609" spans="1:13" x14ac:dyDescent="0.3">
      <c r="A3609" s="4"/>
      <c r="B3609" s="1"/>
      <c r="C3609" s="1" t="str">
        <f t="shared" si="280"/>
        <v/>
      </c>
      <c r="D3609" s="1"/>
      <c r="E3609" s="1" t="str">
        <f t="shared" si="281"/>
        <v/>
      </c>
      <c r="F3609" s="1" t="str">
        <f t="shared" si="282"/>
        <v/>
      </c>
      <c r="G3609" s="1"/>
      <c r="H3609" s="74" t="str" cm="1">
        <f t="array" ref="H3609">IFERROR(IF(D3609="","",INDEX(Entradas!$H$3:$H$5000,MATCH(Vendas!A3609,IF(Entradas!$B$3:$B$5000=Vendas!D3609,Entradas!$A$3:$A$5000),1))),"Preço não registrado")</f>
        <v/>
      </c>
      <c r="I3609" s="37" t="str">
        <f t="shared" si="283"/>
        <v/>
      </c>
      <c r="J3609" s="1"/>
      <c r="K3609" s="1"/>
      <c r="L3609" s="16" t="str">
        <f t="shared" si="284"/>
        <v/>
      </c>
      <c r="M3609" s="70"/>
    </row>
    <row r="3610" spans="1:13" x14ac:dyDescent="0.3">
      <c r="A3610" s="4"/>
      <c r="B3610" s="1"/>
      <c r="C3610" s="1" t="str">
        <f t="shared" si="280"/>
        <v/>
      </c>
      <c r="D3610" s="1"/>
      <c r="E3610" s="1" t="str">
        <f t="shared" si="281"/>
        <v/>
      </c>
      <c r="F3610" s="1" t="str">
        <f t="shared" si="282"/>
        <v/>
      </c>
      <c r="G3610" s="1"/>
      <c r="H3610" s="74" t="str" cm="1">
        <f t="array" ref="H3610">IFERROR(IF(D3610="","",INDEX(Entradas!$H$3:$H$5000,MATCH(Vendas!A3610,IF(Entradas!$B$3:$B$5000=Vendas!D3610,Entradas!$A$3:$A$5000),1))),"Preço não registrado")</f>
        <v/>
      </c>
      <c r="I3610" s="37" t="str">
        <f t="shared" si="283"/>
        <v/>
      </c>
      <c r="J3610" s="1"/>
      <c r="K3610" s="1"/>
      <c r="L3610" s="16" t="str">
        <f t="shared" si="284"/>
        <v/>
      </c>
      <c r="M3610" s="70"/>
    </row>
    <row r="3611" spans="1:13" x14ac:dyDescent="0.3">
      <c r="A3611" s="4"/>
      <c r="B3611" s="1"/>
      <c r="C3611" s="1" t="str">
        <f t="shared" si="280"/>
        <v/>
      </c>
      <c r="D3611" s="1"/>
      <c r="E3611" s="1" t="str">
        <f t="shared" si="281"/>
        <v/>
      </c>
      <c r="F3611" s="1" t="str">
        <f t="shared" si="282"/>
        <v/>
      </c>
      <c r="G3611" s="1"/>
      <c r="H3611" s="74" t="str" cm="1">
        <f t="array" ref="H3611">IFERROR(IF(D3611="","",INDEX(Entradas!$H$3:$H$5000,MATCH(Vendas!A3611,IF(Entradas!$B$3:$B$5000=Vendas!D3611,Entradas!$A$3:$A$5000),1))),"Preço não registrado")</f>
        <v/>
      </c>
      <c r="I3611" s="37" t="str">
        <f t="shared" si="283"/>
        <v/>
      </c>
      <c r="J3611" s="1"/>
      <c r="K3611" s="1"/>
      <c r="L3611" s="16" t="str">
        <f t="shared" si="284"/>
        <v/>
      </c>
      <c r="M3611" s="70"/>
    </row>
    <row r="3612" spans="1:13" x14ac:dyDescent="0.3">
      <c r="A3612" s="4"/>
      <c r="B3612" s="1"/>
      <c r="C3612" s="1" t="str">
        <f t="shared" si="280"/>
        <v/>
      </c>
      <c r="D3612" s="6"/>
      <c r="E3612" s="1" t="str">
        <f t="shared" si="281"/>
        <v/>
      </c>
      <c r="F3612" s="1" t="str">
        <f t="shared" si="282"/>
        <v/>
      </c>
      <c r="G3612" s="1"/>
      <c r="H3612" s="74" t="str" cm="1">
        <f t="array" ref="H3612">IFERROR(IF(D3612="","",INDEX(Entradas!$H$3:$H$5000,MATCH(Vendas!A3612,IF(Entradas!$B$3:$B$5000=Vendas!D3612,Entradas!$A$3:$A$5000),1))),"Preço não registrado")</f>
        <v/>
      </c>
      <c r="I3612" s="37" t="str">
        <f t="shared" si="283"/>
        <v/>
      </c>
      <c r="J3612" s="1"/>
      <c r="K3612" s="1"/>
      <c r="L3612" s="16" t="str">
        <f t="shared" si="284"/>
        <v/>
      </c>
      <c r="M3612" s="70"/>
    </row>
    <row r="3613" spans="1:13" x14ac:dyDescent="0.3">
      <c r="A3613" s="4"/>
      <c r="B3613" s="1"/>
      <c r="C3613" s="1" t="str">
        <f t="shared" si="280"/>
        <v/>
      </c>
      <c r="D3613" s="1"/>
      <c r="E3613" s="1" t="str">
        <f t="shared" si="281"/>
        <v/>
      </c>
      <c r="F3613" s="1" t="str">
        <f t="shared" si="282"/>
        <v/>
      </c>
      <c r="G3613" s="1"/>
      <c r="H3613" s="74" t="str" cm="1">
        <f t="array" ref="H3613">IFERROR(IF(D3613="","",INDEX(Entradas!$H$3:$H$5000,MATCH(Vendas!A3613,IF(Entradas!$B$3:$B$5000=Vendas!D3613,Entradas!$A$3:$A$5000),1))),"Preço não registrado")</f>
        <v/>
      </c>
      <c r="I3613" s="37" t="str">
        <f t="shared" si="283"/>
        <v/>
      </c>
      <c r="J3613" s="1"/>
      <c r="K3613" s="1"/>
      <c r="L3613" s="16" t="str">
        <f t="shared" si="284"/>
        <v/>
      </c>
      <c r="M3613" s="70"/>
    </row>
    <row r="3614" spans="1:13" x14ac:dyDescent="0.3">
      <c r="A3614" s="4"/>
      <c r="B3614" s="1"/>
      <c r="C3614" s="1" t="str">
        <f t="shared" si="280"/>
        <v/>
      </c>
      <c r="D3614" s="1"/>
      <c r="E3614" s="1" t="str">
        <f t="shared" si="281"/>
        <v/>
      </c>
      <c r="F3614" s="1" t="str">
        <f t="shared" si="282"/>
        <v/>
      </c>
      <c r="G3614" s="1"/>
      <c r="H3614" s="74" t="str" cm="1">
        <f t="array" ref="H3614">IFERROR(IF(D3614="","",INDEX(Entradas!$H$3:$H$5000,MATCH(Vendas!A3614,IF(Entradas!$B$3:$B$5000=Vendas!D3614,Entradas!$A$3:$A$5000),1))),"Preço não registrado")</f>
        <v/>
      </c>
      <c r="I3614" s="37" t="str">
        <f t="shared" si="283"/>
        <v/>
      </c>
      <c r="J3614" s="1"/>
      <c r="K3614" s="1"/>
      <c r="L3614" s="16" t="str">
        <f t="shared" si="284"/>
        <v/>
      </c>
      <c r="M3614" s="70"/>
    </row>
    <row r="3615" spans="1:13" x14ac:dyDescent="0.3">
      <c r="A3615" s="4"/>
      <c r="B3615" s="1"/>
      <c r="C3615" s="1" t="str">
        <f t="shared" si="280"/>
        <v/>
      </c>
      <c r="D3615" s="1"/>
      <c r="E3615" s="1" t="str">
        <f t="shared" si="281"/>
        <v/>
      </c>
      <c r="F3615" s="1" t="str">
        <f t="shared" si="282"/>
        <v/>
      </c>
      <c r="G3615" s="1"/>
      <c r="H3615" s="74" t="str" cm="1">
        <f t="array" ref="H3615">IFERROR(IF(D3615="","",INDEX(Entradas!$H$3:$H$5000,MATCH(Vendas!A3615,IF(Entradas!$B$3:$B$5000=Vendas!D3615,Entradas!$A$3:$A$5000),1))),"Preço não registrado")</f>
        <v/>
      </c>
      <c r="I3615" s="37" t="str">
        <f t="shared" si="283"/>
        <v/>
      </c>
      <c r="J3615" s="1"/>
      <c r="K3615" s="1"/>
      <c r="L3615" s="16" t="str">
        <f t="shared" si="284"/>
        <v/>
      </c>
      <c r="M3615" s="70"/>
    </row>
    <row r="3616" spans="1:13" x14ac:dyDescent="0.3">
      <c r="A3616" s="4"/>
      <c r="B3616" s="1"/>
      <c r="C3616" s="1" t="str">
        <f t="shared" si="280"/>
        <v/>
      </c>
      <c r="D3616" s="1"/>
      <c r="E3616" s="1" t="str">
        <f t="shared" si="281"/>
        <v/>
      </c>
      <c r="F3616" s="1" t="str">
        <f t="shared" si="282"/>
        <v/>
      </c>
      <c r="G3616" s="1"/>
      <c r="H3616" s="74" t="str" cm="1">
        <f t="array" ref="H3616">IFERROR(IF(D3616="","",INDEX(Entradas!$H$3:$H$5000,MATCH(Vendas!A3616,IF(Entradas!$B$3:$B$5000=Vendas!D3616,Entradas!$A$3:$A$5000),1))),"Preço não registrado")</f>
        <v/>
      </c>
      <c r="I3616" s="37" t="str">
        <f t="shared" si="283"/>
        <v/>
      </c>
      <c r="J3616" s="1"/>
      <c r="K3616" s="1"/>
      <c r="L3616" s="16" t="str">
        <f t="shared" si="284"/>
        <v/>
      </c>
      <c r="M3616" s="70"/>
    </row>
    <row r="3617" spans="1:13" x14ac:dyDescent="0.3">
      <c r="A3617" s="4"/>
      <c r="B3617" s="1"/>
      <c r="C3617" s="1" t="str">
        <f t="shared" si="280"/>
        <v/>
      </c>
      <c r="D3617" s="1"/>
      <c r="E3617" s="1" t="str">
        <f t="shared" si="281"/>
        <v/>
      </c>
      <c r="F3617" s="1" t="str">
        <f t="shared" si="282"/>
        <v/>
      </c>
      <c r="G3617" s="1"/>
      <c r="H3617" s="74" t="str" cm="1">
        <f t="array" ref="H3617">IFERROR(IF(D3617="","",INDEX(Entradas!$H$3:$H$5000,MATCH(Vendas!A3617,IF(Entradas!$B$3:$B$5000=Vendas!D3617,Entradas!$A$3:$A$5000),1))),"Preço não registrado")</f>
        <v/>
      </c>
      <c r="I3617" s="37" t="str">
        <f t="shared" si="283"/>
        <v/>
      </c>
      <c r="J3617" s="1"/>
      <c r="K3617" s="1"/>
      <c r="L3617" s="16" t="str">
        <f t="shared" si="284"/>
        <v/>
      </c>
      <c r="M3617" s="70"/>
    </row>
    <row r="3618" spans="1:13" x14ac:dyDescent="0.3">
      <c r="A3618" s="4"/>
      <c r="B3618" s="1"/>
      <c r="C3618" s="1" t="str">
        <f t="shared" si="280"/>
        <v/>
      </c>
      <c r="D3618" s="1"/>
      <c r="E3618" s="1" t="str">
        <f t="shared" si="281"/>
        <v/>
      </c>
      <c r="F3618" s="1" t="str">
        <f t="shared" si="282"/>
        <v/>
      </c>
      <c r="G3618" s="1"/>
      <c r="H3618" s="74" t="str" cm="1">
        <f t="array" ref="H3618">IFERROR(IF(D3618="","",INDEX(Entradas!$H$3:$H$5000,MATCH(Vendas!A3618,IF(Entradas!$B$3:$B$5000=Vendas!D3618,Entradas!$A$3:$A$5000),1))),"Preço não registrado")</f>
        <v/>
      </c>
      <c r="I3618" s="37" t="str">
        <f t="shared" si="283"/>
        <v/>
      </c>
      <c r="J3618" s="1"/>
      <c r="K3618" s="1"/>
      <c r="L3618" s="16" t="str">
        <f t="shared" si="284"/>
        <v/>
      </c>
      <c r="M3618" s="70"/>
    </row>
    <row r="3619" spans="1:13" x14ac:dyDescent="0.3">
      <c r="A3619" s="4"/>
      <c r="B3619" s="1"/>
      <c r="C3619" s="1" t="str">
        <f t="shared" si="280"/>
        <v/>
      </c>
      <c r="D3619" s="1"/>
      <c r="E3619" s="1" t="str">
        <f t="shared" si="281"/>
        <v/>
      </c>
      <c r="F3619" s="1" t="str">
        <f t="shared" si="282"/>
        <v/>
      </c>
      <c r="G3619" s="1"/>
      <c r="H3619" s="74" t="str" cm="1">
        <f t="array" ref="H3619">IFERROR(IF(D3619="","",INDEX(Entradas!$H$3:$H$5000,MATCH(Vendas!A3619,IF(Entradas!$B$3:$B$5000=Vendas!D3619,Entradas!$A$3:$A$5000),1))),"Preço não registrado")</f>
        <v/>
      </c>
      <c r="I3619" s="37" t="str">
        <f t="shared" si="283"/>
        <v/>
      </c>
      <c r="J3619" s="1"/>
      <c r="K3619" s="1"/>
      <c r="L3619" s="16" t="str">
        <f t="shared" si="284"/>
        <v/>
      </c>
      <c r="M3619" s="70"/>
    </row>
    <row r="3620" spans="1:13" x14ac:dyDescent="0.3">
      <c r="A3620" s="4"/>
      <c r="B3620" s="1"/>
      <c r="C3620" s="1" t="str">
        <f t="shared" si="280"/>
        <v/>
      </c>
      <c r="D3620" s="1"/>
      <c r="E3620" s="1" t="str">
        <f t="shared" si="281"/>
        <v/>
      </c>
      <c r="F3620" s="1" t="str">
        <f t="shared" si="282"/>
        <v/>
      </c>
      <c r="G3620" s="1"/>
      <c r="H3620" s="74" t="str" cm="1">
        <f t="array" ref="H3620">IFERROR(IF(D3620="","",INDEX(Entradas!$H$3:$H$5000,MATCH(Vendas!A3620,IF(Entradas!$B$3:$B$5000=Vendas!D3620,Entradas!$A$3:$A$5000),1))),"Preço não registrado")</f>
        <v/>
      </c>
      <c r="I3620" s="37" t="str">
        <f t="shared" si="283"/>
        <v/>
      </c>
      <c r="J3620" s="1"/>
      <c r="K3620" s="1"/>
      <c r="L3620" s="16" t="str">
        <f t="shared" si="284"/>
        <v/>
      </c>
      <c r="M3620" s="70"/>
    </row>
    <row r="3621" spans="1:13" x14ac:dyDescent="0.3">
      <c r="A3621" s="4"/>
      <c r="B3621" s="1"/>
      <c r="C3621" s="1" t="str">
        <f t="shared" si="280"/>
        <v/>
      </c>
      <c r="D3621" s="1"/>
      <c r="E3621" s="1" t="str">
        <f t="shared" si="281"/>
        <v/>
      </c>
      <c r="F3621" s="1" t="str">
        <f t="shared" si="282"/>
        <v/>
      </c>
      <c r="G3621" s="1"/>
      <c r="H3621" s="74" t="str" cm="1">
        <f t="array" ref="H3621">IFERROR(IF(D3621="","",INDEX(Entradas!$H$3:$H$5000,MATCH(Vendas!A3621,IF(Entradas!$B$3:$B$5000=Vendas!D3621,Entradas!$A$3:$A$5000),1))),"Preço não registrado")</f>
        <v/>
      </c>
      <c r="I3621" s="37" t="str">
        <f t="shared" si="283"/>
        <v/>
      </c>
      <c r="J3621" s="1"/>
      <c r="K3621" s="1"/>
      <c r="L3621" s="16" t="str">
        <f t="shared" si="284"/>
        <v/>
      </c>
      <c r="M3621" s="70"/>
    </row>
    <row r="3622" spans="1:13" x14ac:dyDescent="0.3">
      <c r="A3622" s="4"/>
      <c r="B3622" s="1"/>
      <c r="C3622" s="1" t="str">
        <f t="shared" si="280"/>
        <v/>
      </c>
      <c r="D3622" s="6"/>
      <c r="E3622" s="1" t="str">
        <f t="shared" si="281"/>
        <v/>
      </c>
      <c r="F3622" s="1" t="str">
        <f t="shared" si="282"/>
        <v/>
      </c>
      <c r="G3622" s="1"/>
      <c r="H3622" s="74" t="str" cm="1">
        <f t="array" ref="H3622">IFERROR(IF(D3622="","",INDEX(Entradas!$H$3:$H$5000,MATCH(Vendas!A3622,IF(Entradas!$B$3:$B$5000=Vendas!D3622,Entradas!$A$3:$A$5000),1))),"Preço não registrado")</f>
        <v/>
      </c>
      <c r="I3622" s="37" t="str">
        <f t="shared" si="283"/>
        <v/>
      </c>
      <c r="J3622" s="1"/>
      <c r="K3622" s="1"/>
      <c r="L3622" s="16" t="str">
        <f t="shared" si="284"/>
        <v/>
      </c>
      <c r="M3622" s="70"/>
    </row>
    <row r="3623" spans="1:13" x14ac:dyDescent="0.3">
      <c r="A3623" s="4"/>
      <c r="B3623" s="1"/>
      <c r="C3623" s="1" t="str">
        <f t="shared" si="280"/>
        <v/>
      </c>
      <c r="D3623" s="1"/>
      <c r="E3623" s="1" t="str">
        <f t="shared" si="281"/>
        <v/>
      </c>
      <c r="F3623" s="1" t="str">
        <f t="shared" si="282"/>
        <v/>
      </c>
      <c r="G3623" s="1"/>
      <c r="H3623" s="74" t="str" cm="1">
        <f t="array" ref="H3623">IFERROR(IF(D3623="","",INDEX(Entradas!$H$3:$H$5000,MATCH(Vendas!A3623,IF(Entradas!$B$3:$B$5000=Vendas!D3623,Entradas!$A$3:$A$5000),1))),"Preço não registrado")</f>
        <v/>
      </c>
      <c r="I3623" s="37" t="str">
        <f t="shared" si="283"/>
        <v/>
      </c>
      <c r="J3623" s="1"/>
      <c r="K3623" s="1"/>
      <c r="L3623" s="16" t="str">
        <f t="shared" si="284"/>
        <v/>
      </c>
      <c r="M3623" s="70"/>
    </row>
    <row r="3624" spans="1:13" x14ac:dyDescent="0.3">
      <c r="A3624" s="4"/>
      <c r="B3624" s="1"/>
      <c r="C3624" s="1" t="str">
        <f t="shared" si="280"/>
        <v/>
      </c>
      <c r="D3624" s="1"/>
      <c r="E3624" s="1" t="str">
        <f t="shared" si="281"/>
        <v/>
      </c>
      <c r="F3624" s="1" t="str">
        <f t="shared" si="282"/>
        <v/>
      </c>
      <c r="G3624" s="1"/>
      <c r="H3624" s="74" t="str" cm="1">
        <f t="array" ref="H3624">IFERROR(IF(D3624="","",INDEX(Entradas!$H$3:$H$5000,MATCH(Vendas!A3624,IF(Entradas!$B$3:$B$5000=Vendas!D3624,Entradas!$A$3:$A$5000),1))),"Preço não registrado")</f>
        <v/>
      </c>
      <c r="I3624" s="37" t="str">
        <f t="shared" si="283"/>
        <v/>
      </c>
      <c r="J3624" s="1"/>
      <c r="K3624" s="1"/>
      <c r="L3624" s="16" t="str">
        <f t="shared" si="284"/>
        <v/>
      </c>
      <c r="M3624" s="70"/>
    </row>
    <row r="3625" spans="1:13" x14ac:dyDescent="0.3">
      <c r="A3625" s="4"/>
      <c r="B3625" s="1"/>
      <c r="C3625" s="1" t="str">
        <f t="shared" si="280"/>
        <v/>
      </c>
      <c r="D3625" s="1"/>
      <c r="E3625" s="1" t="str">
        <f t="shared" si="281"/>
        <v/>
      </c>
      <c r="F3625" s="1" t="str">
        <f t="shared" si="282"/>
        <v/>
      </c>
      <c r="G3625" s="1"/>
      <c r="H3625" s="74" t="str" cm="1">
        <f t="array" ref="H3625">IFERROR(IF(D3625="","",INDEX(Entradas!$H$3:$H$5000,MATCH(Vendas!A3625,IF(Entradas!$B$3:$B$5000=Vendas!D3625,Entradas!$A$3:$A$5000),1))),"Preço não registrado")</f>
        <v/>
      </c>
      <c r="I3625" s="37" t="str">
        <f t="shared" si="283"/>
        <v/>
      </c>
      <c r="J3625" s="1"/>
      <c r="K3625" s="1"/>
      <c r="L3625" s="16" t="str">
        <f t="shared" si="284"/>
        <v/>
      </c>
      <c r="M3625" s="70"/>
    </row>
    <row r="3626" spans="1:13" x14ac:dyDescent="0.3">
      <c r="A3626" s="4"/>
      <c r="B3626" s="1"/>
      <c r="C3626" s="1" t="str">
        <f t="shared" si="280"/>
        <v/>
      </c>
      <c r="D3626" s="1"/>
      <c r="E3626" s="1" t="str">
        <f t="shared" si="281"/>
        <v/>
      </c>
      <c r="F3626" s="1" t="str">
        <f t="shared" si="282"/>
        <v/>
      </c>
      <c r="G3626" s="1"/>
      <c r="H3626" s="74" t="str" cm="1">
        <f t="array" ref="H3626">IFERROR(IF(D3626="","",INDEX(Entradas!$H$3:$H$5000,MATCH(Vendas!A3626,IF(Entradas!$B$3:$B$5000=Vendas!D3626,Entradas!$A$3:$A$5000),1))),"Preço não registrado")</f>
        <v/>
      </c>
      <c r="I3626" s="37" t="str">
        <f t="shared" si="283"/>
        <v/>
      </c>
      <c r="J3626" s="1"/>
      <c r="K3626" s="1"/>
      <c r="L3626" s="16" t="str">
        <f t="shared" si="284"/>
        <v/>
      </c>
      <c r="M3626" s="70"/>
    </row>
    <row r="3627" spans="1:13" x14ac:dyDescent="0.3">
      <c r="A3627" s="4"/>
      <c r="B3627" s="1"/>
      <c r="C3627" s="1" t="str">
        <f t="shared" si="280"/>
        <v/>
      </c>
      <c r="D3627" s="1"/>
      <c r="E3627" s="1" t="str">
        <f t="shared" si="281"/>
        <v/>
      </c>
      <c r="F3627" s="1" t="str">
        <f t="shared" si="282"/>
        <v/>
      </c>
      <c r="G3627" s="1"/>
      <c r="H3627" s="74" t="str" cm="1">
        <f t="array" ref="H3627">IFERROR(IF(D3627="","",INDEX(Entradas!$H$3:$H$5000,MATCH(Vendas!A3627,IF(Entradas!$B$3:$B$5000=Vendas!D3627,Entradas!$A$3:$A$5000),1))),"Preço não registrado")</f>
        <v/>
      </c>
      <c r="I3627" s="37" t="str">
        <f t="shared" si="283"/>
        <v/>
      </c>
      <c r="J3627" s="1"/>
      <c r="K3627" s="1"/>
      <c r="L3627" s="16" t="str">
        <f t="shared" si="284"/>
        <v/>
      </c>
      <c r="M3627" s="70"/>
    </row>
    <row r="3628" spans="1:13" x14ac:dyDescent="0.3">
      <c r="A3628" s="4"/>
      <c r="B3628" s="1"/>
      <c r="C3628" s="1" t="str">
        <f t="shared" si="280"/>
        <v/>
      </c>
      <c r="D3628" s="1"/>
      <c r="E3628" s="1" t="str">
        <f t="shared" si="281"/>
        <v/>
      </c>
      <c r="F3628" s="1" t="str">
        <f t="shared" si="282"/>
        <v/>
      </c>
      <c r="G3628" s="1"/>
      <c r="H3628" s="74" t="str" cm="1">
        <f t="array" ref="H3628">IFERROR(IF(D3628="","",INDEX(Entradas!$H$3:$H$5000,MATCH(Vendas!A3628,IF(Entradas!$B$3:$B$5000=Vendas!D3628,Entradas!$A$3:$A$5000),1))),"Preço não registrado")</f>
        <v/>
      </c>
      <c r="I3628" s="37" t="str">
        <f t="shared" si="283"/>
        <v/>
      </c>
      <c r="J3628" s="1"/>
      <c r="K3628" s="1"/>
      <c r="L3628" s="16" t="str">
        <f t="shared" si="284"/>
        <v/>
      </c>
      <c r="M3628" s="70"/>
    </row>
    <row r="3629" spans="1:13" x14ac:dyDescent="0.3">
      <c r="A3629" s="4"/>
      <c r="B3629" s="1"/>
      <c r="C3629" s="1" t="str">
        <f t="shared" si="280"/>
        <v/>
      </c>
      <c r="D3629" s="1"/>
      <c r="E3629" s="1" t="str">
        <f t="shared" si="281"/>
        <v/>
      </c>
      <c r="F3629" s="1" t="str">
        <f t="shared" si="282"/>
        <v/>
      </c>
      <c r="G3629" s="1"/>
      <c r="H3629" s="74" t="str" cm="1">
        <f t="array" ref="H3629">IFERROR(IF(D3629="","",INDEX(Entradas!$H$3:$H$5000,MATCH(Vendas!A3629,IF(Entradas!$B$3:$B$5000=Vendas!D3629,Entradas!$A$3:$A$5000),1))),"Preço não registrado")</f>
        <v/>
      </c>
      <c r="I3629" s="37" t="str">
        <f t="shared" si="283"/>
        <v/>
      </c>
      <c r="J3629" s="1"/>
      <c r="K3629" s="1"/>
      <c r="L3629" s="16" t="str">
        <f t="shared" si="284"/>
        <v/>
      </c>
      <c r="M3629" s="70"/>
    </row>
    <row r="3630" spans="1:13" x14ac:dyDescent="0.3">
      <c r="A3630" s="4"/>
      <c r="B3630" s="1"/>
      <c r="C3630" s="1" t="str">
        <f t="shared" si="280"/>
        <v/>
      </c>
      <c r="D3630" s="1"/>
      <c r="E3630" s="1" t="str">
        <f t="shared" si="281"/>
        <v/>
      </c>
      <c r="F3630" s="1" t="str">
        <f t="shared" si="282"/>
        <v/>
      </c>
      <c r="G3630" s="1"/>
      <c r="H3630" s="74" t="str" cm="1">
        <f t="array" ref="H3630">IFERROR(IF(D3630="","",INDEX(Entradas!$H$3:$H$5000,MATCH(Vendas!A3630,IF(Entradas!$B$3:$B$5000=Vendas!D3630,Entradas!$A$3:$A$5000),1))),"Preço não registrado")</f>
        <v/>
      </c>
      <c r="I3630" s="37" t="str">
        <f t="shared" si="283"/>
        <v/>
      </c>
      <c r="J3630" s="1"/>
      <c r="K3630" s="1"/>
      <c r="L3630" s="16" t="str">
        <f t="shared" si="284"/>
        <v/>
      </c>
      <c r="M3630" s="70"/>
    </row>
    <row r="3631" spans="1:13" x14ac:dyDescent="0.3">
      <c r="A3631" s="4"/>
      <c r="B3631" s="1"/>
      <c r="C3631" s="1" t="str">
        <f t="shared" si="280"/>
        <v/>
      </c>
      <c r="D3631" s="1"/>
      <c r="E3631" s="1" t="str">
        <f t="shared" si="281"/>
        <v/>
      </c>
      <c r="F3631" s="1" t="str">
        <f t="shared" si="282"/>
        <v/>
      </c>
      <c r="G3631" s="1"/>
      <c r="H3631" s="74" t="str" cm="1">
        <f t="array" ref="H3631">IFERROR(IF(D3631="","",INDEX(Entradas!$H$3:$H$5000,MATCH(Vendas!A3631,IF(Entradas!$B$3:$B$5000=Vendas!D3631,Entradas!$A$3:$A$5000),1))),"Preço não registrado")</f>
        <v/>
      </c>
      <c r="I3631" s="37" t="str">
        <f t="shared" si="283"/>
        <v/>
      </c>
      <c r="J3631" s="1"/>
      <c r="K3631" s="1"/>
      <c r="L3631" s="16" t="str">
        <f t="shared" si="284"/>
        <v/>
      </c>
      <c r="M3631" s="70"/>
    </row>
    <row r="3632" spans="1:13" x14ac:dyDescent="0.3">
      <c r="A3632" s="4"/>
      <c r="B3632" s="1"/>
      <c r="C3632" s="1" t="str">
        <f t="shared" si="280"/>
        <v/>
      </c>
      <c r="D3632" s="6"/>
      <c r="E3632" s="1" t="str">
        <f t="shared" si="281"/>
        <v/>
      </c>
      <c r="F3632" s="1" t="str">
        <f t="shared" si="282"/>
        <v/>
      </c>
      <c r="G3632" s="1"/>
      <c r="H3632" s="74" t="str" cm="1">
        <f t="array" ref="H3632">IFERROR(IF(D3632="","",INDEX(Entradas!$H$3:$H$5000,MATCH(Vendas!A3632,IF(Entradas!$B$3:$B$5000=Vendas!D3632,Entradas!$A$3:$A$5000),1))),"Preço não registrado")</f>
        <v/>
      </c>
      <c r="I3632" s="37" t="str">
        <f t="shared" si="283"/>
        <v/>
      </c>
      <c r="J3632" s="1"/>
      <c r="K3632" s="1"/>
      <c r="L3632" s="16" t="str">
        <f t="shared" si="284"/>
        <v/>
      </c>
      <c r="M3632" s="70"/>
    </row>
    <row r="3633" spans="1:13" x14ac:dyDescent="0.3">
      <c r="A3633" s="4"/>
      <c r="B3633" s="1"/>
      <c r="C3633" s="1" t="str">
        <f t="shared" si="280"/>
        <v/>
      </c>
      <c r="D3633" s="1"/>
      <c r="E3633" s="1" t="str">
        <f t="shared" si="281"/>
        <v/>
      </c>
      <c r="F3633" s="1" t="str">
        <f t="shared" si="282"/>
        <v/>
      </c>
      <c r="G3633" s="1"/>
      <c r="H3633" s="74" t="str" cm="1">
        <f t="array" ref="H3633">IFERROR(IF(D3633="","",INDEX(Entradas!$H$3:$H$5000,MATCH(Vendas!A3633,IF(Entradas!$B$3:$B$5000=Vendas!D3633,Entradas!$A$3:$A$5000),1))),"Preço não registrado")</f>
        <v/>
      </c>
      <c r="I3633" s="37" t="str">
        <f t="shared" si="283"/>
        <v/>
      </c>
      <c r="J3633" s="1"/>
      <c r="K3633" s="1"/>
      <c r="L3633" s="16" t="str">
        <f t="shared" si="284"/>
        <v/>
      </c>
      <c r="M3633" s="70"/>
    </row>
    <row r="3634" spans="1:13" x14ac:dyDescent="0.3">
      <c r="A3634" s="4"/>
      <c r="B3634" s="1"/>
      <c r="C3634" s="1" t="str">
        <f t="shared" si="280"/>
        <v/>
      </c>
      <c r="D3634" s="1"/>
      <c r="E3634" s="1" t="str">
        <f t="shared" si="281"/>
        <v/>
      </c>
      <c r="F3634" s="1" t="str">
        <f t="shared" si="282"/>
        <v/>
      </c>
      <c r="G3634" s="1"/>
      <c r="H3634" s="74" t="str" cm="1">
        <f t="array" ref="H3634">IFERROR(IF(D3634="","",INDEX(Entradas!$H$3:$H$5000,MATCH(Vendas!A3634,IF(Entradas!$B$3:$B$5000=Vendas!D3634,Entradas!$A$3:$A$5000),1))),"Preço não registrado")</f>
        <v/>
      </c>
      <c r="I3634" s="37" t="str">
        <f t="shared" si="283"/>
        <v/>
      </c>
      <c r="J3634" s="1"/>
      <c r="K3634" s="1"/>
      <c r="L3634" s="16" t="str">
        <f t="shared" si="284"/>
        <v/>
      </c>
      <c r="M3634" s="70"/>
    </row>
    <row r="3635" spans="1:13" x14ac:dyDescent="0.3">
      <c r="A3635" s="4"/>
      <c r="B3635" s="1"/>
      <c r="C3635" s="1" t="str">
        <f t="shared" si="280"/>
        <v/>
      </c>
      <c r="D3635" s="1"/>
      <c r="E3635" s="1" t="str">
        <f t="shared" si="281"/>
        <v/>
      </c>
      <c r="F3635" s="1" t="str">
        <f t="shared" si="282"/>
        <v/>
      </c>
      <c r="G3635" s="1"/>
      <c r="H3635" s="74" t="str" cm="1">
        <f t="array" ref="H3635">IFERROR(IF(D3635="","",INDEX(Entradas!$H$3:$H$5000,MATCH(Vendas!A3635,IF(Entradas!$B$3:$B$5000=Vendas!D3635,Entradas!$A$3:$A$5000),1))),"Preço não registrado")</f>
        <v/>
      </c>
      <c r="I3635" s="37" t="str">
        <f t="shared" si="283"/>
        <v/>
      </c>
      <c r="J3635" s="1"/>
      <c r="K3635" s="1"/>
      <c r="L3635" s="16" t="str">
        <f t="shared" si="284"/>
        <v/>
      </c>
      <c r="M3635" s="70"/>
    </row>
    <row r="3636" spans="1:13" x14ac:dyDescent="0.3">
      <c r="A3636" s="4"/>
      <c r="B3636" s="1"/>
      <c r="C3636" s="1" t="str">
        <f t="shared" si="280"/>
        <v/>
      </c>
      <c r="D3636" s="1"/>
      <c r="E3636" s="1" t="str">
        <f t="shared" si="281"/>
        <v/>
      </c>
      <c r="F3636" s="1" t="str">
        <f t="shared" si="282"/>
        <v/>
      </c>
      <c r="G3636" s="1"/>
      <c r="H3636" s="74" t="str" cm="1">
        <f t="array" ref="H3636">IFERROR(IF(D3636="","",INDEX(Entradas!$H$3:$H$5000,MATCH(Vendas!A3636,IF(Entradas!$B$3:$B$5000=Vendas!D3636,Entradas!$A$3:$A$5000),1))),"Preço não registrado")</f>
        <v/>
      </c>
      <c r="I3636" s="37" t="str">
        <f t="shared" si="283"/>
        <v/>
      </c>
      <c r="J3636" s="1"/>
      <c r="K3636" s="1"/>
      <c r="L3636" s="16" t="str">
        <f t="shared" si="284"/>
        <v/>
      </c>
      <c r="M3636" s="70"/>
    </row>
    <row r="3637" spans="1:13" x14ac:dyDescent="0.3">
      <c r="A3637" s="4"/>
      <c r="B3637" s="1"/>
      <c r="C3637" s="1" t="str">
        <f t="shared" si="280"/>
        <v/>
      </c>
      <c r="D3637" s="1"/>
      <c r="E3637" s="1" t="str">
        <f t="shared" si="281"/>
        <v/>
      </c>
      <c r="F3637" s="1" t="str">
        <f t="shared" si="282"/>
        <v/>
      </c>
      <c r="G3637" s="1"/>
      <c r="H3637" s="74" t="str" cm="1">
        <f t="array" ref="H3637">IFERROR(IF(D3637="","",INDEX(Entradas!$H$3:$H$5000,MATCH(Vendas!A3637,IF(Entradas!$B$3:$B$5000=Vendas!D3637,Entradas!$A$3:$A$5000),1))),"Preço não registrado")</f>
        <v/>
      </c>
      <c r="I3637" s="37" t="str">
        <f t="shared" si="283"/>
        <v/>
      </c>
      <c r="J3637" s="1"/>
      <c r="K3637" s="1"/>
      <c r="L3637" s="16" t="str">
        <f t="shared" si="284"/>
        <v/>
      </c>
      <c r="M3637" s="70"/>
    </row>
    <row r="3638" spans="1:13" x14ac:dyDescent="0.3">
      <c r="A3638" s="4"/>
      <c r="B3638" s="1"/>
      <c r="C3638" s="1" t="str">
        <f t="shared" si="280"/>
        <v/>
      </c>
      <c r="D3638" s="1"/>
      <c r="E3638" s="1" t="str">
        <f t="shared" si="281"/>
        <v/>
      </c>
      <c r="F3638" s="1" t="str">
        <f t="shared" si="282"/>
        <v/>
      </c>
      <c r="G3638" s="1"/>
      <c r="H3638" s="74" t="str" cm="1">
        <f t="array" ref="H3638">IFERROR(IF(D3638="","",INDEX(Entradas!$H$3:$H$5000,MATCH(Vendas!A3638,IF(Entradas!$B$3:$B$5000=Vendas!D3638,Entradas!$A$3:$A$5000),1))),"Preço não registrado")</f>
        <v/>
      </c>
      <c r="I3638" s="37" t="str">
        <f t="shared" si="283"/>
        <v/>
      </c>
      <c r="J3638" s="1"/>
      <c r="K3638" s="1"/>
      <c r="L3638" s="16" t="str">
        <f t="shared" si="284"/>
        <v/>
      </c>
      <c r="M3638" s="70"/>
    </row>
    <row r="3639" spans="1:13" x14ac:dyDescent="0.3">
      <c r="A3639" s="4"/>
      <c r="B3639" s="1"/>
      <c r="C3639" s="1" t="str">
        <f t="shared" si="280"/>
        <v/>
      </c>
      <c r="D3639" s="1"/>
      <c r="E3639" s="1" t="str">
        <f t="shared" si="281"/>
        <v/>
      </c>
      <c r="F3639" s="1" t="str">
        <f t="shared" si="282"/>
        <v/>
      </c>
      <c r="G3639" s="1"/>
      <c r="H3639" s="74" t="str" cm="1">
        <f t="array" ref="H3639">IFERROR(IF(D3639="","",INDEX(Entradas!$H$3:$H$5000,MATCH(Vendas!A3639,IF(Entradas!$B$3:$B$5000=Vendas!D3639,Entradas!$A$3:$A$5000),1))),"Preço não registrado")</f>
        <v/>
      </c>
      <c r="I3639" s="37" t="str">
        <f t="shared" si="283"/>
        <v/>
      </c>
      <c r="J3639" s="1"/>
      <c r="K3639" s="1"/>
      <c r="L3639" s="16" t="str">
        <f t="shared" si="284"/>
        <v/>
      </c>
      <c r="M3639" s="70"/>
    </row>
    <row r="3640" spans="1:13" x14ac:dyDescent="0.3">
      <c r="A3640" s="4"/>
      <c r="B3640" s="1"/>
      <c r="C3640" s="1" t="str">
        <f t="shared" si="280"/>
        <v/>
      </c>
      <c r="D3640" s="1"/>
      <c r="E3640" s="1" t="str">
        <f t="shared" si="281"/>
        <v/>
      </c>
      <c r="F3640" s="1" t="str">
        <f t="shared" si="282"/>
        <v/>
      </c>
      <c r="G3640" s="1"/>
      <c r="H3640" s="74" t="str" cm="1">
        <f t="array" ref="H3640">IFERROR(IF(D3640="","",INDEX(Entradas!$H$3:$H$5000,MATCH(Vendas!A3640,IF(Entradas!$B$3:$B$5000=Vendas!D3640,Entradas!$A$3:$A$5000),1))),"Preço não registrado")</f>
        <v/>
      </c>
      <c r="I3640" s="37" t="str">
        <f t="shared" si="283"/>
        <v/>
      </c>
      <c r="J3640" s="1"/>
      <c r="K3640" s="1"/>
      <c r="L3640" s="16" t="str">
        <f t="shared" si="284"/>
        <v/>
      </c>
      <c r="M3640" s="70"/>
    </row>
    <row r="3641" spans="1:13" x14ac:dyDescent="0.3">
      <c r="A3641" s="4"/>
      <c r="B3641" s="1"/>
      <c r="C3641" s="1" t="str">
        <f t="shared" si="280"/>
        <v/>
      </c>
      <c r="D3641" s="1"/>
      <c r="E3641" s="1" t="str">
        <f t="shared" si="281"/>
        <v/>
      </c>
      <c r="F3641" s="1" t="str">
        <f t="shared" si="282"/>
        <v/>
      </c>
      <c r="G3641" s="1"/>
      <c r="H3641" s="74" t="str" cm="1">
        <f t="array" ref="H3641">IFERROR(IF(D3641="","",INDEX(Entradas!$H$3:$H$5000,MATCH(Vendas!A3641,IF(Entradas!$B$3:$B$5000=Vendas!D3641,Entradas!$A$3:$A$5000),1))),"Preço não registrado")</f>
        <v/>
      </c>
      <c r="I3641" s="37" t="str">
        <f t="shared" si="283"/>
        <v/>
      </c>
      <c r="J3641" s="1"/>
      <c r="K3641" s="1"/>
      <c r="L3641" s="16" t="str">
        <f t="shared" si="284"/>
        <v/>
      </c>
      <c r="M3641" s="70"/>
    </row>
    <row r="3642" spans="1:13" x14ac:dyDescent="0.3">
      <c r="A3642" s="4"/>
      <c r="B3642" s="1"/>
      <c r="C3642" s="1" t="str">
        <f t="shared" si="280"/>
        <v/>
      </c>
      <c r="D3642" s="6"/>
      <c r="E3642" s="1" t="str">
        <f t="shared" si="281"/>
        <v/>
      </c>
      <c r="F3642" s="1" t="str">
        <f t="shared" si="282"/>
        <v/>
      </c>
      <c r="G3642" s="1"/>
      <c r="H3642" s="74" t="str" cm="1">
        <f t="array" ref="H3642">IFERROR(IF(D3642="","",INDEX(Entradas!$H$3:$H$5000,MATCH(Vendas!A3642,IF(Entradas!$B$3:$B$5000=Vendas!D3642,Entradas!$A$3:$A$5000),1))),"Preço não registrado")</f>
        <v/>
      </c>
      <c r="I3642" s="37" t="str">
        <f t="shared" si="283"/>
        <v/>
      </c>
      <c r="J3642" s="1"/>
      <c r="K3642" s="1"/>
      <c r="L3642" s="16" t="str">
        <f t="shared" si="284"/>
        <v/>
      </c>
      <c r="M3642" s="70"/>
    </row>
    <row r="3643" spans="1:13" x14ac:dyDescent="0.3">
      <c r="A3643" s="4"/>
      <c r="B3643" s="1"/>
      <c r="C3643" s="1" t="str">
        <f t="shared" si="280"/>
        <v/>
      </c>
      <c r="D3643" s="1"/>
      <c r="E3643" s="1" t="str">
        <f t="shared" si="281"/>
        <v/>
      </c>
      <c r="F3643" s="1" t="str">
        <f t="shared" si="282"/>
        <v/>
      </c>
      <c r="G3643" s="1"/>
      <c r="H3643" s="74" t="str" cm="1">
        <f t="array" ref="H3643">IFERROR(IF(D3643="","",INDEX(Entradas!$H$3:$H$5000,MATCH(Vendas!A3643,IF(Entradas!$B$3:$B$5000=Vendas!D3643,Entradas!$A$3:$A$5000),1))),"Preço não registrado")</f>
        <v/>
      </c>
      <c r="I3643" s="37" t="str">
        <f t="shared" si="283"/>
        <v/>
      </c>
      <c r="J3643" s="1"/>
      <c r="K3643" s="1"/>
      <c r="L3643" s="16" t="str">
        <f t="shared" si="284"/>
        <v/>
      </c>
      <c r="M3643" s="70"/>
    </row>
    <row r="3644" spans="1:13" x14ac:dyDescent="0.3">
      <c r="A3644" s="4"/>
      <c r="B3644" s="1"/>
      <c r="C3644" s="1" t="str">
        <f t="shared" si="280"/>
        <v/>
      </c>
      <c r="D3644" s="1"/>
      <c r="E3644" s="1" t="str">
        <f t="shared" si="281"/>
        <v/>
      </c>
      <c r="F3644" s="1" t="str">
        <f t="shared" si="282"/>
        <v/>
      </c>
      <c r="G3644" s="1"/>
      <c r="H3644" s="74" t="str" cm="1">
        <f t="array" ref="H3644">IFERROR(IF(D3644="","",INDEX(Entradas!$H$3:$H$5000,MATCH(Vendas!A3644,IF(Entradas!$B$3:$B$5000=Vendas!D3644,Entradas!$A$3:$A$5000),1))),"Preço não registrado")</f>
        <v/>
      </c>
      <c r="I3644" s="37" t="str">
        <f t="shared" si="283"/>
        <v/>
      </c>
      <c r="J3644" s="1"/>
      <c r="K3644" s="1"/>
      <c r="L3644" s="16" t="str">
        <f t="shared" si="284"/>
        <v/>
      </c>
      <c r="M3644" s="70"/>
    </row>
    <row r="3645" spans="1:13" x14ac:dyDescent="0.3">
      <c r="A3645" s="4"/>
      <c r="B3645" s="1"/>
      <c r="C3645" s="1" t="str">
        <f t="shared" si="280"/>
        <v/>
      </c>
      <c r="D3645" s="1"/>
      <c r="E3645" s="1" t="str">
        <f t="shared" si="281"/>
        <v/>
      </c>
      <c r="F3645" s="1" t="str">
        <f t="shared" si="282"/>
        <v/>
      </c>
      <c r="G3645" s="1"/>
      <c r="H3645" s="74" t="str" cm="1">
        <f t="array" ref="H3645">IFERROR(IF(D3645="","",INDEX(Entradas!$H$3:$H$5000,MATCH(Vendas!A3645,IF(Entradas!$B$3:$B$5000=Vendas!D3645,Entradas!$A$3:$A$5000),1))),"Preço não registrado")</f>
        <v/>
      </c>
      <c r="I3645" s="37" t="str">
        <f t="shared" si="283"/>
        <v/>
      </c>
      <c r="J3645" s="1"/>
      <c r="K3645" s="1"/>
      <c r="L3645" s="16" t="str">
        <f t="shared" si="284"/>
        <v/>
      </c>
      <c r="M3645" s="70"/>
    </row>
    <row r="3646" spans="1:13" x14ac:dyDescent="0.3">
      <c r="A3646" s="4"/>
      <c r="B3646" s="1"/>
      <c r="C3646" s="1" t="str">
        <f t="shared" si="280"/>
        <v/>
      </c>
      <c r="D3646" s="1"/>
      <c r="E3646" s="1" t="str">
        <f t="shared" si="281"/>
        <v/>
      </c>
      <c r="F3646" s="1" t="str">
        <f t="shared" si="282"/>
        <v/>
      </c>
      <c r="G3646" s="1"/>
      <c r="H3646" s="74" t="str" cm="1">
        <f t="array" ref="H3646">IFERROR(IF(D3646="","",INDEX(Entradas!$H$3:$H$5000,MATCH(Vendas!A3646,IF(Entradas!$B$3:$B$5000=Vendas!D3646,Entradas!$A$3:$A$5000),1))),"Preço não registrado")</f>
        <v/>
      </c>
      <c r="I3646" s="37" t="str">
        <f t="shared" si="283"/>
        <v/>
      </c>
      <c r="J3646" s="1"/>
      <c r="K3646" s="1"/>
      <c r="L3646" s="16" t="str">
        <f t="shared" si="284"/>
        <v/>
      </c>
      <c r="M3646" s="70"/>
    </row>
    <row r="3647" spans="1:13" x14ac:dyDescent="0.3">
      <c r="A3647" s="4"/>
      <c r="B3647" s="1"/>
      <c r="C3647" s="1" t="str">
        <f t="shared" si="280"/>
        <v/>
      </c>
      <c r="D3647" s="1"/>
      <c r="E3647" s="1" t="str">
        <f t="shared" si="281"/>
        <v/>
      </c>
      <c r="F3647" s="1" t="str">
        <f t="shared" si="282"/>
        <v/>
      </c>
      <c r="G3647" s="1"/>
      <c r="H3647" s="74" t="str" cm="1">
        <f t="array" ref="H3647">IFERROR(IF(D3647="","",INDEX(Entradas!$H$3:$H$5000,MATCH(Vendas!A3647,IF(Entradas!$B$3:$B$5000=Vendas!D3647,Entradas!$A$3:$A$5000),1))),"Preço não registrado")</f>
        <v/>
      </c>
      <c r="I3647" s="37" t="str">
        <f t="shared" si="283"/>
        <v/>
      </c>
      <c r="J3647" s="1"/>
      <c r="K3647" s="1"/>
      <c r="L3647" s="16" t="str">
        <f t="shared" si="284"/>
        <v/>
      </c>
      <c r="M3647" s="70"/>
    </row>
    <row r="3648" spans="1:13" x14ac:dyDescent="0.3">
      <c r="A3648" s="4"/>
      <c r="B3648" s="1"/>
      <c r="C3648" s="1" t="str">
        <f t="shared" si="280"/>
        <v/>
      </c>
      <c r="D3648" s="1"/>
      <c r="E3648" s="1" t="str">
        <f t="shared" si="281"/>
        <v/>
      </c>
      <c r="F3648" s="1" t="str">
        <f t="shared" si="282"/>
        <v/>
      </c>
      <c r="G3648" s="1"/>
      <c r="H3648" s="74" t="str" cm="1">
        <f t="array" ref="H3648">IFERROR(IF(D3648="","",INDEX(Entradas!$H$3:$H$5000,MATCH(Vendas!A3648,IF(Entradas!$B$3:$B$5000=Vendas!D3648,Entradas!$A$3:$A$5000),1))),"Preço não registrado")</f>
        <v/>
      </c>
      <c r="I3648" s="37" t="str">
        <f t="shared" si="283"/>
        <v/>
      </c>
      <c r="J3648" s="1"/>
      <c r="K3648" s="1"/>
      <c r="L3648" s="16" t="str">
        <f t="shared" si="284"/>
        <v/>
      </c>
      <c r="M3648" s="70"/>
    </row>
    <row r="3649" spans="1:13" x14ac:dyDescent="0.3">
      <c r="A3649" s="4"/>
      <c r="B3649" s="1"/>
      <c r="C3649" s="1" t="str">
        <f t="shared" si="280"/>
        <v/>
      </c>
      <c r="D3649" s="1"/>
      <c r="E3649" s="1" t="str">
        <f t="shared" si="281"/>
        <v/>
      </c>
      <c r="F3649" s="1" t="str">
        <f t="shared" si="282"/>
        <v/>
      </c>
      <c r="G3649" s="1"/>
      <c r="H3649" s="74" t="str" cm="1">
        <f t="array" ref="H3649">IFERROR(IF(D3649="","",INDEX(Entradas!$H$3:$H$5000,MATCH(Vendas!A3649,IF(Entradas!$B$3:$B$5000=Vendas!D3649,Entradas!$A$3:$A$5000),1))),"Preço não registrado")</f>
        <v/>
      </c>
      <c r="I3649" s="37" t="str">
        <f t="shared" si="283"/>
        <v/>
      </c>
      <c r="J3649" s="1"/>
      <c r="K3649" s="1"/>
      <c r="L3649" s="16" t="str">
        <f t="shared" si="284"/>
        <v/>
      </c>
      <c r="M3649" s="70"/>
    </row>
    <row r="3650" spans="1:13" x14ac:dyDescent="0.3">
      <c r="A3650" s="4"/>
      <c r="B3650" s="1"/>
      <c r="C3650" s="1" t="str">
        <f t="shared" si="280"/>
        <v/>
      </c>
      <c r="D3650" s="1"/>
      <c r="E3650" s="1" t="str">
        <f t="shared" si="281"/>
        <v/>
      </c>
      <c r="F3650" s="1" t="str">
        <f t="shared" si="282"/>
        <v/>
      </c>
      <c r="G3650" s="1"/>
      <c r="H3650" s="74" t="str" cm="1">
        <f t="array" ref="H3650">IFERROR(IF(D3650="","",INDEX(Entradas!$H$3:$H$5000,MATCH(Vendas!A3650,IF(Entradas!$B$3:$B$5000=Vendas!D3650,Entradas!$A$3:$A$5000),1))),"Preço não registrado")</f>
        <v/>
      </c>
      <c r="I3650" s="37" t="str">
        <f t="shared" si="283"/>
        <v/>
      </c>
      <c r="J3650" s="1"/>
      <c r="K3650" s="1"/>
      <c r="L3650" s="16" t="str">
        <f t="shared" si="284"/>
        <v/>
      </c>
      <c r="M3650" s="70"/>
    </row>
    <row r="3651" spans="1:13" x14ac:dyDescent="0.3">
      <c r="A3651" s="4"/>
      <c r="B3651" s="1"/>
      <c r="C3651" s="1" t="str">
        <f t="shared" ref="C3651:C3714" si="285">IF(B3651="","",VLOOKUP(B3651,tabela_cliente,2,0))</f>
        <v/>
      </c>
      <c r="D3651" s="1"/>
      <c r="E3651" s="1" t="str">
        <f t="shared" ref="E3651:E3714" si="286">IF(D3651="","",VLOOKUP(D3651,tabela_produto,2,0))</f>
        <v/>
      </c>
      <c r="F3651" s="1" t="str">
        <f t="shared" ref="F3651:F3714" si="287">IF(D3651="","",VLOOKUP(D3651,tabela_produto,3,0))</f>
        <v/>
      </c>
      <c r="G3651" s="1"/>
      <c r="H3651" s="74" t="str" cm="1">
        <f t="array" ref="H3651">IFERROR(IF(D3651="","",INDEX(Entradas!$H$3:$H$5000,MATCH(Vendas!A3651,IF(Entradas!$B$3:$B$5000=Vendas!D3651,Entradas!$A$3:$A$5000),1))),"Preço não registrado")</f>
        <v/>
      </c>
      <c r="I3651" s="37" t="str">
        <f t="shared" si="283"/>
        <v/>
      </c>
      <c r="J3651" s="1"/>
      <c r="K3651" s="1"/>
      <c r="L3651" s="16" t="str">
        <f t="shared" si="284"/>
        <v/>
      </c>
      <c r="M3651" s="70"/>
    </row>
    <row r="3652" spans="1:13" x14ac:dyDescent="0.3">
      <c r="A3652" s="4"/>
      <c r="B3652" s="1"/>
      <c r="C3652" s="1" t="str">
        <f t="shared" si="285"/>
        <v/>
      </c>
      <c r="D3652" s="6"/>
      <c r="E3652" s="1" t="str">
        <f t="shared" si="286"/>
        <v/>
      </c>
      <c r="F3652" s="1" t="str">
        <f t="shared" si="287"/>
        <v/>
      </c>
      <c r="G3652" s="1"/>
      <c r="H3652" s="74" t="str" cm="1">
        <f t="array" ref="H3652">IFERROR(IF(D3652="","",INDEX(Entradas!$H$3:$H$5000,MATCH(Vendas!A3652,IF(Entradas!$B$3:$B$5000=Vendas!D3652,Entradas!$A$3:$A$5000),1))),"Preço não registrado")</f>
        <v/>
      </c>
      <c r="I3652" s="37" t="str">
        <f t="shared" ref="I3652:I3715" si="288">IFERROR(IF(OR(G3652="",H3652=""),"",G3652*H3652),"")</f>
        <v/>
      </c>
      <c r="J3652" s="1"/>
      <c r="K3652" s="1"/>
      <c r="L3652" s="16" t="str">
        <f t="shared" ref="L3652:L3715" si="289">IF(K3652="","",HYPERLINK("https://rastreamentocorreios.info/consulta/"&amp;K3652,"Rastreie aqui"))</f>
        <v/>
      </c>
      <c r="M3652" s="70"/>
    </row>
    <row r="3653" spans="1:13" x14ac:dyDescent="0.3">
      <c r="A3653" s="4"/>
      <c r="B3653" s="1"/>
      <c r="C3653" s="1" t="str">
        <f t="shared" si="285"/>
        <v/>
      </c>
      <c r="D3653" s="1"/>
      <c r="E3653" s="1" t="str">
        <f t="shared" si="286"/>
        <v/>
      </c>
      <c r="F3653" s="1" t="str">
        <f t="shared" si="287"/>
        <v/>
      </c>
      <c r="G3653" s="1"/>
      <c r="H3653" s="74" t="str" cm="1">
        <f t="array" ref="H3653">IFERROR(IF(D3653="","",INDEX(Entradas!$H$3:$H$5000,MATCH(Vendas!A3653,IF(Entradas!$B$3:$B$5000=Vendas!D3653,Entradas!$A$3:$A$5000),1))),"Preço não registrado")</f>
        <v/>
      </c>
      <c r="I3653" s="37" t="str">
        <f t="shared" si="288"/>
        <v/>
      </c>
      <c r="J3653" s="1"/>
      <c r="K3653" s="1"/>
      <c r="L3653" s="16" t="str">
        <f t="shared" si="289"/>
        <v/>
      </c>
      <c r="M3653" s="70"/>
    </row>
    <row r="3654" spans="1:13" x14ac:dyDescent="0.3">
      <c r="A3654" s="4"/>
      <c r="B3654" s="1"/>
      <c r="C3654" s="1" t="str">
        <f t="shared" si="285"/>
        <v/>
      </c>
      <c r="D3654" s="1"/>
      <c r="E3654" s="1" t="str">
        <f t="shared" si="286"/>
        <v/>
      </c>
      <c r="F3654" s="1" t="str">
        <f t="shared" si="287"/>
        <v/>
      </c>
      <c r="G3654" s="1"/>
      <c r="H3654" s="74" t="str" cm="1">
        <f t="array" ref="H3654">IFERROR(IF(D3654="","",INDEX(Entradas!$H$3:$H$5000,MATCH(Vendas!A3654,IF(Entradas!$B$3:$B$5000=Vendas!D3654,Entradas!$A$3:$A$5000),1))),"Preço não registrado")</f>
        <v/>
      </c>
      <c r="I3654" s="37" t="str">
        <f t="shared" si="288"/>
        <v/>
      </c>
      <c r="J3654" s="1"/>
      <c r="K3654" s="1"/>
      <c r="L3654" s="16" t="str">
        <f t="shared" si="289"/>
        <v/>
      </c>
      <c r="M3654" s="70"/>
    </row>
    <row r="3655" spans="1:13" x14ac:dyDescent="0.3">
      <c r="A3655" s="4"/>
      <c r="B3655" s="1"/>
      <c r="C3655" s="1" t="str">
        <f t="shared" si="285"/>
        <v/>
      </c>
      <c r="D3655" s="1"/>
      <c r="E3655" s="1" t="str">
        <f t="shared" si="286"/>
        <v/>
      </c>
      <c r="F3655" s="1" t="str">
        <f t="shared" si="287"/>
        <v/>
      </c>
      <c r="G3655" s="1"/>
      <c r="H3655" s="74" t="str" cm="1">
        <f t="array" ref="H3655">IFERROR(IF(D3655="","",INDEX(Entradas!$H$3:$H$5000,MATCH(Vendas!A3655,IF(Entradas!$B$3:$B$5000=Vendas!D3655,Entradas!$A$3:$A$5000),1))),"Preço não registrado")</f>
        <v/>
      </c>
      <c r="I3655" s="37" t="str">
        <f t="shared" si="288"/>
        <v/>
      </c>
      <c r="J3655" s="1"/>
      <c r="K3655" s="1"/>
      <c r="L3655" s="16" t="str">
        <f t="shared" si="289"/>
        <v/>
      </c>
      <c r="M3655" s="70"/>
    </row>
    <row r="3656" spans="1:13" x14ac:dyDescent="0.3">
      <c r="A3656" s="4"/>
      <c r="B3656" s="1"/>
      <c r="C3656" s="1" t="str">
        <f t="shared" si="285"/>
        <v/>
      </c>
      <c r="D3656" s="1"/>
      <c r="E3656" s="1" t="str">
        <f t="shared" si="286"/>
        <v/>
      </c>
      <c r="F3656" s="1" t="str">
        <f t="shared" si="287"/>
        <v/>
      </c>
      <c r="G3656" s="1"/>
      <c r="H3656" s="74" t="str" cm="1">
        <f t="array" ref="H3656">IFERROR(IF(D3656="","",INDEX(Entradas!$H$3:$H$5000,MATCH(Vendas!A3656,IF(Entradas!$B$3:$B$5000=Vendas!D3656,Entradas!$A$3:$A$5000),1))),"Preço não registrado")</f>
        <v/>
      </c>
      <c r="I3656" s="37" t="str">
        <f t="shared" si="288"/>
        <v/>
      </c>
      <c r="J3656" s="1"/>
      <c r="K3656" s="1"/>
      <c r="L3656" s="16" t="str">
        <f t="shared" si="289"/>
        <v/>
      </c>
      <c r="M3656" s="70"/>
    </row>
    <row r="3657" spans="1:13" x14ac:dyDescent="0.3">
      <c r="A3657" s="4"/>
      <c r="B3657" s="1"/>
      <c r="C3657" s="1" t="str">
        <f t="shared" si="285"/>
        <v/>
      </c>
      <c r="D3657" s="1"/>
      <c r="E3657" s="1" t="str">
        <f t="shared" si="286"/>
        <v/>
      </c>
      <c r="F3657" s="1" t="str">
        <f t="shared" si="287"/>
        <v/>
      </c>
      <c r="G3657" s="1"/>
      <c r="H3657" s="74" t="str" cm="1">
        <f t="array" ref="H3657">IFERROR(IF(D3657="","",INDEX(Entradas!$H$3:$H$5000,MATCH(Vendas!A3657,IF(Entradas!$B$3:$B$5000=Vendas!D3657,Entradas!$A$3:$A$5000),1))),"Preço não registrado")</f>
        <v/>
      </c>
      <c r="I3657" s="37" t="str">
        <f t="shared" si="288"/>
        <v/>
      </c>
      <c r="J3657" s="1"/>
      <c r="K3657" s="1"/>
      <c r="L3657" s="16" t="str">
        <f t="shared" si="289"/>
        <v/>
      </c>
      <c r="M3657" s="70"/>
    </row>
    <row r="3658" spans="1:13" x14ac:dyDescent="0.3">
      <c r="A3658" s="4"/>
      <c r="B3658" s="1"/>
      <c r="C3658" s="1" t="str">
        <f t="shared" si="285"/>
        <v/>
      </c>
      <c r="D3658" s="1"/>
      <c r="E3658" s="1" t="str">
        <f t="shared" si="286"/>
        <v/>
      </c>
      <c r="F3658" s="1" t="str">
        <f t="shared" si="287"/>
        <v/>
      </c>
      <c r="G3658" s="1"/>
      <c r="H3658" s="74" t="str" cm="1">
        <f t="array" ref="H3658">IFERROR(IF(D3658="","",INDEX(Entradas!$H$3:$H$5000,MATCH(Vendas!A3658,IF(Entradas!$B$3:$B$5000=Vendas!D3658,Entradas!$A$3:$A$5000),1))),"Preço não registrado")</f>
        <v/>
      </c>
      <c r="I3658" s="37" t="str">
        <f t="shared" si="288"/>
        <v/>
      </c>
      <c r="J3658" s="1"/>
      <c r="K3658" s="1"/>
      <c r="L3658" s="16" t="str">
        <f t="shared" si="289"/>
        <v/>
      </c>
      <c r="M3658" s="70"/>
    </row>
    <row r="3659" spans="1:13" x14ac:dyDescent="0.3">
      <c r="A3659" s="4"/>
      <c r="B3659" s="1"/>
      <c r="C3659" s="1" t="str">
        <f t="shared" si="285"/>
        <v/>
      </c>
      <c r="D3659" s="1"/>
      <c r="E3659" s="1" t="str">
        <f t="shared" si="286"/>
        <v/>
      </c>
      <c r="F3659" s="1" t="str">
        <f t="shared" si="287"/>
        <v/>
      </c>
      <c r="G3659" s="1"/>
      <c r="H3659" s="74" t="str" cm="1">
        <f t="array" ref="H3659">IFERROR(IF(D3659="","",INDEX(Entradas!$H$3:$H$5000,MATCH(Vendas!A3659,IF(Entradas!$B$3:$B$5000=Vendas!D3659,Entradas!$A$3:$A$5000),1))),"Preço não registrado")</f>
        <v/>
      </c>
      <c r="I3659" s="37" t="str">
        <f t="shared" si="288"/>
        <v/>
      </c>
      <c r="J3659" s="1"/>
      <c r="K3659" s="1"/>
      <c r="L3659" s="16" t="str">
        <f t="shared" si="289"/>
        <v/>
      </c>
      <c r="M3659" s="70"/>
    </row>
    <row r="3660" spans="1:13" x14ac:dyDescent="0.3">
      <c r="A3660" s="4"/>
      <c r="B3660" s="1"/>
      <c r="C3660" s="1" t="str">
        <f t="shared" si="285"/>
        <v/>
      </c>
      <c r="D3660" s="1"/>
      <c r="E3660" s="1" t="str">
        <f t="shared" si="286"/>
        <v/>
      </c>
      <c r="F3660" s="1" t="str">
        <f t="shared" si="287"/>
        <v/>
      </c>
      <c r="G3660" s="1"/>
      <c r="H3660" s="74" t="str" cm="1">
        <f t="array" ref="H3660">IFERROR(IF(D3660="","",INDEX(Entradas!$H$3:$H$5000,MATCH(Vendas!A3660,IF(Entradas!$B$3:$B$5000=Vendas!D3660,Entradas!$A$3:$A$5000),1))),"Preço não registrado")</f>
        <v/>
      </c>
      <c r="I3660" s="37" t="str">
        <f t="shared" si="288"/>
        <v/>
      </c>
      <c r="J3660" s="1"/>
      <c r="K3660" s="1"/>
      <c r="L3660" s="16" t="str">
        <f t="shared" si="289"/>
        <v/>
      </c>
      <c r="M3660" s="70"/>
    </row>
    <row r="3661" spans="1:13" x14ac:dyDescent="0.3">
      <c r="A3661" s="4"/>
      <c r="B3661" s="1"/>
      <c r="C3661" s="1" t="str">
        <f t="shared" si="285"/>
        <v/>
      </c>
      <c r="D3661" s="1"/>
      <c r="E3661" s="1" t="str">
        <f t="shared" si="286"/>
        <v/>
      </c>
      <c r="F3661" s="1" t="str">
        <f t="shared" si="287"/>
        <v/>
      </c>
      <c r="G3661" s="1"/>
      <c r="H3661" s="74" t="str" cm="1">
        <f t="array" ref="H3661">IFERROR(IF(D3661="","",INDEX(Entradas!$H$3:$H$5000,MATCH(Vendas!A3661,IF(Entradas!$B$3:$B$5000=Vendas!D3661,Entradas!$A$3:$A$5000),1))),"Preço não registrado")</f>
        <v/>
      </c>
      <c r="I3661" s="37" t="str">
        <f t="shared" si="288"/>
        <v/>
      </c>
      <c r="J3661" s="1"/>
      <c r="K3661" s="1"/>
      <c r="L3661" s="16" t="str">
        <f t="shared" si="289"/>
        <v/>
      </c>
      <c r="M3661" s="70"/>
    </row>
    <row r="3662" spans="1:13" x14ac:dyDescent="0.3">
      <c r="A3662" s="4"/>
      <c r="B3662" s="1"/>
      <c r="C3662" s="1" t="str">
        <f t="shared" si="285"/>
        <v/>
      </c>
      <c r="D3662" s="6"/>
      <c r="E3662" s="1" t="str">
        <f t="shared" si="286"/>
        <v/>
      </c>
      <c r="F3662" s="1" t="str">
        <f t="shared" si="287"/>
        <v/>
      </c>
      <c r="G3662" s="1"/>
      <c r="H3662" s="74" t="str" cm="1">
        <f t="array" ref="H3662">IFERROR(IF(D3662="","",INDEX(Entradas!$H$3:$H$5000,MATCH(Vendas!A3662,IF(Entradas!$B$3:$B$5000=Vendas!D3662,Entradas!$A$3:$A$5000),1))),"Preço não registrado")</f>
        <v/>
      </c>
      <c r="I3662" s="37" t="str">
        <f t="shared" si="288"/>
        <v/>
      </c>
      <c r="J3662" s="1"/>
      <c r="K3662" s="1"/>
      <c r="L3662" s="16" t="str">
        <f t="shared" si="289"/>
        <v/>
      </c>
      <c r="M3662" s="70"/>
    </row>
    <row r="3663" spans="1:13" x14ac:dyDescent="0.3">
      <c r="A3663" s="4"/>
      <c r="B3663" s="1"/>
      <c r="C3663" s="1" t="str">
        <f t="shared" si="285"/>
        <v/>
      </c>
      <c r="D3663" s="1"/>
      <c r="E3663" s="1" t="str">
        <f t="shared" si="286"/>
        <v/>
      </c>
      <c r="F3663" s="1" t="str">
        <f t="shared" si="287"/>
        <v/>
      </c>
      <c r="G3663" s="1"/>
      <c r="H3663" s="74" t="str" cm="1">
        <f t="array" ref="H3663">IFERROR(IF(D3663="","",INDEX(Entradas!$H$3:$H$5000,MATCH(Vendas!A3663,IF(Entradas!$B$3:$B$5000=Vendas!D3663,Entradas!$A$3:$A$5000),1))),"Preço não registrado")</f>
        <v/>
      </c>
      <c r="I3663" s="37" t="str">
        <f t="shared" si="288"/>
        <v/>
      </c>
      <c r="J3663" s="1"/>
      <c r="K3663" s="1"/>
      <c r="L3663" s="16" t="str">
        <f t="shared" si="289"/>
        <v/>
      </c>
      <c r="M3663" s="70"/>
    </row>
    <row r="3664" spans="1:13" x14ac:dyDescent="0.3">
      <c r="A3664" s="4"/>
      <c r="B3664" s="1"/>
      <c r="C3664" s="1" t="str">
        <f t="shared" si="285"/>
        <v/>
      </c>
      <c r="D3664" s="1"/>
      <c r="E3664" s="1" t="str">
        <f t="shared" si="286"/>
        <v/>
      </c>
      <c r="F3664" s="1" t="str">
        <f t="shared" si="287"/>
        <v/>
      </c>
      <c r="G3664" s="1"/>
      <c r="H3664" s="74" t="str" cm="1">
        <f t="array" ref="H3664">IFERROR(IF(D3664="","",INDEX(Entradas!$H$3:$H$5000,MATCH(Vendas!A3664,IF(Entradas!$B$3:$B$5000=Vendas!D3664,Entradas!$A$3:$A$5000),1))),"Preço não registrado")</f>
        <v/>
      </c>
      <c r="I3664" s="37" t="str">
        <f t="shared" si="288"/>
        <v/>
      </c>
      <c r="J3664" s="1"/>
      <c r="K3664" s="1"/>
      <c r="L3664" s="16" t="str">
        <f t="shared" si="289"/>
        <v/>
      </c>
      <c r="M3664" s="70"/>
    </row>
    <row r="3665" spans="1:13" x14ac:dyDescent="0.3">
      <c r="A3665" s="4"/>
      <c r="B3665" s="1"/>
      <c r="C3665" s="1" t="str">
        <f t="shared" si="285"/>
        <v/>
      </c>
      <c r="D3665" s="1"/>
      <c r="E3665" s="1" t="str">
        <f t="shared" si="286"/>
        <v/>
      </c>
      <c r="F3665" s="1" t="str">
        <f t="shared" si="287"/>
        <v/>
      </c>
      <c r="G3665" s="1"/>
      <c r="H3665" s="74" t="str" cm="1">
        <f t="array" ref="H3665">IFERROR(IF(D3665="","",INDEX(Entradas!$H$3:$H$5000,MATCH(Vendas!A3665,IF(Entradas!$B$3:$B$5000=Vendas!D3665,Entradas!$A$3:$A$5000),1))),"Preço não registrado")</f>
        <v/>
      </c>
      <c r="I3665" s="37" t="str">
        <f t="shared" si="288"/>
        <v/>
      </c>
      <c r="J3665" s="1"/>
      <c r="K3665" s="1"/>
      <c r="L3665" s="16" t="str">
        <f t="shared" si="289"/>
        <v/>
      </c>
      <c r="M3665" s="70"/>
    </row>
    <row r="3666" spans="1:13" x14ac:dyDescent="0.3">
      <c r="A3666" s="4"/>
      <c r="B3666" s="1"/>
      <c r="C3666" s="1" t="str">
        <f t="shared" si="285"/>
        <v/>
      </c>
      <c r="D3666" s="1"/>
      <c r="E3666" s="1" t="str">
        <f t="shared" si="286"/>
        <v/>
      </c>
      <c r="F3666" s="1" t="str">
        <f t="shared" si="287"/>
        <v/>
      </c>
      <c r="G3666" s="1"/>
      <c r="H3666" s="74" t="str" cm="1">
        <f t="array" ref="H3666">IFERROR(IF(D3666="","",INDEX(Entradas!$H$3:$H$5000,MATCH(Vendas!A3666,IF(Entradas!$B$3:$B$5000=Vendas!D3666,Entradas!$A$3:$A$5000),1))),"Preço não registrado")</f>
        <v/>
      </c>
      <c r="I3666" s="37" t="str">
        <f t="shared" si="288"/>
        <v/>
      </c>
      <c r="J3666" s="1"/>
      <c r="K3666" s="1"/>
      <c r="L3666" s="16" t="str">
        <f t="shared" si="289"/>
        <v/>
      </c>
      <c r="M3666" s="70"/>
    </row>
    <row r="3667" spans="1:13" x14ac:dyDescent="0.3">
      <c r="A3667" s="4"/>
      <c r="B3667" s="1"/>
      <c r="C3667" s="1" t="str">
        <f t="shared" si="285"/>
        <v/>
      </c>
      <c r="D3667" s="1"/>
      <c r="E3667" s="1" t="str">
        <f t="shared" si="286"/>
        <v/>
      </c>
      <c r="F3667" s="1" t="str">
        <f t="shared" si="287"/>
        <v/>
      </c>
      <c r="G3667" s="1"/>
      <c r="H3667" s="74" t="str" cm="1">
        <f t="array" ref="H3667">IFERROR(IF(D3667="","",INDEX(Entradas!$H$3:$H$5000,MATCH(Vendas!A3667,IF(Entradas!$B$3:$B$5000=Vendas!D3667,Entradas!$A$3:$A$5000),1))),"Preço não registrado")</f>
        <v/>
      </c>
      <c r="I3667" s="37" t="str">
        <f t="shared" si="288"/>
        <v/>
      </c>
      <c r="J3667" s="1"/>
      <c r="K3667" s="1"/>
      <c r="L3667" s="16" t="str">
        <f t="shared" si="289"/>
        <v/>
      </c>
      <c r="M3667" s="70"/>
    </row>
    <row r="3668" spans="1:13" x14ac:dyDescent="0.3">
      <c r="A3668" s="4"/>
      <c r="B3668" s="1"/>
      <c r="C3668" s="1" t="str">
        <f t="shared" si="285"/>
        <v/>
      </c>
      <c r="D3668" s="1"/>
      <c r="E3668" s="1" t="str">
        <f t="shared" si="286"/>
        <v/>
      </c>
      <c r="F3668" s="1" t="str">
        <f t="shared" si="287"/>
        <v/>
      </c>
      <c r="G3668" s="1"/>
      <c r="H3668" s="74" t="str" cm="1">
        <f t="array" ref="H3668">IFERROR(IF(D3668="","",INDEX(Entradas!$H$3:$H$5000,MATCH(Vendas!A3668,IF(Entradas!$B$3:$B$5000=Vendas!D3668,Entradas!$A$3:$A$5000),1))),"Preço não registrado")</f>
        <v/>
      </c>
      <c r="I3668" s="37" t="str">
        <f t="shared" si="288"/>
        <v/>
      </c>
      <c r="J3668" s="1"/>
      <c r="K3668" s="1"/>
      <c r="L3668" s="16" t="str">
        <f t="shared" si="289"/>
        <v/>
      </c>
      <c r="M3668" s="70"/>
    </row>
    <row r="3669" spans="1:13" x14ac:dyDescent="0.3">
      <c r="A3669" s="4"/>
      <c r="B3669" s="1"/>
      <c r="C3669" s="1" t="str">
        <f t="shared" si="285"/>
        <v/>
      </c>
      <c r="D3669" s="1"/>
      <c r="E3669" s="1" t="str">
        <f t="shared" si="286"/>
        <v/>
      </c>
      <c r="F3669" s="1" t="str">
        <f t="shared" si="287"/>
        <v/>
      </c>
      <c r="G3669" s="1"/>
      <c r="H3669" s="74" t="str" cm="1">
        <f t="array" ref="H3669">IFERROR(IF(D3669="","",INDEX(Entradas!$H$3:$H$5000,MATCH(Vendas!A3669,IF(Entradas!$B$3:$B$5000=Vendas!D3669,Entradas!$A$3:$A$5000),1))),"Preço não registrado")</f>
        <v/>
      </c>
      <c r="I3669" s="37" t="str">
        <f t="shared" si="288"/>
        <v/>
      </c>
      <c r="J3669" s="1"/>
      <c r="K3669" s="1"/>
      <c r="L3669" s="16" t="str">
        <f t="shared" si="289"/>
        <v/>
      </c>
      <c r="M3669" s="70"/>
    </row>
    <row r="3670" spans="1:13" x14ac:dyDescent="0.3">
      <c r="A3670" s="4"/>
      <c r="B3670" s="1"/>
      <c r="C3670" s="1" t="str">
        <f t="shared" si="285"/>
        <v/>
      </c>
      <c r="D3670" s="1"/>
      <c r="E3670" s="1" t="str">
        <f t="shared" si="286"/>
        <v/>
      </c>
      <c r="F3670" s="1" t="str">
        <f t="shared" si="287"/>
        <v/>
      </c>
      <c r="G3670" s="1"/>
      <c r="H3670" s="74" t="str" cm="1">
        <f t="array" ref="H3670">IFERROR(IF(D3670="","",INDEX(Entradas!$H$3:$H$5000,MATCH(Vendas!A3670,IF(Entradas!$B$3:$B$5000=Vendas!D3670,Entradas!$A$3:$A$5000),1))),"Preço não registrado")</f>
        <v/>
      </c>
      <c r="I3670" s="37" t="str">
        <f t="shared" si="288"/>
        <v/>
      </c>
      <c r="J3670" s="1"/>
      <c r="K3670" s="1"/>
      <c r="L3670" s="16" t="str">
        <f t="shared" si="289"/>
        <v/>
      </c>
      <c r="M3670" s="70"/>
    </row>
    <row r="3671" spans="1:13" x14ac:dyDescent="0.3">
      <c r="A3671" s="4"/>
      <c r="B3671" s="1"/>
      <c r="C3671" s="1" t="str">
        <f t="shared" si="285"/>
        <v/>
      </c>
      <c r="D3671" s="1"/>
      <c r="E3671" s="1" t="str">
        <f t="shared" si="286"/>
        <v/>
      </c>
      <c r="F3671" s="1" t="str">
        <f t="shared" si="287"/>
        <v/>
      </c>
      <c r="G3671" s="1"/>
      <c r="H3671" s="74" t="str" cm="1">
        <f t="array" ref="H3671">IFERROR(IF(D3671="","",INDEX(Entradas!$H$3:$H$5000,MATCH(Vendas!A3671,IF(Entradas!$B$3:$B$5000=Vendas!D3671,Entradas!$A$3:$A$5000),1))),"Preço não registrado")</f>
        <v/>
      </c>
      <c r="I3671" s="37" t="str">
        <f t="shared" si="288"/>
        <v/>
      </c>
      <c r="J3671" s="1"/>
      <c r="K3671" s="1"/>
      <c r="L3671" s="16" t="str">
        <f t="shared" si="289"/>
        <v/>
      </c>
      <c r="M3671" s="70"/>
    </row>
    <row r="3672" spans="1:13" x14ac:dyDescent="0.3">
      <c r="A3672" s="4"/>
      <c r="B3672" s="1"/>
      <c r="C3672" s="1" t="str">
        <f t="shared" si="285"/>
        <v/>
      </c>
      <c r="D3672" s="6"/>
      <c r="E3672" s="1" t="str">
        <f t="shared" si="286"/>
        <v/>
      </c>
      <c r="F3672" s="1" t="str">
        <f t="shared" si="287"/>
        <v/>
      </c>
      <c r="G3672" s="1"/>
      <c r="H3672" s="74" t="str" cm="1">
        <f t="array" ref="H3672">IFERROR(IF(D3672="","",INDEX(Entradas!$H$3:$H$5000,MATCH(Vendas!A3672,IF(Entradas!$B$3:$B$5000=Vendas!D3672,Entradas!$A$3:$A$5000),1))),"Preço não registrado")</f>
        <v/>
      </c>
      <c r="I3672" s="37" t="str">
        <f t="shared" si="288"/>
        <v/>
      </c>
      <c r="J3672" s="1"/>
      <c r="K3672" s="1"/>
      <c r="L3672" s="16" t="str">
        <f t="shared" si="289"/>
        <v/>
      </c>
      <c r="M3672" s="70"/>
    </row>
    <row r="3673" spans="1:13" x14ac:dyDescent="0.3">
      <c r="A3673" s="4"/>
      <c r="B3673" s="1"/>
      <c r="C3673" s="1" t="str">
        <f t="shared" si="285"/>
        <v/>
      </c>
      <c r="D3673" s="1"/>
      <c r="E3673" s="1" t="str">
        <f t="shared" si="286"/>
        <v/>
      </c>
      <c r="F3673" s="1" t="str">
        <f t="shared" si="287"/>
        <v/>
      </c>
      <c r="G3673" s="1"/>
      <c r="H3673" s="74" t="str" cm="1">
        <f t="array" ref="H3673">IFERROR(IF(D3673="","",INDEX(Entradas!$H$3:$H$5000,MATCH(Vendas!A3673,IF(Entradas!$B$3:$B$5000=Vendas!D3673,Entradas!$A$3:$A$5000),1))),"Preço não registrado")</f>
        <v/>
      </c>
      <c r="I3673" s="37" t="str">
        <f t="shared" si="288"/>
        <v/>
      </c>
      <c r="J3673" s="1"/>
      <c r="K3673" s="1"/>
      <c r="L3673" s="16" t="str">
        <f t="shared" si="289"/>
        <v/>
      </c>
      <c r="M3673" s="70"/>
    </row>
    <row r="3674" spans="1:13" x14ac:dyDescent="0.3">
      <c r="A3674" s="4"/>
      <c r="B3674" s="1"/>
      <c r="C3674" s="1" t="str">
        <f t="shared" si="285"/>
        <v/>
      </c>
      <c r="D3674" s="1"/>
      <c r="E3674" s="1" t="str">
        <f t="shared" si="286"/>
        <v/>
      </c>
      <c r="F3674" s="1" t="str">
        <f t="shared" si="287"/>
        <v/>
      </c>
      <c r="G3674" s="1"/>
      <c r="H3674" s="74" t="str" cm="1">
        <f t="array" ref="H3674">IFERROR(IF(D3674="","",INDEX(Entradas!$H$3:$H$5000,MATCH(Vendas!A3674,IF(Entradas!$B$3:$B$5000=Vendas!D3674,Entradas!$A$3:$A$5000),1))),"Preço não registrado")</f>
        <v/>
      </c>
      <c r="I3674" s="37" t="str">
        <f t="shared" si="288"/>
        <v/>
      </c>
      <c r="J3674" s="1"/>
      <c r="K3674" s="1"/>
      <c r="L3674" s="16" t="str">
        <f t="shared" si="289"/>
        <v/>
      </c>
      <c r="M3674" s="70"/>
    </row>
    <row r="3675" spans="1:13" x14ac:dyDescent="0.3">
      <c r="A3675" s="4"/>
      <c r="B3675" s="1"/>
      <c r="C3675" s="1" t="str">
        <f t="shared" si="285"/>
        <v/>
      </c>
      <c r="D3675" s="1"/>
      <c r="E3675" s="1" t="str">
        <f t="shared" si="286"/>
        <v/>
      </c>
      <c r="F3675" s="1" t="str">
        <f t="shared" si="287"/>
        <v/>
      </c>
      <c r="G3675" s="1"/>
      <c r="H3675" s="74" t="str" cm="1">
        <f t="array" ref="H3675">IFERROR(IF(D3675="","",INDEX(Entradas!$H$3:$H$5000,MATCH(Vendas!A3675,IF(Entradas!$B$3:$B$5000=Vendas!D3675,Entradas!$A$3:$A$5000),1))),"Preço não registrado")</f>
        <v/>
      </c>
      <c r="I3675" s="37" t="str">
        <f t="shared" si="288"/>
        <v/>
      </c>
      <c r="J3675" s="1"/>
      <c r="K3675" s="1"/>
      <c r="L3675" s="16" t="str">
        <f t="shared" si="289"/>
        <v/>
      </c>
      <c r="M3675" s="70"/>
    </row>
    <row r="3676" spans="1:13" x14ac:dyDescent="0.3">
      <c r="A3676" s="4"/>
      <c r="B3676" s="1"/>
      <c r="C3676" s="1" t="str">
        <f t="shared" si="285"/>
        <v/>
      </c>
      <c r="D3676" s="1"/>
      <c r="E3676" s="1" t="str">
        <f t="shared" si="286"/>
        <v/>
      </c>
      <c r="F3676" s="1" t="str">
        <f t="shared" si="287"/>
        <v/>
      </c>
      <c r="G3676" s="1"/>
      <c r="H3676" s="74" t="str" cm="1">
        <f t="array" ref="H3676">IFERROR(IF(D3676="","",INDEX(Entradas!$H$3:$H$5000,MATCH(Vendas!A3676,IF(Entradas!$B$3:$B$5000=Vendas!D3676,Entradas!$A$3:$A$5000),1))),"Preço não registrado")</f>
        <v/>
      </c>
      <c r="I3676" s="37" t="str">
        <f t="shared" si="288"/>
        <v/>
      </c>
      <c r="J3676" s="1"/>
      <c r="K3676" s="1"/>
      <c r="L3676" s="16" t="str">
        <f t="shared" si="289"/>
        <v/>
      </c>
      <c r="M3676" s="70"/>
    </row>
    <row r="3677" spans="1:13" x14ac:dyDescent="0.3">
      <c r="A3677" s="4"/>
      <c r="B3677" s="1"/>
      <c r="C3677" s="1" t="str">
        <f t="shared" si="285"/>
        <v/>
      </c>
      <c r="D3677" s="1"/>
      <c r="E3677" s="1" t="str">
        <f t="shared" si="286"/>
        <v/>
      </c>
      <c r="F3677" s="1" t="str">
        <f t="shared" si="287"/>
        <v/>
      </c>
      <c r="G3677" s="1"/>
      <c r="H3677" s="74" t="str" cm="1">
        <f t="array" ref="H3677">IFERROR(IF(D3677="","",INDEX(Entradas!$H$3:$H$5000,MATCH(Vendas!A3677,IF(Entradas!$B$3:$B$5000=Vendas!D3677,Entradas!$A$3:$A$5000),1))),"Preço não registrado")</f>
        <v/>
      </c>
      <c r="I3677" s="37" t="str">
        <f t="shared" si="288"/>
        <v/>
      </c>
      <c r="J3677" s="1"/>
      <c r="K3677" s="1"/>
      <c r="L3677" s="16" t="str">
        <f t="shared" si="289"/>
        <v/>
      </c>
      <c r="M3677" s="70"/>
    </row>
    <row r="3678" spans="1:13" x14ac:dyDescent="0.3">
      <c r="A3678" s="4"/>
      <c r="B3678" s="1"/>
      <c r="C3678" s="1" t="str">
        <f t="shared" si="285"/>
        <v/>
      </c>
      <c r="D3678" s="1"/>
      <c r="E3678" s="1" t="str">
        <f t="shared" si="286"/>
        <v/>
      </c>
      <c r="F3678" s="1" t="str">
        <f t="shared" si="287"/>
        <v/>
      </c>
      <c r="G3678" s="1"/>
      <c r="H3678" s="74" t="str" cm="1">
        <f t="array" ref="H3678">IFERROR(IF(D3678="","",INDEX(Entradas!$H$3:$H$5000,MATCH(Vendas!A3678,IF(Entradas!$B$3:$B$5000=Vendas!D3678,Entradas!$A$3:$A$5000),1))),"Preço não registrado")</f>
        <v/>
      </c>
      <c r="I3678" s="37" t="str">
        <f t="shared" si="288"/>
        <v/>
      </c>
      <c r="J3678" s="1"/>
      <c r="K3678" s="1"/>
      <c r="L3678" s="16" t="str">
        <f t="shared" si="289"/>
        <v/>
      </c>
      <c r="M3678" s="70"/>
    </row>
    <row r="3679" spans="1:13" x14ac:dyDescent="0.3">
      <c r="A3679" s="4"/>
      <c r="B3679" s="1"/>
      <c r="C3679" s="1" t="str">
        <f t="shared" si="285"/>
        <v/>
      </c>
      <c r="D3679" s="1"/>
      <c r="E3679" s="1" t="str">
        <f t="shared" si="286"/>
        <v/>
      </c>
      <c r="F3679" s="1" t="str">
        <f t="shared" si="287"/>
        <v/>
      </c>
      <c r="G3679" s="1"/>
      <c r="H3679" s="74" t="str" cm="1">
        <f t="array" ref="H3679">IFERROR(IF(D3679="","",INDEX(Entradas!$H$3:$H$5000,MATCH(Vendas!A3679,IF(Entradas!$B$3:$B$5000=Vendas!D3679,Entradas!$A$3:$A$5000),1))),"Preço não registrado")</f>
        <v/>
      </c>
      <c r="I3679" s="37" t="str">
        <f t="shared" si="288"/>
        <v/>
      </c>
      <c r="J3679" s="1"/>
      <c r="K3679" s="1"/>
      <c r="L3679" s="16" t="str">
        <f t="shared" si="289"/>
        <v/>
      </c>
      <c r="M3679" s="70"/>
    </row>
    <row r="3680" spans="1:13" x14ac:dyDescent="0.3">
      <c r="A3680" s="4"/>
      <c r="B3680" s="1"/>
      <c r="C3680" s="1" t="str">
        <f t="shared" si="285"/>
        <v/>
      </c>
      <c r="D3680" s="1"/>
      <c r="E3680" s="1" t="str">
        <f t="shared" si="286"/>
        <v/>
      </c>
      <c r="F3680" s="1" t="str">
        <f t="shared" si="287"/>
        <v/>
      </c>
      <c r="G3680" s="1"/>
      <c r="H3680" s="74" t="str" cm="1">
        <f t="array" ref="H3680">IFERROR(IF(D3680="","",INDEX(Entradas!$H$3:$H$5000,MATCH(Vendas!A3680,IF(Entradas!$B$3:$B$5000=Vendas!D3680,Entradas!$A$3:$A$5000),1))),"Preço não registrado")</f>
        <v/>
      </c>
      <c r="I3680" s="37" t="str">
        <f t="shared" si="288"/>
        <v/>
      </c>
      <c r="J3680" s="1"/>
      <c r="K3680" s="1"/>
      <c r="L3680" s="16" t="str">
        <f t="shared" si="289"/>
        <v/>
      </c>
      <c r="M3680" s="70"/>
    </row>
    <row r="3681" spans="1:13" x14ac:dyDescent="0.3">
      <c r="A3681" s="4"/>
      <c r="B3681" s="1"/>
      <c r="C3681" s="1" t="str">
        <f t="shared" si="285"/>
        <v/>
      </c>
      <c r="D3681" s="1"/>
      <c r="E3681" s="1" t="str">
        <f t="shared" si="286"/>
        <v/>
      </c>
      <c r="F3681" s="1" t="str">
        <f t="shared" si="287"/>
        <v/>
      </c>
      <c r="G3681" s="1"/>
      <c r="H3681" s="74" t="str" cm="1">
        <f t="array" ref="H3681">IFERROR(IF(D3681="","",INDEX(Entradas!$H$3:$H$5000,MATCH(Vendas!A3681,IF(Entradas!$B$3:$B$5000=Vendas!D3681,Entradas!$A$3:$A$5000),1))),"Preço não registrado")</f>
        <v/>
      </c>
      <c r="I3681" s="37" t="str">
        <f t="shared" si="288"/>
        <v/>
      </c>
      <c r="J3681" s="1"/>
      <c r="K3681" s="1"/>
      <c r="L3681" s="16" t="str">
        <f t="shared" si="289"/>
        <v/>
      </c>
      <c r="M3681" s="70"/>
    </row>
    <row r="3682" spans="1:13" x14ac:dyDescent="0.3">
      <c r="A3682" s="4"/>
      <c r="B3682" s="1"/>
      <c r="C3682" s="1" t="str">
        <f t="shared" si="285"/>
        <v/>
      </c>
      <c r="D3682" s="6"/>
      <c r="E3682" s="1" t="str">
        <f t="shared" si="286"/>
        <v/>
      </c>
      <c r="F3682" s="1" t="str">
        <f t="shared" si="287"/>
        <v/>
      </c>
      <c r="G3682" s="1"/>
      <c r="H3682" s="74" t="str" cm="1">
        <f t="array" ref="H3682">IFERROR(IF(D3682="","",INDEX(Entradas!$H$3:$H$5000,MATCH(Vendas!A3682,IF(Entradas!$B$3:$B$5000=Vendas!D3682,Entradas!$A$3:$A$5000),1))),"Preço não registrado")</f>
        <v/>
      </c>
      <c r="I3682" s="37" t="str">
        <f t="shared" si="288"/>
        <v/>
      </c>
      <c r="J3682" s="1"/>
      <c r="K3682" s="1"/>
      <c r="L3682" s="16" t="str">
        <f t="shared" si="289"/>
        <v/>
      </c>
      <c r="M3682" s="70"/>
    </row>
    <row r="3683" spans="1:13" x14ac:dyDescent="0.3">
      <c r="A3683" s="4"/>
      <c r="B3683" s="1"/>
      <c r="C3683" s="1" t="str">
        <f t="shared" si="285"/>
        <v/>
      </c>
      <c r="D3683" s="1"/>
      <c r="E3683" s="1" t="str">
        <f t="shared" si="286"/>
        <v/>
      </c>
      <c r="F3683" s="1" t="str">
        <f t="shared" si="287"/>
        <v/>
      </c>
      <c r="G3683" s="1"/>
      <c r="H3683" s="74" t="str" cm="1">
        <f t="array" ref="H3683">IFERROR(IF(D3683="","",INDEX(Entradas!$H$3:$H$5000,MATCH(Vendas!A3683,IF(Entradas!$B$3:$B$5000=Vendas!D3683,Entradas!$A$3:$A$5000),1))),"Preço não registrado")</f>
        <v/>
      </c>
      <c r="I3683" s="37" t="str">
        <f t="shared" si="288"/>
        <v/>
      </c>
      <c r="J3683" s="1"/>
      <c r="K3683" s="1"/>
      <c r="L3683" s="16" t="str">
        <f t="shared" si="289"/>
        <v/>
      </c>
      <c r="M3683" s="70"/>
    </row>
    <row r="3684" spans="1:13" x14ac:dyDescent="0.3">
      <c r="A3684" s="4"/>
      <c r="B3684" s="1"/>
      <c r="C3684" s="1" t="str">
        <f t="shared" si="285"/>
        <v/>
      </c>
      <c r="D3684" s="1"/>
      <c r="E3684" s="1" t="str">
        <f t="shared" si="286"/>
        <v/>
      </c>
      <c r="F3684" s="1" t="str">
        <f t="shared" si="287"/>
        <v/>
      </c>
      <c r="G3684" s="1"/>
      <c r="H3684" s="74" t="str" cm="1">
        <f t="array" ref="H3684">IFERROR(IF(D3684="","",INDEX(Entradas!$H$3:$H$5000,MATCH(Vendas!A3684,IF(Entradas!$B$3:$B$5000=Vendas!D3684,Entradas!$A$3:$A$5000),1))),"Preço não registrado")</f>
        <v/>
      </c>
      <c r="I3684" s="37" t="str">
        <f t="shared" si="288"/>
        <v/>
      </c>
      <c r="J3684" s="1"/>
      <c r="K3684" s="1"/>
      <c r="L3684" s="16" t="str">
        <f t="shared" si="289"/>
        <v/>
      </c>
      <c r="M3684" s="70"/>
    </row>
    <row r="3685" spans="1:13" x14ac:dyDescent="0.3">
      <c r="A3685" s="4"/>
      <c r="B3685" s="1"/>
      <c r="C3685" s="1" t="str">
        <f t="shared" si="285"/>
        <v/>
      </c>
      <c r="D3685" s="1"/>
      <c r="E3685" s="1" t="str">
        <f t="shared" si="286"/>
        <v/>
      </c>
      <c r="F3685" s="1" t="str">
        <f t="shared" si="287"/>
        <v/>
      </c>
      <c r="G3685" s="1"/>
      <c r="H3685" s="74" t="str" cm="1">
        <f t="array" ref="H3685">IFERROR(IF(D3685="","",INDEX(Entradas!$H$3:$H$5000,MATCH(Vendas!A3685,IF(Entradas!$B$3:$B$5000=Vendas!D3685,Entradas!$A$3:$A$5000),1))),"Preço não registrado")</f>
        <v/>
      </c>
      <c r="I3685" s="37" t="str">
        <f t="shared" si="288"/>
        <v/>
      </c>
      <c r="J3685" s="1"/>
      <c r="K3685" s="1"/>
      <c r="L3685" s="16" t="str">
        <f t="shared" si="289"/>
        <v/>
      </c>
      <c r="M3685" s="70"/>
    </row>
    <row r="3686" spans="1:13" x14ac:dyDescent="0.3">
      <c r="A3686" s="4"/>
      <c r="B3686" s="1"/>
      <c r="C3686" s="1" t="str">
        <f t="shared" si="285"/>
        <v/>
      </c>
      <c r="D3686" s="1"/>
      <c r="E3686" s="1" t="str">
        <f t="shared" si="286"/>
        <v/>
      </c>
      <c r="F3686" s="1" t="str">
        <f t="shared" si="287"/>
        <v/>
      </c>
      <c r="G3686" s="1"/>
      <c r="H3686" s="74" t="str" cm="1">
        <f t="array" ref="H3686">IFERROR(IF(D3686="","",INDEX(Entradas!$H$3:$H$5000,MATCH(Vendas!A3686,IF(Entradas!$B$3:$B$5000=Vendas!D3686,Entradas!$A$3:$A$5000),1))),"Preço não registrado")</f>
        <v/>
      </c>
      <c r="I3686" s="37" t="str">
        <f t="shared" si="288"/>
        <v/>
      </c>
      <c r="J3686" s="1"/>
      <c r="K3686" s="1"/>
      <c r="L3686" s="16" t="str">
        <f t="shared" si="289"/>
        <v/>
      </c>
      <c r="M3686" s="70"/>
    </row>
    <row r="3687" spans="1:13" x14ac:dyDescent="0.3">
      <c r="A3687" s="4"/>
      <c r="B3687" s="1"/>
      <c r="C3687" s="1" t="str">
        <f t="shared" si="285"/>
        <v/>
      </c>
      <c r="D3687" s="1"/>
      <c r="E3687" s="1" t="str">
        <f t="shared" si="286"/>
        <v/>
      </c>
      <c r="F3687" s="1" t="str">
        <f t="shared" si="287"/>
        <v/>
      </c>
      <c r="G3687" s="1"/>
      <c r="H3687" s="74" t="str" cm="1">
        <f t="array" ref="H3687">IFERROR(IF(D3687="","",INDEX(Entradas!$H$3:$H$5000,MATCH(Vendas!A3687,IF(Entradas!$B$3:$B$5000=Vendas!D3687,Entradas!$A$3:$A$5000),1))),"Preço não registrado")</f>
        <v/>
      </c>
      <c r="I3687" s="37" t="str">
        <f t="shared" si="288"/>
        <v/>
      </c>
      <c r="J3687" s="1"/>
      <c r="K3687" s="1"/>
      <c r="L3687" s="16" t="str">
        <f t="shared" si="289"/>
        <v/>
      </c>
      <c r="M3687" s="70"/>
    </row>
    <row r="3688" spans="1:13" x14ac:dyDescent="0.3">
      <c r="A3688" s="4"/>
      <c r="B3688" s="1"/>
      <c r="C3688" s="1" t="str">
        <f t="shared" si="285"/>
        <v/>
      </c>
      <c r="D3688" s="1"/>
      <c r="E3688" s="1" t="str">
        <f t="shared" si="286"/>
        <v/>
      </c>
      <c r="F3688" s="1" t="str">
        <f t="shared" si="287"/>
        <v/>
      </c>
      <c r="G3688" s="1"/>
      <c r="H3688" s="74" t="str" cm="1">
        <f t="array" ref="H3688">IFERROR(IF(D3688="","",INDEX(Entradas!$H$3:$H$5000,MATCH(Vendas!A3688,IF(Entradas!$B$3:$B$5000=Vendas!D3688,Entradas!$A$3:$A$5000),1))),"Preço não registrado")</f>
        <v/>
      </c>
      <c r="I3688" s="37" t="str">
        <f t="shared" si="288"/>
        <v/>
      </c>
      <c r="J3688" s="1"/>
      <c r="K3688" s="1"/>
      <c r="L3688" s="16" t="str">
        <f t="shared" si="289"/>
        <v/>
      </c>
      <c r="M3688" s="70"/>
    </row>
    <row r="3689" spans="1:13" x14ac:dyDescent="0.3">
      <c r="A3689" s="4"/>
      <c r="B3689" s="1"/>
      <c r="C3689" s="1" t="str">
        <f t="shared" si="285"/>
        <v/>
      </c>
      <c r="D3689" s="1"/>
      <c r="E3689" s="1" t="str">
        <f t="shared" si="286"/>
        <v/>
      </c>
      <c r="F3689" s="1" t="str">
        <f t="shared" si="287"/>
        <v/>
      </c>
      <c r="G3689" s="1"/>
      <c r="H3689" s="74" t="str" cm="1">
        <f t="array" ref="H3689">IFERROR(IF(D3689="","",INDEX(Entradas!$H$3:$H$5000,MATCH(Vendas!A3689,IF(Entradas!$B$3:$B$5000=Vendas!D3689,Entradas!$A$3:$A$5000),1))),"Preço não registrado")</f>
        <v/>
      </c>
      <c r="I3689" s="37" t="str">
        <f t="shared" si="288"/>
        <v/>
      </c>
      <c r="J3689" s="1"/>
      <c r="K3689" s="1"/>
      <c r="L3689" s="16" t="str">
        <f t="shared" si="289"/>
        <v/>
      </c>
      <c r="M3689" s="70"/>
    </row>
    <row r="3690" spans="1:13" x14ac:dyDescent="0.3">
      <c r="A3690" s="4"/>
      <c r="B3690" s="1"/>
      <c r="C3690" s="1" t="str">
        <f t="shared" si="285"/>
        <v/>
      </c>
      <c r="D3690" s="1"/>
      <c r="E3690" s="1" t="str">
        <f t="shared" si="286"/>
        <v/>
      </c>
      <c r="F3690" s="1" t="str">
        <f t="shared" si="287"/>
        <v/>
      </c>
      <c r="G3690" s="1"/>
      <c r="H3690" s="74" t="str" cm="1">
        <f t="array" ref="H3690">IFERROR(IF(D3690="","",INDEX(Entradas!$H$3:$H$5000,MATCH(Vendas!A3690,IF(Entradas!$B$3:$B$5000=Vendas!D3690,Entradas!$A$3:$A$5000),1))),"Preço não registrado")</f>
        <v/>
      </c>
      <c r="I3690" s="37" t="str">
        <f t="shared" si="288"/>
        <v/>
      </c>
      <c r="J3690" s="1"/>
      <c r="K3690" s="1"/>
      <c r="L3690" s="16" t="str">
        <f t="shared" si="289"/>
        <v/>
      </c>
      <c r="M3690" s="70"/>
    </row>
    <row r="3691" spans="1:13" x14ac:dyDescent="0.3">
      <c r="A3691" s="4"/>
      <c r="B3691" s="1"/>
      <c r="C3691" s="1" t="str">
        <f t="shared" si="285"/>
        <v/>
      </c>
      <c r="D3691" s="1"/>
      <c r="E3691" s="1" t="str">
        <f t="shared" si="286"/>
        <v/>
      </c>
      <c r="F3691" s="1" t="str">
        <f t="shared" si="287"/>
        <v/>
      </c>
      <c r="G3691" s="1"/>
      <c r="H3691" s="74" t="str" cm="1">
        <f t="array" ref="H3691">IFERROR(IF(D3691="","",INDEX(Entradas!$H$3:$H$5000,MATCH(Vendas!A3691,IF(Entradas!$B$3:$B$5000=Vendas!D3691,Entradas!$A$3:$A$5000),1))),"Preço não registrado")</f>
        <v/>
      </c>
      <c r="I3691" s="37" t="str">
        <f t="shared" si="288"/>
        <v/>
      </c>
      <c r="J3691" s="1"/>
      <c r="K3691" s="1"/>
      <c r="L3691" s="16" t="str">
        <f t="shared" si="289"/>
        <v/>
      </c>
      <c r="M3691" s="70"/>
    </row>
    <row r="3692" spans="1:13" x14ac:dyDescent="0.3">
      <c r="A3692" s="4"/>
      <c r="B3692" s="1"/>
      <c r="C3692" s="1" t="str">
        <f t="shared" si="285"/>
        <v/>
      </c>
      <c r="D3692" s="6"/>
      <c r="E3692" s="1" t="str">
        <f t="shared" si="286"/>
        <v/>
      </c>
      <c r="F3692" s="1" t="str">
        <f t="shared" si="287"/>
        <v/>
      </c>
      <c r="G3692" s="1"/>
      <c r="H3692" s="74" t="str" cm="1">
        <f t="array" ref="H3692">IFERROR(IF(D3692="","",INDEX(Entradas!$H$3:$H$5000,MATCH(Vendas!A3692,IF(Entradas!$B$3:$B$5000=Vendas!D3692,Entradas!$A$3:$A$5000),1))),"Preço não registrado")</f>
        <v/>
      </c>
      <c r="I3692" s="37" t="str">
        <f t="shared" si="288"/>
        <v/>
      </c>
      <c r="J3692" s="1"/>
      <c r="K3692" s="1"/>
      <c r="L3692" s="16" t="str">
        <f t="shared" si="289"/>
        <v/>
      </c>
      <c r="M3692" s="70"/>
    </row>
    <row r="3693" spans="1:13" x14ac:dyDescent="0.3">
      <c r="A3693" s="4"/>
      <c r="B3693" s="1"/>
      <c r="C3693" s="1" t="str">
        <f t="shared" si="285"/>
        <v/>
      </c>
      <c r="D3693" s="1"/>
      <c r="E3693" s="1" t="str">
        <f t="shared" si="286"/>
        <v/>
      </c>
      <c r="F3693" s="1" t="str">
        <f t="shared" si="287"/>
        <v/>
      </c>
      <c r="G3693" s="1"/>
      <c r="H3693" s="74" t="str" cm="1">
        <f t="array" ref="H3693">IFERROR(IF(D3693="","",INDEX(Entradas!$H$3:$H$5000,MATCH(Vendas!A3693,IF(Entradas!$B$3:$B$5000=Vendas!D3693,Entradas!$A$3:$A$5000),1))),"Preço não registrado")</f>
        <v/>
      </c>
      <c r="I3693" s="37" t="str">
        <f t="shared" si="288"/>
        <v/>
      </c>
      <c r="J3693" s="1"/>
      <c r="K3693" s="1"/>
      <c r="L3693" s="16" t="str">
        <f t="shared" si="289"/>
        <v/>
      </c>
      <c r="M3693" s="70"/>
    </row>
    <row r="3694" spans="1:13" x14ac:dyDescent="0.3">
      <c r="A3694" s="4"/>
      <c r="B3694" s="1"/>
      <c r="C3694" s="1" t="str">
        <f t="shared" si="285"/>
        <v/>
      </c>
      <c r="D3694" s="1"/>
      <c r="E3694" s="1" t="str">
        <f t="shared" si="286"/>
        <v/>
      </c>
      <c r="F3694" s="1" t="str">
        <f t="shared" si="287"/>
        <v/>
      </c>
      <c r="G3694" s="1"/>
      <c r="H3694" s="74" t="str" cm="1">
        <f t="array" ref="H3694">IFERROR(IF(D3694="","",INDEX(Entradas!$H$3:$H$5000,MATCH(Vendas!A3694,IF(Entradas!$B$3:$B$5000=Vendas!D3694,Entradas!$A$3:$A$5000),1))),"Preço não registrado")</f>
        <v/>
      </c>
      <c r="I3694" s="37" t="str">
        <f t="shared" si="288"/>
        <v/>
      </c>
      <c r="J3694" s="1"/>
      <c r="K3694" s="1"/>
      <c r="L3694" s="16" t="str">
        <f t="shared" si="289"/>
        <v/>
      </c>
      <c r="M3694" s="70"/>
    </row>
    <row r="3695" spans="1:13" x14ac:dyDescent="0.3">
      <c r="A3695" s="4"/>
      <c r="B3695" s="1"/>
      <c r="C3695" s="1" t="str">
        <f t="shared" si="285"/>
        <v/>
      </c>
      <c r="D3695" s="1"/>
      <c r="E3695" s="1" t="str">
        <f t="shared" si="286"/>
        <v/>
      </c>
      <c r="F3695" s="1" t="str">
        <f t="shared" si="287"/>
        <v/>
      </c>
      <c r="G3695" s="1"/>
      <c r="H3695" s="74" t="str" cm="1">
        <f t="array" ref="H3695">IFERROR(IF(D3695="","",INDEX(Entradas!$H$3:$H$5000,MATCH(Vendas!A3695,IF(Entradas!$B$3:$B$5000=Vendas!D3695,Entradas!$A$3:$A$5000),1))),"Preço não registrado")</f>
        <v/>
      </c>
      <c r="I3695" s="37" t="str">
        <f t="shared" si="288"/>
        <v/>
      </c>
      <c r="J3695" s="1"/>
      <c r="K3695" s="1"/>
      <c r="L3695" s="16" t="str">
        <f t="shared" si="289"/>
        <v/>
      </c>
      <c r="M3695" s="70"/>
    </row>
    <row r="3696" spans="1:13" x14ac:dyDescent="0.3">
      <c r="A3696" s="4"/>
      <c r="B3696" s="1"/>
      <c r="C3696" s="1" t="str">
        <f t="shared" si="285"/>
        <v/>
      </c>
      <c r="D3696" s="1"/>
      <c r="E3696" s="1" t="str">
        <f t="shared" si="286"/>
        <v/>
      </c>
      <c r="F3696" s="1" t="str">
        <f t="shared" si="287"/>
        <v/>
      </c>
      <c r="G3696" s="1"/>
      <c r="H3696" s="74" t="str" cm="1">
        <f t="array" ref="H3696">IFERROR(IF(D3696="","",INDEX(Entradas!$H$3:$H$5000,MATCH(Vendas!A3696,IF(Entradas!$B$3:$B$5000=Vendas!D3696,Entradas!$A$3:$A$5000),1))),"Preço não registrado")</f>
        <v/>
      </c>
      <c r="I3696" s="37" t="str">
        <f t="shared" si="288"/>
        <v/>
      </c>
      <c r="J3696" s="1"/>
      <c r="K3696" s="1"/>
      <c r="L3696" s="16" t="str">
        <f t="shared" si="289"/>
        <v/>
      </c>
      <c r="M3696" s="70"/>
    </row>
    <row r="3697" spans="1:13" x14ac:dyDescent="0.3">
      <c r="A3697" s="4"/>
      <c r="B3697" s="1"/>
      <c r="C3697" s="1" t="str">
        <f t="shared" si="285"/>
        <v/>
      </c>
      <c r="D3697" s="1"/>
      <c r="E3697" s="1" t="str">
        <f t="shared" si="286"/>
        <v/>
      </c>
      <c r="F3697" s="1" t="str">
        <f t="shared" si="287"/>
        <v/>
      </c>
      <c r="G3697" s="1"/>
      <c r="H3697" s="74" t="str" cm="1">
        <f t="array" ref="H3697">IFERROR(IF(D3697="","",INDEX(Entradas!$H$3:$H$5000,MATCH(Vendas!A3697,IF(Entradas!$B$3:$B$5000=Vendas!D3697,Entradas!$A$3:$A$5000),1))),"Preço não registrado")</f>
        <v/>
      </c>
      <c r="I3697" s="37" t="str">
        <f t="shared" si="288"/>
        <v/>
      </c>
      <c r="J3697" s="1"/>
      <c r="K3697" s="1"/>
      <c r="L3697" s="16" t="str">
        <f t="shared" si="289"/>
        <v/>
      </c>
      <c r="M3697" s="70"/>
    </row>
    <row r="3698" spans="1:13" x14ac:dyDescent="0.3">
      <c r="A3698" s="4"/>
      <c r="B3698" s="1"/>
      <c r="C3698" s="1" t="str">
        <f t="shared" si="285"/>
        <v/>
      </c>
      <c r="D3698" s="1"/>
      <c r="E3698" s="1" t="str">
        <f t="shared" si="286"/>
        <v/>
      </c>
      <c r="F3698" s="1" t="str">
        <f t="shared" si="287"/>
        <v/>
      </c>
      <c r="G3698" s="1"/>
      <c r="H3698" s="74" t="str" cm="1">
        <f t="array" ref="H3698">IFERROR(IF(D3698="","",INDEX(Entradas!$H$3:$H$5000,MATCH(Vendas!A3698,IF(Entradas!$B$3:$B$5000=Vendas!D3698,Entradas!$A$3:$A$5000),1))),"Preço não registrado")</f>
        <v/>
      </c>
      <c r="I3698" s="37" t="str">
        <f t="shared" si="288"/>
        <v/>
      </c>
      <c r="J3698" s="1"/>
      <c r="K3698" s="1"/>
      <c r="L3698" s="16" t="str">
        <f t="shared" si="289"/>
        <v/>
      </c>
      <c r="M3698" s="70"/>
    </row>
    <row r="3699" spans="1:13" x14ac:dyDescent="0.3">
      <c r="A3699" s="4"/>
      <c r="B3699" s="1"/>
      <c r="C3699" s="1" t="str">
        <f t="shared" si="285"/>
        <v/>
      </c>
      <c r="D3699" s="1"/>
      <c r="E3699" s="1" t="str">
        <f t="shared" si="286"/>
        <v/>
      </c>
      <c r="F3699" s="1" t="str">
        <f t="shared" si="287"/>
        <v/>
      </c>
      <c r="G3699" s="1"/>
      <c r="H3699" s="74" t="str" cm="1">
        <f t="array" ref="H3699">IFERROR(IF(D3699="","",INDEX(Entradas!$H$3:$H$5000,MATCH(Vendas!A3699,IF(Entradas!$B$3:$B$5000=Vendas!D3699,Entradas!$A$3:$A$5000),1))),"Preço não registrado")</f>
        <v/>
      </c>
      <c r="I3699" s="37" t="str">
        <f t="shared" si="288"/>
        <v/>
      </c>
      <c r="J3699" s="1"/>
      <c r="K3699" s="1"/>
      <c r="L3699" s="16" t="str">
        <f t="shared" si="289"/>
        <v/>
      </c>
      <c r="M3699" s="70"/>
    </row>
    <row r="3700" spans="1:13" x14ac:dyDescent="0.3">
      <c r="A3700" s="4"/>
      <c r="B3700" s="1"/>
      <c r="C3700" s="1" t="str">
        <f t="shared" si="285"/>
        <v/>
      </c>
      <c r="D3700" s="1"/>
      <c r="E3700" s="1" t="str">
        <f t="shared" si="286"/>
        <v/>
      </c>
      <c r="F3700" s="1" t="str">
        <f t="shared" si="287"/>
        <v/>
      </c>
      <c r="G3700" s="1"/>
      <c r="H3700" s="74" t="str" cm="1">
        <f t="array" ref="H3700">IFERROR(IF(D3700="","",INDEX(Entradas!$H$3:$H$5000,MATCH(Vendas!A3700,IF(Entradas!$B$3:$B$5000=Vendas!D3700,Entradas!$A$3:$A$5000),1))),"Preço não registrado")</f>
        <v/>
      </c>
      <c r="I3700" s="37" t="str">
        <f t="shared" si="288"/>
        <v/>
      </c>
      <c r="J3700" s="1"/>
      <c r="K3700" s="1"/>
      <c r="L3700" s="16" t="str">
        <f t="shared" si="289"/>
        <v/>
      </c>
      <c r="M3700" s="70"/>
    </row>
    <row r="3701" spans="1:13" x14ac:dyDescent="0.3">
      <c r="A3701" s="4"/>
      <c r="B3701" s="1"/>
      <c r="C3701" s="1" t="str">
        <f t="shared" si="285"/>
        <v/>
      </c>
      <c r="D3701" s="1"/>
      <c r="E3701" s="1" t="str">
        <f t="shared" si="286"/>
        <v/>
      </c>
      <c r="F3701" s="1" t="str">
        <f t="shared" si="287"/>
        <v/>
      </c>
      <c r="G3701" s="1"/>
      <c r="H3701" s="74" t="str" cm="1">
        <f t="array" ref="H3701">IFERROR(IF(D3701="","",INDEX(Entradas!$H$3:$H$5000,MATCH(Vendas!A3701,IF(Entradas!$B$3:$B$5000=Vendas!D3701,Entradas!$A$3:$A$5000),1))),"Preço não registrado")</f>
        <v/>
      </c>
      <c r="I3701" s="37" t="str">
        <f t="shared" si="288"/>
        <v/>
      </c>
      <c r="J3701" s="1"/>
      <c r="K3701" s="1"/>
      <c r="L3701" s="16" t="str">
        <f t="shared" si="289"/>
        <v/>
      </c>
      <c r="M3701" s="70"/>
    </row>
    <row r="3702" spans="1:13" x14ac:dyDescent="0.3">
      <c r="A3702" s="4"/>
      <c r="B3702" s="1"/>
      <c r="C3702" s="1" t="str">
        <f t="shared" si="285"/>
        <v/>
      </c>
      <c r="D3702" s="6"/>
      <c r="E3702" s="1" t="str">
        <f t="shared" si="286"/>
        <v/>
      </c>
      <c r="F3702" s="1" t="str">
        <f t="shared" si="287"/>
        <v/>
      </c>
      <c r="G3702" s="1"/>
      <c r="H3702" s="74" t="str" cm="1">
        <f t="array" ref="H3702">IFERROR(IF(D3702="","",INDEX(Entradas!$H$3:$H$5000,MATCH(Vendas!A3702,IF(Entradas!$B$3:$B$5000=Vendas!D3702,Entradas!$A$3:$A$5000),1))),"Preço não registrado")</f>
        <v/>
      </c>
      <c r="I3702" s="37" t="str">
        <f t="shared" si="288"/>
        <v/>
      </c>
      <c r="J3702" s="1"/>
      <c r="K3702" s="1"/>
      <c r="L3702" s="16" t="str">
        <f t="shared" si="289"/>
        <v/>
      </c>
      <c r="M3702" s="70"/>
    </row>
    <row r="3703" spans="1:13" x14ac:dyDescent="0.3">
      <c r="A3703" s="4"/>
      <c r="B3703" s="1"/>
      <c r="C3703" s="1" t="str">
        <f t="shared" si="285"/>
        <v/>
      </c>
      <c r="D3703" s="1"/>
      <c r="E3703" s="1" t="str">
        <f t="shared" si="286"/>
        <v/>
      </c>
      <c r="F3703" s="1" t="str">
        <f t="shared" si="287"/>
        <v/>
      </c>
      <c r="G3703" s="1"/>
      <c r="H3703" s="74" t="str" cm="1">
        <f t="array" ref="H3703">IFERROR(IF(D3703="","",INDEX(Entradas!$H$3:$H$5000,MATCH(Vendas!A3703,IF(Entradas!$B$3:$B$5000=Vendas!D3703,Entradas!$A$3:$A$5000),1))),"Preço não registrado")</f>
        <v/>
      </c>
      <c r="I3703" s="37" t="str">
        <f t="shared" si="288"/>
        <v/>
      </c>
      <c r="J3703" s="1"/>
      <c r="K3703" s="1"/>
      <c r="L3703" s="16" t="str">
        <f t="shared" si="289"/>
        <v/>
      </c>
      <c r="M3703" s="70"/>
    </row>
    <row r="3704" spans="1:13" x14ac:dyDescent="0.3">
      <c r="A3704" s="4"/>
      <c r="B3704" s="1"/>
      <c r="C3704" s="1" t="str">
        <f t="shared" si="285"/>
        <v/>
      </c>
      <c r="D3704" s="1"/>
      <c r="E3704" s="1" t="str">
        <f t="shared" si="286"/>
        <v/>
      </c>
      <c r="F3704" s="1" t="str">
        <f t="shared" si="287"/>
        <v/>
      </c>
      <c r="G3704" s="1"/>
      <c r="H3704" s="74" t="str" cm="1">
        <f t="array" ref="H3704">IFERROR(IF(D3704="","",INDEX(Entradas!$H$3:$H$5000,MATCH(Vendas!A3704,IF(Entradas!$B$3:$B$5000=Vendas!D3704,Entradas!$A$3:$A$5000),1))),"Preço não registrado")</f>
        <v/>
      </c>
      <c r="I3704" s="37" t="str">
        <f t="shared" si="288"/>
        <v/>
      </c>
      <c r="J3704" s="1"/>
      <c r="K3704" s="1"/>
      <c r="L3704" s="16" t="str">
        <f t="shared" si="289"/>
        <v/>
      </c>
      <c r="M3704" s="70"/>
    </row>
    <row r="3705" spans="1:13" x14ac:dyDescent="0.3">
      <c r="A3705" s="4"/>
      <c r="B3705" s="1"/>
      <c r="C3705" s="1" t="str">
        <f t="shared" si="285"/>
        <v/>
      </c>
      <c r="D3705" s="1"/>
      <c r="E3705" s="1" t="str">
        <f t="shared" si="286"/>
        <v/>
      </c>
      <c r="F3705" s="1" t="str">
        <f t="shared" si="287"/>
        <v/>
      </c>
      <c r="G3705" s="1"/>
      <c r="H3705" s="74" t="str" cm="1">
        <f t="array" ref="H3705">IFERROR(IF(D3705="","",INDEX(Entradas!$H$3:$H$5000,MATCH(Vendas!A3705,IF(Entradas!$B$3:$B$5000=Vendas!D3705,Entradas!$A$3:$A$5000),1))),"Preço não registrado")</f>
        <v/>
      </c>
      <c r="I3705" s="37" t="str">
        <f t="shared" si="288"/>
        <v/>
      </c>
      <c r="J3705" s="1"/>
      <c r="K3705" s="1"/>
      <c r="L3705" s="16" t="str">
        <f t="shared" si="289"/>
        <v/>
      </c>
      <c r="M3705" s="70"/>
    </row>
    <row r="3706" spans="1:13" x14ac:dyDescent="0.3">
      <c r="A3706" s="4"/>
      <c r="B3706" s="1"/>
      <c r="C3706" s="1" t="str">
        <f t="shared" si="285"/>
        <v/>
      </c>
      <c r="D3706" s="1"/>
      <c r="E3706" s="1" t="str">
        <f t="shared" si="286"/>
        <v/>
      </c>
      <c r="F3706" s="1" t="str">
        <f t="shared" si="287"/>
        <v/>
      </c>
      <c r="G3706" s="1"/>
      <c r="H3706" s="74" t="str" cm="1">
        <f t="array" ref="H3706">IFERROR(IF(D3706="","",INDEX(Entradas!$H$3:$H$5000,MATCH(Vendas!A3706,IF(Entradas!$B$3:$B$5000=Vendas!D3706,Entradas!$A$3:$A$5000),1))),"Preço não registrado")</f>
        <v/>
      </c>
      <c r="I3706" s="37" t="str">
        <f t="shared" si="288"/>
        <v/>
      </c>
      <c r="J3706" s="1"/>
      <c r="K3706" s="1"/>
      <c r="L3706" s="16" t="str">
        <f t="shared" si="289"/>
        <v/>
      </c>
      <c r="M3706" s="70"/>
    </row>
    <row r="3707" spans="1:13" x14ac:dyDescent="0.3">
      <c r="A3707" s="4"/>
      <c r="B3707" s="1"/>
      <c r="C3707" s="1" t="str">
        <f t="shared" si="285"/>
        <v/>
      </c>
      <c r="D3707" s="1"/>
      <c r="E3707" s="1" t="str">
        <f t="shared" si="286"/>
        <v/>
      </c>
      <c r="F3707" s="1" t="str">
        <f t="shared" si="287"/>
        <v/>
      </c>
      <c r="G3707" s="1"/>
      <c r="H3707" s="74" t="str" cm="1">
        <f t="array" ref="H3707">IFERROR(IF(D3707="","",INDEX(Entradas!$H$3:$H$5000,MATCH(Vendas!A3707,IF(Entradas!$B$3:$B$5000=Vendas!D3707,Entradas!$A$3:$A$5000),1))),"Preço não registrado")</f>
        <v/>
      </c>
      <c r="I3707" s="37" t="str">
        <f t="shared" si="288"/>
        <v/>
      </c>
      <c r="J3707" s="1"/>
      <c r="K3707" s="1"/>
      <c r="L3707" s="16" t="str">
        <f t="shared" si="289"/>
        <v/>
      </c>
      <c r="M3707" s="70"/>
    </row>
    <row r="3708" spans="1:13" x14ac:dyDescent="0.3">
      <c r="A3708" s="4"/>
      <c r="B3708" s="1"/>
      <c r="C3708" s="1" t="str">
        <f t="shared" si="285"/>
        <v/>
      </c>
      <c r="D3708" s="1"/>
      <c r="E3708" s="1" t="str">
        <f t="shared" si="286"/>
        <v/>
      </c>
      <c r="F3708" s="1" t="str">
        <f t="shared" si="287"/>
        <v/>
      </c>
      <c r="G3708" s="1"/>
      <c r="H3708" s="74" t="str" cm="1">
        <f t="array" ref="H3708">IFERROR(IF(D3708="","",INDEX(Entradas!$H$3:$H$5000,MATCH(Vendas!A3708,IF(Entradas!$B$3:$B$5000=Vendas!D3708,Entradas!$A$3:$A$5000),1))),"Preço não registrado")</f>
        <v/>
      </c>
      <c r="I3708" s="37" t="str">
        <f t="shared" si="288"/>
        <v/>
      </c>
      <c r="J3708" s="1"/>
      <c r="K3708" s="1"/>
      <c r="L3708" s="16" t="str">
        <f t="shared" si="289"/>
        <v/>
      </c>
      <c r="M3708" s="70"/>
    </row>
    <row r="3709" spans="1:13" x14ac:dyDescent="0.3">
      <c r="A3709" s="4"/>
      <c r="B3709" s="1"/>
      <c r="C3709" s="1" t="str">
        <f t="shared" si="285"/>
        <v/>
      </c>
      <c r="D3709" s="1"/>
      <c r="E3709" s="1" t="str">
        <f t="shared" si="286"/>
        <v/>
      </c>
      <c r="F3709" s="1" t="str">
        <f t="shared" si="287"/>
        <v/>
      </c>
      <c r="G3709" s="1"/>
      <c r="H3709" s="74" t="str" cm="1">
        <f t="array" ref="H3709">IFERROR(IF(D3709="","",INDEX(Entradas!$H$3:$H$5000,MATCH(Vendas!A3709,IF(Entradas!$B$3:$B$5000=Vendas!D3709,Entradas!$A$3:$A$5000),1))),"Preço não registrado")</f>
        <v/>
      </c>
      <c r="I3709" s="37" t="str">
        <f t="shared" si="288"/>
        <v/>
      </c>
      <c r="J3709" s="1"/>
      <c r="K3709" s="1"/>
      <c r="L3709" s="16" t="str">
        <f t="shared" si="289"/>
        <v/>
      </c>
      <c r="M3709" s="70"/>
    </row>
    <row r="3710" spans="1:13" x14ac:dyDescent="0.3">
      <c r="A3710" s="4"/>
      <c r="B3710" s="1"/>
      <c r="C3710" s="1" t="str">
        <f t="shared" si="285"/>
        <v/>
      </c>
      <c r="D3710" s="1"/>
      <c r="E3710" s="1" t="str">
        <f t="shared" si="286"/>
        <v/>
      </c>
      <c r="F3710" s="1" t="str">
        <f t="shared" si="287"/>
        <v/>
      </c>
      <c r="G3710" s="1"/>
      <c r="H3710" s="74" t="str" cm="1">
        <f t="array" ref="H3710">IFERROR(IF(D3710="","",INDEX(Entradas!$H$3:$H$5000,MATCH(Vendas!A3710,IF(Entradas!$B$3:$B$5000=Vendas!D3710,Entradas!$A$3:$A$5000),1))),"Preço não registrado")</f>
        <v/>
      </c>
      <c r="I3710" s="37" t="str">
        <f t="shared" si="288"/>
        <v/>
      </c>
      <c r="J3710" s="1"/>
      <c r="K3710" s="1"/>
      <c r="L3710" s="16" t="str">
        <f t="shared" si="289"/>
        <v/>
      </c>
      <c r="M3710" s="70"/>
    </row>
    <row r="3711" spans="1:13" x14ac:dyDescent="0.3">
      <c r="A3711" s="4"/>
      <c r="B3711" s="1"/>
      <c r="C3711" s="1" t="str">
        <f t="shared" si="285"/>
        <v/>
      </c>
      <c r="D3711" s="1"/>
      <c r="E3711" s="1" t="str">
        <f t="shared" si="286"/>
        <v/>
      </c>
      <c r="F3711" s="1" t="str">
        <f t="shared" si="287"/>
        <v/>
      </c>
      <c r="G3711" s="1"/>
      <c r="H3711" s="74" t="str" cm="1">
        <f t="array" ref="H3711">IFERROR(IF(D3711="","",INDEX(Entradas!$H$3:$H$5000,MATCH(Vendas!A3711,IF(Entradas!$B$3:$B$5000=Vendas!D3711,Entradas!$A$3:$A$5000),1))),"Preço não registrado")</f>
        <v/>
      </c>
      <c r="I3711" s="37" t="str">
        <f t="shared" si="288"/>
        <v/>
      </c>
      <c r="J3711" s="1"/>
      <c r="K3711" s="1"/>
      <c r="L3711" s="16" t="str">
        <f t="shared" si="289"/>
        <v/>
      </c>
      <c r="M3711" s="70"/>
    </row>
    <row r="3712" spans="1:13" x14ac:dyDescent="0.3">
      <c r="A3712" s="4"/>
      <c r="B3712" s="1"/>
      <c r="C3712" s="1" t="str">
        <f t="shared" si="285"/>
        <v/>
      </c>
      <c r="D3712" s="6"/>
      <c r="E3712" s="1" t="str">
        <f t="shared" si="286"/>
        <v/>
      </c>
      <c r="F3712" s="1" t="str">
        <f t="shared" si="287"/>
        <v/>
      </c>
      <c r="G3712" s="1"/>
      <c r="H3712" s="74" t="str" cm="1">
        <f t="array" ref="H3712">IFERROR(IF(D3712="","",INDEX(Entradas!$H$3:$H$5000,MATCH(Vendas!A3712,IF(Entradas!$B$3:$B$5000=Vendas!D3712,Entradas!$A$3:$A$5000),1))),"Preço não registrado")</f>
        <v/>
      </c>
      <c r="I3712" s="37" t="str">
        <f t="shared" si="288"/>
        <v/>
      </c>
      <c r="J3712" s="1"/>
      <c r="K3712" s="1"/>
      <c r="L3712" s="16" t="str">
        <f t="shared" si="289"/>
        <v/>
      </c>
      <c r="M3712" s="70"/>
    </row>
    <row r="3713" spans="1:13" x14ac:dyDescent="0.3">
      <c r="A3713" s="4"/>
      <c r="B3713" s="1"/>
      <c r="C3713" s="1" t="str">
        <f t="shared" si="285"/>
        <v/>
      </c>
      <c r="D3713" s="1"/>
      <c r="E3713" s="1" t="str">
        <f t="shared" si="286"/>
        <v/>
      </c>
      <c r="F3713" s="1" t="str">
        <f t="shared" si="287"/>
        <v/>
      </c>
      <c r="G3713" s="1"/>
      <c r="H3713" s="74" t="str" cm="1">
        <f t="array" ref="H3713">IFERROR(IF(D3713="","",INDEX(Entradas!$H$3:$H$5000,MATCH(Vendas!A3713,IF(Entradas!$B$3:$B$5000=Vendas!D3713,Entradas!$A$3:$A$5000),1))),"Preço não registrado")</f>
        <v/>
      </c>
      <c r="I3713" s="37" t="str">
        <f t="shared" si="288"/>
        <v/>
      </c>
      <c r="J3713" s="1"/>
      <c r="K3713" s="1"/>
      <c r="L3713" s="16" t="str">
        <f t="shared" si="289"/>
        <v/>
      </c>
      <c r="M3713" s="70"/>
    </row>
    <row r="3714" spans="1:13" x14ac:dyDescent="0.3">
      <c r="A3714" s="4"/>
      <c r="B3714" s="1"/>
      <c r="C3714" s="1" t="str">
        <f t="shared" si="285"/>
        <v/>
      </c>
      <c r="D3714" s="1"/>
      <c r="E3714" s="1" t="str">
        <f t="shared" si="286"/>
        <v/>
      </c>
      <c r="F3714" s="1" t="str">
        <f t="shared" si="287"/>
        <v/>
      </c>
      <c r="G3714" s="1"/>
      <c r="H3714" s="74" t="str" cm="1">
        <f t="array" ref="H3714">IFERROR(IF(D3714="","",INDEX(Entradas!$H$3:$H$5000,MATCH(Vendas!A3714,IF(Entradas!$B$3:$B$5000=Vendas!D3714,Entradas!$A$3:$A$5000),1))),"Preço não registrado")</f>
        <v/>
      </c>
      <c r="I3714" s="37" t="str">
        <f t="shared" si="288"/>
        <v/>
      </c>
      <c r="J3714" s="1"/>
      <c r="K3714" s="1"/>
      <c r="L3714" s="16" t="str">
        <f t="shared" si="289"/>
        <v/>
      </c>
      <c r="M3714" s="70"/>
    </row>
    <row r="3715" spans="1:13" x14ac:dyDescent="0.3">
      <c r="A3715" s="4"/>
      <c r="B3715" s="1"/>
      <c r="C3715" s="1" t="str">
        <f t="shared" ref="C3715:C3778" si="290">IF(B3715="","",VLOOKUP(B3715,tabela_cliente,2,0))</f>
        <v/>
      </c>
      <c r="D3715" s="1"/>
      <c r="E3715" s="1" t="str">
        <f t="shared" ref="E3715:E3778" si="291">IF(D3715="","",VLOOKUP(D3715,tabela_produto,2,0))</f>
        <v/>
      </c>
      <c r="F3715" s="1" t="str">
        <f t="shared" ref="F3715:F3778" si="292">IF(D3715="","",VLOOKUP(D3715,tabela_produto,3,0))</f>
        <v/>
      </c>
      <c r="G3715" s="1"/>
      <c r="H3715" s="74" t="str" cm="1">
        <f t="array" ref="H3715">IFERROR(IF(D3715="","",INDEX(Entradas!$H$3:$H$5000,MATCH(Vendas!A3715,IF(Entradas!$B$3:$B$5000=Vendas!D3715,Entradas!$A$3:$A$5000),1))),"Preço não registrado")</f>
        <v/>
      </c>
      <c r="I3715" s="37" t="str">
        <f t="shared" si="288"/>
        <v/>
      </c>
      <c r="J3715" s="1"/>
      <c r="K3715" s="1"/>
      <c r="L3715" s="16" t="str">
        <f t="shared" si="289"/>
        <v/>
      </c>
      <c r="M3715" s="70"/>
    </row>
    <row r="3716" spans="1:13" x14ac:dyDescent="0.3">
      <c r="A3716" s="4"/>
      <c r="B3716" s="1"/>
      <c r="C3716" s="1" t="str">
        <f t="shared" si="290"/>
        <v/>
      </c>
      <c r="D3716" s="1"/>
      <c r="E3716" s="1" t="str">
        <f t="shared" si="291"/>
        <v/>
      </c>
      <c r="F3716" s="1" t="str">
        <f t="shared" si="292"/>
        <v/>
      </c>
      <c r="G3716" s="1"/>
      <c r="H3716" s="74" t="str" cm="1">
        <f t="array" ref="H3716">IFERROR(IF(D3716="","",INDEX(Entradas!$H$3:$H$5000,MATCH(Vendas!A3716,IF(Entradas!$B$3:$B$5000=Vendas!D3716,Entradas!$A$3:$A$5000),1))),"Preço não registrado")</f>
        <v/>
      </c>
      <c r="I3716" s="37" t="str">
        <f t="shared" ref="I3716:I3779" si="293">IFERROR(IF(OR(G3716="",H3716=""),"",G3716*H3716),"")</f>
        <v/>
      </c>
      <c r="J3716" s="1"/>
      <c r="K3716" s="1"/>
      <c r="L3716" s="16" t="str">
        <f t="shared" ref="L3716:L3779" si="294">IF(K3716="","",HYPERLINK("https://rastreamentocorreios.info/consulta/"&amp;K3716,"Rastreie aqui"))</f>
        <v/>
      </c>
      <c r="M3716" s="70"/>
    </row>
    <row r="3717" spans="1:13" x14ac:dyDescent="0.3">
      <c r="A3717" s="4"/>
      <c r="B3717" s="1"/>
      <c r="C3717" s="1" t="str">
        <f t="shared" si="290"/>
        <v/>
      </c>
      <c r="D3717" s="1"/>
      <c r="E3717" s="1" t="str">
        <f t="shared" si="291"/>
        <v/>
      </c>
      <c r="F3717" s="1" t="str">
        <f t="shared" si="292"/>
        <v/>
      </c>
      <c r="G3717" s="1"/>
      <c r="H3717" s="74" t="str" cm="1">
        <f t="array" ref="H3717">IFERROR(IF(D3717="","",INDEX(Entradas!$H$3:$H$5000,MATCH(Vendas!A3717,IF(Entradas!$B$3:$B$5000=Vendas!D3717,Entradas!$A$3:$A$5000),1))),"Preço não registrado")</f>
        <v/>
      </c>
      <c r="I3717" s="37" t="str">
        <f t="shared" si="293"/>
        <v/>
      </c>
      <c r="J3717" s="1"/>
      <c r="K3717" s="1"/>
      <c r="L3717" s="16" t="str">
        <f t="shared" si="294"/>
        <v/>
      </c>
      <c r="M3717" s="70"/>
    </row>
    <row r="3718" spans="1:13" x14ac:dyDescent="0.3">
      <c r="A3718" s="4"/>
      <c r="B3718" s="1"/>
      <c r="C3718" s="1" t="str">
        <f t="shared" si="290"/>
        <v/>
      </c>
      <c r="D3718" s="1"/>
      <c r="E3718" s="1" t="str">
        <f t="shared" si="291"/>
        <v/>
      </c>
      <c r="F3718" s="1" t="str">
        <f t="shared" si="292"/>
        <v/>
      </c>
      <c r="G3718" s="1"/>
      <c r="H3718" s="74" t="str" cm="1">
        <f t="array" ref="H3718">IFERROR(IF(D3718="","",INDEX(Entradas!$H$3:$H$5000,MATCH(Vendas!A3718,IF(Entradas!$B$3:$B$5000=Vendas!D3718,Entradas!$A$3:$A$5000),1))),"Preço não registrado")</f>
        <v/>
      </c>
      <c r="I3718" s="37" t="str">
        <f t="shared" si="293"/>
        <v/>
      </c>
      <c r="J3718" s="1"/>
      <c r="K3718" s="1"/>
      <c r="L3718" s="16" t="str">
        <f t="shared" si="294"/>
        <v/>
      </c>
      <c r="M3718" s="70"/>
    </row>
    <row r="3719" spans="1:13" x14ac:dyDescent="0.3">
      <c r="A3719" s="4"/>
      <c r="B3719" s="1"/>
      <c r="C3719" s="1" t="str">
        <f t="shared" si="290"/>
        <v/>
      </c>
      <c r="D3719" s="1"/>
      <c r="E3719" s="1" t="str">
        <f t="shared" si="291"/>
        <v/>
      </c>
      <c r="F3719" s="1" t="str">
        <f t="shared" si="292"/>
        <v/>
      </c>
      <c r="G3719" s="1"/>
      <c r="H3719" s="74" t="str" cm="1">
        <f t="array" ref="H3719">IFERROR(IF(D3719="","",INDEX(Entradas!$H$3:$H$5000,MATCH(Vendas!A3719,IF(Entradas!$B$3:$B$5000=Vendas!D3719,Entradas!$A$3:$A$5000),1))),"Preço não registrado")</f>
        <v/>
      </c>
      <c r="I3719" s="37" t="str">
        <f t="shared" si="293"/>
        <v/>
      </c>
      <c r="J3719" s="1"/>
      <c r="K3719" s="1"/>
      <c r="L3719" s="16" t="str">
        <f t="shared" si="294"/>
        <v/>
      </c>
      <c r="M3719" s="70"/>
    </row>
    <row r="3720" spans="1:13" x14ac:dyDescent="0.3">
      <c r="A3720" s="4"/>
      <c r="B3720" s="1"/>
      <c r="C3720" s="1" t="str">
        <f t="shared" si="290"/>
        <v/>
      </c>
      <c r="D3720" s="1"/>
      <c r="E3720" s="1" t="str">
        <f t="shared" si="291"/>
        <v/>
      </c>
      <c r="F3720" s="1" t="str">
        <f t="shared" si="292"/>
        <v/>
      </c>
      <c r="G3720" s="1"/>
      <c r="H3720" s="74" t="str" cm="1">
        <f t="array" ref="H3720">IFERROR(IF(D3720="","",INDEX(Entradas!$H$3:$H$5000,MATCH(Vendas!A3720,IF(Entradas!$B$3:$B$5000=Vendas!D3720,Entradas!$A$3:$A$5000),1))),"Preço não registrado")</f>
        <v/>
      </c>
      <c r="I3720" s="37" t="str">
        <f t="shared" si="293"/>
        <v/>
      </c>
      <c r="J3720" s="1"/>
      <c r="K3720" s="1"/>
      <c r="L3720" s="16" t="str">
        <f t="shared" si="294"/>
        <v/>
      </c>
      <c r="M3720" s="70"/>
    </row>
    <row r="3721" spans="1:13" x14ac:dyDescent="0.3">
      <c r="A3721" s="4"/>
      <c r="B3721" s="1"/>
      <c r="C3721" s="1" t="str">
        <f t="shared" si="290"/>
        <v/>
      </c>
      <c r="D3721" s="1"/>
      <c r="E3721" s="1" t="str">
        <f t="shared" si="291"/>
        <v/>
      </c>
      <c r="F3721" s="1" t="str">
        <f t="shared" si="292"/>
        <v/>
      </c>
      <c r="G3721" s="1"/>
      <c r="H3721" s="74" t="str" cm="1">
        <f t="array" ref="H3721">IFERROR(IF(D3721="","",INDEX(Entradas!$H$3:$H$5000,MATCH(Vendas!A3721,IF(Entradas!$B$3:$B$5000=Vendas!D3721,Entradas!$A$3:$A$5000),1))),"Preço não registrado")</f>
        <v/>
      </c>
      <c r="I3721" s="37" t="str">
        <f t="shared" si="293"/>
        <v/>
      </c>
      <c r="J3721" s="1"/>
      <c r="K3721" s="1"/>
      <c r="L3721" s="16" t="str">
        <f t="shared" si="294"/>
        <v/>
      </c>
      <c r="M3721" s="70"/>
    </row>
    <row r="3722" spans="1:13" x14ac:dyDescent="0.3">
      <c r="A3722" s="4"/>
      <c r="B3722" s="1"/>
      <c r="C3722" s="1" t="str">
        <f t="shared" si="290"/>
        <v/>
      </c>
      <c r="D3722" s="6"/>
      <c r="E3722" s="1" t="str">
        <f t="shared" si="291"/>
        <v/>
      </c>
      <c r="F3722" s="1" t="str">
        <f t="shared" si="292"/>
        <v/>
      </c>
      <c r="G3722" s="1"/>
      <c r="H3722" s="74" t="str" cm="1">
        <f t="array" ref="H3722">IFERROR(IF(D3722="","",INDEX(Entradas!$H$3:$H$5000,MATCH(Vendas!A3722,IF(Entradas!$B$3:$B$5000=Vendas!D3722,Entradas!$A$3:$A$5000),1))),"Preço não registrado")</f>
        <v/>
      </c>
      <c r="I3722" s="37" t="str">
        <f t="shared" si="293"/>
        <v/>
      </c>
      <c r="J3722" s="1"/>
      <c r="K3722" s="1"/>
      <c r="L3722" s="16" t="str">
        <f t="shared" si="294"/>
        <v/>
      </c>
      <c r="M3722" s="70"/>
    </row>
    <row r="3723" spans="1:13" x14ac:dyDescent="0.3">
      <c r="A3723" s="4"/>
      <c r="B3723" s="1"/>
      <c r="C3723" s="1" t="str">
        <f t="shared" si="290"/>
        <v/>
      </c>
      <c r="D3723" s="1"/>
      <c r="E3723" s="1" t="str">
        <f t="shared" si="291"/>
        <v/>
      </c>
      <c r="F3723" s="1" t="str">
        <f t="shared" si="292"/>
        <v/>
      </c>
      <c r="G3723" s="1"/>
      <c r="H3723" s="74" t="str" cm="1">
        <f t="array" ref="H3723">IFERROR(IF(D3723="","",INDEX(Entradas!$H$3:$H$5000,MATCH(Vendas!A3723,IF(Entradas!$B$3:$B$5000=Vendas!D3723,Entradas!$A$3:$A$5000),1))),"Preço não registrado")</f>
        <v/>
      </c>
      <c r="I3723" s="37" t="str">
        <f t="shared" si="293"/>
        <v/>
      </c>
      <c r="J3723" s="1"/>
      <c r="K3723" s="1"/>
      <c r="L3723" s="16" t="str">
        <f t="shared" si="294"/>
        <v/>
      </c>
      <c r="M3723" s="70"/>
    </row>
    <row r="3724" spans="1:13" x14ac:dyDescent="0.3">
      <c r="A3724" s="4"/>
      <c r="B3724" s="1"/>
      <c r="C3724" s="1" t="str">
        <f t="shared" si="290"/>
        <v/>
      </c>
      <c r="D3724" s="1"/>
      <c r="E3724" s="1" t="str">
        <f t="shared" si="291"/>
        <v/>
      </c>
      <c r="F3724" s="1" t="str">
        <f t="shared" si="292"/>
        <v/>
      </c>
      <c r="G3724" s="1"/>
      <c r="H3724" s="74" t="str" cm="1">
        <f t="array" ref="H3724">IFERROR(IF(D3724="","",INDEX(Entradas!$H$3:$H$5000,MATCH(Vendas!A3724,IF(Entradas!$B$3:$B$5000=Vendas!D3724,Entradas!$A$3:$A$5000),1))),"Preço não registrado")</f>
        <v/>
      </c>
      <c r="I3724" s="37" t="str">
        <f t="shared" si="293"/>
        <v/>
      </c>
      <c r="J3724" s="1"/>
      <c r="K3724" s="1"/>
      <c r="L3724" s="16" t="str">
        <f t="shared" si="294"/>
        <v/>
      </c>
      <c r="M3724" s="70"/>
    </row>
    <row r="3725" spans="1:13" x14ac:dyDescent="0.3">
      <c r="A3725" s="4"/>
      <c r="B3725" s="1"/>
      <c r="C3725" s="1" t="str">
        <f t="shared" si="290"/>
        <v/>
      </c>
      <c r="D3725" s="1"/>
      <c r="E3725" s="1" t="str">
        <f t="shared" si="291"/>
        <v/>
      </c>
      <c r="F3725" s="1" t="str">
        <f t="shared" si="292"/>
        <v/>
      </c>
      <c r="G3725" s="1"/>
      <c r="H3725" s="74" t="str" cm="1">
        <f t="array" ref="H3725">IFERROR(IF(D3725="","",INDEX(Entradas!$H$3:$H$5000,MATCH(Vendas!A3725,IF(Entradas!$B$3:$B$5000=Vendas!D3725,Entradas!$A$3:$A$5000),1))),"Preço não registrado")</f>
        <v/>
      </c>
      <c r="I3725" s="37" t="str">
        <f t="shared" si="293"/>
        <v/>
      </c>
      <c r="J3725" s="1"/>
      <c r="K3725" s="1"/>
      <c r="L3725" s="16" t="str">
        <f t="shared" si="294"/>
        <v/>
      </c>
      <c r="M3725" s="70"/>
    </row>
    <row r="3726" spans="1:13" x14ac:dyDescent="0.3">
      <c r="A3726" s="4"/>
      <c r="B3726" s="1"/>
      <c r="C3726" s="1" t="str">
        <f t="shared" si="290"/>
        <v/>
      </c>
      <c r="D3726" s="1"/>
      <c r="E3726" s="1" t="str">
        <f t="shared" si="291"/>
        <v/>
      </c>
      <c r="F3726" s="1" t="str">
        <f t="shared" si="292"/>
        <v/>
      </c>
      <c r="G3726" s="1"/>
      <c r="H3726" s="74" t="str" cm="1">
        <f t="array" ref="H3726">IFERROR(IF(D3726="","",INDEX(Entradas!$H$3:$H$5000,MATCH(Vendas!A3726,IF(Entradas!$B$3:$B$5000=Vendas!D3726,Entradas!$A$3:$A$5000),1))),"Preço não registrado")</f>
        <v/>
      </c>
      <c r="I3726" s="37" t="str">
        <f t="shared" si="293"/>
        <v/>
      </c>
      <c r="J3726" s="1"/>
      <c r="K3726" s="1"/>
      <c r="L3726" s="16" t="str">
        <f t="shared" si="294"/>
        <v/>
      </c>
      <c r="M3726" s="70"/>
    </row>
    <row r="3727" spans="1:13" x14ac:dyDescent="0.3">
      <c r="A3727" s="4"/>
      <c r="B3727" s="1"/>
      <c r="C3727" s="1" t="str">
        <f t="shared" si="290"/>
        <v/>
      </c>
      <c r="D3727" s="1"/>
      <c r="E3727" s="1" t="str">
        <f t="shared" si="291"/>
        <v/>
      </c>
      <c r="F3727" s="1" t="str">
        <f t="shared" si="292"/>
        <v/>
      </c>
      <c r="G3727" s="1"/>
      <c r="H3727" s="74" t="str" cm="1">
        <f t="array" ref="H3727">IFERROR(IF(D3727="","",INDEX(Entradas!$H$3:$H$5000,MATCH(Vendas!A3727,IF(Entradas!$B$3:$B$5000=Vendas!D3727,Entradas!$A$3:$A$5000),1))),"Preço não registrado")</f>
        <v/>
      </c>
      <c r="I3727" s="37" t="str">
        <f t="shared" si="293"/>
        <v/>
      </c>
      <c r="J3727" s="1"/>
      <c r="K3727" s="1"/>
      <c r="L3727" s="16" t="str">
        <f t="shared" si="294"/>
        <v/>
      </c>
      <c r="M3727" s="70"/>
    </row>
    <row r="3728" spans="1:13" x14ac:dyDescent="0.3">
      <c r="A3728" s="4"/>
      <c r="B3728" s="1"/>
      <c r="C3728" s="1" t="str">
        <f t="shared" si="290"/>
        <v/>
      </c>
      <c r="D3728" s="1"/>
      <c r="E3728" s="1" t="str">
        <f t="shared" si="291"/>
        <v/>
      </c>
      <c r="F3728" s="1" t="str">
        <f t="shared" si="292"/>
        <v/>
      </c>
      <c r="G3728" s="1"/>
      <c r="H3728" s="74" t="str" cm="1">
        <f t="array" ref="H3728">IFERROR(IF(D3728="","",INDEX(Entradas!$H$3:$H$5000,MATCH(Vendas!A3728,IF(Entradas!$B$3:$B$5000=Vendas!D3728,Entradas!$A$3:$A$5000),1))),"Preço não registrado")</f>
        <v/>
      </c>
      <c r="I3728" s="37" t="str">
        <f t="shared" si="293"/>
        <v/>
      </c>
      <c r="J3728" s="1"/>
      <c r="K3728" s="1"/>
      <c r="L3728" s="16" t="str">
        <f t="shared" si="294"/>
        <v/>
      </c>
      <c r="M3728" s="70"/>
    </row>
    <row r="3729" spans="1:13" x14ac:dyDescent="0.3">
      <c r="A3729" s="4"/>
      <c r="B3729" s="1"/>
      <c r="C3729" s="1" t="str">
        <f t="shared" si="290"/>
        <v/>
      </c>
      <c r="D3729" s="1"/>
      <c r="E3729" s="1" t="str">
        <f t="shared" si="291"/>
        <v/>
      </c>
      <c r="F3729" s="1" t="str">
        <f t="shared" si="292"/>
        <v/>
      </c>
      <c r="G3729" s="1"/>
      <c r="H3729" s="74" t="str" cm="1">
        <f t="array" ref="H3729">IFERROR(IF(D3729="","",INDEX(Entradas!$H$3:$H$5000,MATCH(Vendas!A3729,IF(Entradas!$B$3:$B$5000=Vendas!D3729,Entradas!$A$3:$A$5000),1))),"Preço não registrado")</f>
        <v/>
      </c>
      <c r="I3729" s="37" t="str">
        <f t="shared" si="293"/>
        <v/>
      </c>
      <c r="J3729" s="1"/>
      <c r="K3729" s="1"/>
      <c r="L3729" s="16" t="str">
        <f t="shared" si="294"/>
        <v/>
      </c>
      <c r="M3729" s="70"/>
    </row>
    <row r="3730" spans="1:13" x14ac:dyDescent="0.3">
      <c r="A3730" s="4"/>
      <c r="B3730" s="1"/>
      <c r="C3730" s="1" t="str">
        <f t="shared" si="290"/>
        <v/>
      </c>
      <c r="D3730" s="1"/>
      <c r="E3730" s="1" t="str">
        <f t="shared" si="291"/>
        <v/>
      </c>
      <c r="F3730" s="1" t="str">
        <f t="shared" si="292"/>
        <v/>
      </c>
      <c r="G3730" s="1"/>
      <c r="H3730" s="74" t="str" cm="1">
        <f t="array" ref="H3730">IFERROR(IF(D3730="","",INDEX(Entradas!$H$3:$H$5000,MATCH(Vendas!A3730,IF(Entradas!$B$3:$B$5000=Vendas!D3730,Entradas!$A$3:$A$5000),1))),"Preço não registrado")</f>
        <v/>
      </c>
      <c r="I3730" s="37" t="str">
        <f t="shared" si="293"/>
        <v/>
      </c>
      <c r="J3730" s="1"/>
      <c r="K3730" s="1"/>
      <c r="L3730" s="16" t="str">
        <f t="shared" si="294"/>
        <v/>
      </c>
      <c r="M3730" s="70"/>
    </row>
    <row r="3731" spans="1:13" x14ac:dyDescent="0.3">
      <c r="A3731" s="4"/>
      <c r="B3731" s="1"/>
      <c r="C3731" s="1" t="str">
        <f t="shared" si="290"/>
        <v/>
      </c>
      <c r="D3731" s="1"/>
      <c r="E3731" s="1" t="str">
        <f t="shared" si="291"/>
        <v/>
      </c>
      <c r="F3731" s="1" t="str">
        <f t="shared" si="292"/>
        <v/>
      </c>
      <c r="G3731" s="1"/>
      <c r="H3731" s="74" t="str" cm="1">
        <f t="array" ref="H3731">IFERROR(IF(D3731="","",INDEX(Entradas!$H$3:$H$5000,MATCH(Vendas!A3731,IF(Entradas!$B$3:$B$5000=Vendas!D3731,Entradas!$A$3:$A$5000),1))),"Preço não registrado")</f>
        <v/>
      </c>
      <c r="I3731" s="37" t="str">
        <f t="shared" si="293"/>
        <v/>
      </c>
      <c r="J3731" s="1"/>
      <c r="K3731" s="1"/>
      <c r="L3731" s="16" t="str">
        <f t="shared" si="294"/>
        <v/>
      </c>
      <c r="M3731" s="70"/>
    </row>
    <row r="3732" spans="1:13" x14ac:dyDescent="0.3">
      <c r="A3732" s="4"/>
      <c r="B3732" s="1"/>
      <c r="C3732" s="1" t="str">
        <f t="shared" si="290"/>
        <v/>
      </c>
      <c r="D3732" s="6"/>
      <c r="E3732" s="1" t="str">
        <f t="shared" si="291"/>
        <v/>
      </c>
      <c r="F3732" s="1" t="str">
        <f t="shared" si="292"/>
        <v/>
      </c>
      <c r="G3732" s="1"/>
      <c r="H3732" s="74" t="str" cm="1">
        <f t="array" ref="H3732">IFERROR(IF(D3732="","",INDEX(Entradas!$H$3:$H$5000,MATCH(Vendas!A3732,IF(Entradas!$B$3:$B$5000=Vendas!D3732,Entradas!$A$3:$A$5000),1))),"Preço não registrado")</f>
        <v/>
      </c>
      <c r="I3732" s="37" t="str">
        <f t="shared" si="293"/>
        <v/>
      </c>
      <c r="J3732" s="1"/>
      <c r="K3732" s="1"/>
      <c r="L3732" s="16" t="str">
        <f t="shared" si="294"/>
        <v/>
      </c>
      <c r="M3732" s="70"/>
    </row>
    <row r="3733" spans="1:13" x14ac:dyDescent="0.3">
      <c r="A3733" s="4"/>
      <c r="B3733" s="1"/>
      <c r="C3733" s="1" t="str">
        <f t="shared" si="290"/>
        <v/>
      </c>
      <c r="D3733" s="1"/>
      <c r="E3733" s="1" t="str">
        <f t="shared" si="291"/>
        <v/>
      </c>
      <c r="F3733" s="1" t="str">
        <f t="shared" si="292"/>
        <v/>
      </c>
      <c r="G3733" s="1"/>
      <c r="H3733" s="74" t="str" cm="1">
        <f t="array" ref="H3733">IFERROR(IF(D3733="","",INDEX(Entradas!$H$3:$H$5000,MATCH(Vendas!A3733,IF(Entradas!$B$3:$B$5000=Vendas!D3733,Entradas!$A$3:$A$5000),1))),"Preço não registrado")</f>
        <v/>
      </c>
      <c r="I3733" s="37" t="str">
        <f t="shared" si="293"/>
        <v/>
      </c>
      <c r="J3733" s="1"/>
      <c r="K3733" s="1"/>
      <c r="L3733" s="16" t="str">
        <f t="shared" si="294"/>
        <v/>
      </c>
      <c r="M3733" s="70"/>
    </row>
    <row r="3734" spans="1:13" x14ac:dyDescent="0.3">
      <c r="A3734" s="4"/>
      <c r="B3734" s="1"/>
      <c r="C3734" s="1" t="str">
        <f t="shared" si="290"/>
        <v/>
      </c>
      <c r="D3734" s="1"/>
      <c r="E3734" s="1" t="str">
        <f t="shared" si="291"/>
        <v/>
      </c>
      <c r="F3734" s="1" t="str">
        <f t="shared" si="292"/>
        <v/>
      </c>
      <c r="G3734" s="1"/>
      <c r="H3734" s="74" t="str" cm="1">
        <f t="array" ref="H3734">IFERROR(IF(D3734="","",INDEX(Entradas!$H$3:$H$5000,MATCH(Vendas!A3734,IF(Entradas!$B$3:$B$5000=Vendas!D3734,Entradas!$A$3:$A$5000),1))),"Preço não registrado")</f>
        <v/>
      </c>
      <c r="I3734" s="37" t="str">
        <f t="shared" si="293"/>
        <v/>
      </c>
      <c r="J3734" s="1"/>
      <c r="K3734" s="1"/>
      <c r="L3734" s="16" t="str">
        <f t="shared" si="294"/>
        <v/>
      </c>
      <c r="M3734" s="70"/>
    </row>
    <row r="3735" spans="1:13" x14ac:dyDescent="0.3">
      <c r="A3735" s="4"/>
      <c r="B3735" s="1"/>
      <c r="C3735" s="1" t="str">
        <f t="shared" si="290"/>
        <v/>
      </c>
      <c r="D3735" s="1"/>
      <c r="E3735" s="1" t="str">
        <f t="shared" si="291"/>
        <v/>
      </c>
      <c r="F3735" s="1" t="str">
        <f t="shared" si="292"/>
        <v/>
      </c>
      <c r="G3735" s="1"/>
      <c r="H3735" s="74" t="str" cm="1">
        <f t="array" ref="H3735">IFERROR(IF(D3735="","",INDEX(Entradas!$H$3:$H$5000,MATCH(Vendas!A3735,IF(Entradas!$B$3:$B$5000=Vendas!D3735,Entradas!$A$3:$A$5000),1))),"Preço não registrado")</f>
        <v/>
      </c>
      <c r="I3735" s="37" t="str">
        <f t="shared" si="293"/>
        <v/>
      </c>
      <c r="J3735" s="1"/>
      <c r="K3735" s="1"/>
      <c r="L3735" s="16" t="str">
        <f t="shared" si="294"/>
        <v/>
      </c>
      <c r="M3735" s="70"/>
    </row>
    <row r="3736" spans="1:13" x14ac:dyDescent="0.3">
      <c r="A3736" s="4"/>
      <c r="B3736" s="1"/>
      <c r="C3736" s="1" t="str">
        <f t="shared" si="290"/>
        <v/>
      </c>
      <c r="D3736" s="1"/>
      <c r="E3736" s="1" t="str">
        <f t="shared" si="291"/>
        <v/>
      </c>
      <c r="F3736" s="1" t="str">
        <f t="shared" si="292"/>
        <v/>
      </c>
      <c r="G3736" s="1"/>
      <c r="H3736" s="74" t="str" cm="1">
        <f t="array" ref="H3736">IFERROR(IF(D3736="","",INDEX(Entradas!$H$3:$H$5000,MATCH(Vendas!A3736,IF(Entradas!$B$3:$B$5000=Vendas!D3736,Entradas!$A$3:$A$5000),1))),"Preço não registrado")</f>
        <v/>
      </c>
      <c r="I3736" s="37" t="str">
        <f t="shared" si="293"/>
        <v/>
      </c>
      <c r="J3736" s="1"/>
      <c r="K3736" s="1"/>
      <c r="L3736" s="16" t="str">
        <f t="shared" si="294"/>
        <v/>
      </c>
      <c r="M3736" s="70"/>
    </row>
    <row r="3737" spans="1:13" x14ac:dyDescent="0.3">
      <c r="A3737" s="4"/>
      <c r="B3737" s="1"/>
      <c r="C3737" s="1" t="str">
        <f t="shared" si="290"/>
        <v/>
      </c>
      <c r="D3737" s="1"/>
      <c r="E3737" s="1" t="str">
        <f t="shared" si="291"/>
        <v/>
      </c>
      <c r="F3737" s="1" t="str">
        <f t="shared" si="292"/>
        <v/>
      </c>
      <c r="G3737" s="1"/>
      <c r="H3737" s="74" t="str" cm="1">
        <f t="array" ref="H3737">IFERROR(IF(D3737="","",INDEX(Entradas!$H$3:$H$5000,MATCH(Vendas!A3737,IF(Entradas!$B$3:$B$5000=Vendas!D3737,Entradas!$A$3:$A$5000),1))),"Preço não registrado")</f>
        <v/>
      </c>
      <c r="I3737" s="37" t="str">
        <f t="shared" si="293"/>
        <v/>
      </c>
      <c r="J3737" s="1"/>
      <c r="K3737" s="1"/>
      <c r="L3737" s="16" t="str">
        <f t="shared" si="294"/>
        <v/>
      </c>
      <c r="M3737" s="70"/>
    </row>
    <row r="3738" spans="1:13" x14ac:dyDescent="0.3">
      <c r="A3738" s="4"/>
      <c r="B3738" s="1"/>
      <c r="C3738" s="1" t="str">
        <f t="shared" si="290"/>
        <v/>
      </c>
      <c r="D3738" s="1"/>
      <c r="E3738" s="1" t="str">
        <f t="shared" si="291"/>
        <v/>
      </c>
      <c r="F3738" s="1" t="str">
        <f t="shared" si="292"/>
        <v/>
      </c>
      <c r="G3738" s="1"/>
      <c r="H3738" s="74" t="str" cm="1">
        <f t="array" ref="H3738">IFERROR(IF(D3738="","",INDEX(Entradas!$H$3:$H$5000,MATCH(Vendas!A3738,IF(Entradas!$B$3:$B$5000=Vendas!D3738,Entradas!$A$3:$A$5000),1))),"Preço não registrado")</f>
        <v/>
      </c>
      <c r="I3738" s="37" t="str">
        <f t="shared" si="293"/>
        <v/>
      </c>
      <c r="J3738" s="1"/>
      <c r="K3738" s="1"/>
      <c r="L3738" s="16" t="str">
        <f t="shared" si="294"/>
        <v/>
      </c>
      <c r="M3738" s="70"/>
    </row>
    <row r="3739" spans="1:13" x14ac:dyDescent="0.3">
      <c r="A3739" s="4"/>
      <c r="B3739" s="1"/>
      <c r="C3739" s="1" t="str">
        <f t="shared" si="290"/>
        <v/>
      </c>
      <c r="D3739" s="1"/>
      <c r="E3739" s="1" t="str">
        <f t="shared" si="291"/>
        <v/>
      </c>
      <c r="F3739" s="1" t="str">
        <f t="shared" si="292"/>
        <v/>
      </c>
      <c r="G3739" s="1"/>
      <c r="H3739" s="74" t="str" cm="1">
        <f t="array" ref="H3739">IFERROR(IF(D3739="","",INDEX(Entradas!$H$3:$H$5000,MATCH(Vendas!A3739,IF(Entradas!$B$3:$B$5000=Vendas!D3739,Entradas!$A$3:$A$5000),1))),"Preço não registrado")</f>
        <v/>
      </c>
      <c r="I3739" s="37" t="str">
        <f t="shared" si="293"/>
        <v/>
      </c>
      <c r="J3739" s="1"/>
      <c r="K3739" s="1"/>
      <c r="L3739" s="16" t="str">
        <f t="shared" si="294"/>
        <v/>
      </c>
      <c r="M3739" s="70"/>
    </row>
    <row r="3740" spans="1:13" x14ac:dyDescent="0.3">
      <c r="A3740" s="4"/>
      <c r="B3740" s="1"/>
      <c r="C3740" s="1" t="str">
        <f t="shared" si="290"/>
        <v/>
      </c>
      <c r="D3740" s="1"/>
      <c r="E3740" s="1" t="str">
        <f t="shared" si="291"/>
        <v/>
      </c>
      <c r="F3740" s="1" t="str">
        <f t="shared" si="292"/>
        <v/>
      </c>
      <c r="G3740" s="1"/>
      <c r="H3740" s="74" t="str" cm="1">
        <f t="array" ref="H3740">IFERROR(IF(D3740="","",INDEX(Entradas!$H$3:$H$5000,MATCH(Vendas!A3740,IF(Entradas!$B$3:$B$5000=Vendas!D3740,Entradas!$A$3:$A$5000),1))),"Preço não registrado")</f>
        <v/>
      </c>
      <c r="I3740" s="37" t="str">
        <f t="shared" si="293"/>
        <v/>
      </c>
      <c r="J3740" s="1"/>
      <c r="K3740" s="1"/>
      <c r="L3740" s="16" t="str">
        <f t="shared" si="294"/>
        <v/>
      </c>
      <c r="M3740" s="70"/>
    </row>
    <row r="3741" spans="1:13" x14ac:dyDescent="0.3">
      <c r="A3741" s="4"/>
      <c r="B3741" s="1"/>
      <c r="C3741" s="1" t="str">
        <f t="shared" si="290"/>
        <v/>
      </c>
      <c r="D3741" s="1"/>
      <c r="E3741" s="1" t="str">
        <f t="shared" si="291"/>
        <v/>
      </c>
      <c r="F3741" s="1" t="str">
        <f t="shared" si="292"/>
        <v/>
      </c>
      <c r="G3741" s="1"/>
      <c r="H3741" s="74" t="str" cm="1">
        <f t="array" ref="H3741">IFERROR(IF(D3741="","",INDEX(Entradas!$H$3:$H$5000,MATCH(Vendas!A3741,IF(Entradas!$B$3:$B$5000=Vendas!D3741,Entradas!$A$3:$A$5000),1))),"Preço não registrado")</f>
        <v/>
      </c>
      <c r="I3741" s="37" t="str">
        <f t="shared" si="293"/>
        <v/>
      </c>
      <c r="J3741" s="1"/>
      <c r="K3741" s="1"/>
      <c r="L3741" s="16" t="str">
        <f t="shared" si="294"/>
        <v/>
      </c>
      <c r="M3741" s="70"/>
    </row>
    <row r="3742" spans="1:13" x14ac:dyDescent="0.3">
      <c r="A3742" s="4"/>
      <c r="B3742" s="1"/>
      <c r="C3742" s="1" t="str">
        <f t="shared" si="290"/>
        <v/>
      </c>
      <c r="D3742" s="6"/>
      <c r="E3742" s="1" t="str">
        <f t="shared" si="291"/>
        <v/>
      </c>
      <c r="F3742" s="1" t="str">
        <f t="shared" si="292"/>
        <v/>
      </c>
      <c r="G3742" s="1"/>
      <c r="H3742" s="74" t="str" cm="1">
        <f t="array" ref="H3742">IFERROR(IF(D3742="","",INDEX(Entradas!$H$3:$H$5000,MATCH(Vendas!A3742,IF(Entradas!$B$3:$B$5000=Vendas!D3742,Entradas!$A$3:$A$5000),1))),"Preço não registrado")</f>
        <v/>
      </c>
      <c r="I3742" s="37" t="str">
        <f t="shared" si="293"/>
        <v/>
      </c>
      <c r="J3742" s="1"/>
      <c r="K3742" s="1"/>
      <c r="L3742" s="16" t="str">
        <f t="shared" si="294"/>
        <v/>
      </c>
      <c r="M3742" s="70"/>
    </row>
    <row r="3743" spans="1:13" x14ac:dyDescent="0.3">
      <c r="A3743" s="4"/>
      <c r="B3743" s="1"/>
      <c r="C3743" s="1" t="str">
        <f t="shared" si="290"/>
        <v/>
      </c>
      <c r="D3743" s="1"/>
      <c r="E3743" s="1" t="str">
        <f t="shared" si="291"/>
        <v/>
      </c>
      <c r="F3743" s="1" t="str">
        <f t="shared" si="292"/>
        <v/>
      </c>
      <c r="G3743" s="1"/>
      <c r="H3743" s="74" t="str" cm="1">
        <f t="array" ref="H3743">IFERROR(IF(D3743="","",INDEX(Entradas!$H$3:$H$5000,MATCH(Vendas!A3743,IF(Entradas!$B$3:$B$5000=Vendas!D3743,Entradas!$A$3:$A$5000),1))),"Preço não registrado")</f>
        <v/>
      </c>
      <c r="I3743" s="37" t="str">
        <f t="shared" si="293"/>
        <v/>
      </c>
      <c r="J3743" s="1"/>
      <c r="K3743" s="1"/>
      <c r="L3743" s="16" t="str">
        <f t="shared" si="294"/>
        <v/>
      </c>
      <c r="M3743" s="70"/>
    </row>
    <row r="3744" spans="1:13" x14ac:dyDescent="0.3">
      <c r="A3744" s="4"/>
      <c r="B3744" s="1"/>
      <c r="C3744" s="1" t="str">
        <f t="shared" si="290"/>
        <v/>
      </c>
      <c r="D3744" s="1"/>
      <c r="E3744" s="1" t="str">
        <f t="shared" si="291"/>
        <v/>
      </c>
      <c r="F3744" s="1" t="str">
        <f t="shared" si="292"/>
        <v/>
      </c>
      <c r="G3744" s="1"/>
      <c r="H3744" s="74" t="str" cm="1">
        <f t="array" ref="H3744">IFERROR(IF(D3744="","",INDEX(Entradas!$H$3:$H$5000,MATCH(Vendas!A3744,IF(Entradas!$B$3:$B$5000=Vendas!D3744,Entradas!$A$3:$A$5000),1))),"Preço não registrado")</f>
        <v/>
      </c>
      <c r="I3744" s="37" t="str">
        <f t="shared" si="293"/>
        <v/>
      </c>
      <c r="J3744" s="1"/>
      <c r="K3744" s="1"/>
      <c r="L3744" s="16" t="str">
        <f t="shared" si="294"/>
        <v/>
      </c>
      <c r="M3744" s="70"/>
    </row>
    <row r="3745" spans="1:13" x14ac:dyDescent="0.3">
      <c r="A3745" s="4"/>
      <c r="B3745" s="1"/>
      <c r="C3745" s="1" t="str">
        <f t="shared" si="290"/>
        <v/>
      </c>
      <c r="D3745" s="1"/>
      <c r="E3745" s="1" t="str">
        <f t="shared" si="291"/>
        <v/>
      </c>
      <c r="F3745" s="1" t="str">
        <f t="shared" si="292"/>
        <v/>
      </c>
      <c r="G3745" s="1"/>
      <c r="H3745" s="74" t="str" cm="1">
        <f t="array" ref="H3745">IFERROR(IF(D3745="","",INDEX(Entradas!$H$3:$H$5000,MATCH(Vendas!A3745,IF(Entradas!$B$3:$B$5000=Vendas!D3745,Entradas!$A$3:$A$5000),1))),"Preço não registrado")</f>
        <v/>
      </c>
      <c r="I3745" s="37" t="str">
        <f t="shared" si="293"/>
        <v/>
      </c>
      <c r="J3745" s="1"/>
      <c r="K3745" s="1"/>
      <c r="L3745" s="16" t="str">
        <f t="shared" si="294"/>
        <v/>
      </c>
      <c r="M3745" s="70"/>
    </row>
    <row r="3746" spans="1:13" x14ac:dyDescent="0.3">
      <c r="A3746" s="4"/>
      <c r="B3746" s="1"/>
      <c r="C3746" s="1" t="str">
        <f t="shared" si="290"/>
        <v/>
      </c>
      <c r="D3746" s="1"/>
      <c r="E3746" s="1" t="str">
        <f t="shared" si="291"/>
        <v/>
      </c>
      <c r="F3746" s="1" t="str">
        <f t="shared" si="292"/>
        <v/>
      </c>
      <c r="G3746" s="1"/>
      <c r="H3746" s="74" t="str" cm="1">
        <f t="array" ref="H3746">IFERROR(IF(D3746="","",INDEX(Entradas!$H$3:$H$5000,MATCH(Vendas!A3746,IF(Entradas!$B$3:$B$5000=Vendas!D3746,Entradas!$A$3:$A$5000),1))),"Preço não registrado")</f>
        <v/>
      </c>
      <c r="I3746" s="37" t="str">
        <f t="shared" si="293"/>
        <v/>
      </c>
      <c r="J3746" s="1"/>
      <c r="K3746" s="1"/>
      <c r="L3746" s="16" t="str">
        <f t="shared" si="294"/>
        <v/>
      </c>
      <c r="M3746" s="70"/>
    </row>
    <row r="3747" spans="1:13" x14ac:dyDescent="0.3">
      <c r="A3747" s="4"/>
      <c r="B3747" s="1"/>
      <c r="C3747" s="1" t="str">
        <f t="shared" si="290"/>
        <v/>
      </c>
      <c r="D3747" s="1"/>
      <c r="E3747" s="1" t="str">
        <f t="shared" si="291"/>
        <v/>
      </c>
      <c r="F3747" s="1" t="str">
        <f t="shared" si="292"/>
        <v/>
      </c>
      <c r="G3747" s="1"/>
      <c r="H3747" s="74" t="str" cm="1">
        <f t="array" ref="H3747">IFERROR(IF(D3747="","",INDEX(Entradas!$H$3:$H$5000,MATCH(Vendas!A3747,IF(Entradas!$B$3:$B$5000=Vendas!D3747,Entradas!$A$3:$A$5000),1))),"Preço não registrado")</f>
        <v/>
      </c>
      <c r="I3747" s="37" t="str">
        <f t="shared" si="293"/>
        <v/>
      </c>
      <c r="J3747" s="1"/>
      <c r="K3747" s="1"/>
      <c r="L3747" s="16" t="str">
        <f t="shared" si="294"/>
        <v/>
      </c>
      <c r="M3747" s="70"/>
    </row>
    <row r="3748" spans="1:13" x14ac:dyDescent="0.3">
      <c r="A3748" s="4"/>
      <c r="B3748" s="1"/>
      <c r="C3748" s="1" t="str">
        <f t="shared" si="290"/>
        <v/>
      </c>
      <c r="D3748" s="1"/>
      <c r="E3748" s="1" t="str">
        <f t="shared" si="291"/>
        <v/>
      </c>
      <c r="F3748" s="1" t="str">
        <f t="shared" si="292"/>
        <v/>
      </c>
      <c r="G3748" s="1"/>
      <c r="H3748" s="74" t="str" cm="1">
        <f t="array" ref="H3748">IFERROR(IF(D3748="","",INDEX(Entradas!$H$3:$H$5000,MATCH(Vendas!A3748,IF(Entradas!$B$3:$B$5000=Vendas!D3748,Entradas!$A$3:$A$5000),1))),"Preço não registrado")</f>
        <v/>
      </c>
      <c r="I3748" s="37" t="str">
        <f t="shared" si="293"/>
        <v/>
      </c>
      <c r="J3748" s="1"/>
      <c r="K3748" s="1"/>
      <c r="L3748" s="16" t="str">
        <f t="shared" si="294"/>
        <v/>
      </c>
      <c r="M3748" s="70"/>
    </row>
    <row r="3749" spans="1:13" x14ac:dyDescent="0.3">
      <c r="A3749" s="4"/>
      <c r="B3749" s="1"/>
      <c r="C3749" s="1" t="str">
        <f t="shared" si="290"/>
        <v/>
      </c>
      <c r="D3749" s="1"/>
      <c r="E3749" s="1" t="str">
        <f t="shared" si="291"/>
        <v/>
      </c>
      <c r="F3749" s="1" t="str">
        <f t="shared" si="292"/>
        <v/>
      </c>
      <c r="G3749" s="1"/>
      <c r="H3749" s="74" t="str" cm="1">
        <f t="array" ref="H3749">IFERROR(IF(D3749="","",INDEX(Entradas!$H$3:$H$5000,MATCH(Vendas!A3749,IF(Entradas!$B$3:$B$5000=Vendas!D3749,Entradas!$A$3:$A$5000),1))),"Preço não registrado")</f>
        <v/>
      </c>
      <c r="I3749" s="37" t="str">
        <f t="shared" si="293"/>
        <v/>
      </c>
      <c r="J3749" s="1"/>
      <c r="K3749" s="1"/>
      <c r="L3749" s="16" t="str">
        <f t="shared" si="294"/>
        <v/>
      </c>
      <c r="M3749" s="70"/>
    </row>
    <row r="3750" spans="1:13" x14ac:dyDescent="0.3">
      <c r="A3750" s="4"/>
      <c r="B3750" s="1"/>
      <c r="C3750" s="1" t="str">
        <f t="shared" si="290"/>
        <v/>
      </c>
      <c r="D3750" s="1"/>
      <c r="E3750" s="1" t="str">
        <f t="shared" si="291"/>
        <v/>
      </c>
      <c r="F3750" s="1" t="str">
        <f t="shared" si="292"/>
        <v/>
      </c>
      <c r="G3750" s="1"/>
      <c r="H3750" s="74" t="str" cm="1">
        <f t="array" ref="H3750">IFERROR(IF(D3750="","",INDEX(Entradas!$H$3:$H$5000,MATCH(Vendas!A3750,IF(Entradas!$B$3:$B$5000=Vendas!D3750,Entradas!$A$3:$A$5000),1))),"Preço não registrado")</f>
        <v/>
      </c>
      <c r="I3750" s="37" t="str">
        <f t="shared" si="293"/>
        <v/>
      </c>
      <c r="J3750" s="1"/>
      <c r="K3750" s="1"/>
      <c r="L3750" s="16" t="str">
        <f t="shared" si="294"/>
        <v/>
      </c>
      <c r="M3750" s="70"/>
    </row>
    <row r="3751" spans="1:13" x14ac:dyDescent="0.3">
      <c r="A3751" s="4"/>
      <c r="B3751" s="1"/>
      <c r="C3751" s="1" t="str">
        <f t="shared" si="290"/>
        <v/>
      </c>
      <c r="D3751" s="1"/>
      <c r="E3751" s="1" t="str">
        <f t="shared" si="291"/>
        <v/>
      </c>
      <c r="F3751" s="1" t="str">
        <f t="shared" si="292"/>
        <v/>
      </c>
      <c r="G3751" s="1"/>
      <c r="H3751" s="74" t="str" cm="1">
        <f t="array" ref="H3751">IFERROR(IF(D3751="","",INDEX(Entradas!$H$3:$H$5000,MATCH(Vendas!A3751,IF(Entradas!$B$3:$B$5000=Vendas!D3751,Entradas!$A$3:$A$5000),1))),"Preço não registrado")</f>
        <v/>
      </c>
      <c r="I3751" s="37" t="str">
        <f t="shared" si="293"/>
        <v/>
      </c>
      <c r="J3751" s="1"/>
      <c r="K3751" s="1"/>
      <c r="L3751" s="16" t="str">
        <f t="shared" si="294"/>
        <v/>
      </c>
      <c r="M3751" s="70"/>
    </row>
    <row r="3752" spans="1:13" x14ac:dyDescent="0.3">
      <c r="A3752" s="4"/>
      <c r="B3752" s="1"/>
      <c r="C3752" s="1" t="str">
        <f t="shared" si="290"/>
        <v/>
      </c>
      <c r="D3752" s="6"/>
      <c r="E3752" s="1" t="str">
        <f t="shared" si="291"/>
        <v/>
      </c>
      <c r="F3752" s="1" t="str">
        <f t="shared" si="292"/>
        <v/>
      </c>
      <c r="G3752" s="1"/>
      <c r="H3752" s="74" t="str" cm="1">
        <f t="array" ref="H3752">IFERROR(IF(D3752="","",INDEX(Entradas!$H$3:$H$5000,MATCH(Vendas!A3752,IF(Entradas!$B$3:$B$5000=Vendas!D3752,Entradas!$A$3:$A$5000),1))),"Preço não registrado")</f>
        <v/>
      </c>
      <c r="I3752" s="37" t="str">
        <f t="shared" si="293"/>
        <v/>
      </c>
      <c r="J3752" s="1"/>
      <c r="K3752" s="1"/>
      <c r="L3752" s="16" t="str">
        <f t="shared" si="294"/>
        <v/>
      </c>
      <c r="M3752" s="70"/>
    </row>
    <row r="3753" spans="1:13" x14ac:dyDescent="0.3">
      <c r="A3753" s="4"/>
      <c r="B3753" s="1"/>
      <c r="C3753" s="1" t="str">
        <f t="shared" si="290"/>
        <v/>
      </c>
      <c r="D3753" s="1"/>
      <c r="E3753" s="1" t="str">
        <f t="shared" si="291"/>
        <v/>
      </c>
      <c r="F3753" s="1" t="str">
        <f t="shared" si="292"/>
        <v/>
      </c>
      <c r="G3753" s="1"/>
      <c r="H3753" s="74" t="str" cm="1">
        <f t="array" ref="H3753">IFERROR(IF(D3753="","",INDEX(Entradas!$H$3:$H$5000,MATCH(Vendas!A3753,IF(Entradas!$B$3:$B$5000=Vendas!D3753,Entradas!$A$3:$A$5000),1))),"Preço não registrado")</f>
        <v/>
      </c>
      <c r="I3753" s="37" t="str">
        <f t="shared" si="293"/>
        <v/>
      </c>
      <c r="J3753" s="1"/>
      <c r="K3753" s="1"/>
      <c r="L3753" s="16" t="str">
        <f t="shared" si="294"/>
        <v/>
      </c>
      <c r="M3753" s="70"/>
    </row>
    <row r="3754" spans="1:13" x14ac:dyDescent="0.3">
      <c r="A3754" s="4"/>
      <c r="B3754" s="1"/>
      <c r="C3754" s="1" t="str">
        <f t="shared" si="290"/>
        <v/>
      </c>
      <c r="D3754" s="1"/>
      <c r="E3754" s="1" t="str">
        <f t="shared" si="291"/>
        <v/>
      </c>
      <c r="F3754" s="1" t="str">
        <f t="shared" si="292"/>
        <v/>
      </c>
      <c r="G3754" s="1"/>
      <c r="H3754" s="74" t="str" cm="1">
        <f t="array" ref="H3754">IFERROR(IF(D3754="","",INDEX(Entradas!$H$3:$H$5000,MATCH(Vendas!A3754,IF(Entradas!$B$3:$B$5000=Vendas!D3754,Entradas!$A$3:$A$5000),1))),"Preço não registrado")</f>
        <v/>
      </c>
      <c r="I3754" s="37" t="str">
        <f t="shared" si="293"/>
        <v/>
      </c>
      <c r="J3754" s="1"/>
      <c r="K3754" s="1"/>
      <c r="L3754" s="16" t="str">
        <f t="shared" si="294"/>
        <v/>
      </c>
      <c r="M3754" s="70"/>
    </row>
    <row r="3755" spans="1:13" x14ac:dyDescent="0.3">
      <c r="A3755" s="4"/>
      <c r="B3755" s="1"/>
      <c r="C3755" s="1" t="str">
        <f t="shared" si="290"/>
        <v/>
      </c>
      <c r="D3755" s="1"/>
      <c r="E3755" s="1" t="str">
        <f t="shared" si="291"/>
        <v/>
      </c>
      <c r="F3755" s="1" t="str">
        <f t="shared" si="292"/>
        <v/>
      </c>
      <c r="G3755" s="1"/>
      <c r="H3755" s="74" t="str" cm="1">
        <f t="array" ref="H3755">IFERROR(IF(D3755="","",INDEX(Entradas!$H$3:$H$5000,MATCH(Vendas!A3755,IF(Entradas!$B$3:$B$5000=Vendas!D3755,Entradas!$A$3:$A$5000),1))),"Preço não registrado")</f>
        <v/>
      </c>
      <c r="I3755" s="37" t="str">
        <f t="shared" si="293"/>
        <v/>
      </c>
      <c r="J3755" s="1"/>
      <c r="K3755" s="1"/>
      <c r="L3755" s="16" t="str">
        <f t="shared" si="294"/>
        <v/>
      </c>
      <c r="M3755" s="70"/>
    </row>
    <row r="3756" spans="1:13" x14ac:dyDescent="0.3">
      <c r="A3756" s="4"/>
      <c r="B3756" s="1"/>
      <c r="C3756" s="1" t="str">
        <f t="shared" si="290"/>
        <v/>
      </c>
      <c r="D3756" s="1"/>
      <c r="E3756" s="1" t="str">
        <f t="shared" si="291"/>
        <v/>
      </c>
      <c r="F3756" s="1" t="str">
        <f t="shared" si="292"/>
        <v/>
      </c>
      <c r="G3756" s="1"/>
      <c r="H3756" s="74" t="str" cm="1">
        <f t="array" ref="H3756">IFERROR(IF(D3756="","",INDEX(Entradas!$H$3:$H$5000,MATCH(Vendas!A3756,IF(Entradas!$B$3:$B$5000=Vendas!D3756,Entradas!$A$3:$A$5000),1))),"Preço não registrado")</f>
        <v/>
      </c>
      <c r="I3756" s="37" t="str">
        <f t="shared" si="293"/>
        <v/>
      </c>
      <c r="J3756" s="1"/>
      <c r="K3756" s="1"/>
      <c r="L3756" s="16" t="str">
        <f t="shared" si="294"/>
        <v/>
      </c>
      <c r="M3756" s="70"/>
    </row>
    <row r="3757" spans="1:13" x14ac:dyDescent="0.3">
      <c r="A3757" s="4"/>
      <c r="B3757" s="1"/>
      <c r="C3757" s="1" t="str">
        <f t="shared" si="290"/>
        <v/>
      </c>
      <c r="D3757" s="1"/>
      <c r="E3757" s="1" t="str">
        <f t="shared" si="291"/>
        <v/>
      </c>
      <c r="F3757" s="1" t="str">
        <f t="shared" si="292"/>
        <v/>
      </c>
      <c r="G3757" s="1"/>
      <c r="H3757" s="74" t="str" cm="1">
        <f t="array" ref="H3757">IFERROR(IF(D3757="","",INDEX(Entradas!$H$3:$H$5000,MATCH(Vendas!A3757,IF(Entradas!$B$3:$B$5000=Vendas!D3757,Entradas!$A$3:$A$5000),1))),"Preço não registrado")</f>
        <v/>
      </c>
      <c r="I3757" s="37" t="str">
        <f t="shared" si="293"/>
        <v/>
      </c>
      <c r="J3757" s="1"/>
      <c r="K3757" s="1"/>
      <c r="L3757" s="16" t="str">
        <f t="shared" si="294"/>
        <v/>
      </c>
      <c r="M3757" s="70"/>
    </row>
    <row r="3758" spans="1:13" x14ac:dyDescent="0.3">
      <c r="A3758" s="4"/>
      <c r="B3758" s="1"/>
      <c r="C3758" s="1" t="str">
        <f t="shared" si="290"/>
        <v/>
      </c>
      <c r="D3758" s="1"/>
      <c r="E3758" s="1" t="str">
        <f t="shared" si="291"/>
        <v/>
      </c>
      <c r="F3758" s="1" t="str">
        <f t="shared" si="292"/>
        <v/>
      </c>
      <c r="G3758" s="1"/>
      <c r="H3758" s="74" t="str" cm="1">
        <f t="array" ref="H3758">IFERROR(IF(D3758="","",INDEX(Entradas!$H$3:$H$5000,MATCH(Vendas!A3758,IF(Entradas!$B$3:$B$5000=Vendas!D3758,Entradas!$A$3:$A$5000),1))),"Preço não registrado")</f>
        <v/>
      </c>
      <c r="I3758" s="37" t="str">
        <f t="shared" si="293"/>
        <v/>
      </c>
      <c r="J3758" s="1"/>
      <c r="K3758" s="1"/>
      <c r="L3758" s="16" t="str">
        <f t="shared" si="294"/>
        <v/>
      </c>
      <c r="M3758" s="70"/>
    </row>
    <row r="3759" spans="1:13" x14ac:dyDescent="0.3">
      <c r="A3759" s="4"/>
      <c r="B3759" s="1"/>
      <c r="C3759" s="1" t="str">
        <f t="shared" si="290"/>
        <v/>
      </c>
      <c r="D3759" s="1"/>
      <c r="E3759" s="1" t="str">
        <f t="shared" si="291"/>
        <v/>
      </c>
      <c r="F3759" s="1" t="str">
        <f t="shared" si="292"/>
        <v/>
      </c>
      <c r="G3759" s="1"/>
      <c r="H3759" s="74" t="str" cm="1">
        <f t="array" ref="H3759">IFERROR(IF(D3759="","",INDEX(Entradas!$H$3:$H$5000,MATCH(Vendas!A3759,IF(Entradas!$B$3:$B$5000=Vendas!D3759,Entradas!$A$3:$A$5000),1))),"Preço não registrado")</f>
        <v/>
      </c>
      <c r="I3759" s="37" t="str">
        <f t="shared" si="293"/>
        <v/>
      </c>
      <c r="J3759" s="1"/>
      <c r="K3759" s="1"/>
      <c r="L3759" s="16" t="str">
        <f t="shared" si="294"/>
        <v/>
      </c>
      <c r="M3759" s="70"/>
    </row>
    <row r="3760" spans="1:13" x14ac:dyDescent="0.3">
      <c r="A3760" s="4"/>
      <c r="B3760" s="1"/>
      <c r="C3760" s="1" t="str">
        <f t="shared" si="290"/>
        <v/>
      </c>
      <c r="D3760" s="1"/>
      <c r="E3760" s="1" t="str">
        <f t="shared" si="291"/>
        <v/>
      </c>
      <c r="F3760" s="1" t="str">
        <f t="shared" si="292"/>
        <v/>
      </c>
      <c r="G3760" s="1"/>
      <c r="H3760" s="74" t="str" cm="1">
        <f t="array" ref="H3760">IFERROR(IF(D3760="","",INDEX(Entradas!$H$3:$H$5000,MATCH(Vendas!A3760,IF(Entradas!$B$3:$B$5000=Vendas!D3760,Entradas!$A$3:$A$5000),1))),"Preço não registrado")</f>
        <v/>
      </c>
      <c r="I3760" s="37" t="str">
        <f t="shared" si="293"/>
        <v/>
      </c>
      <c r="J3760" s="1"/>
      <c r="K3760" s="1"/>
      <c r="L3760" s="16" t="str">
        <f t="shared" si="294"/>
        <v/>
      </c>
      <c r="M3760" s="70"/>
    </row>
    <row r="3761" spans="1:13" x14ac:dyDescent="0.3">
      <c r="A3761" s="4"/>
      <c r="B3761" s="1"/>
      <c r="C3761" s="1" t="str">
        <f t="shared" si="290"/>
        <v/>
      </c>
      <c r="D3761" s="1"/>
      <c r="E3761" s="1" t="str">
        <f t="shared" si="291"/>
        <v/>
      </c>
      <c r="F3761" s="1" t="str">
        <f t="shared" si="292"/>
        <v/>
      </c>
      <c r="G3761" s="1"/>
      <c r="H3761" s="74" t="str" cm="1">
        <f t="array" ref="H3761">IFERROR(IF(D3761="","",INDEX(Entradas!$H$3:$H$5000,MATCH(Vendas!A3761,IF(Entradas!$B$3:$B$5000=Vendas!D3761,Entradas!$A$3:$A$5000),1))),"Preço não registrado")</f>
        <v/>
      </c>
      <c r="I3761" s="37" t="str">
        <f t="shared" si="293"/>
        <v/>
      </c>
      <c r="J3761" s="1"/>
      <c r="K3761" s="1"/>
      <c r="L3761" s="16" t="str">
        <f t="shared" si="294"/>
        <v/>
      </c>
      <c r="M3761" s="70"/>
    </row>
    <row r="3762" spans="1:13" x14ac:dyDescent="0.3">
      <c r="A3762" s="4"/>
      <c r="B3762" s="1"/>
      <c r="C3762" s="1" t="str">
        <f t="shared" si="290"/>
        <v/>
      </c>
      <c r="D3762" s="6"/>
      <c r="E3762" s="1" t="str">
        <f t="shared" si="291"/>
        <v/>
      </c>
      <c r="F3762" s="1" t="str">
        <f t="shared" si="292"/>
        <v/>
      </c>
      <c r="G3762" s="1"/>
      <c r="H3762" s="74" t="str" cm="1">
        <f t="array" ref="H3762">IFERROR(IF(D3762="","",INDEX(Entradas!$H$3:$H$5000,MATCH(Vendas!A3762,IF(Entradas!$B$3:$B$5000=Vendas!D3762,Entradas!$A$3:$A$5000),1))),"Preço não registrado")</f>
        <v/>
      </c>
      <c r="I3762" s="37" t="str">
        <f t="shared" si="293"/>
        <v/>
      </c>
      <c r="J3762" s="1"/>
      <c r="K3762" s="1"/>
      <c r="L3762" s="16" t="str">
        <f t="shared" si="294"/>
        <v/>
      </c>
      <c r="M3762" s="70"/>
    </row>
    <row r="3763" spans="1:13" x14ac:dyDescent="0.3">
      <c r="A3763" s="4"/>
      <c r="B3763" s="1"/>
      <c r="C3763" s="1" t="str">
        <f t="shared" si="290"/>
        <v/>
      </c>
      <c r="D3763" s="1"/>
      <c r="E3763" s="1" t="str">
        <f t="shared" si="291"/>
        <v/>
      </c>
      <c r="F3763" s="1" t="str">
        <f t="shared" si="292"/>
        <v/>
      </c>
      <c r="G3763" s="1"/>
      <c r="H3763" s="74" t="str" cm="1">
        <f t="array" ref="H3763">IFERROR(IF(D3763="","",INDEX(Entradas!$H$3:$H$5000,MATCH(Vendas!A3763,IF(Entradas!$B$3:$B$5000=Vendas!D3763,Entradas!$A$3:$A$5000),1))),"Preço não registrado")</f>
        <v/>
      </c>
      <c r="I3763" s="37" t="str">
        <f t="shared" si="293"/>
        <v/>
      </c>
      <c r="J3763" s="1"/>
      <c r="K3763" s="1"/>
      <c r="L3763" s="16" t="str">
        <f t="shared" si="294"/>
        <v/>
      </c>
      <c r="M3763" s="70"/>
    </row>
    <row r="3764" spans="1:13" x14ac:dyDescent="0.3">
      <c r="A3764" s="4"/>
      <c r="B3764" s="1"/>
      <c r="C3764" s="1" t="str">
        <f t="shared" si="290"/>
        <v/>
      </c>
      <c r="D3764" s="1"/>
      <c r="E3764" s="1" t="str">
        <f t="shared" si="291"/>
        <v/>
      </c>
      <c r="F3764" s="1" t="str">
        <f t="shared" si="292"/>
        <v/>
      </c>
      <c r="G3764" s="1"/>
      <c r="H3764" s="74" t="str" cm="1">
        <f t="array" ref="H3764">IFERROR(IF(D3764="","",INDEX(Entradas!$H$3:$H$5000,MATCH(Vendas!A3764,IF(Entradas!$B$3:$B$5000=Vendas!D3764,Entradas!$A$3:$A$5000),1))),"Preço não registrado")</f>
        <v/>
      </c>
      <c r="I3764" s="37" t="str">
        <f t="shared" si="293"/>
        <v/>
      </c>
      <c r="J3764" s="1"/>
      <c r="K3764" s="1"/>
      <c r="L3764" s="16" t="str">
        <f t="shared" si="294"/>
        <v/>
      </c>
      <c r="M3764" s="70"/>
    </row>
    <row r="3765" spans="1:13" x14ac:dyDescent="0.3">
      <c r="A3765" s="4"/>
      <c r="B3765" s="1"/>
      <c r="C3765" s="1" t="str">
        <f t="shared" si="290"/>
        <v/>
      </c>
      <c r="D3765" s="1"/>
      <c r="E3765" s="1" t="str">
        <f t="shared" si="291"/>
        <v/>
      </c>
      <c r="F3765" s="1" t="str">
        <f t="shared" si="292"/>
        <v/>
      </c>
      <c r="G3765" s="1"/>
      <c r="H3765" s="74" t="str" cm="1">
        <f t="array" ref="H3765">IFERROR(IF(D3765="","",INDEX(Entradas!$H$3:$H$5000,MATCH(Vendas!A3765,IF(Entradas!$B$3:$B$5000=Vendas!D3765,Entradas!$A$3:$A$5000),1))),"Preço não registrado")</f>
        <v/>
      </c>
      <c r="I3765" s="37" t="str">
        <f t="shared" si="293"/>
        <v/>
      </c>
      <c r="J3765" s="1"/>
      <c r="K3765" s="1"/>
      <c r="L3765" s="16" t="str">
        <f t="shared" si="294"/>
        <v/>
      </c>
      <c r="M3765" s="70"/>
    </row>
    <row r="3766" spans="1:13" x14ac:dyDescent="0.3">
      <c r="A3766" s="4"/>
      <c r="B3766" s="1"/>
      <c r="C3766" s="1" t="str">
        <f t="shared" si="290"/>
        <v/>
      </c>
      <c r="D3766" s="1"/>
      <c r="E3766" s="1" t="str">
        <f t="shared" si="291"/>
        <v/>
      </c>
      <c r="F3766" s="1" t="str">
        <f t="shared" si="292"/>
        <v/>
      </c>
      <c r="G3766" s="1"/>
      <c r="H3766" s="74" t="str" cm="1">
        <f t="array" ref="H3766">IFERROR(IF(D3766="","",INDEX(Entradas!$H$3:$H$5000,MATCH(Vendas!A3766,IF(Entradas!$B$3:$B$5000=Vendas!D3766,Entradas!$A$3:$A$5000),1))),"Preço não registrado")</f>
        <v/>
      </c>
      <c r="I3766" s="37" t="str">
        <f t="shared" si="293"/>
        <v/>
      </c>
      <c r="J3766" s="1"/>
      <c r="K3766" s="1"/>
      <c r="L3766" s="16" t="str">
        <f t="shared" si="294"/>
        <v/>
      </c>
      <c r="M3766" s="70"/>
    </row>
    <row r="3767" spans="1:13" x14ac:dyDescent="0.3">
      <c r="A3767" s="4"/>
      <c r="B3767" s="1"/>
      <c r="C3767" s="1" t="str">
        <f t="shared" si="290"/>
        <v/>
      </c>
      <c r="D3767" s="1"/>
      <c r="E3767" s="1" t="str">
        <f t="shared" si="291"/>
        <v/>
      </c>
      <c r="F3767" s="1" t="str">
        <f t="shared" si="292"/>
        <v/>
      </c>
      <c r="G3767" s="1"/>
      <c r="H3767" s="74" t="str" cm="1">
        <f t="array" ref="H3767">IFERROR(IF(D3767="","",INDEX(Entradas!$H$3:$H$5000,MATCH(Vendas!A3767,IF(Entradas!$B$3:$B$5000=Vendas!D3767,Entradas!$A$3:$A$5000),1))),"Preço não registrado")</f>
        <v/>
      </c>
      <c r="I3767" s="37" t="str">
        <f t="shared" si="293"/>
        <v/>
      </c>
      <c r="J3767" s="1"/>
      <c r="K3767" s="1"/>
      <c r="L3767" s="16" t="str">
        <f t="shared" si="294"/>
        <v/>
      </c>
      <c r="M3767" s="70"/>
    </row>
    <row r="3768" spans="1:13" x14ac:dyDescent="0.3">
      <c r="A3768" s="4"/>
      <c r="B3768" s="1"/>
      <c r="C3768" s="1" t="str">
        <f t="shared" si="290"/>
        <v/>
      </c>
      <c r="D3768" s="1"/>
      <c r="E3768" s="1" t="str">
        <f t="shared" si="291"/>
        <v/>
      </c>
      <c r="F3768" s="1" t="str">
        <f t="shared" si="292"/>
        <v/>
      </c>
      <c r="G3768" s="1"/>
      <c r="H3768" s="74" t="str" cm="1">
        <f t="array" ref="H3768">IFERROR(IF(D3768="","",INDEX(Entradas!$H$3:$H$5000,MATCH(Vendas!A3768,IF(Entradas!$B$3:$B$5000=Vendas!D3768,Entradas!$A$3:$A$5000),1))),"Preço não registrado")</f>
        <v/>
      </c>
      <c r="I3768" s="37" t="str">
        <f t="shared" si="293"/>
        <v/>
      </c>
      <c r="J3768" s="1"/>
      <c r="K3768" s="1"/>
      <c r="L3768" s="16" t="str">
        <f t="shared" si="294"/>
        <v/>
      </c>
      <c r="M3768" s="70"/>
    </row>
    <row r="3769" spans="1:13" x14ac:dyDescent="0.3">
      <c r="A3769" s="4"/>
      <c r="B3769" s="1"/>
      <c r="C3769" s="1" t="str">
        <f t="shared" si="290"/>
        <v/>
      </c>
      <c r="D3769" s="1"/>
      <c r="E3769" s="1" t="str">
        <f t="shared" si="291"/>
        <v/>
      </c>
      <c r="F3769" s="1" t="str">
        <f t="shared" si="292"/>
        <v/>
      </c>
      <c r="G3769" s="1"/>
      <c r="H3769" s="74" t="str" cm="1">
        <f t="array" ref="H3769">IFERROR(IF(D3769="","",INDEX(Entradas!$H$3:$H$5000,MATCH(Vendas!A3769,IF(Entradas!$B$3:$B$5000=Vendas!D3769,Entradas!$A$3:$A$5000),1))),"Preço não registrado")</f>
        <v/>
      </c>
      <c r="I3769" s="37" t="str">
        <f t="shared" si="293"/>
        <v/>
      </c>
      <c r="J3769" s="1"/>
      <c r="K3769" s="1"/>
      <c r="L3769" s="16" t="str">
        <f t="shared" si="294"/>
        <v/>
      </c>
      <c r="M3769" s="70"/>
    </row>
    <row r="3770" spans="1:13" x14ac:dyDescent="0.3">
      <c r="A3770" s="4"/>
      <c r="B3770" s="1"/>
      <c r="C3770" s="1" t="str">
        <f t="shared" si="290"/>
        <v/>
      </c>
      <c r="D3770" s="1"/>
      <c r="E3770" s="1" t="str">
        <f t="shared" si="291"/>
        <v/>
      </c>
      <c r="F3770" s="1" t="str">
        <f t="shared" si="292"/>
        <v/>
      </c>
      <c r="G3770" s="1"/>
      <c r="H3770" s="74" t="str" cm="1">
        <f t="array" ref="H3770">IFERROR(IF(D3770="","",INDEX(Entradas!$H$3:$H$5000,MATCH(Vendas!A3770,IF(Entradas!$B$3:$B$5000=Vendas!D3770,Entradas!$A$3:$A$5000),1))),"Preço não registrado")</f>
        <v/>
      </c>
      <c r="I3770" s="37" t="str">
        <f t="shared" si="293"/>
        <v/>
      </c>
      <c r="J3770" s="1"/>
      <c r="K3770" s="1"/>
      <c r="L3770" s="16" t="str">
        <f t="shared" si="294"/>
        <v/>
      </c>
      <c r="M3770" s="70"/>
    </row>
    <row r="3771" spans="1:13" x14ac:dyDescent="0.3">
      <c r="A3771" s="4"/>
      <c r="B3771" s="1"/>
      <c r="C3771" s="1" t="str">
        <f t="shared" si="290"/>
        <v/>
      </c>
      <c r="D3771" s="1"/>
      <c r="E3771" s="1" t="str">
        <f t="shared" si="291"/>
        <v/>
      </c>
      <c r="F3771" s="1" t="str">
        <f t="shared" si="292"/>
        <v/>
      </c>
      <c r="G3771" s="1"/>
      <c r="H3771" s="74" t="str" cm="1">
        <f t="array" ref="H3771">IFERROR(IF(D3771="","",INDEX(Entradas!$H$3:$H$5000,MATCH(Vendas!A3771,IF(Entradas!$B$3:$B$5000=Vendas!D3771,Entradas!$A$3:$A$5000),1))),"Preço não registrado")</f>
        <v/>
      </c>
      <c r="I3771" s="37" t="str">
        <f t="shared" si="293"/>
        <v/>
      </c>
      <c r="J3771" s="1"/>
      <c r="K3771" s="1"/>
      <c r="L3771" s="16" t="str">
        <f t="shared" si="294"/>
        <v/>
      </c>
      <c r="M3771" s="70"/>
    </row>
    <row r="3772" spans="1:13" x14ac:dyDescent="0.3">
      <c r="A3772" s="4"/>
      <c r="B3772" s="1"/>
      <c r="C3772" s="1" t="str">
        <f t="shared" si="290"/>
        <v/>
      </c>
      <c r="D3772" s="6"/>
      <c r="E3772" s="1" t="str">
        <f t="shared" si="291"/>
        <v/>
      </c>
      <c r="F3772" s="1" t="str">
        <f t="shared" si="292"/>
        <v/>
      </c>
      <c r="G3772" s="1"/>
      <c r="H3772" s="74" t="str" cm="1">
        <f t="array" ref="H3772">IFERROR(IF(D3772="","",INDEX(Entradas!$H$3:$H$5000,MATCH(Vendas!A3772,IF(Entradas!$B$3:$B$5000=Vendas!D3772,Entradas!$A$3:$A$5000),1))),"Preço não registrado")</f>
        <v/>
      </c>
      <c r="I3772" s="37" t="str">
        <f t="shared" si="293"/>
        <v/>
      </c>
      <c r="J3772" s="1"/>
      <c r="K3772" s="1"/>
      <c r="L3772" s="16" t="str">
        <f t="shared" si="294"/>
        <v/>
      </c>
      <c r="M3772" s="70"/>
    </row>
    <row r="3773" spans="1:13" x14ac:dyDescent="0.3">
      <c r="A3773" s="4"/>
      <c r="B3773" s="1"/>
      <c r="C3773" s="1" t="str">
        <f t="shared" si="290"/>
        <v/>
      </c>
      <c r="D3773" s="1"/>
      <c r="E3773" s="1" t="str">
        <f t="shared" si="291"/>
        <v/>
      </c>
      <c r="F3773" s="1" t="str">
        <f t="shared" si="292"/>
        <v/>
      </c>
      <c r="G3773" s="1"/>
      <c r="H3773" s="74" t="str" cm="1">
        <f t="array" ref="H3773">IFERROR(IF(D3773="","",INDEX(Entradas!$H$3:$H$5000,MATCH(Vendas!A3773,IF(Entradas!$B$3:$B$5000=Vendas!D3773,Entradas!$A$3:$A$5000),1))),"Preço não registrado")</f>
        <v/>
      </c>
      <c r="I3773" s="37" t="str">
        <f t="shared" si="293"/>
        <v/>
      </c>
      <c r="J3773" s="1"/>
      <c r="K3773" s="1"/>
      <c r="L3773" s="16" t="str">
        <f t="shared" si="294"/>
        <v/>
      </c>
      <c r="M3773" s="70"/>
    </row>
    <row r="3774" spans="1:13" x14ac:dyDescent="0.3">
      <c r="A3774" s="4"/>
      <c r="B3774" s="1"/>
      <c r="C3774" s="1" t="str">
        <f t="shared" si="290"/>
        <v/>
      </c>
      <c r="D3774" s="1"/>
      <c r="E3774" s="1" t="str">
        <f t="shared" si="291"/>
        <v/>
      </c>
      <c r="F3774" s="1" t="str">
        <f t="shared" si="292"/>
        <v/>
      </c>
      <c r="G3774" s="1"/>
      <c r="H3774" s="74" t="str" cm="1">
        <f t="array" ref="H3774">IFERROR(IF(D3774="","",INDEX(Entradas!$H$3:$H$5000,MATCH(Vendas!A3774,IF(Entradas!$B$3:$B$5000=Vendas!D3774,Entradas!$A$3:$A$5000),1))),"Preço não registrado")</f>
        <v/>
      </c>
      <c r="I3774" s="37" t="str">
        <f t="shared" si="293"/>
        <v/>
      </c>
      <c r="J3774" s="1"/>
      <c r="K3774" s="1"/>
      <c r="L3774" s="16" t="str">
        <f t="shared" si="294"/>
        <v/>
      </c>
      <c r="M3774" s="70"/>
    </row>
    <row r="3775" spans="1:13" x14ac:dyDescent="0.3">
      <c r="A3775" s="4"/>
      <c r="B3775" s="1"/>
      <c r="C3775" s="1" t="str">
        <f t="shared" si="290"/>
        <v/>
      </c>
      <c r="D3775" s="1"/>
      <c r="E3775" s="1" t="str">
        <f t="shared" si="291"/>
        <v/>
      </c>
      <c r="F3775" s="1" t="str">
        <f t="shared" si="292"/>
        <v/>
      </c>
      <c r="G3775" s="1"/>
      <c r="H3775" s="74" t="str" cm="1">
        <f t="array" ref="H3775">IFERROR(IF(D3775="","",INDEX(Entradas!$H$3:$H$5000,MATCH(Vendas!A3775,IF(Entradas!$B$3:$B$5000=Vendas!D3775,Entradas!$A$3:$A$5000),1))),"Preço não registrado")</f>
        <v/>
      </c>
      <c r="I3775" s="37" t="str">
        <f t="shared" si="293"/>
        <v/>
      </c>
      <c r="J3775" s="1"/>
      <c r="K3775" s="1"/>
      <c r="L3775" s="16" t="str">
        <f t="shared" si="294"/>
        <v/>
      </c>
      <c r="M3775" s="70"/>
    </row>
    <row r="3776" spans="1:13" x14ac:dyDescent="0.3">
      <c r="A3776" s="4"/>
      <c r="B3776" s="1"/>
      <c r="C3776" s="1" t="str">
        <f t="shared" si="290"/>
        <v/>
      </c>
      <c r="D3776" s="1"/>
      <c r="E3776" s="1" t="str">
        <f t="shared" si="291"/>
        <v/>
      </c>
      <c r="F3776" s="1" t="str">
        <f t="shared" si="292"/>
        <v/>
      </c>
      <c r="G3776" s="1"/>
      <c r="H3776" s="74" t="str" cm="1">
        <f t="array" ref="H3776">IFERROR(IF(D3776="","",INDEX(Entradas!$H$3:$H$5000,MATCH(Vendas!A3776,IF(Entradas!$B$3:$B$5000=Vendas!D3776,Entradas!$A$3:$A$5000),1))),"Preço não registrado")</f>
        <v/>
      </c>
      <c r="I3776" s="37" t="str">
        <f t="shared" si="293"/>
        <v/>
      </c>
      <c r="J3776" s="1"/>
      <c r="K3776" s="1"/>
      <c r="L3776" s="16" t="str">
        <f t="shared" si="294"/>
        <v/>
      </c>
      <c r="M3776" s="70"/>
    </row>
    <row r="3777" spans="1:13" x14ac:dyDescent="0.3">
      <c r="A3777" s="4"/>
      <c r="B3777" s="1"/>
      <c r="C3777" s="1" t="str">
        <f t="shared" si="290"/>
        <v/>
      </c>
      <c r="D3777" s="1"/>
      <c r="E3777" s="1" t="str">
        <f t="shared" si="291"/>
        <v/>
      </c>
      <c r="F3777" s="1" t="str">
        <f t="shared" si="292"/>
        <v/>
      </c>
      <c r="G3777" s="1"/>
      <c r="H3777" s="74" t="str" cm="1">
        <f t="array" ref="H3777">IFERROR(IF(D3777="","",INDEX(Entradas!$H$3:$H$5000,MATCH(Vendas!A3777,IF(Entradas!$B$3:$B$5000=Vendas!D3777,Entradas!$A$3:$A$5000),1))),"Preço não registrado")</f>
        <v/>
      </c>
      <c r="I3777" s="37" t="str">
        <f t="shared" si="293"/>
        <v/>
      </c>
      <c r="J3777" s="1"/>
      <c r="K3777" s="1"/>
      <c r="L3777" s="16" t="str">
        <f t="shared" si="294"/>
        <v/>
      </c>
      <c r="M3777" s="70"/>
    </row>
    <row r="3778" spans="1:13" x14ac:dyDescent="0.3">
      <c r="A3778" s="4"/>
      <c r="B3778" s="1"/>
      <c r="C3778" s="1" t="str">
        <f t="shared" si="290"/>
        <v/>
      </c>
      <c r="D3778" s="1"/>
      <c r="E3778" s="1" t="str">
        <f t="shared" si="291"/>
        <v/>
      </c>
      <c r="F3778" s="1" t="str">
        <f t="shared" si="292"/>
        <v/>
      </c>
      <c r="G3778" s="1"/>
      <c r="H3778" s="74" t="str" cm="1">
        <f t="array" ref="H3778">IFERROR(IF(D3778="","",INDEX(Entradas!$H$3:$H$5000,MATCH(Vendas!A3778,IF(Entradas!$B$3:$B$5000=Vendas!D3778,Entradas!$A$3:$A$5000),1))),"Preço não registrado")</f>
        <v/>
      </c>
      <c r="I3778" s="37" t="str">
        <f t="shared" si="293"/>
        <v/>
      </c>
      <c r="J3778" s="1"/>
      <c r="K3778" s="1"/>
      <c r="L3778" s="16" t="str">
        <f t="shared" si="294"/>
        <v/>
      </c>
      <c r="M3778" s="70"/>
    </row>
    <row r="3779" spans="1:13" x14ac:dyDescent="0.3">
      <c r="A3779" s="4"/>
      <c r="B3779" s="1"/>
      <c r="C3779" s="1" t="str">
        <f t="shared" ref="C3779:C3842" si="295">IF(B3779="","",VLOOKUP(B3779,tabela_cliente,2,0))</f>
        <v/>
      </c>
      <c r="D3779" s="1"/>
      <c r="E3779" s="1" t="str">
        <f t="shared" ref="E3779:E3842" si="296">IF(D3779="","",VLOOKUP(D3779,tabela_produto,2,0))</f>
        <v/>
      </c>
      <c r="F3779" s="1" t="str">
        <f t="shared" ref="F3779:F3842" si="297">IF(D3779="","",VLOOKUP(D3779,tabela_produto,3,0))</f>
        <v/>
      </c>
      <c r="G3779" s="1"/>
      <c r="H3779" s="74" t="str" cm="1">
        <f t="array" ref="H3779">IFERROR(IF(D3779="","",INDEX(Entradas!$H$3:$H$5000,MATCH(Vendas!A3779,IF(Entradas!$B$3:$B$5000=Vendas!D3779,Entradas!$A$3:$A$5000),1))),"Preço não registrado")</f>
        <v/>
      </c>
      <c r="I3779" s="37" t="str">
        <f t="shared" si="293"/>
        <v/>
      </c>
      <c r="J3779" s="1"/>
      <c r="K3779" s="1"/>
      <c r="L3779" s="16" t="str">
        <f t="shared" si="294"/>
        <v/>
      </c>
      <c r="M3779" s="70"/>
    </row>
    <row r="3780" spans="1:13" x14ac:dyDescent="0.3">
      <c r="A3780" s="4"/>
      <c r="B3780" s="1"/>
      <c r="C3780" s="1" t="str">
        <f t="shared" si="295"/>
        <v/>
      </c>
      <c r="D3780" s="1"/>
      <c r="E3780" s="1" t="str">
        <f t="shared" si="296"/>
        <v/>
      </c>
      <c r="F3780" s="1" t="str">
        <f t="shared" si="297"/>
        <v/>
      </c>
      <c r="G3780" s="1"/>
      <c r="H3780" s="74" t="str" cm="1">
        <f t="array" ref="H3780">IFERROR(IF(D3780="","",INDEX(Entradas!$H$3:$H$5000,MATCH(Vendas!A3780,IF(Entradas!$B$3:$B$5000=Vendas!D3780,Entradas!$A$3:$A$5000),1))),"Preço não registrado")</f>
        <v/>
      </c>
      <c r="I3780" s="37" t="str">
        <f t="shared" ref="I3780:I3843" si="298">IFERROR(IF(OR(G3780="",H3780=""),"",G3780*H3780),"")</f>
        <v/>
      </c>
      <c r="J3780" s="1"/>
      <c r="K3780" s="1"/>
      <c r="L3780" s="16" t="str">
        <f t="shared" ref="L3780:L3843" si="299">IF(K3780="","",HYPERLINK("https://rastreamentocorreios.info/consulta/"&amp;K3780,"Rastreie aqui"))</f>
        <v/>
      </c>
      <c r="M3780" s="70"/>
    </row>
    <row r="3781" spans="1:13" x14ac:dyDescent="0.3">
      <c r="A3781" s="4"/>
      <c r="B3781" s="1"/>
      <c r="C3781" s="1" t="str">
        <f t="shared" si="295"/>
        <v/>
      </c>
      <c r="D3781" s="1"/>
      <c r="E3781" s="1" t="str">
        <f t="shared" si="296"/>
        <v/>
      </c>
      <c r="F3781" s="1" t="str">
        <f t="shared" si="297"/>
        <v/>
      </c>
      <c r="G3781" s="1"/>
      <c r="H3781" s="74" t="str" cm="1">
        <f t="array" ref="H3781">IFERROR(IF(D3781="","",INDEX(Entradas!$H$3:$H$5000,MATCH(Vendas!A3781,IF(Entradas!$B$3:$B$5000=Vendas!D3781,Entradas!$A$3:$A$5000),1))),"Preço não registrado")</f>
        <v/>
      </c>
      <c r="I3781" s="37" t="str">
        <f t="shared" si="298"/>
        <v/>
      </c>
      <c r="J3781" s="1"/>
      <c r="K3781" s="1"/>
      <c r="L3781" s="16" t="str">
        <f t="shared" si="299"/>
        <v/>
      </c>
      <c r="M3781" s="70"/>
    </row>
    <row r="3782" spans="1:13" x14ac:dyDescent="0.3">
      <c r="A3782" s="4"/>
      <c r="B3782" s="1"/>
      <c r="C3782" s="1" t="str">
        <f t="shared" si="295"/>
        <v/>
      </c>
      <c r="D3782" s="6"/>
      <c r="E3782" s="1" t="str">
        <f t="shared" si="296"/>
        <v/>
      </c>
      <c r="F3782" s="1" t="str">
        <f t="shared" si="297"/>
        <v/>
      </c>
      <c r="G3782" s="1"/>
      <c r="H3782" s="74" t="str" cm="1">
        <f t="array" ref="H3782">IFERROR(IF(D3782="","",INDEX(Entradas!$H$3:$H$5000,MATCH(Vendas!A3782,IF(Entradas!$B$3:$B$5000=Vendas!D3782,Entradas!$A$3:$A$5000),1))),"Preço não registrado")</f>
        <v/>
      </c>
      <c r="I3782" s="37" t="str">
        <f t="shared" si="298"/>
        <v/>
      </c>
      <c r="J3782" s="1"/>
      <c r="K3782" s="1"/>
      <c r="L3782" s="16" t="str">
        <f t="shared" si="299"/>
        <v/>
      </c>
      <c r="M3782" s="70"/>
    </row>
    <row r="3783" spans="1:13" x14ac:dyDescent="0.3">
      <c r="A3783" s="4"/>
      <c r="B3783" s="1"/>
      <c r="C3783" s="1" t="str">
        <f t="shared" si="295"/>
        <v/>
      </c>
      <c r="D3783" s="1"/>
      <c r="E3783" s="1" t="str">
        <f t="shared" si="296"/>
        <v/>
      </c>
      <c r="F3783" s="1" t="str">
        <f t="shared" si="297"/>
        <v/>
      </c>
      <c r="G3783" s="1"/>
      <c r="H3783" s="74" t="str" cm="1">
        <f t="array" ref="H3783">IFERROR(IF(D3783="","",INDEX(Entradas!$H$3:$H$5000,MATCH(Vendas!A3783,IF(Entradas!$B$3:$B$5000=Vendas!D3783,Entradas!$A$3:$A$5000),1))),"Preço não registrado")</f>
        <v/>
      </c>
      <c r="I3783" s="37" t="str">
        <f t="shared" si="298"/>
        <v/>
      </c>
      <c r="J3783" s="1"/>
      <c r="K3783" s="1"/>
      <c r="L3783" s="16" t="str">
        <f t="shared" si="299"/>
        <v/>
      </c>
      <c r="M3783" s="70"/>
    </row>
    <row r="3784" spans="1:13" x14ac:dyDescent="0.3">
      <c r="A3784" s="4"/>
      <c r="B3784" s="1"/>
      <c r="C3784" s="1" t="str">
        <f t="shared" si="295"/>
        <v/>
      </c>
      <c r="D3784" s="1"/>
      <c r="E3784" s="1" t="str">
        <f t="shared" si="296"/>
        <v/>
      </c>
      <c r="F3784" s="1" t="str">
        <f t="shared" si="297"/>
        <v/>
      </c>
      <c r="G3784" s="1"/>
      <c r="H3784" s="74" t="str" cm="1">
        <f t="array" ref="H3784">IFERROR(IF(D3784="","",INDEX(Entradas!$H$3:$H$5000,MATCH(Vendas!A3784,IF(Entradas!$B$3:$B$5000=Vendas!D3784,Entradas!$A$3:$A$5000),1))),"Preço não registrado")</f>
        <v/>
      </c>
      <c r="I3784" s="37" t="str">
        <f t="shared" si="298"/>
        <v/>
      </c>
      <c r="J3784" s="1"/>
      <c r="K3784" s="1"/>
      <c r="L3784" s="16" t="str">
        <f t="shared" si="299"/>
        <v/>
      </c>
      <c r="M3784" s="70"/>
    </row>
    <row r="3785" spans="1:13" x14ac:dyDescent="0.3">
      <c r="A3785" s="4"/>
      <c r="B3785" s="1"/>
      <c r="C3785" s="1" t="str">
        <f t="shared" si="295"/>
        <v/>
      </c>
      <c r="D3785" s="1"/>
      <c r="E3785" s="1" t="str">
        <f t="shared" si="296"/>
        <v/>
      </c>
      <c r="F3785" s="1" t="str">
        <f t="shared" si="297"/>
        <v/>
      </c>
      <c r="G3785" s="1"/>
      <c r="H3785" s="74" t="str" cm="1">
        <f t="array" ref="H3785">IFERROR(IF(D3785="","",INDEX(Entradas!$H$3:$H$5000,MATCH(Vendas!A3785,IF(Entradas!$B$3:$B$5000=Vendas!D3785,Entradas!$A$3:$A$5000),1))),"Preço não registrado")</f>
        <v/>
      </c>
      <c r="I3785" s="37" t="str">
        <f t="shared" si="298"/>
        <v/>
      </c>
      <c r="J3785" s="1"/>
      <c r="K3785" s="1"/>
      <c r="L3785" s="16" t="str">
        <f t="shared" si="299"/>
        <v/>
      </c>
      <c r="M3785" s="70"/>
    </row>
    <row r="3786" spans="1:13" x14ac:dyDescent="0.3">
      <c r="A3786" s="4"/>
      <c r="B3786" s="1"/>
      <c r="C3786" s="1" t="str">
        <f t="shared" si="295"/>
        <v/>
      </c>
      <c r="D3786" s="1"/>
      <c r="E3786" s="1" t="str">
        <f t="shared" si="296"/>
        <v/>
      </c>
      <c r="F3786" s="1" t="str">
        <f t="shared" si="297"/>
        <v/>
      </c>
      <c r="G3786" s="1"/>
      <c r="H3786" s="74" t="str" cm="1">
        <f t="array" ref="H3786">IFERROR(IF(D3786="","",INDEX(Entradas!$H$3:$H$5000,MATCH(Vendas!A3786,IF(Entradas!$B$3:$B$5000=Vendas!D3786,Entradas!$A$3:$A$5000),1))),"Preço não registrado")</f>
        <v/>
      </c>
      <c r="I3786" s="37" t="str">
        <f t="shared" si="298"/>
        <v/>
      </c>
      <c r="J3786" s="1"/>
      <c r="K3786" s="1"/>
      <c r="L3786" s="16" t="str">
        <f t="shared" si="299"/>
        <v/>
      </c>
      <c r="M3786" s="70"/>
    </row>
    <row r="3787" spans="1:13" x14ac:dyDescent="0.3">
      <c r="A3787" s="4"/>
      <c r="B3787" s="1"/>
      <c r="C3787" s="1" t="str">
        <f t="shared" si="295"/>
        <v/>
      </c>
      <c r="D3787" s="1"/>
      <c r="E3787" s="1" t="str">
        <f t="shared" si="296"/>
        <v/>
      </c>
      <c r="F3787" s="1" t="str">
        <f t="shared" si="297"/>
        <v/>
      </c>
      <c r="G3787" s="1"/>
      <c r="H3787" s="74" t="str" cm="1">
        <f t="array" ref="H3787">IFERROR(IF(D3787="","",INDEX(Entradas!$H$3:$H$5000,MATCH(Vendas!A3787,IF(Entradas!$B$3:$B$5000=Vendas!D3787,Entradas!$A$3:$A$5000),1))),"Preço não registrado")</f>
        <v/>
      </c>
      <c r="I3787" s="37" t="str">
        <f t="shared" si="298"/>
        <v/>
      </c>
      <c r="J3787" s="1"/>
      <c r="K3787" s="1"/>
      <c r="L3787" s="16" t="str">
        <f t="shared" si="299"/>
        <v/>
      </c>
      <c r="M3787" s="70"/>
    </row>
    <row r="3788" spans="1:13" x14ac:dyDescent="0.3">
      <c r="A3788" s="4"/>
      <c r="B3788" s="1"/>
      <c r="C3788" s="1" t="str">
        <f t="shared" si="295"/>
        <v/>
      </c>
      <c r="D3788" s="1"/>
      <c r="E3788" s="1" t="str">
        <f t="shared" si="296"/>
        <v/>
      </c>
      <c r="F3788" s="1" t="str">
        <f t="shared" si="297"/>
        <v/>
      </c>
      <c r="G3788" s="1"/>
      <c r="H3788" s="74" t="str" cm="1">
        <f t="array" ref="H3788">IFERROR(IF(D3788="","",INDEX(Entradas!$H$3:$H$5000,MATCH(Vendas!A3788,IF(Entradas!$B$3:$B$5000=Vendas!D3788,Entradas!$A$3:$A$5000),1))),"Preço não registrado")</f>
        <v/>
      </c>
      <c r="I3788" s="37" t="str">
        <f t="shared" si="298"/>
        <v/>
      </c>
      <c r="J3788" s="1"/>
      <c r="K3788" s="1"/>
      <c r="L3788" s="16" t="str">
        <f t="shared" si="299"/>
        <v/>
      </c>
      <c r="M3788" s="70"/>
    </row>
    <row r="3789" spans="1:13" x14ac:dyDescent="0.3">
      <c r="A3789" s="4"/>
      <c r="B3789" s="1"/>
      <c r="C3789" s="1" t="str">
        <f t="shared" si="295"/>
        <v/>
      </c>
      <c r="D3789" s="1"/>
      <c r="E3789" s="1" t="str">
        <f t="shared" si="296"/>
        <v/>
      </c>
      <c r="F3789" s="1" t="str">
        <f t="shared" si="297"/>
        <v/>
      </c>
      <c r="G3789" s="1"/>
      <c r="H3789" s="74" t="str" cm="1">
        <f t="array" ref="H3789">IFERROR(IF(D3789="","",INDEX(Entradas!$H$3:$H$5000,MATCH(Vendas!A3789,IF(Entradas!$B$3:$B$5000=Vendas!D3789,Entradas!$A$3:$A$5000),1))),"Preço não registrado")</f>
        <v/>
      </c>
      <c r="I3789" s="37" t="str">
        <f t="shared" si="298"/>
        <v/>
      </c>
      <c r="J3789" s="1"/>
      <c r="K3789" s="1"/>
      <c r="L3789" s="16" t="str">
        <f t="shared" si="299"/>
        <v/>
      </c>
      <c r="M3789" s="70"/>
    </row>
    <row r="3790" spans="1:13" x14ac:dyDescent="0.3">
      <c r="A3790" s="4"/>
      <c r="B3790" s="1"/>
      <c r="C3790" s="1" t="str">
        <f t="shared" si="295"/>
        <v/>
      </c>
      <c r="D3790" s="1"/>
      <c r="E3790" s="1" t="str">
        <f t="shared" si="296"/>
        <v/>
      </c>
      <c r="F3790" s="1" t="str">
        <f t="shared" si="297"/>
        <v/>
      </c>
      <c r="G3790" s="1"/>
      <c r="H3790" s="74" t="str" cm="1">
        <f t="array" ref="H3790">IFERROR(IF(D3790="","",INDEX(Entradas!$H$3:$H$5000,MATCH(Vendas!A3790,IF(Entradas!$B$3:$B$5000=Vendas!D3790,Entradas!$A$3:$A$5000),1))),"Preço não registrado")</f>
        <v/>
      </c>
      <c r="I3790" s="37" t="str">
        <f t="shared" si="298"/>
        <v/>
      </c>
      <c r="J3790" s="1"/>
      <c r="K3790" s="1"/>
      <c r="L3790" s="16" t="str">
        <f t="shared" si="299"/>
        <v/>
      </c>
      <c r="M3790" s="70"/>
    </row>
    <row r="3791" spans="1:13" x14ac:dyDescent="0.3">
      <c r="A3791" s="4"/>
      <c r="B3791" s="1"/>
      <c r="C3791" s="1" t="str">
        <f t="shared" si="295"/>
        <v/>
      </c>
      <c r="D3791" s="1"/>
      <c r="E3791" s="1" t="str">
        <f t="shared" si="296"/>
        <v/>
      </c>
      <c r="F3791" s="1" t="str">
        <f t="shared" si="297"/>
        <v/>
      </c>
      <c r="G3791" s="1"/>
      <c r="H3791" s="74" t="str" cm="1">
        <f t="array" ref="H3791">IFERROR(IF(D3791="","",INDEX(Entradas!$H$3:$H$5000,MATCH(Vendas!A3791,IF(Entradas!$B$3:$B$5000=Vendas!D3791,Entradas!$A$3:$A$5000),1))),"Preço não registrado")</f>
        <v/>
      </c>
      <c r="I3791" s="37" t="str">
        <f t="shared" si="298"/>
        <v/>
      </c>
      <c r="J3791" s="1"/>
      <c r="K3791" s="1"/>
      <c r="L3791" s="16" t="str">
        <f t="shared" si="299"/>
        <v/>
      </c>
      <c r="M3791" s="70"/>
    </row>
    <row r="3792" spans="1:13" x14ac:dyDescent="0.3">
      <c r="A3792" s="4"/>
      <c r="B3792" s="1"/>
      <c r="C3792" s="1" t="str">
        <f t="shared" si="295"/>
        <v/>
      </c>
      <c r="D3792" s="6"/>
      <c r="E3792" s="1" t="str">
        <f t="shared" si="296"/>
        <v/>
      </c>
      <c r="F3792" s="1" t="str">
        <f t="shared" si="297"/>
        <v/>
      </c>
      <c r="G3792" s="1"/>
      <c r="H3792" s="74" t="str" cm="1">
        <f t="array" ref="H3792">IFERROR(IF(D3792="","",INDEX(Entradas!$H$3:$H$5000,MATCH(Vendas!A3792,IF(Entradas!$B$3:$B$5000=Vendas!D3792,Entradas!$A$3:$A$5000),1))),"Preço não registrado")</f>
        <v/>
      </c>
      <c r="I3792" s="37" t="str">
        <f t="shared" si="298"/>
        <v/>
      </c>
      <c r="J3792" s="1"/>
      <c r="K3792" s="1"/>
      <c r="L3792" s="16" t="str">
        <f t="shared" si="299"/>
        <v/>
      </c>
      <c r="M3792" s="70"/>
    </row>
    <row r="3793" spans="1:13" x14ac:dyDescent="0.3">
      <c r="A3793" s="4"/>
      <c r="B3793" s="1"/>
      <c r="C3793" s="1" t="str">
        <f t="shared" si="295"/>
        <v/>
      </c>
      <c r="D3793" s="1"/>
      <c r="E3793" s="1" t="str">
        <f t="shared" si="296"/>
        <v/>
      </c>
      <c r="F3793" s="1" t="str">
        <f t="shared" si="297"/>
        <v/>
      </c>
      <c r="G3793" s="1"/>
      <c r="H3793" s="74" t="str" cm="1">
        <f t="array" ref="H3793">IFERROR(IF(D3793="","",INDEX(Entradas!$H$3:$H$5000,MATCH(Vendas!A3793,IF(Entradas!$B$3:$B$5000=Vendas!D3793,Entradas!$A$3:$A$5000),1))),"Preço não registrado")</f>
        <v/>
      </c>
      <c r="I3793" s="37" t="str">
        <f t="shared" si="298"/>
        <v/>
      </c>
      <c r="J3793" s="1"/>
      <c r="K3793" s="1"/>
      <c r="L3793" s="16" t="str">
        <f t="shared" si="299"/>
        <v/>
      </c>
      <c r="M3793" s="70"/>
    </row>
    <row r="3794" spans="1:13" x14ac:dyDescent="0.3">
      <c r="A3794" s="4"/>
      <c r="B3794" s="1"/>
      <c r="C3794" s="1" t="str">
        <f t="shared" si="295"/>
        <v/>
      </c>
      <c r="D3794" s="1"/>
      <c r="E3794" s="1" t="str">
        <f t="shared" si="296"/>
        <v/>
      </c>
      <c r="F3794" s="1" t="str">
        <f t="shared" si="297"/>
        <v/>
      </c>
      <c r="G3794" s="1"/>
      <c r="H3794" s="74" t="str" cm="1">
        <f t="array" ref="H3794">IFERROR(IF(D3794="","",INDEX(Entradas!$H$3:$H$5000,MATCH(Vendas!A3794,IF(Entradas!$B$3:$B$5000=Vendas!D3794,Entradas!$A$3:$A$5000),1))),"Preço não registrado")</f>
        <v/>
      </c>
      <c r="I3794" s="37" t="str">
        <f t="shared" si="298"/>
        <v/>
      </c>
      <c r="J3794" s="1"/>
      <c r="K3794" s="1"/>
      <c r="L3794" s="16" t="str">
        <f t="shared" si="299"/>
        <v/>
      </c>
      <c r="M3794" s="70"/>
    </row>
    <row r="3795" spans="1:13" x14ac:dyDescent="0.3">
      <c r="A3795" s="4"/>
      <c r="B3795" s="1"/>
      <c r="C3795" s="1" t="str">
        <f t="shared" si="295"/>
        <v/>
      </c>
      <c r="D3795" s="1"/>
      <c r="E3795" s="1" t="str">
        <f t="shared" si="296"/>
        <v/>
      </c>
      <c r="F3795" s="1" t="str">
        <f t="shared" si="297"/>
        <v/>
      </c>
      <c r="G3795" s="1"/>
      <c r="H3795" s="74" t="str" cm="1">
        <f t="array" ref="H3795">IFERROR(IF(D3795="","",INDEX(Entradas!$H$3:$H$5000,MATCH(Vendas!A3795,IF(Entradas!$B$3:$B$5000=Vendas!D3795,Entradas!$A$3:$A$5000),1))),"Preço não registrado")</f>
        <v/>
      </c>
      <c r="I3795" s="37" t="str">
        <f t="shared" si="298"/>
        <v/>
      </c>
      <c r="J3795" s="1"/>
      <c r="K3795" s="1"/>
      <c r="L3795" s="16" t="str">
        <f t="shared" si="299"/>
        <v/>
      </c>
      <c r="M3795" s="70"/>
    </row>
    <row r="3796" spans="1:13" x14ac:dyDescent="0.3">
      <c r="A3796" s="4"/>
      <c r="B3796" s="1"/>
      <c r="C3796" s="1" t="str">
        <f t="shared" si="295"/>
        <v/>
      </c>
      <c r="D3796" s="1"/>
      <c r="E3796" s="1" t="str">
        <f t="shared" si="296"/>
        <v/>
      </c>
      <c r="F3796" s="1" t="str">
        <f t="shared" si="297"/>
        <v/>
      </c>
      <c r="G3796" s="1"/>
      <c r="H3796" s="74" t="str" cm="1">
        <f t="array" ref="H3796">IFERROR(IF(D3796="","",INDEX(Entradas!$H$3:$H$5000,MATCH(Vendas!A3796,IF(Entradas!$B$3:$B$5000=Vendas!D3796,Entradas!$A$3:$A$5000),1))),"Preço não registrado")</f>
        <v/>
      </c>
      <c r="I3796" s="37" t="str">
        <f t="shared" si="298"/>
        <v/>
      </c>
      <c r="J3796" s="1"/>
      <c r="K3796" s="1"/>
      <c r="L3796" s="16" t="str">
        <f t="shared" si="299"/>
        <v/>
      </c>
      <c r="M3796" s="70"/>
    </row>
    <row r="3797" spans="1:13" x14ac:dyDescent="0.3">
      <c r="A3797" s="4"/>
      <c r="B3797" s="1"/>
      <c r="C3797" s="1" t="str">
        <f t="shared" si="295"/>
        <v/>
      </c>
      <c r="D3797" s="1"/>
      <c r="E3797" s="1" t="str">
        <f t="shared" si="296"/>
        <v/>
      </c>
      <c r="F3797" s="1" t="str">
        <f t="shared" si="297"/>
        <v/>
      </c>
      <c r="G3797" s="1"/>
      <c r="H3797" s="74" t="str" cm="1">
        <f t="array" ref="H3797">IFERROR(IF(D3797="","",INDEX(Entradas!$H$3:$H$5000,MATCH(Vendas!A3797,IF(Entradas!$B$3:$B$5000=Vendas!D3797,Entradas!$A$3:$A$5000),1))),"Preço não registrado")</f>
        <v/>
      </c>
      <c r="I3797" s="37" t="str">
        <f t="shared" si="298"/>
        <v/>
      </c>
      <c r="J3797" s="1"/>
      <c r="K3797" s="1"/>
      <c r="L3797" s="16" t="str">
        <f t="shared" si="299"/>
        <v/>
      </c>
      <c r="M3797" s="70"/>
    </row>
    <row r="3798" spans="1:13" x14ac:dyDescent="0.3">
      <c r="A3798" s="4"/>
      <c r="B3798" s="1"/>
      <c r="C3798" s="1" t="str">
        <f t="shared" si="295"/>
        <v/>
      </c>
      <c r="D3798" s="1"/>
      <c r="E3798" s="1" t="str">
        <f t="shared" si="296"/>
        <v/>
      </c>
      <c r="F3798" s="1" t="str">
        <f t="shared" si="297"/>
        <v/>
      </c>
      <c r="G3798" s="1"/>
      <c r="H3798" s="74" t="str" cm="1">
        <f t="array" ref="H3798">IFERROR(IF(D3798="","",INDEX(Entradas!$H$3:$H$5000,MATCH(Vendas!A3798,IF(Entradas!$B$3:$B$5000=Vendas!D3798,Entradas!$A$3:$A$5000),1))),"Preço não registrado")</f>
        <v/>
      </c>
      <c r="I3798" s="37" t="str">
        <f t="shared" si="298"/>
        <v/>
      </c>
      <c r="J3798" s="1"/>
      <c r="K3798" s="1"/>
      <c r="L3798" s="16" t="str">
        <f t="shared" si="299"/>
        <v/>
      </c>
      <c r="M3798" s="70"/>
    </row>
    <row r="3799" spans="1:13" x14ac:dyDescent="0.3">
      <c r="A3799" s="4"/>
      <c r="B3799" s="1"/>
      <c r="C3799" s="1" t="str">
        <f t="shared" si="295"/>
        <v/>
      </c>
      <c r="D3799" s="1"/>
      <c r="E3799" s="1" t="str">
        <f t="shared" si="296"/>
        <v/>
      </c>
      <c r="F3799" s="1" t="str">
        <f t="shared" si="297"/>
        <v/>
      </c>
      <c r="G3799" s="1"/>
      <c r="H3799" s="74" t="str" cm="1">
        <f t="array" ref="H3799">IFERROR(IF(D3799="","",INDEX(Entradas!$H$3:$H$5000,MATCH(Vendas!A3799,IF(Entradas!$B$3:$B$5000=Vendas!D3799,Entradas!$A$3:$A$5000),1))),"Preço não registrado")</f>
        <v/>
      </c>
      <c r="I3799" s="37" t="str">
        <f t="shared" si="298"/>
        <v/>
      </c>
      <c r="J3799" s="1"/>
      <c r="K3799" s="1"/>
      <c r="L3799" s="16" t="str">
        <f t="shared" si="299"/>
        <v/>
      </c>
      <c r="M3799" s="70"/>
    </row>
    <row r="3800" spans="1:13" x14ac:dyDescent="0.3">
      <c r="A3800" s="4"/>
      <c r="B3800" s="1"/>
      <c r="C3800" s="1" t="str">
        <f t="shared" si="295"/>
        <v/>
      </c>
      <c r="D3800" s="1"/>
      <c r="E3800" s="1" t="str">
        <f t="shared" si="296"/>
        <v/>
      </c>
      <c r="F3800" s="1" t="str">
        <f t="shared" si="297"/>
        <v/>
      </c>
      <c r="G3800" s="1"/>
      <c r="H3800" s="74" t="str" cm="1">
        <f t="array" ref="H3800">IFERROR(IF(D3800="","",INDEX(Entradas!$H$3:$H$5000,MATCH(Vendas!A3800,IF(Entradas!$B$3:$B$5000=Vendas!D3800,Entradas!$A$3:$A$5000),1))),"Preço não registrado")</f>
        <v/>
      </c>
      <c r="I3800" s="37" t="str">
        <f t="shared" si="298"/>
        <v/>
      </c>
      <c r="J3800" s="1"/>
      <c r="K3800" s="1"/>
      <c r="L3800" s="16" t="str">
        <f t="shared" si="299"/>
        <v/>
      </c>
      <c r="M3800" s="70"/>
    </row>
    <row r="3801" spans="1:13" x14ac:dyDescent="0.3">
      <c r="A3801" s="4"/>
      <c r="B3801" s="1"/>
      <c r="C3801" s="1" t="str">
        <f t="shared" si="295"/>
        <v/>
      </c>
      <c r="D3801" s="1"/>
      <c r="E3801" s="1" t="str">
        <f t="shared" si="296"/>
        <v/>
      </c>
      <c r="F3801" s="1" t="str">
        <f t="shared" si="297"/>
        <v/>
      </c>
      <c r="G3801" s="1"/>
      <c r="H3801" s="74" t="str" cm="1">
        <f t="array" ref="H3801">IFERROR(IF(D3801="","",INDEX(Entradas!$H$3:$H$5000,MATCH(Vendas!A3801,IF(Entradas!$B$3:$B$5000=Vendas!D3801,Entradas!$A$3:$A$5000),1))),"Preço não registrado")</f>
        <v/>
      </c>
      <c r="I3801" s="37" t="str">
        <f t="shared" si="298"/>
        <v/>
      </c>
      <c r="J3801" s="1"/>
      <c r="K3801" s="1"/>
      <c r="L3801" s="16" t="str">
        <f t="shared" si="299"/>
        <v/>
      </c>
      <c r="M3801" s="70"/>
    </row>
    <row r="3802" spans="1:13" x14ac:dyDescent="0.3">
      <c r="A3802" s="4"/>
      <c r="B3802" s="1"/>
      <c r="C3802" s="1" t="str">
        <f t="shared" si="295"/>
        <v/>
      </c>
      <c r="D3802" s="6"/>
      <c r="E3802" s="1" t="str">
        <f t="shared" si="296"/>
        <v/>
      </c>
      <c r="F3802" s="1" t="str">
        <f t="shared" si="297"/>
        <v/>
      </c>
      <c r="G3802" s="1"/>
      <c r="H3802" s="74" t="str" cm="1">
        <f t="array" ref="H3802">IFERROR(IF(D3802="","",INDEX(Entradas!$H$3:$H$5000,MATCH(Vendas!A3802,IF(Entradas!$B$3:$B$5000=Vendas!D3802,Entradas!$A$3:$A$5000),1))),"Preço não registrado")</f>
        <v/>
      </c>
      <c r="I3802" s="37" t="str">
        <f t="shared" si="298"/>
        <v/>
      </c>
      <c r="J3802" s="1"/>
      <c r="K3802" s="1"/>
      <c r="L3802" s="16" t="str">
        <f t="shared" si="299"/>
        <v/>
      </c>
      <c r="M3802" s="70"/>
    </row>
    <row r="3803" spans="1:13" x14ac:dyDescent="0.3">
      <c r="A3803" s="4"/>
      <c r="B3803" s="1"/>
      <c r="C3803" s="1" t="str">
        <f t="shared" si="295"/>
        <v/>
      </c>
      <c r="D3803" s="1"/>
      <c r="E3803" s="1" t="str">
        <f t="shared" si="296"/>
        <v/>
      </c>
      <c r="F3803" s="1" t="str">
        <f t="shared" si="297"/>
        <v/>
      </c>
      <c r="G3803" s="1"/>
      <c r="H3803" s="74" t="str" cm="1">
        <f t="array" ref="H3803">IFERROR(IF(D3803="","",INDEX(Entradas!$H$3:$H$5000,MATCH(Vendas!A3803,IF(Entradas!$B$3:$B$5000=Vendas!D3803,Entradas!$A$3:$A$5000),1))),"Preço não registrado")</f>
        <v/>
      </c>
      <c r="I3803" s="37" t="str">
        <f t="shared" si="298"/>
        <v/>
      </c>
      <c r="J3803" s="1"/>
      <c r="K3803" s="1"/>
      <c r="L3803" s="16" t="str">
        <f t="shared" si="299"/>
        <v/>
      </c>
      <c r="M3803" s="70"/>
    </row>
    <row r="3804" spans="1:13" x14ac:dyDescent="0.3">
      <c r="A3804" s="4"/>
      <c r="B3804" s="1"/>
      <c r="C3804" s="1" t="str">
        <f t="shared" si="295"/>
        <v/>
      </c>
      <c r="D3804" s="1"/>
      <c r="E3804" s="1" t="str">
        <f t="shared" si="296"/>
        <v/>
      </c>
      <c r="F3804" s="1" t="str">
        <f t="shared" si="297"/>
        <v/>
      </c>
      <c r="G3804" s="1"/>
      <c r="H3804" s="74" t="str" cm="1">
        <f t="array" ref="H3804">IFERROR(IF(D3804="","",INDEX(Entradas!$H$3:$H$5000,MATCH(Vendas!A3804,IF(Entradas!$B$3:$B$5000=Vendas!D3804,Entradas!$A$3:$A$5000),1))),"Preço não registrado")</f>
        <v/>
      </c>
      <c r="I3804" s="37" t="str">
        <f t="shared" si="298"/>
        <v/>
      </c>
      <c r="J3804" s="1"/>
      <c r="K3804" s="1"/>
      <c r="L3804" s="16" t="str">
        <f t="shared" si="299"/>
        <v/>
      </c>
      <c r="M3804" s="70"/>
    </row>
    <row r="3805" spans="1:13" x14ac:dyDescent="0.3">
      <c r="A3805" s="4"/>
      <c r="B3805" s="1"/>
      <c r="C3805" s="1" t="str">
        <f t="shared" si="295"/>
        <v/>
      </c>
      <c r="D3805" s="1"/>
      <c r="E3805" s="1" t="str">
        <f t="shared" si="296"/>
        <v/>
      </c>
      <c r="F3805" s="1" t="str">
        <f t="shared" si="297"/>
        <v/>
      </c>
      <c r="G3805" s="1"/>
      <c r="H3805" s="74" t="str" cm="1">
        <f t="array" ref="H3805">IFERROR(IF(D3805="","",INDEX(Entradas!$H$3:$H$5000,MATCH(Vendas!A3805,IF(Entradas!$B$3:$B$5000=Vendas!D3805,Entradas!$A$3:$A$5000),1))),"Preço não registrado")</f>
        <v/>
      </c>
      <c r="I3805" s="37" t="str">
        <f t="shared" si="298"/>
        <v/>
      </c>
      <c r="J3805" s="1"/>
      <c r="K3805" s="1"/>
      <c r="L3805" s="16" t="str">
        <f t="shared" si="299"/>
        <v/>
      </c>
      <c r="M3805" s="70"/>
    </row>
    <row r="3806" spans="1:13" x14ac:dyDescent="0.3">
      <c r="A3806" s="4"/>
      <c r="B3806" s="1"/>
      <c r="C3806" s="1" t="str">
        <f t="shared" si="295"/>
        <v/>
      </c>
      <c r="D3806" s="1"/>
      <c r="E3806" s="1" t="str">
        <f t="shared" si="296"/>
        <v/>
      </c>
      <c r="F3806" s="1" t="str">
        <f t="shared" si="297"/>
        <v/>
      </c>
      <c r="G3806" s="1"/>
      <c r="H3806" s="74" t="str" cm="1">
        <f t="array" ref="H3806">IFERROR(IF(D3806="","",INDEX(Entradas!$H$3:$H$5000,MATCH(Vendas!A3806,IF(Entradas!$B$3:$B$5000=Vendas!D3806,Entradas!$A$3:$A$5000),1))),"Preço não registrado")</f>
        <v/>
      </c>
      <c r="I3806" s="37" t="str">
        <f t="shared" si="298"/>
        <v/>
      </c>
      <c r="J3806" s="1"/>
      <c r="K3806" s="1"/>
      <c r="L3806" s="16" t="str">
        <f t="shared" si="299"/>
        <v/>
      </c>
      <c r="M3806" s="70"/>
    </row>
    <row r="3807" spans="1:13" x14ac:dyDescent="0.3">
      <c r="A3807" s="4"/>
      <c r="B3807" s="1"/>
      <c r="C3807" s="1" t="str">
        <f t="shared" si="295"/>
        <v/>
      </c>
      <c r="D3807" s="1"/>
      <c r="E3807" s="1" t="str">
        <f t="shared" si="296"/>
        <v/>
      </c>
      <c r="F3807" s="1" t="str">
        <f t="shared" si="297"/>
        <v/>
      </c>
      <c r="G3807" s="1"/>
      <c r="H3807" s="74" t="str" cm="1">
        <f t="array" ref="H3807">IFERROR(IF(D3807="","",INDEX(Entradas!$H$3:$H$5000,MATCH(Vendas!A3807,IF(Entradas!$B$3:$B$5000=Vendas!D3807,Entradas!$A$3:$A$5000),1))),"Preço não registrado")</f>
        <v/>
      </c>
      <c r="I3807" s="37" t="str">
        <f t="shared" si="298"/>
        <v/>
      </c>
      <c r="J3807" s="1"/>
      <c r="K3807" s="1"/>
      <c r="L3807" s="16" t="str">
        <f t="shared" si="299"/>
        <v/>
      </c>
      <c r="M3807" s="70"/>
    </row>
    <row r="3808" spans="1:13" x14ac:dyDescent="0.3">
      <c r="A3808" s="4"/>
      <c r="B3808" s="1"/>
      <c r="C3808" s="1" t="str">
        <f t="shared" si="295"/>
        <v/>
      </c>
      <c r="D3808" s="1"/>
      <c r="E3808" s="1" t="str">
        <f t="shared" si="296"/>
        <v/>
      </c>
      <c r="F3808" s="1" t="str">
        <f t="shared" si="297"/>
        <v/>
      </c>
      <c r="G3808" s="1"/>
      <c r="H3808" s="74" t="str" cm="1">
        <f t="array" ref="H3808">IFERROR(IF(D3808="","",INDEX(Entradas!$H$3:$H$5000,MATCH(Vendas!A3808,IF(Entradas!$B$3:$B$5000=Vendas!D3808,Entradas!$A$3:$A$5000),1))),"Preço não registrado")</f>
        <v/>
      </c>
      <c r="I3808" s="37" t="str">
        <f t="shared" si="298"/>
        <v/>
      </c>
      <c r="J3808" s="1"/>
      <c r="K3808" s="1"/>
      <c r="L3808" s="16" t="str">
        <f t="shared" si="299"/>
        <v/>
      </c>
      <c r="M3808" s="70"/>
    </row>
    <row r="3809" spans="1:13" x14ac:dyDescent="0.3">
      <c r="A3809" s="4"/>
      <c r="B3809" s="1"/>
      <c r="C3809" s="1" t="str">
        <f t="shared" si="295"/>
        <v/>
      </c>
      <c r="D3809" s="1"/>
      <c r="E3809" s="1" t="str">
        <f t="shared" si="296"/>
        <v/>
      </c>
      <c r="F3809" s="1" t="str">
        <f t="shared" si="297"/>
        <v/>
      </c>
      <c r="G3809" s="1"/>
      <c r="H3809" s="74" t="str" cm="1">
        <f t="array" ref="H3809">IFERROR(IF(D3809="","",INDEX(Entradas!$H$3:$H$5000,MATCH(Vendas!A3809,IF(Entradas!$B$3:$B$5000=Vendas!D3809,Entradas!$A$3:$A$5000),1))),"Preço não registrado")</f>
        <v/>
      </c>
      <c r="I3809" s="37" t="str">
        <f t="shared" si="298"/>
        <v/>
      </c>
      <c r="J3809" s="1"/>
      <c r="K3809" s="1"/>
      <c r="L3809" s="16" t="str">
        <f t="shared" si="299"/>
        <v/>
      </c>
      <c r="M3809" s="70"/>
    </row>
    <row r="3810" spans="1:13" x14ac:dyDescent="0.3">
      <c r="A3810" s="4"/>
      <c r="B3810" s="1"/>
      <c r="C3810" s="1" t="str">
        <f t="shared" si="295"/>
        <v/>
      </c>
      <c r="D3810" s="1"/>
      <c r="E3810" s="1" t="str">
        <f t="shared" si="296"/>
        <v/>
      </c>
      <c r="F3810" s="1" t="str">
        <f t="shared" si="297"/>
        <v/>
      </c>
      <c r="G3810" s="1"/>
      <c r="H3810" s="74" t="str" cm="1">
        <f t="array" ref="H3810">IFERROR(IF(D3810="","",INDEX(Entradas!$H$3:$H$5000,MATCH(Vendas!A3810,IF(Entradas!$B$3:$B$5000=Vendas!D3810,Entradas!$A$3:$A$5000),1))),"Preço não registrado")</f>
        <v/>
      </c>
      <c r="I3810" s="37" t="str">
        <f t="shared" si="298"/>
        <v/>
      </c>
      <c r="J3810" s="1"/>
      <c r="K3810" s="1"/>
      <c r="L3810" s="16" t="str">
        <f t="shared" si="299"/>
        <v/>
      </c>
      <c r="M3810" s="70"/>
    </row>
    <row r="3811" spans="1:13" x14ac:dyDescent="0.3">
      <c r="A3811" s="4"/>
      <c r="B3811" s="1"/>
      <c r="C3811" s="1" t="str">
        <f t="shared" si="295"/>
        <v/>
      </c>
      <c r="D3811" s="1"/>
      <c r="E3811" s="1" t="str">
        <f t="shared" si="296"/>
        <v/>
      </c>
      <c r="F3811" s="1" t="str">
        <f t="shared" si="297"/>
        <v/>
      </c>
      <c r="G3811" s="1"/>
      <c r="H3811" s="74" t="str" cm="1">
        <f t="array" ref="H3811">IFERROR(IF(D3811="","",INDEX(Entradas!$H$3:$H$5000,MATCH(Vendas!A3811,IF(Entradas!$B$3:$B$5000=Vendas!D3811,Entradas!$A$3:$A$5000),1))),"Preço não registrado")</f>
        <v/>
      </c>
      <c r="I3811" s="37" t="str">
        <f t="shared" si="298"/>
        <v/>
      </c>
      <c r="J3811" s="1"/>
      <c r="K3811" s="1"/>
      <c r="L3811" s="16" t="str">
        <f t="shared" si="299"/>
        <v/>
      </c>
      <c r="M3811" s="70"/>
    </row>
    <row r="3812" spans="1:13" x14ac:dyDescent="0.3">
      <c r="A3812" s="4"/>
      <c r="B3812" s="1"/>
      <c r="C3812" s="1" t="str">
        <f t="shared" si="295"/>
        <v/>
      </c>
      <c r="D3812" s="6"/>
      <c r="E3812" s="1" t="str">
        <f t="shared" si="296"/>
        <v/>
      </c>
      <c r="F3812" s="1" t="str">
        <f t="shared" si="297"/>
        <v/>
      </c>
      <c r="G3812" s="1"/>
      <c r="H3812" s="74" t="str" cm="1">
        <f t="array" ref="H3812">IFERROR(IF(D3812="","",INDEX(Entradas!$H$3:$H$5000,MATCH(Vendas!A3812,IF(Entradas!$B$3:$B$5000=Vendas!D3812,Entradas!$A$3:$A$5000),1))),"Preço não registrado")</f>
        <v/>
      </c>
      <c r="I3812" s="37" t="str">
        <f t="shared" si="298"/>
        <v/>
      </c>
      <c r="J3812" s="1"/>
      <c r="K3812" s="1"/>
      <c r="L3812" s="16" t="str">
        <f t="shared" si="299"/>
        <v/>
      </c>
      <c r="M3812" s="70"/>
    </row>
    <row r="3813" spans="1:13" x14ac:dyDescent="0.3">
      <c r="A3813" s="4"/>
      <c r="B3813" s="1"/>
      <c r="C3813" s="1" t="str">
        <f t="shared" si="295"/>
        <v/>
      </c>
      <c r="D3813" s="1"/>
      <c r="E3813" s="1" t="str">
        <f t="shared" si="296"/>
        <v/>
      </c>
      <c r="F3813" s="1" t="str">
        <f t="shared" si="297"/>
        <v/>
      </c>
      <c r="G3813" s="1"/>
      <c r="H3813" s="74" t="str" cm="1">
        <f t="array" ref="H3813">IFERROR(IF(D3813="","",INDEX(Entradas!$H$3:$H$5000,MATCH(Vendas!A3813,IF(Entradas!$B$3:$B$5000=Vendas!D3813,Entradas!$A$3:$A$5000),1))),"Preço não registrado")</f>
        <v/>
      </c>
      <c r="I3813" s="37" t="str">
        <f t="shared" si="298"/>
        <v/>
      </c>
      <c r="J3813" s="1"/>
      <c r="K3813" s="1"/>
      <c r="L3813" s="16" t="str">
        <f t="shared" si="299"/>
        <v/>
      </c>
      <c r="M3813" s="70"/>
    </row>
    <row r="3814" spans="1:13" x14ac:dyDescent="0.3">
      <c r="A3814" s="4"/>
      <c r="B3814" s="1"/>
      <c r="C3814" s="1" t="str">
        <f t="shared" si="295"/>
        <v/>
      </c>
      <c r="D3814" s="1"/>
      <c r="E3814" s="1" t="str">
        <f t="shared" si="296"/>
        <v/>
      </c>
      <c r="F3814" s="1" t="str">
        <f t="shared" si="297"/>
        <v/>
      </c>
      <c r="G3814" s="1"/>
      <c r="H3814" s="74" t="str" cm="1">
        <f t="array" ref="H3814">IFERROR(IF(D3814="","",INDEX(Entradas!$H$3:$H$5000,MATCH(Vendas!A3814,IF(Entradas!$B$3:$B$5000=Vendas!D3814,Entradas!$A$3:$A$5000),1))),"Preço não registrado")</f>
        <v/>
      </c>
      <c r="I3814" s="37" t="str">
        <f t="shared" si="298"/>
        <v/>
      </c>
      <c r="J3814" s="1"/>
      <c r="K3814" s="1"/>
      <c r="L3814" s="16" t="str">
        <f t="shared" si="299"/>
        <v/>
      </c>
      <c r="M3814" s="70"/>
    </row>
    <row r="3815" spans="1:13" x14ac:dyDescent="0.3">
      <c r="A3815" s="4"/>
      <c r="B3815" s="1"/>
      <c r="C3815" s="1" t="str">
        <f t="shared" si="295"/>
        <v/>
      </c>
      <c r="D3815" s="1"/>
      <c r="E3815" s="1" t="str">
        <f t="shared" si="296"/>
        <v/>
      </c>
      <c r="F3815" s="1" t="str">
        <f t="shared" si="297"/>
        <v/>
      </c>
      <c r="G3815" s="1"/>
      <c r="H3815" s="74" t="str" cm="1">
        <f t="array" ref="H3815">IFERROR(IF(D3815="","",INDEX(Entradas!$H$3:$H$5000,MATCH(Vendas!A3815,IF(Entradas!$B$3:$B$5000=Vendas!D3815,Entradas!$A$3:$A$5000),1))),"Preço não registrado")</f>
        <v/>
      </c>
      <c r="I3815" s="37" t="str">
        <f t="shared" si="298"/>
        <v/>
      </c>
      <c r="J3815" s="1"/>
      <c r="K3815" s="1"/>
      <c r="L3815" s="16" t="str">
        <f t="shared" si="299"/>
        <v/>
      </c>
      <c r="M3815" s="70"/>
    </row>
    <row r="3816" spans="1:13" x14ac:dyDescent="0.3">
      <c r="A3816" s="4"/>
      <c r="B3816" s="1"/>
      <c r="C3816" s="1" t="str">
        <f t="shared" si="295"/>
        <v/>
      </c>
      <c r="D3816" s="1"/>
      <c r="E3816" s="1" t="str">
        <f t="shared" si="296"/>
        <v/>
      </c>
      <c r="F3816" s="1" t="str">
        <f t="shared" si="297"/>
        <v/>
      </c>
      <c r="G3816" s="1"/>
      <c r="H3816" s="74" t="str" cm="1">
        <f t="array" ref="H3816">IFERROR(IF(D3816="","",INDEX(Entradas!$H$3:$H$5000,MATCH(Vendas!A3816,IF(Entradas!$B$3:$B$5000=Vendas!D3816,Entradas!$A$3:$A$5000),1))),"Preço não registrado")</f>
        <v/>
      </c>
      <c r="I3816" s="37" t="str">
        <f t="shared" si="298"/>
        <v/>
      </c>
      <c r="J3816" s="1"/>
      <c r="K3816" s="1"/>
      <c r="L3816" s="16" t="str">
        <f t="shared" si="299"/>
        <v/>
      </c>
      <c r="M3816" s="70"/>
    </row>
    <row r="3817" spans="1:13" x14ac:dyDescent="0.3">
      <c r="A3817" s="4"/>
      <c r="B3817" s="1"/>
      <c r="C3817" s="1" t="str">
        <f t="shared" si="295"/>
        <v/>
      </c>
      <c r="D3817" s="1"/>
      <c r="E3817" s="1" t="str">
        <f t="shared" si="296"/>
        <v/>
      </c>
      <c r="F3817" s="1" t="str">
        <f t="shared" si="297"/>
        <v/>
      </c>
      <c r="G3817" s="1"/>
      <c r="H3817" s="74" t="str" cm="1">
        <f t="array" ref="H3817">IFERROR(IF(D3817="","",INDEX(Entradas!$H$3:$H$5000,MATCH(Vendas!A3817,IF(Entradas!$B$3:$B$5000=Vendas!D3817,Entradas!$A$3:$A$5000),1))),"Preço não registrado")</f>
        <v/>
      </c>
      <c r="I3817" s="37" t="str">
        <f t="shared" si="298"/>
        <v/>
      </c>
      <c r="J3817" s="1"/>
      <c r="K3817" s="1"/>
      <c r="L3817" s="16" t="str">
        <f t="shared" si="299"/>
        <v/>
      </c>
      <c r="M3817" s="70"/>
    </row>
    <row r="3818" spans="1:13" x14ac:dyDescent="0.3">
      <c r="A3818" s="4"/>
      <c r="B3818" s="1"/>
      <c r="C3818" s="1" t="str">
        <f t="shared" si="295"/>
        <v/>
      </c>
      <c r="D3818" s="1"/>
      <c r="E3818" s="1" t="str">
        <f t="shared" si="296"/>
        <v/>
      </c>
      <c r="F3818" s="1" t="str">
        <f t="shared" si="297"/>
        <v/>
      </c>
      <c r="G3818" s="1"/>
      <c r="H3818" s="74" t="str" cm="1">
        <f t="array" ref="H3818">IFERROR(IF(D3818="","",INDEX(Entradas!$H$3:$H$5000,MATCH(Vendas!A3818,IF(Entradas!$B$3:$B$5000=Vendas!D3818,Entradas!$A$3:$A$5000),1))),"Preço não registrado")</f>
        <v/>
      </c>
      <c r="I3818" s="37" t="str">
        <f t="shared" si="298"/>
        <v/>
      </c>
      <c r="J3818" s="1"/>
      <c r="K3818" s="1"/>
      <c r="L3818" s="16" t="str">
        <f t="shared" si="299"/>
        <v/>
      </c>
      <c r="M3818" s="70"/>
    </row>
    <row r="3819" spans="1:13" x14ac:dyDescent="0.3">
      <c r="A3819" s="4"/>
      <c r="B3819" s="1"/>
      <c r="C3819" s="1" t="str">
        <f t="shared" si="295"/>
        <v/>
      </c>
      <c r="D3819" s="1"/>
      <c r="E3819" s="1" t="str">
        <f t="shared" si="296"/>
        <v/>
      </c>
      <c r="F3819" s="1" t="str">
        <f t="shared" si="297"/>
        <v/>
      </c>
      <c r="G3819" s="1"/>
      <c r="H3819" s="74" t="str" cm="1">
        <f t="array" ref="H3819">IFERROR(IF(D3819="","",INDEX(Entradas!$H$3:$H$5000,MATCH(Vendas!A3819,IF(Entradas!$B$3:$B$5000=Vendas!D3819,Entradas!$A$3:$A$5000),1))),"Preço não registrado")</f>
        <v/>
      </c>
      <c r="I3819" s="37" t="str">
        <f t="shared" si="298"/>
        <v/>
      </c>
      <c r="J3819" s="1"/>
      <c r="K3819" s="1"/>
      <c r="L3819" s="16" t="str">
        <f t="shared" si="299"/>
        <v/>
      </c>
      <c r="M3819" s="70"/>
    </row>
    <row r="3820" spans="1:13" x14ac:dyDescent="0.3">
      <c r="A3820" s="4"/>
      <c r="B3820" s="1"/>
      <c r="C3820" s="1" t="str">
        <f t="shared" si="295"/>
        <v/>
      </c>
      <c r="D3820" s="1"/>
      <c r="E3820" s="1" t="str">
        <f t="shared" si="296"/>
        <v/>
      </c>
      <c r="F3820" s="1" t="str">
        <f t="shared" si="297"/>
        <v/>
      </c>
      <c r="G3820" s="1"/>
      <c r="H3820" s="74" t="str" cm="1">
        <f t="array" ref="H3820">IFERROR(IF(D3820="","",INDEX(Entradas!$H$3:$H$5000,MATCH(Vendas!A3820,IF(Entradas!$B$3:$B$5000=Vendas!D3820,Entradas!$A$3:$A$5000),1))),"Preço não registrado")</f>
        <v/>
      </c>
      <c r="I3820" s="37" t="str">
        <f t="shared" si="298"/>
        <v/>
      </c>
      <c r="J3820" s="1"/>
      <c r="K3820" s="1"/>
      <c r="L3820" s="16" t="str">
        <f t="shared" si="299"/>
        <v/>
      </c>
      <c r="M3820" s="70"/>
    </row>
    <row r="3821" spans="1:13" x14ac:dyDescent="0.3">
      <c r="A3821" s="4"/>
      <c r="B3821" s="1"/>
      <c r="C3821" s="1" t="str">
        <f t="shared" si="295"/>
        <v/>
      </c>
      <c r="D3821" s="1"/>
      <c r="E3821" s="1" t="str">
        <f t="shared" si="296"/>
        <v/>
      </c>
      <c r="F3821" s="1" t="str">
        <f t="shared" si="297"/>
        <v/>
      </c>
      <c r="G3821" s="1"/>
      <c r="H3821" s="74" t="str" cm="1">
        <f t="array" ref="H3821">IFERROR(IF(D3821="","",INDEX(Entradas!$H$3:$H$5000,MATCH(Vendas!A3821,IF(Entradas!$B$3:$B$5000=Vendas!D3821,Entradas!$A$3:$A$5000),1))),"Preço não registrado")</f>
        <v/>
      </c>
      <c r="I3821" s="37" t="str">
        <f t="shared" si="298"/>
        <v/>
      </c>
      <c r="J3821" s="1"/>
      <c r="K3821" s="1"/>
      <c r="L3821" s="16" t="str">
        <f t="shared" si="299"/>
        <v/>
      </c>
      <c r="M3821" s="70"/>
    </row>
    <row r="3822" spans="1:13" x14ac:dyDescent="0.3">
      <c r="A3822" s="4"/>
      <c r="B3822" s="1"/>
      <c r="C3822" s="1" t="str">
        <f t="shared" si="295"/>
        <v/>
      </c>
      <c r="D3822" s="6"/>
      <c r="E3822" s="1" t="str">
        <f t="shared" si="296"/>
        <v/>
      </c>
      <c r="F3822" s="1" t="str">
        <f t="shared" si="297"/>
        <v/>
      </c>
      <c r="G3822" s="1"/>
      <c r="H3822" s="74" t="str" cm="1">
        <f t="array" ref="H3822">IFERROR(IF(D3822="","",INDEX(Entradas!$H$3:$H$5000,MATCH(Vendas!A3822,IF(Entradas!$B$3:$B$5000=Vendas!D3822,Entradas!$A$3:$A$5000),1))),"Preço não registrado")</f>
        <v/>
      </c>
      <c r="I3822" s="37" t="str">
        <f t="shared" si="298"/>
        <v/>
      </c>
      <c r="J3822" s="1"/>
      <c r="K3822" s="1"/>
      <c r="L3822" s="16" t="str">
        <f t="shared" si="299"/>
        <v/>
      </c>
      <c r="M3822" s="70"/>
    </row>
    <row r="3823" spans="1:13" x14ac:dyDescent="0.3">
      <c r="A3823" s="4"/>
      <c r="B3823" s="1"/>
      <c r="C3823" s="1" t="str">
        <f t="shared" si="295"/>
        <v/>
      </c>
      <c r="D3823" s="1"/>
      <c r="E3823" s="1" t="str">
        <f t="shared" si="296"/>
        <v/>
      </c>
      <c r="F3823" s="1" t="str">
        <f t="shared" si="297"/>
        <v/>
      </c>
      <c r="G3823" s="1"/>
      <c r="H3823" s="74" t="str" cm="1">
        <f t="array" ref="H3823">IFERROR(IF(D3823="","",INDEX(Entradas!$H$3:$H$5000,MATCH(Vendas!A3823,IF(Entradas!$B$3:$B$5000=Vendas!D3823,Entradas!$A$3:$A$5000),1))),"Preço não registrado")</f>
        <v/>
      </c>
      <c r="I3823" s="37" t="str">
        <f t="shared" si="298"/>
        <v/>
      </c>
      <c r="J3823" s="1"/>
      <c r="K3823" s="1"/>
      <c r="L3823" s="16" t="str">
        <f t="shared" si="299"/>
        <v/>
      </c>
      <c r="M3823" s="70"/>
    </row>
    <row r="3824" spans="1:13" x14ac:dyDescent="0.3">
      <c r="A3824" s="4"/>
      <c r="B3824" s="1"/>
      <c r="C3824" s="1" t="str">
        <f t="shared" si="295"/>
        <v/>
      </c>
      <c r="D3824" s="1"/>
      <c r="E3824" s="1" t="str">
        <f t="shared" si="296"/>
        <v/>
      </c>
      <c r="F3824" s="1" t="str">
        <f t="shared" si="297"/>
        <v/>
      </c>
      <c r="G3824" s="1"/>
      <c r="H3824" s="74" t="str" cm="1">
        <f t="array" ref="H3824">IFERROR(IF(D3824="","",INDEX(Entradas!$H$3:$H$5000,MATCH(Vendas!A3824,IF(Entradas!$B$3:$B$5000=Vendas!D3824,Entradas!$A$3:$A$5000),1))),"Preço não registrado")</f>
        <v/>
      </c>
      <c r="I3824" s="37" t="str">
        <f t="shared" si="298"/>
        <v/>
      </c>
      <c r="J3824" s="1"/>
      <c r="K3824" s="1"/>
      <c r="L3824" s="16" t="str">
        <f t="shared" si="299"/>
        <v/>
      </c>
      <c r="M3824" s="70"/>
    </row>
    <row r="3825" spans="1:13" x14ac:dyDescent="0.3">
      <c r="A3825" s="4"/>
      <c r="B3825" s="1"/>
      <c r="C3825" s="1" t="str">
        <f t="shared" si="295"/>
        <v/>
      </c>
      <c r="D3825" s="1"/>
      <c r="E3825" s="1" t="str">
        <f t="shared" si="296"/>
        <v/>
      </c>
      <c r="F3825" s="1" t="str">
        <f t="shared" si="297"/>
        <v/>
      </c>
      <c r="G3825" s="1"/>
      <c r="H3825" s="74" t="str" cm="1">
        <f t="array" ref="H3825">IFERROR(IF(D3825="","",INDEX(Entradas!$H$3:$H$5000,MATCH(Vendas!A3825,IF(Entradas!$B$3:$B$5000=Vendas!D3825,Entradas!$A$3:$A$5000),1))),"Preço não registrado")</f>
        <v/>
      </c>
      <c r="I3825" s="37" t="str">
        <f t="shared" si="298"/>
        <v/>
      </c>
      <c r="J3825" s="1"/>
      <c r="K3825" s="1"/>
      <c r="L3825" s="16" t="str">
        <f t="shared" si="299"/>
        <v/>
      </c>
      <c r="M3825" s="70"/>
    </row>
    <row r="3826" spans="1:13" x14ac:dyDescent="0.3">
      <c r="A3826" s="4"/>
      <c r="B3826" s="1"/>
      <c r="C3826" s="1" t="str">
        <f t="shared" si="295"/>
        <v/>
      </c>
      <c r="D3826" s="1"/>
      <c r="E3826" s="1" t="str">
        <f t="shared" si="296"/>
        <v/>
      </c>
      <c r="F3826" s="1" t="str">
        <f t="shared" si="297"/>
        <v/>
      </c>
      <c r="G3826" s="1"/>
      <c r="H3826" s="74" t="str" cm="1">
        <f t="array" ref="H3826">IFERROR(IF(D3826="","",INDEX(Entradas!$H$3:$H$5000,MATCH(Vendas!A3826,IF(Entradas!$B$3:$B$5000=Vendas!D3826,Entradas!$A$3:$A$5000),1))),"Preço não registrado")</f>
        <v/>
      </c>
      <c r="I3826" s="37" t="str">
        <f t="shared" si="298"/>
        <v/>
      </c>
      <c r="J3826" s="1"/>
      <c r="K3826" s="1"/>
      <c r="L3826" s="16" t="str">
        <f t="shared" si="299"/>
        <v/>
      </c>
      <c r="M3826" s="70"/>
    </row>
    <row r="3827" spans="1:13" x14ac:dyDescent="0.3">
      <c r="A3827" s="4"/>
      <c r="B3827" s="1"/>
      <c r="C3827" s="1" t="str">
        <f t="shared" si="295"/>
        <v/>
      </c>
      <c r="D3827" s="1"/>
      <c r="E3827" s="1" t="str">
        <f t="shared" si="296"/>
        <v/>
      </c>
      <c r="F3827" s="1" t="str">
        <f t="shared" si="297"/>
        <v/>
      </c>
      <c r="G3827" s="1"/>
      <c r="H3827" s="74" t="str" cm="1">
        <f t="array" ref="H3827">IFERROR(IF(D3827="","",INDEX(Entradas!$H$3:$H$5000,MATCH(Vendas!A3827,IF(Entradas!$B$3:$B$5000=Vendas!D3827,Entradas!$A$3:$A$5000),1))),"Preço não registrado")</f>
        <v/>
      </c>
      <c r="I3827" s="37" t="str">
        <f t="shared" si="298"/>
        <v/>
      </c>
      <c r="J3827" s="1"/>
      <c r="K3827" s="1"/>
      <c r="L3827" s="16" t="str">
        <f t="shared" si="299"/>
        <v/>
      </c>
      <c r="M3827" s="70"/>
    </row>
    <row r="3828" spans="1:13" x14ac:dyDescent="0.3">
      <c r="A3828" s="4"/>
      <c r="B3828" s="1"/>
      <c r="C3828" s="1" t="str">
        <f t="shared" si="295"/>
        <v/>
      </c>
      <c r="D3828" s="1"/>
      <c r="E3828" s="1" t="str">
        <f t="shared" si="296"/>
        <v/>
      </c>
      <c r="F3828" s="1" t="str">
        <f t="shared" si="297"/>
        <v/>
      </c>
      <c r="G3828" s="1"/>
      <c r="H3828" s="74" t="str" cm="1">
        <f t="array" ref="H3828">IFERROR(IF(D3828="","",INDEX(Entradas!$H$3:$H$5000,MATCH(Vendas!A3828,IF(Entradas!$B$3:$B$5000=Vendas!D3828,Entradas!$A$3:$A$5000),1))),"Preço não registrado")</f>
        <v/>
      </c>
      <c r="I3828" s="37" t="str">
        <f t="shared" si="298"/>
        <v/>
      </c>
      <c r="J3828" s="1"/>
      <c r="K3828" s="1"/>
      <c r="L3828" s="16" t="str">
        <f t="shared" si="299"/>
        <v/>
      </c>
      <c r="M3828" s="70"/>
    </row>
    <row r="3829" spans="1:13" x14ac:dyDescent="0.3">
      <c r="A3829" s="4"/>
      <c r="B3829" s="1"/>
      <c r="C3829" s="1" t="str">
        <f t="shared" si="295"/>
        <v/>
      </c>
      <c r="D3829" s="1"/>
      <c r="E3829" s="1" t="str">
        <f t="shared" si="296"/>
        <v/>
      </c>
      <c r="F3829" s="1" t="str">
        <f t="shared" si="297"/>
        <v/>
      </c>
      <c r="G3829" s="1"/>
      <c r="H3829" s="74" t="str" cm="1">
        <f t="array" ref="H3829">IFERROR(IF(D3829="","",INDEX(Entradas!$H$3:$H$5000,MATCH(Vendas!A3829,IF(Entradas!$B$3:$B$5000=Vendas!D3829,Entradas!$A$3:$A$5000),1))),"Preço não registrado")</f>
        <v/>
      </c>
      <c r="I3829" s="37" t="str">
        <f t="shared" si="298"/>
        <v/>
      </c>
      <c r="J3829" s="1"/>
      <c r="K3829" s="1"/>
      <c r="L3829" s="16" t="str">
        <f t="shared" si="299"/>
        <v/>
      </c>
      <c r="M3829" s="70"/>
    </row>
    <row r="3830" spans="1:13" x14ac:dyDescent="0.3">
      <c r="A3830" s="4"/>
      <c r="B3830" s="1"/>
      <c r="C3830" s="1" t="str">
        <f t="shared" si="295"/>
        <v/>
      </c>
      <c r="D3830" s="1"/>
      <c r="E3830" s="1" t="str">
        <f t="shared" si="296"/>
        <v/>
      </c>
      <c r="F3830" s="1" t="str">
        <f t="shared" si="297"/>
        <v/>
      </c>
      <c r="G3830" s="1"/>
      <c r="H3830" s="74" t="str" cm="1">
        <f t="array" ref="H3830">IFERROR(IF(D3830="","",INDEX(Entradas!$H$3:$H$5000,MATCH(Vendas!A3830,IF(Entradas!$B$3:$B$5000=Vendas!D3830,Entradas!$A$3:$A$5000),1))),"Preço não registrado")</f>
        <v/>
      </c>
      <c r="I3830" s="37" t="str">
        <f t="shared" si="298"/>
        <v/>
      </c>
      <c r="J3830" s="1"/>
      <c r="K3830" s="1"/>
      <c r="L3830" s="16" t="str">
        <f t="shared" si="299"/>
        <v/>
      </c>
      <c r="M3830" s="70"/>
    </row>
    <row r="3831" spans="1:13" x14ac:dyDescent="0.3">
      <c r="A3831" s="4"/>
      <c r="B3831" s="1"/>
      <c r="C3831" s="1" t="str">
        <f t="shared" si="295"/>
        <v/>
      </c>
      <c r="D3831" s="1"/>
      <c r="E3831" s="1" t="str">
        <f t="shared" si="296"/>
        <v/>
      </c>
      <c r="F3831" s="1" t="str">
        <f t="shared" si="297"/>
        <v/>
      </c>
      <c r="G3831" s="1"/>
      <c r="H3831" s="74" t="str" cm="1">
        <f t="array" ref="H3831">IFERROR(IF(D3831="","",INDEX(Entradas!$H$3:$H$5000,MATCH(Vendas!A3831,IF(Entradas!$B$3:$B$5000=Vendas!D3831,Entradas!$A$3:$A$5000),1))),"Preço não registrado")</f>
        <v/>
      </c>
      <c r="I3831" s="37" t="str">
        <f t="shared" si="298"/>
        <v/>
      </c>
      <c r="J3831" s="1"/>
      <c r="K3831" s="1"/>
      <c r="L3831" s="16" t="str">
        <f t="shared" si="299"/>
        <v/>
      </c>
      <c r="M3831" s="70"/>
    </row>
    <row r="3832" spans="1:13" x14ac:dyDescent="0.3">
      <c r="A3832" s="4"/>
      <c r="B3832" s="1"/>
      <c r="C3832" s="1" t="str">
        <f t="shared" si="295"/>
        <v/>
      </c>
      <c r="D3832" s="6"/>
      <c r="E3832" s="1" t="str">
        <f t="shared" si="296"/>
        <v/>
      </c>
      <c r="F3832" s="1" t="str">
        <f t="shared" si="297"/>
        <v/>
      </c>
      <c r="G3832" s="1"/>
      <c r="H3832" s="74" t="str" cm="1">
        <f t="array" ref="H3832">IFERROR(IF(D3832="","",INDEX(Entradas!$H$3:$H$5000,MATCH(Vendas!A3832,IF(Entradas!$B$3:$B$5000=Vendas!D3832,Entradas!$A$3:$A$5000),1))),"Preço não registrado")</f>
        <v/>
      </c>
      <c r="I3832" s="37" t="str">
        <f t="shared" si="298"/>
        <v/>
      </c>
      <c r="J3832" s="1"/>
      <c r="K3832" s="1"/>
      <c r="L3832" s="16" t="str">
        <f t="shared" si="299"/>
        <v/>
      </c>
      <c r="M3832" s="70"/>
    </row>
    <row r="3833" spans="1:13" x14ac:dyDescent="0.3">
      <c r="A3833" s="4"/>
      <c r="B3833" s="1"/>
      <c r="C3833" s="1" t="str">
        <f t="shared" si="295"/>
        <v/>
      </c>
      <c r="D3833" s="1"/>
      <c r="E3833" s="1" t="str">
        <f t="shared" si="296"/>
        <v/>
      </c>
      <c r="F3833" s="1" t="str">
        <f t="shared" si="297"/>
        <v/>
      </c>
      <c r="G3833" s="1"/>
      <c r="H3833" s="74" t="str" cm="1">
        <f t="array" ref="H3833">IFERROR(IF(D3833="","",INDEX(Entradas!$H$3:$H$5000,MATCH(Vendas!A3833,IF(Entradas!$B$3:$B$5000=Vendas!D3833,Entradas!$A$3:$A$5000),1))),"Preço não registrado")</f>
        <v/>
      </c>
      <c r="I3833" s="37" t="str">
        <f t="shared" si="298"/>
        <v/>
      </c>
      <c r="J3833" s="1"/>
      <c r="K3833" s="1"/>
      <c r="L3833" s="16" t="str">
        <f t="shared" si="299"/>
        <v/>
      </c>
      <c r="M3833" s="70"/>
    </row>
    <row r="3834" spans="1:13" x14ac:dyDescent="0.3">
      <c r="A3834" s="4"/>
      <c r="B3834" s="1"/>
      <c r="C3834" s="1" t="str">
        <f t="shared" si="295"/>
        <v/>
      </c>
      <c r="D3834" s="1"/>
      <c r="E3834" s="1" t="str">
        <f t="shared" si="296"/>
        <v/>
      </c>
      <c r="F3834" s="1" t="str">
        <f t="shared" si="297"/>
        <v/>
      </c>
      <c r="G3834" s="1"/>
      <c r="H3834" s="74" t="str" cm="1">
        <f t="array" ref="H3834">IFERROR(IF(D3834="","",INDEX(Entradas!$H$3:$H$5000,MATCH(Vendas!A3834,IF(Entradas!$B$3:$B$5000=Vendas!D3834,Entradas!$A$3:$A$5000),1))),"Preço não registrado")</f>
        <v/>
      </c>
      <c r="I3834" s="37" t="str">
        <f t="shared" si="298"/>
        <v/>
      </c>
      <c r="J3834" s="1"/>
      <c r="K3834" s="1"/>
      <c r="L3834" s="16" t="str">
        <f t="shared" si="299"/>
        <v/>
      </c>
      <c r="M3834" s="70"/>
    </row>
    <row r="3835" spans="1:13" x14ac:dyDescent="0.3">
      <c r="A3835" s="4"/>
      <c r="B3835" s="1"/>
      <c r="C3835" s="1" t="str">
        <f t="shared" si="295"/>
        <v/>
      </c>
      <c r="D3835" s="1"/>
      <c r="E3835" s="1" t="str">
        <f t="shared" si="296"/>
        <v/>
      </c>
      <c r="F3835" s="1" t="str">
        <f t="shared" si="297"/>
        <v/>
      </c>
      <c r="G3835" s="1"/>
      <c r="H3835" s="74" t="str" cm="1">
        <f t="array" ref="H3835">IFERROR(IF(D3835="","",INDEX(Entradas!$H$3:$H$5000,MATCH(Vendas!A3835,IF(Entradas!$B$3:$B$5000=Vendas!D3835,Entradas!$A$3:$A$5000),1))),"Preço não registrado")</f>
        <v/>
      </c>
      <c r="I3835" s="37" t="str">
        <f t="shared" si="298"/>
        <v/>
      </c>
      <c r="J3835" s="1"/>
      <c r="K3835" s="1"/>
      <c r="L3835" s="16" t="str">
        <f t="shared" si="299"/>
        <v/>
      </c>
      <c r="M3835" s="70"/>
    </row>
    <row r="3836" spans="1:13" x14ac:dyDescent="0.3">
      <c r="A3836" s="4"/>
      <c r="B3836" s="1"/>
      <c r="C3836" s="1" t="str">
        <f t="shared" si="295"/>
        <v/>
      </c>
      <c r="D3836" s="1"/>
      <c r="E3836" s="1" t="str">
        <f t="shared" si="296"/>
        <v/>
      </c>
      <c r="F3836" s="1" t="str">
        <f t="shared" si="297"/>
        <v/>
      </c>
      <c r="G3836" s="1"/>
      <c r="H3836" s="74" t="str" cm="1">
        <f t="array" ref="H3836">IFERROR(IF(D3836="","",INDEX(Entradas!$H$3:$H$5000,MATCH(Vendas!A3836,IF(Entradas!$B$3:$B$5000=Vendas!D3836,Entradas!$A$3:$A$5000),1))),"Preço não registrado")</f>
        <v/>
      </c>
      <c r="I3836" s="37" t="str">
        <f t="shared" si="298"/>
        <v/>
      </c>
      <c r="J3836" s="1"/>
      <c r="K3836" s="1"/>
      <c r="L3836" s="16" t="str">
        <f t="shared" si="299"/>
        <v/>
      </c>
      <c r="M3836" s="70"/>
    </row>
    <row r="3837" spans="1:13" x14ac:dyDescent="0.3">
      <c r="A3837" s="4"/>
      <c r="B3837" s="1"/>
      <c r="C3837" s="1" t="str">
        <f t="shared" si="295"/>
        <v/>
      </c>
      <c r="D3837" s="1"/>
      <c r="E3837" s="1" t="str">
        <f t="shared" si="296"/>
        <v/>
      </c>
      <c r="F3837" s="1" t="str">
        <f t="shared" si="297"/>
        <v/>
      </c>
      <c r="G3837" s="1"/>
      <c r="H3837" s="74" t="str" cm="1">
        <f t="array" ref="H3837">IFERROR(IF(D3837="","",INDEX(Entradas!$H$3:$H$5000,MATCH(Vendas!A3837,IF(Entradas!$B$3:$B$5000=Vendas!D3837,Entradas!$A$3:$A$5000),1))),"Preço não registrado")</f>
        <v/>
      </c>
      <c r="I3837" s="37" t="str">
        <f t="shared" si="298"/>
        <v/>
      </c>
      <c r="J3837" s="1"/>
      <c r="K3837" s="1"/>
      <c r="L3837" s="16" t="str">
        <f t="shared" si="299"/>
        <v/>
      </c>
      <c r="M3837" s="70"/>
    </row>
    <row r="3838" spans="1:13" x14ac:dyDescent="0.3">
      <c r="A3838" s="4"/>
      <c r="B3838" s="1"/>
      <c r="C3838" s="1" t="str">
        <f t="shared" si="295"/>
        <v/>
      </c>
      <c r="D3838" s="1"/>
      <c r="E3838" s="1" t="str">
        <f t="shared" si="296"/>
        <v/>
      </c>
      <c r="F3838" s="1" t="str">
        <f t="shared" si="297"/>
        <v/>
      </c>
      <c r="G3838" s="1"/>
      <c r="H3838" s="74" t="str" cm="1">
        <f t="array" ref="H3838">IFERROR(IF(D3838="","",INDEX(Entradas!$H$3:$H$5000,MATCH(Vendas!A3838,IF(Entradas!$B$3:$B$5000=Vendas!D3838,Entradas!$A$3:$A$5000),1))),"Preço não registrado")</f>
        <v/>
      </c>
      <c r="I3838" s="37" t="str">
        <f t="shared" si="298"/>
        <v/>
      </c>
      <c r="J3838" s="1"/>
      <c r="K3838" s="1"/>
      <c r="L3838" s="16" t="str">
        <f t="shared" si="299"/>
        <v/>
      </c>
      <c r="M3838" s="70"/>
    </row>
    <row r="3839" spans="1:13" x14ac:dyDescent="0.3">
      <c r="A3839" s="4"/>
      <c r="B3839" s="1"/>
      <c r="C3839" s="1" t="str">
        <f t="shared" si="295"/>
        <v/>
      </c>
      <c r="D3839" s="1"/>
      <c r="E3839" s="1" t="str">
        <f t="shared" si="296"/>
        <v/>
      </c>
      <c r="F3839" s="1" t="str">
        <f t="shared" si="297"/>
        <v/>
      </c>
      <c r="G3839" s="1"/>
      <c r="H3839" s="74" t="str" cm="1">
        <f t="array" ref="H3839">IFERROR(IF(D3839="","",INDEX(Entradas!$H$3:$H$5000,MATCH(Vendas!A3839,IF(Entradas!$B$3:$B$5000=Vendas!D3839,Entradas!$A$3:$A$5000),1))),"Preço não registrado")</f>
        <v/>
      </c>
      <c r="I3839" s="37" t="str">
        <f t="shared" si="298"/>
        <v/>
      </c>
      <c r="J3839" s="1"/>
      <c r="K3839" s="1"/>
      <c r="L3839" s="16" t="str">
        <f t="shared" si="299"/>
        <v/>
      </c>
      <c r="M3839" s="70"/>
    </row>
    <row r="3840" spans="1:13" x14ac:dyDescent="0.3">
      <c r="A3840" s="4"/>
      <c r="B3840" s="1"/>
      <c r="C3840" s="1" t="str">
        <f t="shared" si="295"/>
        <v/>
      </c>
      <c r="D3840" s="1"/>
      <c r="E3840" s="1" t="str">
        <f t="shared" si="296"/>
        <v/>
      </c>
      <c r="F3840" s="1" t="str">
        <f t="shared" si="297"/>
        <v/>
      </c>
      <c r="G3840" s="1"/>
      <c r="H3840" s="74" t="str" cm="1">
        <f t="array" ref="H3840">IFERROR(IF(D3840="","",INDEX(Entradas!$H$3:$H$5000,MATCH(Vendas!A3840,IF(Entradas!$B$3:$B$5000=Vendas!D3840,Entradas!$A$3:$A$5000),1))),"Preço não registrado")</f>
        <v/>
      </c>
      <c r="I3840" s="37" t="str">
        <f t="shared" si="298"/>
        <v/>
      </c>
      <c r="J3840" s="1"/>
      <c r="K3840" s="1"/>
      <c r="L3840" s="16" t="str">
        <f t="shared" si="299"/>
        <v/>
      </c>
      <c r="M3840" s="70"/>
    </row>
    <row r="3841" spans="1:13" x14ac:dyDescent="0.3">
      <c r="A3841" s="4"/>
      <c r="B3841" s="1"/>
      <c r="C3841" s="1" t="str">
        <f t="shared" si="295"/>
        <v/>
      </c>
      <c r="D3841" s="1"/>
      <c r="E3841" s="1" t="str">
        <f t="shared" si="296"/>
        <v/>
      </c>
      <c r="F3841" s="1" t="str">
        <f t="shared" si="297"/>
        <v/>
      </c>
      <c r="G3841" s="1"/>
      <c r="H3841" s="74" t="str" cm="1">
        <f t="array" ref="H3841">IFERROR(IF(D3841="","",INDEX(Entradas!$H$3:$H$5000,MATCH(Vendas!A3841,IF(Entradas!$B$3:$B$5000=Vendas!D3841,Entradas!$A$3:$A$5000),1))),"Preço não registrado")</f>
        <v/>
      </c>
      <c r="I3841" s="37" t="str">
        <f t="shared" si="298"/>
        <v/>
      </c>
      <c r="J3841" s="1"/>
      <c r="K3841" s="1"/>
      <c r="L3841" s="16" t="str">
        <f t="shared" si="299"/>
        <v/>
      </c>
      <c r="M3841" s="70"/>
    </row>
    <row r="3842" spans="1:13" x14ac:dyDescent="0.3">
      <c r="A3842" s="4"/>
      <c r="B3842" s="1"/>
      <c r="C3842" s="1" t="str">
        <f t="shared" si="295"/>
        <v/>
      </c>
      <c r="D3842" s="6"/>
      <c r="E3842" s="1" t="str">
        <f t="shared" si="296"/>
        <v/>
      </c>
      <c r="F3842" s="1" t="str">
        <f t="shared" si="297"/>
        <v/>
      </c>
      <c r="G3842" s="1"/>
      <c r="H3842" s="74" t="str" cm="1">
        <f t="array" ref="H3842">IFERROR(IF(D3842="","",INDEX(Entradas!$H$3:$H$5000,MATCH(Vendas!A3842,IF(Entradas!$B$3:$B$5000=Vendas!D3842,Entradas!$A$3:$A$5000),1))),"Preço não registrado")</f>
        <v/>
      </c>
      <c r="I3842" s="37" t="str">
        <f t="shared" si="298"/>
        <v/>
      </c>
      <c r="J3842" s="1"/>
      <c r="K3842" s="1"/>
      <c r="L3842" s="16" t="str">
        <f t="shared" si="299"/>
        <v/>
      </c>
      <c r="M3842" s="70"/>
    </row>
    <row r="3843" spans="1:13" x14ac:dyDescent="0.3">
      <c r="A3843" s="4"/>
      <c r="B3843" s="1"/>
      <c r="C3843" s="1" t="str">
        <f t="shared" ref="C3843:C3906" si="300">IF(B3843="","",VLOOKUP(B3843,tabela_cliente,2,0))</f>
        <v/>
      </c>
      <c r="D3843" s="1"/>
      <c r="E3843" s="1" t="str">
        <f t="shared" ref="E3843:E3906" si="301">IF(D3843="","",VLOOKUP(D3843,tabela_produto,2,0))</f>
        <v/>
      </c>
      <c r="F3843" s="1" t="str">
        <f t="shared" ref="F3843:F3906" si="302">IF(D3843="","",VLOOKUP(D3843,tabela_produto,3,0))</f>
        <v/>
      </c>
      <c r="G3843" s="1"/>
      <c r="H3843" s="74" t="str" cm="1">
        <f t="array" ref="H3843">IFERROR(IF(D3843="","",INDEX(Entradas!$H$3:$H$5000,MATCH(Vendas!A3843,IF(Entradas!$B$3:$B$5000=Vendas!D3843,Entradas!$A$3:$A$5000),1))),"Preço não registrado")</f>
        <v/>
      </c>
      <c r="I3843" s="37" t="str">
        <f t="shared" si="298"/>
        <v/>
      </c>
      <c r="J3843" s="1"/>
      <c r="K3843" s="1"/>
      <c r="L3843" s="16" t="str">
        <f t="shared" si="299"/>
        <v/>
      </c>
      <c r="M3843" s="70"/>
    </row>
    <row r="3844" spans="1:13" x14ac:dyDescent="0.3">
      <c r="A3844" s="4"/>
      <c r="B3844" s="1"/>
      <c r="C3844" s="1" t="str">
        <f t="shared" si="300"/>
        <v/>
      </c>
      <c r="D3844" s="1"/>
      <c r="E3844" s="1" t="str">
        <f t="shared" si="301"/>
        <v/>
      </c>
      <c r="F3844" s="1" t="str">
        <f t="shared" si="302"/>
        <v/>
      </c>
      <c r="G3844" s="1"/>
      <c r="H3844" s="74" t="str" cm="1">
        <f t="array" ref="H3844">IFERROR(IF(D3844="","",INDEX(Entradas!$H$3:$H$5000,MATCH(Vendas!A3844,IF(Entradas!$B$3:$B$5000=Vendas!D3844,Entradas!$A$3:$A$5000),1))),"Preço não registrado")</f>
        <v/>
      </c>
      <c r="I3844" s="37" t="str">
        <f t="shared" ref="I3844:I3907" si="303">IFERROR(IF(OR(G3844="",H3844=""),"",G3844*H3844),"")</f>
        <v/>
      </c>
      <c r="J3844" s="1"/>
      <c r="K3844" s="1"/>
      <c r="L3844" s="16" t="str">
        <f t="shared" ref="L3844:L3907" si="304">IF(K3844="","",HYPERLINK("https://rastreamentocorreios.info/consulta/"&amp;K3844,"Rastreie aqui"))</f>
        <v/>
      </c>
      <c r="M3844" s="70"/>
    </row>
    <row r="3845" spans="1:13" x14ac:dyDescent="0.3">
      <c r="A3845" s="4"/>
      <c r="B3845" s="1"/>
      <c r="C3845" s="1" t="str">
        <f t="shared" si="300"/>
        <v/>
      </c>
      <c r="D3845" s="1"/>
      <c r="E3845" s="1" t="str">
        <f t="shared" si="301"/>
        <v/>
      </c>
      <c r="F3845" s="1" t="str">
        <f t="shared" si="302"/>
        <v/>
      </c>
      <c r="G3845" s="1"/>
      <c r="H3845" s="74" t="str" cm="1">
        <f t="array" ref="H3845">IFERROR(IF(D3845="","",INDEX(Entradas!$H$3:$H$5000,MATCH(Vendas!A3845,IF(Entradas!$B$3:$B$5000=Vendas!D3845,Entradas!$A$3:$A$5000),1))),"Preço não registrado")</f>
        <v/>
      </c>
      <c r="I3845" s="37" t="str">
        <f t="shared" si="303"/>
        <v/>
      </c>
      <c r="J3845" s="1"/>
      <c r="K3845" s="1"/>
      <c r="L3845" s="16" t="str">
        <f t="shared" si="304"/>
        <v/>
      </c>
      <c r="M3845" s="70"/>
    </row>
    <row r="3846" spans="1:13" x14ac:dyDescent="0.3">
      <c r="A3846" s="4"/>
      <c r="B3846" s="1"/>
      <c r="C3846" s="1" t="str">
        <f t="shared" si="300"/>
        <v/>
      </c>
      <c r="D3846" s="1"/>
      <c r="E3846" s="1" t="str">
        <f t="shared" si="301"/>
        <v/>
      </c>
      <c r="F3846" s="1" t="str">
        <f t="shared" si="302"/>
        <v/>
      </c>
      <c r="G3846" s="1"/>
      <c r="H3846" s="74" t="str" cm="1">
        <f t="array" ref="H3846">IFERROR(IF(D3846="","",INDEX(Entradas!$H$3:$H$5000,MATCH(Vendas!A3846,IF(Entradas!$B$3:$B$5000=Vendas!D3846,Entradas!$A$3:$A$5000),1))),"Preço não registrado")</f>
        <v/>
      </c>
      <c r="I3846" s="37" t="str">
        <f t="shared" si="303"/>
        <v/>
      </c>
      <c r="J3846" s="1"/>
      <c r="K3846" s="1"/>
      <c r="L3846" s="16" t="str">
        <f t="shared" si="304"/>
        <v/>
      </c>
      <c r="M3846" s="70"/>
    </row>
    <row r="3847" spans="1:13" x14ac:dyDescent="0.3">
      <c r="A3847" s="4"/>
      <c r="B3847" s="1"/>
      <c r="C3847" s="1" t="str">
        <f t="shared" si="300"/>
        <v/>
      </c>
      <c r="D3847" s="1"/>
      <c r="E3847" s="1" t="str">
        <f t="shared" si="301"/>
        <v/>
      </c>
      <c r="F3847" s="1" t="str">
        <f t="shared" si="302"/>
        <v/>
      </c>
      <c r="G3847" s="1"/>
      <c r="H3847" s="74" t="str" cm="1">
        <f t="array" ref="H3847">IFERROR(IF(D3847="","",INDEX(Entradas!$H$3:$H$5000,MATCH(Vendas!A3847,IF(Entradas!$B$3:$B$5000=Vendas!D3847,Entradas!$A$3:$A$5000),1))),"Preço não registrado")</f>
        <v/>
      </c>
      <c r="I3847" s="37" t="str">
        <f t="shared" si="303"/>
        <v/>
      </c>
      <c r="J3847" s="1"/>
      <c r="K3847" s="1"/>
      <c r="L3847" s="16" t="str">
        <f t="shared" si="304"/>
        <v/>
      </c>
      <c r="M3847" s="70"/>
    </row>
    <row r="3848" spans="1:13" x14ac:dyDescent="0.3">
      <c r="A3848" s="4"/>
      <c r="B3848" s="1"/>
      <c r="C3848" s="1" t="str">
        <f t="shared" si="300"/>
        <v/>
      </c>
      <c r="D3848" s="1"/>
      <c r="E3848" s="1" t="str">
        <f t="shared" si="301"/>
        <v/>
      </c>
      <c r="F3848" s="1" t="str">
        <f t="shared" si="302"/>
        <v/>
      </c>
      <c r="G3848" s="1"/>
      <c r="H3848" s="74" t="str" cm="1">
        <f t="array" ref="H3848">IFERROR(IF(D3848="","",INDEX(Entradas!$H$3:$H$5000,MATCH(Vendas!A3848,IF(Entradas!$B$3:$B$5000=Vendas!D3848,Entradas!$A$3:$A$5000),1))),"Preço não registrado")</f>
        <v/>
      </c>
      <c r="I3848" s="37" t="str">
        <f t="shared" si="303"/>
        <v/>
      </c>
      <c r="J3848" s="1"/>
      <c r="K3848" s="1"/>
      <c r="L3848" s="16" t="str">
        <f t="shared" si="304"/>
        <v/>
      </c>
      <c r="M3848" s="70"/>
    </row>
    <row r="3849" spans="1:13" x14ac:dyDescent="0.3">
      <c r="A3849" s="4"/>
      <c r="B3849" s="1"/>
      <c r="C3849" s="1" t="str">
        <f t="shared" si="300"/>
        <v/>
      </c>
      <c r="D3849" s="1"/>
      <c r="E3849" s="1" t="str">
        <f t="shared" si="301"/>
        <v/>
      </c>
      <c r="F3849" s="1" t="str">
        <f t="shared" si="302"/>
        <v/>
      </c>
      <c r="G3849" s="1"/>
      <c r="H3849" s="74" t="str" cm="1">
        <f t="array" ref="H3849">IFERROR(IF(D3849="","",INDEX(Entradas!$H$3:$H$5000,MATCH(Vendas!A3849,IF(Entradas!$B$3:$B$5000=Vendas!D3849,Entradas!$A$3:$A$5000),1))),"Preço não registrado")</f>
        <v/>
      </c>
      <c r="I3849" s="37" t="str">
        <f t="shared" si="303"/>
        <v/>
      </c>
      <c r="J3849" s="1"/>
      <c r="K3849" s="1"/>
      <c r="L3849" s="16" t="str">
        <f t="shared" si="304"/>
        <v/>
      </c>
      <c r="M3849" s="70"/>
    </row>
    <row r="3850" spans="1:13" x14ac:dyDescent="0.3">
      <c r="A3850" s="4"/>
      <c r="B3850" s="1"/>
      <c r="C3850" s="1" t="str">
        <f t="shared" si="300"/>
        <v/>
      </c>
      <c r="D3850" s="1"/>
      <c r="E3850" s="1" t="str">
        <f t="shared" si="301"/>
        <v/>
      </c>
      <c r="F3850" s="1" t="str">
        <f t="shared" si="302"/>
        <v/>
      </c>
      <c r="G3850" s="1"/>
      <c r="H3850" s="74" t="str" cm="1">
        <f t="array" ref="H3850">IFERROR(IF(D3850="","",INDEX(Entradas!$H$3:$H$5000,MATCH(Vendas!A3850,IF(Entradas!$B$3:$B$5000=Vendas!D3850,Entradas!$A$3:$A$5000),1))),"Preço não registrado")</f>
        <v/>
      </c>
      <c r="I3850" s="37" t="str">
        <f t="shared" si="303"/>
        <v/>
      </c>
      <c r="J3850" s="1"/>
      <c r="K3850" s="1"/>
      <c r="L3850" s="16" t="str">
        <f t="shared" si="304"/>
        <v/>
      </c>
      <c r="M3850" s="70"/>
    </row>
    <row r="3851" spans="1:13" x14ac:dyDescent="0.3">
      <c r="A3851" s="4"/>
      <c r="B3851" s="1"/>
      <c r="C3851" s="1" t="str">
        <f t="shared" si="300"/>
        <v/>
      </c>
      <c r="D3851" s="1"/>
      <c r="E3851" s="1" t="str">
        <f t="shared" si="301"/>
        <v/>
      </c>
      <c r="F3851" s="1" t="str">
        <f t="shared" si="302"/>
        <v/>
      </c>
      <c r="G3851" s="1"/>
      <c r="H3851" s="74" t="str" cm="1">
        <f t="array" ref="H3851">IFERROR(IF(D3851="","",INDEX(Entradas!$H$3:$H$5000,MATCH(Vendas!A3851,IF(Entradas!$B$3:$B$5000=Vendas!D3851,Entradas!$A$3:$A$5000),1))),"Preço não registrado")</f>
        <v/>
      </c>
      <c r="I3851" s="37" t="str">
        <f t="shared" si="303"/>
        <v/>
      </c>
      <c r="J3851" s="1"/>
      <c r="K3851" s="1"/>
      <c r="L3851" s="16" t="str">
        <f t="shared" si="304"/>
        <v/>
      </c>
      <c r="M3851" s="70"/>
    </row>
    <row r="3852" spans="1:13" x14ac:dyDescent="0.3">
      <c r="A3852" s="4"/>
      <c r="B3852" s="1"/>
      <c r="C3852" s="1" t="str">
        <f t="shared" si="300"/>
        <v/>
      </c>
      <c r="D3852" s="6"/>
      <c r="E3852" s="1" t="str">
        <f t="shared" si="301"/>
        <v/>
      </c>
      <c r="F3852" s="1" t="str">
        <f t="shared" si="302"/>
        <v/>
      </c>
      <c r="G3852" s="1"/>
      <c r="H3852" s="74" t="str" cm="1">
        <f t="array" ref="H3852">IFERROR(IF(D3852="","",INDEX(Entradas!$H$3:$H$5000,MATCH(Vendas!A3852,IF(Entradas!$B$3:$B$5000=Vendas!D3852,Entradas!$A$3:$A$5000),1))),"Preço não registrado")</f>
        <v/>
      </c>
      <c r="I3852" s="37" t="str">
        <f t="shared" si="303"/>
        <v/>
      </c>
      <c r="J3852" s="1"/>
      <c r="K3852" s="1"/>
      <c r="L3852" s="16" t="str">
        <f t="shared" si="304"/>
        <v/>
      </c>
      <c r="M3852" s="70"/>
    </row>
    <row r="3853" spans="1:13" x14ac:dyDescent="0.3">
      <c r="A3853" s="4"/>
      <c r="B3853" s="1"/>
      <c r="C3853" s="1" t="str">
        <f t="shared" si="300"/>
        <v/>
      </c>
      <c r="D3853" s="1"/>
      <c r="E3853" s="1" t="str">
        <f t="shared" si="301"/>
        <v/>
      </c>
      <c r="F3853" s="1" t="str">
        <f t="shared" si="302"/>
        <v/>
      </c>
      <c r="G3853" s="1"/>
      <c r="H3853" s="74" t="str" cm="1">
        <f t="array" ref="H3853">IFERROR(IF(D3853="","",INDEX(Entradas!$H$3:$H$5000,MATCH(Vendas!A3853,IF(Entradas!$B$3:$B$5000=Vendas!D3853,Entradas!$A$3:$A$5000),1))),"Preço não registrado")</f>
        <v/>
      </c>
      <c r="I3853" s="37" t="str">
        <f t="shared" si="303"/>
        <v/>
      </c>
      <c r="J3853" s="1"/>
      <c r="K3853" s="1"/>
      <c r="L3853" s="16" t="str">
        <f t="shared" si="304"/>
        <v/>
      </c>
      <c r="M3853" s="70"/>
    </row>
    <row r="3854" spans="1:13" x14ac:dyDescent="0.3">
      <c r="A3854" s="4"/>
      <c r="B3854" s="1"/>
      <c r="C3854" s="1" t="str">
        <f t="shared" si="300"/>
        <v/>
      </c>
      <c r="D3854" s="1"/>
      <c r="E3854" s="1" t="str">
        <f t="shared" si="301"/>
        <v/>
      </c>
      <c r="F3854" s="1" t="str">
        <f t="shared" si="302"/>
        <v/>
      </c>
      <c r="G3854" s="1"/>
      <c r="H3854" s="74" t="str" cm="1">
        <f t="array" ref="H3854">IFERROR(IF(D3854="","",INDEX(Entradas!$H$3:$H$5000,MATCH(Vendas!A3854,IF(Entradas!$B$3:$B$5000=Vendas!D3854,Entradas!$A$3:$A$5000),1))),"Preço não registrado")</f>
        <v/>
      </c>
      <c r="I3854" s="37" t="str">
        <f t="shared" si="303"/>
        <v/>
      </c>
      <c r="J3854" s="1"/>
      <c r="K3854" s="1"/>
      <c r="L3854" s="16" t="str">
        <f t="shared" si="304"/>
        <v/>
      </c>
      <c r="M3854" s="70"/>
    </row>
    <row r="3855" spans="1:13" x14ac:dyDescent="0.3">
      <c r="A3855" s="4"/>
      <c r="B3855" s="1"/>
      <c r="C3855" s="1" t="str">
        <f t="shared" si="300"/>
        <v/>
      </c>
      <c r="D3855" s="1"/>
      <c r="E3855" s="1" t="str">
        <f t="shared" si="301"/>
        <v/>
      </c>
      <c r="F3855" s="1" t="str">
        <f t="shared" si="302"/>
        <v/>
      </c>
      <c r="G3855" s="1"/>
      <c r="H3855" s="74" t="str" cm="1">
        <f t="array" ref="H3855">IFERROR(IF(D3855="","",INDEX(Entradas!$H$3:$H$5000,MATCH(Vendas!A3855,IF(Entradas!$B$3:$B$5000=Vendas!D3855,Entradas!$A$3:$A$5000),1))),"Preço não registrado")</f>
        <v/>
      </c>
      <c r="I3855" s="37" t="str">
        <f t="shared" si="303"/>
        <v/>
      </c>
      <c r="J3855" s="1"/>
      <c r="K3855" s="1"/>
      <c r="L3855" s="16" t="str">
        <f t="shared" si="304"/>
        <v/>
      </c>
      <c r="M3855" s="70"/>
    </row>
    <row r="3856" spans="1:13" x14ac:dyDescent="0.3">
      <c r="A3856" s="4"/>
      <c r="B3856" s="1"/>
      <c r="C3856" s="1" t="str">
        <f t="shared" si="300"/>
        <v/>
      </c>
      <c r="D3856" s="1"/>
      <c r="E3856" s="1" t="str">
        <f t="shared" si="301"/>
        <v/>
      </c>
      <c r="F3856" s="1" t="str">
        <f t="shared" si="302"/>
        <v/>
      </c>
      <c r="G3856" s="1"/>
      <c r="H3856" s="74" t="str" cm="1">
        <f t="array" ref="H3856">IFERROR(IF(D3856="","",INDEX(Entradas!$H$3:$H$5000,MATCH(Vendas!A3856,IF(Entradas!$B$3:$B$5000=Vendas!D3856,Entradas!$A$3:$A$5000),1))),"Preço não registrado")</f>
        <v/>
      </c>
      <c r="I3856" s="37" t="str">
        <f t="shared" si="303"/>
        <v/>
      </c>
      <c r="J3856" s="1"/>
      <c r="K3856" s="1"/>
      <c r="L3856" s="16" t="str">
        <f t="shared" si="304"/>
        <v/>
      </c>
      <c r="M3856" s="70"/>
    </row>
    <row r="3857" spans="1:13" x14ac:dyDescent="0.3">
      <c r="A3857" s="4"/>
      <c r="B3857" s="1"/>
      <c r="C3857" s="1" t="str">
        <f t="shared" si="300"/>
        <v/>
      </c>
      <c r="D3857" s="1"/>
      <c r="E3857" s="1" t="str">
        <f t="shared" si="301"/>
        <v/>
      </c>
      <c r="F3857" s="1" t="str">
        <f t="shared" si="302"/>
        <v/>
      </c>
      <c r="G3857" s="1"/>
      <c r="H3857" s="74" t="str" cm="1">
        <f t="array" ref="H3857">IFERROR(IF(D3857="","",INDEX(Entradas!$H$3:$H$5000,MATCH(Vendas!A3857,IF(Entradas!$B$3:$B$5000=Vendas!D3857,Entradas!$A$3:$A$5000),1))),"Preço não registrado")</f>
        <v/>
      </c>
      <c r="I3857" s="37" t="str">
        <f t="shared" si="303"/>
        <v/>
      </c>
      <c r="J3857" s="1"/>
      <c r="K3857" s="1"/>
      <c r="L3857" s="16" t="str">
        <f t="shared" si="304"/>
        <v/>
      </c>
      <c r="M3857" s="70"/>
    </row>
    <row r="3858" spans="1:13" x14ac:dyDescent="0.3">
      <c r="A3858" s="4"/>
      <c r="B3858" s="1"/>
      <c r="C3858" s="1" t="str">
        <f t="shared" si="300"/>
        <v/>
      </c>
      <c r="D3858" s="1"/>
      <c r="E3858" s="1" t="str">
        <f t="shared" si="301"/>
        <v/>
      </c>
      <c r="F3858" s="1" t="str">
        <f t="shared" si="302"/>
        <v/>
      </c>
      <c r="G3858" s="1"/>
      <c r="H3858" s="74" t="str" cm="1">
        <f t="array" ref="H3858">IFERROR(IF(D3858="","",INDEX(Entradas!$H$3:$H$5000,MATCH(Vendas!A3858,IF(Entradas!$B$3:$B$5000=Vendas!D3858,Entradas!$A$3:$A$5000),1))),"Preço não registrado")</f>
        <v/>
      </c>
      <c r="I3858" s="37" t="str">
        <f t="shared" si="303"/>
        <v/>
      </c>
      <c r="J3858" s="1"/>
      <c r="K3858" s="1"/>
      <c r="L3858" s="16" t="str">
        <f t="shared" si="304"/>
        <v/>
      </c>
      <c r="M3858" s="70"/>
    </row>
    <row r="3859" spans="1:13" x14ac:dyDescent="0.3">
      <c r="A3859" s="4"/>
      <c r="B3859" s="1"/>
      <c r="C3859" s="1" t="str">
        <f t="shared" si="300"/>
        <v/>
      </c>
      <c r="D3859" s="1"/>
      <c r="E3859" s="1" t="str">
        <f t="shared" si="301"/>
        <v/>
      </c>
      <c r="F3859" s="1" t="str">
        <f t="shared" si="302"/>
        <v/>
      </c>
      <c r="G3859" s="1"/>
      <c r="H3859" s="74" t="str" cm="1">
        <f t="array" ref="H3859">IFERROR(IF(D3859="","",INDEX(Entradas!$H$3:$H$5000,MATCH(Vendas!A3859,IF(Entradas!$B$3:$B$5000=Vendas!D3859,Entradas!$A$3:$A$5000),1))),"Preço não registrado")</f>
        <v/>
      </c>
      <c r="I3859" s="37" t="str">
        <f t="shared" si="303"/>
        <v/>
      </c>
      <c r="J3859" s="1"/>
      <c r="K3859" s="1"/>
      <c r="L3859" s="16" t="str">
        <f t="shared" si="304"/>
        <v/>
      </c>
      <c r="M3859" s="70"/>
    </row>
    <row r="3860" spans="1:13" x14ac:dyDescent="0.3">
      <c r="A3860" s="4"/>
      <c r="B3860" s="1"/>
      <c r="C3860" s="1" t="str">
        <f t="shared" si="300"/>
        <v/>
      </c>
      <c r="D3860" s="1"/>
      <c r="E3860" s="1" t="str">
        <f t="shared" si="301"/>
        <v/>
      </c>
      <c r="F3860" s="1" t="str">
        <f t="shared" si="302"/>
        <v/>
      </c>
      <c r="G3860" s="1"/>
      <c r="H3860" s="74" t="str" cm="1">
        <f t="array" ref="H3860">IFERROR(IF(D3860="","",INDEX(Entradas!$H$3:$H$5000,MATCH(Vendas!A3860,IF(Entradas!$B$3:$B$5000=Vendas!D3860,Entradas!$A$3:$A$5000),1))),"Preço não registrado")</f>
        <v/>
      </c>
      <c r="I3860" s="37" t="str">
        <f t="shared" si="303"/>
        <v/>
      </c>
      <c r="J3860" s="1"/>
      <c r="K3860" s="1"/>
      <c r="L3860" s="16" t="str">
        <f t="shared" si="304"/>
        <v/>
      </c>
      <c r="M3860" s="70"/>
    </row>
    <row r="3861" spans="1:13" x14ac:dyDescent="0.3">
      <c r="A3861" s="4"/>
      <c r="B3861" s="1"/>
      <c r="C3861" s="1" t="str">
        <f t="shared" si="300"/>
        <v/>
      </c>
      <c r="D3861" s="1"/>
      <c r="E3861" s="1" t="str">
        <f t="shared" si="301"/>
        <v/>
      </c>
      <c r="F3861" s="1" t="str">
        <f t="shared" si="302"/>
        <v/>
      </c>
      <c r="G3861" s="1"/>
      <c r="H3861" s="74" t="str" cm="1">
        <f t="array" ref="H3861">IFERROR(IF(D3861="","",INDEX(Entradas!$H$3:$H$5000,MATCH(Vendas!A3861,IF(Entradas!$B$3:$B$5000=Vendas!D3861,Entradas!$A$3:$A$5000),1))),"Preço não registrado")</f>
        <v/>
      </c>
      <c r="I3861" s="37" t="str">
        <f t="shared" si="303"/>
        <v/>
      </c>
      <c r="J3861" s="1"/>
      <c r="K3861" s="1"/>
      <c r="L3861" s="16" t="str">
        <f t="shared" si="304"/>
        <v/>
      </c>
      <c r="M3861" s="70"/>
    </row>
    <row r="3862" spans="1:13" x14ac:dyDescent="0.3">
      <c r="A3862" s="4"/>
      <c r="B3862" s="1"/>
      <c r="C3862" s="1" t="str">
        <f t="shared" si="300"/>
        <v/>
      </c>
      <c r="D3862" s="6"/>
      <c r="E3862" s="1" t="str">
        <f t="shared" si="301"/>
        <v/>
      </c>
      <c r="F3862" s="1" t="str">
        <f t="shared" si="302"/>
        <v/>
      </c>
      <c r="G3862" s="1"/>
      <c r="H3862" s="74" t="str" cm="1">
        <f t="array" ref="H3862">IFERROR(IF(D3862="","",INDEX(Entradas!$H$3:$H$5000,MATCH(Vendas!A3862,IF(Entradas!$B$3:$B$5000=Vendas!D3862,Entradas!$A$3:$A$5000),1))),"Preço não registrado")</f>
        <v/>
      </c>
      <c r="I3862" s="37" t="str">
        <f t="shared" si="303"/>
        <v/>
      </c>
      <c r="J3862" s="1"/>
      <c r="K3862" s="1"/>
      <c r="L3862" s="16" t="str">
        <f t="shared" si="304"/>
        <v/>
      </c>
      <c r="M3862" s="70"/>
    </row>
    <row r="3863" spans="1:13" x14ac:dyDescent="0.3">
      <c r="A3863" s="4"/>
      <c r="B3863" s="1"/>
      <c r="C3863" s="1" t="str">
        <f t="shared" si="300"/>
        <v/>
      </c>
      <c r="D3863" s="1"/>
      <c r="E3863" s="1" t="str">
        <f t="shared" si="301"/>
        <v/>
      </c>
      <c r="F3863" s="1" t="str">
        <f t="shared" si="302"/>
        <v/>
      </c>
      <c r="G3863" s="1"/>
      <c r="H3863" s="74" t="str" cm="1">
        <f t="array" ref="H3863">IFERROR(IF(D3863="","",INDEX(Entradas!$H$3:$H$5000,MATCH(Vendas!A3863,IF(Entradas!$B$3:$B$5000=Vendas!D3863,Entradas!$A$3:$A$5000),1))),"Preço não registrado")</f>
        <v/>
      </c>
      <c r="I3863" s="37" t="str">
        <f t="shared" si="303"/>
        <v/>
      </c>
      <c r="J3863" s="1"/>
      <c r="K3863" s="1"/>
      <c r="L3863" s="16" t="str">
        <f t="shared" si="304"/>
        <v/>
      </c>
      <c r="M3863" s="70"/>
    </row>
    <row r="3864" spans="1:13" x14ac:dyDescent="0.3">
      <c r="A3864" s="4"/>
      <c r="B3864" s="1"/>
      <c r="C3864" s="1" t="str">
        <f t="shared" si="300"/>
        <v/>
      </c>
      <c r="D3864" s="1"/>
      <c r="E3864" s="1" t="str">
        <f t="shared" si="301"/>
        <v/>
      </c>
      <c r="F3864" s="1" t="str">
        <f t="shared" si="302"/>
        <v/>
      </c>
      <c r="G3864" s="1"/>
      <c r="H3864" s="74" t="str" cm="1">
        <f t="array" ref="H3864">IFERROR(IF(D3864="","",INDEX(Entradas!$H$3:$H$5000,MATCH(Vendas!A3864,IF(Entradas!$B$3:$B$5000=Vendas!D3864,Entradas!$A$3:$A$5000),1))),"Preço não registrado")</f>
        <v/>
      </c>
      <c r="I3864" s="37" t="str">
        <f t="shared" si="303"/>
        <v/>
      </c>
      <c r="J3864" s="1"/>
      <c r="K3864" s="1"/>
      <c r="L3864" s="16" t="str">
        <f t="shared" si="304"/>
        <v/>
      </c>
      <c r="M3864" s="70"/>
    </row>
    <row r="3865" spans="1:13" x14ac:dyDescent="0.3">
      <c r="A3865" s="4"/>
      <c r="B3865" s="1"/>
      <c r="C3865" s="1" t="str">
        <f t="shared" si="300"/>
        <v/>
      </c>
      <c r="D3865" s="1"/>
      <c r="E3865" s="1" t="str">
        <f t="shared" si="301"/>
        <v/>
      </c>
      <c r="F3865" s="1" t="str">
        <f t="shared" si="302"/>
        <v/>
      </c>
      <c r="G3865" s="1"/>
      <c r="H3865" s="74" t="str" cm="1">
        <f t="array" ref="H3865">IFERROR(IF(D3865="","",INDEX(Entradas!$H$3:$H$5000,MATCH(Vendas!A3865,IF(Entradas!$B$3:$B$5000=Vendas!D3865,Entradas!$A$3:$A$5000),1))),"Preço não registrado")</f>
        <v/>
      </c>
      <c r="I3865" s="37" t="str">
        <f t="shared" si="303"/>
        <v/>
      </c>
      <c r="J3865" s="1"/>
      <c r="K3865" s="1"/>
      <c r="L3865" s="16" t="str">
        <f t="shared" si="304"/>
        <v/>
      </c>
      <c r="M3865" s="70"/>
    </row>
    <row r="3866" spans="1:13" x14ac:dyDescent="0.3">
      <c r="A3866" s="4"/>
      <c r="B3866" s="1"/>
      <c r="C3866" s="1" t="str">
        <f t="shared" si="300"/>
        <v/>
      </c>
      <c r="D3866" s="1"/>
      <c r="E3866" s="1" t="str">
        <f t="shared" si="301"/>
        <v/>
      </c>
      <c r="F3866" s="1" t="str">
        <f t="shared" si="302"/>
        <v/>
      </c>
      <c r="G3866" s="1"/>
      <c r="H3866" s="74" t="str" cm="1">
        <f t="array" ref="H3866">IFERROR(IF(D3866="","",INDEX(Entradas!$H$3:$H$5000,MATCH(Vendas!A3866,IF(Entradas!$B$3:$B$5000=Vendas!D3866,Entradas!$A$3:$A$5000),1))),"Preço não registrado")</f>
        <v/>
      </c>
      <c r="I3866" s="37" t="str">
        <f t="shared" si="303"/>
        <v/>
      </c>
      <c r="J3866" s="1"/>
      <c r="K3866" s="1"/>
      <c r="L3866" s="16" t="str">
        <f t="shared" si="304"/>
        <v/>
      </c>
      <c r="M3866" s="70"/>
    </row>
    <row r="3867" spans="1:13" x14ac:dyDescent="0.3">
      <c r="A3867" s="4"/>
      <c r="B3867" s="1"/>
      <c r="C3867" s="1" t="str">
        <f t="shared" si="300"/>
        <v/>
      </c>
      <c r="D3867" s="1"/>
      <c r="E3867" s="1" t="str">
        <f t="shared" si="301"/>
        <v/>
      </c>
      <c r="F3867" s="1" t="str">
        <f t="shared" si="302"/>
        <v/>
      </c>
      <c r="G3867" s="1"/>
      <c r="H3867" s="74" t="str" cm="1">
        <f t="array" ref="H3867">IFERROR(IF(D3867="","",INDEX(Entradas!$H$3:$H$5000,MATCH(Vendas!A3867,IF(Entradas!$B$3:$B$5000=Vendas!D3867,Entradas!$A$3:$A$5000),1))),"Preço não registrado")</f>
        <v/>
      </c>
      <c r="I3867" s="37" t="str">
        <f t="shared" si="303"/>
        <v/>
      </c>
      <c r="J3867" s="1"/>
      <c r="K3867" s="1"/>
      <c r="L3867" s="16" t="str">
        <f t="shared" si="304"/>
        <v/>
      </c>
      <c r="M3867" s="70"/>
    </row>
    <row r="3868" spans="1:13" x14ac:dyDescent="0.3">
      <c r="A3868" s="4"/>
      <c r="B3868" s="1"/>
      <c r="C3868" s="1" t="str">
        <f t="shared" si="300"/>
        <v/>
      </c>
      <c r="D3868" s="1"/>
      <c r="E3868" s="1" t="str">
        <f t="shared" si="301"/>
        <v/>
      </c>
      <c r="F3868" s="1" t="str">
        <f t="shared" si="302"/>
        <v/>
      </c>
      <c r="G3868" s="1"/>
      <c r="H3868" s="74" t="str" cm="1">
        <f t="array" ref="H3868">IFERROR(IF(D3868="","",INDEX(Entradas!$H$3:$H$5000,MATCH(Vendas!A3868,IF(Entradas!$B$3:$B$5000=Vendas!D3868,Entradas!$A$3:$A$5000),1))),"Preço não registrado")</f>
        <v/>
      </c>
      <c r="I3868" s="37" t="str">
        <f t="shared" si="303"/>
        <v/>
      </c>
      <c r="J3868" s="1"/>
      <c r="K3868" s="1"/>
      <c r="L3868" s="16" t="str">
        <f t="shared" si="304"/>
        <v/>
      </c>
      <c r="M3868" s="70"/>
    </row>
    <row r="3869" spans="1:13" x14ac:dyDescent="0.3">
      <c r="A3869" s="4"/>
      <c r="B3869" s="1"/>
      <c r="C3869" s="1" t="str">
        <f t="shared" si="300"/>
        <v/>
      </c>
      <c r="D3869" s="1"/>
      <c r="E3869" s="1" t="str">
        <f t="shared" si="301"/>
        <v/>
      </c>
      <c r="F3869" s="1" t="str">
        <f t="shared" si="302"/>
        <v/>
      </c>
      <c r="G3869" s="1"/>
      <c r="H3869" s="74" t="str" cm="1">
        <f t="array" ref="H3869">IFERROR(IF(D3869="","",INDEX(Entradas!$H$3:$H$5000,MATCH(Vendas!A3869,IF(Entradas!$B$3:$B$5000=Vendas!D3869,Entradas!$A$3:$A$5000),1))),"Preço não registrado")</f>
        <v/>
      </c>
      <c r="I3869" s="37" t="str">
        <f t="shared" si="303"/>
        <v/>
      </c>
      <c r="J3869" s="1"/>
      <c r="K3869" s="1"/>
      <c r="L3869" s="16" t="str">
        <f t="shared" si="304"/>
        <v/>
      </c>
      <c r="M3869" s="70"/>
    </row>
    <row r="3870" spans="1:13" x14ac:dyDescent="0.3">
      <c r="A3870" s="4"/>
      <c r="B3870" s="1"/>
      <c r="C3870" s="1" t="str">
        <f t="shared" si="300"/>
        <v/>
      </c>
      <c r="D3870" s="1"/>
      <c r="E3870" s="1" t="str">
        <f t="shared" si="301"/>
        <v/>
      </c>
      <c r="F3870" s="1" t="str">
        <f t="shared" si="302"/>
        <v/>
      </c>
      <c r="G3870" s="1"/>
      <c r="H3870" s="74" t="str" cm="1">
        <f t="array" ref="H3870">IFERROR(IF(D3870="","",INDEX(Entradas!$H$3:$H$5000,MATCH(Vendas!A3870,IF(Entradas!$B$3:$B$5000=Vendas!D3870,Entradas!$A$3:$A$5000),1))),"Preço não registrado")</f>
        <v/>
      </c>
      <c r="I3870" s="37" t="str">
        <f t="shared" si="303"/>
        <v/>
      </c>
      <c r="J3870" s="1"/>
      <c r="K3870" s="1"/>
      <c r="L3870" s="16" t="str">
        <f t="shared" si="304"/>
        <v/>
      </c>
      <c r="M3870" s="70"/>
    </row>
    <row r="3871" spans="1:13" x14ac:dyDescent="0.3">
      <c r="A3871" s="4"/>
      <c r="B3871" s="1"/>
      <c r="C3871" s="1" t="str">
        <f t="shared" si="300"/>
        <v/>
      </c>
      <c r="D3871" s="1"/>
      <c r="E3871" s="1" t="str">
        <f t="shared" si="301"/>
        <v/>
      </c>
      <c r="F3871" s="1" t="str">
        <f t="shared" si="302"/>
        <v/>
      </c>
      <c r="G3871" s="1"/>
      <c r="H3871" s="74" t="str" cm="1">
        <f t="array" ref="H3871">IFERROR(IF(D3871="","",INDEX(Entradas!$H$3:$H$5000,MATCH(Vendas!A3871,IF(Entradas!$B$3:$B$5000=Vendas!D3871,Entradas!$A$3:$A$5000),1))),"Preço não registrado")</f>
        <v/>
      </c>
      <c r="I3871" s="37" t="str">
        <f t="shared" si="303"/>
        <v/>
      </c>
      <c r="J3871" s="1"/>
      <c r="K3871" s="1"/>
      <c r="L3871" s="16" t="str">
        <f t="shared" si="304"/>
        <v/>
      </c>
      <c r="M3871" s="70"/>
    </row>
    <row r="3872" spans="1:13" x14ac:dyDescent="0.3">
      <c r="A3872" s="4"/>
      <c r="B3872" s="1"/>
      <c r="C3872" s="1" t="str">
        <f t="shared" si="300"/>
        <v/>
      </c>
      <c r="D3872" s="6"/>
      <c r="E3872" s="1" t="str">
        <f t="shared" si="301"/>
        <v/>
      </c>
      <c r="F3872" s="1" t="str">
        <f t="shared" si="302"/>
        <v/>
      </c>
      <c r="G3872" s="1"/>
      <c r="H3872" s="74" t="str" cm="1">
        <f t="array" ref="H3872">IFERROR(IF(D3872="","",INDEX(Entradas!$H$3:$H$5000,MATCH(Vendas!A3872,IF(Entradas!$B$3:$B$5000=Vendas!D3872,Entradas!$A$3:$A$5000),1))),"Preço não registrado")</f>
        <v/>
      </c>
      <c r="I3872" s="37" t="str">
        <f t="shared" si="303"/>
        <v/>
      </c>
      <c r="J3872" s="1"/>
      <c r="K3872" s="1"/>
      <c r="L3872" s="16" t="str">
        <f t="shared" si="304"/>
        <v/>
      </c>
      <c r="M3872" s="70"/>
    </row>
    <row r="3873" spans="1:13" x14ac:dyDescent="0.3">
      <c r="A3873" s="4"/>
      <c r="B3873" s="1"/>
      <c r="C3873" s="1" t="str">
        <f t="shared" si="300"/>
        <v/>
      </c>
      <c r="D3873" s="1"/>
      <c r="E3873" s="1" t="str">
        <f t="shared" si="301"/>
        <v/>
      </c>
      <c r="F3873" s="1" t="str">
        <f t="shared" si="302"/>
        <v/>
      </c>
      <c r="G3873" s="1"/>
      <c r="H3873" s="74" t="str" cm="1">
        <f t="array" ref="H3873">IFERROR(IF(D3873="","",INDEX(Entradas!$H$3:$H$5000,MATCH(Vendas!A3873,IF(Entradas!$B$3:$B$5000=Vendas!D3873,Entradas!$A$3:$A$5000),1))),"Preço não registrado")</f>
        <v/>
      </c>
      <c r="I3873" s="37" t="str">
        <f t="shared" si="303"/>
        <v/>
      </c>
      <c r="J3873" s="1"/>
      <c r="K3873" s="1"/>
      <c r="L3873" s="16" t="str">
        <f t="shared" si="304"/>
        <v/>
      </c>
      <c r="M3873" s="70"/>
    </row>
    <row r="3874" spans="1:13" x14ac:dyDescent="0.3">
      <c r="A3874" s="4"/>
      <c r="B3874" s="1"/>
      <c r="C3874" s="1" t="str">
        <f t="shared" si="300"/>
        <v/>
      </c>
      <c r="D3874" s="1"/>
      <c r="E3874" s="1" t="str">
        <f t="shared" si="301"/>
        <v/>
      </c>
      <c r="F3874" s="1" t="str">
        <f t="shared" si="302"/>
        <v/>
      </c>
      <c r="G3874" s="1"/>
      <c r="H3874" s="74" t="str" cm="1">
        <f t="array" ref="H3874">IFERROR(IF(D3874="","",INDEX(Entradas!$H$3:$H$5000,MATCH(Vendas!A3874,IF(Entradas!$B$3:$B$5000=Vendas!D3874,Entradas!$A$3:$A$5000),1))),"Preço não registrado")</f>
        <v/>
      </c>
      <c r="I3874" s="37" t="str">
        <f t="shared" si="303"/>
        <v/>
      </c>
      <c r="J3874" s="1"/>
      <c r="K3874" s="1"/>
      <c r="L3874" s="16" t="str">
        <f t="shared" si="304"/>
        <v/>
      </c>
      <c r="M3874" s="70"/>
    </row>
    <row r="3875" spans="1:13" x14ac:dyDescent="0.3">
      <c r="A3875" s="4"/>
      <c r="B3875" s="1"/>
      <c r="C3875" s="1" t="str">
        <f t="shared" si="300"/>
        <v/>
      </c>
      <c r="D3875" s="1"/>
      <c r="E3875" s="1" t="str">
        <f t="shared" si="301"/>
        <v/>
      </c>
      <c r="F3875" s="1" t="str">
        <f t="shared" si="302"/>
        <v/>
      </c>
      <c r="G3875" s="1"/>
      <c r="H3875" s="74" t="str" cm="1">
        <f t="array" ref="H3875">IFERROR(IF(D3875="","",INDEX(Entradas!$H$3:$H$5000,MATCH(Vendas!A3875,IF(Entradas!$B$3:$B$5000=Vendas!D3875,Entradas!$A$3:$A$5000),1))),"Preço não registrado")</f>
        <v/>
      </c>
      <c r="I3875" s="37" t="str">
        <f t="shared" si="303"/>
        <v/>
      </c>
      <c r="J3875" s="1"/>
      <c r="K3875" s="1"/>
      <c r="L3875" s="16" t="str">
        <f t="shared" si="304"/>
        <v/>
      </c>
      <c r="M3875" s="70"/>
    </row>
    <row r="3876" spans="1:13" x14ac:dyDescent="0.3">
      <c r="A3876" s="4"/>
      <c r="B3876" s="1"/>
      <c r="C3876" s="1" t="str">
        <f t="shared" si="300"/>
        <v/>
      </c>
      <c r="D3876" s="1"/>
      <c r="E3876" s="1" t="str">
        <f t="shared" si="301"/>
        <v/>
      </c>
      <c r="F3876" s="1" t="str">
        <f t="shared" si="302"/>
        <v/>
      </c>
      <c r="G3876" s="1"/>
      <c r="H3876" s="74" t="str" cm="1">
        <f t="array" ref="H3876">IFERROR(IF(D3876="","",INDEX(Entradas!$H$3:$H$5000,MATCH(Vendas!A3876,IF(Entradas!$B$3:$B$5000=Vendas!D3876,Entradas!$A$3:$A$5000),1))),"Preço não registrado")</f>
        <v/>
      </c>
      <c r="I3876" s="37" t="str">
        <f t="shared" si="303"/>
        <v/>
      </c>
      <c r="J3876" s="1"/>
      <c r="K3876" s="1"/>
      <c r="L3876" s="16" t="str">
        <f t="shared" si="304"/>
        <v/>
      </c>
      <c r="M3876" s="70"/>
    </row>
    <row r="3877" spans="1:13" x14ac:dyDescent="0.3">
      <c r="A3877" s="4"/>
      <c r="B3877" s="1"/>
      <c r="C3877" s="1" t="str">
        <f t="shared" si="300"/>
        <v/>
      </c>
      <c r="D3877" s="1"/>
      <c r="E3877" s="1" t="str">
        <f t="shared" si="301"/>
        <v/>
      </c>
      <c r="F3877" s="1" t="str">
        <f t="shared" si="302"/>
        <v/>
      </c>
      <c r="G3877" s="1"/>
      <c r="H3877" s="74" t="str" cm="1">
        <f t="array" ref="H3877">IFERROR(IF(D3877="","",INDEX(Entradas!$H$3:$H$5000,MATCH(Vendas!A3877,IF(Entradas!$B$3:$B$5000=Vendas!D3877,Entradas!$A$3:$A$5000),1))),"Preço não registrado")</f>
        <v/>
      </c>
      <c r="I3877" s="37" t="str">
        <f t="shared" si="303"/>
        <v/>
      </c>
      <c r="J3877" s="1"/>
      <c r="K3877" s="1"/>
      <c r="L3877" s="16" t="str">
        <f t="shared" si="304"/>
        <v/>
      </c>
      <c r="M3877" s="70"/>
    </row>
    <row r="3878" spans="1:13" x14ac:dyDescent="0.3">
      <c r="A3878" s="4"/>
      <c r="B3878" s="1"/>
      <c r="C3878" s="1" t="str">
        <f t="shared" si="300"/>
        <v/>
      </c>
      <c r="D3878" s="1"/>
      <c r="E3878" s="1" t="str">
        <f t="shared" si="301"/>
        <v/>
      </c>
      <c r="F3878" s="1" t="str">
        <f t="shared" si="302"/>
        <v/>
      </c>
      <c r="G3878" s="1"/>
      <c r="H3878" s="74" t="str" cm="1">
        <f t="array" ref="H3878">IFERROR(IF(D3878="","",INDEX(Entradas!$H$3:$H$5000,MATCH(Vendas!A3878,IF(Entradas!$B$3:$B$5000=Vendas!D3878,Entradas!$A$3:$A$5000),1))),"Preço não registrado")</f>
        <v/>
      </c>
      <c r="I3878" s="37" t="str">
        <f t="shared" si="303"/>
        <v/>
      </c>
      <c r="J3878" s="1"/>
      <c r="K3878" s="1"/>
      <c r="L3878" s="16" t="str">
        <f t="shared" si="304"/>
        <v/>
      </c>
      <c r="M3878" s="70"/>
    </row>
    <row r="3879" spans="1:13" x14ac:dyDescent="0.3">
      <c r="A3879" s="4"/>
      <c r="B3879" s="1"/>
      <c r="C3879" s="1" t="str">
        <f t="shared" si="300"/>
        <v/>
      </c>
      <c r="D3879" s="1"/>
      <c r="E3879" s="1" t="str">
        <f t="shared" si="301"/>
        <v/>
      </c>
      <c r="F3879" s="1" t="str">
        <f t="shared" si="302"/>
        <v/>
      </c>
      <c r="G3879" s="1"/>
      <c r="H3879" s="74" t="str" cm="1">
        <f t="array" ref="H3879">IFERROR(IF(D3879="","",INDEX(Entradas!$H$3:$H$5000,MATCH(Vendas!A3879,IF(Entradas!$B$3:$B$5000=Vendas!D3879,Entradas!$A$3:$A$5000),1))),"Preço não registrado")</f>
        <v/>
      </c>
      <c r="I3879" s="37" t="str">
        <f t="shared" si="303"/>
        <v/>
      </c>
      <c r="J3879" s="1"/>
      <c r="K3879" s="1"/>
      <c r="L3879" s="16" t="str">
        <f t="shared" si="304"/>
        <v/>
      </c>
      <c r="M3879" s="70"/>
    </row>
    <row r="3880" spans="1:13" x14ac:dyDescent="0.3">
      <c r="A3880" s="4"/>
      <c r="B3880" s="1"/>
      <c r="C3880" s="1" t="str">
        <f t="shared" si="300"/>
        <v/>
      </c>
      <c r="D3880" s="1"/>
      <c r="E3880" s="1" t="str">
        <f t="shared" si="301"/>
        <v/>
      </c>
      <c r="F3880" s="1" t="str">
        <f t="shared" si="302"/>
        <v/>
      </c>
      <c r="G3880" s="1"/>
      <c r="H3880" s="74" t="str" cm="1">
        <f t="array" ref="H3880">IFERROR(IF(D3880="","",INDEX(Entradas!$H$3:$H$5000,MATCH(Vendas!A3880,IF(Entradas!$B$3:$B$5000=Vendas!D3880,Entradas!$A$3:$A$5000),1))),"Preço não registrado")</f>
        <v/>
      </c>
      <c r="I3880" s="37" t="str">
        <f t="shared" si="303"/>
        <v/>
      </c>
      <c r="J3880" s="1"/>
      <c r="K3880" s="1"/>
      <c r="L3880" s="16" t="str">
        <f t="shared" si="304"/>
        <v/>
      </c>
      <c r="M3880" s="70"/>
    </row>
    <row r="3881" spans="1:13" x14ac:dyDescent="0.3">
      <c r="A3881" s="4"/>
      <c r="B3881" s="1"/>
      <c r="C3881" s="1" t="str">
        <f t="shared" si="300"/>
        <v/>
      </c>
      <c r="D3881" s="1"/>
      <c r="E3881" s="1" t="str">
        <f t="shared" si="301"/>
        <v/>
      </c>
      <c r="F3881" s="1" t="str">
        <f t="shared" si="302"/>
        <v/>
      </c>
      <c r="G3881" s="1"/>
      <c r="H3881" s="74" t="str" cm="1">
        <f t="array" ref="H3881">IFERROR(IF(D3881="","",INDEX(Entradas!$H$3:$H$5000,MATCH(Vendas!A3881,IF(Entradas!$B$3:$B$5000=Vendas!D3881,Entradas!$A$3:$A$5000),1))),"Preço não registrado")</f>
        <v/>
      </c>
      <c r="I3881" s="37" t="str">
        <f t="shared" si="303"/>
        <v/>
      </c>
      <c r="J3881" s="1"/>
      <c r="K3881" s="1"/>
      <c r="L3881" s="16" t="str">
        <f t="shared" si="304"/>
        <v/>
      </c>
      <c r="M3881" s="70"/>
    </row>
    <row r="3882" spans="1:13" x14ac:dyDescent="0.3">
      <c r="A3882" s="4"/>
      <c r="B3882" s="1"/>
      <c r="C3882" s="1" t="str">
        <f t="shared" si="300"/>
        <v/>
      </c>
      <c r="D3882" s="6"/>
      <c r="E3882" s="1" t="str">
        <f t="shared" si="301"/>
        <v/>
      </c>
      <c r="F3882" s="1" t="str">
        <f t="shared" si="302"/>
        <v/>
      </c>
      <c r="G3882" s="1"/>
      <c r="H3882" s="74" t="str" cm="1">
        <f t="array" ref="H3882">IFERROR(IF(D3882="","",INDEX(Entradas!$H$3:$H$5000,MATCH(Vendas!A3882,IF(Entradas!$B$3:$B$5000=Vendas!D3882,Entradas!$A$3:$A$5000),1))),"Preço não registrado")</f>
        <v/>
      </c>
      <c r="I3882" s="37" t="str">
        <f t="shared" si="303"/>
        <v/>
      </c>
      <c r="J3882" s="1"/>
      <c r="K3882" s="1"/>
      <c r="L3882" s="16" t="str">
        <f t="shared" si="304"/>
        <v/>
      </c>
      <c r="M3882" s="70"/>
    </row>
    <row r="3883" spans="1:13" x14ac:dyDescent="0.3">
      <c r="A3883" s="4"/>
      <c r="B3883" s="1"/>
      <c r="C3883" s="1" t="str">
        <f t="shared" si="300"/>
        <v/>
      </c>
      <c r="D3883" s="1"/>
      <c r="E3883" s="1" t="str">
        <f t="shared" si="301"/>
        <v/>
      </c>
      <c r="F3883" s="1" t="str">
        <f t="shared" si="302"/>
        <v/>
      </c>
      <c r="G3883" s="1"/>
      <c r="H3883" s="74" t="str" cm="1">
        <f t="array" ref="H3883">IFERROR(IF(D3883="","",INDEX(Entradas!$H$3:$H$5000,MATCH(Vendas!A3883,IF(Entradas!$B$3:$B$5000=Vendas!D3883,Entradas!$A$3:$A$5000),1))),"Preço não registrado")</f>
        <v/>
      </c>
      <c r="I3883" s="37" t="str">
        <f t="shared" si="303"/>
        <v/>
      </c>
      <c r="J3883" s="1"/>
      <c r="K3883" s="1"/>
      <c r="L3883" s="16" t="str">
        <f t="shared" si="304"/>
        <v/>
      </c>
      <c r="M3883" s="70"/>
    </row>
    <row r="3884" spans="1:13" x14ac:dyDescent="0.3">
      <c r="A3884" s="4"/>
      <c r="B3884" s="1"/>
      <c r="C3884" s="1" t="str">
        <f t="shared" si="300"/>
        <v/>
      </c>
      <c r="D3884" s="1"/>
      <c r="E3884" s="1" t="str">
        <f t="shared" si="301"/>
        <v/>
      </c>
      <c r="F3884" s="1" t="str">
        <f t="shared" si="302"/>
        <v/>
      </c>
      <c r="G3884" s="1"/>
      <c r="H3884" s="74" t="str" cm="1">
        <f t="array" ref="H3884">IFERROR(IF(D3884="","",INDEX(Entradas!$H$3:$H$5000,MATCH(Vendas!A3884,IF(Entradas!$B$3:$B$5000=Vendas!D3884,Entradas!$A$3:$A$5000),1))),"Preço não registrado")</f>
        <v/>
      </c>
      <c r="I3884" s="37" t="str">
        <f t="shared" si="303"/>
        <v/>
      </c>
      <c r="J3884" s="1"/>
      <c r="K3884" s="1"/>
      <c r="L3884" s="16" t="str">
        <f t="shared" si="304"/>
        <v/>
      </c>
      <c r="M3884" s="70"/>
    </row>
    <row r="3885" spans="1:13" x14ac:dyDescent="0.3">
      <c r="A3885" s="4"/>
      <c r="B3885" s="1"/>
      <c r="C3885" s="1" t="str">
        <f t="shared" si="300"/>
        <v/>
      </c>
      <c r="D3885" s="1"/>
      <c r="E3885" s="1" t="str">
        <f t="shared" si="301"/>
        <v/>
      </c>
      <c r="F3885" s="1" t="str">
        <f t="shared" si="302"/>
        <v/>
      </c>
      <c r="G3885" s="1"/>
      <c r="H3885" s="74" t="str" cm="1">
        <f t="array" ref="H3885">IFERROR(IF(D3885="","",INDEX(Entradas!$H$3:$H$5000,MATCH(Vendas!A3885,IF(Entradas!$B$3:$B$5000=Vendas!D3885,Entradas!$A$3:$A$5000),1))),"Preço não registrado")</f>
        <v/>
      </c>
      <c r="I3885" s="37" t="str">
        <f t="shared" si="303"/>
        <v/>
      </c>
      <c r="J3885" s="1"/>
      <c r="K3885" s="1"/>
      <c r="L3885" s="16" t="str">
        <f t="shared" si="304"/>
        <v/>
      </c>
      <c r="M3885" s="70"/>
    </row>
    <row r="3886" spans="1:13" x14ac:dyDescent="0.3">
      <c r="A3886" s="4"/>
      <c r="B3886" s="1"/>
      <c r="C3886" s="1" t="str">
        <f t="shared" si="300"/>
        <v/>
      </c>
      <c r="D3886" s="1"/>
      <c r="E3886" s="1" t="str">
        <f t="shared" si="301"/>
        <v/>
      </c>
      <c r="F3886" s="1" t="str">
        <f t="shared" si="302"/>
        <v/>
      </c>
      <c r="G3886" s="1"/>
      <c r="H3886" s="74" t="str" cm="1">
        <f t="array" ref="H3886">IFERROR(IF(D3886="","",INDEX(Entradas!$H$3:$H$5000,MATCH(Vendas!A3886,IF(Entradas!$B$3:$B$5000=Vendas!D3886,Entradas!$A$3:$A$5000),1))),"Preço não registrado")</f>
        <v/>
      </c>
      <c r="I3886" s="37" t="str">
        <f t="shared" si="303"/>
        <v/>
      </c>
      <c r="J3886" s="1"/>
      <c r="K3886" s="1"/>
      <c r="L3886" s="16" t="str">
        <f t="shared" si="304"/>
        <v/>
      </c>
      <c r="M3886" s="70"/>
    </row>
    <row r="3887" spans="1:13" x14ac:dyDescent="0.3">
      <c r="A3887" s="4"/>
      <c r="B3887" s="1"/>
      <c r="C3887" s="1" t="str">
        <f t="shared" si="300"/>
        <v/>
      </c>
      <c r="D3887" s="1"/>
      <c r="E3887" s="1" t="str">
        <f t="shared" si="301"/>
        <v/>
      </c>
      <c r="F3887" s="1" t="str">
        <f t="shared" si="302"/>
        <v/>
      </c>
      <c r="G3887" s="1"/>
      <c r="H3887" s="74" t="str" cm="1">
        <f t="array" ref="H3887">IFERROR(IF(D3887="","",INDEX(Entradas!$H$3:$H$5000,MATCH(Vendas!A3887,IF(Entradas!$B$3:$B$5000=Vendas!D3887,Entradas!$A$3:$A$5000),1))),"Preço não registrado")</f>
        <v/>
      </c>
      <c r="I3887" s="37" t="str">
        <f t="shared" si="303"/>
        <v/>
      </c>
      <c r="J3887" s="1"/>
      <c r="K3887" s="1"/>
      <c r="L3887" s="16" t="str">
        <f t="shared" si="304"/>
        <v/>
      </c>
      <c r="M3887" s="70"/>
    </row>
    <row r="3888" spans="1:13" x14ac:dyDescent="0.3">
      <c r="A3888" s="4"/>
      <c r="B3888" s="1"/>
      <c r="C3888" s="1" t="str">
        <f t="shared" si="300"/>
        <v/>
      </c>
      <c r="D3888" s="1"/>
      <c r="E3888" s="1" t="str">
        <f t="shared" si="301"/>
        <v/>
      </c>
      <c r="F3888" s="1" t="str">
        <f t="shared" si="302"/>
        <v/>
      </c>
      <c r="G3888" s="1"/>
      <c r="H3888" s="74" t="str" cm="1">
        <f t="array" ref="H3888">IFERROR(IF(D3888="","",INDEX(Entradas!$H$3:$H$5000,MATCH(Vendas!A3888,IF(Entradas!$B$3:$B$5000=Vendas!D3888,Entradas!$A$3:$A$5000),1))),"Preço não registrado")</f>
        <v/>
      </c>
      <c r="I3888" s="37" t="str">
        <f t="shared" si="303"/>
        <v/>
      </c>
      <c r="J3888" s="1"/>
      <c r="K3888" s="1"/>
      <c r="L3888" s="16" t="str">
        <f t="shared" si="304"/>
        <v/>
      </c>
      <c r="M3888" s="70"/>
    </row>
    <row r="3889" spans="1:13" x14ac:dyDescent="0.3">
      <c r="A3889" s="4"/>
      <c r="B3889" s="1"/>
      <c r="C3889" s="1" t="str">
        <f t="shared" si="300"/>
        <v/>
      </c>
      <c r="D3889" s="1"/>
      <c r="E3889" s="1" t="str">
        <f t="shared" si="301"/>
        <v/>
      </c>
      <c r="F3889" s="1" t="str">
        <f t="shared" si="302"/>
        <v/>
      </c>
      <c r="G3889" s="1"/>
      <c r="H3889" s="74" t="str" cm="1">
        <f t="array" ref="H3889">IFERROR(IF(D3889="","",INDEX(Entradas!$H$3:$H$5000,MATCH(Vendas!A3889,IF(Entradas!$B$3:$B$5000=Vendas!D3889,Entradas!$A$3:$A$5000),1))),"Preço não registrado")</f>
        <v/>
      </c>
      <c r="I3889" s="37" t="str">
        <f t="shared" si="303"/>
        <v/>
      </c>
      <c r="J3889" s="1"/>
      <c r="K3889" s="1"/>
      <c r="L3889" s="16" t="str">
        <f t="shared" si="304"/>
        <v/>
      </c>
      <c r="M3889" s="70"/>
    </row>
    <row r="3890" spans="1:13" x14ac:dyDescent="0.3">
      <c r="A3890" s="4"/>
      <c r="B3890" s="1"/>
      <c r="C3890" s="1" t="str">
        <f t="shared" si="300"/>
        <v/>
      </c>
      <c r="D3890" s="1"/>
      <c r="E3890" s="1" t="str">
        <f t="shared" si="301"/>
        <v/>
      </c>
      <c r="F3890" s="1" t="str">
        <f t="shared" si="302"/>
        <v/>
      </c>
      <c r="G3890" s="1"/>
      <c r="H3890" s="74" t="str" cm="1">
        <f t="array" ref="H3890">IFERROR(IF(D3890="","",INDEX(Entradas!$H$3:$H$5000,MATCH(Vendas!A3890,IF(Entradas!$B$3:$B$5000=Vendas!D3890,Entradas!$A$3:$A$5000),1))),"Preço não registrado")</f>
        <v/>
      </c>
      <c r="I3890" s="37" t="str">
        <f t="shared" si="303"/>
        <v/>
      </c>
      <c r="J3890" s="1"/>
      <c r="K3890" s="1"/>
      <c r="L3890" s="16" t="str">
        <f t="shared" si="304"/>
        <v/>
      </c>
      <c r="M3890" s="70"/>
    </row>
    <row r="3891" spans="1:13" x14ac:dyDescent="0.3">
      <c r="A3891" s="4"/>
      <c r="B3891" s="1"/>
      <c r="C3891" s="1" t="str">
        <f t="shared" si="300"/>
        <v/>
      </c>
      <c r="D3891" s="1"/>
      <c r="E3891" s="1" t="str">
        <f t="shared" si="301"/>
        <v/>
      </c>
      <c r="F3891" s="1" t="str">
        <f t="shared" si="302"/>
        <v/>
      </c>
      <c r="G3891" s="1"/>
      <c r="H3891" s="74" t="str" cm="1">
        <f t="array" ref="H3891">IFERROR(IF(D3891="","",INDEX(Entradas!$H$3:$H$5000,MATCH(Vendas!A3891,IF(Entradas!$B$3:$B$5000=Vendas!D3891,Entradas!$A$3:$A$5000),1))),"Preço não registrado")</f>
        <v/>
      </c>
      <c r="I3891" s="37" t="str">
        <f t="shared" si="303"/>
        <v/>
      </c>
      <c r="J3891" s="1"/>
      <c r="K3891" s="1"/>
      <c r="L3891" s="16" t="str">
        <f t="shared" si="304"/>
        <v/>
      </c>
      <c r="M3891" s="70"/>
    </row>
    <row r="3892" spans="1:13" x14ac:dyDescent="0.3">
      <c r="A3892" s="4"/>
      <c r="B3892" s="1"/>
      <c r="C3892" s="1" t="str">
        <f t="shared" si="300"/>
        <v/>
      </c>
      <c r="D3892" s="6"/>
      <c r="E3892" s="1" t="str">
        <f t="shared" si="301"/>
        <v/>
      </c>
      <c r="F3892" s="1" t="str">
        <f t="shared" si="302"/>
        <v/>
      </c>
      <c r="G3892" s="1"/>
      <c r="H3892" s="74" t="str" cm="1">
        <f t="array" ref="H3892">IFERROR(IF(D3892="","",INDEX(Entradas!$H$3:$H$5000,MATCH(Vendas!A3892,IF(Entradas!$B$3:$B$5000=Vendas!D3892,Entradas!$A$3:$A$5000),1))),"Preço não registrado")</f>
        <v/>
      </c>
      <c r="I3892" s="37" t="str">
        <f t="shared" si="303"/>
        <v/>
      </c>
      <c r="J3892" s="1"/>
      <c r="K3892" s="1"/>
      <c r="L3892" s="16" t="str">
        <f t="shared" si="304"/>
        <v/>
      </c>
      <c r="M3892" s="70"/>
    </row>
    <row r="3893" spans="1:13" x14ac:dyDescent="0.3">
      <c r="A3893" s="4"/>
      <c r="B3893" s="1"/>
      <c r="C3893" s="1" t="str">
        <f t="shared" si="300"/>
        <v/>
      </c>
      <c r="D3893" s="1"/>
      <c r="E3893" s="1" t="str">
        <f t="shared" si="301"/>
        <v/>
      </c>
      <c r="F3893" s="1" t="str">
        <f t="shared" si="302"/>
        <v/>
      </c>
      <c r="G3893" s="1"/>
      <c r="H3893" s="74" t="str" cm="1">
        <f t="array" ref="H3893">IFERROR(IF(D3893="","",INDEX(Entradas!$H$3:$H$5000,MATCH(Vendas!A3893,IF(Entradas!$B$3:$B$5000=Vendas!D3893,Entradas!$A$3:$A$5000),1))),"Preço não registrado")</f>
        <v/>
      </c>
      <c r="I3893" s="37" t="str">
        <f t="shared" si="303"/>
        <v/>
      </c>
      <c r="J3893" s="1"/>
      <c r="K3893" s="1"/>
      <c r="L3893" s="16" t="str">
        <f t="shared" si="304"/>
        <v/>
      </c>
      <c r="M3893" s="70"/>
    </row>
    <row r="3894" spans="1:13" x14ac:dyDescent="0.3">
      <c r="A3894" s="4"/>
      <c r="B3894" s="1"/>
      <c r="C3894" s="1" t="str">
        <f t="shared" si="300"/>
        <v/>
      </c>
      <c r="D3894" s="1"/>
      <c r="E3894" s="1" t="str">
        <f t="shared" si="301"/>
        <v/>
      </c>
      <c r="F3894" s="1" t="str">
        <f t="shared" si="302"/>
        <v/>
      </c>
      <c r="G3894" s="1"/>
      <c r="H3894" s="74" t="str" cm="1">
        <f t="array" ref="H3894">IFERROR(IF(D3894="","",INDEX(Entradas!$H$3:$H$5000,MATCH(Vendas!A3894,IF(Entradas!$B$3:$B$5000=Vendas!D3894,Entradas!$A$3:$A$5000),1))),"Preço não registrado")</f>
        <v/>
      </c>
      <c r="I3894" s="37" t="str">
        <f t="shared" si="303"/>
        <v/>
      </c>
      <c r="J3894" s="1"/>
      <c r="K3894" s="1"/>
      <c r="L3894" s="16" t="str">
        <f t="shared" si="304"/>
        <v/>
      </c>
      <c r="M3894" s="70"/>
    </row>
    <row r="3895" spans="1:13" x14ac:dyDescent="0.3">
      <c r="A3895" s="4"/>
      <c r="B3895" s="1"/>
      <c r="C3895" s="1" t="str">
        <f t="shared" si="300"/>
        <v/>
      </c>
      <c r="D3895" s="1"/>
      <c r="E3895" s="1" t="str">
        <f t="shared" si="301"/>
        <v/>
      </c>
      <c r="F3895" s="1" t="str">
        <f t="shared" si="302"/>
        <v/>
      </c>
      <c r="G3895" s="1"/>
      <c r="H3895" s="74" t="str" cm="1">
        <f t="array" ref="H3895">IFERROR(IF(D3895="","",INDEX(Entradas!$H$3:$H$5000,MATCH(Vendas!A3895,IF(Entradas!$B$3:$B$5000=Vendas!D3895,Entradas!$A$3:$A$5000),1))),"Preço não registrado")</f>
        <v/>
      </c>
      <c r="I3895" s="37" t="str">
        <f t="shared" si="303"/>
        <v/>
      </c>
      <c r="J3895" s="1"/>
      <c r="K3895" s="1"/>
      <c r="L3895" s="16" t="str">
        <f t="shared" si="304"/>
        <v/>
      </c>
      <c r="M3895" s="70"/>
    </row>
    <row r="3896" spans="1:13" x14ac:dyDescent="0.3">
      <c r="A3896" s="4"/>
      <c r="B3896" s="1"/>
      <c r="C3896" s="1" t="str">
        <f t="shared" si="300"/>
        <v/>
      </c>
      <c r="D3896" s="1"/>
      <c r="E3896" s="1" t="str">
        <f t="shared" si="301"/>
        <v/>
      </c>
      <c r="F3896" s="1" t="str">
        <f t="shared" si="302"/>
        <v/>
      </c>
      <c r="G3896" s="1"/>
      <c r="H3896" s="74" t="str" cm="1">
        <f t="array" ref="H3896">IFERROR(IF(D3896="","",INDEX(Entradas!$H$3:$H$5000,MATCH(Vendas!A3896,IF(Entradas!$B$3:$B$5000=Vendas!D3896,Entradas!$A$3:$A$5000),1))),"Preço não registrado")</f>
        <v/>
      </c>
      <c r="I3896" s="37" t="str">
        <f t="shared" si="303"/>
        <v/>
      </c>
      <c r="J3896" s="1"/>
      <c r="K3896" s="1"/>
      <c r="L3896" s="16" t="str">
        <f t="shared" si="304"/>
        <v/>
      </c>
      <c r="M3896" s="70"/>
    </row>
    <row r="3897" spans="1:13" x14ac:dyDescent="0.3">
      <c r="A3897" s="4"/>
      <c r="B3897" s="1"/>
      <c r="C3897" s="1" t="str">
        <f t="shared" si="300"/>
        <v/>
      </c>
      <c r="D3897" s="1"/>
      <c r="E3897" s="1" t="str">
        <f t="shared" si="301"/>
        <v/>
      </c>
      <c r="F3897" s="1" t="str">
        <f t="shared" si="302"/>
        <v/>
      </c>
      <c r="G3897" s="1"/>
      <c r="H3897" s="74" t="str" cm="1">
        <f t="array" ref="H3897">IFERROR(IF(D3897="","",INDEX(Entradas!$H$3:$H$5000,MATCH(Vendas!A3897,IF(Entradas!$B$3:$B$5000=Vendas!D3897,Entradas!$A$3:$A$5000),1))),"Preço não registrado")</f>
        <v/>
      </c>
      <c r="I3897" s="37" t="str">
        <f t="shared" si="303"/>
        <v/>
      </c>
      <c r="J3897" s="1"/>
      <c r="K3897" s="1"/>
      <c r="L3897" s="16" t="str">
        <f t="shared" si="304"/>
        <v/>
      </c>
      <c r="M3897" s="70"/>
    </row>
    <row r="3898" spans="1:13" x14ac:dyDescent="0.3">
      <c r="A3898" s="4"/>
      <c r="B3898" s="1"/>
      <c r="C3898" s="1" t="str">
        <f t="shared" si="300"/>
        <v/>
      </c>
      <c r="D3898" s="1"/>
      <c r="E3898" s="1" t="str">
        <f t="shared" si="301"/>
        <v/>
      </c>
      <c r="F3898" s="1" t="str">
        <f t="shared" si="302"/>
        <v/>
      </c>
      <c r="G3898" s="1"/>
      <c r="H3898" s="74" t="str" cm="1">
        <f t="array" ref="H3898">IFERROR(IF(D3898="","",INDEX(Entradas!$H$3:$H$5000,MATCH(Vendas!A3898,IF(Entradas!$B$3:$B$5000=Vendas!D3898,Entradas!$A$3:$A$5000),1))),"Preço não registrado")</f>
        <v/>
      </c>
      <c r="I3898" s="37" t="str">
        <f t="shared" si="303"/>
        <v/>
      </c>
      <c r="J3898" s="1"/>
      <c r="K3898" s="1"/>
      <c r="L3898" s="16" t="str">
        <f t="shared" si="304"/>
        <v/>
      </c>
      <c r="M3898" s="70"/>
    </row>
    <row r="3899" spans="1:13" x14ac:dyDescent="0.3">
      <c r="A3899" s="4"/>
      <c r="B3899" s="1"/>
      <c r="C3899" s="1" t="str">
        <f t="shared" si="300"/>
        <v/>
      </c>
      <c r="D3899" s="1"/>
      <c r="E3899" s="1" t="str">
        <f t="shared" si="301"/>
        <v/>
      </c>
      <c r="F3899" s="1" t="str">
        <f t="shared" si="302"/>
        <v/>
      </c>
      <c r="G3899" s="1"/>
      <c r="H3899" s="74" t="str" cm="1">
        <f t="array" ref="H3899">IFERROR(IF(D3899="","",INDEX(Entradas!$H$3:$H$5000,MATCH(Vendas!A3899,IF(Entradas!$B$3:$B$5000=Vendas!D3899,Entradas!$A$3:$A$5000),1))),"Preço não registrado")</f>
        <v/>
      </c>
      <c r="I3899" s="37" t="str">
        <f t="shared" si="303"/>
        <v/>
      </c>
      <c r="J3899" s="1"/>
      <c r="K3899" s="1"/>
      <c r="L3899" s="16" t="str">
        <f t="shared" si="304"/>
        <v/>
      </c>
      <c r="M3899" s="70"/>
    </row>
    <row r="3900" spans="1:13" x14ac:dyDescent="0.3">
      <c r="A3900" s="4"/>
      <c r="B3900" s="1"/>
      <c r="C3900" s="1" t="str">
        <f t="shared" si="300"/>
        <v/>
      </c>
      <c r="D3900" s="1"/>
      <c r="E3900" s="1" t="str">
        <f t="shared" si="301"/>
        <v/>
      </c>
      <c r="F3900" s="1" t="str">
        <f t="shared" si="302"/>
        <v/>
      </c>
      <c r="G3900" s="1"/>
      <c r="H3900" s="74" t="str" cm="1">
        <f t="array" ref="H3900">IFERROR(IF(D3900="","",INDEX(Entradas!$H$3:$H$5000,MATCH(Vendas!A3900,IF(Entradas!$B$3:$B$5000=Vendas!D3900,Entradas!$A$3:$A$5000),1))),"Preço não registrado")</f>
        <v/>
      </c>
      <c r="I3900" s="37" t="str">
        <f t="shared" si="303"/>
        <v/>
      </c>
      <c r="J3900" s="1"/>
      <c r="K3900" s="1"/>
      <c r="L3900" s="16" t="str">
        <f t="shared" si="304"/>
        <v/>
      </c>
      <c r="M3900" s="70"/>
    </row>
    <row r="3901" spans="1:13" x14ac:dyDescent="0.3">
      <c r="A3901" s="4"/>
      <c r="B3901" s="1"/>
      <c r="C3901" s="1" t="str">
        <f t="shared" si="300"/>
        <v/>
      </c>
      <c r="D3901" s="1"/>
      <c r="E3901" s="1" t="str">
        <f t="shared" si="301"/>
        <v/>
      </c>
      <c r="F3901" s="1" t="str">
        <f t="shared" si="302"/>
        <v/>
      </c>
      <c r="G3901" s="1"/>
      <c r="H3901" s="74" t="str" cm="1">
        <f t="array" ref="H3901">IFERROR(IF(D3901="","",INDEX(Entradas!$H$3:$H$5000,MATCH(Vendas!A3901,IF(Entradas!$B$3:$B$5000=Vendas!D3901,Entradas!$A$3:$A$5000),1))),"Preço não registrado")</f>
        <v/>
      </c>
      <c r="I3901" s="37" t="str">
        <f t="shared" si="303"/>
        <v/>
      </c>
      <c r="J3901" s="1"/>
      <c r="K3901" s="1"/>
      <c r="L3901" s="16" t="str">
        <f t="shared" si="304"/>
        <v/>
      </c>
      <c r="M3901" s="70"/>
    </row>
    <row r="3902" spans="1:13" x14ac:dyDescent="0.3">
      <c r="A3902" s="4"/>
      <c r="B3902" s="1"/>
      <c r="C3902" s="1" t="str">
        <f t="shared" si="300"/>
        <v/>
      </c>
      <c r="D3902" s="6"/>
      <c r="E3902" s="1" t="str">
        <f t="shared" si="301"/>
        <v/>
      </c>
      <c r="F3902" s="1" t="str">
        <f t="shared" si="302"/>
        <v/>
      </c>
      <c r="G3902" s="1"/>
      <c r="H3902" s="74" t="str" cm="1">
        <f t="array" ref="H3902">IFERROR(IF(D3902="","",INDEX(Entradas!$H$3:$H$5000,MATCH(Vendas!A3902,IF(Entradas!$B$3:$B$5000=Vendas!D3902,Entradas!$A$3:$A$5000),1))),"Preço não registrado")</f>
        <v/>
      </c>
      <c r="I3902" s="37" t="str">
        <f t="shared" si="303"/>
        <v/>
      </c>
      <c r="J3902" s="1"/>
      <c r="K3902" s="1"/>
      <c r="L3902" s="16" t="str">
        <f t="shared" si="304"/>
        <v/>
      </c>
      <c r="M3902" s="70"/>
    </row>
    <row r="3903" spans="1:13" x14ac:dyDescent="0.3">
      <c r="A3903" s="4"/>
      <c r="B3903" s="1"/>
      <c r="C3903" s="1" t="str">
        <f t="shared" si="300"/>
        <v/>
      </c>
      <c r="D3903" s="1"/>
      <c r="E3903" s="1" t="str">
        <f t="shared" si="301"/>
        <v/>
      </c>
      <c r="F3903" s="1" t="str">
        <f t="shared" si="302"/>
        <v/>
      </c>
      <c r="G3903" s="1"/>
      <c r="H3903" s="74" t="str" cm="1">
        <f t="array" ref="H3903">IFERROR(IF(D3903="","",INDEX(Entradas!$H$3:$H$5000,MATCH(Vendas!A3903,IF(Entradas!$B$3:$B$5000=Vendas!D3903,Entradas!$A$3:$A$5000),1))),"Preço não registrado")</f>
        <v/>
      </c>
      <c r="I3903" s="37" t="str">
        <f t="shared" si="303"/>
        <v/>
      </c>
      <c r="J3903" s="1"/>
      <c r="K3903" s="1"/>
      <c r="L3903" s="16" t="str">
        <f t="shared" si="304"/>
        <v/>
      </c>
      <c r="M3903" s="70"/>
    </row>
    <row r="3904" spans="1:13" x14ac:dyDescent="0.3">
      <c r="A3904" s="4"/>
      <c r="B3904" s="1"/>
      <c r="C3904" s="1" t="str">
        <f t="shared" si="300"/>
        <v/>
      </c>
      <c r="D3904" s="1"/>
      <c r="E3904" s="1" t="str">
        <f t="shared" si="301"/>
        <v/>
      </c>
      <c r="F3904" s="1" t="str">
        <f t="shared" si="302"/>
        <v/>
      </c>
      <c r="G3904" s="1"/>
      <c r="H3904" s="74" t="str" cm="1">
        <f t="array" ref="H3904">IFERROR(IF(D3904="","",INDEX(Entradas!$H$3:$H$5000,MATCH(Vendas!A3904,IF(Entradas!$B$3:$B$5000=Vendas!D3904,Entradas!$A$3:$A$5000),1))),"Preço não registrado")</f>
        <v/>
      </c>
      <c r="I3904" s="37" t="str">
        <f t="shared" si="303"/>
        <v/>
      </c>
      <c r="J3904" s="1"/>
      <c r="K3904" s="1"/>
      <c r="L3904" s="16" t="str">
        <f t="shared" si="304"/>
        <v/>
      </c>
      <c r="M3904" s="70"/>
    </row>
    <row r="3905" spans="1:13" x14ac:dyDescent="0.3">
      <c r="A3905" s="4"/>
      <c r="B3905" s="1"/>
      <c r="C3905" s="1" t="str">
        <f t="shared" si="300"/>
        <v/>
      </c>
      <c r="D3905" s="1"/>
      <c r="E3905" s="1" t="str">
        <f t="shared" si="301"/>
        <v/>
      </c>
      <c r="F3905" s="1" t="str">
        <f t="shared" si="302"/>
        <v/>
      </c>
      <c r="G3905" s="1"/>
      <c r="H3905" s="74" t="str" cm="1">
        <f t="array" ref="H3905">IFERROR(IF(D3905="","",INDEX(Entradas!$H$3:$H$5000,MATCH(Vendas!A3905,IF(Entradas!$B$3:$B$5000=Vendas!D3905,Entradas!$A$3:$A$5000),1))),"Preço não registrado")</f>
        <v/>
      </c>
      <c r="I3905" s="37" t="str">
        <f t="shared" si="303"/>
        <v/>
      </c>
      <c r="J3905" s="1"/>
      <c r="K3905" s="1"/>
      <c r="L3905" s="16" t="str">
        <f t="shared" si="304"/>
        <v/>
      </c>
      <c r="M3905" s="70"/>
    </row>
    <row r="3906" spans="1:13" x14ac:dyDescent="0.3">
      <c r="A3906" s="4"/>
      <c r="B3906" s="1"/>
      <c r="C3906" s="1" t="str">
        <f t="shared" si="300"/>
        <v/>
      </c>
      <c r="D3906" s="1"/>
      <c r="E3906" s="1" t="str">
        <f t="shared" si="301"/>
        <v/>
      </c>
      <c r="F3906" s="1" t="str">
        <f t="shared" si="302"/>
        <v/>
      </c>
      <c r="G3906" s="1"/>
      <c r="H3906" s="74" t="str" cm="1">
        <f t="array" ref="H3906">IFERROR(IF(D3906="","",INDEX(Entradas!$H$3:$H$5000,MATCH(Vendas!A3906,IF(Entradas!$B$3:$B$5000=Vendas!D3906,Entradas!$A$3:$A$5000),1))),"Preço não registrado")</f>
        <v/>
      </c>
      <c r="I3906" s="37" t="str">
        <f t="shared" si="303"/>
        <v/>
      </c>
      <c r="J3906" s="1"/>
      <c r="K3906" s="1"/>
      <c r="L3906" s="16" t="str">
        <f t="shared" si="304"/>
        <v/>
      </c>
      <c r="M3906" s="70"/>
    </row>
    <row r="3907" spans="1:13" x14ac:dyDescent="0.3">
      <c r="A3907" s="4"/>
      <c r="B3907" s="1"/>
      <c r="C3907" s="1" t="str">
        <f t="shared" ref="C3907:C3970" si="305">IF(B3907="","",VLOOKUP(B3907,tabela_cliente,2,0))</f>
        <v/>
      </c>
      <c r="D3907" s="1"/>
      <c r="E3907" s="1" t="str">
        <f t="shared" ref="E3907:E3970" si="306">IF(D3907="","",VLOOKUP(D3907,tabela_produto,2,0))</f>
        <v/>
      </c>
      <c r="F3907" s="1" t="str">
        <f t="shared" ref="F3907:F3970" si="307">IF(D3907="","",VLOOKUP(D3907,tabela_produto,3,0))</f>
        <v/>
      </c>
      <c r="G3907" s="1"/>
      <c r="H3907" s="74" t="str" cm="1">
        <f t="array" ref="H3907">IFERROR(IF(D3907="","",INDEX(Entradas!$H$3:$H$5000,MATCH(Vendas!A3907,IF(Entradas!$B$3:$B$5000=Vendas!D3907,Entradas!$A$3:$A$5000),1))),"Preço não registrado")</f>
        <v/>
      </c>
      <c r="I3907" s="37" t="str">
        <f t="shared" si="303"/>
        <v/>
      </c>
      <c r="J3907" s="1"/>
      <c r="K3907" s="1"/>
      <c r="L3907" s="16" t="str">
        <f t="shared" si="304"/>
        <v/>
      </c>
      <c r="M3907" s="70"/>
    </row>
    <row r="3908" spans="1:13" x14ac:dyDescent="0.3">
      <c r="A3908" s="4"/>
      <c r="B3908" s="1"/>
      <c r="C3908" s="1" t="str">
        <f t="shared" si="305"/>
        <v/>
      </c>
      <c r="D3908" s="1"/>
      <c r="E3908" s="1" t="str">
        <f t="shared" si="306"/>
        <v/>
      </c>
      <c r="F3908" s="1" t="str">
        <f t="shared" si="307"/>
        <v/>
      </c>
      <c r="G3908" s="1"/>
      <c r="H3908" s="74" t="str" cm="1">
        <f t="array" ref="H3908">IFERROR(IF(D3908="","",INDEX(Entradas!$H$3:$H$5000,MATCH(Vendas!A3908,IF(Entradas!$B$3:$B$5000=Vendas!D3908,Entradas!$A$3:$A$5000),1))),"Preço não registrado")</f>
        <v/>
      </c>
      <c r="I3908" s="37" t="str">
        <f t="shared" ref="I3908:I3971" si="308">IFERROR(IF(OR(G3908="",H3908=""),"",G3908*H3908),"")</f>
        <v/>
      </c>
      <c r="J3908" s="1"/>
      <c r="K3908" s="1"/>
      <c r="L3908" s="16" t="str">
        <f t="shared" ref="L3908:L3971" si="309">IF(K3908="","",HYPERLINK("https://rastreamentocorreios.info/consulta/"&amp;K3908,"Rastreie aqui"))</f>
        <v/>
      </c>
      <c r="M3908" s="70"/>
    </row>
    <row r="3909" spans="1:13" x14ac:dyDescent="0.3">
      <c r="A3909" s="4"/>
      <c r="B3909" s="1"/>
      <c r="C3909" s="1" t="str">
        <f t="shared" si="305"/>
        <v/>
      </c>
      <c r="D3909" s="1"/>
      <c r="E3909" s="1" t="str">
        <f t="shared" si="306"/>
        <v/>
      </c>
      <c r="F3909" s="1" t="str">
        <f t="shared" si="307"/>
        <v/>
      </c>
      <c r="G3909" s="1"/>
      <c r="H3909" s="74" t="str" cm="1">
        <f t="array" ref="H3909">IFERROR(IF(D3909="","",INDEX(Entradas!$H$3:$H$5000,MATCH(Vendas!A3909,IF(Entradas!$B$3:$B$5000=Vendas!D3909,Entradas!$A$3:$A$5000),1))),"Preço não registrado")</f>
        <v/>
      </c>
      <c r="I3909" s="37" t="str">
        <f t="shared" si="308"/>
        <v/>
      </c>
      <c r="J3909" s="1"/>
      <c r="K3909" s="1"/>
      <c r="L3909" s="16" t="str">
        <f t="shared" si="309"/>
        <v/>
      </c>
      <c r="M3909" s="70"/>
    </row>
    <row r="3910" spans="1:13" x14ac:dyDescent="0.3">
      <c r="A3910" s="4"/>
      <c r="B3910" s="1"/>
      <c r="C3910" s="1" t="str">
        <f t="shared" si="305"/>
        <v/>
      </c>
      <c r="D3910" s="1"/>
      <c r="E3910" s="1" t="str">
        <f t="shared" si="306"/>
        <v/>
      </c>
      <c r="F3910" s="1" t="str">
        <f t="shared" si="307"/>
        <v/>
      </c>
      <c r="G3910" s="1"/>
      <c r="H3910" s="74" t="str" cm="1">
        <f t="array" ref="H3910">IFERROR(IF(D3910="","",INDEX(Entradas!$H$3:$H$5000,MATCH(Vendas!A3910,IF(Entradas!$B$3:$B$5000=Vendas!D3910,Entradas!$A$3:$A$5000),1))),"Preço não registrado")</f>
        <v/>
      </c>
      <c r="I3910" s="37" t="str">
        <f t="shared" si="308"/>
        <v/>
      </c>
      <c r="J3910" s="1"/>
      <c r="K3910" s="1"/>
      <c r="L3910" s="16" t="str">
        <f t="shared" si="309"/>
        <v/>
      </c>
      <c r="M3910" s="70"/>
    </row>
    <row r="3911" spans="1:13" x14ac:dyDescent="0.3">
      <c r="A3911" s="4"/>
      <c r="B3911" s="1"/>
      <c r="C3911" s="1" t="str">
        <f t="shared" si="305"/>
        <v/>
      </c>
      <c r="D3911" s="1"/>
      <c r="E3911" s="1" t="str">
        <f t="shared" si="306"/>
        <v/>
      </c>
      <c r="F3911" s="1" t="str">
        <f t="shared" si="307"/>
        <v/>
      </c>
      <c r="G3911" s="1"/>
      <c r="H3911" s="74" t="str" cm="1">
        <f t="array" ref="H3911">IFERROR(IF(D3911="","",INDEX(Entradas!$H$3:$H$5000,MATCH(Vendas!A3911,IF(Entradas!$B$3:$B$5000=Vendas!D3911,Entradas!$A$3:$A$5000),1))),"Preço não registrado")</f>
        <v/>
      </c>
      <c r="I3911" s="37" t="str">
        <f t="shared" si="308"/>
        <v/>
      </c>
      <c r="J3911" s="1"/>
      <c r="K3911" s="1"/>
      <c r="L3911" s="16" t="str">
        <f t="shared" si="309"/>
        <v/>
      </c>
      <c r="M3911" s="70"/>
    </row>
    <row r="3912" spans="1:13" x14ac:dyDescent="0.3">
      <c r="A3912" s="4"/>
      <c r="B3912" s="1"/>
      <c r="C3912" s="1" t="str">
        <f t="shared" si="305"/>
        <v/>
      </c>
      <c r="D3912" s="6"/>
      <c r="E3912" s="1" t="str">
        <f t="shared" si="306"/>
        <v/>
      </c>
      <c r="F3912" s="1" t="str">
        <f t="shared" si="307"/>
        <v/>
      </c>
      <c r="G3912" s="1"/>
      <c r="H3912" s="74" t="str" cm="1">
        <f t="array" ref="H3912">IFERROR(IF(D3912="","",INDEX(Entradas!$H$3:$H$5000,MATCH(Vendas!A3912,IF(Entradas!$B$3:$B$5000=Vendas!D3912,Entradas!$A$3:$A$5000),1))),"Preço não registrado")</f>
        <v/>
      </c>
      <c r="I3912" s="37" t="str">
        <f t="shared" si="308"/>
        <v/>
      </c>
      <c r="J3912" s="1"/>
      <c r="K3912" s="1"/>
      <c r="L3912" s="16" t="str">
        <f t="shared" si="309"/>
        <v/>
      </c>
      <c r="M3912" s="70"/>
    </row>
    <row r="3913" spans="1:13" x14ac:dyDescent="0.3">
      <c r="A3913" s="4"/>
      <c r="B3913" s="1"/>
      <c r="C3913" s="1" t="str">
        <f t="shared" si="305"/>
        <v/>
      </c>
      <c r="D3913" s="1"/>
      <c r="E3913" s="1" t="str">
        <f t="shared" si="306"/>
        <v/>
      </c>
      <c r="F3913" s="1" t="str">
        <f t="shared" si="307"/>
        <v/>
      </c>
      <c r="G3913" s="1"/>
      <c r="H3913" s="74" t="str" cm="1">
        <f t="array" ref="H3913">IFERROR(IF(D3913="","",INDEX(Entradas!$H$3:$H$5000,MATCH(Vendas!A3913,IF(Entradas!$B$3:$B$5000=Vendas!D3913,Entradas!$A$3:$A$5000),1))),"Preço não registrado")</f>
        <v/>
      </c>
      <c r="I3913" s="37" t="str">
        <f t="shared" si="308"/>
        <v/>
      </c>
      <c r="J3913" s="1"/>
      <c r="K3913" s="1"/>
      <c r="L3913" s="16" t="str">
        <f t="shared" si="309"/>
        <v/>
      </c>
      <c r="M3913" s="70"/>
    </row>
    <row r="3914" spans="1:13" x14ac:dyDescent="0.3">
      <c r="A3914" s="4"/>
      <c r="B3914" s="1"/>
      <c r="C3914" s="1" t="str">
        <f t="shared" si="305"/>
        <v/>
      </c>
      <c r="D3914" s="1"/>
      <c r="E3914" s="1" t="str">
        <f t="shared" si="306"/>
        <v/>
      </c>
      <c r="F3914" s="1" t="str">
        <f t="shared" si="307"/>
        <v/>
      </c>
      <c r="G3914" s="1"/>
      <c r="H3914" s="74" t="str" cm="1">
        <f t="array" ref="H3914">IFERROR(IF(D3914="","",INDEX(Entradas!$H$3:$H$5000,MATCH(Vendas!A3914,IF(Entradas!$B$3:$B$5000=Vendas!D3914,Entradas!$A$3:$A$5000),1))),"Preço não registrado")</f>
        <v/>
      </c>
      <c r="I3914" s="37" t="str">
        <f t="shared" si="308"/>
        <v/>
      </c>
      <c r="J3914" s="1"/>
      <c r="K3914" s="1"/>
      <c r="L3914" s="16" t="str">
        <f t="shared" si="309"/>
        <v/>
      </c>
      <c r="M3914" s="70"/>
    </row>
    <row r="3915" spans="1:13" x14ac:dyDescent="0.3">
      <c r="A3915" s="4"/>
      <c r="B3915" s="1"/>
      <c r="C3915" s="1" t="str">
        <f t="shared" si="305"/>
        <v/>
      </c>
      <c r="D3915" s="1"/>
      <c r="E3915" s="1" t="str">
        <f t="shared" si="306"/>
        <v/>
      </c>
      <c r="F3915" s="1" t="str">
        <f t="shared" si="307"/>
        <v/>
      </c>
      <c r="G3915" s="1"/>
      <c r="H3915" s="74" t="str" cm="1">
        <f t="array" ref="H3915">IFERROR(IF(D3915="","",INDEX(Entradas!$H$3:$H$5000,MATCH(Vendas!A3915,IF(Entradas!$B$3:$B$5000=Vendas!D3915,Entradas!$A$3:$A$5000),1))),"Preço não registrado")</f>
        <v/>
      </c>
      <c r="I3915" s="37" t="str">
        <f t="shared" si="308"/>
        <v/>
      </c>
      <c r="J3915" s="1"/>
      <c r="K3915" s="1"/>
      <c r="L3915" s="16" t="str">
        <f t="shared" si="309"/>
        <v/>
      </c>
      <c r="M3915" s="70"/>
    </row>
    <row r="3916" spans="1:13" x14ac:dyDescent="0.3">
      <c r="A3916" s="4"/>
      <c r="B3916" s="1"/>
      <c r="C3916" s="1" t="str">
        <f t="shared" si="305"/>
        <v/>
      </c>
      <c r="D3916" s="1"/>
      <c r="E3916" s="1" t="str">
        <f t="shared" si="306"/>
        <v/>
      </c>
      <c r="F3916" s="1" t="str">
        <f t="shared" si="307"/>
        <v/>
      </c>
      <c r="G3916" s="1"/>
      <c r="H3916" s="74" t="str" cm="1">
        <f t="array" ref="H3916">IFERROR(IF(D3916="","",INDEX(Entradas!$H$3:$H$5000,MATCH(Vendas!A3916,IF(Entradas!$B$3:$B$5000=Vendas!D3916,Entradas!$A$3:$A$5000),1))),"Preço não registrado")</f>
        <v/>
      </c>
      <c r="I3916" s="37" t="str">
        <f t="shared" si="308"/>
        <v/>
      </c>
      <c r="J3916" s="1"/>
      <c r="K3916" s="1"/>
      <c r="L3916" s="16" t="str">
        <f t="shared" si="309"/>
        <v/>
      </c>
      <c r="M3916" s="70"/>
    </row>
    <row r="3917" spans="1:13" x14ac:dyDescent="0.3">
      <c r="A3917" s="4"/>
      <c r="B3917" s="1"/>
      <c r="C3917" s="1" t="str">
        <f t="shared" si="305"/>
        <v/>
      </c>
      <c r="D3917" s="1"/>
      <c r="E3917" s="1" t="str">
        <f t="shared" si="306"/>
        <v/>
      </c>
      <c r="F3917" s="1" t="str">
        <f t="shared" si="307"/>
        <v/>
      </c>
      <c r="G3917" s="1"/>
      <c r="H3917" s="74" t="str" cm="1">
        <f t="array" ref="H3917">IFERROR(IF(D3917="","",INDEX(Entradas!$H$3:$H$5000,MATCH(Vendas!A3917,IF(Entradas!$B$3:$B$5000=Vendas!D3917,Entradas!$A$3:$A$5000),1))),"Preço não registrado")</f>
        <v/>
      </c>
      <c r="I3917" s="37" t="str">
        <f t="shared" si="308"/>
        <v/>
      </c>
      <c r="J3917" s="1"/>
      <c r="K3917" s="1"/>
      <c r="L3917" s="16" t="str">
        <f t="shared" si="309"/>
        <v/>
      </c>
      <c r="M3917" s="70"/>
    </row>
    <row r="3918" spans="1:13" x14ac:dyDescent="0.3">
      <c r="A3918" s="4"/>
      <c r="B3918" s="1"/>
      <c r="C3918" s="1" t="str">
        <f t="shared" si="305"/>
        <v/>
      </c>
      <c r="D3918" s="1"/>
      <c r="E3918" s="1" t="str">
        <f t="shared" si="306"/>
        <v/>
      </c>
      <c r="F3918" s="1" t="str">
        <f t="shared" si="307"/>
        <v/>
      </c>
      <c r="G3918" s="1"/>
      <c r="H3918" s="74" t="str" cm="1">
        <f t="array" ref="H3918">IFERROR(IF(D3918="","",INDEX(Entradas!$H$3:$H$5000,MATCH(Vendas!A3918,IF(Entradas!$B$3:$B$5000=Vendas!D3918,Entradas!$A$3:$A$5000),1))),"Preço não registrado")</f>
        <v/>
      </c>
      <c r="I3918" s="37" t="str">
        <f t="shared" si="308"/>
        <v/>
      </c>
      <c r="J3918" s="1"/>
      <c r="K3918" s="1"/>
      <c r="L3918" s="16" t="str">
        <f t="shared" si="309"/>
        <v/>
      </c>
      <c r="M3918" s="70"/>
    </row>
    <row r="3919" spans="1:13" x14ac:dyDescent="0.3">
      <c r="A3919" s="4"/>
      <c r="B3919" s="1"/>
      <c r="C3919" s="1" t="str">
        <f t="shared" si="305"/>
        <v/>
      </c>
      <c r="D3919" s="1"/>
      <c r="E3919" s="1" t="str">
        <f t="shared" si="306"/>
        <v/>
      </c>
      <c r="F3919" s="1" t="str">
        <f t="shared" si="307"/>
        <v/>
      </c>
      <c r="G3919" s="1"/>
      <c r="H3919" s="74" t="str" cm="1">
        <f t="array" ref="H3919">IFERROR(IF(D3919="","",INDEX(Entradas!$H$3:$H$5000,MATCH(Vendas!A3919,IF(Entradas!$B$3:$B$5000=Vendas!D3919,Entradas!$A$3:$A$5000),1))),"Preço não registrado")</f>
        <v/>
      </c>
      <c r="I3919" s="37" t="str">
        <f t="shared" si="308"/>
        <v/>
      </c>
      <c r="J3919" s="1"/>
      <c r="K3919" s="1"/>
      <c r="L3919" s="16" t="str">
        <f t="shared" si="309"/>
        <v/>
      </c>
      <c r="M3919" s="70"/>
    </row>
    <row r="3920" spans="1:13" x14ac:dyDescent="0.3">
      <c r="A3920" s="4"/>
      <c r="B3920" s="1"/>
      <c r="C3920" s="1" t="str">
        <f t="shared" si="305"/>
        <v/>
      </c>
      <c r="D3920" s="1"/>
      <c r="E3920" s="1" t="str">
        <f t="shared" si="306"/>
        <v/>
      </c>
      <c r="F3920" s="1" t="str">
        <f t="shared" si="307"/>
        <v/>
      </c>
      <c r="G3920" s="1"/>
      <c r="H3920" s="74" t="str" cm="1">
        <f t="array" ref="H3920">IFERROR(IF(D3920="","",INDEX(Entradas!$H$3:$H$5000,MATCH(Vendas!A3920,IF(Entradas!$B$3:$B$5000=Vendas!D3920,Entradas!$A$3:$A$5000),1))),"Preço não registrado")</f>
        <v/>
      </c>
      <c r="I3920" s="37" t="str">
        <f t="shared" si="308"/>
        <v/>
      </c>
      <c r="J3920" s="1"/>
      <c r="K3920" s="1"/>
      <c r="L3920" s="16" t="str">
        <f t="shared" si="309"/>
        <v/>
      </c>
      <c r="M3920" s="70"/>
    </row>
    <row r="3921" spans="1:13" x14ac:dyDescent="0.3">
      <c r="A3921" s="4"/>
      <c r="B3921" s="1"/>
      <c r="C3921" s="1" t="str">
        <f t="shared" si="305"/>
        <v/>
      </c>
      <c r="D3921" s="1"/>
      <c r="E3921" s="1" t="str">
        <f t="shared" si="306"/>
        <v/>
      </c>
      <c r="F3921" s="1" t="str">
        <f t="shared" si="307"/>
        <v/>
      </c>
      <c r="G3921" s="1"/>
      <c r="H3921" s="74" t="str" cm="1">
        <f t="array" ref="H3921">IFERROR(IF(D3921="","",INDEX(Entradas!$H$3:$H$5000,MATCH(Vendas!A3921,IF(Entradas!$B$3:$B$5000=Vendas!D3921,Entradas!$A$3:$A$5000),1))),"Preço não registrado")</f>
        <v/>
      </c>
      <c r="I3921" s="37" t="str">
        <f t="shared" si="308"/>
        <v/>
      </c>
      <c r="J3921" s="1"/>
      <c r="K3921" s="1"/>
      <c r="L3921" s="16" t="str">
        <f t="shared" si="309"/>
        <v/>
      </c>
      <c r="M3921" s="70"/>
    </row>
    <row r="3922" spans="1:13" x14ac:dyDescent="0.3">
      <c r="A3922" s="4"/>
      <c r="B3922" s="1"/>
      <c r="C3922" s="1" t="str">
        <f t="shared" si="305"/>
        <v/>
      </c>
      <c r="D3922" s="6"/>
      <c r="E3922" s="1" t="str">
        <f t="shared" si="306"/>
        <v/>
      </c>
      <c r="F3922" s="1" t="str">
        <f t="shared" si="307"/>
        <v/>
      </c>
      <c r="G3922" s="1"/>
      <c r="H3922" s="74" t="str" cm="1">
        <f t="array" ref="H3922">IFERROR(IF(D3922="","",INDEX(Entradas!$H$3:$H$5000,MATCH(Vendas!A3922,IF(Entradas!$B$3:$B$5000=Vendas!D3922,Entradas!$A$3:$A$5000),1))),"Preço não registrado")</f>
        <v/>
      </c>
      <c r="I3922" s="37" t="str">
        <f t="shared" si="308"/>
        <v/>
      </c>
      <c r="J3922" s="1"/>
      <c r="K3922" s="1"/>
      <c r="L3922" s="16" t="str">
        <f t="shared" si="309"/>
        <v/>
      </c>
      <c r="M3922" s="70"/>
    </row>
    <row r="3923" spans="1:13" x14ac:dyDescent="0.3">
      <c r="A3923" s="4"/>
      <c r="B3923" s="1"/>
      <c r="C3923" s="1" t="str">
        <f t="shared" si="305"/>
        <v/>
      </c>
      <c r="D3923" s="1"/>
      <c r="E3923" s="1" t="str">
        <f t="shared" si="306"/>
        <v/>
      </c>
      <c r="F3923" s="1" t="str">
        <f t="shared" si="307"/>
        <v/>
      </c>
      <c r="G3923" s="1"/>
      <c r="H3923" s="74" t="str" cm="1">
        <f t="array" ref="H3923">IFERROR(IF(D3923="","",INDEX(Entradas!$H$3:$H$5000,MATCH(Vendas!A3923,IF(Entradas!$B$3:$B$5000=Vendas!D3923,Entradas!$A$3:$A$5000),1))),"Preço não registrado")</f>
        <v/>
      </c>
      <c r="I3923" s="37" t="str">
        <f t="shared" si="308"/>
        <v/>
      </c>
      <c r="J3923" s="1"/>
      <c r="K3923" s="1"/>
      <c r="L3923" s="16" t="str">
        <f t="shared" si="309"/>
        <v/>
      </c>
      <c r="M3923" s="70"/>
    </row>
    <row r="3924" spans="1:13" x14ac:dyDescent="0.3">
      <c r="A3924" s="4"/>
      <c r="B3924" s="1"/>
      <c r="C3924" s="1" t="str">
        <f t="shared" si="305"/>
        <v/>
      </c>
      <c r="D3924" s="1"/>
      <c r="E3924" s="1" t="str">
        <f t="shared" si="306"/>
        <v/>
      </c>
      <c r="F3924" s="1" t="str">
        <f t="shared" si="307"/>
        <v/>
      </c>
      <c r="G3924" s="1"/>
      <c r="H3924" s="74" t="str" cm="1">
        <f t="array" ref="H3924">IFERROR(IF(D3924="","",INDEX(Entradas!$H$3:$H$5000,MATCH(Vendas!A3924,IF(Entradas!$B$3:$B$5000=Vendas!D3924,Entradas!$A$3:$A$5000),1))),"Preço não registrado")</f>
        <v/>
      </c>
      <c r="I3924" s="37" t="str">
        <f t="shared" si="308"/>
        <v/>
      </c>
      <c r="J3924" s="1"/>
      <c r="K3924" s="1"/>
      <c r="L3924" s="16" t="str">
        <f t="shared" si="309"/>
        <v/>
      </c>
      <c r="M3924" s="70"/>
    </row>
    <row r="3925" spans="1:13" x14ac:dyDescent="0.3">
      <c r="A3925" s="4"/>
      <c r="B3925" s="1"/>
      <c r="C3925" s="1" t="str">
        <f t="shared" si="305"/>
        <v/>
      </c>
      <c r="D3925" s="1"/>
      <c r="E3925" s="1" t="str">
        <f t="shared" si="306"/>
        <v/>
      </c>
      <c r="F3925" s="1" t="str">
        <f t="shared" si="307"/>
        <v/>
      </c>
      <c r="G3925" s="1"/>
      <c r="H3925" s="74" t="str" cm="1">
        <f t="array" ref="H3925">IFERROR(IF(D3925="","",INDEX(Entradas!$H$3:$H$5000,MATCH(Vendas!A3925,IF(Entradas!$B$3:$B$5000=Vendas!D3925,Entradas!$A$3:$A$5000),1))),"Preço não registrado")</f>
        <v/>
      </c>
      <c r="I3925" s="37" t="str">
        <f t="shared" si="308"/>
        <v/>
      </c>
      <c r="J3925" s="1"/>
      <c r="K3925" s="1"/>
      <c r="L3925" s="16" t="str">
        <f t="shared" si="309"/>
        <v/>
      </c>
      <c r="M3925" s="70"/>
    </row>
    <row r="3926" spans="1:13" x14ac:dyDescent="0.3">
      <c r="A3926" s="4"/>
      <c r="B3926" s="1"/>
      <c r="C3926" s="1" t="str">
        <f t="shared" si="305"/>
        <v/>
      </c>
      <c r="D3926" s="1"/>
      <c r="E3926" s="1" t="str">
        <f t="shared" si="306"/>
        <v/>
      </c>
      <c r="F3926" s="1" t="str">
        <f t="shared" si="307"/>
        <v/>
      </c>
      <c r="G3926" s="1"/>
      <c r="H3926" s="74" t="str" cm="1">
        <f t="array" ref="H3926">IFERROR(IF(D3926="","",INDEX(Entradas!$H$3:$H$5000,MATCH(Vendas!A3926,IF(Entradas!$B$3:$B$5000=Vendas!D3926,Entradas!$A$3:$A$5000),1))),"Preço não registrado")</f>
        <v/>
      </c>
      <c r="I3926" s="37" t="str">
        <f t="shared" si="308"/>
        <v/>
      </c>
      <c r="J3926" s="1"/>
      <c r="K3926" s="1"/>
      <c r="L3926" s="16" t="str">
        <f t="shared" si="309"/>
        <v/>
      </c>
      <c r="M3926" s="70"/>
    </row>
    <row r="3927" spans="1:13" x14ac:dyDescent="0.3">
      <c r="A3927" s="4"/>
      <c r="B3927" s="1"/>
      <c r="C3927" s="1" t="str">
        <f t="shared" si="305"/>
        <v/>
      </c>
      <c r="D3927" s="1"/>
      <c r="E3927" s="1" t="str">
        <f t="shared" si="306"/>
        <v/>
      </c>
      <c r="F3927" s="1" t="str">
        <f t="shared" si="307"/>
        <v/>
      </c>
      <c r="G3927" s="1"/>
      <c r="H3927" s="74" t="str" cm="1">
        <f t="array" ref="H3927">IFERROR(IF(D3927="","",INDEX(Entradas!$H$3:$H$5000,MATCH(Vendas!A3927,IF(Entradas!$B$3:$B$5000=Vendas!D3927,Entradas!$A$3:$A$5000),1))),"Preço não registrado")</f>
        <v/>
      </c>
      <c r="I3927" s="37" t="str">
        <f t="shared" si="308"/>
        <v/>
      </c>
      <c r="J3927" s="1"/>
      <c r="K3927" s="1"/>
      <c r="L3927" s="16" t="str">
        <f t="shared" si="309"/>
        <v/>
      </c>
      <c r="M3927" s="70"/>
    </row>
    <row r="3928" spans="1:13" x14ac:dyDescent="0.3">
      <c r="A3928" s="4"/>
      <c r="B3928" s="1"/>
      <c r="C3928" s="1" t="str">
        <f t="shared" si="305"/>
        <v/>
      </c>
      <c r="D3928" s="1"/>
      <c r="E3928" s="1" t="str">
        <f t="shared" si="306"/>
        <v/>
      </c>
      <c r="F3928" s="1" t="str">
        <f t="shared" si="307"/>
        <v/>
      </c>
      <c r="G3928" s="1"/>
      <c r="H3928" s="74" t="str" cm="1">
        <f t="array" ref="H3928">IFERROR(IF(D3928="","",INDEX(Entradas!$H$3:$H$5000,MATCH(Vendas!A3928,IF(Entradas!$B$3:$B$5000=Vendas!D3928,Entradas!$A$3:$A$5000),1))),"Preço não registrado")</f>
        <v/>
      </c>
      <c r="I3928" s="37" t="str">
        <f t="shared" si="308"/>
        <v/>
      </c>
      <c r="J3928" s="1"/>
      <c r="K3928" s="1"/>
      <c r="L3928" s="16" t="str">
        <f t="shared" si="309"/>
        <v/>
      </c>
      <c r="M3928" s="70"/>
    </row>
    <row r="3929" spans="1:13" x14ac:dyDescent="0.3">
      <c r="A3929" s="4"/>
      <c r="B3929" s="1"/>
      <c r="C3929" s="1" t="str">
        <f t="shared" si="305"/>
        <v/>
      </c>
      <c r="D3929" s="1"/>
      <c r="E3929" s="1" t="str">
        <f t="shared" si="306"/>
        <v/>
      </c>
      <c r="F3929" s="1" t="str">
        <f t="shared" si="307"/>
        <v/>
      </c>
      <c r="G3929" s="1"/>
      <c r="H3929" s="74" t="str" cm="1">
        <f t="array" ref="H3929">IFERROR(IF(D3929="","",INDEX(Entradas!$H$3:$H$5000,MATCH(Vendas!A3929,IF(Entradas!$B$3:$B$5000=Vendas!D3929,Entradas!$A$3:$A$5000),1))),"Preço não registrado")</f>
        <v/>
      </c>
      <c r="I3929" s="37" t="str">
        <f t="shared" si="308"/>
        <v/>
      </c>
      <c r="J3929" s="1"/>
      <c r="K3929" s="1"/>
      <c r="L3929" s="16" t="str">
        <f t="shared" si="309"/>
        <v/>
      </c>
      <c r="M3929" s="70"/>
    </row>
    <row r="3930" spans="1:13" x14ac:dyDescent="0.3">
      <c r="A3930" s="4"/>
      <c r="B3930" s="1"/>
      <c r="C3930" s="1" t="str">
        <f t="shared" si="305"/>
        <v/>
      </c>
      <c r="D3930" s="1"/>
      <c r="E3930" s="1" t="str">
        <f t="shared" si="306"/>
        <v/>
      </c>
      <c r="F3930" s="1" t="str">
        <f t="shared" si="307"/>
        <v/>
      </c>
      <c r="G3930" s="1"/>
      <c r="H3930" s="74" t="str" cm="1">
        <f t="array" ref="H3930">IFERROR(IF(D3930="","",INDEX(Entradas!$H$3:$H$5000,MATCH(Vendas!A3930,IF(Entradas!$B$3:$B$5000=Vendas!D3930,Entradas!$A$3:$A$5000),1))),"Preço não registrado")</f>
        <v/>
      </c>
      <c r="I3930" s="37" t="str">
        <f t="shared" si="308"/>
        <v/>
      </c>
      <c r="J3930" s="1"/>
      <c r="K3930" s="1"/>
      <c r="L3930" s="16" t="str">
        <f t="shared" si="309"/>
        <v/>
      </c>
      <c r="M3930" s="70"/>
    </row>
    <row r="3931" spans="1:13" x14ac:dyDescent="0.3">
      <c r="A3931" s="4"/>
      <c r="B3931" s="1"/>
      <c r="C3931" s="1" t="str">
        <f t="shared" si="305"/>
        <v/>
      </c>
      <c r="D3931" s="1"/>
      <c r="E3931" s="1" t="str">
        <f t="shared" si="306"/>
        <v/>
      </c>
      <c r="F3931" s="1" t="str">
        <f t="shared" si="307"/>
        <v/>
      </c>
      <c r="G3931" s="1"/>
      <c r="H3931" s="74" t="str" cm="1">
        <f t="array" ref="H3931">IFERROR(IF(D3931="","",INDEX(Entradas!$H$3:$H$5000,MATCH(Vendas!A3931,IF(Entradas!$B$3:$B$5000=Vendas!D3931,Entradas!$A$3:$A$5000),1))),"Preço não registrado")</f>
        <v/>
      </c>
      <c r="I3931" s="37" t="str">
        <f t="shared" si="308"/>
        <v/>
      </c>
      <c r="J3931" s="1"/>
      <c r="K3931" s="1"/>
      <c r="L3931" s="16" t="str">
        <f t="shared" si="309"/>
        <v/>
      </c>
      <c r="M3931" s="70"/>
    </row>
    <row r="3932" spans="1:13" x14ac:dyDescent="0.3">
      <c r="A3932" s="4"/>
      <c r="B3932" s="1"/>
      <c r="C3932" s="1" t="str">
        <f t="shared" si="305"/>
        <v/>
      </c>
      <c r="D3932" s="6"/>
      <c r="E3932" s="1" t="str">
        <f t="shared" si="306"/>
        <v/>
      </c>
      <c r="F3932" s="1" t="str">
        <f t="shared" si="307"/>
        <v/>
      </c>
      <c r="G3932" s="1"/>
      <c r="H3932" s="74" t="str" cm="1">
        <f t="array" ref="H3932">IFERROR(IF(D3932="","",INDEX(Entradas!$H$3:$H$5000,MATCH(Vendas!A3932,IF(Entradas!$B$3:$B$5000=Vendas!D3932,Entradas!$A$3:$A$5000),1))),"Preço não registrado")</f>
        <v/>
      </c>
      <c r="I3932" s="37" t="str">
        <f t="shared" si="308"/>
        <v/>
      </c>
      <c r="J3932" s="1"/>
      <c r="K3932" s="1"/>
      <c r="L3932" s="16" t="str">
        <f t="shared" si="309"/>
        <v/>
      </c>
      <c r="M3932" s="70"/>
    </row>
    <row r="3933" spans="1:13" x14ac:dyDescent="0.3">
      <c r="A3933" s="4"/>
      <c r="B3933" s="1"/>
      <c r="C3933" s="1" t="str">
        <f t="shared" si="305"/>
        <v/>
      </c>
      <c r="D3933" s="1"/>
      <c r="E3933" s="1" t="str">
        <f t="shared" si="306"/>
        <v/>
      </c>
      <c r="F3933" s="1" t="str">
        <f t="shared" si="307"/>
        <v/>
      </c>
      <c r="G3933" s="1"/>
      <c r="H3933" s="74" t="str" cm="1">
        <f t="array" ref="H3933">IFERROR(IF(D3933="","",INDEX(Entradas!$H$3:$H$5000,MATCH(Vendas!A3933,IF(Entradas!$B$3:$B$5000=Vendas!D3933,Entradas!$A$3:$A$5000),1))),"Preço não registrado")</f>
        <v/>
      </c>
      <c r="I3933" s="37" t="str">
        <f t="shared" si="308"/>
        <v/>
      </c>
      <c r="J3933" s="1"/>
      <c r="K3933" s="1"/>
      <c r="L3933" s="16" t="str">
        <f t="shared" si="309"/>
        <v/>
      </c>
      <c r="M3933" s="70"/>
    </row>
    <row r="3934" spans="1:13" x14ac:dyDescent="0.3">
      <c r="A3934" s="4"/>
      <c r="B3934" s="1"/>
      <c r="C3934" s="1" t="str">
        <f t="shared" si="305"/>
        <v/>
      </c>
      <c r="D3934" s="1"/>
      <c r="E3934" s="1" t="str">
        <f t="shared" si="306"/>
        <v/>
      </c>
      <c r="F3934" s="1" t="str">
        <f t="shared" si="307"/>
        <v/>
      </c>
      <c r="G3934" s="1"/>
      <c r="H3934" s="74" t="str" cm="1">
        <f t="array" ref="H3934">IFERROR(IF(D3934="","",INDEX(Entradas!$H$3:$H$5000,MATCH(Vendas!A3934,IF(Entradas!$B$3:$B$5000=Vendas!D3934,Entradas!$A$3:$A$5000),1))),"Preço não registrado")</f>
        <v/>
      </c>
      <c r="I3934" s="37" t="str">
        <f t="shared" si="308"/>
        <v/>
      </c>
      <c r="J3934" s="1"/>
      <c r="K3934" s="1"/>
      <c r="L3934" s="16" t="str">
        <f t="shared" si="309"/>
        <v/>
      </c>
      <c r="M3934" s="70"/>
    </row>
    <row r="3935" spans="1:13" x14ac:dyDescent="0.3">
      <c r="A3935" s="4"/>
      <c r="B3935" s="1"/>
      <c r="C3935" s="1" t="str">
        <f t="shared" si="305"/>
        <v/>
      </c>
      <c r="D3935" s="1"/>
      <c r="E3935" s="1" t="str">
        <f t="shared" si="306"/>
        <v/>
      </c>
      <c r="F3935" s="1" t="str">
        <f t="shared" si="307"/>
        <v/>
      </c>
      <c r="G3935" s="1"/>
      <c r="H3935" s="74" t="str" cm="1">
        <f t="array" ref="H3935">IFERROR(IF(D3935="","",INDEX(Entradas!$H$3:$H$5000,MATCH(Vendas!A3935,IF(Entradas!$B$3:$B$5000=Vendas!D3935,Entradas!$A$3:$A$5000),1))),"Preço não registrado")</f>
        <v/>
      </c>
      <c r="I3935" s="37" t="str">
        <f t="shared" si="308"/>
        <v/>
      </c>
      <c r="J3935" s="1"/>
      <c r="K3935" s="1"/>
      <c r="L3935" s="16" t="str">
        <f t="shared" si="309"/>
        <v/>
      </c>
      <c r="M3935" s="70"/>
    </row>
    <row r="3936" spans="1:13" x14ac:dyDescent="0.3">
      <c r="A3936" s="4"/>
      <c r="B3936" s="1"/>
      <c r="C3936" s="1" t="str">
        <f t="shared" si="305"/>
        <v/>
      </c>
      <c r="D3936" s="1"/>
      <c r="E3936" s="1" t="str">
        <f t="shared" si="306"/>
        <v/>
      </c>
      <c r="F3936" s="1" t="str">
        <f t="shared" si="307"/>
        <v/>
      </c>
      <c r="G3936" s="1"/>
      <c r="H3936" s="74" t="str" cm="1">
        <f t="array" ref="H3936">IFERROR(IF(D3936="","",INDEX(Entradas!$H$3:$H$5000,MATCH(Vendas!A3936,IF(Entradas!$B$3:$B$5000=Vendas!D3936,Entradas!$A$3:$A$5000),1))),"Preço não registrado")</f>
        <v/>
      </c>
      <c r="I3936" s="37" t="str">
        <f t="shared" si="308"/>
        <v/>
      </c>
      <c r="J3936" s="1"/>
      <c r="K3936" s="1"/>
      <c r="L3936" s="16" t="str">
        <f t="shared" si="309"/>
        <v/>
      </c>
      <c r="M3936" s="70"/>
    </row>
    <row r="3937" spans="1:13" x14ac:dyDescent="0.3">
      <c r="A3937" s="4"/>
      <c r="B3937" s="1"/>
      <c r="C3937" s="1" t="str">
        <f t="shared" si="305"/>
        <v/>
      </c>
      <c r="D3937" s="1"/>
      <c r="E3937" s="1" t="str">
        <f t="shared" si="306"/>
        <v/>
      </c>
      <c r="F3937" s="1" t="str">
        <f t="shared" si="307"/>
        <v/>
      </c>
      <c r="G3937" s="1"/>
      <c r="H3937" s="74" t="str" cm="1">
        <f t="array" ref="H3937">IFERROR(IF(D3937="","",INDEX(Entradas!$H$3:$H$5000,MATCH(Vendas!A3937,IF(Entradas!$B$3:$B$5000=Vendas!D3937,Entradas!$A$3:$A$5000),1))),"Preço não registrado")</f>
        <v/>
      </c>
      <c r="I3937" s="37" t="str">
        <f t="shared" si="308"/>
        <v/>
      </c>
      <c r="J3937" s="1"/>
      <c r="K3937" s="1"/>
      <c r="L3937" s="16" t="str">
        <f t="shared" si="309"/>
        <v/>
      </c>
      <c r="M3937" s="70"/>
    </row>
    <row r="3938" spans="1:13" x14ac:dyDescent="0.3">
      <c r="A3938" s="4"/>
      <c r="B3938" s="1"/>
      <c r="C3938" s="1" t="str">
        <f t="shared" si="305"/>
        <v/>
      </c>
      <c r="D3938" s="1"/>
      <c r="E3938" s="1" t="str">
        <f t="shared" si="306"/>
        <v/>
      </c>
      <c r="F3938" s="1" t="str">
        <f t="shared" si="307"/>
        <v/>
      </c>
      <c r="G3938" s="1"/>
      <c r="H3938" s="74" t="str" cm="1">
        <f t="array" ref="H3938">IFERROR(IF(D3938="","",INDEX(Entradas!$H$3:$H$5000,MATCH(Vendas!A3938,IF(Entradas!$B$3:$B$5000=Vendas!D3938,Entradas!$A$3:$A$5000),1))),"Preço não registrado")</f>
        <v/>
      </c>
      <c r="I3938" s="37" t="str">
        <f t="shared" si="308"/>
        <v/>
      </c>
      <c r="J3938" s="1"/>
      <c r="K3938" s="1"/>
      <c r="L3938" s="16" t="str">
        <f t="shared" si="309"/>
        <v/>
      </c>
      <c r="M3938" s="70"/>
    </row>
    <row r="3939" spans="1:13" x14ac:dyDescent="0.3">
      <c r="A3939" s="4"/>
      <c r="B3939" s="1"/>
      <c r="C3939" s="1" t="str">
        <f t="shared" si="305"/>
        <v/>
      </c>
      <c r="D3939" s="1"/>
      <c r="E3939" s="1" t="str">
        <f t="shared" si="306"/>
        <v/>
      </c>
      <c r="F3939" s="1" t="str">
        <f t="shared" si="307"/>
        <v/>
      </c>
      <c r="G3939" s="1"/>
      <c r="H3939" s="74" t="str" cm="1">
        <f t="array" ref="H3939">IFERROR(IF(D3939="","",INDEX(Entradas!$H$3:$H$5000,MATCH(Vendas!A3939,IF(Entradas!$B$3:$B$5000=Vendas!D3939,Entradas!$A$3:$A$5000),1))),"Preço não registrado")</f>
        <v/>
      </c>
      <c r="I3939" s="37" t="str">
        <f t="shared" si="308"/>
        <v/>
      </c>
      <c r="J3939" s="1"/>
      <c r="K3939" s="1"/>
      <c r="L3939" s="16" t="str">
        <f t="shared" si="309"/>
        <v/>
      </c>
      <c r="M3939" s="70"/>
    </row>
    <row r="3940" spans="1:13" x14ac:dyDescent="0.3">
      <c r="A3940" s="4"/>
      <c r="B3940" s="1"/>
      <c r="C3940" s="1" t="str">
        <f t="shared" si="305"/>
        <v/>
      </c>
      <c r="D3940" s="1"/>
      <c r="E3940" s="1" t="str">
        <f t="shared" si="306"/>
        <v/>
      </c>
      <c r="F3940" s="1" t="str">
        <f t="shared" si="307"/>
        <v/>
      </c>
      <c r="G3940" s="1"/>
      <c r="H3940" s="74" t="str" cm="1">
        <f t="array" ref="H3940">IFERROR(IF(D3940="","",INDEX(Entradas!$H$3:$H$5000,MATCH(Vendas!A3940,IF(Entradas!$B$3:$B$5000=Vendas!D3940,Entradas!$A$3:$A$5000),1))),"Preço não registrado")</f>
        <v/>
      </c>
      <c r="I3940" s="37" t="str">
        <f t="shared" si="308"/>
        <v/>
      </c>
      <c r="J3940" s="1"/>
      <c r="K3940" s="1"/>
      <c r="L3940" s="16" t="str">
        <f t="shared" si="309"/>
        <v/>
      </c>
      <c r="M3940" s="70"/>
    </row>
    <row r="3941" spans="1:13" x14ac:dyDescent="0.3">
      <c r="A3941" s="4"/>
      <c r="B3941" s="1"/>
      <c r="C3941" s="1" t="str">
        <f t="shared" si="305"/>
        <v/>
      </c>
      <c r="D3941" s="1"/>
      <c r="E3941" s="1" t="str">
        <f t="shared" si="306"/>
        <v/>
      </c>
      <c r="F3941" s="1" t="str">
        <f t="shared" si="307"/>
        <v/>
      </c>
      <c r="G3941" s="1"/>
      <c r="H3941" s="74" t="str" cm="1">
        <f t="array" ref="H3941">IFERROR(IF(D3941="","",INDEX(Entradas!$H$3:$H$5000,MATCH(Vendas!A3941,IF(Entradas!$B$3:$B$5000=Vendas!D3941,Entradas!$A$3:$A$5000),1))),"Preço não registrado")</f>
        <v/>
      </c>
      <c r="I3941" s="37" t="str">
        <f t="shared" si="308"/>
        <v/>
      </c>
      <c r="J3941" s="1"/>
      <c r="K3941" s="1"/>
      <c r="L3941" s="16" t="str">
        <f t="shared" si="309"/>
        <v/>
      </c>
      <c r="M3941" s="70"/>
    </row>
    <row r="3942" spans="1:13" x14ac:dyDescent="0.3">
      <c r="A3942" s="4"/>
      <c r="B3942" s="1"/>
      <c r="C3942" s="1" t="str">
        <f t="shared" si="305"/>
        <v/>
      </c>
      <c r="D3942" s="6"/>
      <c r="E3942" s="1" t="str">
        <f t="shared" si="306"/>
        <v/>
      </c>
      <c r="F3942" s="1" t="str">
        <f t="shared" si="307"/>
        <v/>
      </c>
      <c r="G3942" s="1"/>
      <c r="H3942" s="74" t="str" cm="1">
        <f t="array" ref="H3942">IFERROR(IF(D3942="","",INDEX(Entradas!$H$3:$H$5000,MATCH(Vendas!A3942,IF(Entradas!$B$3:$B$5000=Vendas!D3942,Entradas!$A$3:$A$5000),1))),"Preço não registrado")</f>
        <v/>
      </c>
      <c r="I3942" s="37" t="str">
        <f t="shared" si="308"/>
        <v/>
      </c>
      <c r="J3942" s="1"/>
      <c r="K3942" s="1"/>
      <c r="L3942" s="16" t="str">
        <f t="shared" si="309"/>
        <v/>
      </c>
      <c r="M3942" s="70"/>
    </row>
    <row r="3943" spans="1:13" x14ac:dyDescent="0.3">
      <c r="A3943" s="4"/>
      <c r="B3943" s="1"/>
      <c r="C3943" s="1" t="str">
        <f t="shared" si="305"/>
        <v/>
      </c>
      <c r="D3943" s="1"/>
      <c r="E3943" s="1" t="str">
        <f t="shared" si="306"/>
        <v/>
      </c>
      <c r="F3943" s="1" t="str">
        <f t="shared" si="307"/>
        <v/>
      </c>
      <c r="G3943" s="1"/>
      <c r="H3943" s="74" t="str" cm="1">
        <f t="array" ref="H3943">IFERROR(IF(D3943="","",INDEX(Entradas!$H$3:$H$5000,MATCH(Vendas!A3943,IF(Entradas!$B$3:$B$5000=Vendas!D3943,Entradas!$A$3:$A$5000),1))),"Preço não registrado")</f>
        <v/>
      </c>
      <c r="I3943" s="37" t="str">
        <f t="shared" si="308"/>
        <v/>
      </c>
      <c r="J3943" s="1"/>
      <c r="K3943" s="1"/>
      <c r="L3943" s="16" t="str">
        <f t="shared" si="309"/>
        <v/>
      </c>
      <c r="M3943" s="70"/>
    </row>
    <row r="3944" spans="1:13" x14ac:dyDescent="0.3">
      <c r="A3944" s="4"/>
      <c r="B3944" s="1"/>
      <c r="C3944" s="1" t="str">
        <f t="shared" si="305"/>
        <v/>
      </c>
      <c r="D3944" s="1"/>
      <c r="E3944" s="1" t="str">
        <f t="shared" si="306"/>
        <v/>
      </c>
      <c r="F3944" s="1" t="str">
        <f t="shared" si="307"/>
        <v/>
      </c>
      <c r="G3944" s="1"/>
      <c r="H3944" s="74" t="str" cm="1">
        <f t="array" ref="H3944">IFERROR(IF(D3944="","",INDEX(Entradas!$H$3:$H$5000,MATCH(Vendas!A3944,IF(Entradas!$B$3:$B$5000=Vendas!D3944,Entradas!$A$3:$A$5000),1))),"Preço não registrado")</f>
        <v/>
      </c>
      <c r="I3944" s="37" t="str">
        <f t="shared" si="308"/>
        <v/>
      </c>
      <c r="J3944" s="1"/>
      <c r="K3944" s="1"/>
      <c r="L3944" s="16" t="str">
        <f t="shared" si="309"/>
        <v/>
      </c>
      <c r="M3944" s="70"/>
    </row>
    <row r="3945" spans="1:13" x14ac:dyDescent="0.3">
      <c r="A3945" s="4"/>
      <c r="B3945" s="1"/>
      <c r="C3945" s="1" t="str">
        <f t="shared" si="305"/>
        <v/>
      </c>
      <c r="D3945" s="1"/>
      <c r="E3945" s="1" t="str">
        <f t="shared" si="306"/>
        <v/>
      </c>
      <c r="F3945" s="1" t="str">
        <f t="shared" si="307"/>
        <v/>
      </c>
      <c r="G3945" s="1"/>
      <c r="H3945" s="74" t="str" cm="1">
        <f t="array" ref="H3945">IFERROR(IF(D3945="","",INDEX(Entradas!$H$3:$H$5000,MATCH(Vendas!A3945,IF(Entradas!$B$3:$B$5000=Vendas!D3945,Entradas!$A$3:$A$5000),1))),"Preço não registrado")</f>
        <v/>
      </c>
      <c r="I3945" s="37" t="str">
        <f t="shared" si="308"/>
        <v/>
      </c>
      <c r="J3945" s="1"/>
      <c r="K3945" s="1"/>
      <c r="L3945" s="16" t="str">
        <f t="shared" si="309"/>
        <v/>
      </c>
      <c r="M3945" s="70"/>
    </row>
    <row r="3946" spans="1:13" x14ac:dyDescent="0.3">
      <c r="A3946" s="4"/>
      <c r="B3946" s="1"/>
      <c r="C3946" s="1" t="str">
        <f t="shared" si="305"/>
        <v/>
      </c>
      <c r="D3946" s="1"/>
      <c r="E3946" s="1" t="str">
        <f t="shared" si="306"/>
        <v/>
      </c>
      <c r="F3946" s="1" t="str">
        <f t="shared" si="307"/>
        <v/>
      </c>
      <c r="G3946" s="1"/>
      <c r="H3946" s="74" t="str" cm="1">
        <f t="array" ref="H3946">IFERROR(IF(D3946="","",INDEX(Entradas!$H$3:$H$5000,MATCH(Vendas!A3946,IF(Entradas!$B$3:$B$5000=Vendas!D3946,Entradas!$A$3:$A$5000),1))),"Preço não registrado")</f>
        <v/>
      </c>
      <c r="I3946" s="37" t="str">
        <f t="shared" si="308"/>
        <v/>
      </c>
      <c r="J3946" s="1"/>
      <c r="K3946" s="1"/>
      <c r="L3946" s="16" t="str">
        <f t="shared" si="309"/>
        <v/>
      </c>
      <c r="M3946" s="70"/>
    </row>
    <row r="3947" spans="1:13" x14ac:dyDescent="0.3">
      <c r="A3947" s="4"/>
      <c r="B3947" s="1"/>
      <c r="C3947" s="1" t="str">
        <f t="shared" si="305"/>
        <v/>
      </c>
      <c r="D3947" s="1"/>
      <c r="E3947" s="1" t="str">
        <f t="shared" si="306"/>
        <v/>
      </c>
      <c r="F3947" s="1" t="str">
        <f t="shared" si="307"/>
        <v/>
      </c>
      <c r="G3947" s="1"/>
      <c r="H3947" s="74" t="str" cm="1">
        <f t="array" ref="H3947">IFERROR(IF(D3947="","",INDEX(Entradas!$H$3:$H$5000,MATCH(Vendas!A3947,IF(Entradas!$B$3:$B$5000=Vendas!D3947,Entradas!$A$3:$A$5000),1))),"Preço não registrado")</f>
        <v/>
      </c>
      <c r="I3947" s="37" t="str">
        <f t="shared" si="308"/>
        <v/>
      </c>
      <c r="J3947" s="1"/>
      <c r="K3947" s="1"/>
      <c r="L3947" s="16" t="str">
        <f t="shared" si="309"/>
        <v/>
      </c>
      <c r="M3947" s="70"/>
    </row>
    <row r="3948" spans="1:13" x14ac:dyDescent="0.3">
      <c r="A3948" s="4"/>
      <c r="B3948" s="1"/>
      <c r="C3948" s="1" t="str">
        <f t="shared" si="305"/>
        <v/>
      </c>
      <c r="D3948" s="1"/>
      <c r="E3948" s="1" t="str">
        <f t="shared" si="306"/>
        <v/>
      </c>
      <c r="F3948" s="1" t="str">
        <f t="shared" si="307"/>
        <v/>
      </c>
      <c r="G3948" s="1"/>
      <c r="H3948" s="74" t="str" cm="1">
        <f t="array" ref="H3948">IFERROR(IF(D3948="","",INDEX(Entradas!$H$3:$H$5000,MATCH(Vendas!A3948,IF(Entradas!$B$3:$B$5000=Vendas!D3948,Entradas!$A$3:$A$5000),1))),"Preço não registrado")</f>
        <v/>
      </c>
      <c r="I3948" s="37" t="str">
        <f t="shared" si="308"/>
        <v/>
      </c>
      <c r="J3948" s="1"/>
      <c r="K3948" s="1"/>
      <c r="L3948" s="16" t="str">
        <f t="shared" si="309"/>
        <v/>
      </c>
      <c r="M3948" s="70"/>
    </row>
    <row r="3949" spans="1:13" x14ac:dyDescent="0.3">
      <c r="A3949" s="4"/>
      <c r="B3949" s="1"/>
      <c r="C3949" s="1" t="str">
        <f t="shared" si="305"/>
        <v/>
      </c>
      <c r="D3949" s="1"/>
      <c r="E3949" s="1" t="str">
        <f t="shared" si="306"/>
        <v/>
      </c>
      <c r="F3949" s="1" t="str">
        <f t="shared" si="307"/>
        <v/>
      </c>
      <c r="G3949" s="1"/>
      <c r="H3949" s="74" t="str" cm="1">
        <f t="array" ref="H3949">IFERROR(IF(D3949="","",INDEX(Entradas!$H$3:$H$5000,MATCH(Vendas!A3949,IF(Entradas!$B$3:$B$5000=Vendas!D3949,Entradas!$A$3:$A$5000),1))),"Preço não registrado")</f>
        <v/>
      </c>
      <c r="I3949" s="37" t="str">
        <f t="shared" si="308"/>
        <v/>
      </c>
      <c r="J3949" s="1"/>
      <c r="K3949" s="1"/>
      <c r="L3949" s="16" t="str">
        <f t="shared" si="309"/>
        <v/>
      </c>
      <c r="M3949" s="70"/>
    </row>
    <row r="3950" spans="1:13" x14ac:dyDescent="0.3">
      <c r="A3950" s="4"/>
      <c r="B3950" s="1"/>
      <c r="C3950" s="1" t="str">
        <f t="shared" si="305"/>
        <v/>
      </c>
      <c r="D3950" s="1"/>
      <c r="E3950" s="1" t="str">
        <f t="shared" si="306"/>
        <v/>
      </c>
      <c r="F3950" s="1" t="str">
        <f t="shared" si="307"/>
        <v/>
      </c>
      <c r="G3950" s="1"/>
      <c r="H3950" s="74" t="str" cm="1">
        <f t="array" ref="H3950">IFERROR(IF(D3950="","",INDEX(Entradas!$H$3:$H$5000,MATCH(Vendas!A3950,IF(Entradas!$B$3:$B$5000=Vendas!D3950,Entradas!$A$3:$A$5000),1))),"Preço não registrado")</f>
        <v/>
      </c>
      <c r="I3950" s="37" t="str">
        <f t="shared" si="308"/>
        <v/>
      </c>
      <c r="J3950" s="1"/>
      <c r="K3950" s="1"/>
      <c r="L3950" s="16" t="str">
        <f t="shared" si="309"/>
        <v/>
      </c>
      <c r="M3950" s="70"/>
    </row>
    <row r="3951" spans="1:13" x14ac:dyDescent="0.3">
      <c r="A3951" s="4"/>
      <c r="B3951" s="1"/>
      <c r="C3951" s="1" t="str">
        <f t="shared" si="305"/>
        <v/>
      </c>
      <c r="D3951" s="1"/>
      <c r="E3951" s="1" t="str">
        <f t="shared" si="306"/>
        <v/>
      </c>
      <c r="F3951" s="1" t="str">
        <f t="shared" si="307"/>
        <v/>
      </c>
      <c r="G3951" s="1"/>
      <c r="H3951" s="74" t="str" cm="1">
        <f t="array" ref="H3951">IFERROR(IF(D3951="","",INDEX(Entradas!$H$3:$H$5000,MATCH(Vendas!A3951,IF(Entradas!$B$3:$B$5000=Vendas!D3951,Entradas!$A$3:$A$5000),1))),"Preço não registrado")</f>
        <v/>
      </c>
      <c r="I3951" s="37" t="str">
        <f t="shared" si="308"/>
        <v/>
      </c>
      <c r="J3951" s="1"/>
      <c r="K3951" s="1"/>
      <c r="L3951" s="16" t="str">
        <f t="shared" si="309"/>
        <v/>
      </c>
      <c r="M3951" s="70"/>
    </row>
    <row r="3952" spans="1:13" x14ac:dyDescent="0.3">
      <c r="A3952" s="4"/>
      <c r="B3952" s="1"/>
      <c r="C3952" s="1" t="str">
        <f t="shared" si="305"/>
        <v/>
      </c>
      <c r="D3952" s="6"/>
      <c r="E3952" s="1" t="str">
        <f t="shared" si="306"/>
        <v/>
      </c>
      <c r="F3952" s="1" t="str">
        <f t="shared" si="307"/>
        <v/>
      </c>
      <c r="G3952" s="1"/>
      <c r="H3952" s="74" t="str" cm="1">
        <f t="array" ref="H3952">IFERROR(IF(D3952="","",INDEX(Entradas!$H$3:$H$5000,MATCH(Vendas!A3952,IF(Entradas!$B$3:$B$5000=Vendas!D3952,Entradas!$A$3:$A$5000),1))),"Preço não registrado")</f>
        <v/>
      </c>
      <c r="I3952" s="37" t="str">
        <f t="shared" si="308"/>
        <v/>
      </c>
      <c r="J3952" s="1"/>
      <c r="K3952" s="1"/>
      <c r="L3952" s="16" t="str">
        <f t="shared" si="309"/>
        <v/>
      </c>
      <c r="M3952" s="70"/>
    </row>
    <row r="3953" spans="1:13" x14ac:dyDescent="0.3">
      <c r="A3953" s="4"/>
      <c r="B3953" s="1"/>
      <c r="C3953" s="1" t="str">
        <f t="shared" si="305"/>
        <v/>
      </c>
      <c r="D3953" s="1"/>
      <c r="E3953" s="1" t="str">
        <f t="shared" si="306"/>
        <v/>
      </c>
      <c r="F3953" s="1" t="str">
        <f t="shared" si="307"/>
        <v/>
      </c>
      <c r="G3953" s="1"/>
      <c r="H3953" s="74" t="str" cm="1">
        <f t="array" ref="H3953">IFERROR(IF(D3953="","",INDEX(Entradas!$H$3:$H$5000,MATCH(Vendas!A3953,IF(Entradas!$B$3:$B$5000=Vendas!D3953,Entradas!$A$3:$A$5000),1))),"Preço não registrado")</f>
        <v/>
      </c>
      <c r="I3953" s="37" t="str">
        <f t="shared" si="308"/>
        <v/>
      </c>
      <c r="J3953" s="1"/>
      <c r="K3953" s="1"/>
      <c r="L3953" s="16" t="str">
        <f t="shared" si="309"/>
        <v/>
      </c>
      <c r="M3953" s="70"/>
    </row>
    <row r="3954" spans="1:13" x14ac:dyDescent="0.3">
      <c r="A3954" s="4"/>
      <c r="B3954" s="1"/>
      <c r="C3954" s="1" t="str">
        <f t="shared" si="305"/>
        <v/>
      </c>
      <c r="D3954" s="1"/>
      <c r="E3954" s="1" t="str">
        <f t="shared" si="306"/>
        <v/>
      </c>
      <c r="F3954" s="1" t="str">
        <f t="shared" si="307"/>
        <v/>
      </c>
      <c r="G3954" s="1"/>
      <c r="H3954" s="74" t="str" cm="1">
        <f t="array" ref="H3954">IFERROR(IF(D3954="","",INDEX(Entradas!$H$3:$H$5000,MATCH(Vendas!A3954,IF(Entradas!$B$3:$B$5000=Vendas!D3954,Entradas!$A$3:$A$5000),1))),"Preço não registrado")</f>
        <v/>
      </c>
      <c r="I3954" s="37" t="str">
        <f t="shared" si="308"/>
        <v/>
      </c>
      <c r="J3954" s="1"/>
      <c r="K3954" s="1"/>
      <c r="L3954" s="16" t="str">
        <f t="shared" si="309"/>
        <v/>
      </c>
      <c r="M3954" s="70"/>
    </row>
    <row r="3955" spans="1:13" x14ac:dyDescent="0.3">
      <c r="A3955" s="4"/>
      <c r="B3955" s="1"/>
      <c r="C3955" s="1" t="str">
        <f t="shared" si="305"/>
        <v/>
      </c>
      <c r="D3955" s="1"/>
      <c r="E3955" s="1" t="str">
        <f t="shared" si="306"/>
        <v/>
      </c>
      <c r="F3955" s="1" t="str">
        <f t="shared" si="307"/>
        <v/>
      </c>
      <c r="G3955" s="1"/>
      <c r="H3955" s="74" t="str" cm="1">
        <f t="array" ref="H3955">IFERROR(IF(D3955="","",INDEX(Entradas!$H$3:$H$5000,MATCH(Vendas!A3955,IF(Entradas!$B$3:$B$5000=Vendas!D3955,Entradas!$A$3:$A$5000),1))),"Preço não registrado")</f>
        <v/>
      </c>
      <c r="I3955" s="37" t="str">
        <f t="shared" si="308"/>
        <v/>
      </c>
      <c r="J3955" s="1"/>
      <c r="K3955" s="1"/>
      <c r="L3955" s="16" t="str">
        <f t="shared" si="309"/>
        <v/>
      </c>
      <c r="M3955" s="70"/>
    </row>
    <row r="3956" spans="1:13" x14ac:dyDescent="0.3">
      <c r="A3956" s="4"/>
      <c r="B3956" s="1"/>
      <c r="C3956" s="1" t="str">
        <f t="shared" si="305"/>
        <v/>
      </c>
      <c r="D3956" s="1"/>
      <c r="E3956" s="1" t="str">
        <f t="shared" si="306"/>
        <v/>
      </c>
      <c r="F3956" s="1" t="str">
        <f t="shared" si="307"/>
        <v/>
      </c>
      <c r="G3956" s="1"/>
      <c r="H3956" s="74" t="str" cm="1">
        <f t="array" ref="H3956">IFERROR(IF(D3956="","",INDEX(Entradas!$H$3:$H$5000,MATCH(Vendas!A3956,IF(Entradas!$B$3:$B$5000=Vendas!D3956,Entradas!$A$3:$A$5000),1))),"Preço não registrado")</f>
        <v/>
      </c>
      <c r="I3956" s="37" t="str">
        <f t="shared" si="308"/>
        <v/>
      </c>
      <c r="J3956" s="1"/>
      <c r="K3956" s="1"/>
      <c r="L3956" s="16" t="str">
        <f t="shared" si="309"/>
        <v/>
      </c>
      <c r="M3956" s="70"/>
    </row>
    <row r="3957" spans="1:13" x14ac:dyDescent="0.3">
      <c r="A3957" s="4"/>
      <c r="B3957" s="1"/>
      <c r="C3957" s="1" t="str">
        <f t="shared" si="305"/>
        <v/>
      </c>
      <c r="D3957" s="1"/>
      <c r="E3957" s="1" t="str">
        <f t="shared" si="306"/>
        <v/>
      </c>
      <c r="F3957" s="1" t="str">
        <f t="shared" si="307"/>
        <v/>
      </c>
      <c r="G3957" s="1"/>
      <c r="H3957" s="74" t="str" cm="1">
        <f t="array" ref="H3957">IFERROR(IF(D3957="","",INDEX(Entradas!$H$3:$H$5000,MATCH(Vendas!A3957,IF(Entradas!$B$3:$B$5000=Vendas!D3957,Entradas!$A$3:$A$5000),1))),"Preço não registrado")</f>
        <v/>
      </c>
      <c r="I3957" s="37" t="str">
        <f t="shared" si="308"/>
        <v/>
      </c>
      <c r="J3957" s="1"/>
      <c r="K3957" s="1"/>
      <c r="L3957" s="16" t="str">
        <f t="shared" si="309"/>
        <v/>
      </c>
      <c r="M3957" s="70"/>
    </row>
    <row r="3958" spans="1:13" x14ac:dyDescent="0.3">
      <c r="A3958" s="4"/>
      <c r="B3958" s="1"/>
      <c r="C3958" s="1" t="str">
        <f t="shared" si="305"/>
        <v/>
      </c>
      <c r="D3958" s="1"/>
      <c r="E3958" s="1" t="str">
        <f t="shared" si="306"/>
        <v/>
      </c>
      <c r="F3958" s="1" t="str">
        <f t="shared" si="307"/>
        <v/>
      </c>
      <c r="G3958" s="1"/>
      <c r="H3958" s="74" t="str" cm="1">
        <f t="array" ref="H3958">IFERROR(IF(D3958="","",INDEX(Entradas!$H$3:$H$5000,MATCH(Vendas!A3958,IF(Entradas!$B$3:$B$5000=Vendas!D3958,Entradas!$A$3:$A$5000),1))),"Preço não registrado")</f>
        <v/>
      </c>
      <c r="I3958" s="37" t="str">
        <f t="shared" si="308"/>
        <v/>
      </c>
      <c r="J3958" s="1"/>
      <c r="K3958" s="1"/>
      <c r="L3958" s="16" t="str">
        <f t="shared" si="309"/>
        <v/>
      </c>
      <c r="M3958" s="70"/>
    </row>
    <row r="3959" spans="1:13" x14ac:dyDescent="0.3">
      <c r="A3959" s="4"/>
      <c r="B3959" s="1"/>
      <c r="C3959" s="1" t="str">
        <f t="shared" si="305"/>
        <v/>
      </c>
      <c r="D3959" s="1"/>
      <c r="E3959" s="1" t="str">
        <f t="shared" si="306"/>
        <v/>
      </c>
      <c r="F3959" s="1" t="str">
        <f t="shared" si="307"/>
        <v/>
      </c>
      <c r="G3959" s="1"/>
      <c r="H3959" s="74" t="str" cm="1">
        <f t="array" ref="H3959">IFERROR(IF(D3959="","",INDEX(Entradas!$H$3:$H$5000,MATCH(Vendas!A3959,IF(Entradas!$B$3:$B$5000=Vendas!D3959,Entradas!$A$3:$A$5000),1))),"Preço não registrado")</f>
        <v/>
      </c>
      <c r="I3959" s="37" t="str">
        <f t="shared" si="308"/>
        <v/>
      </c>
      <c r="J3959" s="1"/>
      <c r="K3959" s="1"/>
      <c r="L3959" s="16" t="str">
        <f t="shared" si="309"/>
        <v/>
      </c>
      <c r="M3959" s="70"/>
    </row>
    <row r="3960" spans="1:13" x14ac:dyDescent="0.3">
      <c r="A3960" s="4"/>
      <c r="B3960" s="1"/>
      <c r="C3960" s="1" t="str">
        <f t="shared" si="305"/>
        <v/>
      </c>
      <c r="D3960" s="1"/>
      <c r="E3960" s="1" t="str">
        <f t="shared" si="306"/>
        <v/>
      </c>
      <c r="F3960" s="1" t="str">
        <f t="shared" si="307"/>
        <v/>
      </c>
      <c r="G3960" s="1"/>
      <c r="H3960" s="74" t="str" cm="1">
        <f t="array" ref="H3960">IFERROR(IF(D3960="","",INDEX(Entradas!$H$3:$H$5000,MATCH(Vendas!A3960,IF(Entradas!$B$3:$B$5000=Vendas!D3960,Entradas!$A$3:$A$5000),1))),"Preço não registrado")</f>
        <v/>
      </c>
      <c r="I3960" s="37" t="str">
        <f t="shared" si="308"/>
        <v/>
      </c>
      <c r="J3960" s="1"/>
      <c r="K3960" s="1"/>
      <c r="L3960" s="16" t="str">
        <f t="shared" si="309"/>
        <v/>
      </c>
      <c r="M3960" s="70"/>
    </row>
    <row r="3961" spans="1:13" x14ac:dyDescent="0.3">
      <c r="A3961" s="4"/>
      <c r="B3961" s="1"/>
      <c r="C3961" s="1" t="str">
        <f t="shared" si="305"/>
        <v/>
      </c>
      <c r="D3961" s="1"/>
      <c r="E3961" s="1" t="str">
        <f t="shared" si="306"/>
        <v/>
      </c>
      <c r="F3961" s="1" t="str">
        <f t="shared" si="307"/>
        <v/>
      </c>
      <c r="G3961" s="1"/>
      <c r="H3961" s="74" t="str" cm="1">
        <f t="array" ref="H3961">IFERROR(IF(D3961="","",INDEX(Entradas!$H$3:$H$5000,MATCH(Vendas!A3961,IF(Entradas!$B$3:$B$5000=Vendas!D3961,Entradas!$A$3:$A$5000),1))),"Preço não registrado")</f>
        <v/>
      </c>
      <c r="I3961" s="37" t="str">
        <f t="shared" si="308"/>
        <v/>
      </c>
      <c r="J3961" s="1"/>
      <c r="K3961" s="1"/>
      <c r="L3961" s="16" t="str">
        <f t="shared" si="309"/>
        <v/>
      </c>
      <c r="M3961" s="70"/>
    </row>
    <row r="3962" spans="1:13" x14ac:dyDescent="0.3">
      <c r="A3962" s="4"/>
      <c r="B3962" s="1"/>
      <c r="C3962" s="1" t="str">
        <f t="shared" si="305"/>
        <v/>
      </c>
      <c r="D3962" s="6"/>
      <c r="E3962" s="1" t="str">
        <f t="shared" si="306"/>
        <v/>
      </c>
      <c r="F3962" s="1" t="str">
        <f t="shared" si="307"/>
        <v/>
      </c>
      <c r="G3962" s="1"/>
      <c r="H3962" s="74" t="str" cm="1">
        <f t="array" ref="H3962">IFERROR(IF(D3962="","",INDEX(Entradas!$H$3:$H$5000,MATCH(Vendas!A3962,IF(Entradas!$B$3:$B$5000=Vendas!D3962,Entradas!$A$3:$A$5000),1))),"Preço não registrado")</f>
        <v/>
      </c>
      <c r="I3962" s="37" t="str">
        <f t="shared" si="308"/>
        <v/>
      </c>
      <c r="J3962" s="1"/>
      <c r="K3962" s="1"/>
      <c r="L3962" s="16" t="str">
        <f t="shared" si="309"/>
        <v/>
      </c>
      <c r="M3962" s="70"/>
    </row>
    <row r="3963" spans="1:13" x14ac:dyDescent="0.3">
      <c r="A3963" s="4"/>
      <c r="B3963" s="1"/>
      <c r="C3963" s="1" t="str">
        <f t="shared" si="305"/>
        <v/>
      </c>
      <c r="D3963" s="1"/>
      <c r="E3963" s="1" t="str">
        <f t="shared" si="306"/>
        <v/>
      </c>
      <c r="F3963" s="1" t="str">
        <f t="shared" si="307"/>
        <v/>
      </c>
      <c r="G3963" s="1"/>
      <c r="H3963" s="74" t="str" cm="1">
        <f t="array" ref="H3963">IFERROR(IF(D3963="","",INDEX(Entradas!$H$3:$H$5000,MATCH(Vendas!A3963,IF(Entradas!$B$3:$B$5000=Vendas!D3963,Entradas!$A$3:$A$5000),1))),"Preço não registrado")</f>
        <v/>
      </c>
      <c r="I3963" s="37" t="str">
        <f t="shared" si="308"/>
        <v/>
      </c>
      <c r="J3963" s="1"/>
      <c r="K3963" s="1"/>
      <c r="L3963" s="16" t="str">
        <f t="shared" si="309"/>
        <v/>
      </c>
      <c r="M3963" s="70"/>
    </row>
    <row r="3964" spans="1:13" x14ac:dyDescent="0.3">
      <c r="A3964" s="4"/>
      <c r="B3964" s="1"/>
      <c r="C3964" s="1" t="str">
        <f t="shared" si="305"/>
        <v/>
      </c>
      <c r="D3964" s="1"/>
      <c r="E3964" s="1" t="str">
        <f t="shared" si="306"/>
        <v/>
      </c>
      <c r="F3964" s="1" t="str">
        <f t="shared" si="307"/>
        <v/>
      </c>
      <c r="G3964" s="1"/>
      <c r="H3964" s="74" t="str" cm="1">
        <f t="array" ref="H3964">IFERROR(IF(D3964="","",INDEX(Entradas!$H$3:$H$5000,MATCH(Vendas!A3964,IF(Entradas!$B$3:$B$5000=Vendas!D3964,Entradas!$A$3:$A$5000),1))),"Preço não registrado")</f>
        <v/>
      </c>
      <c r="I3964" s="37" t="str">
        <f t="shared" si="308"/>
        <v/>
      </c>
      <c r="J3964" s="1"/>
      <c r="K3964" s="1"/>
      <c r="L3964" s="16" t="str">
        <f t="shared" si="309"/>
        <v/>
      </c>
      <c r="M3964" s="70"/>
    </row>
    <row r="3965" spans="1:13" x14ac:dyDescent="0.3">
      <c r="A3965" s="4"/>
      <c r="B3965" s="1"/>
      <c r="C3965" s="1" t="str">
        <f t="shared" si="305"/>
        <v/>
      </c>
      <c r="D3965" s="1"/>
      <c r="E3965" s="1" t="str">
        <f t="shared" si="306"/>
        <v/>
      </c>
      <c r="F3965" s="1" t="str">
        <f t="shared" si="307"/>
        <v/>
      </c>
      <c r="G3965" s="1"/>
      <c r="H3965" s="74" t="str" cm="1">
        <f t="array" ref="H3965">IFERROR(IF(D3965="","",INDEX(Entradas!$H$3:$H$5000,MATCH(Vendas!A3965,IF(Entradas!$B$3:$B$5000=Vendas!D3965,Entradas!$A$3:$A$5000),1))),"Preço não registrado")</f>
        <v/>
      </c>
      <c r="I3965" s="37" t="str">
        <f t="shared" si="308"/>
        <v/>
      </c>
      <c r="J3965" s="1"/>
      <c r="K3965" s="1"/>
      <c r="L3965" s="16" t="str">
        <f t="shared" si="309"/>
        <v/>
      </c>
      <c r="M3965" s="70"/>
    </row>
    <row r="3966" spans="1:13" x14ac:dyDescent="0.3">
      <c r="A3966" s="4"/>
      <c r="B3966" s="1"/>
      <c r="C3966" s="1" t="str">
        <f t="shared" si="305"/>
        <v/>
      </c>
      <c r="D3966" s="1"/>
      <c r="E3966" s="1" t="str">
        <f t="shared" si="306"/>
        <v/>
      </c>
      <c r="F3966" s="1" t="str">
        <f t="shared" si="307"/>
        <v/>
      </c>
      <c r="G3966" s="1"/>
      <c r="H3966" s="74" t="str" cm="1">
        <f t="array" ref="H3966">IFERROR(IF(D3966="","",INDEX(Entradas!$H$3:$H$5000,MATCH(Vendas!A3966,IF(Entradas!$B$3:$B$5000=Vendas!D3966,Entradas!$A$3:$A$5000),1))),"Preço não registrado")</f>
        <v/>
      </c>
      <c r="I3966" s="37" t="str">
        <f t="shared" si="308"/>
        <v/>
      </c>
      <c r="J3966" s="1"/>
      <c r="K3966" s="1"/>
      <c r="L3966" s="16" t="str">
        <f t="shared" si="309"/>
        <v/>
      </c>
      <c r="M3966" s="70"/>
    </row>
    <row r="3967" spans="1:13" x14ac:dyDescent="0.3">
      <c r="A3967" s="4"/>
      <c r="B3967" s="1"/>
      <c r="C3967" s="1" t="str">
        <f t="shared" si="305"/>
        <v/>
      </c>
      <c r="D3967" s="1"/>
      <c r="E3967" s="1" t="str">
        <f t="shared" si="306"/>
        <v/>
      </c>
      <c r="F3967" s="1" t="str">
        <f t="shared" si="307"/>
        <v/>
      </c>
      <c r="G3967" s="1"/>
      <c r="H3967" s="74" t="str" cm="1">
        <f t="array" ref="H3967">IFERROR(IF(D3967="","",INDEX(Entradas!$H$3:$H$5000,MATCH(Vendas!A3967,IF(Entradas!$B$3:$B$5000=Vendas!D3967,Entradas!$A$3:$A$5000),1))),"Preço não registrado")</f>
        <v/>
      </c>
      <c r="I3967" s="37" t="str">
        <f t="shared" si="308"/>
        <v/>
      </c>
      <c r="J3967" s="1"/>
      <c r="K3967" s="1"/>
      <c r="L3967" s="16" t="str">
        <f t="shared" si="309"/>
        <v/>
      </c>
      <c r="M3967" s="70"/>
    </row>
    <row r="3968" spans="1:13" x14ac:dyDescent="0.3">
      <c r="A3968" s="4"/>
      <c r="B3968" s="1"/>
      <c r="C3968" s="1" t="str">
        <f t="shared" si="305"/>
        <v/>
      </c>
      <c r="D3968" s="1"/>
      <c r="E3968" s="1" t="str">
        <f t="shared" si="306"/>
        <v/>
      </c>
      <c r="F3968" s="1" t="str">
        <f t="shared" si="307"/>
        <v/>
      </c>
      <c r="G3968" s="1"/>
      <c r="H3968" s="74" t="str" cm="1">
        <f t="array" ref="H3968">IFERROR(IF(D3968="","",INDEX(Entradas!$H$3:$H$5000,MATCH(Vendas!A3968,IF(Entradas!$B$3:$B$5000=Vendas!D3968,Entradas!$A$3:$A$5000),1))),"Preço não registrado")</f>
        <v/>
      </c>
      <c r="I3968" s="37" t="str">
        <f t="shared" si="308"/>
        <v/>
      </c>
      <c r="J3968" s="1"/>
      <c r="K3968" s="1"/>
      <c r="L3968" s="16" t="str">
        <f t="shared" si="309"/>
        <v/>
      </c>
      <c r="M3968" s="70"/>
    </row>
    <row r="3969" spans="1:13" x14ac:dyDescent="0.3">
      <c r="A3969" s="4"/>
      <c r="B3969" s="1"/>
      <c r="C3969" s="1" t="str">
        <f t="shared" si="305"/>
        <v/>
      </c>
      <c r="D3969" s="1"/>
      <c r="E3969" s="1" t="str">
        <f t="shared" si="306"/>
        <v/>
      </c>
      <c r="F3969" s="1" t="str">
        <f t="shared" si="307"/>
        <v/>
      </c>
      <c r="G3969" s="1"/>
      <c r="H3969" s="74" t="str" cm="1">
        <f t="array" ref="H3969">IFERROR(IF(D3969="","",INDEX(Entradas!$H$3:$H$5000,MATCH(Vendas!A3969,IF(Entradas!$B$3:$B$5000=Vendas!D3969,Entradas!$A$3:$A$5000),1))),"Preço não registrado")</f>
        <v/>
      </c>
      <c r="I3969" s="37" t="str">
        <f t="shared" si="308"/>
        <v/>
      </c>
      <c r="J3969" s="1"/>
      <c r="K3969" s="1"/>
      <c r="L3969" s="16" t="str">
        <f t="shared" si="309"/>
        <v/>
      </c>
      <c r="M3969" s="70"/>
    </row>
    <row r="3970" spans="1:13" x14ac:dyDescent="0.3">
      <c r="A3970" s="4"/>
      <c r="B3970" s="1"/>
      <c r="C3970" s="1" t="str">
        <f t="shared" si="305"/>
        <v/>
      </c>
      <c r="D3970" s="1"/>
      <c r="E3970" s="1" t="str">
        <f t="shared" si="306"/>
        <v/>
      </c>
      <c r="F3970" s="1" t="str">
        <f t="shared" si="307"/>
        <v/>
      </c>
      <c r="G3970" s="1"/>
      <c r="H3970" s="74" t="str" cm="1">
        <f t="array" ref="H3970">IFERROR(IF(D3970="","",INDEX(Entradas!$H$3:$H$5000,MATCH(Vendas!A3970,IF(Entradas!$B$3:$B$5000=Vendas!D3970,Entradas!$A$3:$A$5000),1))),"Preço não registrado")</f>
        <v/>
      </c>
      <c r="I3970" s="37" t="str">
        <f t="shared" si="308"/>
        <v/>
      </c>
      <c r="J3970" s="1"/>
      <c r="K3970" s="1"/>
      <c r="L3970" s="16" t="str">
        <f t="shared" si="309"/>
        <v/>
      </c>
      <c r="M3970" s="70"/>
    </row>
    <row r="3971" spans="1:13" x14ac:dyDescent="0.3">
      <c r="A3971" s="4"/>
      <c r="B3971" s="1"/>
      <c r="C3971" s="1" t="str">
        <f t="shared" ref="C3971:C4034" si="310">IF(B3971="","",VLOOKUP(B3971,tabela_cliente,2,0))</f>
        <v/>
      </c>
      <c r="D3971" s="1"/>
      <c r="E3971" s="1" t="str">
        <f t="shared" ref="E3971:E4034" si="311">IF(D3971="","",VLOOKUP(D3971,tabela_produto,2,0))</f>
        <v/>
      </c>
      <c r="F3971" s="1" t="str">
        <f t="shared" ref="F3971:F4034" si="312">IF(D3971="","",VLOOKUP(D3971,tabela_produto,3,0))</f>
        <v/>
      </c>
      <c r="G3971" s="1"/>
      <c r="H3971" s="74" t="str" cm="1">
        <f t="array" ref="H3971">IFERROR(IF(D3971="","",INDEX(Entradas!$H$3:$H$5000,MATCH(Vendas!A3971,IF(Entradas!$B$3:$B$5000=Vendas!D3971,Entradas!$A$3:$A$5000),1))),"Preço não registrado")</f>
        <v/>
      </c>
      <c r="I3971" s="37" t="str">
        <f t="shared" si="308"/>
        <v/>
      </c>
      <c r="J3971" s="1"/>
      <c r="K3971" s="1"/>
      <c r="L3971" s="16" t="str">
        <f t="shared" si="309"/>
        <v/>
      </c>
      <c r="M3971" s="70"/>
    </row>
    <row r="3972" spans="1:13" x14ac:dyDescent="0.3">
      <c r="A3972" s="4"/>
      <c r="B3972" s="1"/>
      <c r="C3972" s="1" t="str">
        <f t="shared" si="310"/>
        <v/>
      </c>
      <c r="D3972" s="6"/>
      <c r="E3972" s="1" t="str">
        <f t="shared" si="311"/>
        <v/>
      </c>
      <c r="F3972" s="1" t="str">
        <f t="shared" si="312"/>
        <v/>
      </c>
      <c r="G3972" s="1"/>
      <c r="H3972" s="74" t="str" cm="1">
        <f t="array" ref="H3972">IFERROR(IF(D3972="","",INDEX(Entradas!$H$3:$H$5000,MATCH(Vendas!A3972,IF(Entradas!$B$3:$B$5000=Vendas!D3972,Entradas!$A$3:$A$5000),1))),"Preço não registrado")</f>
        <v/>
      </c>
      <c r="I3972" s="37" t="str">
        <f t="shared" ref="I3972:I4035" si="313">IFERROR(IF(OR(G3972="",H3972=""),"",G3972*H3972),"")</f>
        <v/>
      </c>
      <c r="J3972" s="1"/>
      <c r="K3972" s="1"/>
      <c r="L3972" s="16" t="str">
        <f t="shared" ref="L3972:L4035" si="314">IF(K3972="","",HYPERLINK("https://rastreamentocorreios.info/consulta/"&amp;K3972,"Rastreie aqui"))</f>
        <v/>
      </c>
      <c r="M3972" s="70"/>
    </row>
    <row r="3973" spans="1:13" x14ac:dyDescent="0.3">
      <c r="A3973" s="4"/>
      <c r="B3973" s="1"/>
      <c r="C3973" s="1" t="str">
        <f t="shared" si="310"/>
        <v/>
      </c>
      <c r="D3973" s="1"/>
      <c r="E3973" s="1" t="str">
        <f t="shared" si="311"/>
        <v/>
      </c>
      <c r="F3973" s="1" t="str">
        <f t="shared" si="312"/>
        <v/>
      </c>
      <c r="G3973" s="1"/>
      <c r="H3973" s="74" t="str" cm="1">
        <f t="array" ref="H3973">IFERROR(IF(D3973="","",INDEX(Entradas!$H$3:$H$5000,MATCH(Vendas!A3973,IF(Entradas!$B$3:$B$5000=Vendas!D3973,Entradas!$A$3:$A$5000),1))),"Preço não registrado")</f>
        <v/>
      </c>
      <c r="I3973" s="37" t="str">
        <f t="shared" si="313"/>
        <v/>
      </c>
      <c r="J3973" s="1"/>
      <c r="K3973" s="1"/>
      <c r="L3973" s="16" t="str">
        <f t="shared" si="314"/>
        <v/>
      </c>
      <c r="M3973" s="70"/>
    </row>
    <row r="3974" spans="1:13" x14ac:dyDescent="0.3">
      <c r="A3974" s="4"/>
      <c r="B3974" s="1"/>
      <c r="C3974" s="1" t="str">
        <f t="shared" si="310"/>
        <v/>
      </c>
      <c r="D3974" s="1"/>
      <c r="E3974" s="1" t="str">
        <f t="shared" si="311"/>
        <v/>
      </c>
      <c r="F3974" s="1" t="str">
        <f t="shared" si="312"/>
        <v/>
      </c>
      <c r="G3974" s="1"/>
      <c r="H3974" s="74" t="str" cm="1">
        <f t="array" ref="H3974">IFERROR(IF(D3974="","",INDEX(Entradas!$H$3:$H$5000,MATCH(Vendas!A3974,IF(Entradas!$B$3:$B$5000=Vendas!D3974,Entradas!$A$3:$A$5000),1))),"Preço não registrado")</f>
        <v/>
      </c>
      <c r="I3974" s="37" t="str">
        <f t="shared" si="313"/>
        <v/>
      </c>
      <c r="J3974" s="1"/>
      <c r="K3974" s="1"/>
      <c r="L3974" s="16" t="str">
        <f t="shared" si="314"/>
        <v/>
      </c>
      <c r="M3974" s="70"/>
    </row>
    <row r="3975" spans="1:13" x14ac:dyDescent="0.3">
      <c r="A3975" s="4"/>
      <c r="B3975" s="1"/>
      <c r="C3975" s="1" t="str">
        <f t="shared" si="310"/>
        <v/>
      </c>
      <c r="D3975" s="1"/>
      <c r="E3975" s="1" t="str">
        <f t="shared" si="311"/>
        <v/>
      </c>
      <c r="F3975" s="1" t="str">
        <f t="shared" si="312"/>
        <v/>
      </c>
      <c r="G3975" s="1"/>
      <c r="H3975" s="74" t="str" cm="1">
        <f t="array" ref="H3975">IFERROR(IF(D3975="","",INDEX(Entradas!$H$3:$H$5000,MATCH(Vendas!A3975,IF(Entradas!$B$3:$B$5000=Vendas!D3975,Entradas!$A$3:$A$5000),1))),"Preço não registrado")</f>
        <v/>
      </c>
      <c r="I3975" s="37" t="str">
        <f t="shared" si="313"/>
        <v/>
      </c>
      <c r="J3975" s="1"/>
      <c r="K3975" s="1"/>
      <c r="L3975" s="16" t="str">
        <f t="shared" si="314"/>
        <v/>
      </c>
      <c r="M3975" s="70"/>
    </row>
    <row r="3976" spans="1:13" x14ac:dyDescent="0.3">
      <c r="A3976" s="4"/>
      <c r="B3976" s="1"/>
      <c r="C3976" s="1" t="str">
        <f t="shared" si="310"/>
        <v/>
      </c>
      <c r="D3976" s="1"/>
      <c r="E3976" s="1" t="str">
        <f t="shared" si="311"/>
        <v/>
      </c>
      <c r="F3976" s="1" t="str">
        <f t="shared" si="312"/>
        <v/>
      </c>
      <c r="G3976" s="1"/>
      <c r="H3976" s="74" t="str" cm="1">
        <f t="array" ref="H3976">IFERROR(IF(D3976="","",INDEX(Entradas!$H$3:$H$5000,MATCH(Vendas!A3976,IF(Entradas!$B$3:$B$5000=Vendas!D3976,Entradas!$A$3:$A$5000),1))),"Preço não registrado")</f>
        <v/>
      </c>
      <c r="I3976" s="37" t="str">
        <f t="shared" si="313"/>
        <v/>
      </c>
      <c r="J3976" s="1"/>
      <c r="K3976" s="1"/>
      <c r="L3976" s="16" t="str">
        <f t="shared" si="314"/>
        <v/>
      </c>
      <c r="M3976" s="70"/>
    </row>
    <row r="3977" spans="1:13" x14ac:dyDescent="0.3">
      <c r="A3977" s="4"/>
      <c r="B3977" s="1"/>
      <c r="C3977" s="1" t="str">
        <f t="shared" si="310"/>
        <v/>
      </c>
      <c r="D3977" s="1"/>
      <c r="E3977" s="1" t="str">
        <f t="shared" si="311"/>
        <v/>
      </c>
      <c r="F3977" s="1" t="str">
        <f t="shared" si="312"/>
        <v/>
      </c>
      <c r="G3977" s="1"/>
      <c r="H3977" s="74" t="str" cm="1">
        <f t="array" ref="H3977">IFERROR(IF(D3977="","",INDEX(Entradas!$H$3:$H$5000,MATCH(Vendas!A3977,IF(Entradas!$B$3:$B$5000=Vendas!D3977,Entradas!$A$3:$A$5000),1))),"Preço não registrado")</f>
        <v/>
      </c>
      <c r="I3977" s="37" t="str">
        <f t="shared" si="313"/>
        <v/>
      </c>
      <c r="J3977" s="1"/>
      <c r="K3977" s="1"/>
      <c r="L3977" s="16" t="str">
        <f t="shared" si="314"/>
        <v/>
      </c>
      <c r="M3977" s="70"/>
    </row>
    <row r="3978" spans="1:13" x14ac:dyDescent="0.3">
      <c r="A3978" s="4"/>
      <c r="B3978" s="1"/>
      <c r="C3978" s="1" t="str">
        <f t="shared" si="310"/>
        <v/>
      </c>
      <c r="D3978" s="1"/>
      <c r="E3978" s="1" t="str">
        <f t="shared" si="311"/>
        <v/>
      </c>
      <c r="F3978" s="1" t="str">
        <f t="shared" si="312"/>
        <v/>
      </c>
      <c r="G3978" s="1"/>
      <c r="H3978" s="74" t="str" cm="1">
        <f t="array" ref="H3978">IFERROR(IF(D3978="","",INDEX(Entradas!$H$3:$H$5000,MATCH(Vendas!A3978,IF(Entradas!$B$3:$B$5000=Vendas!D3978,Entradas!$A$3:$A$5000),1))),"Preço não registrado")</f>
        <v/>
      </c>
      <c r="I3978" s="37" t="str">
        <f t="shared" si="313"/>
        <v/>
      </c>
      <c r="J3978" s="1"/>
      <c r="K3978" s="1"/>
      <c r="L3978" s="16" t="str">
        <f t="shared" si="314"/>
        <v/>
      </c>
      <c r="M3978" s="70"/>
    </row>
    <row r="3979" spans="1:13" x14ac:dyDescent="0.3">
      <c r="A3979" s="4"/>
      <c r="B3979" s="1"/>
      <c r="C3979" s="1" t="str">
        <f t="shared" si="310"/>
        <v/>
      </c>
      <c r="D3979" s="1"/>
      <c r="E3979" s="1" t="str">
        <f t="shared" si="311"/>
        <v/>
      </c>
      <c r="F3979" s="1" t="str">
        <f t="shared" si="312"/>
        <v/>
      </c>
      <c r="G3979" s="1"/>
      <c r="H3979" s="74" t="str" cm="1">
        <f t="array" ref="H3979">IFERROR(IF(D3979="","",INDEX(Entradas!$H$3:$H$5000,MATCH(Vendas!A3979,IF(Entradas!$B$3:$B$5000=Vendas!D3979,Entradas!$A$3:$A$5000),1))),"Preço não registrado")</f>
        <v/>
      </c>
      <c r="I3979" s="37" t="str">
        <f t="shared" si="313"/>
        <v/>
      </c>
      <c r="J3979" s="1"/>
      <c r="K3979" s="1"/>
      <c r="L3979" s="16" t="str">
        <f t="shared" si="314"/>
        <v/>
      </c>
      <c r="M3979" s="70"/>
    </row>
    <row r="3980" spans="1:13" x14ac:dyDescent="0.3">
      <c r="A3980" s="4"/>
      <c r="B3980" s="1"/>
      <c r="C3980" s="1" t="str">
        <f t="shared" si="310"/>
        <v/>
      </c>
      <c r="D3980" s="1"/>
      <c r="E3980" s="1" t="str">
        <f t="shared" si="311"/>
        <v/>
      </c>
      <c r="F3980" s="1" t="str">
        <f t="shared" si="312"/>
        <v/>
      </c>
      <c r="G3980" s="1"/>
      <c r="H3980" s="74" t="str" cm="1">
        <f t="array" ref="H3980">IFERROR(IF(D3980="","",INDEX(Entradas!$H$3:$H$5000,MATCH(Vendas!A3980,IF(Entradas!$B$3:$B$5000=Vendas!D3980,Entradas!$A$3:$A$5000),1))),"Preço não registrado")</f>
        <v/>
      </c>
      <c r="I3980" s="37" t="str">
        <f t="shared" si="313"/>
        <v/>
      </c>
      <c r="J3980" s="1"/>
      <c r="K3980" s="1"/>
      <c r="L3980" s="16" t="str">
        <f t="shared" si="314"/>
        <v/>
      </c>
      <c r="M3980" s="70"/>
    </row>
    <row r="3981" spans="1:13" x14ac:dyDescent="0.3">
      <c r="A3981" s="4"/>
      <c r="B3981" s="1"/>
      <c r="C3981" s="1" t="str">
        <f t="shared" si="310"/>
        <v/>
      </c>
      <c r="D3981" s="1"/>
      <c r="E3981" s="1" t="str">
        <f t="shared" si="311"/>
        <v/>
      </c>
      <c r="F3981" s="1" t="str">
        <f t="shared" si="312"/>
        <v/>
      </c>
      <c r="G3981" s="1"/>
      <c r="H3981" s="74" t="str" cm="1">
        <f t="array" ref="H3981">IFERROR(IF(D3981="","",INDEX(Entradas!$H$3:$H$5000,MATCH(Vendas!A3981,IF(Entradas!$B$3:$B$5000=Vendas!D3981,Entradas!$A$3:$A$5000),1))),"Preço não registrado")</f>
        <v/>
      </c>
      <c r="I3981" s="37" t="str">
        <f t="shared" si="313"/>
        <v/>
      </c>
      <c r="J3981" s="1"/>
      <c r="K3981" s="1"/>
      <c r="L3981" s="16" t="str">
        <f t="shared" si="314"/>
        <v/>
      </c>
      <c r="M3981" s="70"/>
    </row>
    <row r="3982" spans="1:13" x14ac:dyDescent="0.3">
      <c r="A3982" s="4"/>
      <c r="B3982" s="1"/>
      <c r="C3982" s="1" t="str">
        <f t="shared" si="310"/>
        <v/>
      </c>
      <c r="D3982" s="6"/>
      <c r="E3982" s="1" t="str">
        <f t="shared" si="311"/>
        <v/>
      </c>
      <c r="F3982" s="1" t="str">
        <f t="shared" si="312"/>
        <v/>
      </c>
      <c r="G3982" s="1"/>
      <c r="H3982" s="74" t="str" cm="1">
        <f t="array" ref="H3982">IFERROR(IF(D3982="","",INDEX(Entradas!$H$3:$H$5000,MATCH(Vendas!A3982,IF(Entradas!$B$3:$B$5000=Vendas!D3982,Entradas!$A$3:$A$5000),1))),"Preço não registrado")</f>
        <v/>
      </c>
      <c r="I3982" s="37" t="str">
        <f t="shared" si="313"/>
        <v/>
      </c>
      <c r="J3982" s="1"/>
      <c r="K3982" s="1"/>
      <c r="L3982" s="16" t="str">
        <f t="shared" si="314"/>
        <v/>
      </c>
      <c r="M3982" s="70"/>
    </row>
    <row r="3983" spans="1:13" x14ac:dyDescent="0.3">
      <c r="A3983" s="4"/>
      <c r="B3983" s="1"/>
      <c r="C3983" s="1" t="str">
        <f t="shared" si="310"/>
        <v/>
      </c>
      <c r="D3983" s="1"/>
      <c r="E3983" s="1" t="str">
        <f t="shared" si="311"/>
        <v/>
      </c>
      <c r="F3983" s="1" t="str">
        <f t="shared" si="312"/>
        <v/>
      </c>
      <c r="G3983" s="1"/>
      <c r="H3983" s="74" t="str" cm="1">
        <f t="array" ref="H3983">IFERROR(IF(D3983="","",INDEX(Entradas!$H$3:$H$5000,MATCH(Vendas!A3983,IF(Entradas!$B$3:$B$5000=Vendas!D3983,Entradas!$A$3:$A$5000),1))),"Preço não registrado")</f>
        <v/>
      </c>
      <c r="I3983" s="37" t="str">
        <f t="shared" si="313"/>
        <v/>
      </c>
      <c r="J3983" s="1"/>
      <c r="K3983" s="1"/>
      <c r="L3983" s="16" t="str">
        <f t="shared" si="314"/>
        <v/>
      </c>
      <c r="M3983" s="70"/>
    </row>
    <row r="3984" spans="1:13" x14ac:dyDescent="0.3">
      <c r="A3984" s="4"/>
      <c r="B3984" s="1"/>
      <c r="C3984" s="1" t="str">
        <f t="shared" si="310"/>
        <v/>
      </c>
      <c r="D3984" s="1"/>
      <c r="E3984" s="1" t="str">
        <f t="shared" si="311"/>
        <v/>
      </c>
      <c r="F3984" s="1" t="str">
        <f t="shared" si="312"/>
        <v/>
      </c>
      <c r="G3984" s="1"/>
      <c r="H3984" s="74" t="str" cm="1">
        <f t="array" ref="H3984">IFERROR(IF(D3984="","",INDEX(Entradas!$H$3:$H$5000,MATCH(Vendas!A3984,IF(Entradas!$B$3:$B$5000=Vendas!D3984,Entradas!$A$3:$A$5000),1))),"Preço não registrado")</f>
        <v/>
      </c>
      <c r="I3984" s="37" t="str">
        <f t="shared" si="313"/>
        <v/>
      </c>
      <c r="J3984" s="1"/>
      <c r="K3984" s="1"/>
      <c r="L3984" s="16" t="str">
        <f t="shared" si="314"/>
        <v/>
      </c>
      <c r="M3984" s="70"/>
    </row>
    <row r="3985" spans="1:13" x14ac:dyDescent="0.3">
      <c r="A3985" s="4"/>
      <c r="B3985" s="1"/>
      <c r="C3985" s="1" t="str">
        <f t="shared" si="310"/>
        <v/>
      </c>
      <c r="D3985" s="1"/>
      <c r="E3985" s="1" t="str">
        <f t="shared" si="311"/>
        <v/>
      </c>
      <c r="F3985" s="1" t="str">
        <f t="shared" si="312"/>
        <v/>
      </c>
      <c r="G3985" s="1"/>
      <c r="H3985" s="74" t="str" cm="1">
        <f t="array" ref="H3985">IFERROR(IF(D3985="","",INDEX(Entradas!$H$3:$H$5000,MATCH(Vendas!A3985,IF(Entradas!$B$3:$B$5000=Vendas!D3985,Entradas!$A$3:$A$5000),1))),"Preço não registrado")</f>
        <v/>
      </c>
      <c r="I3985" s="37" t="str">
        <f t="shared" si="313"/>
        <v/>
      </c>
      <c r="J3985" s="1"/>
      <c r="K3985" s="1"/>
      <c r="L3985" s="16" t="str">
        <f t="shared" si="314"/>
        <v/>
      </c>
      <c r="M3985" s="70"/>
    </row>
    <row r="3986" spans="1:13" x14ac:dyDescent="0.3">
      <c r="A3986" s="4"/>
      <c r="B3986" s="1"/>
      <c r="C3986" s="1" t="str">
        <f t="shared" si="310"/>
        <v/>
      </c>
      <c r="D3986" s="1"/>
      <c r="E3986" s="1" t="str">
        <f t="shared" si="311"/>
        <v/>
      </c>
      <c r="F3986" s="1" t="str">
        <f t="shared" si="312"/>
        <v/>
      </c>
      <c r="G3986" s="1"/>
      <c r="H3986" s="74" t="str" cm="1">
        <f t="array" ref="H3986">IFERROR(IF(D3986="","",INDEX(Entradas!$H$3:$H$5000,MATCH(Vendas!A3986,IF(Entradas!$B$3:$B$5000=Vendas!D3986,Entradas!$A$3:$A$5000),1))),"Preço não registrado")</f>
        <v/>
      </c>
      <c r="I3986" s="37" t="str">
        <f t="shared" si="313"/>
        <v/>
      </c>
      <c r="J3986" s="1"/>
      <c r="K3986" s="1"/>
      <c r="L3986" s="16" t="str">
        <f t="shared" si="314"/>
        <v/>
      </c>
      <c r="M3986" s="70"/>
    </row>
    <row r="3987" spans="1:13" x14ac:dyDescent="0.3">
      <c r="A3987" s="4"/>
      <c r="B3987" s="1"/>
      <c r="C3987" s="1" t="str">
        <f t="shared" si="310"/>
        <v/>
      </c>
      <c r="D3987" s="1"/>
      <c r="E3987" s="1" t="str">
        <f t="shared" si="311"/>
        <v/>
      </c>
      <c r="F3987" s="1" t="str">
        <f t="shared" si="312"/>
        <v/>
      </c>
      <c r="G3987" s="1"/>
      <c r="H3987" s="74" t="str" cm="1">
        <f t="array" ref="H3987">IFERROR(IF(D3987="","",INDEX(Entradas!$H$3:$H$5000,MATCH(Vendas!A3987,IF(Entradas!$B$3:$B$5000=Vendas!D3987,Entradas!$A$3:$A$5000),1))),"Preço não registrado")</f>
        <v/>
      </c>
      <c r="I3987" s="37" t="str">
        <f t="shared" si="313"/>
        <v/>
      </c>
      <c r="J3987" s="1"/>
      <c r="K3987" s="1"/>
      <c r="L3987" s="16" t="str">
        <f t="shared" si="314"/>
        <v/>
      </c>
      <c r="M3987" s="70"/>
    </row>
    <row r="3988" spans="1:13" x14ac:dyDescent="0.3">
      <c r="A3988" s="4"/>
      <c r="B3988" s="1"/>
      <c r="C3988" s="1" t="str">
        <f t="shared" si="310"/>
        <v/>
      </c>
      <c r="D3988" s="1"/>
      <c r="E3988" s="1" t="str">
        <f t="shared" si="311"/>
        <v/>
      </c>
      <c r="F3988" s="1" t="str">
        <f t="shared" si="312"/>
        <v/>
      </c>
      <c r="G3988" s="1"/>
      <c r="H3988" s="74" t="str" cm="1">
        <f t="array" ref="H3988">IFERROR(IF(D3988="","",INDEX(Entradas!$H$3:$H$5000,MATCH(Vendas!A3988,IF(Entradas!$B$3:$B$5000=Vendas!D3988,Entradas!$A$3:$A$5000),1))),"Preço não registrado")</f>
        <v/>
      </c>
      <c r="I3988" s="37" t="str">
        <f t="shared" si="313"/>
        <v/>
      </c>
      <c r="J3988" s="1"/>
      <c r="K3988" s="1"/>
      <c r="L3988" s="16" t="str">
        <f t="shared" si="314"/>
        <v/>
      </c>
      <c r="M3988" s="70"/>
    </row>
    <row r="3989" spans="1:13" x14ac:dyDescent="0.3">
      <c r="A3989" s="4"/>
      <c r="B3989" s="1"/>
      <c r="C3989" s="1" t="str">
        <f t="shared" si="310"/>
        <v/>
      </c>
      <c r="D3989" s="1"/>
      <c r="E3989" s="1" t="str">
        <f t="shared" si="311"/>
        <v/>
      </c>
      <c r="F3989" s="1" t="str">
        <f t="shared" si="312"/>
        <v/>
      </c>
      <c r="G3989" s="1"/>
      <c r="H3989" s="74" t="str" cm="1">
        <f t="array" ref="H3989">IFERROR(IF(D3989="","",INDEX(Entradas!$H$3:$H$5000,MATCH(Vendas!A3989,IF(Entradas!$B$3:$B$5000=Vendas!D3989,Entradas!$A$3:$A$5000),1))),"Preço não registrado")</f>
        <v/>
      </c>
      <c r="I3989" s="37" t="str">
        <f t="shared" si="313"/>
        <v/>
      </c>
      <c r="J3989" s="1"/>
      <c r="K3989" s="1"/>
      <c r="L3989" s="16" t="str">
        <f t="shared" si="314"/>
        <v/>
      </c>
      <c r="M3989" s="70"/>
    </row>
    <row r="3990" spans="1:13" x14ac:dyDescent="0.3">
      <c r="A3990" s="4"/>
      <c r="B3990" s="1"/>
      <c r="C3990" s="1" t="str">
        <f t="shared" si="310"/>
        <v/>
      </c>
      <c r="D3990" s="1"/>
      <c r="E3990" s="1" t="str">
        <f t="shared" si="311"/>
        <v/>
      </c>
      <c r="F3990" s="1" t="str">
        <f t="shared" si="312"/>
        <v/>
      </c>
      <c r="G3990" s="1"/>
      <c r="H3990" s="74" t="str" cm="1">
        <f t="array" ref="H3990">IFERROR(IF(D3990="","",INDEX(Entradas!$H$3:$H$5000,MATCH(Vendas!A3990,IF(Entradas!$B$3:$B$5000=Vendas!D3990,Entradas!$A$3:$A$5000),1))),"Preço não registrado")</f>
        <v/>
      </c>
      <c r="I3990" s="37" t="str">
        <f t="shared" si="313"/>
        <v/>
      </c>
      <c r="J3990" s="1"/>
      <c r="K3990" s="1"/>
      <c r="L3990" s="16" t="str">
        <f t="shared" si="314"/>
        <v/>
      </c>
      <c r="M3990" s="70"/>
    </row>
    <row r="3991" spans="1:13" x14ac:dyDescent="0.3">
      <c r="A3991" s="4"/>
      <c r="B3991" s="1"/>
      <c r="C3991" s="1" t="str">
        <f t="shared" si="310"/>
        <v/>
      </c>
      <c r="D3991" s="1"/>
      <c r="E3991" s="1" t="str">
        <f t="shared" si="311"/>
        <v/>
      </c>
      <c r="F3991" s="1" t="str">
        <f t="shared" si="312"/>
        <v/>
      </c>
      <c r="G3991" s="1"/>
      <c r="H3991" s="74" t="str" cm="1">
        <f t="array" ref="H3991">IFERROR(IF(D3991="","",INDEX(Entradas!$H$3:$H$5000,MATCH(Vendas!A3991,IF(Entradas!$B$3:$B$5000=Vendas!D3991,Entradas!$A$3:$A$5000),1))),"Preço não registrado")</f>
        <v/>
      </c>
      <c r="I3991" s="37" t="str">
        <f t="shared" si="313"/>
        <v/>
      </c>
      <c r="J3991" s="1"/>
      <c r="K3991" s="1"/>
      <c r="L3991" s="16" t="str">
        <f t="shared" si="314"/>
        <v/>
      </c>
      <c r="M3991" s="70"/>
    </row>
    <row r="3992" spans="1:13" x14ac:dyDescent="0.3">
      <c r="A3992" s="4"/>
      <c r="B3992" s="1"/>
      <c r="C3992" s="1" t="str">
        <f t="shared" si="310"/>
        <v/>
      </c>
      <c r="D3992" s="6"/>
      <c r="E3992" s="1" t="str">
        <f t="shared" si="311"/>
        <v/>
      </c>
      <c r="F3992" s="1" t="str">
        <f t="shared" si="312"/>
        <v/>
      </c>
      <c r="G3992" s="1"/>
      <c r="H3992" s="74" t="str" cm="1">
        <f t="array" ref="H3992">IFERROR(IF(D3992="","",INDEX(Entradas!$H$3:$H$5000,MATCH(Vendas!A3992,IF(Entradas!$B$3:$B$5000=Vendas!D3992,Entradas!$A$3:$A$5000),1))),"Preço não registrado")</f>
        <v/>
      </c>
      <c r="I3992" s="37" t="str">
        <f t="shared" si="313"/>
        <v/>
      </c>
      <c r="J3992" s="1"/>
      <c r="K3992" s="1"/>
      <c r="L3992" s="16" t="str">
        <f t="shared" si="314"/>
        <v/>
      </c>
      <c r="M3992" s="70"/>
    </row>
    <row r="3993" spans="1:13" x14ac:dyDescent="0.3">
      <c r="A3993" s="4"/>
      <c r="B3993" s="1"/>
      <c r="C3993" s="1" t="str">
        <f t="shared" si="310"/>
        <v/>
      </c>
      <c r="D3993" s="1"/>
      <c r="E3993" s="1" t="str">
        <f t="shared" si="311"/>
        <v/>
      </c>
      <c r="F3993" s="1" t="str">
        <f t="shared" si="312"/>
        <v/>
      </c>
      <c r="G3993" s="1"/>
      <c r="H3993" s="74" t="str" cm="1">
        <f t="array" ref="H3993">IFERROR(IF(D3993="","",INDEX(Entradas!$H$3:$H$5000,MATCH(Vendas!A3993,IF(Entradas!$B$3:$B$5000=Vendas!D3993,Entradas!$A$3:$A$5000),1))),"Preço não registrado")</f>
        <v/>
      </c>
      <c r="I3993" s="37" t="str">
        <f t="shared" si="313"/>
        <v/>
      </c>
      <c r="J3993" s="1"/>
      <c r="K3993" s="1"/>
      <c r="L3993" s="16" t="str">
        <f t="shared" si="314"/>
        <v/>
      </c>
      <c r="M3993" s="70"/>
    </row>
    <row r="3994" spans="1:13" x14ac:dyDescent="0.3">
      <c r="A3994" s="4"/>
      <c r="B3994" s="1"/>
      <c r="C3994" s="1" t="str">
        <f t="shared" si="310"/>
        <v/>
      </c>
      <c r="D3994" s="1"/>
      <c r="E3994" s="1" t="str">
        <f t="shared" si="311"/>
        <v/>
      </c>
      <c r="F3994" s="1" t="str">
        <f t="shared" si="312"/>
        <v/>
      </c>
      <c r="G3994" s="1"/>
      <c r="H3994" s="74" t="str" cm="1">
        <f t="array" ref="H3994">IFERROR(IF(D3994="","",INDEX(Entradas!$H$3:$H$5000,MATCH(Vendas!A3994,IF(Entradas!$B$3:$B$5000=Vendas!D3994,Entradas!$A$3:$A$5000),1))),"Preço não registrado")</f>
        <v/>
      </c>
      <c r="I3994" s="37" t="str">
        <f t="shared" si="313"/>
        <v/>
      </c>
      <c r="J3994" s="1"/>
      <c r="K3994" s="1"/>
      <c r="L3994" s="16" t="str">
        <f t="shared" si="314"/>
        <v/>
      </c>
      <c r="M3994" s="70"/>
    </row>
    <row r="3995" spans="1:13" x14ac:dyDescent="0.3">
      <c r="A3995" s="4"/>
      <c r="B3995" s="1"/>
      <c r="C3995" s="1" t="str">
        <f t="shared" si="310"/>
        <v/>
      </c>
      <c r="D3995" s="1"/>
      <c r="E3995" s="1" t="str">
        <f t="shared" si="311"/>
        <v/>
      </c>
      <c r="F3995" s="1" t="str">
        <f t="shared" si="312"/>
        <v/>
      </c>
      <c r="G3995" s="1"/>
      <c r="H3995" s="74" t="str" cm="1">
        <f t="array" ref="H3995">IFERROR(IF(D3995="","",INDEX(Entradas!$H$3:$H$5000,MATCH(Vendas!A3995,IF(Entradas!$B$3:$B$5000=Vendas!D3995,Entradas!$A$3:$A$5000),1))),"Preço não registrado")</f>
        <v/>
      </c>
      <c r="I3995" s="37" t="str">
        <f t="shared" si="313"/>
        <v/>
      </c>
      <c r="J3995" s="1"/>
      <c r="K3995" s="1"/>
      <c r="L3995" s="16" t="str">
        <f t="shared" si="314"/>
        <v/>
      </c>
      <c r="M3995" s="70"/>
    </row>
    <row r="3996" spans="1:13" x14ac:dyDescent="0.3">
      <c r="A3996" s="4"/>
      <c r="B3996" s="1"/>
      <c r="C3996" s="1" t="str">
        <f t="shared" si="310"/>
        <v/>
      </c>
      <c r="D3996" s="1"/>
      <c r="E3996" s="1" t="str">
        <f t="shared" si="311"/>
        <v/>
      </c>
      <c r="F3996" s="1" t="str">
        <f t="shared" si="312"/>
        <v/>
      </c>
      <c r="G3996" s="1"/>
      <c r="H3996" s="74" t="str" cm="1">
        <f t="array" ref="H3996">IFERROR(IF(D3996="","",INDEX(Entradas!$H$3:$H$5000,MATCH(Vendas!A3996,IF(Entradas!$B$3:$B$5000=Vendas!D3996,Entradas!$A$3:$A$5000),1))),"Preço não registrado")</f>
        <v/>
      </c>
      <c r="I3996" s="37" t="str">
        <f t="shared" si="313"/>
        <v/>
      </c>
      <c r="J3996" s="1"/>
      <c r="K3996" s="1"/>
      <c r="L3996" s="16" t="str">
        <f t="shared" si="314"/>
        <v/>
      </c>
      <c r="M3996" s="70"/>
    </row>
    <row r="3997" spans="1:13" x14ac:dyDescent="0.3">
      <c r="A3997" s="4"/>
      <c r="B3997" s="1"/>
      <c r="C3997" s="1" t="str">
        <f t="shared" si="310"/>
        <v/>
      </c>
      <c r="D3997" s="1"/>
      <c r="E3997" s="1" t="str">
        <f t="shared" si="311"/>
        <v/>
      </c>
      <c r="F3997" s="1" t="str">
        <f t="shared" si="312"/>
        <v/>
      </c>
      <c r="G3997" s="1"/>
      <c r="H3997" s="74" t="str" cm="1">
        <f t="array" ref="H3997">IFERROR(IF(D3997="","",INDEX(Entradas!$H$3:$H$5000,MATCH(Vendas!A3997,IF(Entradas!$B$3:$B$5000=Vendas!D3997,Entradas!$A$3:$A$5000),1))),"Preço não registrado")</f>
        <v/>
      </c>
      <c r="I3997" s="37" t="str">
        <f t="shared" si="313"/>
        <v/>
      </c>
      <c r="J3997" s="1"/>
      <c r="K3997" s="1"/>
      <c r="L3997" s="16" t="str">
        <f t="shared" si="314"/>
        <v/>
      </c>
      <c r="M3997" s="70"/>
    </row>
    <row r="3998" spans="1:13" x14ac:dyDescent="0.3">
      <c r="A3998" s="4"/>
      <c r="B3998" s="1"/>
      <c r="C3998" s="1" t="str">
        <f t="shared" si="310"/>
        <v/>
      </c>
      <c r="D3998" s="1"/>
      <c r="E3998" s="1" t="str">
        <f t="shared" si="311"/>
        <v/>
      </c>
      <c r="F3998" s="1" t="str">
        <f t="shared" si="312"/>
        <v/>
      </c>
      <c r="G3998" s="1"/>
      <c r="H3998" s="74" t="str" cm="1">
        <f t="array" ref="H3998">IFERROR(IF(D3998="","",INDEX(Entradas!$H$3:$H$5000,MATCH(Vendas!A3998,IF(Entradas!$B$3:$B$5000=Vendas!D3998,Entradas!$A$3:$A$5000),1))),"Preço não registrado")</f>
        <v/>
      </c>
      <c r="I3998" s="37" t="str">
        <f t="shared" si="313"/>
        <v/>
      </c>
      <c r="J3998" s="1"/>
      <c r="K3998" s="1"/>
      <c r="L3998" s="16" t="str">
        <f t="shared" si="314"/>
        <v/>
      </c>
      <c r="M3998" s="70"/>
    </row>
    <row r="3999" spans="1:13" x14ac:dyDescent="0.3">
      <c r="A3999" s="4"/>
      <c r="B3999" s="1"/>
      <c r="C3999" s="1" t="str">
        <f t="shared" si="310"/>
        <v/>
      </c>
      <c r="D3999" s="1"/>
      <c r="E3999" s="1" t="str">
        <f t="shared" si="311"/>
        <v/>
      </c>
      <c r="F3999" s="1" t="str">
        <f t="shared" si="312"/>
        <v/>
      </c>
      <c r="G3999" s="1"/>
      <c r="H3999" s="74" t="str" cm="1">
        <f t="array" ref="H3999">IFERROR(IF(D3999="","",INDEX(Entradas!$H$3:$H$5000,MATCH(Vendas!A3999,IF(Entradas!$B$3:$B$5000=Vendas!D3999,Entradas!$A$3:$A$5000),1))),"Preço não registrado")</f>
        <v/>
      </c>
      <c r="I3999" s="37" t="str">
        <f t="shared" si="313"/>
        <v/>
      </c>
      <c r="J3999" s="1"/>
      <c r="K3999" s="1"/>
      <c r="L3999" s="16" t="str">
        <f t="shared" si="314"/>
        <v/>
      </c>
      <c r="M3999" s="70"/>
    </row>
    <row r="4000" spans="1:13" x14ac:dyDescent="0.3">
      <c r="A4000" s="4"/>
      <c r="B4000" s="1"/>
      <c r="C4000" s="1" t="str">
        <f t="shared" si="310"/>
        <v/>
      </c>
      <c r="D4000" s="1"/>
      <c r="E4000" s="1" t="str">
        <f t="shared" si="311"/>
        <v/>
      </c>
      <c r="F4000" s="1" t="str">
        <f t="shared" si="312"/>
        <v/>
      </c>
      <c r="G4000" s="1"/>
      <c r="H4000" s="74" t="str" cm="1">
        <f t="array" ref="H4000">IFERROR(IF(D4000="","",INDEX(Entradas!$H$3:$H$5000,MATCH(Vendas!A4000,IF(Entradas!$B$3:$B$5000=Vendas!D4000,Entradas!$A$3:$A$5000),1))),"Preço não registrado")</f>
        <v/>
      </c>
      <c r="I4000" s="37" t="str">
        <f t="shared" si="313"/>
        <v/>
      </c>
      <c r="J4000" s="1"/>
      <c r="K4000" s="1"/>
      <c r="L4000" s="16" t="str">
        <f t="shared" si="314"/>
        <v/>
      </c>
      <c r="M4000" s="70"/>
    </row>
    <row r="4001" spans="1:13" x14ac:dyDescent="0.3">
      <c r="A4001" s="4"/>
      <c r="B4001" s="1"/>
      <c r="C4001" s="1" t="str">
        <f t="shared" si="310"/>
        <v/>
      </c>
      <c r="D4001" s="1"/>
      <c r="E4001" s="1" t="str">
        <f t="shared" si="311"/>
        <v/>
      </c>
      <c r="F4001" s="1" t="str">
        <f t="shared" si="312"/>
        <v/>
      </c>
      <c r="G4001" s="1"/>
      <c r="H4001" s="74" t="str" cm="1">
        <f t="array" ref="H4001">IFERROR(IF(D4001="","",INDEX(Entradas!$H$3:$H$5000,MATCH(Vendas!A4001,IF(Entradas!$B$3:$B$5000=Vendas!D4001,Entradas!$A$3:$A$5000),1))),"Preço não registrado")</f>
        <v/>
      </c>
      <c r="I4001" s="37" t="str">
        <f t="shared" si="313"/>
        <v/>
      </c>
      <c r="J4001" s="1"/>
      <c r="K4001" s="1"/>
      <c r="L4001" s="16" t="str">
        <f t="shared" si="314"/>
        <v/>
      </c>
      <c r="M4001" s="70"/>
    </row>
    <row r="4002" spans="1:13" x14ac:dyDescent="0.3">
      <c r="A4002" s="4"/>
      <c r="B4002" s="1"/>
      <c r="C4002" s="1" t="str">
        <f t="shared" si="310"/>
        <v/>
      </c>
      <c r="D4002" s="6"/>
      <c r="E4002" s="1" t="str">
        <f t="shared" si="311"/>
        <v/>
      </c>
      <c r="F4002" s="1" t="str">
        <f t="shared" si="312"/>
        <v/>
      </c>
      <c r="G4002" s="1"/>
      <c r="H4002" s="74" t="str" cm="1">
        <f t="array" ref="H4002">IFERROR(IF(D4002="","",INDEX(Entradas!$H$3:$H$5000,MATCH(Vendas!A4002,IF(Entradas!$B$3:$B$5000=Vendas!D4002,Entradas!$A$3:$A$5000),1))),"Preço não registrado")</f>
        <v/>
      </c>
      <c r="I4002" s="37" t="str">
        <f t="shared" si="313"/>
        <v/>
      </c>
      <c r="J4002" s="1"/>
      <c r="K4002" s="1"/>
      <c r="L4002" s="16" t="str">
        <f t="shared" si="314"/>
        <v/>
      </c>
      <c r="M4002" s="70"/>
    </row>
    <row r="4003" spans="1:13" x14ac:dyDescent="0.3">
      <c r="A4003" s="4"/>
      <c r="B4003" s="1"/>
      <c r="C4003" s="1" t="str">
        <f t="shared" si="310"/>
        <v/>
      </c>
      <c r="D4003" s="1"/>
      <c r="E4003" s="1" t="str">
        <f t="shared" si="311"/>
        <v/>
      </c>
      <c r="F4003" s="1" t="str">
        <f t="shared" si="312"/>
        <v/>
      </c>
      <c r="G4003" s="1"/>
      <c r="H4003" s="74" t="str" cm="1">
        <f t="array" ref="H4003">IFERROR(IF(D4003="","",INDEX(Entradas!$H$3:$H$5000,MATCH(Vendas!A4003,IF(Entradas!$B$3:$B$5000=Vendas!D4003,Entradas!$A$3:$A$5000),1))),"Preço não registrado")</f>
        <v/>
      </c>
      <c r="I4003" s="37" t="str">
        <f t="shared" si="313"/>
        <v/>
      </c>
      <c r="J4003" s="1"/>
      <c r="K4003" s="1"/>
      <c r="L4003" s="16" t="str">
        <f t="shared" si="314"/>
        <v/>
      </c>
      <c r="M4003" s="70"/>
    </row>
    <row r="4004" spans="1:13" x14ac:dyDescent="0.3">
      <c r="A4004" s="4"/>
      <c r="B4004" s="1"/>
      <c r="C4004" s="1" t="str">
        <f t="shared" si="310"/>
        <v/>
      </c>
      <c r="D4004" s="1"/>
      <c r="E4004" s="1" t="str">
        <f t="shared" si="311"/>
        <v/>
      </c>
      <c r="F4004" s="1" t="str">
        <f t="shared" si="312"/>
        <v/>
      </c>
      <c r="G4004" s="1"/>
      <c r="H4004" s="74" t="str" cm="1">
        <f t="array" ref="H4004">IFERROR(IF(D4004="","",INDEX(Entradas!$H$3:$H$5000,MATCH(Vendas!A4004,IF(Entradas!$B$3:$B$5000=Vendas!D4004,Entradas!$A$3:$A$5000),1))),"Preço não registrado")</f>
        <v/>
      </c>
      <c r="I4004" s="37" t="str">
        <f t="shared" si="313"/>
        <v/>
      </c>
      <c r="J4004" s="1"/>
      <c r="K4004" s="1"/>
      <c r="L4004" s="16" t="str">
        <f t="shared" si="314"/>
        <v/>
      </c>
      <c r="M4004" s="70"/>
    </row>
    <row r="4005" spans="1:13" x14ac:dyDescent="0.3">
      <c r="A4005" s="4"/>
      <c r="B4005" s="1"/>
      <c r="C4005" s="1" t="str">
        <f t="shared" si="310"/>
        <v/>
      </c>
      <c r="D4005" s="1"/>
      <c r="E4005" s="1" t="str">
        <f t="shared" si="311"/>
        <v/>
      </c>
      <c r="F4005" s="1" t="str">
        <f t="shared" si="312"/>
        <v/>
      </c>
      <c r="G4005" s="1"/>
      <c r="H4005" s="74" t="str" cm="1">
        <f t="array" ref="H4005">IFERROR(IF(D4005="","",INDEX(Entradas!$H$3:$H$5000,MATCH(Vendas!A4005,IF(Entradas!$B$3:$B$5000=Vendas!D4005,Entradas!$A$3:$A$5000),1))),"Preço não registrado")</f>
        <v/>
      </c>
      <c r="I4005" s="37" t="str">
        <f t="shared" si="313"/>
        <v/>
      </c>
      <c r="J4005" s="1"/>
      <c r="K4005" s="1"/>
      <c r="L4005" s="16" t="str">
        <f t="shared" si="314"/>
        <v/>
      </c>
      <c r="M4005" s="70"/>
    </row>
    <row r="4006" spans="1:13" x14ac:dyDescent="0.3">
      <c r="A4006" s="4"/>
      <c r="B4006" s="1"/>
      <c r="C4006" s="1" t="str">
        <f t="shared" si="310"/>
        <v/>
      </c>
      <c r="D4006" s="1"/>
      <c r="E4006" s="1" t="str">
        <f t="shared" si="311"/>
        <v/>
      </c>
      <c r="F4006" s="1" t="str">
        <f t="shared" si="312"/>
        <v/>
      </c>
      <c r="G4006" s="1"/>
      <c r="H4006" s="74" t="str" cm="1">
        <f t="array" ref="H4006">IFERROR(IF(D4006="","",INDEX(Entradas!$H$3:$H$5000,MATCH(Vendas!A4006,IF(Entradas!$B$3:$B$5000=Vendas!D4006,Entradas!$A$3:$A$5000),1))),"Preço não registrado")</f>
        <v/>
      </c>
      <c r="I4006" s="37" t="str">
        <f t="shared" si="313"/>
        <v/>
      </c>
      <c r="J4006" s="1"/>
      <c r="K4006" s="1"/>
      <c r="L4006" s="16" t="str">
        <f t="shared" si="314"/>
        <v/>
      </c>
      <c r="M4006" s="70"/>
    </row>
    <row r="4007" spans="1:13" x14ac:dyDescent="0.3">
      <c r="A4007" s="4"/>
      <c r="B4007" s="1"/>
      <c r="C4007" s="1" t="str">
        <f t="shared" si="310"/>
        <v/>
      </c>
      <c r="D4007" s="1"/>
      <c r="E4007" s="1" t="str">
        <f t="shared" si="311"/>
        <v/>
      </c>
      <c r="F4007" s="1" t="str">
        <f t="shared" si="312"/>
        <v/>
      </c>
      <c r="G4007" s="1"/>
      <c r="H4007" s="74" t="str" cm="1">
        <f t="array" ref="H4007">IFERROR(IF(D4007="","",INDEX(Entradas!$H$3:$H$5000,MATCH(Vendas!A4007,IF(Entradas!$B$3:$B$5000=Vendas!D4007,Entradas!$A$3:$A$5000),1))),"Preço não registrado")</f>
        <v/>
      </c>
      <c r="I4007" s="37" t="str">
        <f t="shared" si="313"/>
        <v/>
      </c>
      <c r="J4007" s="1"/>
      <c r="K4007" s="1"/>
      <c r="L4007" s="16" t="str">
        <f t="shared" si="314"/>
        <v/>
      </c>
      <c r="M4007" s="70"/>
    </row>
    <row r="4008" spans="1:13" x14ac:dyDescent="0.3">
      <c r="A4008" s="4"/>
      <c r="B4008" s="1"/>
      <c r="C4008" s="1" t="str">
        <f t="shared" si="310"/>
        <v/>
      </c>
      <c r="D4008" s="1"/>
      <c r="E4008" s="1" t="str">
        <f t="shared" si="311"/>
        <v/>
      </c>
      <c r="F4008" s="1" t="str">
        <f t="shared" si="312"/>
        <v/>
      </c>
      <c r="G4008" s="1"/>
      <c r="H4008" s="74" t="str" cm="1">
        <f t="array" ref="H4008">IFERROR(IF(D4008="","",INDEX(Entradas!$H$3:$H$5000,MATCH(Vendas!A4008,IF(Entradas!$B$3:$B$5000=Vendas!D4008,Entradas!$A$3:$A$5000),1))),"Preço não registrado")</f>
        <v/>
      </c>
      <c r="I4008" s="37" t="str">
        <f t="shared" si="313"/>
        <v/>
      </c>
      <c r="J4008" s="1"/>
      <c r="K4008" s="1"/>
      <c r="L4008" s="16" t="str">
        <f t="shared" si="314"/>
        <v/>
      </c>
      <c r="M4008" s="70"/>
    </row>
    <row r="4009" spans="1:13" x14ac:dyDescent="0.3">
      <c r="A4009" s="4"/>
      <c r="B4009" s="1"/>
      <c r="C4009" s="1" t="str">
        <f t="shared" si="310"/>
        <v/>
      </c>
      <c r="D4009" s="1"/>
      <c r="E4009" s="1" t="str">
        <f t="shared" si="311"/>
        <v/>
      </c>
      <c r="F4009" s="1" t="str">
        <f t="shared" si="312"/>
        <v/>
      </c>
      <c r="G4009" s="1"/>
      <c r="H4009" s="74" t="str" cm="1">
        <f t="array" ref="H4009">IFERROR(IF(D4009="","",INDEX(Entradas!$H$3:$H$5000,MATCH(Vendas!A4009,IF(Entradas!$B$3:$B$5000=Vendas!D4009,Entradas!$A$3:$A$5000),1))),"Preço não registrado")</f>
        <v/>
      </c>
      <c r="I4009" s="37" t="str">
        <f t="shared" si="313"/>
        <v/>
      </c>
      <c r="J4009" s="1"/>
      <c r="K4009" s="1"/>
      <c r="L4009" s="16" t="str">
        <f t="shared" si="314"/>
        <v/>
      </c>
      <c r="M4009" s="70"/>
    </row>
    <row r="4010" spans="1:13" x14ac:dyDescent="0.3">
      <c r="A4010" s="4"/>
      <c r="B4010" s="1"/>
      <c r="C4010" s="1" t="str">
        <f t="shared" si="310"/>
        <v/>
      </c>
      <c r="D4010" s="1"/>
      <c r="E4010" s="1" t="str">
        <f t="shared" si="311"/>
        <v/>
      </c>
      <c r="F4010" s="1" t="str">
        <f t="shared" si="312"/>
        <v/>
      </c>
      <c r="G4010" s="1"/>
      <c r="H4010" s="74" t="str" cm="1">
        <f t="array" ref="H4010">IFERROR(IF(D4010="","",INDEX(Entradas!$H$3:$H$5000,MATCH(Vendas!A4010,IF(Entradas!$B$3:$B$5000=Vendas!D4010,Entradas!$A$3:$A$5000),1))),"Preço não registrado")</f>
        <v/>
      </c>
      <c r="I4010" s="37" t="str">
        <f t="shared" si="313"/>
        <v/>
      </c>
      <c r="J4010" s="1"/>
      <c r="K4010" s="1"/>
      <c r="L4010" s="16" t="str">
        <f t="shared" si="314"/>
        <v/>
      </c>
      <c r="M4010" s="70"/>
    </row>
    <row r="4011" spans="1:13" x14ac:dyDescent="0.3">
      <c r="A4011" s="4"/>
      <c r="B4011" s="1"/>
      <c r="C4011" s="1" t="str">
        <f t="shared" si="310"/>
        <v/>
      </c>
      <c r="D4011" s="1"/>
      <c r="E4011" s="1" t="str">
        <f t="shared" si="311"/>
        <v/>
      </c>
      <c r="F4011" s="1" t="str">
        <f t="shared" si="312"/>
        <v/>
      </c>
      <c r="G4011" s="1"/>
      <c r="H4011" s="74" t="str" cm="1">
        <f t="array" ref="H4011">IFERROR(IF(D4011="","",INDEX(Entradas!$H$3:$H$5000,MATCH(Vendas!A4011,IF(Entradas!$B$3:$B$5000=Vendas!D4011,Entradas!$A$3:$A$5000),1))),"Preço não registrado")</f>
        <v/>
      </c>
      <c r="I4011" s="37" t="str">
        <f t="shared" si="313"/>
        <v/>
      </c>
      <c r="J4011" s="1"/>
      <c r="K4011" s="1"/>
      <c r="L4011" s="16" t="str">
        <f t="shared" si="314"/>
        <v/>
      </c>
      <c r="M4011" s="70"/>
    </row>
    <row r="4012" spans="1:13" x14ac:dyDescent="0.3">
      <c r="A4012" s="4"/>
      <c r="B4012" s="1"/>
      <c r="C4012" s="1" t="str">
        <f t="shared" si="310"/>
        <v/>
      </c>
      <c r="D4012" s="6"/>
      <c r="E4012" s="1" t="str">
        <f t="shared" si="311"/>
        <v/>
      </c>
      <c r="F4012" s="1" t="str">
        <f t="shared" si="312"/>
        <v/>
      </c>
      <c r="G4012" s="1"/>
      <c r="H4012" s="74" t="str" cm="1">
        <f t="array" ref="H4012">IFERROR(IF(D4012="","",INDEX(Entradas!$H$3:$H$5000,MATCH(Vendas!A4012,IF(Entradas!$B$3:$B$5000=Vendas!D4012,Entradas!$A$3:$A$5000),1))),"Preço não registrado")</f>
        <v/>
      </c>
      <c r="I4012" s="37" t="str">
        <f t="shared" si="313"/>
        <v/>
      </c>
      <c r="J4012" s="1"/>
      <c r="K4012" s="1"/>
      <c r="L4012" s="16" t="str">
        <f t="shared" si="314"/>
        <v/>
      </c>
      <c r="M4012" s="70"/>
    </row>
    <row r="4013" spans="1:13" x14ac:dyDescent="0.3">
      <c r="A4013" s="4"/>
      <c r="B4013" s="1"/>
      <c r="C4013" s="1" t="str">
        <f t="shared" si="310"/>
        <v/>
      </c>
      <c r="D4013" s="1"/>
      <c r="E4013" s="1" t="str">
        <f t="shared" si="311"/>
        <v/>
      </c>
      <c r="F4013" s="1" t="str">
        <f t="shared" si="312"/>
        <v/>
      </c>
      <c r="G4013" s="1"/>
      <c r="H4013" s="74" t="str" cm="1">
        <f t="array" ref="H4013">IFERROR(IF(D4013="","",INDEX(Entradas!$H$3:$H$5000,MATCH(Vendas!A4013,IF(Entradas!$B$3:$B$5000=Vendas!D4013,Entradas!$A$3:$A$5000),1))),"Preço não registrado")</f>
        <v/>
      </c>
      <c r="I4013" s="37" t="str">
        <f t="shared" si="313"/>
        <v/>
      </c>
      <c r="J4013" s="1"/>
      <c r="K4013" s="1"/>
      <c r="L4013" s="16" t="str">
        <f t="shared" si="314"/>
        <v/>
      </c>
      <c r="M4013" s="70"/>
    </row>
    <row r="4014" spans="1:13" x14ac:dyDescent="0.3">
      <c r="A4014" s="4"/>
      <c r="B4014" s="1"/>
      <c r="C4014" s="1" t="str">
        <f t="shared" si="310"/>
        <v/>
      </c>
      <c r="D4014" s="1"/>
      <c r="E4014" s="1" t="str">
        <f t="shared" si="311"/>
        <v/>
      </c>
      <c r="F4014" s="1" t="str">
        <f t="shared" si="312"/>
        <v/>
      </c>
      <c r="G4014" s="1"/>
      <c r="H4014" s="74" t="str" cm="1">
        <f t="array" ref="H4014">IFERROR(IF(D4014="","",INDEX(Entradas!$H$3:$H$5000,MATCH(Vendas!A4014,IF(Entradas!$B$3:$B$5000=Vendas!D4014,Entradas!$A$3:$A$5000),1))),"Preço não registrado")</f>
        <v/>
      </c>
      <c r="I4014" s="37" t="str">
        <f t="shared" si="313"/>
        <v/>
      </c>
      <c r="J4014" s="1"/>
      <c r="K4014" s="1"/>
      <c r="L4014" s="16" t="str">
        <f t="shared" si="314"/>
        <v/>
      </c>
      <c r="M4014" s="70"/>
    </row>
    <row r="4015" spans="1:13" x14ac:dyDescent="0.3">
      <c r="A4015" s="4"/>
      <c r="B4015" s="1"/>
      <c r="C4015" s="1" t="str">
        <f t="shared" si="310"/>
        <v/>
      </c>
      <c r="D4015" s="1"/>
      <c r="E4015" s="1" t="str">
        <f t="shared" si="311"/>
        <v/>
      </c>
      <c r="F4015" s="1" t="str">
        <f t="shared" si="312"/>
        <v/>
      </c>
      <c r="G4015" s="1"/>
      <c r="H4015" s="74" t="str" cm="1">
        <f t="array" ref="H4015">IFERROR(IF(D4015="","",INDEX(Entradas!$H$3:$H$5000,MATCH(Vendas!A4015,IF(Entradas!$B$3:$B$5000=Vendas!D4015,Entradas!$A$3:$A$5000),1))),"Preço não registrado")</f>
        <v/>
      </c>
      <c r="I4015" s="37" t="str">
        <f t="shared" si="313"/>
        <v/>
      </c>
      <c r="J4015" s="1"/>
      <c r="K4015" s="1"/>
      <c r="L4015" s="16" t="str">
        <f t="shared" si="314"/>
        <v/>
      </c>
      <c r="M4015" s="70"/>
    </row>
    <row r="4016" spans="1:13" x14ac:dyDescent="0.3">
      <c r="A4016" s="4"/>
      <c r="B4016" s="1"/>
      <c r="C4016" s="1" t="str">
        <f t="shared" si="310"/>
        <v/>
      </c>
      <c r="D4016" s="1"/>
      <c r="E4016" s="1" t="str">
        <f t="shared" si="311"/>
        <v/>
      </c>
      <c r="F4016" s="1" t="str">
        <f t="shared" si="312"/>
        <v/>
      </c>
      <c r="G4016" s="1"/>
      <c r="H4016" s="74" t="str" cm="1">
        <f t="array" ref="H4016">IFERROR(IF(D4016="","",INDEX(Entradas!$H$3:$H$5000,MATCH(Vendas!A4016,IF(Entradas!$B$3:$B$5000=Vendas!D4016,Entradas!$A$3:$A$5000),1))),"Preço não registrado")</f>
        <v/>
      </c>
      <c r="I4016" s="37" t="str">
        <f t="shared" si="313"/>
        <v/>
      </c>
      <c r="J4016" s="1"/>
      <c r="K4016" s="1"/>
      <c r="L4016" s="16" t="str">
        <f t="shared" si="314"/>
        <v/>
      </c>
      <c r="M4016" s="70"/>
    </row>
    <row r="4017" spans="1:13" x14ac:dyDescent="0.3">
      <c r="A4017" s="4"/>
      <c r="B4017" s="1"/>
      <c r="C4017" s="1" t="str">
        <f t="shared" si="310"/>
        <v/>
      </c>
      <c r="D4017" s="1"/>
      <c r="E4017" s="1" t="str">
        <f t="shared" si="311"/>
        <v/>
      </c>
      <c r="F4017" s="1" t="str">
        <f t="shared" si="312"/>
        <v/>
      </c>
      <c r="G4017" s="1"/>
      <c r="H4017" s="74" t="str" cm="1">
        <f t="array" ref="H4017">IFERROR(IF(D4017="","",INDEX(Entradas!$H$3:$H$5000,MATCH(Vendas!A4017,IF(Entradas!$B$3:$B$5000=Vendas!D4017,Entradas!$A$3:$A$5000),1))),"Preço não registrado")</f>
        <v/>
      </c>
      <c r="I4017" s="37" t="str">
        <f t="shared" si="313"/>
        <v/>
      </c>
      <c r="J4017" s="1"/>
      <c r="K4017" s="1"/>
      <c r="L4017" s="16" t="str">
        <f t="shared" si="314"/>
        <v/>
      </c>
      <c r="M4017" s="70"/>
    </row>
    <row r="4018" spans="1:13" x14ac:dyDescent="0.3">
      <c r="A4018" s="4"/>
      <c r="B4018" s="1"/>
      <c r="C4018" s="1" t="str">
        <f t="shared" si="310"/>
        <v/>
      </c>
      <c r="D4018" s="1"/>
      <c r="E4018" s="1" t="str">
        <f t="shared" si="311"/>
        <v/>
      </c>
      <c r="F4018" s="1" t="str">
        <f t="shared" si="312"/>
        <v/>
      </c>
      <c r="G4018" s="1"/>
      <c r="H4018" s="74" t="str" cm="1">
        <f t="array" ref="H4018">IFERROR(IF(D4018="","",INDEX(Entradas!$H$3:$H$5000,MATCH(Vendas!A4018,IF(Entradas!$B$3:$B$5000=Vendas!D4018,Entradas!$A$3:$A$5000),1))),"Preço não registrado")</f>
        <v/>
      </c>
      <c r="I4018" s="37" t="str">
        <f t="shared" si="313"/>
        <v/>
      </c>
      <c r="J4018" s="1"/>
      <c r="K4018" s="1"/>
      <c r="L4018" s="16" t="str">
        <f t="shared" si="314"/>
        <v/>
      </c>
      <c r="M4018" s="70"/>
    </row>
    <row r="4019" spans="1:13" x14ac:dyDescent="0.3">
      <c r="A4019" s="4"/>
      <c r="B4019" s="1"/>
      <c r="C4019" s="1" t="str">
        <f t="shared" si="310"/>
        <v/>
      </c>
      <c r="D4019" s="1"/>
      <c r="E4019" s="1" t="str">
        <f t="shared" si="311"/>
        <v/>
      </c>
      <c r="F4019" s="1" t="str">
        <f t="shared" si="312"/>
        <v/>
      </c>
      <c r="G4019" s="1"/>
      <c r="H4019" s="74" t="str" cm="1">
        <f t="array" ref="H4019">IFERROR(IF(D4019="","",INDEX(Entradas!$H$3:$H$5000,MATCH(Vendas!A4019,IF(Entradas!$B$3:$B$5000=Vendas!D4019,Entradas!$A$3:$A$5000),1))),"Preço não registrado")</f>
        <v/>
      </c>
      <c r="I4019" s="37" t="str">
        <f t="shared" si="313"/>
        <v/>
      </c>
      <c r="J4019" s="1"/>
      <c r="K4019" s="1"/>
      <c r="L4019" s="16" t="str">
        <f t="shared" si="314"/>
        <v/>
      </c>
      <c r="M4019" s="70"/>
    </row>
    <row r="4020" spans="1:13" x14ac:dyDescent="0.3">
      <c r="A4020" s="4"/>
      <c r="B4020" s="1"/>
      <c r="C4020" s="1" t="str">
        <f t="shared" si="310"/>
        <v/>
      </c>
      <c r="D4020" s="1"/>
      <c r="E4020" s="1" t="str">
        <f t="shared" si="311"/>
        <v/>
      </c>
      <c r="F4020" s="1" t="str">
        <f t="shared" si="312"/>
        <v/>
      </c>
      <c r="G4020" s="1"/>
      <c r="H4020" s="74" t="str" cm="1">
        <f t="array" ref="H4020">IFERROR(IF(D4020="","",INDEX(Entradas!$H$3:$H$5000,MATCH(Vendas!A4020,IF(Entradas!$B$3:$B$5000=Vendas!D4020,Entradas!$A$3:$A$5000),1))),"Preço não registrado")</f>
        <v/>
      </c>
      <c r="I4020" s="37" t="str">
        <f t="shared" si="313"/>
        <v/>
      </c>
      <c r="J4020" s="1"/>
      <c r="K4020" s="1"/>
      <c r="L4020" s="16" t="str">
        <f t="shared" si="314"/>
        <v/>
      </c>
      <c r="M4020" s="70"/>
    </row>
    <row r="4021" spans="1:13" x14ac:dyDescent="0.3">
      <c r="A4021" s="4"/>
      <c r="B4021" s="1"/>
      <c r="C4021" s="1" t="str">
        <f t="shared" si="310"/>
        <v/>
      </c>
      <c r="D4021" s="1"/>
      <c r="E4021" s="1" t="str">
        <f t="shared" si="311"/>
        <v/>
      </c>
      <c r="F4021" s="1" t="str">
        <f t="shared" si="312"/>
        <v/>
      </c>
      <c r="G4021" s="1"/>
      <c r="H4021" s="74" t="str" cm="1">
        <f t="array" ref="H4021">IFERROR(IF(D4021="","",INDEX(Entradas!$H$3:$H$5000,MATCH(Vendas!A4021,IF(Entradas!$B$3:$B$5000=Vendas!D4021,Entradas!$A$3:$A$5000),1))),"Preço não registrado")</f>
        <v/>
      </c>
      <c r="I4021" s="37" t="str">
        <f t="shared" si="313"/>
        <v/>
      </c>
      <c r="J4021" s="1"/>
      <c r="K4021" s="1"/>
      <c r="L4021" s="16" t="str">
        <f t="shared" si="314"/>
        <v/>
      </c>
      <c r="M4021" s="70"/>
    </row>
    <row r="4022" spans="1:13" x14ac:dyDescent="0.3">
      <c r="A4022" s="4"/>
      <c r="B4022" s="1"/>
      <c r="C4022" s="1" t="str">
        <f t="shared" si="310"/>
        <v/>
      </c>
      <c r="D4022" s="6"/>
      <c r="E4022" s="1" t="str">
        <f t="shared" si="311"/>
        <v/>
      </c>
      <c r="F4022" s="1" t="str">
        <f t="shared" si="312"/>
        <v/>
      </c>
      <c r="G4022" s="1"/>
      <c r="H4022" s="74" t="str" cm="1">
        <f t="array" ref="H4022">IFERROR(IF(D4022="","",INDEX(Entradas!$H$3:$H$5000,MATCH(Vendas!A4022,IF(Entradas!$B$3:$B$5000=Vendas!D4022,Entradas!$A$3:$A$5000),1))),"Preço não registrado")</f>
        <v/>
      </c>
      <c r="I4022" s="37" t="str">
        <f t="shared" si="313"/>
        <v/>
      </c>
      <c r="J4022" s="1"/>
      <c r="K4022" s="1"/>
      <c r="L4022" s="16" t="str">
        <f t="shared" si="314"/>
        <v/>
      </c>
      <c r="M4022" s="70"/>
    </row>
    <row r="4023" spans="1:13" x14ac:dyDescent="0.3">
      <c r="A4023" s="4"/>
      <c r="B4023" s="1"/>
      <c r="C4023" s="1" t="str">
        <f t="shared" si="310"/>
        <v/>
      </c>
      <c r="D4023" s="1"/>
      <c r="E4023" s="1" t="str">
        <f t="shared" si="311"/>
        <v/>
      </c>
      <c r="F4023" s="1" t="str">
        <f t="shared" si="312"/>
        <v/>
      </c>
      <c r="G4023" s="1"/>
      <c r="H4023" s="74" t="str" cm="1">
        <f t="array" ref="H4023">IFERROR(IF(D4023="","",INDEX(Entradas!$H$3:$H$5000,MATCH(Vendas!A4023,IF(Entradas!$B$3:$B$5000=Vendas!D4023,Entradas!$A$3:$A$5000),1))),"Preço não registrado")</f>
        <v/>
      </c>
      <c r="I4023" s="37" t="str">
        <f t="shared" si="313"/>
        <v/>
      </c>
      <c r="J4023" s="1"/>
      <c r="K4023" s="1"/>
      <c r="L4023" s="16" t="str">
        <f t="shared" si="314"/>
        <v/>
      </c>
      <c r="M4023" s="70"/>
    </row>
    <row r="4024" spans="1:13" x14ac:dyDescent="0.3">
      <c r="A4024" s="4"/>
      <c r="B4024" s="1"/>
      <c r="C4024" s="1" t="str">
        <f t="shared" si="310"/>
        <v/>
      </c>
      <c r="D4024" s="1"/>
      <c r="E4024" s="1" t="str">
        <f t="shared" si="311"/>
        <v/>
      </c>
      <c r="F4024" s="1" t="str">
        <f t="shared" si="312"/>
        <v/>
      </c>
      <c r="G4024" s="1"/>
      <c r="H4024" s="74" t="str" cm="1">
        <f t="array" ref="H4024">IFERROR(IF(D4024="","",INDEX(Entradas!$H$3:$H$5000,MATCH(Vendas!A4024,IF(Entradas!$B$3:$B$5000=Vendas!D4024,Entradas!$A$3:$A$5000),1))),"Preço não registrado")</f>
        <v/>
      </c>
      <c r="I4024" s="37" t="str">
        <f t="shared" si="313"/>
        <v/>
      </c>
      <c r="J4024" s="1"/>
      <c r="K4024" s="1"/>
      <c r="L4024" s="16" t="str">
        <f t="shared" si="314"/>
        <v/>
      </c>
      <c r="M4024" s="70"/>
    </row>
    <row r="4025" spans="1:13" x14ac:dyDescent="0.3">
      <c r="A4025" s="4"/>
      <c r="B4025" s="1"/>
      <c r="C4025" s="1" t="str">
        <f t="shared" si="310"/>
        <v/>
      </c>
      <c r="D4025" s="1"/>
      <c r="E4025" s="1" t="str">
        <f t="shared" si="311"/>
        <v/>
      </c>
      <c r="F4025" s="1" t="str">
        <f t="shared" si="312"/>
        <v/>
      </c>
      <c r="G4025" s="1"/>
      <c r="H4025" s="74" t="str" cm="1">
        <f t="array" ref="H4025">IFERROR(IF(D4025="","",INDEX(Entradas!$H$3:$H$5000,MATCH(Vendas!A4025,IF(Entradas!$B$3:$B$5000=Vendas!D4025,Entradas!$A$3:$A$5000),1))),"Preço não registrado")</f>
        <v/>
      </c>
      <c r="I4025" s="37" t="str">
        <f t="shared" si="313"/>
        <v/>
      </c>
      <c r="J4025" s="1"/>
      <c r="K4025" s="1"/>
      <c r="L4025" s="16" t="str">
        <f t="shared" si="314"/>
        <v/>
      </c>
      <c r="M4025" s="70"/>
    </row>
    <row r="4026" spans="1:13" x14ac:dyDescent="0.3">
      <c r="A4026" s="4"/>
      <c r="B4026" s="1"/>
      <c r="C4026" s="1" t="str">
        <f t="shared" si="310"/>
        <v/>
      </c>
      <c r="D4026" s="1"/>
      <c r="E4026" s="1" t="str">
        <f t="shared" si="311"/>
        <v/>
      </c>
      <c r="F4026" s="1" t="str">
        <f t="shared" si="312"/>
        <v/>
      </c>
      <c r="G4026" s="1"/>
      <c r="H4026" s="74" t="str" cm="1">
        <f t="array" ref="H4026">IFERROR(IF(D4026="","",INDEX(Entradas!$H$3:$H$5000,MATCH(Vendas!A4026,IF(Entradas!$B$3:$B$5000=Vendas!D4026,Entradas!$A$3:$A$5000),1))),"Preço não registrado")</f>
        <v/>
      </c>
      <c r="I4026" s="37" t="str">
        <f t="shared" si="313"/>
        <v/>
      </c>
      <c r="J4026" s="1"/>
      <c r="K4026" s="1"/>
      <c r="L4026" s="16" t="str">
        <f t="shared" si="314"/>
        <v/>
      </c>
      <c r="M4026" s="70"/>
    </row>
    <row r="4027" spans="1:13" x14ac:dyDescent="0.3">
      <c r="A4027" s="4"/>
      <c r="B4027" s="1"/>
      <c r="C4027" s="1" t="str">
        <f t="shared" si="310"/>
        <v/>
      </c>
      <c r="D4027" s="1"/>
      <c r="E4027" s="1" t="str">
        <f t="shared" si="311"/>
        <v/>
      </c>
      <c r="F4027" s="1" t="str">
        <f t="shared" si="312"/>
        <v/>
      </c>
      <c r="G4027" s="1"/>
      <c r="H4027" s="74" t="str" cm="1">
        <f t="array" ref="H4027">IFERROR(IF(D4027="","",INDEX(Entradas!$H$3:$H$5000,MATCH(Vendas!A4027,IF(Entradas!$B$3:$B$5000=Vendas!D4027,Entradas!$A$3:$A$5000),1))),"Preço não registrado")</f>
        <v/>
      </c>
      <c r="I4027" s="37" t="str">
        <f t="shared" si="313"/>
        <v/>
      </c>
      <c r="J4027" s="1"/>
      <c r="K4027" s="1"/>
      <c r="L4027" s="16" t="str">
        <f t="shared" si="314"/>
        <v/>
      </c>
      <c r="M4027" s="70"/>
    </row>
    <row r="4028" spans="1:13" x14ac:dyDescent="0.3">
      <c r="A4028" s="4"/>
      <c r="B4028" s="1"/>
      <c r="C4028" s="1" t="str">
        <f t="shared" si="310"/>
        <v/>
      </c>
      <c r="D4028" s="1"/>
      <c r="E4028" s="1" t="str">
        <f t="shared" si="311"/>
        <v/>
      </c>
      <c r="F4028" s="1" t="str">
        <f t="shared" si="312"/>
        <v/>
      </c>
      <c r="G4028" s="1"/>
      <c r="H4028" s="74" t="str" cm="1">
        <f t="array" ref="H4028">IFERROR(IF(D4028="","",INDEX(Entradas!$H$3:$H$5000,MATCH(Vendas!A4028,IF(Entradas!$B$3:$B$5000=Vendas!D4028,Entradas!$A$3:$A$5000),1))),"Preço não registrado")</f>
        <v/>
      </c>
      <c r="I4028" s="37" t="str">
        <f t="shared" si="313"/>
        <v/>
      </c>
      <c r="J4028" s="1"/>
      <c r="K4028" s="1"/>
      <c r="L4028" s="16" t="str">
        <f t="shared" si="314"/>
        <v/>
      </c>
      <c r="M4028" s="70"/>
    </row>
    <row r="4029" spans="1:13" x14ac:dyDescent="0.3">
      <c r="A4029" s="4"/>
      <c r="B4029" s="1"/>
      <c r="C4029" s="1" t="str">
        <f t="shared" si="310"/>
        <v/>
      </c>
      <c r="D4029" s="1"/>
      <c r="E4029" s="1" t="str">
        <f t="shared" si="311"/>
        <v/>
      </c>
      <c r="F4029" s="1" t="str">
        <f t="shared" si="312"/>
        <v/>
      </c>
      <c r="G4029" s="1"/>
      <c r="H4029" s="74" t="str" cm="1">
        <f t="array" ref="H4029">IFERROR(IF(D4029="","",INDEX(Entradas!$H$3:$H$5000,MATCH(Vendas!A4029,IF(Entradas!$B$3:$B$5000=Vendas!D4029,Entradas!$A$3:$A$5000),1))),"Preço não registrado")</f>
        <v/>
      </c>
      <c r="I4029" s="37" t="str">
        <f t="shared" si="313"/>
        <v/>
      </c>
      <c r="J4029" s="1"/>
      <c r="K4029" s="1"/>
      <c r="L4029" s="16" t="str">
        <f t="shared" si="314"/>
        <v/>
      </c>
      <c r="M4029" s="70"/>
    </row>
    <row r="4030" spans="1:13" x14ac:dyDescent="0.3">
      <c r="A4030" s="4"/>
      <c r="B4030" s="1"/>
      <c r="C4030" s="1" t="str">
        <f t="shared" si="310"/>
        <v/>
      </c>
      <c r="D4030" s="1"/>
      <c r="E4030" s="1" t="str">
        <f t="shared" si="311"/>
        <v/>
      </c>
      <c r="F4030" s="1" t="str">
        <f t="shared" si="312"/>
        <v/>
      </c>
      <c r="G4030" s="1"/>
      <c r="H4030" s="74" t="str" cm="1">
        <f t="array" ref="H4030">IFERROR(IF(D4030="","",INDEX(Entradas!$H$3:$H$5000,MATCH(Vendas!A4030,IF(Entradas!$B$3:$B$5000=Vendas!D4030,Entradas!$A$3:$A$5000),1))),"Preço não registrado")</f>
        <v/>
      </c>
      <c r="I4030" s="37" t="str">
        <f t="shared" si="313"/>
        <v/>
      </c>
      <c r="J4030" s="1"/>
      <c r="K4030" s="1"/>
      <c r="L4030" s="16" t="str">
        <f t="shared" si="314"/>
        <v/>
      </c>
      <c r="M4030" s="70"/>
    </row>
    <row r="4031" spans="1:13" x14ac:dyDescent="0.3">
      <c r="A4031" s="4"/>
      <c r="B4031" s="1"/>
      <c r="C4031" s="1" t="str">
        <f t="shared" si="310"/>
        <v/>
      </c>
      <c r="D4031" s="1"/>
      <c r="E4031" s="1" t="str">
        <f t="shared" si="311"/>
        <v/>
      </c>
      <c r="F4031" s="1" t="str">
        <f t="shared" si="312"/>
        <v/>
      </c>
      <c r="G4031" s="1"/>
      <c r="H4031" s="74" t="str" cm="1">
        <f t="array" ref="H4031">IFERROR(IF(D4031="","",INDEX(Entradas!$H$3:$H$5000,MATCH(Vendas!A4031,IF(Entradas!$B$3:$B$5000=Vendas!D4031,Entradas!$A$3:$A$5000),1))),"Preço não registrado")</f>
        <v/>
      </c>
      <c r="I4031" s="37" t="str">
        <f t="shared" si="313"/>
        <v/>
      </c>
      <c r="J4031" s="1"/>
      <c r="K4031" s="1"/>
      <c r="L4031" s="16" t="str">
        <f t="shared" si="314"/>
        <v/>
      </c>
      <c r="M4031" s="70"/>
    </row>
    <row r="4032" spans="1:13" x14ac:dyDescent="0.3">
      <c r="A4032" s="4"/>
      <c r="B4032" s="1"/>
      <c r="C4032" s="1" t="str">
        <f t="shared" si="310"/>
        <v/>
      </c>
      <c r="D4032" s="6"/>
      <c r="E4032" s="1" t="str">
        <f t="shared" si="311"/>
        <v/>
      </c>
      <c r="F4032" s="1" t="str">
        <f t="shared" si="312"/>
        <v/>
      </c>
      <c r="G4032" s="1"/>
      <c r="H4032" s="74" t="str" cm="1">
        <f t="array" ref="H4032">IFERROR(IF(D4032="","",INDEX(Entradas!$H$3:$H$5000,MATCH(Vendas!A4032,IF(Entradas!$B$3:$B$5000=Vendas!D4032,Entradas!$A$3:$A$5000),1))),"Preço não registrado")</f>
        <v/>
      </c>
      <c r="I4032" s="37" t="str">
        <f t="shared" si="313"/>
        <v/>
      </c>
      <c r="J4032" s="1"/>
      <c r="K4032" s="1"/>
      <c r="L4032" s="16" t="str">
        <f t="shared" si="314"/>
        <v/>
      </c>
      <c r="M4032" s="70"/>
    </row>
    <row r="4033" spans="1:13" x14ac:dyDescent="0.3">
      <c r="A4033" s="4"/>
      <c r="B4033" s="1"/>
      <c r="C4033" s="1" t="str">
        <f t="shared" si="310"/>
        <v/>
      </c>
      <c r="D4033" s="1"/>
      <c r="E4033" s="1" t="str">
        <f t="shared" si="311"/>
        <v/>
      </c>
      <c r="F4033" s="1" t="str">
        <f t="shared" si="312"/>
        <v/>
      </c>
      <c r="G4033" s="1"/>
      <c r="H4033" s="74" t="str" cm="1">
        <f t="array" ref="H4033">IFERROR(IF(D4033="","",INDEX(Entradas!$H$3:$H$5000,MATCH(Vendas!A4033,IF(Entradas!$B$3:$B$5000=Vendas!D4033,Entradas!$A$3:$A$5000),1))),"Preço não registrado")</f>
        <v/>
      </c>
      <c r="I4033" s="37" t="str">
        <f t="shared" si="313"/>
        <v/>
      </c>
      <c r="J4033" s="1"/>
      <c r="K4033" s="1"/>
      <c r="L4033" s="16" t="str">
        <f t="shared" si="314"/>
        <v/>
      </c>
      <c r="M4033" s="70"/>
    </row>
    <row r="4034" spans="1:13" x14ac:dyDescent="0.3">
      <c r="A4034" s="4"/>
      <c r="B4034" s="1"/>
      <c r="C4034" s="1" t="str">
        <f t="shared" si="310"/>
        <v/>
      </c>
      <c r="D4034" s="1"/>
      <c r="E4034" s="1" t="str">
        <f t="shared" si="311"/>
        <v/>
      </c>
      <c r="F4034" s="1" t="str">
        <f t="shared" si="312"/>
        <v/>
      </c>
      <c r="G4034" s="1"/>
      <c r="H4034" s="74" t="str" cm="1">
        <f t="array" ref="H4034">IFERROR(IF(D4034="","",INDEX(Entradas!$H$3:$H$5000,MATCH(Vendas!A4034,IF(Entradas!$B$3:$B$5000=Vendas!D4034,Entradas!$A$3:$A$5000),1))),"Preço não registrado")</f>
        <v/>
      </c>
      <c r="I4034" s="37" t="str">
        <f t="shared" si="313"/>
        <v/>
      </c>
      <c r="J4034" s="1"/>
      <c r="K4034" s="1"/>
      <c r="L4034" s="16" t="str">
        <f t="shared" si="314"/>
        <v/>
      </c>
      <c r="M4034" s="70"/>
    </row>
    <row r="4035" spans="1:13" x14ac:dyDescent="0.3">
      <c r="A4035" s="4"/>
      <c r="B4035" s="1"/>
      <c r="C4035" s="1" t="str">
        <f t="shared" ref="C4035:C4098" si="315">IF(B4035="","",VLOOKUP(B4035,tabela_cliente,2,0))</f>
        <v/>
      </c>
      <c r="D4035" s="1"/>
      <c r="E4035" s="1" t="str">
        <f t="shared" ref="E4035:E4098" si="316">IF(D4035="","",VLOOKUP(D4035,tabela_produto,2,0))</f>
        <v/>
      </c>
      <c r="F4035" s="1" t="str">
        <f t="shared" ref="F4035:F4098" si="317">IF(D4035="","",VLOOKUP(D4035,tabela_produto,3,0))</f>
        <v/>
      </c>
      <c r="G4035" s="1"/>
      <c r="H4035" s="74" t="str" cm="1">
        <f t="array" ref="H4035">IFERROR(IF(D4035="","",INDEX(Entradas!$H$3:$H$5000,MATCH(Vendas!A4035,IF(Entradas!$B$3:$B$5000=Vendas!D4035,Entradas!$A$3:$A$5000),1))),"Preço não registrado")</f>
        <v/>
      </c>
      <c r="I4035" s="37" t="str">
        <f t="shared" si="313"/>
        <v/>
      </c>
      <c r="J4035" s="1"/>
      <c r="K4035" s="1"/>
      <c r="L4035" s="16" t="str">
        <f t="shared" si="314"/>
        <v/>
      </c>
      <c r="M4035" s="70"/>
    </row>
    <row r="4036" spans="1:13" x14ac:dyDescent="0.3">
      <c r="A4036" s="4"/>
      <c r="B4036" s="1"/>
      <c r="C4036" s="1" t="str">
        <f t="shared" si="315"/>
        <v/>
      </c>
      <c r="D4036" s="1"/>
      <c r="E4036" s="1" t="str">
        <f t="shared" si="316"/>
        <v/>
      </c>
      <c r="F4036" s="1" t="str">
        <f t="shared" si="317"/>
        <v/>
      </c>
      <c r="G4036" s="1"/>
      <c r="H4036" s="74" t="str" cm="1">
        <f t="array" ref="H4036">IFERROR(IF(D4036="","",INDEX(Entradas!$H$3:$H$5000,MATCH(Vendas!A4036,IF(Entradas!$B$3:$B$5000=Vendas!D4036,Entradas!$A$3:$A$5000),1))),"Preço não registrado")</f>
        <v/>
      </c>
      <c r="I4036" s="37" t="str">
        <f t="shared" ref="I4036:I4099" si="318">IFERROR(IF(OR(G4036="",H4036=""),"",G4036*H4036),"")</f>
        <v/>
      </c>
      <c r="J4036" s="1"/>
      <c r="K4036" s="1"/>
      <c r="L4036" s="16" t="str">
        <f t="shared" ref="L4036:L4099" si="319">IF(K4036="","",HYPERLINK("https://rastreamentocorreios.info/consulta/"&amp;K4036,"Rastreie aqui"))</f>
        <v/>
      </c>
      <c r="M4036" s="70"/>
    </row>
    <row r="4037" spans="1:13" x14ac:dyDescent="0.3">
      <c r="A4037" s="4"/>
      <c r="B4037" s="1"/>
      <c r="C4037" s="1" t="str">
        <f t="shared" si="315"/>
        <v/>
      </c>
      <c r="D4037" s="1"/>
      <c r="E4037" s="1" t="str">
        <f t="shared" si="316"/>
        <v/>
      </c>
      <c r="F4037" s="1" t="str">
        <f t="shared" si="317"/>
        <v/>
      </c>
      <c r="G4037" s="1"/>
      <c r="H4037" s="74" t="str" cm="1">
        <f t="array" ref="H4037">IFERROR(IF(D4037="","",INDEX(Entradas!$H$3:$H$5000,MATCH(Vendas!A4037,IF(Entradas!$B$3:$B$5000=Vendas!D4037,Entradas!$A$3:$A$5000),1))),"Preço não registrado")</f>
        <v/>
      </c>
      <c r="I4037" s="37" t="str">
        <f t="shared" si="318"/>
        <v/>
      </c>
      <c r="J4037" s="1"/>
      <c r="K4037" s="1"/>
      <c r="L4037" s="16" t="str">
        <f t="shared" si="319"/>
        <v/>
      </c>
      <c r="M4037" s="70"/>
    </row>
    <row r="4038" spans="1:13" x14ac:dyDescent="0.3">
      <c r="A4038" s="4"/>
      <c r="B4038" s="1"/>
      <c r="C4038" s="1" t="str">
        <f t="shared" si="315"/>
        <v/>
      </c>
      <c r="D4038" s="1"/>
      <c r="E4038" s="1" t="str">
        <f t="shared" si="316"/>
        <v/>
      </c>
      <c r="F4038" s="1" t="str">
        <f t="shared" si="317"/>
        <v/>
      </c>
      <c r="G4038" s="1"/>
      <c r="H4038" s="74" t="str" cm="1">
        <f t="array" ref="H4038">IFERROR(IF(D4038="","",INDEX(Entradas!$H$3:$H$5000,MATCH(Vendas!A4038,IF(Entradas!$B$3:$B$5000=Vendas!D4038,Entradas!$A$3:$A$5000),1))),"Preço não registrado")</f>
        <v/>
      </c>
      <c r="I4038" s="37" t="str">
        <f t="shared" si="318"/>
        <v/>
      </c>
      <c r="J4038" s="1"/>
      <c r="K4038" s="1"/>
      <c r="L4038" s="16" t="str">
        <f t="shared" si="319"/>
        <v/>
      </c>
      <c r="M4038" s="70"/>
    </row>
    <row r="4039" spans="1:13" x14ac:dyDescent="0.3">
      <c r="A4039" s="4"/>
      <c r="B4039" s="1"/>
      <c r="C4039" s="1" t="str">
        <f t="shared" si="315"/>
        <v/>
      </c>
      <c r="D4039" s="1"/>
      <c r="E4039" s="1" t="str">
        <f t="shared" si="316"/>
        <v/>
      </c>
      <c r="F4039" s="1" t="str">
        <f t="shared" si="317"/>
        <v/>
      </c>
      <c r="G4039" s="1"/>
      <c r="H4039" s="74" t="str" cm="1">
        <f t="array" ref="H4039">IFERROR(IF(D4039="","",INDEX(Entradas!$H$3:$H$5000,MATCH(Vendas!A4039,IF(Entradas!$B$3:$B$5000=Vendas!D4039,Entradas!$A$3:$A$5000),1))),"Preço não registrado")</f>
        <v/>
      </c>
      <c r="I4039" s="37" t="str">
        <f t="shared" si="318"/>
        <v/>
      </c>
      <c r="J4039" s="1"/>
      <c r="K4039" s="1"/>
      <c r="L4039" s="16" t="str">
        <f t="shared" si="319"/>
        <v/>
      </c>
      <c r="M4039" s="70"/>
    </row>
    <row r="4040" spans="1:13" x14ac:dyDescent="0.3">
      <c r="A4040" s="4"/>
      <c r="B4040" s="1"/>
      <c r="C4040" s="1" t="str">
        <f t="shared" si="315"/>
        <v/>
      </c>
      <c r="D4040" s="1"/>
      <c r="E4040" s="1" t="str">
        <f t="shared" si="316"/>
        <v/>
      </c>
      <c r="F4040" s="1" t="str">
        <f t="shared" si="317"/>
        <v/>
      </c>
      <c r="G4040" s="1"/>
      <c r="H4040" s="74" t="str" cm="1">
        <f t="array" ref="H4040">IFERROR(IF(D4040="","",INDEX(Entradas!$H$3:$H$5000,MATCH(Vendas!A4040,IF(Entradas!$B$3:$B$5000=Vendas!D4040,Entradas!$A$3:$A$5000),1))),"Preço não registrado")</f>
        <v/>
      </c>
      <c r="I4040" s="37" t="str">
        <f t="shared" si="318"/>
        <v/>
      </c>
      <c r="J4040" s="1"/>
      <c r="K4040" s="1"/>
      <c r="L4040" s="16" t="str">
        <f t="shared" si="319"/>
        <v/>
      </c>
      <c r="M4040" s="70"/>
    </row>
    <row r="4041" spans="1:13" x14ac:dyDescent="0.3">
      <c r="A4041" s="4"/>
      <c r="B4041" s="1"/>
      <c r="C4041" s="1" t="str">
        <f t="shared" si="315"/>
        <v/>
      </c>
      <c r="D4041" s="1"/>
      <c r="E4041" s="1" t="str">
        <f t="shared" si="316"/>
        <v/>
      </c>
      <c r="F4041" s="1" t="str">
        <f t="shared" si="317"/>
        <v/>
      </c>
      <c r="G4041" s="1"/>
      <c r="H4041" s="74" t="str" cm="1">
        <f t="array" ref="H4041">IFERROR(IF(D4041="","",INDEX(Entradas!$H$3:$H$5000,MATCH(Vendas!A4041,IF(Entradas!$B$3:$B$5000=Vendas!D4041,Entradas!$A$3:$A$5000),1))),"Preço não registrado")</f>
        <v/>
      </c>
      <c r="I4041" s="37" t="str">
        <f t="shared" si="318"/>
        <v/>
      </c>
      <c r="J4041" s="1"/>
      <c r="K4041" s="1"/>
      <c r="L4041" s="16" t="str">
        <f t="shared" si="319"/>
        <v/>
      </c>
      <c r="M4041" s="70"/>
    </row>
    <row r="4042" spans="1:13" x14ac:dyDescent="0.3">
      <c r="A4042" s="4"/>
      <c r="B4042" s="1"/>
      <c r="C4042" s="1" t="str">
        <f t="shared" si="315"/>
        <v/>
      </c>
      <c r="D4042" s="6"/>
      <c r="E4042" s="1" t="str">
        <f t="shared" si="316"/>
        <v/>
      </c>
      <c r="F4042" s="1" t="str">
        <f t="shared" si="317"/>
        <v/>
      </c>
      <c r="G4042" s="1"/>
      <c r="H4042" s="74" t="str" cm="1">
        <f t="array" ref="H4042">IFERROR(IF(D4042="","",INDEX(Entradas!$H$3:$H$5000,MATCH(Vendas!A4042,IF(Entradas!$B$3:$B$5000=Vendas!D4042,Entradas!$A$3:$A$5000),1))),"Preço não registrado")</f>
        <v/>
      </c>
      <c r="I4042" s="37" t="str">
        <f t="shared" si="318"/>
        <v/>
      </c>
      <c r="J4042" s="1"/>
      <c r="K4042" s="1"/>
      <c r="L4042" s="16" t="str">
        <f t="shared" si="319"/>
        <v/>
      </c>
      <c r="M4042" s="70"/>
    </row>
    <row r="4043" spans="1:13" x14ac:dyDescent="0.3">
      <c r="A4043" s="4"/>
      <c r="B4043" s="1"/>
      <c r="C4043" s="1" t="str">
        <f t="shared" si="315"/>
        <v/>
      </c>
      <c r="D4043" s="1"/>
      <c r="E4043" s="1" t="str">
        <f t="shared" si="316"/>
        <v/>
      </c>
      <c r="F4043" s="1" t="str">
        <f t="shared" si="317"/>
        <v/>
      </c>
      <c r="G4043" s="1"/>
      <c r="H4043" s="74" t="str" cm="1">
        <f t="array" ref="H4043">IFERROR(IF(D4043="","",INDEX(Entradas!$H$3:$H$5000,MATCH(Vendas!A4043,IF(Entradas!$B$3:$B$5000=Vendas!D4043,Entradas!$A$3:$A$5000),1))),"Preço não registrado")</f>
        <v/>
      </c>
      <c r="I4043" s="37" t="str">
        <f t="shared" si="318"/>
        <v/>
      </c>
      <c r="J4043" s="1"/>
      <c r="K4043" s="1"/>
      <c r="L4043" s="16" t="str">
        <f t="shared" si="319"/>
        <v/>
      </c>
      <c r="M4043" s="70"/>
    </row>
    <row r="4044" spans="1:13" x14ac:dyDescent="0.3">
      <c r="A4044" s="4"/>
      <c r="B4044" s="1"/>
      <c r="C4044" s="1" t="str">
        <f t="shared" si="315"/>
        <v/>
      </c>
      <c r="D4044" s="1"/>
      <c r="E4044" s="1" t="str">
        <f t="shared" si="316"/>
        <v/>
      </c>
      <c r="F4044" s="1" t="str">
        <f t="shared" si="317"/>
        <v/>
      </c>
      <c r="G4044" s="1"/>
      <c r="H4044" s="74" t="str" cm="1">
        <f t="array" ref="H4044">IFERROR(IF(D4044="","",INDEX(Entradas!$H$3:$H$5000,MATCH(Vendas!A4044,IF(Entradas!$B$3:$B$5000=Vendas!D4044,Entradas!$A$3:$A$5000),1))),"Preço não registrado")</f>
        <v/>
      </c>
      <c r="I4044" s="37" t="str">
        <f t="shared" si="318"/>
        <v/>
      </c>
      <c r="J4044" s="1"/>
      <c r="K4044" s="1"/>
      <c r="L4044" s="16" t="str">
        <f t="shared" si="319"/>
        <v/>
      </c>
      <c r="M4044" s="70"/>
    </row>
    <row r="4045" spans="1:13" x14ac:dyDescent="0.3">
      <c r="A4045" s="4"/>
      <c r="B4045" s="1"/>
      <c r="C4045" s="1" t="str">
        <f t="shared" si="315"/>
        <v/>
      </c>
      <c r="D4045" s="1"/>
      <c r="E4045" s="1" t="str">
        <f t="shared" si="316"/>
        <v/>
      </c>
      <c r="F4045" s="1" t="str">
        <f t="shared" si="317"/>
        <v/>
      </c>
      <c r="G4045" s="1"/>
      <c r="H4045" s="74" t="str" cm="1">
        <f t="array" ref="H4045">IFERROR(IF(D4045="","",INDEX(Entradas!$H$3:$H$5000,MATCH(Vendas!A4045,IF(Entradas!$B$3:$B$5000=Vendas!D4045,Entradas!$A$3:$A$5000),1))),"Preço não registrado")</f>
        <v/>
      </c>
      <c r="I4045" s="37" t="str">
        <f t="shared" si="318"/>
        <v/>
      </c>
      <c r="J4045" s="1"/>
      <c r="K4045" s="1"/>
      <c r="L4045" s="16" t="str">
        <f t="shared" si="319"/>
        <v/>
      </c>
      <c r="M4045" s="70"/>
    </row>
    <row r="4046" spans="1:13" x14ac:dyDescent="0.3">
      <c r="A4046" s="4"/>
      <c r="B4046" s="1"/>
      <c r="C4046" s="1" t="str">
        <f t="shared" si="315"/>
        <v/>
      </c>
      <c r="D4046" s="1"/>
      <c r="E4046" s="1" t="str">
        <f t="shared" si="316"/>
        <v/>
      </c>
      <c r="F4046" s="1" t="str">
        <f t="shared" si="317"/>
        <v/>
      </c>
      <c r="G4046" s="1"/>
      <c r="H4046" s="74" t="str" cm="1">
        <f t="array" ref="H4046">IFERROR(IF(D4046="","",INDEX(Entradas!$H$3:$H$5000,MATCH(Vendas!A4046,IF(Entradas!$B$3:$B$5000=Vendas!D4046,Entradas!$A$3:$A$5000),1))),"Preço não registrado")</f>
        <v/>
      </c>
      <c r="I4046" s="37" t="str">
        <f t="shared" si="318"/>
        <v/>
      </c>
      <c r="J4046" s="1"/>
      <c r="K4046" s="1"/>
      <c r="L4046" s="16" t="str">
        <f t="shared" si="319"/>
        <v/>
      </c>
      <c r="M4046" s="70"/>
    </row>
    <row r="4047" spans="1:13" x14ac:dyDescent="0.3">
      <c r="A4047" s="4"/>
      <c r="B4047" s="1"/>
      <c r="C4047" s="1" t="str">
        <f t="shared" si="315"/>
        <v/>
      </c>
      <c r="D4047" s="1"/>
      <c r="E4047" s="1" t="str">
        <f t="shared" si="316"/>
        <v/>
      </c>
      <c r="F4047" s="1" t="str">
        <f t="shared" si="317"/>
        <v/>
      </c>
      <c r="G4047" s="1"/>
      <c r="H4047" s="74" t="str" cm="1">
        <f t="array" ref="H4047">IFERROR(IF(D4047="","",INDEX(Entradas!$H$3:$H$5000,MATCH(Vendas!A4047,IF(Entradas!$B$3:$B$5000=Vendas!D4047,Entradas!$A$3:$A$5000),1))),"Preço não registrado")</f>
        <v/>
      </c>
      <c r="I4047" s="37" t="str">
        <f t="shared" si="318"/>
        <v/>
      </c>
      <c r="J4047" s="1"/>
      <c r="K4047" s="1"/>
      <c r="L4047" s="16" t="str">
        <f t="shared" si="319"/>
        <v/>
      </c>
      <c r="M4047" s="70"/>
    </row>
    <row r="4048" spans="1:13" x14ac:dyDescent="0.3">
      <c r="A4048" s="4"/>
      <c r="B4048" s="1"/>
      <c r="C4048" s="1" t="str">
        <f t="shared" si="315"/>
        <v/>
      </c>
      <c r="D4048" s="1"/>
      <c r="E4048" s="1" t="str">
        <f t="shared" si="316"/>
        <v/>
      </c>
      <c r="F4048" s="1" t="str">
        <f t="shared" si="317"/>
        <v/>
      </c>
      <c r="G4048" s="1"/>
      <c r="H4048" s="74" t="str" cm="1">
        <f t="array" ref="H4048">IFERROR(IF(D4048="","",INDEX(Entradas!$H$3:$H$5000,MATCH(Vendas!A4048,IF(Entradas!$B$3:$B$5000=Vendas!D4048,Entradas!$A$3:$A$5000),1))),"Preço não registrado")</f>
        <v/>
      </c>
      <c r="I4048" s="37" t="str">
        <f t="shared" si="318"/>
        <v/>
      </c>
      <c r="J4048" s="1"/>
      <c r="K4048" s="1"/>
      <c r="L4048" s="16" t="str">
        <f t="shared" si="319"/>
        <v/>
      </c>
      <c r="M4048" s="70"/>
    </row>
    <row r="4049" spans="1:13" x14ac:dyDescent="0.3">
      <c r="A4049" s="4"/>
      <c r="B4049" s="1"/>
      <c r="C4049" s="1" t="str">
        <f t="shared" si="315"/>
        <v/>
      </c>
      <c r="D4049" s="1"/>
      <c r="E4049" s="1" t="str">
        <f t="shared" si="316"/>
        <v/>
      </c>
      <c r="F4049" s="1" t="str">
        <f t="shared" si="317"/>
        <v/>
      </c>
      <c r="G4049" s="1"/>
      <c r="H4049" s="74" t="str" cm="1">
        <f t="array" ref="H4049">IFERROR(IF(D4049="","",INDEX(Entradas!$H$3:$H$5000,MATCH(Vendas!A4049,IF(Entradas!$B$3:$B$5000=Vendas!D4049,Entradas!$A$3:$A$5000),1))),"Preço não registrado")</f>
        <v/>
      </c>
      <c r="I4049" s="37" t="str">
        <f t="shared" si="318"/>
        <v/>
      </c>
      <c r="J4049" s="1"/>
      <c r="K4049" s="1"/>
      <c r="L4049" s="16" t="str">
        <f t="shared" si="319"/>
        <v/>
      </c>
      <c r="M4049" s="70"/>
    </row>
    <row r="4050" spans="1:13" x14ac:dyDescent="0.3">
      <c r="A4050" s="4"/>
      <c r="B4050" s="1"/>
      <c r="C4050" s="1" t="str">
        <f t="shared" si="315"/>
        <v/>
      </c>
      <c r="D4050" s="1"/>
      <c r="E4050" s="1" t="str">
        <f t="shared" si="316"/>
        <v/>
      </c>
      <c r="F4050" s="1" t="str">
        <f t="shared" si="317"/>
        <v/>
      </c>
      <c r="G4050" s="1"/>
      <c r="H4050" s="74" t="str" cm="1">
        <f t="array" ref="H4050">IFERROR(IF(D4050="","",INDEX(Entradas!$H$3:$H$5000,MATCH(Vendas!A4050,IF(Entradas!$B$3:$B$5000=Vendas!D4050,Entradas!$A$3:$A$5000),1))),"Preço não registrado")</f>
        <v/>
      </c>
      <c r="I4050" s="37" t="str">
        <f t="shared" si="318"/>
        <v/>
      </c>
      <c r="J4050" s="1"/>
      <c r="K4050" s="1"/>
      <c r="L4050" s="16" t="str">
        <f t="shared" si="319"/>
        <v/>
      </c>
      <c r="M4050" s="70"/>
    </row>
    <row r="4051" spans="1:13" x14ac:dyDescent="0.3">
      <c r="A4051" s="4"/>
      <c r="B4051" s="1"/>
      <c r="C4051" s="1" t="str">
        <f t="shared" si="315"/>
        <v/>
      </c>
      <c r="D4051" s="1"/>
      <c r="E4051" s="1" t="str">
        <f t="shared" si="316"/>
        <v/>
      </c>
      <c r="F4051" s="1" t="str">
        <f t="shared" si="317"/>
        <v/>
      </c>
      <c r="G4051" s="1"/>
      <c r="H4051" s="74" t="str" cm="1">
        <f t="array" ref="H4051">IFERROR(IF(D4051="","",INDEX(Entradas!$H$3:$H$5000,MATCH(Vendas!A4051,IF(Entradas!$B$3:$B$5000=Vendas!D4051,Entradas!$A$3:$A$5000),1))),"Preço não registrado")</f>
        <v/>
      </c>
      <c r="I4051" s="37" t="str">
        <f t="shared" si="318"/>
        <v/>
      </c>
      <c r="J4051" s="1"/>
      <c r="K4051" s="1"/>
      <c r="L4051" s="16" t="str">
        <f t="shared" si="319"/>
        <v/>
      </c>
      <c r="M4051" s="70"/>
    </row>
    <row r="4052" spans="1:13" x14ac:dyDescent="0.3">
      <c r="A4052" s="4"/>
      <c r="B4052" s="1"/>
      <c r="C4052" s="1" t="str">
        <f t="shared" si="315"/>
        <v/>
      </c>
      <c r="D4052" s="6"/>
      <c r="E4052" s="1" t="str">
        <f t="shared" si="316"/>
        <v/>
      </c>
      <c r="F4052" s="1" t="str">
        <f t="shared" si="317"/>
        <v/>
      </c>
      <c r="G4052" s="1"/>
      <c r="H4052" s="74" t="str" cm="1">
        <f t="array" ref="H4052">IFERROR(IF(D4052="","",INDEX(Entradas!$H$3:$H$5000,MATCH(Vendas!A4052,IF(Entradas!$B$3:$B$5000=Vendas!D4052,Entradas!$A$3:$A$5000),1))),"Preço não registrado")</f>
        <v/>
      </c>
      <c r="I4052" s="37" t="str">
        <f t="shared" si="318"/>
        <v/>
      </c>
      <c r="J4052" s="1"/>
      <c r="K4052" s="1"/>
      <c r="L4052" s="16" t="str">
        <f t="shared" si="319"/>
        <v/>
      </c>
      <c r="M4052" s="70"/>
    </row>
    <row r="4053" spans="1:13" x14ac:dyDescent="0.3">
      <c r="A4053" s="4"/>
      <c r="B4053" s="1"/>
      <c r="C4053" s="1" t="str">
        <f t="shared" si="315"/>
        <v/>
      </c>
      <c r="D4053" s="1"/>
      <c r="E4053" s="1" t="str">
        <f t="shared" si="316"/>
        <v/>
      </c>
      <c r="F4053" s="1" t="str">
        <f t="shared" si="317"/>
        <v/>
      </c>
      <c r="G4053" s="1"/>
      <c r="H4053" s="74" t="str" cm="1">
        <f t="array" ref="H4053">IFERROR(IF(D4053="","",INDEX(Entradas!$H$3:$H$5000,MATCH(Vendas!A4053,IF(Entradas!$B$3:$B$5000=Vendas!D4053,Entradas!$A$3:$A$5000),1))),"Preço não registrado")</f>
        <v/>
      </c>
      <c r="I4053" s="37" t="str">
        <f t="shared" si="318"/>
        <v/>
      </c>
      <c r="J4053" s="1"/>
      <c r="K4053" s="1"/>
      <c r="L4053" s="16" t="str">
        <f t="shared" si="319"/>
        <v/>
      </c>
      <c r="M4053" s="70"/>
    </row>
    <row r="4054" spans="1:13" x14ac:dyDescent="0.3">
      <c r="A4054" s="4"/>
      <c r="B4054" s="1"/>
      <c r="C4054" s="1" t="str">
        <f t="shared" si="315"/>
        <v/>
      </c>
      <c r="D4054" s="1"/>
      <c r="E4054" s="1" t="str">
        <f t="shared" si="316"/>
        <v/>
      </c>
      <c r="F4054" s="1" t="str">
        <f t="shared" si="317"/>
        <v/>
      </c>
      <c r="G4054" s="1"/>
      <c r="H4054" s="74" t="str" cm="1">
        <f t="array" ref="H4054">IFERROR(IF(D4054="","",INDEX(Entradas!$H$3:$H$5000,MATCH(Vendas!A4054,IF(Entradas!$B$3:$B$5000=Vendas!D4054,Entradas!$A$3:$A$5000),1))),"Preço não registrado")</f>
        <v/>
      </c>
      <c r="I4054" s="37" t="str">
        <f t="shared" si="318"/>
        <v/>
      </c>
      <c r="J4054" s="1"/>
      <c r="K4054" s="1"/>
      <c r="L4054" s="16" t="str">
        <f t="shared" si="319"/>
        <v/>
      </c>
      <c r="M4054" s="70"/>
    </row>
    <row r="4055" spans="1:13" x14ac:dyDescent="0.3">
      <c r="A4055" s="4"/>
      <c r="B4055" s="1"/>
      <c r="C4055" s="1" t="str">
        <f t="shared" si="315"/>
        <v/>
      </c>
      <c r="D4055" s="1"/>
      <c r="E4055" s="1" t="str">
        <f t="shared" si="316"/>
        <v/>
      </c>
      <c r="F4055" s="1" t="str">
        <f t="shared" si="317"/>
        <v/>
      </c>
      <c r="G4055" s="1"/>
      <c r="H4055" s="74" t="str" cm="1">
        <f t="array" ref="H4055">IFERROR(IF(D4055="","",INDEX(Entradas!$H$3:$H$5000,MATCH(Vendas!A4055,IF(Entradas!$B$3:$B$5000=Vendas!D4055,Entradas!$A$3:$A$5000),1))),"Preço não registrado")</f>
        <v/>
      </c>
      <c r="I4055" s="37" t="str">
        <f t="shared" si="318"/>
        <v/>
      </c>
      <c r="J4055" s="1"/>
      <c r="K4055" s="1"/>
      <c r="L4055" s="16" t="str">
        <f t="shared" si="319"/>
        <v/>
      </c>
      <c r="M4055" s="70"/>
    </row>
    <row r="4056" spans="1:13" x14ac:dyDescent="0.3">
      <c r="A4056" s="4"/>
      <c r="B4056" s="1"/>
      <c r="C4056" s="1" t="str">
        <f t="shared" si="315"/>
        <v/>
      </c>
      <c r="D4056" s="1"/>
      <c r="E4056" s="1" t="str">
        <f t="shared" si="316"/>
        <v/>
      </c>
      <c r="F4056" s="1" t="str">
        <f t="shared" si="317"/>
        <v/>
      </c>
      <c r="G4056" s="1"/>
      <c r="H4056" s="74" t="str" cm="1">
        <f t="array" ref="H4056">IFERROR(IF(D4056="","",INDEX(Entradas!$H$3:$H$5000,MATCH(Vendas!A4056,IF(Entradas!$B$3:$B$5000=Vendas!D4056,Entradas!$A$3:$A$5000),1))),"Preço não registrado")</f>
        <v/>
      </c>
      <c r="I4056" s="37" t="str">
        <f t="shared" si="318"/>
        <v/>
      </c>
      <c r="J4056" s="1"/>
      <c r="K4056" s="1"/>
      <c r="L4056" s="16" t="str">
        <f t="shared" si="319"/>
        <v/>
      </c>
      <c r="M4056" s="70"/>
    </row>
    <row r="4057" spans="1:13" x14ac:dyDescent="0.3">
      <c r="A4057" s="4"/>
      <c r="B4057" s="1"/>
      <c r="C4057" s="1" t="str">
        <f t="shared" si="315"/>
        <v/>
      </c>
      <c r="D4057" s="1"/>
      <c r="E4057" s="1" t="str">
        <f t="shared" si="316"/>
        <v/>
      </c>
      <c r="F4057" s="1" t="str">
        <f t="shared" si="317"/>
        <v/>
      </c>
      <c r="G4057" s="1"/>
      <c r="H4057" s="74" t="str" cm="1">
        <f t="array" ref="H4057">IFERROR(IF(D4057="","",INDEX(Entradas!$H$3:$H$5000,MATCH(Vendas!A4057,IF(Entradas!$B$3:$B$5000=Vendas!D4057,Entradas!$A$3:$A$5000),1))),"Preço não registrado")</f>
        <v/>
      </c>
      <c r="I4057" s="37" t="str">
        <f t="shared" si="318"/>
        <v/>
      </c>
      <c r="J4057" s="1"/>
      <c r="K4057" s="1"/>
      <c r="L4057" s="16" t="str">
        <f t="shared" si="319"/>
        <v/>
      </c>
      <c r="M4057" s="70"/>
    </row>
    <row r="4058" spans="1:13" x14ac:dyDescent="0.3">
      <c r="A4058" s="4"/>
      <c r="B4058" s="1"/>
      <c r="C4058" s="1" t="str">
        <f t="shared" si="315"/>
        <v/>
      </c>
      <c r="D4058" s="1"/>
      <c r="E4058" s="1" t="str">
        <f t="shared" si="316"/>
        <v/>
      </c>
      <c r="F4058" s="1" t="str">
        <f t="shared" si="317"/>
        <v/>
      </c>
      <c r="G4058" s="1"/>
      <c r="H4058" s="74" t="str" cm="1">
        <f t="array" ref="H4058">IFERROR(IF(D4058="","",INDEX(Entradas!$H$3:$H$5000,MATCH(Vendas!A4058,IF(Entradas!$B$3:$B$5000=Vendas!D4058,Entradas!$A$3:$A$5000),1))),"Preço não registrado")</f>
        <v/>
      </c>
      <c r="I4058" s="37" t="str">
        <f t="shared" si="318"/>
        <v/>
      </c>
      <c r="J4058" s="1"/>
      <c r="K4058" s="1"/>
      <c r="L4058" s="16" t="str">
        <f t="shared" si="319"/>
        <v/>
      </c>
      <c r="M4058" s="70"/>
    </row>
    <row r="4059" spans="1:13" x14ac:dyDescent="0.3">
      <c r="A4059" s="4"/>
      <c r="B4059" s="1"/>
      <c r="C4059" s="1" t="str">
        <f t="shared" si="315"/>
        <v/>
      </c>
      <c r="D4059" s="1"/>
      <c r="E4059" s="1" t="str">
        <f t="shared" si="316"/>
        <v/>
      </c>
      <c r="F4059" s="1" t="str">
        <f t="shared" si="317"/>
        <v/>
      </c>
      <c r="G4059" s="1"/>
      <c r="H4059" s="74" t="str" cm="1">
        <f t="array" ref="H4059">IFERROR(IF(D4059="","",INDEX(Entradas!$H$3:$H$5000,MATCH(Vendas!A4059,IF(Entradas!$B$3:$B$5000=Vendas!D4059,Entradas!$A$3:$A$5000),1))),"Preço não registrado")</f>
        <v/>
      </c>
      <c r="I4059" s="37" t="str">
        <f t="shared" si="318"/>
        <v/>
      </c>
      <c r="J4059" s="1"/>
      <c r="K4059" s="1"/>
      <c r="L4059" s="16" t="str">
        <f t="shared" si="319"/>
        <v/>
      </c>
      <c r="M4059" s="70"/>
    </row>
    <row r="4060" spans="1:13" x14ac:dyDescent="0.3">
      <c r="A4060" s="4"/>
      <c r="B4060" s="1"/>
      <c r="C4060" s="1" t="str">
        <f t="shared" si="315"/>
        <v/>
      </c>
      <c r="D4060" s="1"/>
      <c r="E4060" s="1" t="str">
        <f t="shared" si="316"/>
        <v/>
      </c>
      <c r="F4060" s="1" t="str">
        <f t="shared" si="317"/>
        <v/>
      </c>
      <c r="G4060" s="1"/>
      <c r="H4060" s="74" t="str" cm="1">
        <f t="array" ref="H4060">IFERROR(IF(D4060="","",INDEX(Entradas!$H$3:$H$5000,MATCH(Vendas!A4060,IF(Entradas!$B$3:$B$5000=Vendas!D4060,Entradas!$A$3:$A$5000),1))),"Preço não registrado")</f>
        <v/>
      </c>
      <c r="I4060" s="37" t="str">
        <f t="shared" si="318"/>
        <v/>
      </c>
      <c r="J4060" s="1"/>
      <c r="K4060" s="1"/>
      <c r="L4060" s="16" t="str">
        <f t="shared" si="319"/>
        <v/>
      </c>
      <c r="M4060" s="70"/>
    </row>
    <row r="4061" spans="1:13" x14ac:dyDescent="0.3">
      <c r="A4061" s="4"/>
      <c r="B4061" s="1"/>
      <c r="C4061" s="1" t="str">
        <f t="shared" si="315"/>
        <v/>
      </c>
      <c r="D4061" s="1"/>
      <c r="E4061" s="1" t="str">
        <f t="shared" si="316"/>
        <v/>
      </c>
      <c r="F4061" s="1" t="str">
        <f t="shared" si="317"/>
        <v/>
      </c>
      <c r="G4061" s="1"/>
      <c r="H4061" s="74" t="str" cm="1">
        <f t="array" ref="H4061">IFERROR(IF(D4061="","",INDEX(Entradas!$H$3:$H$5000,MATCH(Vendas!A4061,IF(Entradas!$B$3:$B$5000=Vendas!D4061,Entradas!$A$3:$A$5000),1))),"Preço não registrado")</f>
        <v/>
      </c>
      <c r="I4061" s="37" t="str">
        <f t="shared" si="318"/>
        <v/>
      </c>
      <c r="J4061" s="1"/>
      <c r="K4061" s="1"/>
      <c r="L4061" s="16" t="str">
        <f t="shared" si="319"/>
        <v/>
      </c>
      <c r="M4061" s="70"/>
    </row>
    <row r="4062" spans="1:13" x14ac:dyDescent="0.3">
      <c r="A4062" s="4"/>
      <c r="B4062" s="1"/>
      <c r="C4062" s="1" t="str">
        <f t="shared" si="315"/>
        <v/>
      </c>
      <c r="D4062" s="6"/>
      <c r="E4062" s="1" t="str">
        <f t="shared" si="316"/>
        <v/>
      </c>
      <c r="F4062" s="1" t="str">
        <f t="shared" si="317"/>
        <v/>
      </c>
      <c r="G4062" s="1"/>
      <c r="H4062" s="74" t="str" cm="1">
        <f t="array" ref="H4062">IFERROR(IF(D4062="","",INDEX(Entradas!$H$3:$H$5000,MATCH(Vendas!A4062,IF(Entradas!$B$3:$B$5000=Vendas!D4062,Entradas!$A$3:$A$5000),1))),"Preço não registrado")</f>
        <v/>
      </c>
      <c r="I4062" s="37" t="str">
        <f t="shared" si="318"/>
        <v/>
      </c>
      <c r="J4062" s="1"/>
      <c r="K4062" s="1"/>
      <c r="L4062" s="16" t="str">
        <f t="shared" si="319"/>
        <v/>
      </c>
      <c r="M4062" s="70"/>
    </row>
    <row r="4063" spans="1:13" x14ac:dyDescent="0.3">
      <c r="A4063" s="4"/>
      <c r="B4063" s="1"/>
      <c r="C4063" s="1" t="str">
        <f t="shared" si="315"/>
        <v/>
      </c>
      <c r="D4063" s="1"/>
      <c r="E4063" s="1" t="str">
        <f t="shared" si="316"/>
        <v/>
      </c>
      <c r="F4063" s="1" t="str">
        <f t="shared" si="317"/>
        <v/>
      </c>
      <c r="G4063" s="1"/>
      <c r="H4063" s="74" t="str" cm="1">
        <f t="array" ref="H4063">IFERROR(IF(D4063="","",INDEX(Entradas!$H$3:$H$5000,MATCH(Vendas!A4063,IF(Entradas!$B$3:$B$5000=Vendas!D4063,Entradas!$A$3:$A$5000),1))),"Preço não registrado")</f>
        <v/>
      </c>
      <c r="I4063" s="37" t="str">
        <f t="shared" si="318"/>
        <v/>
      </c>
      <c r="J4063" s="1"/>
      <c r="K4063" s="1"/>
      <c r="L4063" s="16" t="str">
        <f t="shared" si="319"/>
        <v/>
      </c>
      <c r="M4063" s="70"/>
    </row>
    <row r="4064" spans="1:13" x14ac:dyDescent="0.3">
      <c r="A4064" s="4"/>
      <c r="B4064" s="1"/>
      <c r="C4064" s="1" t="str">
        <f t="shared" si="315"/>
        <v/>
      </c>
      <c r="D4064" s="1"/>
      <c r="E4064" s="1" t="str">
        <f t="shared" si="316"/>
        <v/>
      </c>
      <c r="F4064" s="1" t="str">
        <f t="shared" si="317"/>
        <v/>
      </c>
      <c r="G4064" s="1"/>
      <c r="H4064" s="74" t="str" cm="1">
        <f t="array" ref="H4064">IFERROR(IF(D4064="","",INDEX(Entradas!$H$3:$H$5000,MATCH(Vendas!A4064,IF(Entradas!$B$3:$B$5000=Vendas!D4064,Entradas!$A$3:$A$5000),1))),"Preço não registrado")</f>
        <v/>
      </c>
      <c r="I4064" s="37" t="str">
        <f t="shared" si="318"/>
        <v/>
      </c>
      <c r="J4064" s="1"/>
      <c r="K4064" s="1"/>
      <c r="L4064" s="16" t="str">
        <f t="shared" si="319"/>
        <v/>
      </c>
      <c r="M4064" s="70"/>
    </row>
    <row r="4065" spans="1:13" x14ac:dyDescent="0.3">
      <c r="A4065" s="4"/>
      <c r="B4065" s="1"/>
      <c r="C4065" s="1" t="str">
        <f t="shared" si="315"/>
        <v/>
      </c>
      <c r="D4065" s="1"/>
      <c r="E4065" s="1" t="str">
        <f t="shared" si="316"/>
        <v/>
      </c>
      <c r="F4065" s="1" t="str">
        <f t="shared" si="317"/>
        <v/>
      </c>
      <c r="G4065" s="1"/>
      <c r="H4065" s="74" t="str" cm="1">
        <f t="array" ref="H4065">IFERROR(IF(D4065="","",INDEX(Entradas!$H$3:$H$5000,MATCH(Vendas!A4065,IF(Entradas!$B$3:$B$5000=Vendas!D4065,Entradas!$A$3:$A$5000),1))),"Preço não registrado")</f>
        <v/>
      </c>
      <c r="I4065" s="37" t="str">
        <f t="shared" si="318"/>
        <v/>
      </c>
      <c r="J4065" s="1"/>
      <c r="K4065" s="1"/>
      <c r="L4065" s="16" t="str">
        <f t="shared" si="319"/>
        <v/>
      </c>
      <c r="M4065" s="70"/>
    </row>
    <row r="4066" spans="1:13" x14ac:dyDescent="0.3">
      <c r="A4066" s="4"/>
      <c r="B4066" s="1"/>
      <c r="C4066" s="1" t="str">
        <f t="shared" si="315"/>
        <v/>
      </c>
      <c r="D4066" s="1"/>
      <c r="E4066" s="1" t="str">
        <f t="shared" si="316"/>
        <v/>
      </c>
      <c r="F4066" s="1" t="str">
        <f t="shared" si="317"/>
        <v/>
      </c>
      <c r="G4066" s="1"/>
      <c r="H4066" s="74" t="str" cm="1">
        <f t="array" ref="H4066">IFERROR(IF(D4066="","",INDEX(Entradas!$H$3:$H$5000,MATCH(Vendas!A4066,IF(Entradas!$B$3:$B$5000=Vendas!D4066,Entradas!$A$3:$A$5000),1))),"Preço não registrado")</f>
        <v/>
      </c>
      <c r="I4066" s="37" t="str">
        <f t="shared" si="318"/>
        <v/>
      </c>
      <c r="J4066" s="1"/>
      <c r="K4066" s="1"/>
      <c r="L4066" s="16" t="str">
        <f t="shared" si="319"/>
        <v/>
      </c>
      <c r="M4066" s="70"/>
    </row>
    <row r="4067" spans="1:13" x14ac:dyDescent="0.3">
      <c r="A4067" s="4"/>
      <c r="B4067" s="1"/>
      <c r="C4067" s="1" t="str">
        <f t="shared" si="315"/>
        <v/>
      </c>
      <c r="D4067" s="1"/>
      <c r="E4067" s="1" t="str">
        <f t="shared" si="316"/>
        <v/>
      </c>
      <c r="F4067" s="1" t="str">
        <f t="shared" si="317"/>
        <v/>
      </c>
      <c r="G4067" s="1"/>
      <c r="H4067" s="74" t="str" cm="1">
        <f t="array" ref="H4067">IFERROR(IF(D4067="","",INDEX(Entradas!$H$3:$H$5000,MATCH(Vendas!A4067,IF(Entradas!$B$3:$B$5000=Vendas!D4067,Entradas!$A$3:$A$5000),1))),"Preço não registrado")</f>
        <v/>
      </c>
      <c r="I4067" s="37" t="str">
        <f t="shared" si="318"/>
        <v/>
      </c>
      <c r="J4067" s="1"/>
      <c r="K4067" s="1"/>
      <c r="L4067" s="16" t="str">
        <f t="shared" si="319"/>
        <v/>
      </c>
      <c r="M4067" s="70"/>
    </row>
    <row r="4068" spans="1:13" x14ac:dyDescent="0.3">
      <c r="A4068" s="4"/>
      <c r="B4068" s="1"/>
      <c r="C4068" s="1" t="str">
        <f t="shared" si="315"/>
        <v/>
      </c>
      <c r="D4068" s="1"/>
      <c r="E4068" s="1" t="str">
        <f t="shared" si="316"/>
        <v/>
      </c>
      <c r="F4068" s="1" t="str">
        <f t="shared" si="317"/>
        <v/>
      </c>
      <c r="G4068" s="1"/>
      <c r="H4068" s="74" t="str" cm="1">
        <f t="array" ref="H4068">IFERROR(IF(D4068="","",INDEX(Entradas!$H$3:$H$5000,MATCH(Vendas!A4068,IF(Entradas!$B$3:$B$5000=Vendas!D4068,Entradas!$A$3:$A$5000),1))),"Preço não registrado")</f>
        <v/>
      </c>
      <c r="I4068" s="37" t="str">
        <f t="shared" si="318"/>
        <v/>
      </c>
      <c r="J4068" s="1"/>
      <c r="K4068" s="1"/>
      <c r="L4068" s="16" t="str">
        <f t="shared" si="319"/>
        <v/>
      </c>
      <c r="M4068" s="70"/>
    </row>
    <row r="4069" spans="1:13" x14ac:dyDescent="0.3">
      <c r="A4069" s="4"/>
      <c r="B4069" s="1"/>
      <c r="C4069" s="1" t="str">
        <f t="shared" si="315"/>
        <v/>
      </c>
      <c r="D4069" s="1"/>
      <c r="E4069" s="1" t="str">
        <f t="shared" si="316"/>
        <v/>
      </c>
      <c r="F4069" s="1" t="str">
        <f t="shared" si="317"/>
        <v/>
      </c>
      <c r="G4069" s="1"/>
      <c r="H4069" s="74" t="str" cm="1">
        <f t="array" ref="H4069">IFERROR(IF(D4069="","",INDEX(Entradas!$H$3:$H$5000,MATCH(Vendas!A4069,IF(Entradas!$B$3:$B$5000=Vendas!D4069,Entradas!$A$3:$A$5000),1))),"Preço não registrado")</f>
        <v/>
      </c>
      <c r="I4069" s="37" t="str">
        <f t="shared" si="318"/>
        <v/>
      </c>
      <c r="J4069" s="1"/>
      <c r="K4069" s="1"/>
      <c r="L4069" s="16" t="str">
        <f t="shared" si="319"/>
        <v/>
      </c>
      <c r="M4069" s="70"/>
    </row>
    <row r="4070" spans="1:13" x14ac:dyDescent="0.3">
      <c r="A4070" s="4"/>
      <c r="B4070" s="1"/>
      <c r="C4070" s="1" t="str">
        <f t="shared" si="315"/>
        <v/>
      </c>
      <c r="D4070" s="1"/>
      <c r="E4070" s="1" t="str">
        <f t="shared" si="316"/>
        <v/>
      </c>
      <c r="F4070" s="1" t="str">
        <f t="shared" si="317"/>
        <v/>
      </c>
      <c r="G4070" s="1"/>
      <c r="H4070" s="74" t="str" cm="1">
        <f t="array" ref="H4070">IFERROR(IF(D4070="","",INDEX(Entradas!$H$3:$H$5000,MATCH(Vendas!A4070,IF(Entradas!$B$3:$B$5000=Vendas!D4070,Entradas!$A$3:$A$5000),1))),"Preço não registrado")</f>
        <v/>
      </c>
      <c r="I4070" s="37" t="str">
        <f t="shared" si="318"/>
        <v/>
      </c>
      <c r="J4070" s="1"/>
      <c r="K4070" s="1"/>
      <c r="L4070" s="16" t="str">
        <f t="shared" si="319"/>
        <v/>
      </c>
      <c r="M4070" s="70"/>
    </row>
    <row r="4071" spans="1:13" x14ac:dyDescent="0.3">
      <c r="A4071" s="4"/>
      <c r="B4071" s="1"/>
      <c r="C4071" s="1" t="str">
        <f t="shared" si="315"/>
        <v/>
      </c>
      <c r="D4071" s="1"/>
      <c r="E4071" s="1" t="str">
        <f t="shared" si="316"/>
        <v/>
      </c>
      <c r="F4071" s="1" t="str">
        <f t="shared" si="317"/>
        <v/>
      </c>
      <c r="G4071" s="1"/>
      <c r="H4071" s="74" t="str" cm="1">
        <f t="array" ref="H4071">IFERROR(IF(D4071="","",INDEX(Entradas!$H$3:$H$5000,MATCH(Vendas!A4071,IF(Entradas!$B$3:$B$5000=Vendas!D4071,Entradas!$A$3:$A$5000),1))),"Preço não registrado")</f>
        <v/>
      </c>
      <c r="I4071" s="37" t="str">
        <f t="shared" si="318"/>
        <v/>
      </c>
      <c r="J4071" s="1"/>
      <c r="K4071" s="1"/>
      <c r="L4071" s="16" t="str">
        <f t="shared" si="319"/>
        <v/>
      </c>
      <c r="M4071" s="70"/>
    </row>
    <row r="4072" spans="1:13" x14ac:dyDescent="0.3">
      <c r="A4072" s="4"/>
      <c r="B4072" s="1"/>
      <c r="C4072" s="1" t="str">
        <f t="shared" si="315"/>
        <v/>
      </c>
      <c r="D4072" s="6"/>
      <c r="E4072" s="1" t="str">
        <f t="shared" si="316"/>
        <v/>
      </c>
      <c r="F4072" s="1" t="str">
        <f t="shared" si="317"/>
        <v/>
      </c>
      <c r="G4072" s="1"/>
      <c r="H4072" s="74" t="str" cm="1">
        <f t="array" ref="H4072">IFERROR(IF(D4072="","",INDEX(Entradas!$H$3:$H$5000,MATCH(Vendas!A4072,IF(Entradas!$B$3:$B$5000=Vendas!D4072,Entradas!$A$3:$A$5000),1))),"Preço não registrado")</f>
        <v/>
      </c>
      <c r="I4072" s="37" t="str">
        <f t="shared" si="318"/>
        <v/>
      </c>
      <c r="J4072" s="1"/>
      <c r="K4072" s="1"/>
      <c r="L4072" s="16" t="str">
        <f t="shared" si="319"/>
        <v/>
      </c>
      <c r="M4072" s="70"/>
    </row>
    <row r="4073" spans="1:13" x14ac:dyDescent="0.3">
      <c r="A4073" s="4"/>
      <c r="B4073" s="1"/>
      <c r="C4073" s="1" t="str">
        <f t="shared" si="315"/>
        <v/>
      </c>
      <c r="D4073" s="1"/>
      <c r="E4073" s="1" t="str">
        <f t="shared" si="316"/>
        <v/>
      </c>
      <c r="F4073" s="1" t="str">
        <f t="shared" si="317"/>
        <v/>
      </c>
      <c r="G4073" s="1"/>
      <c r="H4073" s="74" t="str" cm="1">
        <f t="array" ref="H4073">IFERROR(IF(D4073="","",INDEX(Entradas!$H$3:$H$5000,MATCH(Vendas!A4073,IF(Entradas!$B$3:$B$5000=Vendas!D4073,Entradas!$A$3:$A$5000),1))),"Preço não registrado")</f>
        <v/>
      </c>
      <c r="I4073" s="37" t="str">
        <f t="shared" si="318"/>
        <v/>
      </c>
      <c r="J4073" s="1"/>
      <c r="K4073" s="1"/>
      <c r="L4073" s="16" t="str">
        <f t="shared" si="319"/>
        <v/>
      </c>
      <c r="M4073" s="70"/>
    </row>
    <row r="4074" spans="1:13" x14ac:dyDescent="0.3">
      <c r="A4074" s="4"/>
      <c r="B4074" s="1"/>
      <c r="C4074" s="1" t="str">
        <f t="shared" si="315"/>
        <v/>
      </c>
      <c r="D4074" s="1"/>
      <c r="E4074" s="1" t="str">
        <f t="shared" si="316"/>
        <v/>
      </c>
      <c r="F4074" s="1" t="str">
        <f t="shared" si="317"/>
        <v/>
      </c>
      <c r="G4074" s="1"/>
      <c r="H4074" s="74" t="str" cm="1">
        <f t="array" ref="H4074">IFERROR(IF(D4074="","",INDEX(Entradas!$H$3:$H$5000,MATCH(Vendas!A4074,IF(Entradas!$B$3:$B$5000=Vendas!D4074,Entradas!$A$3:$A$5000),1))),"Preço não registrado")</f>
        <v/>
      </c>
      <c r="I4074" s="37" t="str">
        <f t="shared" si="318"/>
        <v/>
      </c>
      <c r="J4074" s="1"/>
      <c r="K4074" s="1"/>
      <c r="L4074" s="16" t="str">
        <f t="shared" si="319"/>
        <v/>
      </c>
      <c r="M4074" s="70"/>
    </row>
    <row r="4075" spans="1:13" x14ac:dyDescent="0.3">
      <c r="A4075" s="4"/>
      <c r="B4075" s="1"/>
      <c r="C4075" s="1" t="str">
        <f t="shared" si="315"/>
        <v/>
      </c>
      <c r="D4075" s="1"/>
      <c r="E4075" s="1" t="str">
        <f t="shared" si="316"/>
        <v/>
      </c>
      <c r="F4075" s="1" t="str">
        <f t="shared" si="317"/>
        <v/>
      </c>
      <c r="G4075" s="1"/>
      <c r="H4075" s="74" t="str" cm="1">
        <f t="array" ref="H4075">IFERROR(IF(D4075="","",INDEX(Entradas!$H$3:$H$5000,MATCH(Vendas!A4075,IF(Entradas!$B$3:$B$5000=Vendas!D4075,Entradas!$A$3:$A$5000),1))),"Preço não registrado")</f>
        <v/>
      </c>
      <c r="I4075" s="37" t="str">
        <f t="shared" si="318"/>
        <v/>
      </c>
      <c r="J4075" s="1"/>
      <c r="K4075" s="1"/>
      <c r="L4075" s="16" t="str">
        <f t="shared" si="319"/>
        <v/>
      </c>
      <c r="M4075" s="70"/>
    </row>
    <row r="4076" spans="1:13" x14ac:dyDescent="0.3">
      <c r="A4076" s="4"/>
      <c r="B4076" s="1"/>
      <c r="C4076" s="1" t="str">
        <f t="shared" si="315"/>
        <v/>
      </c>
      <c r="D4076" s="1"/>
      <c r="E4076" s="1" t="str">
        <f t="shared" si="316"/>
        <v/>
      </c>
      <c r="F4076" s="1" t="str">
        <f t="shared" si="317"/>
        <v/>
      </c>
      <c r="G4076" s="1"/>
      <c r="H4076" s="74" t="str" cm="1">
        <f t="array" ref="H4076">IFERROR(IF(D4076="","",INDEX(Entradas!$H$3:$H$5000,MATCH(Vendas!A4076,IF(Entradas!$B$3:$B$5000=Vendas!D4076,Entradas!$A$3:$A$5000),1))),"Preço não registrado")</f>
        <v/>
      </c>
      <c r="I4076" s="37" t="str">
        <f t="shared" si="318"/>
        <v/>
      </c>
      <c r="J4076" s="1"/>
      <c r="K4076" s="1"/>
      <c r="L4076" s="16" t="str">
        <f t="shared" si="319"/>
        <v/>
      </c>
      <c r="M4076" s="70"/>
    </row>
    <row r="4077" spans="1:13" x14ac:dyDescent="0.3">
      <c r="A4077" s="4"/>
      <c r="B4077" s="1"/>
      <c r="C4077" s="1" t="str">
        <f t="shared" si="315"/>
        <v/>
      </c>
      <c r="D4077" s="1"/>
      <c r="E4077" s="1" t="str">
        <f t="shared" si="316"/>
        <v/>
      </c>
      <c r="F4077" s="1" t="str">
        <f t="shared" si="317"/>
        <v/>
      </c>
      <c r="G4077" s="1"/>
      <c r="H4077" s="74" t="str" cm="1">
        <f t="array" ref="H4077">IFERROR(IF(D4077="","",INDEX(Entradas!$H$3:$H$5000,MATCH(Vendas!A4077,IF(Entradas!$B$3:$B$5000=Vendas!D4077,Entradas!$A$3:$A$5000),1))),"Preço não registrado")</f>
        <v/>
      </c>
      <c r="I4077" s="37" t="str">
        <f t="shared" si="318"/>
        <v/>
      </c>
      <c r="J4077" s="1"/>
      <c r="K4077" s="1"/>
      <c r="L4077" s="16" t="str">
        <f t="shared" si="319"/>
        <v/>
      </c>
      <c r="M4077" s="70"/>
    </row>
    <row r="4078" spans="1:13" x14ac:dyDescent="0.3">
      <c r="A4078" s="4"/>
      <c r="B4078" s="1"/>
      <c r="C4078" s="1" t="str">
        <f t="shared" si="315"/>
        <v/>
      </c>
      <c r="D4078" s="1"/>
      <c r="E4078" s="1" t="str">
        <f t="shared" si="316"/>
        <v/>
      </c>
      <c r="F4078" s="1" t="str">
        <f t="shared" si="317"/>
        <v/>
      </c>
      <c r="G4078" s="1"/>
      <c r="H4078" s="74" t="str" cm="1">
        <f t="array" ref="H4078">IFERROR(IF(D4078="","",INDEX(Entradas!$H$3:$H$5000,MATCH(Vendas!A4078,IF(Entradas!$B$3:$B$5000=Vendas!D4078,Entradas!$A$3:$A$5000),1))),"Preço não registrado")</f>
        <v/>
      </c>
      <c r="I4078" s="37" t="str">
        <f t="shared" si="318"/>
        <v/>
      </c>
      <c r="J4078" s="1"/>
      <c r="K4078" s="1"/>
      <c r="L4078" s="16" t="str">
        <f t="shared" si="319"/>
        <v/>
      </c>
      <c r="M4078" s="70"/>
    </row>
    <row r="4079" spans="1:13" x14ac:dyDescent="0.3">
      <c r="A4079" s="4"/>
      <c r="B4079" s="1"/>
      <c r="C4079" s="1" t="str">
        <f t="shared" si="315"/>
        <v/>
      </c>
      <c r="D4079" s="1"/>
      <c r="E4079" s="1" t="str">
        <f t="shared" si="316"/>
        <v/>
      </c>
      <c r="F4079" s="1" t="str">
        <f t="shared" si="317"/>
        <v/>
      </c>
      <c r="G4079" s="1"/>
      <c r="H4079" s="74" t="str" cm="1">
        <f t="array" ref="H4079">IFERROR(IF(D4079="","",INDEX(Entradas!$H$3:$H$5000,MATCH(Vendas!A4079,IF(Entradas!$B$3:$B$5000=Vendas!D4079,Entradas!$A$3:$A$5000),1))),"Preço não registrado")</f>
        <v/>
      </c>
      <c r="I4079" s="37" t="str">
        <f t="shared" si="318"/>
        <v/>
      </c>
      <c r="J4079" s="1"/>
      <c r="K4079" s="1"/>
      <c r="L4079" s="16" t="str">
        <f t="shared" si="319"/>
        <v/>
      </c>
      <c r="M4079" s="70"/>
    </row>
    <row r="4080" spans="1:13" x14ac:dyDescent="0.3">
      <c r="A4080" s="4"/>
      <c r="B4080" s="1"/>
      <c r="C4080" s="1" t="str">
        <f t="shared" si="315"/>
        <v/>
      </c>
      <c r="D4080" s="1"/>
      <c r="E4080" s="1" t="str">
        <f t="shared" si="316"/>
        <v/>
      </c>
      <c r="F4080" s="1" t="str">
        <f t="shared" si="317"/>
        <v/>
      </c>
      <c r="G4080" s="1"/>
      <c r="H4080" s="74" t="str" cm="1">
        <f t="array" ref="H4080">IFERROR(IF(D4080="","",INDEX(Entradas!$H$3:$H$5000,MATCH(Vendas!A4080,IF(Entradas!$B$3:$B$5000=Vendas!D4080,Entradas!$A$3:$A$5000),1))),"Preço não registrado")</f>
        <v/>
      </c>
      <c r="I4080" s="37" t="str">
        <f t="shared" si="318"/>
        <v/>
      </c>
      <c r="J4080" s="1"/>
      <c r="K4080" s="1"/>
      <c r="L4080" s="16" t="str">
        <f t="shared" si="319"/>
        <v/>
      </c>
      <c r="M4080" s="70"/>
    </row>
    <row r="4081" spans="1:13" x14ac:dyDescent="0.3">
      <c r="A4081" s="4"/>
      <c r="B4081" s="1"/>
      <c r="C4081" s="1" t="str">
        <f t="shared" si="315"/>
        <v/>
      </c>
      <c r="D4081" s="1"/>
      <c r="E4081" s="1" t="str">
        <f t="shared" si="316"/>
        <v/>
      </c>
      <c r="F4081" s="1" t="str">
        <f t="shared" si="317"/>
        <v/>
      </c>
      <c r="G4081" s="1"/>
      <c r="H4081" s="74" t="str" cm="1">
        <f t="array" ref="H4081">IFERROR(IF(D4081="","",INDEX(Entradas!$H$3:$H$5000,MATCH(Vendas!A4081,IF(Entradas!$B$3:$B$5000=Vendas!D4081,Entradas!$A$3:$A$5000),1))),"Preço não registrado")</f>
        <v/>
      </c>
      <c r="I4081" s="37" t="str">
        <f t="shared" si="318"/>
        <v/>
      </c>
      <c r="J4081" s="1"/>
      <c r="K4081" s="1"/>
      <c r="L4081" s="16" t="str">
        <f t="shared" si="319"/>
        <v/>
      </c>
      <c r="M4081" s="70"/>
    </row>
    <row r="4082" spans="1:13" x14ac:dyDescent="0.3">
      <c r="A4082" s="4"/>
      <c r="B4082" s="1"/>
      <c r="C4082" s="1" t="str">
        <f t="shared" si="315"/>
        <v/>
      </c>
      <c r="D4082" s="6"/>
      <c r="E4082" s="1" t="str">
        <f t="shared" si="316"/>
        <v/>
      </c>
      <c r="F4082" s="1" t="str">
        <f t="shared" si="317"/>
        <v/>
      </c>
      <c r="G4082" s="1"/>
      <c r="H4082" s="74" t="str" cm="1">
        <f t="array" ref="H4082">IFERROR(IF(D4082="","",INDEX(Entradas!$H$3:$H$5000,MATCH(Vendas!A4082,IF(Entradas!$B$3:$B$5000=Vendas!D4082,Entradas!$A$3:$A$5000),1))),"Preço não registrado")</f>
        <v/>
      </c>
      <c r="I4082" s="37" t="str">
        <f t="shared" si="318"/>
        <v/>
      </c>
      <c r="J4082" s="1"/>
      <c r="K4082" s="1"/>
      <c r="L4082" s="16" t="str">
        <f t="shared" si="319"/>
        <v/>
      </c>
      <c r="M4082" s="70"/>
    </row>
    <row r="4083" spans="1:13" x14ac:dyDescent="0.3">
      <c r="A4083" s="4"/>
      <c r="B4083" s="1"/>
      <c r="C4083" s="1" t="str">
        <f t="shared" si="315"/>
        <v/>
      </c>
      <c r="D4083" s="1"/>
      <c r="E4083" s="1" t="str">
        <f t="shared" si="316"/>
        <v/>
      </c>
      <c r="F4083" s="1" t="str">
        <f t="shared" si="317"/>
        <v/>
      </c>
      <c r="G4083" s="1"/>
      <c r="H4083" s="74" t="str" cm="1">
        <f t="array" ref="H4083">IFERROR(IF(D4083="","",INDEX(Entradas!$H$3:$H$5000,MATCH(Vendas!A4083,IF(Entradas!$B$3:$B$5000=Vendas!D4083,Entradas!$A$3:$A$5000),1))),"Preço não registrado")</f>
        <v/>
      </c>
      <c r="I4083" s="37" t="str">
        <f t="shared" si="318"/>
        <v/>
      </c>
      <c r="J4083" s="1"/>
      <c r="K4083" s="1"/>
      <c r="L4083" s="16" t="str">
        <f t="shared" si="319"/>
        <v/>
      </c>
      <c r="M4083" s="70"/>
    </row>
    <row r="4084" spans="1:13" x14ac:dyDescent="0.3">
      <c r="A4084" s="4"/>
      <c r="B4084" s="1"/>
      <c r="C4084" s="1" t="str">
        <f t="shared" si="315"/>
        <v/>
      </c>
      <c r="D4084" s="1"/>
      <c r="E4084" s="1" t="str">
        <f t="shared" si="316"/>
        <v/>
      </c>
      <c r="F4084" s="1" t="str">
        <f t="shared" si="317"/>
        <v/>
      </c>
      <c r="G4084" s="1"/>
      <c r="H4084" s="74" t="str" cm="1">
        <f t="array" ref="H4084">IFERROR(IF(D4084="","",INDEX(Entradas!$H$3:$H$5000,MATCH(Vendas!A4084,IF(Entradas!$B$3:$B$5000=Vendas!D4084,Entradas!$A$3:$A$5000),1))),"Preço não registrado")</f>
        <v/>
      </c>
      <c r="I4084" s="37" t="str">
        <f t="shared" si="318"/>
        <v/>
      </c>
      <c r="J4084" s="1"/>
      <c r="K4084" s="1"/>
      <c r="L4084" s="16" t="str">
        <f t="shared" si="319"/>
        <v/>
      </c>
      <c r="M4084" s="70"/>
    </row>
    <row r="4085" spans="1:13" x14ac:dyDescent="0.3">
      <c r="A4085" s="4"/>
      <c r="B4085" s="1"/>
      <c r="C4085" s="1" t="str">
        <f t="shared" si="315"/>
        <v/>
      </c>
      <c r="D4085" s="1"/>
      <c r="E4085" s="1" t="str">
        <f t="shared" si="316"/>
        <v/>
      </c>
      <c r="F4085" s="1" t="str">
        <f t="shared" si="317"/>
        <v/>
      </c>
      <c r="G4085" s="1"/>
      <c r="H4085" s="74" t="str" cm="1">
        <f t="array" ref="H4085">IFERROR(IF(D4085="","",INDEX(Entradas!$H$3:$H$5000,MATCH(Vendas!A4085,IF(Entradas!$B$3:$B$5000=Vendas!D4085,Entradas!$A$3:$A$5000),1))),"Preço não registrado")</f>
        <v/>
      </c>
      <c r="I4085" s="37" t="str">
        <f t="shared" si="318"/>
        <v/>
      </c>
      <c r="J4085" s="1"/>
      <c r="K4085" s="1"/>
      <c r="L4085" s="16" t="str">
        <f t="shared" si="319"/>
        <v/>
      </c>
      <c r="M4085" s="70"/>
    </row>
    <row r="4086" spans="1:13" x14ac:dyDescent="0.3">
      <c r="A4086" s="4"/>
      <c r="B4086" s="1"/>
      <c r="C4086" s="1" t="str">
        <f t="shared" si="315"/>
        <v/>
      </c>
      <c r="D4086" s="1"/>
      <c r="E4086" s="1" t="str">
        <f t="shared" si="316"/>
        <v/>
      </c>
      <c r="F4086" s="1" t="str">
        <f t="shared" si="317"/>
        <v/>
      </c>
      <c r="G4086" s="1"/>
      <c r="H4086" s="74" t="str" cm="1">
        <f t="array" ref="H4086">IFERROR(IF(D4086="","",INDEX(Entradas!$H$3:$H$5000,MATCH(Vendas!A4086,IF(Entradas!$B$3:$B$5000=Vendas!D4086,Entradas!$A$3:$A$5000),1))),"Preço não registrado")</f>
        <v/>
      </c>
      <c r="I4086" s="37" t="str">
        <f t="shared" si="318"/>
        <v/>
      </c>
      <c r="J4086" s="1"/>
      <c r="K4086" s="1"/>
      <c r="L4086" s="16" t="str">
        <f t="shared" si="319"/>
        <v/>
      </c>
      <c r="M4086" s="70"/>
    </row>
    <row r="4087" spans="1:13" x14ac:dyDescent="0.3">
      <c r="A4087" s="4"/>
      <c r="B4087" s="1"/>
      <c r="C4087" s="1" t="str">
        <f t="shared" si="315"/>
        <v/>
      </c>
      <c r="D4087" s="1"/>
      <c r="E4087" s="1" t="str">
        <f t="shared" si="316"/>
        <v/>
      </c>
      <c r="F4087" s="1" t="str">
        <f t="shared" si="317"/>
        <v/>
      </c>
      <c r="G4087" s="1"/>
      <c r="H4087" s="74" t="str" cm="1">
        <f t="array" ref="H4087">IFERROR(IF(D4087="","",INDEX(Entradas!$H$3:$H$5000,MATCH(Vendas!A4087,IF(Entradas!$B$3:$B$5000=Vendas!D4087,Entradas!$A$3:$A$5000),1))),"Preço não registrado")</f>
        <v/>
      </c>
      <c r="I4087" s="37" t="str">
        <f t="shared" si="318"/>
        <v/>
      </c>
      <c r="J4087" s="1"/>
      <c r="K4087" s="1"/>
      <c r="L4087" s="16" t="str">
        <f t="shared" si="319"/>
        <v/>
      </c>
      <c r="M4087" s="70"/>
    </row>
    <row r="4088" spans="1:13" x14ac:dyDescent="0.3">
      <c r="A4088" s="4"/>
      <c r="B4088" s="1"/>
      <c r="C4088" s="1" t="str">
        <f t="shared" si="315"/>
        <v/>
      </c>
      <c r="D4088" s="1"/>
      <c r="E4088" s="1" t="str">
        <f t="shared" si="316"/>
        <v/>
      </c>
      <c r="F4088" s="1" t="str">
        <f t="shared" si="317"/>
        <v/>
      </c>
      <c r="G4088" s="1"/>
      <c r="H4088" s="74" t="str" cm="1">
        <f t="array" ref="H4088">IFERROR(IF(D4088="","",INDEX(Entradas!$H$3:$H$5000,MATCH(Vendas!A4088,IF(Entradas!$B$3:$B$5000=Vendas!D4088,Entradas!$A$3:$A$5000),1))),"Preço não registrado")</f>
        <v/>
      </c>
      <c r="I4088" s="37" t="str">
        <f t="shared" si="318"/>
        <v/>
      </c>
      <c r="J4088" s="1"/>
      <c r="K4088" s="1"/>
      <c r="L4088" s="16" t="str">
        <f t="shared" si="319"/>
        <v/>
      </c>
      <c r="M4088" s="70"/>
    </row>
    <row r="4089" spans="1:13" x14ac:dyDescent="0.3">
      <c r="A4089" s="4"/>
      <c r="B4089" s="1"/>
      <c r="C4089" s="1" t="str">
        <f t="shared" si="315"/>
        <v/>
      </c>
      <c r="D4089" s="1"/>
      <c r="E4089" s="1" t="str">
        <f t="shared" si="316"/>
        <v/>
      </c>
      <c r="F4089" s="1" t="str">
        <f t="shared" si="317"/>
        <v/>
      </c>
      <c r="G4089" s="1"/>
      <c r="H4089" s="74" t="str" cm="1">
        <f t="array" ref="H4089">IFERROR(IF(D4089="","",INDEX(Entradas!$H$3:$H$5000,MATCH(Vendas!A4089,IF(Entradas!$B$3:$B$5000=Vendas!D4089,Entradas!$A$3:$A$5000),1))),"Preço não registrado")</f>
        <v/>
      </c>
      <c r="I4089" s="37" t="str">
        <f t="shared" si="318"/>
        <v/>
      </c>
      <c r="J4089" s="1"/>
      <c r="K4089" s="1"/>
      <c r="L4089" s="16" t="str">
        <f t="shared" si="319"/>
        <v/>
      </c>
      <c r="M4089" s="70"/>
    </row>
    <row r="4090" spans="1:13" x14ac:dyDescent="0.3">
      <c r="A4090" s="4"/>
      <c r="B4090" s="1"/>
      <c r="C4090" s="1" t="str">
        <f t="shared" si="315"/>
        <v/>
      </c>
      <c r="D4090" s="1"/>
      <c r="E4090" s="1" t="str">
        <f t="shared" si="316"/>
        <v/>
      </c>
      <c r="F4090" s="1" t="str">
        <f t="shared" si="317"/>
        <v/>
      </c>
      <c r="G4090" s="1"/>
      <c r="H4090" s="74" t="str" cm="1">
        <f t="array" ref="H4090">IFERROR(IF(D4090="","",INDEX(Entradas!$H$3:$H$5000,MATCH(Vendas!A4090,IF(Entradas!$B$3:$B$5000=Vendas!D4090,Entradas!$A$3:$A$5000),1))),"Preço não registrado")</f>
        <v/>
      </c>
      <c r="I4090" s="37" t="str">
        <f t="shared" si="318"/>
        <v/>
      </c>
      <c r="J4090" s="1"/>
      <c r="K4090" s="1"/>
      <c r="L4090" s="16" t="str">
        <f t="shared" si="319"/>
        <v/>
      </c>
      <c r="M4090" s="70"/>
    </row>
    <row r="4091" spans="1:13" x14ac:dyDescent="0.3">
      <c r="A4091" s="4"/>
      <c r="B4091" s="1"/>
      <c r="C4091" s="1" t="str">
        <f t="shared" si="315"/>
        <v/>
      </c>
      <c r="D4091" s="1"/>
      <c r="E4091" s="1" t="str">
        <f t="shared" si="316"/>
        <v/>
      </c>
      <c r="F4091" s="1" t="str">
        <f t="shared" si="317"/>
        <v/>
      </c>
      <c r="G4091" s="1"/>
      <c r="H4091" s="74" t="str" cm="1">
        <f t="array" ref="H4091">IFERROR(IF(D4091="","",INDEX(Entradas!$H$3:$H$5000,MATCH(Vendas!A4091,IF(Entradas!$B$3:$B$5000=Vendas!D4091,Entradas!$A$3:$A$5000),1))),"Preço não registrado")</f>
        <v/>
      </c>
      <c r="I4091" s="37" t="str">
        <f t="shared" si="318"/>
        <v/>
      </c>
      <c r="J4091" s="1"/>
      <c r="K4091" s="1"/>
      <c r="L4091" s="16" t="str">
        <f t="shared" si="319"/>
        <v/>
      </c>
      <c r="M4091" s="70"/>
    </row>
    <row r="4092" spans="1:13" x14ac:dyDescent="0.3">
      <c r="A4092" s="4"/>
      <c r="B4092" s="1"/>
      <c r="C4092" s="1" t="str">
        <f t="shared" si="315"/>
        <v/>
      </c>
      <c r="D4092" s="6"/>
      <c r="E4092" s="1" t="str">
        <f t="shared" si="316"/>
        <v/>
      </c>
      <c r="F4092" s="1" t="str">
        <f t="shared" si="317"/>
        <v/>
      </c>
      <c r="G4092" s="1"/>
      <c r="H4092" s="74" t="str" cm="1">
        <f t="array" ref="H4092">IFERROR(IF(D4092="","",INDEX(Entradas!$H$3:$H$5000,MATCH(Vendas!A4092,IF(Entradas!$B$3:$B$5000=Vendas!D4092,Entradas!$A$3:$A$5000),1))),"Preço não registrado")</f>
        <v/>
      </c>
      <c r="I4092" s="37" t="str">
        <f t="shared" si="318"/>
        <v/>
      </c>
      <c r="J4092" s="1"/>
      <c r="K4092" s="1"/>
      <c r="L4092" s="16" t="str">
        <f t="shared" si="319"/>
        <v/>
      </c>
      <c r="M4092" s="70"/>
    </row>
    <row r="4093" spans="1:13" x14ac:dyDescent="0.3">
      <c r="A4093" s="4"/>
      <c r="B4093" s="1"/>
      <c r="C4093" s="1" t="str">
        <f t="shared" si="315"/>
        <v/>
      </c>
      <c r="D4093" s="1"/>
      <c r="E4093" s="1" t="str">
        <f t="shared" si="316"/>
        <v/>
      </c>
      <c r="F4093" s="1" t="str">
        <f t="shared" si="317"/>
        <v/>
      </c>
      <c r="G4093" s="1"/>
      <c r="H4093" s="74" t="str" cm="1">
        <f t="array" ref="H4093">IFERROR(IF(D4093="","",INDEX(Entradas!$H$3:$H$5000,MATCH(Vendas!A4093,IF(Entradas!$B$3:$B$5000=Vendas!D4093,Entradas!$A$3:$A$5000),1))),"Preço não registrado")</f>
        <v/>
      </c>
      <c r="I4093" s="37" t="str">
        <f t="shared" si="318"/>
        <v/>
      </c>
      <c r="J4093" s="1"/>
      <c r="K4093" s="1"/>
      <c r="L4093" s="16" t="str">
        <f t="shared" si="319"/>
        <v/>
      </c>
      <c r="M4093" s="70"/>
    </row>
    <row r="4094" spans="1:13" x14ac:dyDescent="0.3">
      <c r="A4094" s="4"/>
      <c r="B4094" s="1"/>
      <c r="C4094" s="1" t="str">
        <f t="shared" si="315"/>
        <v/>
      </c>
      <c r="D4094" s="1"/>
      <c r="E4094" s="1" t="str">
        <f t="shared" si="316"/>
        <v/>
      </c>
      <c r="F4094" s="1" t="str">
        <f t="shared" si="317"/>
        <v/>
      </c>
      <c r="G4094" s="1"/>
      <c r="H4094" s="74" t="str" cm="1">
        <f t="array" ref="H4094">IFERROR(IF(D4094="","",INDEX(Entradas!$H$3:$H$5000,MATCH(Vendas!A4094,IF(Entradas!$B$3:$B$5000=Vendas!D4094,Entradas!$A$3:$A$5000),1))),"Preço não registrado")</f>
        <v/>
      </c>
      <c r="I4094" s="37" t="str">
        <f t="shared" si="318"/>
        <v/>
      </c>
      <c r="J4094" s="1"/>
      <c r="K4094" s="1"/>
      <c r="L4094" s="16" t="str">
        <f t="shared" si="319"/>
        <v/>
      </c>
      <c r="M4094" s="70"/>
    </row>
    <row r="4095" spans="1:13" x14ac:dyDescent="0.3">
      <c r="A4095" s="4"/>
      <c r="B4095" s="1"/>
      <c r="C4095" s="1" t="str">
        <f t="shared" si="315"/>
        <v/>
      </c>
      <c r="D4095" s="1"/>
      <c r="E4095" s="1" t="str">
        <f t="shared" si="316"/>
        <v/>
      </c>
      <c r="F4095" s="1" t="str">
        <f t="shared" si="317"/>
        <v/>
      </c>
      <c r="G4095" s="1"/>
      <c r="H4095" s="74" t="str" cm="1">
        <f t="array" ref="H4095">IFERROR(IF(D4095="","",INDEX(Entradas!$H$3:$H$5000,MATCH(Vendas!A4095,IF(Entradas!$B$3:$B$5000=Vendas!D4095,Entradas!$A$3:$A$5000),1))),"Preço não registrado")</f>
        <v/>
      </c>
      <c r="I4095" s="37" t="str">
        <f t="shared" si="318"/>
        <v/>
      </c>
      <c r="J4095" s="1"/>
      <c r="K4095" s="1"/>
      <c r="L4095" s="16" t="str">
        <f t="shared" si="319"/>
        <v/>
      </c>
      <c r="M4095" s="70"/>
    </row>
    <row r="4096" spans="1:13" x14ac:dyDescent="0.3">
      <c r="A4096" s="4"/>
      <c r="B4096" s="1"/>
      <c r="C4096" s="1" t="str">
        <f t="shared" si="315"/>
        <v/>
      </c>
      <c r="D4096" s="1"/>
      <c r="E4096" s="1" t="str">
        <f t="shared" si="316"/>
        <v/>
      </c>
      <c r="F4096" s="1" t="str">
        <f t="shared" si="317"/>
        <v/>
      </c>
      <c r="G4096" s="1"/>
      <c r="H4096" s="74" t="str" cm="1">
        <f t="array" ref="H4096">IFERROR(IF(D4096="","",INDEX(Entradas!$H$3:$H$5000,MATCH(Vendas!A4096,IF(Entradas!$B$3:$B$5000=Vendas!D4096,Entradas!$A$3:$A$5000),1))),"Preço não registrado")</f>
        <v/>
      </c>
      <c r="I4096" s="37" t="str">
        <f t="shared" si="318"/>
        <v/>
      </c>
      <c r="J4096" s="1"/>
      <c r="K4096" s="1"/>
      <c r="L4096" s="16" t="str">
        <f t="shared" si="319"/>
        <v/>
      </c>
      <c r="M4096" s="70"/>
    </row>
    <row r="4097" spans="1:13" x14ac:dyDescent="0.3">
      <c r="A4097" s="4"/>
      <c r="B4097" s="1"/>
      <c r="C4097" s="1" t="str">
        <f t="shared" si="315"/>
        <v/>
      </c>
      <c r="D4097" s="1"/>
      <c r="E4097" s="1" t="str">
        <f t="shared" si="316"/>
        <v/>
      </c>
      <c r="F4097" s="1" t="str">
        <f t="shared" si="317"/>
        <v/>
      </c>
      <c r="G4097" s="1"/>
      <c r="H4097" s="74" t="str" cm="1">
        <f t="array" ref="H4097">IFERROR(IF(D4097="","",INDEX(Entradas!$H$3:$H$5000,MATCH(Vendas!A4097,IF(Entradas!$B$3:$B$5000=Vendas!D4097,Entradas!$A$3:$A$5000),1))),"Preço não registrado")</f>
        <v/>
      </c>
      <c r="I4097" s="37" t="str">
        <f t="shared" si="318"/>
        <v/>
      </c>
      <c r="J4097" s="1"/>
      <c r="K4097" s="1"/>
      <c r="L4097" s="16" t="str">
        <f t="shared" si="319"/>
        <v/>
      </c>
      <c r="M4097" s="70"/>
    </row>
    <row r="4098" spans="1:13" x14ac:dyDescent="0.3">
      <c r="A4098" s="4"/>
      <c r="B4098" s="1"/>
      <c r="C4098" s="1" t="str">
        <f t="shared" si="315"/>
        <v/>
      </c>
      <c r="D4098" s="1"/>
      <c r="E4098" s="1" t="str">
        <f t="shared" si="316"/>
        <v/>
      </c>
      <c r="F4098" s="1" t="str">
        <f t="shared" si="317"/>
        <v/>
      </c>
      <c r="G4098" s="1"/>
      <c r="H4098" s="74" t="str" cm="1">
        <f t="array" ref="H4098">IFERROR(IF(D4098="","",INDEX(Entradas!$H$3:$H$5000,MATCH(Vendas!A4098,IF(Entradas!$B$3:$B$5000=Vendas!D4098,Entradas!$A$3:$A$5000),1))),"Preço não registrado")</f>
        <v/>
      </c>
      <c r="I4098" s="37" t="str">
        <f t="shared" si="318"/>
        <v/>
      </c>
      <c r="J4098" s="1"/>
      <c r="K4098" s="1"/>
      <c r="L4098" s="16" t="str">
        <f t="shared" si="319"/>
        <v/>
      </c>
      <c r="M4098" s="70"/>
    </row>
    <row r="4099" spans="1:13" x14ac:dyDescent="0.3">
      <c r="A4099" s="4"/>
      <c r="B4099" s="1"/>
      <c r="C4099" s="1" t="str">
        <f t="shared" ref="C4099:C4162" si="320">IF(B4099="","",VLOOKUP(B4099,tabela_cliente,2,0))</f>
        <v/>
      </c>
      <c r="D4099" s="1"/>
      <c r="E4099" s="1" t="str">
        <f t="shared" ref="E4099:E4162" si="321">IF(D4099="","",VLOOKUP(D4099,tabela_produto,2,0))</f>
        <v/>
      </c>
      <c r="F4099" s="1" t="str">
        <f t="shared" ref="F4099:F4162" si="322">IF(D4099="","",VLOOKUP(D4099,tabela_produto,3,0))</f>
        <v/>
      </c>
      <c r="G4099" s="1"/>
      <c r="H4099" s="74" t="str" cm="1">
        <f t="array" ref="H4099">IFERROR(IF(D4099="","",INDEX(Entradas!$H$3:$H$5000,MATCH(Vendas!A4099,IF(Entradas!$B$3:$B$5000=Vendas!D4099,Entradas!$A$3:$A$5000),1))),"Preço não registrado")</f>
        <v/>
      </c>
      <c r="I4099" s="37" t="str">
        <f t="shared" si="318"/>
        <v/>
      </c>
      <c r="J4099" s="1"/>
      <c r="K4099" s="1"/>
      <c r="L4099" s="16" t="str">
        <f t="shared" si="319"/>
        <v/>
      </c>
      <c r="M4099" s="70"/>
    </row>
    <row r="4100" spans="1:13" x14ac:dyDescent="0.3">
      <c r="A4100" s="4"/>
      <c r="B4100" s="1"/>
      <c r="C4100" s="1" t="str">
        <f t="shared" si="320"/>
        <v/>
      </c>
      <c r="D4100" s="1"/>
      <c r="E4100" s="1" t="str">
        <f t="shared" si="321"/>
        <v/>
      </c>
      <c r="F4100" s="1" t="str">
        <f t="shared" si="322"/>
        <v/>
      </c>
      <c r="G4100" s="1"/>
      <c r="H4100" s="74" t="str" cm="1">
        <f t="array" ref="H4100">IFERROR(IF(D4100="","",INDEX(Entradas!$H$3:$H$5000,MATCH(Vendas!A4100,IF(Entradas!$B$3:$B$5000=Vendas!D4100,Entradas!$A$3:$A$5000),1))),"Preço não registrado")</f>
        <v/>
      </c>
      <c r="I4100" s="37" t="str">
        <f t="shared" ref="I4100:I4163" si="323">IFERROR(IF(OR(G4100="",H4100=""),"",G4100*H4100),"")</f>
        <v/>
      </c>
      <c r="J4100" s="1"/>
      <c r="K4100" s="1"/>
      <c r="L4100" s="16" t="str">
        <f t="shared" ref="L4100:L4163" si="324">IF(K4100="","",HYPERLINK("https://rastreamentocorreios.info/consulta/"&amp;K4100,"Rastreie aqui"))</f>
        <v/>
      </c>
      <c r="M4100" s="70"/>
    </row>
    <row r="4101" spans="1:13" x14ac:dyDescent="0.3">
      <c r="A4101" s="4"/>
      <c r="B4101" s="1"/>
      <c r="C4101" s="1" t="str">
        <f t="shared" si="320"/>
        <v/>
      </c>
      <c r="D4101" s="1"/>
      <c r="E4101" s="1" t="str">
        <f t="shared" si="321"/>
        <v/>
      </c>
      <c r="F4101" s="1" t="str">
        <f t="shared" si="322"/>
        <v/>
      </c>
      <c r="G4101" s="1"/>
      <c r="H4101" s="74" t="str" cm="1">
        <f t="array" ref="H4101">IFERROR(IF(D4101="","",INDEX(Entradas!$H$3:$H$5000,MATCH(Vendas!A4101,IF(Entradas!$B$3:$B$5000=Vendas!D4101,Entradas!$A$3:$A$5000),1))),"Preço não registrado")</f>
        <v/>
      </c>
      <c r="I4101" s="37" t="str">
        <f t="shared" si="323"/>
        <v/>
      </c>
      <c r="J4101" s="1"/>
      <c r="K4101" s="1"/>
      <c r="L4101" s="16" t="str">
        <f t="shared" si="324"/>
        <v/>
      </c>
      <c r="M4101" s="70"/>
    </row>
    <row r="4102" spans="1:13" x14ac:dyDescent="0.3">
      <c r="A4102" s="4"/>
      <c r="B4102" s="1"/>
      <c r="C4102" s="1" t="str">
        <f t="shared" si="320"/>
        <v/>
      </c>
      <c r="D4102" s="6"/>
      <c r="E4102" s="1" t="str">
        <f t="shared" si="321"/>
        <v/>
      </c>
      <c r="F4102" s="1" t="str">
        <f t="shared" si="322"/>
        <v/>
      </c>
      <c r="G4102" s="1"/>
      <c r="H4102" s="74" t="str" cm="1">
        <f t="array" ref="H4102">IFERROR(IF(D4102="","",INDEX(Entradas!$H$3:$H$5000,MATCH(Vendas!A4102,IF(Entradas!$B$3:$B$5000=Vendas!D4102,Entradas!$A$3:$A$5000),1))),"Preço não registrado")</f>
        <v/>
      </c>
      <c r="I4102" s="37" t="str">
        <f t="shared" si="323"/>
        <v/>
      </c>
      <c r="J4102" s="1"/>
      <c r="K4102" s="1"/>
      <c r="L4102" s="16" t="str">
        <f t="shared" si="324"/>
        <v/>
      </c>
      <c r="M4102" s="70"/>
    </row>
    <row r="4103" spans="1:13" x14ac:dyDescent="0.3">
      <c r="A4103" s="4"/>
      <c r="B4103" s="1"/>
      <c r="C4103" s="1" t="str">
        <f t="shared" si="320"/>
        <v/>
      </c>
      <c r="D4103" s="1"/>
      <c r="E4103" s="1" t="str">
        <f t="shared" si="321"/>
        <v/>
      </c>
      <c r="F4103" s="1" t="str">
        <f t="shared" si="322"/>
        <v/>
      </c>
      <c r="G4103" s="1"/>
      <c r="H4103" s="74" t="str" cm="1">
        <f t="array" ref="H4103">IFERROR(IF(D4103="","",INDEX(Entradas!$H$3:$H$5000,MATCH(Vendas!A4103,IF(Entradas!$B$3:$B$5000=Vendas!D4103,Entradas!$A$3:$A$5000),1))),"Preço não registrado")</f>
        <v/>
      </c>
      <c r="I4103" s="37" t="str">
        <f t="shared" si="323"/>
        <v/>
      </c>
      <c r="J4103" s="1"/>
      <c r="K4103" s="1"/>
      <c r="L4103" s="16" t="str">
        <f t="shared" si="324"/>
        <v/>
      </c>
      <c r="M4103" s="70"/>
    </row>
    <row r="4104" spans="1:13" x14ac:dyDescent="0.3">
      <c r="A4104" s="4"/>
      <c r="B4104" s="1"/>
      <c r="C4104" s="1" t="str">
        <f t="shared" si="320"/>
        <v/>
      </c>
      <c r="D4104" s="1"/>
      <c r="E4104" s="1" t="str">
        <f t="shared" si="321"/>
        <v/>
      </c>
      <c r="F4104" s="1" t="str">
        <f t="shared" si="322"/>
        <v/>
      </c>
      <c r="G4104" s="1"/>
      <c r="H4104" s="74" t="str" cm="1">
        <f t="array" ref="H4104">IFERROR(IF(D4104="","",INDEX(Entradas!$H$3:$H$5000,MATCH(Vendas!A4104,IF(Entradas!$B$3:$B$5000=Vendas!D4104,Entradas!$A$3:$A$5000),1))),"Preço não registrado")</f>
        <v/>
      </c>
      <c r="I4104" s="37" t="str">
        <f t="shared" si="323"/>
        <v/>
      </c>
      <c r="J4104" s="1"/>
      <c r="K4104" s="1"/>
      <c r="L4104" s="16" t="str">
        <f t="shared" si="324"/>
        <v/>
      </c>
      <c r="M4104" s="70"/>
    </row>
    <row r="4105" spans="1:13" x14ac:dyDescent="0.3">
      <c r="A4105" s="4"/>
      <c r="B4105" s="1"/>
      <c r="C4105" s="1" t="str">
        <f t="shared" si="320"/>
        <v/>
      </c>
      <c r="D4105" s="1"/>
      <c r="E4105" s="1" t="str">
        <f t="shared" si="321"/>
        <v/>
      </c>
      <c r="F4105" s="1" t="str">
        <f t="shared" si="322"/>
        <v/>
      </c>
      <c r="G4105" s="1"/>
      <c r="H4105" s="74" t="str" cm="1">
        <f t="array" ref="H4105">IFERROR(IF(D4105="","",INDEX(Entradas!$H$3:$H$5000,MATCH(Vendas!A4105,IF(Entradas!$B$3:$B$5000=Vendas!D4105,Entradas!$A$3:$A$5000),1))),"Preço não registrado")</f>
        <v/>
      </c>
      <c r="I4105" s="37" t="str">
        <f t="shared" si="323"/>
        <v/>
      </c>
      <c r="J4105" s="1"/>
      <c r="K4105" s="1"/>
      <c r="L4105" s="16" t="str">
        <f t="shared" si="324"/>
        <v/>
      </c>
      <c r="M4105" s="70"/>
    </row>
    <row r="4106" spans="1:13" x14ac:dyDescent="0.3">
      <c r="A4106" s="4"/>
      <c r="B4106" s="1"/>
      <c r="C4106" s="1" t="str">
        <f t="shared" si="320"/>
        <v/>
      </c>
      <c r="D4106" s="1"/>
      <c r="E4106" s="1" t="str">
        <f t="shared" si="321"/>
        <v/>
      </c>
      <c r="F4106" s="1" t="str">
        <f t="shared" si="322"/>
        <v/>
      </c>
      <c r="G4106" s="1"/>
      <c r="H4106" s="74" t="str" cm="1">
        <f t="array" ref="H4106">IFERROR(IF(D4106="","",INDEX(Entradas!$H$3:$H$5000,MATCH(Vendas!A4106,IF(Entradas!$B$3:$B$5000=Vendas!D4106,Entradas!$A$3:$A$5000),1))),"Preço não registrado")</f>
        <v/>
      </c>
      <c r="I4106" s="37" t="str">
        <f t="shared" si="323"/>
        <v/>
      </c>
      <c r="J4106" s="1"/>
      <c r="K4106" s="1"/>
      <c r="L4106" s="16" t="str">
        <f t="shared" si="324"/>
        <v/>
      </c>
      <c r="M4106" s="70"/>
    </row>
    <row r="4107" spans="1:13" x14ac:dyDescent="0.3">
      <c r="A4107" s="4"/>
      <c r="B4107" s="1"/>
      <c r="C4107" s="1" t="str">
        <f t="shared" si="320"/>
        <v/>
      </c>
      <c r="D4107" s="1"/>
      <c r="E4107" s="1" t="str">
        <f t="shared" si="321"/>
        <v/>
      </c>
      <c r="F4107" s="1" t="str">
        <f t="shared" si="322"/>
        <v/>
      </c>
      <c r="G4107" s="1"/>
      <c r="H4107" s="74" t="str" cm="1">
        <f t="array" ref="H4107">IFERROR(IF(D4107="","",INDEX(Entradas!$H$3:$H$5000,MATCH(Vendas!A4107,IF(Entradas!$B$3:$B$5000=Vendas!D4107,Entradas!$A$3:$A$5000),1))),"Preço não registrado")</f>
        <v/>
      </c>
      <c r="I4107" s="37" t="str">
        <f t="shared" si="323"/>
        <v/>
      </c>
      <c r="J4107" s="1"/>
      <c r="K4107" s="1"/>
      <c r="L4107" s="16" t="str">
        <f t="shared" si="324"/>
        <v/>
      </c>
      <c r="M4107" s="70"/>
    </row>
    <row r="4108" spans="1:13" x14ac:dyDescent="0.3">
      <c r="A4108" s="4"/>
      <c r="B4108" s="1"/>
      <c r="C4108" s="1" t="str">
        <f t="shared" si="320"/>
        <v/>
      </c>
      <c r="D4108" s="1"/>
      <c r="E4108" s="1" t="str">
        <f t="shared" si="321"/>
        <v/>
      </c>
      <c r="F4108" s="1" t="str">
        <f t="shared" si="322"/>
        <v/>
      </c>
      <c r="G4108" s="1"/>
      <c r="H4108" s="74" t="str" cm="1">
        <f t="array" ref="H4108">IFERROR(IF(D4108="","",INDEX(Entradas!$H$3:$H$5000,MATCH(Vendas!A4108,IF(Entradas!$B$3:$B$5000=Vendas!D4108,Entradas!$A$3:$A$5000),1))),"Preço não registrado")</f>
        <v/>
      </c>
      <c r="I4108" s="37" t="str">
        <f t="shared" si="323"/>
        <v/>
      </c>
      <c r="J4108" s="1"/>
      <c r="K4108" s="1"/>
      <c r="L4108" s="16" t="str">
        <f t="shared" si="324"/>
        <v/>
      </c>
      <c r="M4108" s="70"/>
    </row>
    <row r="4109" spans="1:13" x14ac:dyDescent="0.3">
      <c r="A4109" s="4"/>
      <c r="B4109" s="1"/>
      <c r="C4109" s="1" t="str">
        <f t="shared" si="320"/>
        <v/>
      </c>
      <c r="D4109" s="1"/>
      <c r="E4109" s="1" t="str">
        <f t="shared" si="321"/>
        <v/>
      </c>
      <c r="F4109" s="1" t="str">
        <f t="shared" si="322"/>
        <v/>
      </c>
      <c r="G4109" s="1"/>
      <c r="H4109" s="74" t="str" cm="1">
        <f t="array" ref="H4109">IFERROR(IF(D4109="","",INDEX(Entradas!$H$3:$H$5000,MATCH(Vendas!A4109,IF(Entradas!$B$3:$B$5000=Vendas!D4109,Entradas!$A$3:$A$5000),1))),"Preço não registrado")</f>
        <v/>
      </c>
      <c r="I4109" s="37" t="str">
        <f t="shared" si="323"/>
        <v/>
      </c>
      <c r="J4109" s="1"/>
      <c r="K4109" s="1"/>
      <c r="L4109" s="16" t="str">
        <f t="shared" si="324"/>
        <v/>
      </c>
      <c r="M4109" s="70"/>
    </row>
    <row r="4110" spans="1:13" x14ac:dyDescent="0.3">
      <c r="A4110" s="4"/>
      <c r="B4110" s="1"/>
      <c r="C4110" s="1" t="str">
        <f t="shared" si="320"/>
        <v/>
      </c>
      <c r="D4110" s="1"/>
      <c r="E4110" s="1" t="str">
        <f t="shared" si="321"/>
        <v/>
      </c>
      <c r="F4110" s="1" t="str">
        <f t="shared" si="322"/>
        <v/>
      </c>
      <c r="G4110" s="1"/>
      <c r="H4110" s="74" t="str" cm="1">
        <f t="array" ref="H4110">IFERROR(IF(D4110="","",INDEX(Entradas!$H$3:$H$5000,MATCH(Vendas!A4110,IF(Entradas!$B$3:$B$5000=Vendas!D4110,Entradas!$A$3:$A$5000),1))),"Preço não registrado")</f>
        <v/>
      </c>
      <c r="I4110" s="37" t="str">
        <f t="shared" si="323"/>
        <v/>
      </c>
      <c r="J4110" s="1"/>
      <c r="K4110" s="1"/>
      <c r="L4110" s="16" t="str">
        <f t="shared" si="324"/>
        <v/>
      </c>
      <c r="M4110" s="70"/>
    </row>
    <row r="4111" spans="1:13" x14ac:dyDescent="0.3">
      <c r="A4111" s="4"/>
      <c r="B4111" s="1"/>
      <c r="C4111" s="1" t="str">
        <f t="shared" si="320"/>
        <v/>
      </c>
      <c r="D4111" s="1"/>
      <c r="E4111" s="1" t="str">
        <f t="shared" si="321"/>
        <v/>
      </c>
      <c r="F4111" s="1" t="str">
        <f t="shared" si="322"/>
        <v/>
      </c>
      <c r="G4111" s="1"/>
      <c r="H4111" s="74" t="str" cm="1">
        <f t="array" ref="H4111">IFERROR(IF(D4111="","",INDEX(Entradas!$H$3:$H$5000,MATCH(Vendas!A4111,IF(Entradas!$B$3:$B$5000=Vendas!D4111,Entradas!$A$3:$A$5000),1))),"Preço não registrado")</f>
        <v/>
      </c>
      <c r="I4111" s="37" t="str">
        <f t="shared" si="323"/>
        <v/>
      </c>
      <c r="J4111" s="1"/>
      <c r="K4111" s="1"/>
      <c r="L4111" s="16" t="str">
        <f t="shared" si="324"/>
        <v/>
      </c>
      <c r="M4111" s="70"/>
    </row>
    <row r="4112" spans="1:13" x14ac:dyDescent="0.3">
      <c r="A4112" s="4"/>
      <c r="B4112" s="1"/>
      <c r="C4112" s="1" t="str">
        <f t="shared" si="320"/>
        <v/>
      </c>
      <c r="D4112" s="6"/>
      <c r="E4112" s="1" t="str">
        <f t="shared" si="321"/>
        <v/>
      </c>
      <c r="F4112" s="1" t="str">
        <f t="shared" si="322"/>
        <v/>
      </c>
      <c r="G4112" s="1"/>
      <c r="H4112" s="74" t="str" cm="1">
        <f t="array" ref="H4112">IFERROR(IF(D4112="","",INDEX(Entradas!$H$3:$H$5000,MATCH(Vendas!A4112,IF(Entradas!$B$3:$B$5000=Vendas!D4112,Entradas!$A$3:$A$5000),1))),"Preço não registrado")</f>
        <v/>
      </c>
      <c r="I4112" s="37" t="str">
        <f t="shared" si="323"/>
        <v/>
      </c>
      <c r="J4112" s="1"/>
      <c r="K4112" s="1"/>
      <c r="L4112" s="16" t="str">
        <f t="shared" si="324"/>
        <v/>
      </c>
      <c r="M4112" s="70"/>
    </row>
    <row r="4113" spans="1:13" x14ac:dyDescent="0.3">
      <c r="A4113" s="4"/>
      <c r="B4113" s="1"/>
      <c r="C4113" s="1" t="str">
        <f t="shared" si="320"/>
        <v/>
      </c>
      <c r="D4113" s="1"/>
      <c r="E4113" s="1" t="str">
        <f t="shared" si="321"/>
        <v/>
      </c>
      <c r="F4113" s="1" t="str">
        <f t="shared" si="322"/>
        <v/>
      </c>
      <c r="G4113" s="1"/>
      <c r="H4113" s="74" t="str" cm="1">
        <f t="array" ref="H4113">IFERROR(IF(D4113="","",INDEX(Entradas!$H$3:$H$5000,MATCH(Vendas!A4113,IF(Entradas!$B$3:$B$5000=Vendas!D4113,Entradas!$A$3:$A$5000),1))),"Preço não registrado")</f>
        <v/>
      </c>
      <c r="I4113" s="37" t="str">
        <f t="shared" si="323"/>
        <v/>
      </c>
      <c r="J4113" s="1"/>
      <c r="K4113" s="1"/>
      <c r="L4113" s="16" t="str">
        <f t="shared" si="324"/>
        <v/>
      </c>
      <c r="M4113" s="70"/>
    </row>
    <row r="4114" spans="1:13" x14ac:dyDescent="0.3">
      <c r="A4114" s="4"/>
      <c r="B4114" s="1"/>
      <c r="C4114" s="1" t="str">
        <f t="shared" si="320"/>
        <v/>
      </c>
      <c r="D4114" s="1"/>
      <c r="E4114" s="1" t="str">
        <f t="shared" si="321"/>
        <v/>
      </c>
      <c r="F4114" s="1" t="str">
        <f t="shared" si="322"/>
        <v/>
      </c>
      <c r="G4114" s="1"/>
      <c r="H4114" s="74" t="str" cm="1">
        <f t="array" ref="H4114">IFERROR(IF(D4114="","",INDEX(Entradas!$H$3:$H$5000,MATCH(Vendas!A4114,IF(Entradas!$B$3:$B$5000=Vendas!D4114,Entradas!$A$3:$A$5000),1))),"Preço não registrado")</f>
        <v/>
      </c>
      <c r="I4114" s="37" t="str">
        <f t="shared" si="323"/>
        <v/>
      </c>
      <c r="J4114" s="1"/>
      <c r="K4114" s="1"/>
      <c r="L4114" s="16" t="str">
        <f t="shared" si="324"/>
        <v/>
      </c>
      <c r="M4114" s="70"/>
    </row>
    <row r="4115" spans="1:13" x14ac:dyDescent="0.3">
      <c r="A4115" s="4"/>
      <c r="B4115" s="1"/>
      <c r="C4115" s="1" t="str">
        <f t="shared" si="320"/>
        <v/>
      </c>
      <c r="D4115" s="1"/>
      <c r="E4115" s="1" t="str">
        <f t="shared" si="321"/>
        <v/>
      </c>
      <c r="F4115" s="1" t="str">
        <f t="shared" si="322"/>
        <v/>
      </c>
      <c r="G4115" s="1"/>
      <c r="H4115" s="74" t="str" cm="1">
        <f t="array" ref="H4115">IFERROR(IF(D4115="","",INDEX(Entradas!$H$3:$H$5000,MATCH(Vendas!A4115,IF(Entradas!$B$3:$B$5000=Vendas!D4115,Entradas!$A$3:$A$5000),1))),"Preço não registrado")</f>
        <v/>
      </c>
      <c r="I4115" s="37" t="str">
        <f t="shared" si="323"/>
        <v/>
      </c>
      <c r="J4115" s="1"/>
      <c r="K4115" s="1"/>
      <c r="L4115" s="16" t="str">
        <f t="shared" si="324"/>
        <v/>
      </c>
      <c r="M4115" s="70"/>
    </row>
    <row r="4116" spans="1:13" x14ac:dyDescent="0.3">
      <c r="A4116" s="4"/>
      <c r="B4116" s="1"/>
      <c r="C4116" s="1" t="str">
        <f t="shared" si="320"/>
        <v/>
      </c>
      <c r="D4116" s="1"/>
      <c r="E4116" s="1" t="str">
        <f t="shared" si="321"/>
        <v/>
      </c>
      <c r="F4116" s="1" t="str">
        <f t="shared" si="322"/>
        <v/>
      </c>
      <c r="G4116" s="1"/>
      <c r="H4116" s="74" t="str" cm="1">
        <f t="array" ref="H4116">IFERROR(IF(D4116="","",INDEX(Entradas!$H$3:$H$5000,MATCH(Vendas!A4116,IF(Entradas!$B$3:$B$5000=Vendas!D4116,Entradas!$A$3:$A$5000),1))),"Preço não registrado")</f>
        <v/>
      </c>
      <c r="I4116" s="37" t="str">
        <f t="shared" si="323"/>
        <v/>
      </c>
      <c r="J4116" s="1"/>
      <c r="K4116" s="1"/>
      <c r="L4116" s="16" t="str">
        <f t="shared" si="324"/>
        <v/>
      </c>
      <c r="M4116" s="70"/>
    </row>
    <row r="4117" spans="1:13" x14ac:dyDescent="0.3">
      <c r="A4117" s="4"/>
      <c r="B4117" s="1"/>
      <c r="C4117" s="1" t="str">
        <f t="shared" si="320"/>
        <v/>
      </c>
      <c r="D4117" s="1"/>
      <c r="E4117" s="1" t="str">
        <f t="shared" si="321"/>
        <v/>
      </c>
      <c r="F4117" s="1" t="str">
        <f t="shared" si="322"/>
        <v/>
      </c>
      <c r="G4117" s="1"/>
      <c r="H4117" s="74" t="str" cm="1">
        <f t="array" ref="H4117">IFERROR(IF(D4117="","",INDEX(Entradas!$H$3:$H$5000,MATCH(Vendas!A4117,IF(Entradas!$B$3:$B$5000=Vendas!D4117,Entradas!$A$3:$A$5000),1))),"Preço não registrado")</f>
        <v/>
      </c>
      <c r="I4117" s="37" t="str">
        <f t="shared" si="323"/>
        <v/>
      </c>
      <c r="J4117" s="1"/>
      <c r="K4117" s="1"/>
      <c r="L4117" s="16" t="str">
        <f t="shared" si="324"/>
        <v/>
      </c>
      <c r="M4117" s="70"/>
    </row>
    <row r="4118" spans="1:13" x14ac:dyDescent="0.3">
      <c r="A4118" s="4"/>
      <c r="B4118" s="1"/>
      <c r="C4118" s="1" t="str">
        <f t="shared" si="320"/>
        <v/>
      </c>
      <c r="D4118" s="1"/>
      <c r="E4118" s="1" t="str">
        <f t="shared" si="321"/>
        <v/>
      </c>
      <c r="F4118" s="1" t="str">
        <f t="shared" si="322"/>
        <v/>
      </c>
      <c r="G4118" s="1"/>
      <c r="H4118" s="74" t="str" cm="1">
        <f t="array" ref="H4118">IFERROR(IF(D4118="","",INDEX(Entradas!$H$3:$H$5000,MATCH(Vendas!A4118,IF(Entradas!$B$3:$B$5000=Vendas!D4118,Entradas!$A$3:$A$5000),1))),"Preço não registrado")</f>
        <v/>
      </c>
      <c r="I4118" s="37" t="str">
        <f t="shared" si="323"/>
        <v/>
      </c>
      <c r="J4118" s="1"/>
      <c r="K4118" s="1"/>
      <c r="L4118" s="16" t="str">
        <f t="shared" si="324"/>
        <v/>
      </c>
      <c r="M4118" s="70"/>
    </row>
    <row r="4119" spans="1:13" x14ac:dyDescent="0.3">
      <c r="A4119" s="4"/>
      <c r="B4119" s="1"/>
      <c r="C4119" s="1" t="str">
        <f t="shared" si="320"/>
        <v/>
      </c>
      <c r="D4119" s="1"/>
      <c r="E4119" s="1" t="str">
        <f t="shared" si="321"/>
        <v/>
      </c>
      <c r="F4119" s="1" t="str">
        <f t="shared" si="322"/>
        <v/>
      </c>
      <c r="G4119" s="1"/>
      <c r="H4119" s="74" t="str" cm="1">
        <f t="array" ref="H4119">IFERROR(IF(D4119="","",INDEX(Entradas!$H$3:$H$5000,MATCH(Vendas!A4119,IF(Entradas!$B$3:$B$5000=Vendas!D4119,Entradas!$A$3:$A$5000),1))),"Preço não registrado")</f>
        <v/>
      </c>
      <c r="I4119" s="37" t="str">
        <f t="shared" si="323"/>
        <v/>
      </c>
      <c r="J4119" s="1"/>
      <c r="K4119" s="1"/>
      <c r="L4119" s="16" t="str">
        <f t="shared" si="324"/>
        <v/>
      </c>
      <c r="M4119" s="70"/>
    </row>
    <row r="4120" spans="1:13" x14ac:dyDescent="0.3">
      <c r="A4120" s="4"/>
      <c r="B4120" s="1"/>
      <c r="C4120" s="1" t="str">
        <f t="shared" si="320"/>
        <v/>
      </c>
      <c r="D4120" s="1"/>
      <c r="E4120" s="1" t="str">
        <f t="shared" si="321"/>
        <v/>
      </c>
      <c r="F4120" s="1" t="str">
        <f t="shared" si="322"/>
        <v/>
      </c>
      <c r="G4120" s="1"/>
      <c r="H4120" s="74" t="str" cm="1">
        <f t="array" ref="H4120">IFERROR(IF(D4120="","",INDEX(Entradas!$H$3:$H$5000,MATCH(Vendas!A4120,IF(Entradas!$B$3:$B$5000=Vendas!D4120,Entradas!$A$3:$A$5000),1))),"Preço não registrado")</f>
        <v/>
      </c>
      <c r="I4120" s="37" t="str">
        <f t="shared" si="323"/>
        <v/>
      </c>
      <c r="J4120" s="1"/>
      <c r="K4120" s="1"/>
      <c r="L4120" s="16" t="str">
        <f t="shared" si="324"/>
        <v/>
      </c>
      <c r="M4120" s="70"/>
    </row>
    <row r="4121" spans="1:13" x14ac:dyDescent="0.3">
      <c r="A4121" s="4"/>
      <c r="B4121" s="1"/>
      <c r="C4121" s="1" t="str">
        <f t="shared" si="320"/>
        <v/>
      </c>
      <c r="D4121" s="1"/>
      <c r="E4121" s="1" t="str">
        <f t="shared" si="321"/>
        <v/>
      </c>
      <c r="F4121" s="1" t="str">
        <f t="shared" si="322"/>
        <v/>
      </c>
      <c r="G4121" s="1"/>
      <c r="H4121" s="74" t="str" cm="1">
        <f t="array" ref="H4121">IFERROR(IF(D4121="","",INDEX(Entradas!$H$3:$H$5000,MATCH(Vendas!A4121,IF(Entradas!$B$3:$B$5000=Vendas!D4121,Entradas!$A$3:$A$5000),1))),"Preço não registrado")</f>
        <v/>
      </c>
      <c r="I4121" s="37" t="str">
        <f t="shared" si="323"/>
        <v/>
      </c>
      <c r="J4121" s="1"/>
      <c r="K4121" s="1"/>
      <c r="L4121" s="16" t="str">
        <f t="shared" si="324"/>
        <v/>
      </c>
      <c r="M4121" s="70"/>
    </row>
    <row r="4122" spans="1:13" x14ac:dyDescent="0.3">
      <c r="A4122" s="4"/>
      <c r="B4122" s="1"/>
      <c r="C4122" s="1" t="str">
        <f t="shared" si="320"/>
        <v/>
      </c>
      <c r="D4122" s="6"/>
      <c r="E4122" s="1" t="str">
        <f t="shared" si="321"/>
        <v/>
      </c>
      <c r="F4122" s="1" t="str">
        <f t="shared" si="322"/>
        <v/>
      </c>
      <c r="G4122" s="1"/>
      <c r="H4122" s="74" t="str" cm="1">
        <f t="array" ref="H4122">IFERROR(IF(D4122="","",INDEX(Entradas!$H$3:$H$5000,MATCH(Vendas!A4122,IF(Entradas!$B$3:$B$5000=Vendas!D4122,Entradas!$A$3:$A$5000),1))),"Preço não registrado")</f>
        <v/>
      </c>
      <c r="I4122" s="37" t="str">
        <f t="shared" si="323"/>
        <v/>
      </c>
      <c r="J4122" s="1"/>
      <c r="K4122" s="1"/>
      <c r="L4122" s="16" t="str">
        <f t="shared" si="324"/>
        <v/>
      </c>
      <c r="M4122" s="70"/>
    </row>
    <row r="4123" spans="1:13" x14ac:dyDescent="0.3">
      <c r="A4123" s="4"/>
      <c r="B4123" s="1"/>
      <c r="C4123" s="1" t="str">
        <f t="shared" si="320"/>
        <v/>
      </c>
      <c r="D4123" s="1"/>
      <c r="E4123" s="1" t="str">
        <f t="shared" si="321"/>
        <v/>
      </c>
      <c r="F4123" s="1" t="str">
        <f t="shared" si="322"/>
        <v/>
      </c>
      <c r="G4123" s="1"/>
      <c r="H4123" s="74" t="str" cm="1">
        <f t="array" ref="H4123">IFERROR(IF(D4123="","",INDEX(Entradas!$H$3:$H$5000,MATCH(Vendas!A4123,IF(Entradas!$B$3:$B$5000=Vendas!D4123,Entradas!$A$3:$A$5000),1))),"Preço não registrado")</f>
        <v/>
      </c>
      <c r="I4123" s="37" t="str">
        <f t="shared" si="323"/>
        <v/>
      </c>
      <c r="J4123" s="1"/>
      <c r="K4123" s="1"/>
      <c r="L4123" s="16" t="str">
        <f t="shared" si="324"/>
        <v/>
      </c>
      <c r="M4123" s="70"/>
    </row>
    <row r="4124" spans="1:13" x14ac:dyDescent="0.3">
      <c r="A4124" s="4"/>
      <c r="B4124" s="1"/>
      <c r="C4124" s="1" t="str">
        <f t="shared" si="320"/>
        <v/>
      </c>
      <c r="D4124" s="1"/>
      <c r="E4124" s="1" t="str">
        <f t="shared" si="321"/>
        <v/>
      </c>
      <c r="F4124" s="1" t="str">
        <f t="shared" si="322"/>
        <v/>
      </c>
      <c r="G4124" s="1"/>
      <c r="H4124" s="74" t="str" cm="1">
        <f t="array" ref="H4124">IFERROR(IF(D4124="","",INDEX(Entradas!$H$3:$H$5000,MATCH(Vendas!A4124,IF(Entradas!$B$3:$B$5000=Vendas!D4124,Entradas!$A$3:$A$5000),1))),"Preço não registrado")</f>
        <v/>
      </c>
      <c r="I4124" s="37" t="str">
        <f t="shared" si="323"/>
        <v/>
      </c>
      <c r="J4124" s="1"/>
      <c r="K4124" s="1"/>
      <c r="L4124" s="16" t="str">
        <f t="shared" si="324"/>
        <v/>
      </c>
      <c r="M4124" s="70"/>
    </row>
    <row r="4125" spans="1:13" x14ac:dyDescent="0.3">
      <c r="A4125" s="4"/>
      <c r="B4125" s="1"/>
      <c r="C4125" s="1" t="str">
        <f t="shared" si="320"/>
        <v/>
      </c>
      <c r="D4125" s="1"/>
      <c r="E4125" s="1" t="str">
        <f t="shared" si="321"/>
        <v/>
      </c>
      <c r="F4125" s="1" t="str">
        <f t="shared" si="322"/>
        <v/>
      </c>
      <c r="G4125" s="1"/>
      <c r="H4125" s="74" t="str" cm="1">
        <f t="array" ref="H4125">IFERROR(IF(D4125="","",INDEX(Entradas!$H$3:$H$5000,MATCH(Vendas!A4125,IF(Entradas!$B$3:$B$5000=Vendas!D4125,Entradas!$A$3:$A$5000),1))),"Preço não registrado")</f>
        <v/>
      </c>
      <c r="I4125" s="37" t="str">
        <f t="shared" si="323"/>
        <v/>
      </c>
      <c r="J4125" s="1"/>
      <c r="K4125" s="1"/>
      <c r="L4125" s="16" t="str">
        <f t="shared" si="324"/>
        <v/>
      </c>
      <c r="M4125" s="70"/>
    </row>
    <row r="4126" spans="1:13" x14ac:dyDescent="0.3">
      <c r="A4126" s="4"/>
      <c r="B4126" s="1"/>
      <c r="C4126" s="1" t="str">
        <f t="shared" si="320"/>
        <v/>
      </c>
      <c r="D4126" s="1"/>
      <c r="E4126" s="1" t="str">
        <f t="shared" si="321"/>
        <v/>
      </c>
      <c r="F4126" s="1" t="str">
        <f t="shared" si="322"/>
        <v/>
      </c>
      <c r="G4126" s="1"/>
      <c r="H4126" s="74" t="str" cm="1">
        <f t="array" ref="H4126">IFERROR(IF(D4126="","",INDEX(Entradas!$H$3:$H$5000,MATCH(Vendas!A4126,IF(Entradas!$B$3:$B$5000=Vendas!D4126,Entradas!$A$3:$A$5000),1))),"Preço não registrado")</f>
        <v/>
      </c>
      <c r="I4126" s="37" t="str">
        <f t="shared" si="323"/>
        <v/>
      </c>
      <c r="J4126" s="1"/>
      <c r="K4126" s="1"/>
      <c r="L4126" s="16" t="str">
        <f t="shared" si="324"/>
        <v/>
      </c>
      <c r="M4126" s="70"/>
    </row>
    <row r="4127" spans="1:13" x14ac:dyDescent="0.3">
      <c r="A4127" s="4"/>
      <c r="B4127" s="1"/>
      <c r="C4127" s="1" t="str">
        <f t="shared" si="320"/>
        <v/>
      </c>
      <c r="D4127" s="1"/>
      <c r="E4127" s="1" t="str">
        <f t="shared" si="321"/>
        <v/>
      </c>
      <c r="F4127" s="1" t="str">
        <f t="shared" si="322"/>
        <v/>
      </c>
      <c r="G4127" s="1"/>
      <c r="H4127" s="74" t="str" cm="1">
        <f t="array" ref="H4127">IFERROR(IF(D4127="","",INDEX(Entradas!$H$3:$H$5000,MATCH(Vendas!A4127,IF(Entradas!$B$3:$B$5000=Vendas!D4127,Entradas!$A$3:$A$5000),1))),"Preço não registrado")</f>
        <v/>
      </c>
      <c r="I4127" s="37" t="str">
        <f t="shared" si="323"/>
        <v/>
      </c>
      <c r="J4127" s="1"/>
      <c r="K4127" s="1"/>
      <c r="L4127" s="16" t="str">
        <f t="shared" si="324"/>
        <v/>
      </c>
      <c r="M4127" s="70"/>
    </row>
    <row r="4128" spans="1:13" x14ac:dyDescent="0.3">
      <c r="A4128" s="4"/>
      <c r="B4128" s="1"/>
      <c r="C4128" s="1" t="str">
        <f t="shared" si="320"/>
        <v/>
      </c>
      <c r="D4128" s="1"/>
      <c r="E4128" s="1" t="str">
        <f t="shared" si="321"/>
        <v/>
      </c>
      <c r="F4128" s="1" t="str">
        <f t="shared" si="322"/>
        <v/>
      </c>
      <c r="G4128" s="1"/>
      <c r="H4128" s="74" t="str" cm="1">
        <f t="array" ref="H4128">IFERROR(IF(D4128="","",INDEX(Entradas!$H$3:$H$5000,MATCH(Vendas!A4128,IF(Entradas!$B$3:$B$5000=Vendas!D4128,Entradas!$A$3:$A$5000),1))),"Preço não registrado")</f>
        <v/>
      </c>
      <c r="I4128" s="37" t="str">
        <f t="shared" si="323"/>
        <v/>
      </c>
      <c r="J4128" s="1"/>
      <c r="K4128" s="1"/>
      <c r="L4128" s="16" t="str">
        <f t="shared" si="324"/>
        <v/>
      </c>
      <c r="M4128" s="70"/>
    </row>
    <row r="4129" spans="1:13" x14ac:dyDescent="0.3">
      <c r="A4129" s="4"/>
      <c r="B4129" s="1"/>
      <c r="C4129" s="1" t="str">
        <f t="shared" si="320"/>
        <v/>
      </c>
      <c r="D4129" s="1"/>
      <c r="E4129" s="1" t="str">
        <f t="shared" si="321"/>
        <v/>
      </c>
      <c r="F4129" s="1" t="str">
        <f t="shared" si="322"/>
        <v/>
      </c>
      <c r="G4129" s="1"/>
      <c r="H4129" s="74" t="str" cm="1">
        <f t="array" ref="H4129">IFERROR(IF(D4129="","",INDEX(Entradas!$H$3:$H$5000,MATCH(Vendas!A4129,IF(Entradas!$B$3:$B$5000=Vendas!D4129,Entradas!$A$3:$A$5000),1))),"Preço não registrado")</f>
        <v/>
      </c>
      <c r="I4129" s="37" t="str">
        <f t="shared" si="323"/>
        <v/>
      </c>
      <c r="J4129" s="1"/>
      <c r="K4129" s="1"/>
      <c r="L4129" s="16" t="str">
        <f t="shared" si="324"/>
        <v/>
      </c>
      <c r="M4129" s="70"/>
    </row>
    <row r="4130" spans="1:13" x14ac:dyDescent="0.3">
      <c r="A4130" s="4"/>
      <c r="B4130" s="1"/>
      <c r="C4130" s="1" t="str">
        <f t="shared" si="320"/>
        <v/>
      </c>
      <c r="D4130" s="1"/>
      <c r="E4130" s="1" t="str">
        <f t="shared" si="321"/>
        <v/>
      </c>
      <c r="F4130" s="1" t="str">
        <f t="shared" si="322"/>
        <v/>
      </c>
      <c r="G4130" s="1"/>
      <c r="H4130" s="74" t="str" cm="1">
        <f t="array" ref="H4130">IFERROR(IF(D4130="","",INDEX(Entradas!$H$3:$H$5000,MATCH(Vendas!A4130,IF(Entradas!$B$3:$B$5000=Vendas!D4130,Entradas!$A$3:$A$5000),1))),"Preço não registrado")</f>
        <v/>
      </c>
      <c r="I4130" s="37" t="str">
        <f t="shared" si="323"/>
        <v/>
      </c>
      <c r="J4130" s="1"/>
      <c r="K4130" s="1"/>
      <c r="L4130" s="16" t="str">
        <f t="shared" si="324"/>
        <v/>
      </c>
      <c r="M4130" s="70"/>
    </row>
    <row r="4131" spans="1:13" x14ac:dyDescent="0.3">
      <c r="A4131" s="4"/>
      <c r="B4131" s="1"/>
      <c r="C4131" s="1" t="str">
        <f t="shared" si="320"/>
        <v/>
      </c>
      <c r="D4131" s="1"/>
      <c r="E4131" s="1" t="str">
        <f t="shared" si="321"/>
        <v/>
      </c>
      <c r="F4131" s="1" t="str">
        <f t="shared" si="322"/>
        <v/>
      </c>
      <c r="G4131" s="1"/>
      <c r="H4131" s="74" t="str" cm="1">
        <f t="array" ref="H4131">IFERROR(IF(D4131="","",INDEX(Entradas!$H$3:$H$5000,MATCH(Vendas!A4131,IF(Entradas!$B$3:$B$5000=Vendas!D4131,Entradas!$A$3:$A$5000),1))),"Preço não registrado")</f>
        <v/>
      </c>
      <c r="I4131" s="37" t="str">
        <f t="shared" si="323"/>
        <v/>
      </c>
      <c r="J4131" s="1"/>
      <c r="K4131" s="1"/>
      <c r="L4131" s="16" t="str">
        <f t="shared" si="324"/>
        <v/>
      </c>
      <c r="M4131" s="70"/>
    </row>
    <row r="4132" spans="1:13" x14ac:dyDescent="0.3">
      <c r="A4132" s="4"/>
      <c r="B4132" s="1"/>
      <c r="C4132" s="1" t="str">
        <f t="shared" si="320"/>
        <v/>
      </c>
      <c r="D4132" s="6"/>
      <c r="E4132" s="1" t="str">
        <f t="shared" si="321"/>
        <v/>
      </c>
      <c r="F4132" s="1" t="str">
        <f t="shared" si="322"/>
        <v/>
      </c>
      <c r="G4132" s="1"/>
      <c r="H4132" s="74" t="str" cm="1">
        <f t="array" ref="H4132">IFERROR(IF(D4132="","",INDEX(Entradas!$H$3:$H$5000,MATCH(Vendas!A4132,IF(Entradas!$B$3:$B$5000=Vendas!D4132,Entradas!$A$3:$A$5000),1))),"Preço não registrado")</f>
        <v/>
      </c>
      <c r="I4132" s="37" t="str">
        <f t="shared" si="323"/>
        <v/>
      </c>
      <c r="J4132" s="1"/>
      <c r="K4132" s="1"/>
      <c r="L4132" s="16" t="str">
        <f t="shared" si="324"/>
        <v/>
      </c>
      <c r="M4132" s="70"/>
    </row>
    <row r="4133" spans="1:13" x14ac:dyDescent="0.3">
      <c r="A4133" s="4"/>
      <c r="B4133" s="1"/>
      <c r="C4133" s="1" t="str">
        <f t="shared" si="320"/>
        <v/>
      </c>
      <c r="D4133" s="1"/>
      <c r="E4133" s="1" t="str">
        <f t="shared" si="321"/>
        <v/>
      </c>
      <c r="F4133" s="1" t="str">
        <f t="shared" si="322"/>
        <v/>
      </c>
      <c r="G4133" s="1"/>
      <c r="H4133" s="74" t="str" cm="1">
        <f t="array" ref="H4133">IFERROR(IF(D4133="","",INDEX(Entradas!$H$3:$H$5000,MATCH(Vendas!A4133,IF(Entradas!$B$3:$B$5000=Vendas!D4133,Entradas!$A$3:$A$5000),1))),"Preço não registrado")</f>
        <v/>
      </c>
      <c r="I4133" s="37" t="str">
        <f t="shared" si="323"/>
        <v/>
      </c>
      <c r="J4133" s="1"/>
      <c r="K4133" s="1"/>
      <c r="L4133" s="16" t="str">
        <f t="shared" si="324"/>
        <v/>
      </c>
      <c r="M4133" s="70"/>
    </row>
    <row r="4134" spans="1:13" x14ac:dyDescent="0.3">
      <c r="A4134" s="4"/>
      <c r="B4134" s="1"/>
      <c r="C4134" s="1" t="str">
        <f t="shared" si="320"/>
        <v/>
      </c>
      <c r="D4134" s="1"/>
      <c r="E4134" s="1" t="str">
        <f t="shared" si="321"/>
        <v/>
      </c>
      <c r="F4134" s="1" t="str">
        <f t="shared" si="322"/>
        <v/>
      </c>
      <c r="G4134" s="1"/>
      <c r="H4134" s="74" t="str" cm="1">
        <f t="array" ref="H4134">IFERROR(IF(D4134="","",INDEX(Entradas!$H$3:$H$5000,MATCH(Vendas!A4134,IF(Entradas!$B$3:$B$5000=Vendas!D4134,Entradas!$A$3:$A$5000),1))),"Preço não registrado")</f>
        <v/>
      </c>
      <c r="I4134" s="37" t="str">
        <f t="shared" si="323"/>
        <v/>
      </c>
      <c r="J4134" s="1"/>
      <c r="K4134" s="1"/>
      <c r="L4134" s="16" t="str">
        <f t="shared" si="324"/>
        <v/>
      </c>
      <c r="M4134" s="70"/>
    </row>
    <row r="4135" spans="1:13" x14ac:dyDescent="0.3">
      <c r="A4135" s="4"/>
      <c r="B4135" s="1"/>
      <c r="C4135" s="1" t="str">
        <f t="shared" si="320"/>
        <v/>
      </c>
      <c r="D4135" s="1"/>
      <c r="E4135" s="1" t="str">
        <f t="shared" si="321"/>
        <v/>
      </c>
      <c r="F4135" s="1" t="str">
        <f t="shared" si="322"/>
        <v/>
      </c>
      <c r="G4135" s="1"/>
      <c r="H4135" s="74" t="str" cm="1">
        <f t="array" ref="H4135">IFERROR(IF(D4135="","",INDEX(Entradas!$H$3:$H$5000,MATCH(Vendas!A4135,IF(Entradas!$B$3:$B$5000=Vendas!D4135,Entradas!$A$3:$A$5000),1))),"Preço não registrado")</f>
        <v/>
      </c>
      <c r="I4135" s="37" t="str">
        <f t="shared" si="323"/>
        <v/>
      </c>
      <c r="J4135" s="1"/>
      <c r="K4135" s="1"/>
      <c r="L4135" s="16" t="str">
        <f t="shared" si="324"/>
        <v/>
      </c>
      <c r="M4135" s="70"/>
    </row>
    <row r="4136" spans="1:13" x14ac:dyDescent="0.3">
      <c r="A4136" s="4"/>
      <c r="B4136" s="1"/>
      <c r="C4136" s="1" t="str">
        <f t="shared" si="320"/>
        <v/>
      </c>
      <c r="D4136" s="1"/>
      <c r="E4136" s="1" t="str">
        <f t="shared" si="321"/>
        <v/>
      </c>
      <c r="F4136" s="1" t="str">
        <f t="shared" si="322"/>
        <v/>
      </c>
      <c r="G4136" s="1"/>
      <c r="H4136" s="74" t="str" cm="1">
        <f t="array" ref="H4136">IFERROR(IF(D4136="","",INDEX(Entradas!$H$3:$H$5000,MATCH(Vendas!A4136,IF(Entradas!$B$3:$B$5000=Vendas!D4136,Entradas!$A$3:$A$5000),1))),"Preço não registrado")</f>
        <v/>
      </c>
      <c r="I4136" s="37" t="str">
        <f t="shared" si="323"/>
        <v/>
      </c>
      <c r="J4136" s="1"/>
      <c r="K4136" s="1"/>
      <c r="L4136" s="16" t="str">
        <f t="shared" si="324"/>
        <v/>
      </c>
      <c r="M4136" s="70"/>
    </row>
    <row r="4137" spans="1:13" x14ac:dyDescent="0.3">
      <c r="A4137" s="4"/>
      <c r="B4137" s="1"/>
      <c r="C4137" s="1" t="str">
        <f t="shared" si="320"/>
        <v/>
      </c>
      <c r="D4137" s="1"/>
      <c r="E4137" s="1" t="str">
        <f t="shared" si="321"/>
        <v/>
      </c>
      <c r="F4137" s="1" t="str">
        <f t="shared" si="322"/>
        <v/>
      </c>
      <c r="G4137" s="1"/>
      <c r="H4137" s="74" t="str" cm="1">
        <f t="array" ref="H4137">IFERROR(IF(D4137="","",INDEX(Entradas!$H$3:$H$5000,MATCH(Vendas!A4137,IF(Entradas!$B$3:$B$5000=Vendas!D4137,Entradas!$A$3:$A$5000),1))),"Preço não registrado")</f>
        <v/>
      </c>
      <c r="I4137" s="37" t="str">
        <f t="shared" si="323"/>
        <v/>
      </c>
      <c r="J4137" s="1"/>
      <c r="K4137" s="1"/>
      <c r="L4137" s="16" t="str">
        <f t="shared" si="324"/>
        <v/>
      </c>
      <c r="M4137" s="70"/>
    </row>
    <row r="4138" spans="1:13" x14ac:dyDescent="0.3">
      <c r="A4138" s="4"/>
      <c r="B4138" s="1"/>
      <c r="C4138" s="1" t="str">
        <f t="shared" si="320"/>
        <v/>
      </c>
      <c r="D4138" s="1"/>
      <c r="E4138" s="1" t="str">
        <f t="shared" si="321"/>
        <v/>
      </c>
      <c r="F4138" s="1" t="str">
        <f t="shared" si="322"/>
        <v/>
      </c>
      <c r="G4138" s="1"/>
      <c r="H4138" s="74" t="str" cm="1">
        <f t="array" ref="H4138">IFERROR(IF(D4138="","",INDEX(Entradas!$H$3:$H$5000,MATCH(Vendas!A4138,IF(Entradas!$B$3:$B$5000=Vendas!D4138,Entradas!$A$3:$A$5000),1))),"Preço não registrado")</f>
        <v/>
      </c>
      <c r="I4138" s="37" t="str">
        <f t="shared" si="323"/>
        <v/>
      </c>
      <c r="J4138" s="1"/>
      <c r="K4138" s="1"/>
      <c r="L4138" s="16" t="str">
        <f t="shared" si="324"/>
        <v/>
      </c>
      <c r="M4138" s="70"/>
    </row>
    <row r="4139" spans="1:13" x14ac:dyDescent="0.3">
      <c r="A4139" s="4"/>
      <c r="B4139" s="1"/>
      <c r="C4139" s="1" t="str">
        <f t="shared" si="320"/>
        <v/>
      </c>
      <c r="D4139" s="1"/>
      <c r="E4139" s="1" t="str">
        <f t="shared" si="321"/>
        <v/>
      </c>
      <c r="F4139" s="1" t="str">
        <f t="shared" si="322"/>
        <v/>
      </c>
      <c r="G4139" s="1"/>
      <c r="H4139" s="74" t="str" cm="1">
        <f t="array" ref="H4139">IFERROR(IF(D4139="","",INDEX(Entradas!$H$3:$H$5000,MATCH(Vendas!A4139,IF(Entradas!$B$3:$B$5000=Vendas!D4139,Entradas!$A$3:$A$5000),1))),"Preço não registrado")</f>
        <v/>
      </c>
      <c r="I4139" s="37" t="str">
        <f t="shared" si="323"/>
        <v/>
      </c>
      <c r="J4139" s="1"/>
      <c r="K4139" s="1"/>
      <c r="L4139" s="16" t="str">
        <f t="shared" si="324"/>
        <v/>
      </c>
      <c r="M4139" s="70"/>
    </row>
    <row r="4140" spans="1:13" x14ac:dyDescent="0.3">
      <c r="A4140" s="4"/>
      <c r="B4140" s="1"/>
      <c r="C4140" s="1" t="str">
        <f t="shared" si="320"/>
        <v/>
      </c>
      <c r="D4140" s="1"/>
      <c r="E4140" s="1" t="str">
        <f t="shared" si="321"/>
        <v/>
      </c>
      <c r="F4140" s="1" t="str">
        <f t="shared" si="322"/>
        <v/>
      </c>
      <c r="G4140" s="1"/>
      <c r="H4140" s="74" t="str" cm="1">
        <f t="array" ref="H4140">IFERROR(IF(D4140="","",INDEX(Entradas!$H$3:$H$5000,MATCH(Vendas!A4140,IF(Entradas!$B$3:$B$5000=Vendas!D4140,Entradas!$A$3:$A$5000),1))),"Preço não registrado")</f>
        <v/>
      </c>
      <c r="I4140" s="37" t="str">
        <f t="shared" si="323"/>
        <v/>
      </c>
      <c r="J4140" s="1"/>
      <c r="K4140" s="1"/>
      <c r="L4140" s="16" t="str">
        <f t="shared" si="324"/>
        <v/>
      </c>
      <c r="M4140" s="70"/>
    </row>
    <row r="4141" spans="1:13" x14ac:dyDescent="0.3">
      <c r="A4141" s="4"/>
      <c r="B4141" s="1"/>
      <c r="C4141" s="1" t="str">
        <f t="shared" si="320"/>
        <v/>
      </c>
      <c r="D4141" s="1"/>
      <c r="E4141" s="1" t="str">
        <f t="shared" si="321"/>
        <v/>
      </c>
      <c r="F4141" s="1" t="str">
        <f t="shared" si="322"/>
        <v/>
      </c>
      <c r="G4141" s="1"/>
      <c r="H4141" s="74" t="str" cm="1">
        <f t="array" ref="H4141">IFERROR(IF(D4141="","",INDEX(Entradas!$H$3:$H$5000,MATCH(Vendas!A4141,IF(Entradas!$B$3:$B$5000=Vendas!D4141,Entradas!$A$3:$A$5000),1))),"Preço não registrado")</f>
        <v/>
      </c>
      <c r="I4141" s="37" t="str">
        <f t="shared" si="323"/>
        <v/>
      </c>
      <c r="J4141" s="1"/>
      <c r="K4141" s="1"/>
      <c r="L4141" s="16" t="str">
        <f t="shared" si="324"/>
        <v/>
      </c>
      <c r="M4141" s="70"/>
    </row>
    <row r="4142" spans="1:13" x14ac:dyDescent="0.3">
      <c r="A4142" s="4"/>
      <c r="B4142" s="1"/>
      <c r="C4142" s="1" t="str">
        <f t="shared" si="320"/>
        <v/>
      </c>
      <c r="D4142" s="6"/>
      <c r="E4142" s="1" t="str">
        <f t="shared" si="321"/>
        <v/>
      </c>
      <c r="F4142" s="1" t="str">
        <f t="shared" si="322"/>
        <v/>
      </c>
      <c r="G4142" s="1"/>
      <c r="H4142" s="74" t="str" cm="1">
        <f t="array" ref="H4142">IFERROR(IF(D4142="","",INDEX(Entradas!$H$3:$H$5000,MATCH(Vendas!A4142,IF(Entradas!$B$3:$B$5000=Vendas!D4142,Entradas!$A$3:$A$5000),1))),"Preço não registrado")</f>
        <v/>
      </c>
      <c r="I4142" s="37" t="str">
        <f t="shared" si="323"/>
        <v/>
      </c>
      <c r="J4142" s="1"/>
      <c r="K4142" s="1"/>
      <c r="L4142" s="16" t="str">
        <f t="shared" si="324"/>
        <v/>
      </c>
      <c r="M4142" s="70"/>
    </row>
    <row r="4143" spans="1:13" x14ac:dyDescent="0.3">
      <c r="A4143" s="4"/>
      <c r="B4143" s="1"/>
      <c r="C4143" s="1" t="str">
        <f t="shared" si="320"/>
        <v/>
      </c>
      <c r="D4143" s="1"/>
      <c r="E4143" s="1" t="str">
        <f t="shared" si="321"/>
        <v/>
      </c>
      <c r="F4143" s="1" t="str">
        <f t="shared" si="322"/>
        <v/>
      </c>
      <c r="G4143" s="1"/>
      <c r="H4143" s="74" t="str" cm="1">
        <f t="array" ref="H4143">IFERROR(IF(D4143="","",INDEX(Entradas!$H$3:$H$5000,MATCH(Vendas!A4143,IF(Entradas!$B$3:$B$5000=Vendas!D4143,Entradas!$A$3:$A$5000),1))),"Preço não registrado")</f>
        <v/>
      </c>
      <c r="I4143" s="37" t="str">
        <f t="shared" si="323"/>
        <v/>
      </c>
      <c r="J4143" s="1"/>
      <c r="K4143" s="1"/>
      <c r="L4143" s="16" t="str">
        <f t="shared" si="324"/>
        <v/>
      </c>
      <c r="M4143" s="70"/>
    </row>
    <row r="4144" spans="1:13" x14ac:dyDescent="0.3">
      <c r="A4144" s="4"/>
      <c r="B4144" s="1"/>
      <c r="C4144" s="1" t="str">
        <f t="shared" si="320"/>
        <v/>
      </c>
      <c r="D4144" s="1"/>
      <c r="E4144" s="1" t="str">
        <f t="shared" si="321"/>
        <v/>
      </c>
      <c r="F4144" s="1" t="str">
        <f t="shared" si="322"/>
        <v/>
      </c>
      <c r="G4144" s="1"/>
      <c r="H4144" s="74" t="str" cm="1">
        <f t="array" ref="H4144">IFERROR(IF(D4144="","",INDEX(Entradas!$H$3:$H$5000,MATCH(Vendas!A4144,IF(Entradas!$B$3:$B$5000=Vendas!D4144,Entradas!$A$3:$A$5000),1))),"Preço não registrado")</f>
        <v/>
      </c>
      <c r="I4144" s="37" t="str">
        <f t="shared" si="323"/>
        <v/>
      </c>
      <c r="J4144" s="1"/>
      <c r="K4144" s="1"/>
      <c r="L4144" s="16" t="str">
        <f t="shared" si="324"/>
        <v/>
      </c>
      <c r="M4144" s="70"/>
    </row>
    <row r="4145" spans="1:13" x14ac:dyDescent="0.3">
      <c r="A4145" s="4"/>
      <c r="B4145" s="1"/>
      <c r="C4145" s="1" t="str">
        <f t="shared" si="320"/>
        <v/>
      </c>
      <c r="D4145" s="1"/>
      <c r="E4145" s="1" t="str">
        <f t="shared" si="321"/>
        <v/>
      </c>
      <c r="F4145" s="1" t="str">
        <f t="shared" si="322"/>
        <v/>
      </c>
      <c r="G4145" s="1"/>
      <c r="H4145" s="74" t="str" cm="1">
        <f t="array" ref="H4145">IFERROR(IF(D4145="","",INDEX(Entradas!$H$3:$H$5000,MATCH(Vendas!A4145,IF(Entradas!$B$3:$B$5000=Vendas!D4145,Entradas!$A$3:$A$5000),1))),"Preço não registrado")</f>
        <v/>
      </c>
      <c r="I4145" s="37" t="str">
        <f t="shared" si="323"/>
        <v/>
      </c>
      <c r="J4145" s="1"/>
      <c r="K4145" s="1"/>
      <c r="L4145" s="16" t="str">
        <f t="shared" si="324"/>
        <v/>
      </c>
      <c r="M4145" s="70"/>
    </row>
    <row r="4146" spans="1:13" x14ac:dyDescent="0.3">
      <c r="A4146" s="4"/>
      <c r="B4146" s="1"/>
      <c r="C4146" s="1" t="str">
        <f t="shared" si="320"/>
        <v/>
      </c>
      <c r="D4146" s="1"/>
      <c r="E4146" s="1" t="str">
        <f t="shared" si="321"/>
        <v/>
      </c>
      <c r="F4146" s="1" t="str">
        <f t="shared" si="322"/>
        <v/>
      </c>
      <c r="G4146" s="1"/>
      <c r="H4146" s="74" t="str" cm="1">
        <f t="array" ref="H4146">IFERROR(IF(D4146="","",INDEX(Entradas!$H$3:$H$5000,MATCH(Vendas!A4146,IF(Entradas!$B$3:$B$5000=Vendas!D4146,Entradas!$A$3:$A$5000),1))),"Preço não registrado")</f>
        <v/>
      </c>
      <c r="I4146" s="37" t="str">
        <f t="shared" si="323"/>
        <v/>
      </c>
      <c r="J4146" s="1"/>
      <c r="K4146" s="1"/>
      <c r="L4146" s="16" t="str">
        <f t="shared" si="324"/>
        <v/>
      </c>
      <c r="M4146" s="70"/>
    </row>
    <row r="4147" spans="1:13" x14ac:dyDescent="0.3">
      <c r="A4147" s="4"/>
      <c r="B4147" s="1"/>
      <c r="C4147" s="1" t="str">
        <f t="shared" si="320"/>
        <v/>
      </c>
      <c r="D4147" s="1"/>
      <c r="E4147" s="1" t="str">
        <f t="shared" si="321"/>
        <v/>
      </c>
      <c r="F4147" s="1" t="str">
        <f t="shared" si="322"/>
        <v/>
      </c>
      <c r="G4147" s="1"/>
      <c r="H4147" s="74" t="str" cm="1">
        <f t="array" ref="H4147">IFERROR(IF(D4147="","",INDEX(Entradas!$H$3:$H$5000,MATCH(Vendas!A4147,IF(Entradas!$B$3:$B$5000=Vendas!D4147,Entradas!$A$3:$A$5000),1))),"Preço não registrado")</f>
        <v/>
      </c>
      <c r="I4147" s="37" t="str">
        <f t="shared" si="323"/>
        <v/>
      </c>
      <c r="J4147" s="1"/>
      <c r="K4147" s="1"/>
      <c r="L4147" s="16" t="str">
        <f t="shared" si="324"/>
        <v/>
      </c>
      <c r="M4147" s="70"/>
    </row>
    <row r="4148" spans="1:13" x14ac:dyDescent="0.3">
      <c r="A4148" s="4"/>
      <c r="B4148" s="1"/>
      <c r="C4148" s="1" t="str">
        <f t="shared" si="320"/>
        <v/>
      </c>
      <c r="D4148" s="1"/>
      <c r="E4148" s="1" t="str">
        <f t="shared" si="321"/>
        <v/>
      </c>
      <c r="F4148" s="1" t="str">
        <f t="shared" si="322"/>
        <v/>
      </c>
      <c r="G4148" s="1"/>
      <c r="H4148" s="74" t="str" cm="1">
        <f t="array" ref="H4148">IFERROR(IF(D4148="","",INDEX(Entradas!$H$3:$H$5000,MATCH(Vendas!A4148,IF(Entradas!$B$3:$B$5000=Vendas!D4148,Entradas!$A$3:$A$5000),1))),"Preço não registrado")</f>
        <v/>
      </c>
      <c r="I4148" s="37" t="str">
        <f t="shared" si="323"/>
        <v/>
      </c>
      <c r="J4148" s="1"/>
      <c r="K4148" s="1"/>
      <c r="L4148" s="16" t="str">
        <f t="shared" si="324"/>
        <v/>
      </c>
      <c r="M4148" s="70"/>
    </row>
    <row r="4149" spans="1:13" x14ac:dyDescent="0.3">
      <c r="A4149" s="4"/>
      <c r="B4149" s="1"/>
      <c r="C4149" s="1" t="str">
        <f t="shared" si="320"/>
        <v/>
      </c>
      <c r="D4149" s="1"/>
      <c r="E4149" s="1" t="str">
        <f t="shared" si="321"/>
        <v/>
      </c>
      <c r="F4149" s="1" t="str">
        <f t="shared" si="322"/>
        <v/>
      </c>
      <c r="G4149" s="1"/>
      <c r="H4149" s="74" t="str" cm="1">
        <f t="array" ref="H4149">IFERROR(IF(D4149="","",INDEX(Entradas!$H$3:$H$5000,MATCH(Vendas!A4149,IF(Entradas!$B$3:$B$5000=Vendas!D4149,Entradas!$A$3:$A$5000),1))),"Preço não registrado")</f>
        <v/>
      </c>
      <c r="I4149" s="37" t="str">
        <f t="shared" si="323"/>
        <v/>
      </c>
      <c r="J4149" s="1"/>
      <c r="K4149" s="1"/>
      <c r="L4149" s="16" t="str">
        <f t="shared" si="324"/>
        <v/>
      </c>
      <c r="M4149" s="70"/>
    </row>
    <row r="4150" spans="1:13" x14ac:dyDescent="0.3">
      <c r="A4150" s="4"/>
      <c r="B4150" s="1"/>
      <c r="C4150" s="1" t="str">
        <f t="shared" si="320"/>
        <v/>
      </c>
      <c r="D4150" s="1"/>
      <c r="E4150" s="1" t="str">
        <f t="shared" si="321"/>
        <v/>
      </c>
      <c r="F4150" s="1" t="str">
        <f t="shared" si="322"/>
        <v/>
      </c>
      <c r="G4150" s="1"/>
      <c r="H4150" s="74" t="str" cm="1">
        <f t="array" ref="H4150">IFERROR(IF(D4150="","",INDEX(Entradas!$H$3:$H$5000,MATCH(Vendas!A4150,IF(Entradas!$B$3:$B$5000=Vendas!D4150,Entradas!$A$3:$A$5000),1))),"Preço não registrado")</f>
        <v/>
      </c>
      <c r="I4150" s="37" t="str">
        <f t="shared" si="323"/>
        <v/>
      </c>
      <c r="J4150" s="1"/>
      <c r="K4150" s="1"/>
      <c r="L4150" s="16" t="str">
        <f t="shared" si="324"/>
        <v/>
      </c>
      <c r="M4150" s="70"/>
    </row>
    <row r="4151" spans="1:13" x14ac:dyDescent="0.3">
      <c r="A4151" s="4"/>
      <c r="B4151" s="1"/>
      <c r="C4151" s="1" t="str">
        <f t="shared" si="320"/>
        <v/>
      </c>
      <c r="D4151" s="1"/>
      <c r="E4151" s="1" t="str">
        <f t="shared" si="321"/>
        <v/>
      </c>
      <c r="F4151" s="1" t="str">
        <f t="shared" si="322"/>
        <v/>
      </c>
      <c r="G4151" s="1"/>
      <c r="H4151" s="74" t="str" cm="1">
        <f t="array" ref="H4151">IFERROR(IF(D4151="","",INDEX(Entradas!$H$3:$H$5000,MATCH(Vendas!A4151,IF(Entradas!$B$3:$B$5000=Vendas!D4151,Entradas!$A$3:$A$5000),1))),"Preço não registrado")</f>
        <v/>
      </c>
      <c r="I4151" s="37" t="str">
        <f t="shared" si="323"/>
        <v/>
      </c>
      <c r="J4151" s="1"/>
      <c r="K4151" s="1"/>
      <c r="L4151" s="16" t="str">
        <f t="shared" si="324"/>
        <v/>
      </c>
      <c r="M4151" s="70"/>
    </row>
    <row r="4152" spans="1:13" x14ac:dyDescent="0.3">
      <c r="A4152" s="4"/>
      <c r="B4152" s="1"/>
      <c r="C4152" s="1" t="str">
        <f t="shared" si="320"/>
        <v/>
      </c>
      <c r="D4152" s="6"/>
      <c r="E4152" s="1" t="str">
        <f t="shared" si="321"/>
        <v/>
      </c>
      <c r="F4152" s="1" t="str">
        <f t="shared" si="322"/>
        <v/>
      </c>
      <c r="G4152" s="1"/>
      <c r="H4152" s="74" t="str" cm="1">
        <f t="array" ref="H4152">IFERROR(IF(D4152="","",INDEX(Entradas!$H$3:$H$5000,MATCH(Vendas!A4152,IF(Entradas!$B$3:$B$5000=Vendas!D4152,Entradas!$A$3:$A$5000),1))),"Preço não registrado")</f>
        <v/>
      </c>
      <c r="I4152" s="37" t="str">
        <f t="shared" si="323"/>
        <v/>
      </c>
      <c r="J4152" s="1"/>
      <c r="K4152" s="1"/>
      <c r="L4152" s="16" t="str">
        <f t="shared" si="324"/>
        <v/>
      </c>
      <c r="M4152" s="70"/>
    </row>
    <row r="4153" spans="1:13" x14ac:dyDescent="0.3">
      <c r="A4153" s="4"/>
      <c r="B4153" s="1"/>
      <c r="C4153" s="1" t="str">
        <f t="shared" si="320"/>
        <v/>
      </c>
      <c r="D4153" s="1"/>
      <c r="E4153" s="1" t="str">
        <f t="shared" si="321"/>
        <v/>
      </c>
      <c r="F4153" s="1" t="str">
        <f t="shared" si="322"/>
        <v/>
      </c>
      <c r="G4153" s="1"/>
      <c r="H4153" s="74" t="str" cm="1">
        <f t="array" ref="H4153">IFERROR(IF(D4153="","",INDEX(Entradas!$H$3:$H$5000,MATCH(Vendas!A4153,IF(Entradas!$B$3:$B$5000=Vendas!D4153,Entradas!$A$3:$A$5000),1))),"Preço não registrado")</f>
        <v/>
      </c>
      <c r="I4153" s="37" t="str">
        <f t="shared" si="323"/>
        <v/>
      </c>
      <c r="J4153" s="1"/>
      <c r="K4153" s="1"/>
      <c r="L4153" s="16" t="str">
        <f t="shared" si="324"/>
        <v/>
      </c>
      <c r="M4153" s="70"/>
    </row>
    <row r="4154" spans="1:13" x14ac:dyDescent="0.3">
      <c r="A4154" s="4"/>
      <c r="B4154" s="1"/>
      <c r="C4154" s="1" t="str">
        <f t="shared" si="320"/>
        <v/>
      </c>
      <c r="D4154" s="1"/>
      <c r="E4154" s="1" t="str">
        <f t="shared" si="321"/>
        <v/>
      </c>
      <c r="F4154" s="1" t="str">
        <f t="shared" si="322"/>
        <v/>
      </c>
      <c r="G4154" s="1"/>
      <c r="H4154" s="74" t="str" cm="1">
        <f t="array" ref="H4154">IFERROR(IF(D4154="","",INDEX(Entradas!$H$3:$H$5000,MATCH(Vendas!A4154,IF(Entradas!$B$3:$B$5000=Vendas!D4154,Entradas!$A$3:$A$5000),1))),"Preço não registrado")</f>
        <v/>
      </c>
      <c r="I4154" s="37" t="str">
        <f t="shared" si="323"/>
        <v/>
      </c>
      <c r="J4154" s="1"/>
      <c r="K4154" s="1"/>
      <c r="L4154" s="16" t="str">
        <f t="shared" si="324"/>
        <v/>
      </c>
      <c r="M4154" s="70"/>
    </row>
    <row r="4155" spans="1:13" x14ac:dyDescent="0.3">
      <c r="A4155" s="4"/>
      <c r="B4155" s="1"/>
      <c r="C4155" s="1" t="str">
        <f t="shared" si="320"/>
        <v/>
      </c>
      <c r="D4155" s="1"/>
      <c r="E4155" s="1" t="str">
        <f t="shared" si="321"/>
        <v/>
      </c>
      <c r="F4155" s="1" t="str">
        <f t="shared" si="322"/>
        <v/>
      </c>
      <c r="G4155" s="1"/>
      <c r="H4155" s="74" t="str" cm="1">
        <f t="array" ref="H4155">IFERROR(IF(D4155="","",INDEX(Entradas!$H$3:$H$5000,MATCH(Vendas!A4155,IF(Entradas!$B$3:$B$5000=Vendas!D4155,Entradas!$A$3:$A$5000),1))),"Preço não registrado")</f>
        <v/>
      </c>
      <c r="I4155" s="37" t="str">
        <f t="shared" si="323"/>
        <v/>
      </c>
      <c r="J4155" s="1"/>
      <c r="K4155" s="1"/>
      <c r="L4155" s="16" t="str">
        <f t="shared" si="324"/>
        <v/>
      </c>
      <c r="M4155" s="70"/>
    </row>
    <row r="4156" spans="1:13" x14ac:dyDescent="0.3">
      <c r="A4156" s="4"/>
      <c r="B4156" s="1"/>
      <c r="C4156" s="1" t="str">
        <f t="shared" si="320"/>
        <v/>
      </c>
      <c r="D4156" s="1"/>
      <c r="E4156" s="1" t="str">
        <f t="shared" si="321"/>
        <v/>
      </c>
      <c r="F4156" s="1" t="str">
        <f t="shared" si="322"/>
        <v/>
      </c>
      <c r="G4156" s="1"/>
      <c r="H4156" s="74" t="str" cm="1">
        <f t="array" ref="H4156">IFERROR(IF(D4156="","",INDEX(Entradas!$H$3:$H$5000,MATCH(Vendas!A4156,IF(Entradas!$B$3:$B$5000=Vendas!D4156,Entradas!$A$3:$A$5000),1))),"Preço não registrado")</f>
        <v/>
      </c>
      <c r="I4156" s="37" t="str">
        <f t="shared" si="323"/>
        <v/>
      </c>
      <c r="J4156" s="1"/>
      <c r="K4156" s="1"/>
      <c r="L4156" s="16" t="str">
        <f t="shared" si="324"/>
        <v/>
      </c>
      <c r="M4156" s="70"/>
    </row>
    <row r="4157" spans="1:13" x14ac:dyDescent="0.3">
      <c r="A4157" s="4"/>
      <c r="B4157" s="1"/>
      <c r="C4157" s="1" t="str">
        <f t="shared" si="320"/>
        <v/>
      </c>
      <c r="D4157" s="1"/>
      <c r="E4157" s="1" t="str">
        <f t="shared" si="321"/>
        <v/>
      </c>
      <c r="F4157" s="1" t="str">
        <f t="shared" si="322"/>
        <v/>
      </c>
      <c r="G4157" s="1"/>
      <c r="H4157" s="74" t="str" cm="1">
        <f t="array" ref="H4157">IFERROR(IF(D4157="","",INDEX(Entradas!$H$3:$H$5000,MATCH(Vendas!A4157,IF(Entradas!$B$3:$B$5000=Vendas!D4157,Entradas!$A$3:$A$5000),1))),"Preço não registrado")</f>
        <v/>
      </c>
      <c r="I4157" s="37" t="str">
        <f t="shared" si="323"/>
        <v/>
      </c>
      <c r="J4157" s="1"/>
      <c r="K4157" s="1"/>
      <c r="L4157" s="16" t="str">
        <f t="shared" si="324"/>
        <v/>
      </c>
      <c r="M4157" s="70"/>
    </row>
    <row r="4158" spans="1:13" x14ac:dyDescent="0.3">
      <c r="A4158" s="4"/>
      <c r="B4158" s="1"/>
      <c r="C4158" s="1" t="str">
        <f t="shared" si="320"/>
        <v/>
      </c>
      <c r="D4158" s="1"/>
      <c r="E4158" s="1" t="str">
        <f t="shared" si="321"/>
        <v/>
      </c>
      <c r="F4158" s="1" t="str">
        <f t="shared" si="322"/>
        <v/>
      </c>
      <c r="G4158" s="1"/>
      <c r="H4158" s="74" t="str" cm="1">
        <f t="array" ref="H4158">IFERROR(IF(D4158="","",INDEX(Entradas!$H$3:$H$5000,MATCH(Vendas!A4158,IF(Entradas!$B$3:$B$5000=Vendas!D4158,Entradas!$A$3:$A$5000),1))),"Preço não registrado")</f>
        <v/>
      </c>
      <c r="I4158" s="37" t="str">
        <f t="shared" si="323"/>
        <v/>
      </c>
      <c r="J4158" s="1"/>
      <c r="K4158" s="1"/>
      <c r="L4158" s="16" t="str">
        <f t="shared" si="324"/>
        <v/>
      </c>
      <c r="M4158" s="70"/>
    </row>
    <row r="4159" spans="1:13" x14ac:dyDescent="0.3">
      <c r="A4159" s="4"/>
      <c r="B4159" s="1"/>
      <c r="C4159" s="1" t="str">
        <f t="shared" si="320"/>
        <v/>
      </c>
      <c r="D4159" s="1"/>
      <c r="E4159" s="1" t="str">
        <f t="shared" si="321"/>
        <v/>
      </c>
      <c r="F4159" s="1" t="str">
        <f t="shared" si="322"/>
        <v/>
      </c>
      <c r="G4159" s="1"/>
      <c r="H4159" s="74" t="str" cm="1">
        <f t="array" ref="H4159">IFERROR(IF(D4159="","",INDEX(Entradas!$H$3:$H$5000,MATCH(Vendas!A4159,IF(Entradas!$B$3:$B$5000=Vendas!D4159,Entradas!$A$3:$A$5000),1))),"Preço não registrado")</f>
        <v/>
      </c>
      <c r="I4159" s="37" t="str">
        <f t="shared" si="323"/>
        <v/>
      </c>
      <c r="J4159" s="1"/>
      <c r="K4159" s="1"/>
      <c r="L4159" s="16" t="str">
        <f t="shared" si="324"/>
        <v/>
      </c>
      <c r="M4159" s="70"/>
    </row>
    <row r="4160" spans="1:13" x14ac:dyDescent="0.3">
      <c r="A4160" s="4"/>
      <c r="B4160" s="1"/>
      <c r="C4160" s="1" t="str">
        <f t="shared" si="320"/>
        <v/>
      </c>
      <c r="D4160" s="1"/>
      <c r="E4160" s="1" t="str">
        <f t="shared" si="321"/>
        <v/>
      </c>
      <c r="F4160" s="1" t="str">
        <f t="shared" si="322"/>
        <v/>
      </c>
      <c r="G4160" s="1"/>
      <c r="H4160" s="74" t="str" cm="1">
        <f t="array" ref="H4160">IFERROR(IF(D4160="","",INDEX(Entradas!$H$3:$H$5000,MATCH(Vendas!A4160,IF(Entradas!$B$3:$B$5000=Vendas!D4160,Entradas!$A$3:$A$5000),1))),"Preço não registrado")</f>
        <v/>
      </c>
      <c r="I4160" s="37" t="str">
        <f t="shared" si="323"/>
        <v/>
      </c>
      <c r="J4160" s="1"/>
      <c r="K4160" s="1"/>
      <c r="L4160" s="16" t="str">
        <f t="shared" si="324"/>
        <v/>
      </c>
      <c r="M4160" s="70"/>
    </row>
    <row r="4161" spans="1:13" x14ac:dyDescent="0.3">
      <c r="A4161" s="4"/>
      <c r="B4161" s="1"/>
      <c r="C4161" s="1" t="str">
        <f t="shared" si="320"/>
        <v/>
      </c>
      <c r="D4161" s="1"/>
      <c r="E4161" s="1" t="str">
        <f t="shared" si="321"/>
        <v/>
      </c>
      <c r="F4161" s="1" t="str">
        <f t="shared" si="322"/>
        <v/>
      </c>
      <c r="G4161" s="1"/>
      <c r="H4161" s="74" t="str" cm="1">
        <f t="array" ref="H4161">IFERROR(IF(D4161="","",INDEX(Entradas!$H$3:$H$5000,MATCH(Vendas!A4161,IF(Entradas!$B$3:$B$5000=Vendas!D4161,Entradas!$A$3:$A$5000),1))),"Preço não registrado")</f>
        <v/>
      </c>
      <c r="I4161" s="37" t="str">
        <f t="shared" si="323"/>
        <v/>
      </c>
      <c r="J4161" s="1"/>
      <c r="K4161" s="1"/>
      <c r="L4161" s="16" t="str">
        <f t="shared" si="324"/>
        <v/>
      </c>
      <c r="M4161" s="70"/>
    </row>
    <row r="4162" spans="1:13" x14ac:dyDescent="0.3">
      <c r="A4162" s="4"/>
      <c r="B4162" s="1"/>
      <c r="C4162" s="1" t="str">
        <f t="shared" si="320"/>
        <v/>
      </c>
      <c r="D4162" s="6"/>
      <c r="E4162" s="1" t="str">
        <f t="shared" si="321"/>
        <v/>
      </c>
      <c r="F4162" s="1" t="str">
        <f t="shared" si="322"/>
        <v/>
      </c>
      <c r="G4162" s="1"/>
      <c r="H4162" s="74" t="str" cm="1">
        <f t="array" ref="H4162">IFERROR(IF(D4162="","",INDEX(Entradas!$H$3:$H$5000,MATCH(Vendas!A4162,IF(Entradas!$B$3:$B$5000=Vendas!D4162,Entradas!$A$3:$A$5000),1))),"Preço não registrado")</f>
        <v/>
      </c>
      <c r="I4162" s="37" t="str">
        <f t="shared" si="323"/>
        <v/>
      </c>
      <c r="J4162" s="1"/>
      <c r="K4162" s="1"/>
      <c r="L4162" s="16" t="str">
        <f t="shared" si="324"/>
        <v/>
      </c>
      <c r="M4162" s="70"/>
    </row>
    <row r="4163" spans="1:13" x14ac:dyDescent="0.3">
      <c r="A4163" s="4"/>
      <c r="B4163" s="1"/>
      <c r="C4163" s="1" t="str">
        <f t="shared" ref="C4163:C4226" si="325">IF(B4163="","",VLOOKUP(B4163,tabela_cliente,2,0))</f>
        <v/>
      </c>
      <c r="D4163" s="1"/>
      <c r="E4163" s="1" t="str">
        <f t="shared" ref="E4163:E4226" si="326">IF(D4163="","",VLOOKUP(D4163,tabela_produto,2,0))</f>
        <v/>
      </c>
      <c r="F4163" s="1" t="str">
        <f t="shared" ref="F4163:F4226" si="327">IF(D4163="","",VLOOKUP(D4163,tabela_produto,3,0))</f>
        <v/>
      </c>
      <c r="G4163" s="1"/>
      <c r="H4163" s="74" t="str" cm="1">
        <f t="array" ref="H4163">IFERROR(IF(D4163="","",INDEX(Entradas!$H$3:$H$5000,MATCH(Vendas!A4163,IF(Entradas!$B$3:$B$5000=Vendas!D4163,Entradas!$A$3:$A$5000),1))),"Preço não registrado")</f>
        <v/>
      </c>
      <c r="I4163" s="37" t="str">
        <f t="shared" si="323"/>
        <v/>
      </c>
      <c r="J4163" s="1"/>
      <c r="K4163" s="1"/>
      <c r="L4163" s="16" t="str">
        <f t="shared" si="324"/>
        <v/>
      </c>
      <c r="M4163" s="70"/>
    </row>
    <row r="4164" spans="1:13" x14ac:dyDescent="0.3">
      <c r="A4164" s="4"/>
      <c r="B4164" s="1"/>
      <c r="C4164" s="1" t="str">
        <f t="shared" si="325"/>
        <v/>
      </c>
      <c r="D4164" s="1"/>
      <c r="E4164" s="1" t="str">
        <f t="shared" si="326"/>
        <v/>
      </c>
      <c r="F4164" s="1" t="str">
        <f t="shared" si="327"/>
        <v/>
      </c>
      <c r="G4164" s="1"/>
      <c r="H4164" s="74" t="str" cm="1">
        <f t="array" ref="H4164">IFERROR(IF(D4164="","",INDEX(Entradas!$H$3:$H$5000,MATCH(Vendas!A4164,IF(Entradas!$B$3:$B$5000=Vendas!D4164,Entradas!$A$3:$A$5000),1))),"Preço não registrado")</f>
        <v/>
      </c>
      <c r="I4164" s="37" t="str">
        <f t="shared" ref="I4164:I4227" si="328">IFERROR(IF(OR(G4164="",H4164=""),"",G4164*H4164),"")</f>
        <v/>
      </c>
      <c r="J4164" s="1"/>
      <c r="K4164" s="1"/>
      <c r="L4164" s="16" t="str">
        <f t="shared" ref="L4164:L4227" si="329">IF(K4164="","",HYPERLINK("https://rastreamentocorreios.info/consulta/"&amp;K4164,"Rastreie aqui"))</f>
        <v/>
      </c>
      <c r="M4164" s="70"/>
    </row>
    <row r="4165" spans="1:13" x14ac:dyDescent="0.3">
      <c r="A4165" s="4"/>
      <c r="B4165" s="1"/>
      <c r="C4165" s="1" t="str">
        <f t="shared" si="325"/>
        <v/>
      </c>
      <c r="D4165" s="1"/>
      <c r="E4165" s="1" t="str">
        <f t="shared" si="326"/>
        <v/>
      </c>
      <c r="F4165" s="1" t="str">
        <f t="shared" si="327"/>
        <v/>
      </c>
      <c r="G4165" s="1"/>
      <c r="H4165" s="74" t="str" cm="1">
        <f t="array" ref="H4165">IFERROR(IF(D4165="","",INDEX(Entradas!$H$3:$H$5000,MATCH(Vendas!A4165,IF(Entradas!$B$3:$B$5000=Vendas!D4165,Entradas!$A$3:$A$5000),1))),"Preço não registrado")</f>
        <v/>
      </c>
      <c r="I4165" s="37" t="str">
        <f t="shared" si="328"/>
        <v/>
      </c>
      <c r="J4165" s="1"/>
      <c r="K4165" s="1"/>
      <c r="L4165" s="16" t="str">
        <f t="shared" si="329"/>
        <v/>
      </c>
      <c r="M4165" s="70"/>
    </row>
    <row r="4166" spans="1:13" x14ac:dyDescent="0.3">
      <c r="A4166" s="4"/>
      <c r="B4166" s="1"/>
      <c r="C4166" s="1" t="str">
        <f t="shared" si="325"/>
        <v/>
      </c>
      <c r="D4166" s="1"/>
      <c r="E4166" s="1" t="str">
        <f t="shared" si="326"/>
        <v/>
      </c>
      <c r="F4166" s="1" t="str">
        <f t="shared" si="327"/>
        <v/>
      </c>
      <c r="G4166" s="1"/>
      <c r="H4166" s="74" t="str" cm="1">
        <f t="array" ref="H4166">IFERROR(IF(D4166="","",INDEX(Entradas!$H$3:$H$5000,MATCH(Vendas!A4166,IF(Entradas!$B$3:$B$5000=Vendas!D4166,Entradas!$A$3:$A$5000),1))),"Preço não registrado")</f>
        <v/>
      </c>
      <c r="I4166" s="37" t="str">
        <f t="shared" si="328"/>
        <v/>
      </c>
      <c r="J4166" s="1"/>
      <c r="K4166" s="1"/>
      <c r="L4166" s="16" t="str">
        <f t="shared" si="329"/>
        <v/>
      </c>
      <c r="M4166" s="70"/>
    </row>
    <row r="4167" spans="1:13" x14ac:dyDescent="0.3">
      <c r="A4167" s="4"/>
      <c r="B4167" s="1"/>
      <c r="C4167" s="1" t="str">
        <f t="shared" si="325"/>
        <v/>
      </c>
      <c r="D4167" s="1"/>
      <c r="E4167" s="1" t="str">
        <f t="shared" si="326"/>
        <v/>
      </c>
      <c r="F4167" s="1" t="str">
        <f t="shared" si="327"/>
        <v/>
      </c>
      <c r="G4167" s="1"/>
      <c r="H4167" s="74" t="str" cm="1">
        <f t="array" ref="H4167">IFERROR(IF(D4167="","",INDEX(Entradas!$H$3:$H$5000,MATCH(Vendas!A4167,IF(Entradas!$B$3:$B$5000=Vendas!D4167,Entradas!$A$3:$A$5000),1))),"Preço não registrado")</f>
        <v/>
      </c>
      <c r="I4167" s="37" t="str">
        <f t="shared" si="328"/>
        <v/>
      </c>
      <c r="J4167" s="1"/>
      <c r="K4167" s="1"/>
      <c r="L4167" s="16" t="str">
        <f t="shared" si="329"/>
        <v/>
      </c>
      <c r="M4167" s="70"/>
    </row>
    <row r="4168" spans="1:13" x14ac:dyDescent="0.3">
      <c r="A4168" s="4"/>
      <c r="B4168" s="1"/>
      <c r="C4168" s="1" t="str">
        <f t="shared" si="325"/>
        <v/>
      </c>
      <c r="D4168" s="1"/>
      <c r="E4168" s="1" t="str">
        <f t="shared" si="326"/>
        <v/>
      </c>
      <c r="F4168" s="1" t="str">
        <f t="shared" si="327"/>
        <v/>
      </c>
      <c r="G4168" s="1"/>
      <c r="H4168" s="74" t="str" cm="1">
        <f t="array" ref="H4168">IFERROR(IF(D4168="","",INDEX(Entradas!$H$3:$H$5000,MATCH(Vendas!A4168,IF(Entradas!$B$3:$B$5000=Vendas!D4168,Entradas!$A$3:$A$5000),1))),"Preço não registrado")</f>
        <v/>
      </c>
      <c r="I4168" s="37" t="str">
        <f t="shared" si="328"/>
        <v/>
      </c>
      <c r="J4168" s="1"/>
      <c r="K4168" s="1"/>
      <c r="L4168" s="16" t="str">
        <f t="shared" si="329"/>
        <v/>
      </c>
      <c r="M4168" s="70"/>
    </row>
    <row r="4169" spans="1:13" x14ac:dyDescent="0.3">
      <c r="A4169" s="4"/>
      <c r="B4169" s="1"/>
      <c r="C4169" s="1" t="str">
        <f t="shared" si="325"/>
        <v/>
      </c>
      <c r="D4169" s="1"/>
      <c r="E4169" s="1" t="str">
        <f t="shared" si="326"/>
        <v/>
      </c>
      <c r="F4169" s="1" t="str">
        <f t="shared" si="327"/>
        <v/>
      </c>
      <c r="G4169" s="1"/>
      <c r="H4169" s="74" t="str" cm="1">
        <f t="array" ref="H4169">IFERROR(IF(D4169="","",INDEX(Entradas!$H$3:$H$5000,MATCH(Vendas!A4169,IF(Entradas!$B$3:$B$5000=Vendas!D4169,Entradas!$A$3:$A$5000),1))),"Preço não registrado")</f>
        <v/>
      </c>
      <c r="I4169" s="37" t="str">
        <f t="shared" si="328"/>
        <v/>
      </c>
      <c r="J4169" s="1"/>
      <c r="K4169" s="1"/>
      <c r="L4169" s="16" t="str">
        <f t="shared" si="329"/>
        <v/>
      </c>
      <c r="M4169" s="70"/>
    </row>
    <row r="4170" spans="1:13" x14ac:dyDescent="0.3">
      <c r="A4170" s="4"/>
      <c r="B4170" s="1"/>
      <c r="C4170" s="1" t="str">
        <f t="shared" si="325"/>
        <v/>
      </c>
      <c r="D4170" s="1"/>
      <c r="E4170" s="1" t="str">
        <f t="shared" si="326"/>
        <v/>
      </c>
      <c r="F4170" s="1" t="str">
        <f t="shared" si="327"/>
        <v/>
      </c>
      <c r="G4170" s="1"/>
      <c r="H4170" s="74" t="str" cm="1">
        <f t="array" ref="H4170">IFERROR(IF(D4170="","",INDEX(Entradas!$H$3:$H$5000,MATCH(Vendas!A4170,IF(Entradas!$B$3:$B$5000=Vendas!D4170,Entradas!$A$3:$A$5000),1))),"Preço não registrado")</f>
        <v/>
      </c>
      <c r="I4170" s="37" t="str">
        <f t="shared" si="328"/>
        <v/>
      </c>
      <c r="J4170" s="1"/>
      <c r="K4170" s="1"/>
      <c r="L4170" s="16" t="str">
        <f t="shared" si="329"/>
        <v/>
      </c>
      <c r="M4170" s="70"/>
    </row>
    <row r="4171" spans="1:13" x14ac:dyDescent="0.3">
      <c r="A4171" s="4"/>
      <c r="B4171" s="1"/>
      <c r="C4171" s="1" t="str">
        <f t="shared" si="325"/>
        <v/>
      </c>
      <c r="D4171" s="1"/>
      <c r="E4171" s="1" t="str">
        <f t="shared" si="326"/>
        <v/>
      </c>
      <c r="F4171" s="1" t="str">
        <f t="shared" si="327"/>
        <v/>
      </c>
      <c r="G4171" s="1"/>
      <c r="H4171" s="74" t="str" cm="1">
        <f t="array" ref="H4171">IFERROR(IF(D4171="","",INDEX(Entradas!$H$3:$H$5000,MATCH(Vendas!A4171,IF(Entradas!$B$3:$B$5000=Vendas!D4171,Entradas!$A$3:$A$5000),1))),"Preço não registrado")</f>
        <v/>
      </c>
      <c r="I4171" s="37" t="str">
        <f t="shared" si="328"/>
        <v/>
      </c>
      <c r="J4171" s="1"/>
      <c r="K4171" s="1"/>
      <c r="L4171" s="16" t="str">
        <f t="shared" si="329"/>
        <v/>
      </c>
      <c r="M4171" s="70"/>
    </row>
    <row r="4172" spans="1:13" x14ac:dyDescent="0.3">
      <c r="A4172" s="4"/>
      <c r="B4172" s="1"/>
      <c r="C4172" s="1" t="str">
        <f t="shared" si="325"/>
        <v/>
      </c>
      <c r="D4172" s="6"/>
      <c r="E4172" s="1" t="str">
        <f t="shared" si="326"/>
        <v/>
      </c>
      <c r="F4172" s="1" t="str">
        <f t="shared" si="327"/>
        <v/>
      </c>
      <c r="G4172" s="1"/>
      <c r="H4172" s="74" t="str" cm="1">
        <f t="array" ref="H4172">IFERROR(IF(D4172="","",INDEX(Entradas!$H$3:$H$5000,MATCH(Vendas!A4172,IF(Entradas!$B$3:$B$5000=Vendas!D4172,Entradas!$A$3:$A$5000),1))),"Preço não registrado")</f>
        <v/>
      </c>
      <c r="I4172" s="37" t="str">
        <f t="shared" si="328"/>
        <v/>
      </c>
      <c r="J4172" s="1"/>
      <c r="K4172" s="1"/>
      <c r="L4172" s="16" t="str">
        <f t="shared" si="329"/>
        <v/>
      </c>
      <c r="M4172" s="70"/>
    </row>
    <row r="4173" spans="1:13" x14ac:dyDescent="0.3">
      <c r="A4173" s="4"/>
      <c r="B4173" s="1"/>
      <c r="C4173" s="1" t="str">
        <f t="shared" si="325"/>
        <v/>
      </c>
      <c r="D4173" s="1"/>
      <c r="E4173" s="1" t="str">
        <f t="shared" si="326"/>
        <v/>
      </c>
      <c r="F4173" s="1" t="str">
        <f t="shared" si="327"/>
        <v/>
      </c>
      <c r="G4173" s="1"/>
      <c r="H4173" s="74" t="str" cm="1">
        <f t="array" ref="H4173">IFERROR(IF(D4173="","",INDEX(Entradas!$H$3:$H$5000,MATCH(Vendas!A4173,IF(Entradas!$B$3:$B$5000=Vendas!D4173,Entradas!$A$3:$A$5000),1))),"Preço não registrado")</f>
        <v/>
      </c>
      <c r="I4173" s="37" t="str">
        <f t="shared" si="328"/>
        <v/>
      </c>
      <c r="J4173" s="1"/>
      <c r="K4173" s="1"/>
      <c r="L4173" s="16" t="str">
        <f t="shared" si="329"/>
        <v/>
      </c>
      <c r="M4173" s="70"/>
    </row>
    <row r="4174" spans="1:13" x14ac:dyDescent="0.3">
      <c r="A4174" s="4"/>
      <c r="B4174" s="1"/>
      <c r="C4174" s="1" t="str">
        <f t="shared" si="325"/>
        <v/>
      </c>
      <c r="D4174" s="1"/>
      <c r="E4174" s="1" t="str">
        <f t="shared" si="326"/>
        <v/>
      </c>
      <c r="F4174" s="1" t="str">
        <f t="shared" si="327"/>
        <v/>
      </c>
      <c r="G4174" s="1"/>
      <c r="H4174" s="74" t="str" cm="1">
        <f t="array" ref="H4174">IFERROR(IF(D4174="","",INDEX(Entradas!$H$3:$H$5000,MATCH(Vendas!A4174,IF(Entradas!$B$3:$B$5000=Vendas!D4174,Entradas!$A$3:$A$5000),1))),"Preço não registrado")</f>
        <v/>
      </c>
      <c r="I4174" s="37" t="str">
        <f t="shared" si="328"/>
        <v/>
      </c>
      <c r="J4174" s="1"/>
      <c r="K4174" s="1"/>
      <c r="L4174" s="16" t="str">
        <f t="shared" si="329"/>
        <v/>
      </c>
      <c r="M4174" s="70"/>
    </row>
    <row r="4175" spans="1:13" x14ac:dyDescent="0.3">
      <c r="A4175" s="4"/>
      <c r="B4175" s="1"/>
      <c r="C4175" s="1" t="str">
        <f t="shared" si="325"/>
        <v/>
      </c>
      <c r="D4175" s="1"/>
      <c r="E4175" s="1" t="str">
        <f t="shared" si="326"/>
        <v/>
      </c>
      <c r="F4175" s="1" t="str">
        <f t="shared" si="327"/>
        <v/>
      </c>
      <c r="G4175" s="1"/>
      <c r="H4175" s="74" t="str" cm="1">
        <f t="array" ref="H4175">IFERROR(IF(D4175="","",INDEX(Entradas!$H$3:$H$5000,MATCH(Vendas!A4175,IF(Entradas!$B$3:$B$5000=Vendas!D4175,Entradas!$A$3:$A$5000),1))),"Preço não registrado")</f>
        <v/>
      </c>
      <c r="I4175" s="37" t="str">
        <f t="shared" si="328"/>
        <v/>
      </c>
      <c r="J4175" s="1"/>
      <c r="K4175" s="1"/>
      <c r="L4175" s="16" t="str">
        <f t="shared" si="329"/>
        <v/>
      </c>
      <c r="M4175" s="70"/>
    </row>
    <row r="4176" spans="1:13" x14ac:dyDescent="0.3">
      <c r="A4176" s="4"/>
      <c r="B4176" s="1"/>
      <c r="C4176" s="1" t="str">
        <f t="shared" si="325"/>
        <v/>
      </c>
      <c r="D4176" s="1"/>
      <c r="E4176" s="1" t="str">
        <f t="shared" si="326"/>
        <v/>
      </c>
      <c r="F4176" s="1" t="str">
        <f t="shared" si="327"/>
        <v/>
      </c>
      <c r="G4176" s="1"/>
      <c r="H4176" s="74" t="str" cm="1">
        <f t="array" ref="H4176">IFERROR(IF(D4176="","",INDEX(Entradas!$H$3:$H$5000,MATCH(Vendas!A4176,IF(Entradas!$B$3:$B$5000=Vendas!D4176,Entradas!$A$3:$A$5000),1))),"Preço não registrado")</f>
        <v/>
      </c>
      <c r="I4176" s="37" t="str">
        <f t="shared" si="328"/>
        <v/>
      </c>
      <c r="J4176" s="1"/>
      <c r="K4176" s="1"/>
      <c r="L4176" s="16" t="str">
        <f t="shared" si="329"/>
        <v/>
      </c>
      <c r="M4176" s="70"/>
    </row>
    <row r="4177" spans="1:13" x14ac:dyDescent="0.3">
      <c r="A4177" s="4"/>
      <c r="B4177" s="1"/>
      <c r="C4177" s="1" t="str">
        <f t="shared" si="325"/>
        <v/>
      </c>
      <c r="D4177" s="1"/>
      <c r="E4177" s="1" t="str">
        <f t="shared" si="326"/>
        <v/>
      </c>
      <c r="F4177" s="1" t="str">
        <f t="shared" si="327"/>
        <v/>
      </c>
      <c r="G4177" s="1"/>
      <c r="H4177" s="74" t="str" cm="1">
        <f t="array" ref="H4177">IFERROR(IF(D4177="","",INDEX(Entradas!$H$3:$H$5000,MATCH(Vendas!A4177,IF(Entradas!$B$3:$B$5000=Vendas!D4177,Entradas!$A$3:$A$5000),1))),"Preço não registrado")</f>
        <v/>
      </c>
      <c r="I4177" s="37" t="str">
        <f t="shared" si="328"/>
        <v/>
      </c>
      <c r="J4177" s="1"/>
      <c r="K4177" s="1"/>
      <c r="L4177" s="16" t="str">
        <f t="shared" si="329"/>
        <v/>
      </c>
      <c r="M4177" s="70"/>
    </row>
    <row r="4178" spans="1:13" x14ac:dyDescent="0.3">
      <c r="A4178" s="4"/>
      <c r="B4178" s="1"/>
      <c r="C4178" s="1" t="str">
        <f t="shared" si="325"/>
        <v/>
      </c>
      <c r="D4178" s="1"/>
      <c r="E4178" s="1" t="str">
        <f t="shared" si="326"/>
        <v/>
      </c>
      <c r="F4178" s="1" t="str">
        <f t="shared" si="327"/>
        <v/>
      </c>
      <c r="G4178" s="1"/>
      <c r="H4178" s="74" t="str" cm="1">
        <f t="array" ref="H4178">IFERROR(IF(D4178="","",INDEX(Entradas!$H$3:$H$5000,MATCH(Vendas!A4178,IF(Entradas!$B$3:$B$5000=Vendas!D4178,Entradas!$A$3:$A$5000),1))),"Preço não registrado")</f>
        <v/>
      </c>
      <c r="I4178" s="37" t="str">
        <f t="shared" si="328"/>
        <v/>
      </c>
      <c r="J4178" s="1"/>
      <c r="K4178" s="1"/>
      <c r="L4178" s="16" t="str">
        <f t="shared" si="329"/>
        <v/>
      </c>
      <c r="M4178" s="70"/>
    </row>
    <row r="4179" spans="1:13" x14ac:dyDescent="0.3">
      <c r="A4179" s="4"/>
      <c r="B4179" s="1"/>
      <c r="C4179" s="1" t="str">
        <f t="shared" si="325"/>
        <v/>
      </c>
      <c r="D4179" s="1"/>
      <c r="E4179" s="1" t="str">
        <f t="shared" si="326"/>
        <v/>
      </c>
      <c r="F4179" s="1" t="str">
        <f t="shared" si="327"/>
        <v/>
      </c>
      <c r="G4179" s="1"/>
      <c r="H4179" s="74" t="str" cm="1">
        <f t="array" ref="H4179">IFERROR(IF(D4179="","",INDEX(Entradas!$H$3:$H$5000,MATCH(Vendas!A4179,IF(Entradas!$B$3:$B$5000=Vendas!D4179,Entradas!$A$3:$A$5000),1))),"Preço não registrado")</f>
        <v/>
      </c>
      <c r="I4179" s="37" t="str">
        <f t="shared" si="328"/>
        <v/>
      </c>
      <c r="J4179" s="1"/>
      <c r="K4179" s="1"/>
      <c r="L4179" s="16" t="str">
        <f t="shared" si="329"/>
        <v/>
      </c>
      <c r="M4179" s="70"/>
    </row>
    <row r="4180" spans="1:13" x14ac:dyDescent="0.3">
      <c r="A4180" s="4"/>
      <c r="B4180" s="1"/>
      <c r="C4180" s="1" t="str">
        <f t="shared" si="325"/>
        <v/>
      </c>
      <c r="D4180" s="1"/>
      <c r="E4180" s="1" t="str">
        <f t="shared" si="326"/>
        <v/>
      </c>
      <c r="F4180" s="1" t="str">
        <f t="shared" si="327"/>
        <v/>
      </c>
      <c r="G4180" s="1"/>
      <c r="H4180" s="74" t="str" cm="1">
        <f t="array" ref="H4180">IFERROR(IF(D4180="","",INDEX(Entradas!$H$3:$H$5000,MATCH(Vendas!A4180,IF(Entradas!$B$3:$B$5000=Vendas!D4180,Entradas!$A$3:$A$5000),1))),"Preço não registrado")</f>
        <v/>
      </c>
      <c r="I4180" s="37" t="str">
        <f t="shared" si="328"/>
        <v/>
      </c>
      <c r="J4180" s="1"/>
      <c r="K4180" s="1"/>
      <c r="L4180" s="16" t="str">
        <f t="shared" si="329"/>
        <v/>
      </c>
      <c r="M4180" s="70"/>
    </row>
    <row r="4181" spans="1:13" x14ac:dyDescent="0.3">
      <c r="A4181" s="4"/>
      <c r="B4181" s="1"/>
      <c r="C4181" s="1" t="str">
        <f t="shared" si="325"/>
        <v/>
      </c>
      <c r="D4181" s="1"/>
      <c r="E4181" s="1" t="str">
        <f t="shared" si="326"/>
        <v/>
      </c>
      <c r="F4181" s="1" t="str">
        <f t="shared" si="327"/>
        <v/>
      </c>
      <c r="G4181" s="1"/>
      <c r="H4181" s="74" t="str" cm="1">
        <f t="array" ref="H4181">IFERROR(IF(D4181="","",INDEX(Entradas!$H$3:$H$5000,MATCH(Vendas!A4181,IF(Entradas!$B$3:$B$5000=Vendas!D4181,Entradas!$A$3:$A$5000),1))),"Preço não registrado")</f>
        <v/>
      </c>
      <c r="I4181" s="37" t="str">
        <f t="shared" si="328"/>
        <v/>
      </c>
      <c r="J4181" s="1"/>
      <c r="K4181" s="1"/>
      <c r="L4181" s="16" t="str">
        <f t="shared" si="329"/>
        <v/>
      </c>
      <c r="M4181" s="70"/>
    </row>
    <row r="4182" spans="1:13" x14ac:dyDescent="0.3">
      <c r="A4182" s="4"/>
      <c r="B4182" s="1"/>
      <c r="C4182" s="1" t="str">
        <f t="shared" si="325"/>
        <v/>
      </c>
      <c r="D4182" s="6"/>
      <c r="E4182" s="1" t="str">
        <f t="shared" si="326"/>
        <v/>
      </c>
      <c r="F4182" s="1" t="str">
        <f t="shared" si="327"/>
        <v/>
      </c>
      <c r="G4182" s="1"/>
      <c r="H4182" s="74" t="str" cm="1">
        <f t="array" ref="H4182">IFERROR(IF(D4182="","",INDEX(Entradas!$H$3:$H$5000,MATCH(Vendas!A4182,IF(Entradas!$B$3:$B$5000=Vendas!D4182,Entradas!$A$3:$A$5000),1))),"Preço não registrado")</f>
        <v/>
      </c>
      <c r="I4182" s="37" t="str">
        <f t="shared" si="328"/>
        <v/>
      </c>
      <c r="J4182" s="1"/>
      <c r="K4182" s="1"/>
      <c r="L4182" s="16" t="str">
        <f t="shared" si="329"/>
        <v/>
      </c>
      <c r="M4182" s="70"/>
    </row>
    <row r="4183" spans="1:13" x14ac:dyDescent="0.3">
      <c r="A4183" s="4"/>
      <c r="B4183" s="1"/>
      <c r="C4183" s="1" t="str">
        <f t="shared" si="325"/>
        <v/>
      </c>
      <c r="D4183" s="1"/>
      <c r="E4183" s="1" t="str">
        <f t="shared" si="326"/>
        <v/>
      </c>
      <c r="F4183" s="1" t="str">
        <f t="shared" si="327"/>
        <v/>
      </c>
      <c r="G4183" s="1"/>
      <c r="H4183" s="74" t="str" cm="1">
        <f t="array" ref="H4183">IFERROR(IF(D4183="","",INDEX(Entradas!$H$3:$H$5000,MATCH(Vendas!A4183,IF(Entradas!$B$3:$B$5000=Vendas!D4183,Entradas!$A$3:$A$5000),1))),"Preço não registrado")</f>
        <v/>
      </c>
      <c r="I4183" s="37" t="str">
        <f t="shared" si="328"/>
        <v/>
      </c>
      <c r="J4183" s="1"/>
      <c r="K4183" s="1"/>
      <c r="L4183" s="16" t="str">
        <f t="shared" si="329"/>
        <v/>
      </c>
      <c r="M4183" s="70"/>
    </row>
    <row r="4184" spans="1:13" x14ac:dyDescent="0.3">
      <c r="A4184" s="4"/>
      <c r="B4184" s="1"/>
      <c r="C4184" s="1" t="str">
        <f t="shared" si="325"/>
        <v/>
      </c>
      <c r="D4184" s="1"/>
      <c r="E4184" s="1" t="str">
        <f t="shared" si="326"/>
        <v/>
      </c>
      <c r="F4184" s="1" t="str">
        <f t="shared" si="327"/>
        <v/>
      </c>
      <c r="G4184" s="1"/>
      <c r="H4184" s="74" t="str" cm="1">
        <f t="array" ref="H4184">IFERROR(IF(D4184="","",INDEX(Entradas!$H$3:$H$5000,MATCH(Vendas!A4184,IF(Entradas!$B$3:$B$5000=Vendas!D4184,Entradas!$A$3:$A$5000),1))),"Preço não registrado")</f>
        <v/>
      </c>
      <c r="I4184" s="37" t="str">
        <f t="shared" si="328"/>
        <v/>
      </c>
      <c r="J4184" s="1"/>
      <c r="K4184" s="1"/>
      <c r="L4184" s="16" t="str">
        <f t="shared" si="329"/>
        <v/>
      </c>
      <c r="M4184" s="70"/>
    </row>
    <row r="4185" spans="1:13" x14ac:dyDescent="0.3">
      <c r="A4185" s="4"/>
      <c r="B4185" s="1"/>
      <c r="C4185" s="1" t="str">
        <f t="shared" si="325"/>
        <v/>
      </c>
      <c r="D4185" s="1"/>
      <c r="E4185" s="1" t="str">
        <f t="shared" si="326"/>
        <v/>
      </c>
      <c r="F4185" s="1" t="str">
        <f t="shared" si="327"/>
        <v/>
      </c>
      <c r="G4185" s="1"/>
      <c r="H4185" s="74" t="str" cm="1">
        <f t="array" ref="H4185">IFERROR(IF(D4185="","",INDEX(Entradas!$H$3:$H$5000,MATCH(Vendas!A4185,IF(Entradas!$B$3:$B$5000=Vendas!D4185,Entradas!$A$3:$A$5000),1))),"Preço não registrado")</f>
        <v/>
      </c>
      <c r="I4185" s="37" t="str">
        <f t="shared" si="328"/>
        <v/>
      </c>
      <c r="J4185" s="1"/>
      <c r="K4185" s="1"/>
      <c r="L4185" s="16" t="str">
        <f t="shared" si="329"/>
        <v/>
      </c>
      <c r="M4185" s="70"/>
    </row>
    <row r="4186" spans="1:13" x14ac:dyDescent="0.3">
      <c r="A4186" s="4"/>
      <c r="B4186" s="1"/>
      <c r="C4186" s="1" t="str">
        <f t="shared" si="325"/>
        <v/>
      </c>
      <c r="D4186" s="1"/>
      <c r="E4186" s="1" t="str">
        <f t="shared" si="326"/>
        <v/>
      </c>
      <c r="F4186" s="1" t="str">
        <f t="shared" si="327"/>
        <v/>
      </c>
      <c r="G4186" s="1"/>
      <c r="H4186" s="74" t="str" cm="1">
        <f t="array" ref="H4186">IFERROR(IF(D4186="","",INDEX(Entradas!$H$3:$H$5000,MATCH(Vendas!A4186,IF(Entradas!$B$3:$B$5000=Vendas!D4186,Entradas!$A$3:$A$5000),1))),"Preço não registrado")</f>
        <v/>
      </c>
      <c r="I4186" s="37" t="str">
        <f t="shared" si="328"/>
        <v/>
      </c>
      <c r="J4186" s="1"/>
      <c r="K4186" s="1"/>
      <c r="L4186" s="16" t="str">
        <f t="shared" si="329"/>
        <v/>
      </c>
      <c r="M4186" s="70"/>
    </row>
    <row r="4187" spans="1:13" x14ac:dyDescent="0.3">
      <c r="A4187" s="4"/>
      <c r="B4187" s="1"/>
      <c r="C4187" s="1" t="str">
        <f t="shared" si="325"/>
        <v/>
      </c>
      <c r="D4187" s="1"/>
      <c r="E4187" s="1" t="str">
        <f t="shared" si="326"/>
        <v/>
      </c>
      <c r="F4187" s="1" t="str">
        <f t="shared" si="327"/>
        <v/>
      </c>
      <c r="G4187" s="1"/>
      <c r="H4187" s="74" t="str" cm="1">
        <f t="array" ref="H4187">IFERROR(IF(D4187="","",INDEX(Entradas!$H$3:$H$5000,MATCH(Vendas!A4187,IF(Entradas!$B$3:$B$5000=Vendas!D4187,Entradas!$A$3:$A$5000),1))),"Preço não registrado")</f>
        <v/>
      </c>
      <c r="I4187" s="37" t="str">
        <f t="shared" si="328"/>
        <v/>
      </c>
      <c r="J4187" s="1"/>
      <c r="K4187" s="1"/>
      <c r="L4187" s="16" t="str">
        <f t="shared" si="329"/>
        <v/>
      </c>
      <c r="M4187" s="70"/>
    </row>
    <row r="4188" spans="1:13" x14ac:dyDescent="0.3">
      <c r="A4188" s="4"/>
      <c r="B4188" s="1"/>
      <c r="C4188" s="1" t="str">
        <f t="shared" si="325"/>
        <v/>
      </c>
      <c r="D4188" s="1"/>
      <c r="E4188" s="1" t="str">
        <f t="shared" si="326"/>
        <v/>
      </c>
      <c r="F4188" s="1" t="str">
        <f t="shared" si="327"/>
        <v/>
      </c>
      <c r="G4188" s="1"/>
      <c r="H4188" s="74" t="str" cm="1">
        <f t="array" ref="H4188">IFERROR(IF(D4188="","",INDEX(Entradas!$H$3:$H$5000,MATCH(Vendas!A4188,IF(Entradas!$B$3:$B$5000=Vendas!D4188,Entradas!$A$3:$A$5000),1))),"Preço não registrado")</f>
        <v/>
      </c>
      <c r="I4188" s="37" t="str">
        <f t="shared" si="328"/>
        <v/>
      </c>
      <c r="J4188" s="1"/>
      <c r="K4188" s="1"/>
      <c r="L4188" s="16" t="str">
        <f t="shared" si="329"/>
        <v/>
      </c>
      <c r="M4188" s="70"/>
    </row>
    <row r="4189" spans="1:13" x14ac:dyDescent="0.3">
      <c r="A4189" s="4"/>
      <c r="B4189" s="1"/>
      <c r="C4189" s="1" t="str">
        <f t="shared" si="325"/>
        <v/>
      </c>
      <c r="D4189" s="1"/>
      <c r="E4189" s="1" t="str">
        <f t="shared" si="326"/>
        <v/>
      </c>
      <c r="F4189" s="1" t="str">
        <f t="shared" si="327"/>
        <v/>
      </c>
      <c r="G4189" s="1"/>
      <c r="H4189" s="74" t="str" cm="1">
        <f t="array" ref="H4189">IFERROR(IF(D4189="","",INDEX(Entradas!$H$3:$H$5000,MATCH(Vendas!A4189,IF(Entradas!$B$3:$B$5000=Vendas!D4189,Entradas!$A$3:$A$5000),1))),"Preço não registrado")</f>
        <v/>
      </c>
      <c r="I4189" s="37" t="str">
        <f t="shared" si="328"/>
        <v/>
      </c>
      <c r="J4189" s="1"/>
      <c r="K4189" s="1"/>
      <c r="L4189" s="16" t="str">
        <f t="shared" si="329"/>
        <v/>
      </c>
      <c r="M4189" s="70"/>
    </row>
    <row r="4190" spans="1:13" x14ac:dyDescent="0.3">
      <c r="A4190" s="4"/>
      <c r="B4190" s="1"/>
      <c r="C4190" s="1" t="str">
        <f t="shared" si="325"/>
        <v/>
      </c>
      <c r="D4190" s="1"/>
      <c r="E4190" s="1" t="str">
        <f t="shared" si="326"/>
        <v/>
      </c>
      <c r="F4190" s="1" t="str">
        <f t="shared" si="327"/>
        <v/>
      </c>
      <c r="G4190" s="1"/>
      <c r="H4190" s="74" t="str" cm="1">
        <f t="array" ref="H4190">IFERROR(IF(D4190="","",INDEX(Entradas!$H$3:$H$5000,MATCH(Vendas!A4190,IF(Entradas!$B$3:$B$5000=Vendas!D4190,Entradas!$A$3:$A$5000),1))),"Preço não registrado")</f>
        <v/>
      </c>
      <c r="I4190" s="37" t="str">
        <f t="shared" si="328"/>
        <v/>
      </c>
      <c r="J4190" s="1"/>
      <c r="K4190" s="1"/>
      <c r="L4190" s="16" t="str">
        <f t="shared" si="329"/>
        <v/>
      </c>
      <c r="M4190" s="70"/>
    </row>
    <row r="4191" spans="1:13" x14ac:dyDescent="0.3">
      <c r="A4191" s="4"/>
      <c r="B4191" s="1"/>
      <c r="C4191" s="1" t="str">
        <f t="shared" si="325"/>
        <v/>
      </c>
      <c r="D4191" s="1"/>
      <c r="E4191" s="1" t="str">
        <f t="shared" si="326"/>
        <v/>
      </c>
      <c r="F4191" s="1" t="str">
        <f t="shared" si="327"/>
        <v/>
      </c>
      <c r="G4191" s="1"/>
      <c r="H4191" s="74" t="str" cm="1">
        <f t="array" ref="H4191">IFERROR(IF(D4191="","",INDEX(Entradas!$H$3:$H$5000,MATCH(Vendas!A4191,IF(Entradas!$B$3:$B$5000=Vendas!D4191,Entradas!$A$3:$A$5000),1))),"Preço não registrado")</f>
        <v/>
      </c>
      <c r="I4191" s="37" t="str">
        <f t="shared" si="328"/>
        <v/>
      </c>
      <c r="J4191" s="1"/>
      <c r="K4191" s="1"/>
      <c r="L4191" s="16" t="str">
        <f t="shared" si="329"/>
        <v/>
      </c>
      <c r="M4191" s="70"/>
    </row>
    <row r="4192" spans="1:13" x14ac:dyDescent="0.3">
      <c r="A4192" s="4"/>
      <c r="B4192" s="1"/>
      <c r="C4192" s="1" t="str">
        <f t="shared" si="325"/>
        <v/>
      </c>
      <c r="D4192" s="6"/>
      <c r="E4192" s="1" t="str">
        <f t="shared" si="326"/>
        <v/>
      </c>
      <c r="F4192" s="1" t="str">
        <f t="shared" si="327"/>
        <v/>
      </c>
      <c r="G4192" s="1"/>
      <c r="H4192" s="74" t="str" cm="1">
        <f t="array" ref="H4192">IFERROR(IF(D4192="","",INDEX(Entradas!$H$3:$H$5000,MATCH(Vendas!A4192,IF(Entradas!$B$3:$B$5000=Vendas!D4192,Entradas!$A$3:$A$5000),1))),"Preço não registrado")</f>
        <v/>
      </c>
      <c r="I4192" s="37" t="str">
        <f t="shared" si="328"/>
        <v/>
      </c>
      <c r="J4192" s="1"/>
      <c r="K4192" s="1"/>
      <c r="L4192" s="16" t="str">
        <f t="shared" si="329"/>
        <v/>
      </c>
      <c r="M4192" s="70"/>
    </row>
    <row r="4193" spans="1:13" x14ac:dyDescent="0.3">
      <c r="A4193" s="4"/>
      <c r="B4193" s="1"/>
      <c r="C4193" s="1" t="str">
        <f t="shared" si="325"/>
        <v/>
      </c>
      <c r="D4193" s="1"/>
      <c r="E4193" s="1" t="str">
        <f t="shared" si="326"/>
        <v/>
      </c>
      <c r="F4193" s="1" t="str">
        <f t="shared" si="327"/>
        <v/>
      </c>
      <c r="G4193" s="1"/>
      <c r="H4193" s="74" t="str" cm="1">
        <f t="array" ref="H4193">IFERROR(IF(D4193="","",INDEX(Entradas!$H$3:$H$5000,MATCH(Vendas!A4193,IF(Entradas!$B$3:$B$5000=Vendas!D4193,Entradas!$A$3:$A$5000),1))),"Preço não registrado")</f>
        <v/>
      </c>
      <c r="I4193" s="37" t="str">
        <f t="shared" si="328"/>
        <v/>
      </c>
      <c r="J4193" s="1"/>
      <c r="K4193" s="1"/>
      <c r="L4193" s="16" t="str">
        <f t="shared" si="329"/>
        <v/>
      </c>
      <c r="M4193" s="70"/>
    </row>
    <row r="4194" spans="1:13" x14ac:dyDescent="0.3">
      <c r="A4194" s="4"/>
      <c r="B4194" s="1"/>
      <c r="C4194" s="1" t="str">
        <f t="shared" si="325"/>
        <v/>
      </c>
      <c r="D4194" s="1"/>
      <c r="E4194" s="1" t="str">
        <f t="shared" si="326"/>
        <v/>
      </c>
      <c r="F4194" s="1" t="str">
        <f t="shared" si="327"/>
        <v/>
      </c>
      <c r="G4194" s="1"/>
      <c r="H4194" s="74" t="str" cm="1">
        <f t="array" ref="H4194">IFERROR(IF(D4194="","",INDEX(Entradas!$H$3:$H$5000,MATCH(Vendas!A4194,IF(Entradas!$B$3:$B$5000=Vendas!D4194,Entradas!$A$3:$A$5000),1))),"Preço não registrado")</f>
        <v/>
      </c>
      <c r="I4194" s="37" t="str">
        <f t="shared" si="328"/>
        <v/>
      </c>
      <c r="J4194" s="1"/>
      <c r="K4194" s="1"/>
      <c r="L4194" s="16" t="str">
        <f t="shared" si="329"/>
        <v/>
      </c>
      <c r="M4194" s="70"/>
    </row>
    <row r="4195" spans="1:13" x14ac:dyDescent="0.3">
      <c r="A4195" s="4"/>
      <c r="B4195" s="1"/>
      <c r="C4195" s="1" t="str">
        <f t="shared" si="325"/>
        <v/>
      </c>
      <c r="D4195" s="1"/>
      <c r="E4195" s="1" t="str">
        <f t="shared" si="326"/>
        <v/>
      </c>
      <c r="F4195" s="1" t="str">
        <f t="shared" si="327"/>
        <v/>
      </c>
      <c r="G4195" s="1"/>
      <c r="H4195" s="74" t="str" cm="1">
        <f t="array" ref="H4195">IFERROR(IF(D4195="","",INDEX(Entradas!$H$3:$H$5000,MATCH(Vendas!A4195,IF(Entradas!$B$3:$B$5000=Vendas!D4195,Entradas!$A$3:$A$5000),1))),"Preço não registrado")</f>
        <v/>
      </c>
      <c r="I4195" s="37" t="str">
        <f t="shared" si="328"/>
        <v/>
      </c>
      <c r="J4195" s="1"/>
      <c r="K4195" s="1"/>
      <c r="L4195" s="16" t="str">
        <f t="shared" si="329"/>
        <v/>
      </c>
      <c r="M4195" s="70"/>
    </row>
    <row r="4196" spans="1:13" x14ac:dyDescent="0.3">
      <c r="A4196" s="4"/>
      <c r="B4196" s="1"/>
      <c r="C4196" s="1" t="str">
        <f t="shared" si="325"/>
        <v/>
      </c>
      <c r="D4196" s="1"/>
      <c r="E4196" s="1" t="str">
        <f t="shared" si="326"/>
        <v/>
      </c>
      <c r="F4196" s="1" t="str">
        <f t="shared" si="327"/>
        <v/>
      </c>
      <c r="G4196" s="1"/>
      <c r="H4196" s="74" t="str" cm="1">
        <f t="array" ref="H4196">IFERROR(IF(D4196="","",INDEX(Entradas!$H$3:$H$5000,MATCH(Vendas!A4196,IF(Entradas!$B$3:$B$5000=Vendas!D4196,Entradas!$A$3:$A$5000),1))),"Preço não registrado")</f>
        <v/>
      </c>
      <c r="I4196" s="37" t="str">
        <f t="shared" si="328"/>
        <v/>
      </c>
      <c r="J4196" s="1"/>
      <c r="K4196" s="1"/>
      <c r="L4196" s="16" t="str">
        <f t="shared" si="329"/>
        <v/>
      </c>
      <c r="M4196" s="70"/>
    </row>
    <row r="4197" spans="1:13" x14ac:dyDescent="0.3">
      <c r="A4197" s="4"/>
      <c r="B4197" s="1"/>
      <c r="C4197" s="1" t="str">
        <f t="shared" si="325"/>
        <v/>
      </c>
      <c r="D4197" s="1"/>
      <c r="E4197" s="1" t="str">
        <f t="shared" si="326"/>
        <v/>
      </c>
      <c r="F4197" s="1" t="str">
        <f t="shared" si="327"/>
        <v/>
      </c>
      <c r="G4197" s="1"/>
      <c r="H4197" s="74" t="str" cm="1">
        <f t="array" ref="H4197">IFERROR(IF(D4197="","",INDEX(Entradas!$H$3:$H$5000,MATCH(Vendas!A4197,IF(Entradas!$B$3:$B$5000=Vendas!D4197,Entradas!$A$3:$A$5000),1))),"Preço não registrado")</f>
        <v/>
      </c>
      <c r="I4197" s="37" t="str">
        <f t="shared" si="328"/>
        <v/>
      </c>
      <c r="J4197" s="1"/>
      <c r="K4197" s="1"/>
      <c r="L4197" s="16" t="str">
        <f t="shared" si="329"/>
        <v/>
      </c>
      <c r="M4197" s="70"/>
    </row>
    <row r="4198" spans="1:13" x14ac:dyDescent="0.3">
      <c r="A4198" s="4"/>
      <c r="B4198" s="1"/>
      <c r="C4198" s="1" t="str">
        <f t="shared" si="325"/>
        <v/>
      </c>
      <c r="D4198" s="1"/>
      <c r="E4198" s="1" t="str">
        <f t="shared" si="326"/>
        <v/>
      </c>
      <c r="F4198" s="1" t="str">
        <f t="shared" si="327"/>
        <v/>
      </c>
      <c r="G4198" s="1"/>
      <c r="H4198" s="74" t="str" cm="1">
        <f t="array" ref="H4198">IFERROR(IF(D4198="","",INDEX(Entradas!$H$3:$H$5000,MATCH(Vendas!A4198,IF(Entradas!$B$3:$B$5000=Vendas!D4198,Entradas!$A$3:$A$5000),1))),"Preço não registrado")</f>
        <v/>
      </c>
      <c r="I4198" s="37" t="str">
        <f t="shared" si="328"/>
        <v/>
      </c>
      <c r="J4198" s="1"/>
      <c r="K4198" s="1"/>
      <c r="L4198" s="16" t="str">
        <f t="shared" si="329"/>
        <v/>
      </c>
      <c r="M4198" s="70"/>
    </row>
    <row r="4199" spans="1:13" x14ac:dyDescent="0.3">
      <c r="A4199" s="4"/>
      <c r="B4199" s="1"/>
      <c r="C4199" s="1" t="str">
        <f t="shared" si="325"/>
        <v/>
      </c>
      <c r="D4199" s="1"/>
      <c r="E4199" s="1" t="str">
        <f t="shared" si="326"/>
        <v/>
      </c>
      <c r="F4199" s="1" t="str">
        <f t="shared" si="327"/>
        <v/>
      </c>
      <c r="G4199" s="1"/>
      <c r="H4199" s="74" t="str" cm="1">
        <f t="array" ref="H4199">IFERROR(IF(D4199="","",INDEX(Entradas!$H$3:$H$5000,MATCH(Vendas!A4199,IF(Entradas!$B$3:$B$5000=Vendas!D4199,Entradas!$A$3:$A$5000),1))),"Preço não registrado")</f>
        <v/>
      </c>
      <c r="I4199" s="37" t="str">
        <f t="shared" si="328"/>
        <v/>
      </c>
      <c r="J4199" s="1"/>
      <c r="K4199" s="1"/>
      <c r="L4199" s="16" t="str">
        <f t="shared" si="329"/>
        <v/>
      </c>
      <c r="M4199" s="70"/>
    </row>
    <row r="4200" spans="1:13" x14ac:dyDescent="0.3">
      <c r="A4200" s="4"/>
      <c r="B4200" s="1"/>
      <c r="C4200" s="1" t="str">
        <f t="shared" si="325"/>
        <v/>
      </c>
      <c r="D4200" s="1"/>
      <c r="E4200" s="1" t="str">
        <f t="shared" si="326"/>
        <v/>
      </c>
      <c r="F4200" s="1" t="str">
        <f t="shared" si="327"/>
        <v/>
      </c>
      <c r="G4200" s="1"/>
      <c r="H4200" s="74" t="str" cm="1">
        <f t="array" ref="H4200">IFERROR(IF(D4200="","",INDEX(Entradas!$H$3:$H$5000,MATCH(Vendas!A4200,IF(Entradas!$B$3:$B$5000=Vendas!D4200,Entradas!$A$3:$A$5000),1))),"Preço não registrado")</f>
        <v/>
      </c>
      <c r="I4200" s="37" t="str">
        <f t="shared" si="328"/>
        <v/>
      </c>
      <c r="J4200" s="1"/>
      <c r="K4200" s="1"/>
      <c r="L4200" s="16" t="str">
        <f t="shared" si="329"/>
        <v/>
      </c>
      <c r="M4200" s="70"/>
    </row>
    <row r="4201" spans="1:13" x14ac:dyDescent="0.3">
      <c r="A4201" s="4"/>
      <c r="B4201" s="1"/>
      <c r="C4201" s="1" t="str">
        <f t="shared" si="325"/>
        <v/>
      </c>
      <c r="D4201" s="1"/>
      <c r="E4201" s="1" t="str">
        <f t="shared" si="326"/>
        <v/>
      </c>
      <c r="F4201" s="1" t="str">
        <f t="shared" si="327"/>
        <v/>
      </c>
      <c r="G4201" s="1"/>
      <c r="H4201" s="74" t="str" cm="1">
        <f t="array" ref="H4201">IFERROR(IF(D4201="","",INDEX(Entradas!$H$3:$H$5000,MATCH(Vendas!A4201,IF(Entradas!$B$3:$B$5000=Vendas!D4201,Entradas!$A$3:$A$5000),1))),"Preço não registrado")</f>
        <v/>
      </c>
      <c r="I4201" s="37" t="str">
        <f t="shared" si="328"/>
        <v/>
      </c>
      <c r="J4201" s="1"/>
      <c r="K4201" s="1"/>
      <c r="L4201" s="16" t="str">
        <f t="shared" si="329"/>
        <v/>
      </c>
      <c r="M4201" s="70"/>
    </row>
    <row r="4202" spans="1:13" x14ac:dyDescent="0.3">
      <c r="A4202" s="4"/>
      <c r="B4202" s="1"/>
      <c r="C4202" s="1" t="str">
        <f t="shared" si="325"/>
        <v/>
      </c>
      <c r="D4202" s="6"/>
      <c r="E4202" s="1" t="str">
        <f t="shared" si="326"/>
        <v/>
      </c>
      <c r="F4202" s="1" t="str">
        <f t="shared" si="327"/>
        <v/>
      </c>
      <c r="G4202" s="1"/>
      <c r="H4202" s="74" t="str" cm="1">
        <f t="array" ref="H4202">IFERROR(IF(D4202="","",INDEX(Entradas!$H$3:$H$5000,MATCH(Vendas!A4202,IF(Entradas!$B$3:$B$5000=Vendas!D4202,Entradas!$A$3:$A$5000),1))),"Preço não registrado")</f>
        <v/>
      </c>
      <c r="I4202" s="37" t="str">
        <f t="shared" si="328"/>
        <v/>
      </c>
      <c r="J4202" s="1"/>
      <c r="K4202" s="1"/>
      <c r="L4202" s="16" t="str">
        <f t="shared" si="329"/>
        <v/>
      </c>
      <c r="M4202" s="70"/>
    </row>
    <row r="4203" spans="1:13" x14ac:dyDescent="0.3">
      <c r="A4203" s="4"/>
      <c r="B4203" s="1"/>
      <c r="C4203" s="1" t="str">
        <f t="shared" si="325"/>
        <v/>
      </c>
      <c r="D4203" s="1"/>
      <c r="E4203" s="1" t="str">
        <f t="shared" si="326"/>
        <v/>
      </c>
      <c r="F4203" s="1" t="str">
        <f t="shared" si="327"/>
        <v/>
      </c>
      <c r="G4203" s="1"/>
      <c r="H4203" s="74" t="str" cm="1">
        <f t="array" ref="H4203">IFERROR(IF(D4203="","",INDEX(Entradas!$H$3:$H$5000,MATCH(Vendas!A4203,IF(Entradas!$B$3:$B$5000=Vendas!D4203,Entradas!$A$3:$A$5000),1))),"Preço não registrado")</f>
        <v/>
      </c>
      <c r="I4203" s="37" t="str">
        <f t="shared" si="328"/>
        <v/>
      </c>
      <c r="J4203" s="1"/>
      <c r="K4203" s="1"/>
      <c r="L4203" s="16" t="str">
        <f t="shared" si="329"/>
        <v/>
      </c>
      <c r="M4203" s="70"/>
    </row>
    <row r="4204" spans="1:13" x14ac:dyDescent="0.3">
      <c r="A4204" s="4"/>
      <c r="B4204" s="1"/>
      <c r="C4204" s="1" t="str">
        <f t="shared" si="325"/>
        <v/>
      </c>
      <c r="D4204" s="1"/>
      <c r="E4204" s="1" t="str">
        <f t="shared" si="326"/>
        <v/>
      </c>
      <c r="F4204" s="1" t="str">
        <f t="shared" si="327"/>
        <v/>
      </c>
      <c r="G4204" s="1"/>
      <c r="H4204" s="74" t="str" cm="1">
        <f t="array" ref="H4204">IFERROR(IF(D4204="","",INDEX(Entradas!$H$3:$H$5000,MATCH(Vendas!A4204,IF(Entradas!$B$3:$B$5000=Vendas!D4204,Entradas!$A$3:$A$5000),1))),"Preço não registrado")</f>
        <v/>
      </c>
      <c r="I4204" s="37" t="str">
        <f t="shared" si="328"/>
        <v/>
      </c>
      <c r="J4204" s="1"/>
      <c r="K4204" s="1"/>
      <c r="L4204" s="16" t="str">
        <f t="shared" si="329"/>
        <v/>
      </c>
      <c r="M4204" s="70"/>
    </row>
    <row r="4205" spans="1:13" x14ac:dyDescent="0.3">
      <c r="A4205" s="4"/>
      <c r="B4205" s="1"/>
      <c r="C4205" s="1" t="str">
        <f t="shared" si="325"/>
        <v/>
      </c>
      <c r="D4205" s="1"/>
      <c r="E4205" s="1" t="str">
        <f t="shared" si="326"/>
        <v/>
      </c>
      <c r="F4205" s="1" t="str">
        <f t="shared" si="327"/>
        <v/>
      </c>
      <c r="G4205" s="1"/>
      <c r="H4205" s="74" t="str" cm="1">
        <f t="array" ref="H4205">IFERROR(IF(D4205="","",INDEX(Entradas!$H$3:$H$5000,MATCH(Vendas!A4205,IF(Entradas!$B$3:$B$5000=Vendas!D4205,Entradas!$A$3:$A$5000),1))),"Preço não registrado")</f>
        <v/>
      </c>
      <c r="I4205" s="37" t="str">
        <f t="shared" si="328"/>
        <v/>
      </c>
      <c r="J4205" s="1"/>
      <c r="K4205" s="1"/>
      <c r="L4205" s="16" t="str">
        <f t="shared" si="329"/>
        <v/>
      </c>
      <c r="M4205" s="70"/>
    </row>
    <row r="4206" spans="1:13" x14ac:dyDescent="0.3">
      <c r="A4206" s="4"/>
      <c r="B4206" s="1"/>
      <c r="C4206" s="1" t="str">
        <f t="shared" si="325"/>
        <v/>
      </c>
      <c r="D4206" s="1"/>
      <c r="E4206" s="1" t="str">
        <f t="shared" si="326"/>
        <v/>
      </c>
      <c r="F4206" s="1" t="str">
        <f t="shared" si="327"/>
        <v/>
      </c>
      <c r="G4206" s="1"/>
      <c r="H4206" s="74" t="str" cm="1">
        <f t="array" ref="H4206">IFERROR(IF(D4206="","",INDEX(Entradas!$H$3:$H$5000,MATCH(Vendas!A4206,IF(Entradas!$B$3:$B$5000=Vendas!D4206,Entradas!$A$3:$A$5000),1))),"Preço não registrado")</f>
        <v/>
      </c>
      <c r="I4206" s="37" t="str">
        <f t="shared" si="328"/>
        <v/>
      </c>
      <c r="J4206" s="1"/>
      <c r="K4206" s="1"/>
      <c r="L4206" s="16" t="str">
        <f t="shared" si="329"/>
        <v/>
      </c>
      <c r="M4206" s="70"/>
    </row>
    <row r="4207" spans="1:13" x14ac:dyDescent="0.3">
      <c r="A4207" s="4"/>
      <c r="B4207" s="1"/>
      <c r="C4207" s="1" t="str">
        <f t="shared" si="325"/>
        <v/>
      </c>
      <c r="D4207" s="1"/>
      <c r="E4207" s="1" t="str">
        <f t="shared" si="326"/>
        <v/>
      </c>
      <c r="F4207" s="1" t="str">
        <f t="shared" si="327"/>
        <v/>
      </c>
      <c r="G4207" s="1"/>
      <c r="H4207" s="74" t="str" cm="1">
        <f t="array" ref="H4207">IFERROR(IF(D4207="","",INDEX(Entradas!$H$3:$H$5000,MATCH(Vendas!A4207,IF(Entradas!$B$3:$B$5000=Vendas!D4207,Entradas!$A$3:$A$5000),1))),"Preço não registrado")</f>
        <v/>
      </c>
      <c r="I4207" s="37" t="str">
        <f t="shared" si="328"/>
        <v/>
      </c>
      <c r="J4207" s="1"/>
      <c r="K4207" s="1"/>
      <c r="L4207" s="16" t="str">
        <f t="shared" si="329"/>
        <v/>
      </c>
      <c r="M4207" s="70"/>
    </row>
    <row r="4208" spans="1:13" x14ac:dyDescent="0.3">
      <c r="A4208" s="4"/>
      <c r="B4208" s="1"/>
      <c r="C4208" s="1" t="str">
        <f t="shared" si="325"/>
        <v/>
      </c>
      <c r="D4208" s="1"/>
      <c r="E4208" s="1" t="str">
        <f t="shared" si="326"/>
        <v/>
      </c>
      <c r="F4208" s="1" t="str">
        <f t="shared" si="327"/>
        <v/>
      </c>
      <c r="G4208" s="1"/>
      <c r="H4208" s="74" t="str" cm="1">
        <f t="array" ref="H4208">IFERROR(IF(D4208="","",INDEX(Entradas!$H$3:$H$5000,MATCH(Vendas!A4208,IF(Entradas!$B$3:$B$5000=Vendas!D4208,Entradas!$A$3:$A$5000),1))),"Preço não registrado")</f>
        <v/>
      </c>
      <c r="I4208" s="37" t="str">
        <f t="shared" si="328"/>
        <v/>
      </c>
      <c r="J4208" s="1"/>
      <c r="K4208" s="1"/>
      <c r="L4208" s="16" t="str">
        <f t="shared" si="329"/>
        <v/>
      </c>
      <c r="M4208" s="70"/>
    </row>
    <row r="4209" spans="1:13" x14ac:dyDescent="0.3">
      <c r="A4209" s="4"/>
      <c r="B4209" s="1"/>
      <c r="C4209" s="1" t="str">
        <f t="shared" si="325"/>
        <v/>
      </c>
      <c r="D4209" s="1"/>
      <c r="E4209" s="1" t="str">
        <f t="shared" si="326"/>
        <v/>
      </c>
      <c r="F4209" s="1" t="str">
        <f t="shared" si="327"/>
        <v/>
      </c>
      <c r="G4209" s="1"/>
      <c r="H4209" s="74" t="str" cm="1">
        <f t="array" ref="H4209">IFERROR(IF(D4209="","",INDEX(Entradas!$H$3:$H$5000,MATCH(Vendas!A4209,IF(Entradas!$B$3:$B$5000=Vendas!D4209,Entradas!$A$3:$A$5000),1))),"Preço não registrado")</f>
        <v/>
      </c>
      <c r="I4209" s="37" t="str">
        <f t="shared" si="328"/>
        <v/>
      </c>
      <c r="J4209" s="1"/>
      <c r="K4209" s="1"/>
      <c r="L4209" s="16" t="str">
        <f t="shared" si="329"/>
        <v/>
      </c>
      <c r="M4209" s="70"/>
    </row>
    <row r="4210" spans="1:13" x14ac:dyDescent="0.3">
      <c r="A4210" s="4"/>
      <c r="B4210" s="1"/>
      <c r="C4210" s="1" t="str">
        <f t="shared" si="325"/>
        <v/>
      </c>
      <c r="D4210" s="1"/>
      <c r="E4210" s="1" t="str">
        <f t="shared" si="326"/>
        <v/>
      </c>
      <c r="F4210" s="1" t="str">
        <f t="shared" si="327"/>
        <v/>
      </c>
      <c r="G4210" s="1"/>
      <c r="H4210" s="74" t="str" cm="1">
        <f t="array" ref="H4210">IFERROR(IF(D4210="","",INDEX(Entradas!$H$3:$H$5000,MATCH(Vendas!A4210,IF(Entradas!$B$3:$B$5000=Vendas!D4210,Entradas!$A$3:$A$5000),1))),"Preço não registrado")</f>
        <v/>
      </c>
      <c r="I4210" s="37" t="str">
        <f t="shared" si="328"/>
        <v/>
      </c>
      <c r="J4210" s="1"/>
      <c r="K4210" s="1"/>
      <c r="L4210" s="16" t="str">
        <f t="shared" si="329"/>
        <v/>
      </c>
      <c r="M4210" s="70"/>
    </row>
    <row r="4211" spans="1:13" x14ac:dyDescent="0.3">
      <c r="A4211" s="4"/>
      <c r="B4211" s="1"/>
      <c r="C4211" s="1" t="str">
        <f t="shared" si="325"/>
        <v/>
      </c>
      <c r="D4211" s="1"/>
      <c r="E4211" s="1" t="str">
        <f t="shared" si="326"/>
        <v/>
      </c>
      <c r="F4211" s="1" t="str">
        <f t="shared" si="327"/>
        <v/>
      </c>
      <c r="G4211" s="1"/>
      <c r="H4211" s="74" t="str" cm="1">
        <f t="array" ref="H4211">IFERROR(IF(D4211="","",INDEX(Entradas!$H$3:$H$5000,MATCH(Vendas!A4211,IF(Entradas!$B$3:$B$5000=Vendas!D4211,Entradas!$A$3:$A$5000),1))),"Preço não registrado")</f>
        <v/>
      </c>
      <c r="I4211" s="37" t="str">
        <f t="shared" si="328"/>
        <v/>
      </c>
      <c r="J4211" s="1"/>
      <c r="K4211" s="1"/>
      <c r="L4211" s="16" t="str">
        <f t="shared" si="329"/>
        <v/>
      </c>
      <c r="M4211" s="70"/>
    </row>
    <row r="4212" spans="1:13" x14ac:dyDescent="0.3">
      <c r="A4212" s="4"/>
      <c r="B4212" s="1"/>
      <c r="C4212" s="1" t="str">
        <f t="shared" si="325"/>
        <v/>
      </c>
      <c r="D4212" s="6"/>
      <c r="E4212" s="1" t="str">
        <f t="shared" si="326"/>
        <v/>
      </c>
      <c r="F4212" s="1" t="str">
        <f t="shared" si="327"/>
        <v/>
      </c>
      <c r="G4212" s="1"/>
      <c r="H4212" s="74" t="str" cm="1">
        <f t="array" ref="H4212">IFERROR(IF(D4212="","",INDEX(Entradas!$H$3:$H$5000,MATCH(Vendas!A4212,IF(Entradas!$B$3:$B$5000=Vendas!D4212,Entradas!$A$3:$A$5000),1))),"Preço não registrado")</f>
        <v/>
      </c>
      <c r="I4212" s="37" t="str">
        <f t="shared" si="328"/>
        <v/>
      </c>
      <c r="J4212" s="1"/>
      <c r="K4212" s="1"/>
      <c r="L4212" s="16" t="str">
        <f t="shared" si="329"/>
        <v/>
      </c>
      <c r="M4212" s="70"/>
    </row>
    <row r="4213" spans="1:13" x14ac:dyDescent="0.3">
      <c r="A4213" s="4"/>
      <c r="B4213" s="1"/>
      <c r="C4213" s="1" t="str">
        <f t="shared" si="325"/>
        <v/>
      </c>
      <c r="D4213" s="1"/>
      <c r="E4213" s="1" t="str">
        <f t="shared" si="326"/>
        <v/>
      </c>
      <c r="F4213" s="1" t="str">
        <f t="shared" si="327"/>
        <v/>
      </c>
      <c r="G4213" s="1"/>
      <c r="H4213" s="74" t="str" cm="1">
        <f t="array" ref="H4213">IFERROR(IF(D4213="","",INDEX(Entradas!$H$3:$H$5000,MATCH(Vendas!A4213,IF(Entradas!$B$3:$B$5000=Vendas!D4213,Entradas!$A$3:$A$5000),1))),"Preço não registrado")</f>
        <v/>
      </c>
      <c r="I4213" s="37" t="str">
        <f t="shared" si="328"/>
        <v/>
      </c>
      <c r="J4213" s="1"/>
      <c r="K4213" s="1"/>
      <c r="L4213" s="16" t="str">
        <f t="shared" si="329"/>
        <v/>
      </c>
      <c r="M4213" s="70"/>
    </row>
    <row r="4214" spans="1:13" x14ac:dyDescent="0.3">
      <c r="A4214" s="4"/>
      <c r="B4214" s="1"/>
      <c r="C4214" s="1" t="str">
        <f t="shared" si="325"/>
        <v/>
      </c>
      <c r="D4214" s="1"/>
      <c r="E4214" s="1" t="str">
        <f t="shared" si="326"/>
        <v/>
      </c>
      <c r="F4214" s="1" t="str">
        <f t="shared" si="327"/>
        <v/>
      </c>
      <c r="G4214" s="1"/>
      <c r="H4214" s="74" t="str" cm="1">
        <f t="array" ref="H4214">IFERROR(IF(D4214="","",INDEX(Entradas!$H$3:$H$5000,MATCH(Vendas!A4214,IF(Entradas!$B$3:$B$5000=Vendas!D4214,Entradas!$A$3:$A$5000),1))),"Preço não registrado")</f>
        <v/>
      </c>
      <c r="I4214" s="37" t="str">
        <f t="shared" si="328"/>
        <v/>
      </c>
      <c r="J4214" s="1"/>
      <c r="K4214" s="1"/>
      <c r="L4214" s="16" t="str">
        <f t="shared" si="329"/>
        <v/>
      </c>
      <c r="M4214" s="70"/>
    </row>
    <row r="4215" spans="1:13" x14ac:dyDescent="0.3">
      <c r="A4215" s="4"/>
      <c r="B4215" s="1"/>
      <c r="C4215" s="1" t="str">
        <f t="shared" si="325"/>
        <v/>
      </c>
      <c r="D4215" s="1"/>
      <c r="E4215" s="1" t="str">
        <f t="shared" si="326"/>
        <v/>
      </c>
      <c r="F4215" s="1" t="str">
        <f t="shared" si="327"/>
        <v/>
      </c>
      <c r="G4215" s="1"/>
      <c r="H4215" s="74" t="str" cm="1">
        <f t="array" ref="H4215">IFERROR(IF(D4215="","",INDEX(Entradas!$H$3:$H$5000,MATCH(Vendas!A4215,IF(Entradas!$B$3:$B$5000=Vendas!D4215,Entradas!$A$3:$A$5000),1))),"Preço não registrado")</f>
        <v/>
      </c>
      <c r="I4215" s="37" t="str">
        <f t="shared" si="328"/>
        <v/>
      </c>
      <c r="J4215" s="1"/>
      <c r="K4215" s="1"/>
      <c r="L4215" s="16" t="str">
        <f t="shared" si="329"/>
        <v/>
      </c>
      <c r="M4215" s="70"/>
    </row>
    <row r="4216" spans="1:13" x14ac:dyDescent="0.3">
      <c r="A4216" s="4"/>
      <c r="B4216" s="1"/>
      <c r="C4216" s="1" t="str">
        <f t="shared" si="325"/>
        <v/>
      </c>
      <c r="D4216" s="1"/>
      <c r="E4216" s="1" t="str">
        <f t="shared" si="326"/>
        <v/>
      </c>
      <c r="F4216" s="1" t="str">
        <f t="shared" si="327"/>
        <v/>
      </c>
      <c r="G4216" s="1"/>
      <c r="H4216" s="74" t="str" cm="1">
        <f t="array" ref="H4216">IFERROR(IF(D4216="","",INDEX(Entradas!$H$3:$H$5000,MATCH(Vendas!A4216,IF(Entradas!$B$3:$B$5000=Vendas!D4216,Entradas!$A$3:$A$5000),1))),"Preço não registrado")</f>
        <v/>
      </c>
      <c r="I4216" s="37" t="str">
        <f t="shared" si="328"/>
        <v/>
      </c>
      <c r="J4216" s="1"/>
      <c r="K4216" s="1"/>
      <c r="L4216" s="16" t="str">
        <f t="shared" si="329"/>
        <v/>
      </c>
      <c r="M4216" s="70"/>
    </row>
    <row r="4217" spans="1:13" x14ac:dyDescent="0.3">
      <c r="A4217" s="4"/>
      <c r="B4217" s="1"/>
      <c r="C4217" s="1" t="str">
        <f t="shared" si="325"/>
        <v/>
      </c>
      <c r="D4217" s="1"/>
      <c r="E4217" s="1" t="str">
        <f t="shared" si="326"/>
        <v/>
      </c>
      <c r="F4217" s="1" t="str">
        <f t="shared" si="327"/>
        <v/>
      </c>
      <c r="G4217" s="1"/>
      <c r="H4217" s="74" t="str" cm="1">
        <f t="array" ref="H4217">IFERROR(IF(D4217="","",INDEX(Entradas!$H$3:$H$5000,MATCH(Vendas!A4217,IF(Entradas!$B$3:$B$5000=Vendas!D4217,Entradas!$A$3:$A$5000),1))),"Preço não registrado")</f>
        <v/>
      </c>
      <c r="I4217" s="37" t="str">
        <f t="shared" si="328"/>
        <v/>
      </c>
      <c r="J4217" s="1"/>
      <c r="K4217" s="1"/>
      <c r="L4217" s="16" t="str">
        <f t="shared" si="329"/>
        <v/>
      </c>
      <c r="M4217" s="70"/>
    </row>
    <row r="4218" spans="1:13" x14ac:dyDescent="0.3">
      <c r="A4218" s="4"/>
      <c r="B4218" s="1"/>
      <c r="C4218" s="1" t="str">
        <f t="shared" si="325"/>
        <v/>
      </c>
      <c r="D4218" s="1"/>
      <c r="E4218" s="1" t="str">
        <f t="shared" si="326"/>
        <v/>
      </c>
      <c r="F4218" s="1" t="str">
        <f t="shared" si="327"/>
        <v/>
      </c>
      <c r="G4218" s="1"/>
      <c r="H4218" s="74" t="str" cm="1">
        <f t="array" ref="H4218">IFERROR(IF(D4218="","",INDEX(Entradas!$H$3:$H$5000,MATCH(Vendas!A4218,IF(Entradas!$B$3:$B$5000=Vendas!D4218,Entradas!$A$3:$A$5000),1))),"Preço não registrado")</f>
        <v/>
      </c>
      <c r="I4218" s="37" t="str">
        <f t="shared" si="328"/>
        <v/>
      </c>
      <c r="J4218" s="1"/>
      <c r="K4218" s="1"/>
      <c r="L4218" s="16" t="str">
        <f t="shared" si="329"/>
        <v/>
      </c>
      <c r="M4218" s="70"/>
    </row>
    <row r="4219" spans="1:13" x14ac:dyDescent="0.3">
      <c r="A4219" s="4"/>
      <c r="B4219" s="1"/>
      <c r="C4219" s="1" t="str">
        <f t="shared" si="325"/>
        <v/>
      </c>
      <c r="D4219" s="1"/>
      <c r="E4219" s="1" t="str">
        <f t="shared" si="326"/>
        <v/>
      </c>
      <c r="F4219" s="1" t="str">
        <f t="shared" si="327"/>
        <v/>
      </c>
      <c r="G4219" s="1"/>
      <c r="H4219" s="74" t="str" cm="1">
        <f t="array" ref="H4219">IFERROR(IF(D4219="","",INDEX(Entradas!$H$3:$H$5000,MATCH(Vendas!A4219,IF(Entradas!$B$3:$B$5000=Vendas!D4219,Entradas!$A$3:$A$5000),1))),"Preço não registrado")</f>
        <v/>
      </c>
      <c r="I4219" s="37" t="str">
        <f t="shared" si="328"/>
        <v/>
      </c>
      <c r="J4219" s="1"/>
      <c r="K4219" s="1"/>
      <c r="L4219" s="16" t="str">
        <f t="shared" si="329"/>
        <v/>
      </c>
      <c r="M4219" s="70"/>
    </row>
    <row r="4220" spans="1:13" x14ac:dyDescent="0.3">
      <c r="A4220" s="4"/>
      <c r="B4220" s="1"/>
      <c r="C4220" s="1" t="str">
        <f t="shared" si="325"/>
        <v/>
      </c>
      <c r="D4220" s="1"/>
      <c r="E4220" s="1" t="str">
        <f t="shared" si="326"/>
        <v/>
      </c>
      <c r="F4220" s="1" t="str">
        <f t="shared" si="327"/>
        <v/>
      </c>
      <c r="G4220" s="1"/>
      <c r="H4220" s="74" t="str" cm="1">
        <f t="array" ref="H4220">IFERROR(IF(D4220="","",INDEX(Entradas!$H$3:$H$5000,MATCH(Vendas!A4220,IF(Entradas!$B$3:$B$5000=Vendas!D4220,Entradas!$A$3:$A$5000),1))),"Preço não registrado")</f>
        <v/>
      </c>
      <c r="I4220" s="37" t="str">
        <f t="shared" si="328"/>
        <v/>
      </c>
      <c r="J4220" s="1"/>
      <c r="K4220" s="1"/>
      <c r="L4220" s="16" t="str">
        <f t="shared" si="329"/>
        <v/>
      </c>
      <c r="M4220" s="70"/>
    </row>
    <row r="4221" spans="1:13" x14ac:dyDescent="0.3">
      <c r="A4221" s="4"/>
      <c r="B4221" s="1"/>
      <c r="C4221" s="1" t="str">
        <f t="shared" si="325"/>
        <v/>
      </c>
      <c r="D4221" s="1"/>
      <c r="E4221" s="1" t="str">
        <f t="shared" si="326"/>
        <v/>
      </c>
      <c r="F4221" s="1" t="str">
        <f t="shared" si="327"/>
        <v/>
      </c>
      <c r="G4221" s="1"/>
      <c r="H4221" s="74" t="str" cm="1">
        <f t="array" ref="H4221">IFERROR(IF(D4221="","",INDEX(Entradas!$H$3:$H$5000,MATCH(Vendas!A4221,IF(Entradas!$B$3:$B$5000=Vendas!D4221,Entradas!$A$3:$A$5000),1))),"Preço não registrado")</f>
        <v/>
      </c>
      <c r="I4221" s="37" t="str">
        <f t="shared" si="328"/>
        <v/>
      </c>
      <c r="J4221" s="1"/>
      <c r="K4221" s="1"/>
      <c r="L4221" s="16" t="str">
        <f t="shared" si="329"/>
        <v/>
      </c>
      <c r="M4221" s="70"/>
    </row>
    <row r="4222" spans="1:13" x14ac:dyDescent="0.3">
      <c r="A4222" s="4"/>
      <c r="B4222" s="1"/>
      <c r="C4222" s="1" t="str">
        <f t="shared" si="325"/>
        <v/>
      </c>
      <c r="D4222" s="6"/>
      <c r="E4222" s="1" t="str">
        <f t="shared" si="326"/>
        <v/>
      </c>
      <c r="F4222" s="1" t="str">
        <f t="shared" si="327"/>
        <v/>
      </c>
      <c r="G4222" s="1"/>
      <c r="H4222" s="74" t="str" cm="1">
        <f t="array" ref="H4222">IFERROR(IF(D4222="","",INDEX(Entradas!$H$3:$H$5000,MATCH(Vendas!A4222,IF(Entradas!$B$3:$B$5000=Vendas!D4222,Entradas!$A$3:$A$5000),1))),"Preço não registrado")</f>
        <v/>
      </c>
      <c r="I4222" s="37" t="str">
        <f t="shared" si="328"/>
        <v/>
      </c>
      <c r="J4222" s="1"/>
      <c r="K4222" s="1"/>
      <c r="L4222" s="16" t="str">
        <f t="shared" si="329"/>
        <v/>
      </c>
      <c r="M4222" s="70"/>
    </row>
    <row r="4223" spans="1:13" x14ac:dyDescent="0.3">
      <c r="A4223" s="4"/>
      <c r="B4223" s="1"/>
      <c r="C4223" s="1" t="str">
        <f t="shared" si="325"/>
        <v/>
      </c>
      <c r="D4223" s="1"/>
      <c r="E4223" s="1" t="str">
        <f t="shared" si="326"/>
        <v/>
      </c>
      <c r="F4223" s="1" t="str">
        <f t="shared" si="327"/>
        <v/>
      </c>
      <c r="G4223" s="1"/>
      <c r="H4223" s="74" t="str" cm="1">
        <f t="array" ref="H4223">IFERROR(IF(D4223="","",INDEX(Entradas!$H$3:$H$5000,MATCH(Vendas!A4223,IF(Entradas!$B$3:$B$5000=Vendas!D4223,Entradas!$A$3:$A$5000),1))),"Preço não registrado")</f>
        <v/>
      </c>
      <c r="I4223" s="37" t="str">
        <f t="shared" si="328"/>
        <v/>
      </c>
      <c r="J4223" s="1"/>
      <c r="K4223" s="1"/>
      <c r="L4223" s="16" t="str">
        <f t="shared" si="329"/>
        <v/>
      </c>
      <c r="M4223" s="70"/>
    </row>
    <row r="4224" spans="1:13" x14ac:dyDescent="0.3">
      <c r="A4224" s="4"/>
      <c r="B4224" s="1"/>
      <c r="C4224" s="1" t="str">
        <f t="shared" si="325"/>
        <v/>
      </c>
      <c r="D4224" s="1"/>
      <c r="E4224" s="1" t="str">
        <f t="shared" si="326"/>
        <v/>
      </c>
      <c r="F4224" s="1" t="str">
        <f t="shared" si="327"/>
        <v/>
      </c>
      <c r="G4224" s="1"/>
      <c r="H4224" s="74" t="str" cm="1">
        <f t="array" ref="H4224">IFERROR(IF(D4224="","",INDEX(Entradas!$H$3:$H$5000,MATCH(Vendas!A4224,IF(Entradas!$B$3:$B$5000=Vendas!D4224,Entradas!$A$3:$A$5000),1))),"Preço não registrado")</f>
        <v/>
      </c>
      <c r="I4224" s="37" t="str">
        <f t="shared" si="328"/>
        <v/>
      </c>
      <c r="J4224" s="1"/>
      <c r="K4224" s="1"/>
      <c r="L4224" s="16" t="str">
        <f t="shared" si="329"/>
        <v/>
      </c>
      <c r="M4224" s="70"/>
    </row>
    <row r="4225" spans="1:13" x14ac:dyDescent="0.3">
      <c r="A4225" s="4"/>
      <c r="B4225" s="1"/>
      <c r="C4225" s="1" t="str">
        <f t="shared" si="325"/>
        <v/>
      </c>
      <c r="D4225" s="1"/>
      <c r="E4225" s="1" t="str">
        <f t="shared" si="326"/>
        <v/>
      </c>
      <c r="F4225" s="1" t="str">
        <f t="shared" si="327"/>
        <v/>
      </c>
      <c r="G4225" s="1"/>
      <c r="H4225" s="74" t="str" cm="1">
        <f t="array" ref="H4225">IFERROR(IF(D4225="","",INDEX(Entradas!$H$3:$H$5000,MATCH(Vendas!A4225,IF(Entradas!$B$3:$B$5000=Vendas!D4225,Entradas!$A$3:$A$5000),1))),"Preço não registrado")</f>
        <v/>
      </c>
      <c r="I4225" s="37" t="str">
        <f t="shared" si="328"/>
        <v/>
      </c>
      <c r="J4225" s="1"/>
      <c r="K4225" s="1"/>
      <c r="L4225" s="16" t="str">
        <f t="shared" si="329"/>
        <v/>
      </c>
      <c r="M4225" s="70"/>
    </row>
    <row r="4226" spans="1:13" x14ac:dyDescent="0.3">
      <c r="A4226" s="4"/>
      <c r="B4226" s="1"/>
      <c r="C4226" s="1" t="str">
        <f t="shared" si="325"/>
        <v/>
      </c>
      <c r="D4226" s="1"/>
      <c r="E4226" s="1" t="str">
        <f t="shared" si="326"/>
        <v/>
      </c>
      <c r="F4226" s="1" t="str">
        <f t="shared" si="327"/>
        <v/>
      </c>
      <c r="G4226" s="1"/>
      <c r="H4226" s="74" t="str" cm="1">
        <f t="array" ref="H4226">IFERROR(IF(D4226="","",INDEX(Entradas!$H$3:$H$5000,MATCH(Vendas!A4226,IF(Entradas!$B$3:$B$5000=Vendas!D4226,Entradas!$A$3:$A$5000),1))),"Preço não registrado")</f>
        <v/>
      </c>
      <c r="I4226" s="37" t="str">
        <f t="shared" si="328"/>
        <v/>
      </c>
      <c r="J4226" s="1"/>
      <c r="K4226" s="1"/>
      <c r="L4226" s="16" t="str">
        <f t="shared" si="329"/>
        <v/>
      </c>
      <c r="M4226" s="70"/>
    </row>
    <row r="4227" spans="1:13" x14ac:dyDescent="0.3">
      <c r="A4227" s="4"/>
      <c r="B4227" s="1"/>
      <c r="C4227" s="1" t="str">
        <f t="shared" ref="C4227:C4290" si="330">IF(B4227="","",VLOOKUP(B4227,tabela_cliente,2,0))</f>
        <v/>
      </c>
      <c r="D4227" s="1"/>
      <c r="E4227" s="1" t="str">
        <f t="shared" ref="E4227:E4290" si="331">IF(D4227="","",VLOOKUP(D4227,tabela_produto,2,0))</f>
        <v/>
      </c>
      <c r="F4227" s="1" t="str">
        <f t="shared" ref="F4227:F4290" si="332">IF(D4227="","",VLOOKUP(D4227,tabela_produto,3,0))</f>
        <v/>
      </c>
      <c r="G4227" s="1"/>
      <c r="H4227" s="74" t="str" cm="1">
        <f t="array" ref="H4227">IFERROR(IF(D4227="","",INDEX(Entradas!$H$3:$H$5000,MATCH(Vendas!A4227,IF(Entradas!$B$3:$B$5000=Vendas!D4227,Entradas!$A$3:$A$5000),1))),"Preço não registrado")</f>
        <v/>
      </c>
      <c r="I4227" s="37" t="str">
        <f t="shared" si="328"/>
        <v/>
      </c>
      <c r="J4227" s="1"/>
      <c r="K4227" s="1"/>
      <c r="L4227" s="16" t="str">
        <f t="shared" si="329"/>
        <v/>
      </c>
      <c r="M4227" s="70"/>
    </row>
    <row r="4228" spans="1:13" x14ac:dyDescent="0.3">
      <c r="A4228" s="4"/>
      <c r="B4228" s="1"/>
      <c r="C4228" s="1" t="str">
        <f t="shared" si="330"/>
        <v/>
      </c>
      <c r="D4228" s="1"/>
      <c r="E4228" s="1" t="str">
        <f t="shared" si="331"/>
        <v/>
      </c>
      <c r="F4228" s="1" t="str">
        <f t="shared" si="332"/>
        <v/>
      </c>
      <c r="G4228" s="1"/>
      <c r="H4228" s="74" t="str" cm="1">
        <f t="array" ref="H4228">IFERROR(IF(D4228="","",INDEX(Entradas!$H$3:$H$5000,MATCH(Vendas!A4228,IF(Entradas!$B$3:$B$5000=Vendas!D4228,Entradas!$A$3:$A$5000),1))),"Preço não registrado")</f>
        <v/>
      </c>
      <c r="I4228" s="37" t="str">
        <f t="shared" ref="I4228:I4291" si="333">IFERROR(IF(OR(G4228="",H4228=""),"",G4228*H4228),"")</f>
        <v/>
      </c>
      <c r="J4228" s="1"/>
      <c r="K4228" s="1"/>
      <c r="L4228" s="16" t="str">
        <f t="shared" ref="L4228:L4291" si="334">IF(K4228="","",HYPERLINK("https://rastreamentocorreios.info/consulta/"&amp;K4228,"Rastreie aqui"))</f>
        <v/>
      </c>
      <c r="M4228" s="70"/>
    </row>
    <row r="4229" spans="1:13" x14ac:dyDescent="0.3">
      <c r="A4229" s="4"/>
      <c r="B4229" s="1"/>
      <c r="C4229" s="1" t="str">
        <f t="shared" si="330"/>
        <v/>
      </c>
      <c r="D4229" s="1"/>
      <c r="E4229" s="1" t="str">
        <f t="shared" si="331"/>
        <v/>
      </c>
      <c r="F4229" s="1" t="str">
        <f t="shared" si="332"/>
        <v/>
      </c>
      <c r="G4229" s="1"/>
      <c r="H4229" s="74" t="str" cm="1">
        <f t="array" ref="H4229">IFERROR(IF(D4229="","",INDEX(Entradas!$H$3:$H$5000,MATCH(Vendas!A4229,IF(Entradas!$B$3:$B$5000=Vendas!D4229,Entradas!$A$3:$A$5000),1))),"Preço não registrado")</f>
        <v/>
      </c>
      <c r="I4229" s="37" t="str">
        <f t="shared" si="333"/>
        <v/>
      </c>
      <c r="J4229" s="1"/>
      <c r="K4229" s="1"/>
      <c r="L4229" s="16" t="str">
        <f t="shared" si="334"/>
        <v/>
      </c>
      <c r="M4229" s="70"/>
    </row>
    <row r="4230" spans="1:13" x14ac:dyDescent="0.3">
      <c r="A4230" s="4"/>
      <c r="B4230" s="1"/>
      <c r="C4230" s="1" t="str">
        <f t="shared" si="330"/>
        <v/>
      </c>
      <c r="D4230" s="1"/>
      <c r="E4230" s="1" t="str">
        <f t="shared" si="331"/>
        <v/>
      </c>
      <c r="F4230" s="1" t="str">
        <f t="shared" si="332"/>
        <v/>
      </c>
      <c r="G4230" s="1"/>
      <c r="H4230" s="74" t="str" cm="1">
        <f t="array" ref="H4230">IFERROR(IF(D4230="","",INDEX(Entradas!$H$3:$H$5000,MATCH(Vendas!A4230,IF(Entradas!$B$3:$B$5000=Vendas!D4230,Entradas!$A$3:$A$5000),1))),"Preço não registrado")</f>
        <v/>
      </c>
      <c r="I4230" s="37" t="str">
        <f t="shared" si="333"/>
        <v/>
      </c>
      <c r="J4230" s="1"/>
      <c r="K4230" s="1"/>
      <c r="L4230" s="16" t="str">
        <f t="shared" si="334"/>
        <v/>
      </c>
      <c r="M4230" s="70"/>
    </row>
    <row r="4231" spans="1:13" x14ac:dyDescent="0.3">
      <c r="A4231" s="4"/>
      <c r="B4231" s="1"/>
      <c r="C4231" s="1" t="str">
        <f t="shared" si="330"/>
        <v/>
      </c>
      <c r="D4231" s="1"/>
      <c r="E4231" s="1" t="str">
        <f t="shared" si="331"/>
        <v/>
      </c>
      <c r="F4231" s="1" t="str">
        <f t="shared" si="332"/>
        <v/>
      </c>
      <c r="G4231" s="1"/>
      <c r="H4231" s="74" t="str" cm="1">
        <f t="array" ref="H4231">IFERROR(IF(D4231="","",INDEX(Entradas!$H$3:$H$5000,MATCH(Vendas!A4231,IF(Entradas!$B$3:$B$5000=Vendas!D4231,Entradas!$A$3:$A$5000),1))),"Preço não registrado")</f>
        <v/>
      </c>
      <c r="I4231" s="37" t="str">
        <f t="shared" si="333"/>
        <v/>
      </c>
      <c r="J4231" s="1"/>
      <c r="K4231" s="1"/>
      <c r="L4231" s="16" t="str">
        <f t="shared" si="334"/>
        <v/>
      </c>
      <c r="M4231" s="70"/>
    </row>
    <row r="4232" spans="1:13" x14ac:dyDescent="0.3">
      <c r="A4232" s="4"/>
      <c r="B4232" s="1"/>
      <c r="C4232" s="1" t="str">
        <f t="shared" si="330"/>
        <v/>
      </c>
      <c r="D4232" s="6"/>
      <c r="E4232" s="1" t="str">
        <f t="shared" si="331"/>
        <v/>
      </c>
      <c r="F4232" s="1" t="str">
        <f t="shared" si="332"/>
        <v/>
      </c>
      <c r="G4232" s="1"/>
      <c r="H4232" s="74" t="str" cm="1">
        <f t="array" ref="H4232">IFERROR(IF(D4232="","",INDEX(Entradas!$H$3:$H$5000,MATCH(Vendas!A4232,IF(Entradas!$B$3:$B$5000=Vendas!D4232,Entradas!$A$3:$A$5000),1))),"Preço não registrado")</f>
        <v/>
      </c>
      <c r="I4232" s="37" t="str">
        <f t="shared" si="333"/>
        <v/>
      </c>
      <c r="J4232" s="1"/>
      <c r="K4232" s="1"/>
      <c r="L4232" s="16" t="str">
        <f t="shared" si="334"/>
        <v/>
      </c>
      <c r="M4232" s="70"/>
    </row>
    <row r="4233" spans="1:13" x14ac:dyDescent="0.3">
      <c r="A4233" s="4"/>
      <c r="B4233" s="1"/>
      <c r="C4233" s="1" t="str">
        <f t="shared" si="330"/>
        <v/>
      </c>
      <c r="D4233" s="1"/>
      <c r="E4233" s="1" t="str">
        <f t="shared" si="331"/>
        <v/>
      </c>
      <c r="F4233" s="1" t="str">
        <f t="shared" si="332"/>
        <v/>
      </c>
      <c r="G4233" s="1"/>
      <c r="H4233" s="74" t="str" cm="1">
        <f t="array" ref="H4233">IFERROR(IF(D4233="","",INDEX(Entradas!$H$3:$H$5000,MATCH(Vendas!A4233,IF(Entradas!$B$3:$B$5000=Vendas!D4233,Entradas!$A$3:$A$5000),1))),"Preço não registrado")</f>
        <v/>
      </c>
      <c r="I4233" s="37" t="str">
        <f t="shared" si="333"/>
        <v/>
      </c>
      <c r="J4233" s="1"/>
      <c r="K4233" s="1"/>
      <c r="L4233" s="16" t="str">
        <f t="shared" si="334"/>
        <v/>
      </c>
      <c r="M4233" s="70"/>
    </row>
    <row r="4234" spans="1:13" x14ac:dyDescent="0.3">
      <c r="A4234" s="4"/>
      <c r="B4234" s="1"/>
      <c r="C4234" s="1" t="str">
        <f t="shared" si="330"/>
        <v/>
      </c>
      <c r="D4234" s="1"/>
      <c r="E4234" s="1" t="str">
        <f t="shared" si="331"/>
        <v/>
      </c>
      <c r="F4234" s="1" t="str">
        <f t="shared" si="332"/>
        <v/>
      </c>
      <c r="G4234" s="1"/>
      <c r="H4234" s="74" t="str" cm="1">
        <f t="array" ref="H4234">IFERROR(IF(D4234="","",INDEX(Entradas!$H$3:$H$5000,MATCH(Vendas!A4234,IF(Entradas!$B$3:$B$5000=Vendas!D4234,Entradas!$A$3:$A$5000),1))),"Preço não registrado")</f>
        <v/>
      </c>
      <c r="I4234" s="37" t="str">
        <f t="shared" si="333"/>
        <v/>
      </c>
      <c r="J4234" s="1"/>
      <c r="K4234" s="1"/>
      <c r="L4234" s="16" t="str">
        <f t="shared" si="334"/>
        <v/>
      </c>
      <c r="M4234" s="70"/>
    </row>
    <row r="4235" spans="1:13" x14ac:dyDescent="0.3">
      <c r="A4235" s="4"/>
      <c r="B4235" s="1"/>
      <c r="C4235" s="1" t="str">
        <f t="shared" si="330"/>
        <v/>
      </c>
      <c r="D4235" s="1"/>
      <c r="E4235" s="1" t="str">
        <f t="shared" si="331"/>
        <v/>
      </c>
      <c r="F4235" s="1" t="str">
        <f t="shared" si="332"/>
        <v/>
      </c>
      <c r="G4235" s="1"/>
      <c r="H4235" s="74" t="str" cm="1">
        <f t="array" ref="H4235">IFERROR(IF(D4235="","",INDEX(Entradas!$H$3:$H$5000,MATCH(Vendas!A4235,IF(Entradas!$B$3:$B$5000=Vendas!D4235,Entradas!$A$3:$A$5000),1))),"Preço não registrado")</f>
        <v/>
      </c>
      <c r="I4235" s="37" t="str">
        <f t="shared" si="333"/>
        <v/>
      </c>
      <c r="J4235" s="1"/>
      <c r="K4235" s="1"/>
      <c r="L4235" s="16" t="str">
        <f t="shared" si="334"/>
        <v/>
      </c>
      <c r="M4235" s="70"/>
    </row>
    <row r="4236" spans="1:13" x14ac:dyDescent="0.3">
      <c r="A4236" s="4"/>
      <c r="B4236" s="1"/>
      <c r="C4236" s="1" t="str">
        <f t="shared" si="330"/>
        <v/>
      </c>
      <c r="D4236" s="1"/>
      <c r="E4236" s="1" t="str">
        <f t="shared" si="331"/>
        <v/>
      </c>
      <c r="F4236" s="1" t="str">
        <f t="shared" si="332"/>
        <v/>
      </c>
      <c r="G4236" s="1"/>
      <c r="H4236" s="74" t="str" cm="1">
        <f t="array" ref="H4236">IFERROR(IF(D4236="","",INDEX(Entradas!$H$3:$H$5000,MATCH(Vendas!A4236,IF(Entradas!$B$3:$B$5000=Vendas!D4236,Entradas!$A$3:$A$5000),1))),"Preço não registrado")</f>
        <v/>
      </c>
      <c r="I4236" s="37" t="str">
        <f t="shared" si="333"/>
        <v/>
      </c>
      <c r="J4236" s="1"/>
      <c r="K4236" s="1"/>
      <c r="L4236" s="16" t="str">
        <f t="shared" si="334"/>
        <v/>
      </c>
      <c r="M4236" s="70"/>
    </row>
    <row r="4237" spans="1:13" x14ac:dyDescent="0.3">
      <c r="A4237" s="4"/>
      <c r="B4237" s="1"/>
      <c r="C4237" s="1" t="str">
        <f t="shared" si="330"/>
        <v/>
      </c>
      <c r="D4237" s="1"/>
      <c r="E4237" s="1" t="str">
        <f t="shared" si="331"/>
        <v/>
      </c>
      <c r="F4237" s="1" t="str">
        <f t="shared" si="332"/>
        <v/>
      </c>
      <c r="G4237" s="1"/>
      <c r="H4237" s="74" t="str" cm="1">
        <f t="array" ref="H4237">IFERROR(IF(D4237="","",INDEX(Entradas!$H$3:$H$5000,MATCH(Vendas!A4237,IF(Entradas!$B$3:$B$5000=Vendas!D4237,Entradas!$A$3:$A$5000),1))),"Preço não registrado")</f>
        <v/>
      </c>
      <c r="I4237" s="37" t="str">
        <f t="shared" si="333"/>
        <v/>
      </c>
      <c r="J4237" s="1"/>
      <c r="K4237" s="1"/>
      <c r="L4237" s="16" t="str">
        <f t="shared" si="334"/>
        <v/>
      </c>
      <c r="M4237" s="70"/>
    </row>
    <row r="4238" spans="1:13" x14ac:dyDescent="0.3">
      <c r="A4238" s="4"/>
      <c r="B4238" s="1"/>
      <c r="C4238" s="1" t="str">
        <f t="shared" si="330"/>
        <v/>
      </c>
      <c r="D4238" s="1"/>
      <c r="E4238" s="1" t="str">
        <f t="shared" si="331"/>
        <v/>
      </c>
      <c r="F4238" s="1" t="str">
        <f t="shared" si="332"/>
        <v/>
      </c>
      <c r="G4238" s="1"/>
      <c r="H4238" s="74" t="str" cm="1">
        <f t="array" ref="H4238">IFERROR(IF(D4238="","",INDEX(Entradas!$H$3:$H$5000,MATCH(Vendas!A4238,IF(Entradas!$B$3:$B$5000=Vendas!D4238,Entradas!$A$3:$A$5000),1))),"Preço não registrado")</f>
        <v/>
      </c>
      <c r="I4238" s="37" t="str">
        <f t="shared" si="333"/>
        <v/>
      </c>
      <c r="J4238" s="1"/>
      <c r="K4238" s="1"/>
      <c r="L4238" s="16" t="str">
        <f t="shared" si="334"/>
        <v/>
      </c>
      <c r="M4238" s="70"/>
    </row>
    <row r="4239" spans="1:13" x14ac:dyDescent="0.3">
      <c r="A4239" s="4"/>
      <c r="B4239" s="1"/>
      <c r="C4239" s="1" t="str">
        <f t="shared" si="330"/>
        <v/>
      </c>
      <c r="D4239" s="1"/>
      <c r="E4239" s="1" t="str">
        <f t="shared" si="331"/>
        <v/>
      </c>
      <c r="F4239" s="1" t="str">
        <f t="shared" si="332"/>
        <v/>
      </c>
      <c r="G4239" s="1"/>
      <c r="H4239" s="74" t="str" cm="1">
        <f t="array" ref="H4239">IFERROR(IF(D4239="","",INDEX(Entradas!$H$3:$H$5000,MATCH(Vendas!A4239,IF(Entradas!$B$3:$B$5000=Vendas!D4239,Entradas!$A$3:$A$5000),1))),"Preço não registrado")</f>
        <v/>
      </c>
      <c r="I4239" s="37" t="str">
        <f t="shared" si="333"/>
        <v/>
      </c>
      <c r="J4239" s="1"/>
      <c r="K4239" s="1"/>
      <c r="L4239" s="16" t="str">
        <f t="shared" si="334"/>
        <v/>
      </c>
      <c r="M4239" s="70"/>
    </row>
    <row r="4240" spans="1:13" x14ac:dyDescent="0.3">
      <c r="A4240" s="4"/>
      <c r="B4240" s="1"/>
      <c r="C4240" s="1" t="str">
        <f t="shared" si="330"/>
        <v/>
      </c>
      <c r="D4240" s="1"/>
      <c r="E4240" s="1" t="str">
        <f t="shared" si="331"/>
        <v/>
      </c>
      <c r="F4240" s="1" t="str">
        <f t="shared" si="332"/>
        <v/>
      </c>
      <c r="G4240" s="1"/>
      <c r="H4240" s="74" t="str" cm="1">
        <f t="array" ref="H4240">IFERROR(IF(D4240="","",INDEX(Entradas!$H$3:$H$5000,MATCH(Vendas!A4240,IF(Entradas!$B$3:$B$5000=Vendas!D4240,Entradas!$A$3:$A$5000),1))),"Preço não registrado")</f>
        <v/>
      </c>
      <c r="I4240" s="37" t="str">
        <f t="shared" si="333"/>
        <v/>
      </c>
      <c r="J4240" s="1"/>
      <c r="K4240" s="1"/>
      <c r="L4240" s="16" t="str">
        <f t="shared" si="334"/>
        <v/>
      </c>
      <c r="M4240" s="70"/>
    </row>
    <row r="4241" spans="1:13" x14ac:dyDescent="0.3">
      <c r="A4241" s="4"/>
      <c r="B4241" s="1"/>
      <c r="C4241" s="1" t="str">
        <f t="shared" si="330"/>
        <v/>
      </c>
      <c r="D4241" s="1"/>
      <c r="E4241" s="1" t="str">
        <f t="shared" si="331"/>
        <v/>
      </c>
      <c r="F4241" s="1" t="str">
        <f t="shared" si="332"/>
        <v/>
      </c>
      <c r="G4241" s="1"/>
      <c r="H4241" s="74" t="str" cm="1">
        <f t="array" ref="H4241">IFERROR(IF(D4241="","",INDEX(Entradas!$H$3:$H$5000,MATCH(Vendas!A4241,IF(Entradas!$B$3:$B$5000=Vendas!D4241,Entradas!$A$3:$A$5000),1))),"Preço não registrado")</f>
        <v/>
      </c>
      <c r="I4241" s="37" t="str">
        <f t="shared" si="333"/>
        <v/>
      </c>
      <c r="J4241" s="1"/>
      <c r="K4241" s="1"/>
      <c r="L4241" s="16" t="str">
        <f t="shared" si="334"/>
        <v/>
      </c>
      <c r="M4241" s="70"/>
    </row>
    <row r="4242" spans="1:13" x14ac:dyDescent="0.3">
      <c r="A4242" s="4"/>
      <c r="B4242" s="1"/>
      <c r="C4242" s="1" t="str">
        <f t="shared" si="330"/>
        <v/>
      </c>
      <c r="D4242" s="6"/>
      <c r="E4242" s="1" t="str">
        <f t="shared" si="331"/>
        <v/>
      </c>
      <c r="F4242" s="1" t="str">
        <f t="shared" si="332"/>
        <v/>
      </c>
      <c r="G4242" s="1"/>
      <c r="H4242" s="74" t="str" cm="1">
        <f t="array" ref="H4242">IFERROR(IF(D4242="","",INDEX(Entradas!$H$3:$H$5000,MATCH(Vendas!A4242,IF(Entradas!$B$3:$B$5000=Vendas!D4242,Entradas!$A$3:$A$5000),1))),"Preço não registrado")</f>
        <v/>
      </c>
      <c r="I4242" s="37" t="str">
        <f t="shared" si="333"/>
        <v/>
      </c>
      <c r="J4242" s="1"/>
      <c r="K4242" s="1"/>
      <c r="L4242" s="16" t="str">
        <f t="shared" si="334"/>
        <v/>
      </c>
      <c r="M4242" s="70"/>
    </row>
    <row r="4243" spans="1:13" x14ac:dyDescent="0.3">
      <c r="A4243" s="4"/>
      <c r="B4243" s="1"/>
      <c r="C4243" s="1" t="str">
        <f t="shared" si="330"/>
        <v/>
      </c>
      <c r="D4243" s="1"/>
      <c r="E4243" s="1" t="str">
        <f t="shared" si="331"/>
        <v/>
      </c>
      <c r="F4243" s="1" t="str">
        <f t="shared" si="332"/>
        <v/>
      </c>
      <c r="G4243" s="1"/>
      <c r="H4243" s="74" t="str" cm="1">
        <f t="array" ref="H4243">IFERROR(IF(D4243="","",INDEX(Entradas!$H$3:$H$5000,MATCH(Vendas!A4243,IF(Entradas!$B$3:$B$5000=Vendas!D4243,Entradas!$A$3:$A$5000),1))),"Preço não registrado")</f>
        <v/>
      </c>
      <c r="I4243" s="37" t="str">
        <f t="shared" si="333"/>
        <v/>
      </c>
      <c r="J4243" s="1"/>
      <c r="K4243" s="1"/>
      <c r="L4243" s="16" t="str">
        <f t="shared" si="334"/>
        <v/>
      </c>
      <c r="M4243" s="70"/>
    </row>
    <row r="4244" spans="1:13" x14ac:dyDescent="0.3">
      <c r="A4244" s="4"/>
      <c r="B4244" s="1"/>
      <c r="C4244" s="1" t="str">
        <f t="shared" si="330"/>
        <v/>
      </c>
      <c r="D4244" s="1"/>
      <c r="E4244" s="1" t="str">
        <f t="shared" si="331"/>
        <v/>
      </c>
      <c r="F4244" s="1" t="str">
        <f t="shared" si="332"/>
        <v/>
      </c>
      <c r="G4244" s="1"/>
      <c r="H4244" s="74" t="str" cm="1">
        <f t="array" ref="H4244">IFERROR(IF(D4244="","",INDEX(Entradas!$H$3:$H$5000,MATCH(Vendas!A4244,IF(Entradas!$B$3:$B$5000=Vendas!D4244,Entradas!$A$3:$A$5000),1))),"Preço não registrado")</f>
        <v/>
      </c>
      <c r="I4244" s="37" t="str">
        <f t="shared" si="333"/>
        <v/>
      </c>
      <c r="J4244" s="1"/>
      <c r="K4244" s="1"/>
      <c r="L4244" s="16" t="str">
        <f t="shared" si="334"/>
        <v/>
      </c>
      <c r="M4244" s="70"/>
    </row>
    <row r="4245" spans="1:13" x14ac:dyDescent="0.3">
      <c r="A4245" s="4"/>
      <c r="B4245" s="1"/>
      <c r="C4245" s="1" t="str">
        <f t="shared" si="330"/>
        <v/>
      </c>
      <c r="D4245" s="1"/>
      <c r="E4245" s="1" t="str">
        <f t="shared" si="331"/>
        <v/>
      </c>
      <c r="F4245" s="1" t="str">
        <f t="shared" si="332"/>
        <v/>
      </c>
      <c r="G4245" s="1"/>
      <c r="H4245" s="74" t="str" cm="1">
        <f t="array" ref="H4245">IFERROR(IF(D4245="","",INDEX(Entradas!$H$3:$H$5000,MATCH(Vendas!A4245,IF(Entradas!$B$3:$B$5000=Vendas!D4245,Entradas!$A$3:$A$5000),1))),"Preço não registrado")</f>
        <v/>
      </c>
      <c r="I4245" s="37" t="str">
        <f t="shared" si="333"/>
        <v/>
      </c>
      <c r="J4245" s="1"/>
      <c r="K4245" s="1"/>
      <c r="L4245" s="16" t="str">
        <f t="shared" si="334"/>
        <v/>
      </c>
      <c r="M4245" s="70"/>
    </row>
    <row r="4246" spans="1:13" x14ac:dyDescent="0.3">
      <c r="A4246" s="4"/>
      <c r="B4246" s="1"/>
      <c r="C4246" s="1" t="str">
        <f t="shared" si="330"/>
        <v/>
      </c>
      <c r="D4246" s="1"/>
      <c r="E4246" s="1" t="str">
        <f t="shared" si="331"/>
        <v/>
      </c>
      <c r="F4246" s="1" t="str">
        <f t="shared" si="332"/>
        <v/>
      </c>
      <c r="G4246" s="1"/>
      <c r="H4246" s="74" t="str" cm="1">
        <f t="array" ref="H4246">IFERROR(IF(D4246="","",INDEX(Entradas!$H$3:$H$5000,MATCH(Vendas!A4246,IF(Entradas!$B$3:$B$5000=Vendas!D4246,Entradas!$A$3:$A$5000),1))),"Preço não registrado")</f>
        <v/>
      </c>
      <c r="I4246" s="37" t="str">
        <f t="shared" si="333"/>
        <v/>
      </c>
      <c r="J4246" s="1"/>
      <c r="K4246" s="1"/>
      <c r="L4246" s="16" t="str">
        <f t="shared" si="334"/>
        <v/>
      </c>
      <c r="M4246" s="70"/>
    </row>
    <row r="4247" spans="1:13" x14ac:dyDescent="0.3">
      <c r="A4247" s="4"/>
      <c r="B4247" s="1"/>
      <c r="C4247" s="1" t="str">
        <f t="shared" si="330"/>
        <v/>
      </c>
      <c r="D4247" s="1"/>
      <c r="E4247" s="1" t="str">
        <f t="shared" si="331"/>
        <v/>
      </c>
      <c r="F4247" s="1" t="str">
        <f t="shared" si="332"/>
        <v/>
      </c>
      <c r="G4247" s="1"/>
      <c r="H4247" s="74" t="str" cm="1">
        <f t="array" ref="H4247">IFERROR(IF(D4247="","",INDEX(Entradas!$H$3:$H$5000,MATCH(Vendas!A4247,IF(Entradas!$B$3:$B$5000=Vendas!D4247,Entradas!$A$3:$A$5000),1))),"Preço não registrado")</f>
        <v/>
      </c>
      <c r="I4247" s="37" t="str">
        <f t="shared" si="333"/>
        <v/>
      </c>
      <c r="J4247" s="1"/>
      <c r="K4247" s="1"/>
      <c r="L4247" s="16" t="str">
        <f t="shared" si="334"/>
        <v/>
      </c>
      <c r="M4247" s="70"/>
    </row>
    <row r="4248" spans="1:13" x14ac:dyDescent="0.3">
      <c r="A4248" s="4"/>
      <c r="B4248" s="1"/>
      <c r="C4248" s="1" t="str">
        <f t="shared" si="330"/>
        <v/>
      </c>
      <c r="D4248" s="1"/>
      <c r="E4248" s="1" t="str">
        <f t="shared" si="331"/>
        <v/>
      </c>
      <c r="F4248" s="1" t="str">
        <f t="shared" si="332"/>
        <v/>
      </c>
      <c r="G4248" s="1"/>
      <c r="H4248" s="74" t="str" cm="1">
        <f t="array" ref="H4248">IFERROR(IF(D4248="","",INDEX(Entradas!$H$3:$H$5000,MATCH(Vendas!A4248,IF(Entradas!$B$3:$B$5000=Vendas!D4248,Entradas!$A$3:$A$5000),1))),"Preço não registrado")</f>
        <v/>
      </c>
      <c r="I4248" s="37" t="str">
        <f t="shared" si="333"/>
        <v/>
      </c>
      <c r="J4248" s="1"/>
      <c r="K4248" s="1"/>
      <c r="L4248" s="16" t="str">
        <f t="shared" si="334"/>
        <v/>
      </c>
      <c r="M4248" s="70"/>
    </row>
    <row r="4249" spans="1:13" x14ac:dyDescent="0.3">
      <c r="A4249" s="4"/>
      <c r="B4249" s="1"/>
      <c r="C4249" s="1" t="str">
        <f t="shared" si="330"/>
        <v/>
      </c>
      <c r="D4249" s="1"/>
      <c r="E4249" s="1" t="str">
        <f t="shared" si="331"/>
        <v/>
      </c>
      <c r="F4249" s="1" t="str">
        <f t="shared" si="332"/>
        <v/>
      </c>
      <c r="G4249" s="1"/>
      <c r="H4249" s="74" t="str" cm="1">
        <f t="array" ref="H4249">IFERROR(IF(D4249="","",INDEX(Entradas!$H$3:$H$5000,MATCH(Vendas!A4249,IF(Entradas!$B$3:$B$5000=Vendas!D4249,Entradas!$A$3:$A$5000),1))),"Preço não registrado")</f>
        <v/>
      </c>
      <c r="I4249" s="37" t="str">
        <f t="shared" si="333"/>
        <v/>
      </c>
      <c r="J4249" s="1"/>
      <c r="K4249" s="1"/>
      <c r="L4249" s="16" t="str">
        <f t="shared" si="334"/>
        <v/>
      </c>
      <c r="M4249" s="70"/>
    </row>
    <row r="4250" spans="1:13" x14ac:dyDescent="0.3">
      <c r="A4250" s="4"/>
      <c r="B4250" s="1"/>
      <c r="C4250" s="1" t="str">
        <f t="shared" si="330"/>
        <v/>
      </c>
      <c r="D4250" s="1"/>
      <c r="E4250" s="1" t="str">
        <f t="shared" si="331"/>
        <v/>
      </c>
      <c r="F4250" s="1" t="str">
        <f t="shared" si="332"/>
        <v/>
      </c>
      <c r="G4250" s="1"/>
      <c r="H4250" s="74" t="str" cm="1">
        <f t="array" ref="H4250">IFERROR(IF(D4250="","",INDEX(Entradas!$H$3:$H$5000,MATCH(Vendas!A4250,IF(Entradas!$B$3:$B$5000=Vendas!D4250,Entradas!$A$3:$A$5000),1))),"Preço não registrado")</f>
        <v/>
      </c>
      <c r="I4250" s="37" t="str">
        <f t="shared" si="333"/>
        <v/>
      </c>
      <c r="J4250" s="1"/>
      <c r="K4250" s="1"/>
      <c r="L4250" s="16" t="str">
        <f t="shared" si="334"/>
        <v/>
      </c>
      <c r="M4250" s="70"/>
    </row>
    <row r="4251" spans="1:13" x14ac:dyDescent="0.3">
      <c r="A4251" s="4"/>
      <c r="B4251" s="1"/>
      <c r="C4251" s="1" t="str">
        <f t="shared" si="330"/>
        <v/>
      </c>
      <c r="D4251" s="1"/>
      <c r="E4251" s="1" t="str">
        <f t="shared" si="331"/>
        <v/>
      </c>
      <c r="F4251" s="1" t="str">
        <f t="shared" si="332"/>
        <v/>
      </c>
      <c r="G4251" s="1"/>
      <c r="H4251" s="74" t="str" cm="1">
        <f t="array" ref="H4251">IFERROR(IF(D4251="","",INDEX(Entradas!$H$3:$H$5000,MATCH(Vendas!A4251,IF(Entradas!$B$3:$B$5000=Vendas!D4251,Entradas!$A$3:$A$5000),1))),"Preço não registrado")</f>
        <v/>
      </c>
      <c r="I4251" s="37" t="str">
        <f t="shared" si="333"/>
        <v/>
      </c>
      <c r="J4251" s="1"/>
      <c r="K4251" s="1"/>
      <c r="L4251" s="16" t="str">
        <f t="shared" si="334"/>
        <v/>
      </c>
      <c r="M4251" s="70"/>
    </row>
    <row r="4252" spans="1:13" x14ac:dyDescent="0.3">
      <c r="A4252" s="4"/>
      <c r="B4252" s="1"/>
      <c r="C4252" s="1" t="str">
        <f t="shared" si="330"/>
        <v/>
      </c>
      <c r="D4252" s="6"/>
      <c r="E4252" s="1" t="str">
        <f t="shared" si="331"/>
        <v/>
      </c>
      <c r="F4252" s="1" t="str">
        <f t="shared" si="332"/>
        <v/>
      </c>
      <c r="G4252" s="1"/>
      <c r="H4252" s="74" t="str" cm="1">
        <f t="array" ref="H4252">IFERROR(IF(D4252="","",INDEX(Entradas!$H$3:$H$5000,MATCH(Vendas!A4252,IF(Entradas!$B$3:$B$5000=Vendas!D4252,Entradas!$A$3:$A$5000),1))),"Preço não registrado")</f>
        <v/>
      </c>
      <c r="I4252" s="37" t="str">
        <f t="shared" si="333"/>
        <v/>
      </c>
      <c r="J4252" s="1"/>
      <c r="K4252" s="1"/>
      <c r="L4252" s="16" t="str">
        <f t="shared" si="334"/>
        <v/>
      </c>
      <c r="M4252" s="70"/>
    </row>
    <row r="4253" spans="1:13" x14ac:dyDescent="0.3">
      <c r="A4253" s="4"/>
      <c r="B4253" s="1"/>
      <c r="C4253" s="1" t="str">
        <f t="shared" si="330"/>
        <v/>
      </c>
      <c r="D4253" s="1"/>
      <c r="E4253" s="1" t="str">
        <f t="shared" si="331"/>
        <v/>
      </c>
      <c r="F4253" s="1" t="str">
        <f t="shared" si="332"/>
        <v/>
      </c>
      <c r="G4253" s="1"/>
      <c r="H4253" s="74" t="str" cm="1">
        <f t="array" ref="H4253">IFERROR(IF(D4253="","",INDEX(Entradas!$H$3:$H$5000,MATCH(Vendas!A4253,IF(Entradas!$B$3:$B$5000=Vendas!D4253,Entradas!$A$3:$A$5000),1))),"Preço não registrado")</f>
        <v/>
      </c>
      <c r="I4253" s="37" t="str">
        <f t="shared" si="333"/>
        <v/>
      </c>
      <c r="J4253" s="1"/>
      <c r="K4253" s="1"/>
      <c r="L4253" s="16" t="str">
        <f t="shared" si="334"/>
        <v/>
      </c>
      <c r="M4253" s="70"/>
    </row>
    <row r="4254" spans="1:13" x14ac:dyDescent="0.3">
      <c r="A4254" s="4"/>
      <c r="B4254" s="1"/>
      <c r="C4254" s="1" t="str">
        <f t="shared" si="330"/>
        <v/>
      </c>
      <c r="D4254" s="1"/>
      <c r="E4254" s="1" t="str">
        <f t="shared" si="331"/>
        <v/>
      </c>
      <c r="F4254" s="1" t="str">
        <f t="shared" si="332"/>
        <v/>
      </c>
      <c r="G4254" s="1"/>
      <c r="H4254" s="74" t="str" cm="1">
        <f t="array" ref="H4254">IFERROR(IF(D4254="","",INDEX(Entradas!$H$3:$H$5000,MATCH(Vendas!A4254,IF(Entradas!$B$3:$B$5000=Vendas!D4254,Entradas!$A$3:$A$5000),1))),"Preço não registrado")</f>
        <v/>
      </c>
      <c r="I4254" s="37" t="str">
        <f t="shared" si="333"/>
        <v/>
      </c>
      <c r="J4254" s="1"/>
      <c r="K4254" s="1"/>
      <c r="L4254" s="16" t="str">
        <f t="shared" si="334"/>
        <v/>
      </c>
      <c r="M4254" s="70"/>
    </row>
    <row r="4255" spans="1:13" x14ac:dyDescent="0.3">
      <c r="A4255" s="4"/>
      <c r="B4255" s="1"/>
      <c r="C4255" s="1" t="str">
        <f t="shared" si="330"/>
        <v/>
      </c>
      <c r="D4255" s="1"/>
      <c r="E4255" s="1" t="str">
        <f t="shared" si="331"/>
        <v/>
      </c>
      <c r="F4255" s="1" t="str">
        <f t="shared" si="332"/>
        <v/>
      </c>
      <c r="G4255" s="1"/>
      <c r="H4255" s="74" t="str" cm="1">
        <f t="array" ref="H4255">IFERROR(IF(D4255="","",INDEX(Entradas!$H$3:$H$5000,MATCH(Vendas!A4255,IF(Entradas!$B$3:$B$5000=Vendas!D4255,Entradas!$A$3:$A$5000),1))),"Preço não registrado")</f>
        <v/>
      </c>
      <c r="I4255" s="37" t="str">
        <f t="shared" si="333"/>
        <v/>
      </c>
      <c r="J4255" s="1"/>
      <c r="K4255" s="1"/>
      <c r="L4255" s="16" t="str">
        <f t="shared" si="334"/>
        <v/>
      </c>
      <c r="M4255" s="70"/>
    </row>
    <row r="4256" spans="1:13" x14ac:dyDescent="0.3">
      <c r="A4256" s="4"/>
      <c r="B4256" s="1"/>
      <c r="C4256" s="1" t="str">
        <f t="shared" si="330"/>
        <v/>
      </c>
      <c r="D4256" s="1"/>
      <c r="E4256" s="1" t="str">
        <f t="shared" si="331"/>
        <v/>
      </c>
      <c r="F4256" s="1" t="str">
        <f t="shared" si="332"/>
        <v/>
      </c>
      <c r="G4256" s="1"/>
      <c r="H4256" s="74" t="str" cm="1">
        <f t="array" ref="H4256">IFERROR(IF(D4256="","",INDEX(Entradas!$H$3:$H$5000,MATCH(Vendas!A4256,IF(Entradas!$B$3:$B$5000=Vendas!D4256,Entradas!$A$3:$A$5000),1))),"Preço não registrado")</f>
        <v/>
      </c>
      <c r="I4256" s="37" t="str">
        <f t="shared" si="333"/>
        <v/>
      </c>
      <c r="J4256" s="1"/>
      <c r="K4256" s="1"/>
      <c r="L4256" s="16" t="str">
        <f t="shared" si="334"/>
        <v/>
      </c>
      <c r="M4256" s="70"/>
    </row>
    <row r="4257" spans="1:13" x14ac:dyDescent="0.3">
      <c r="A4257" s="4"/>
      <c r="B4257" s="1"/>
      <c r="C4257" s="1" t="str">
        <f t="shared" si="330"/>
        <v/>
      </c>
      <c r="D4257" s="1"/>
      <c r="E4257" s="1" t="str">
        <f t="shared" si="331"/>
        <v/>
      </c>
      <c r="F4257" s="1" t="str">
        <f t="shared" si="332"/>
        <v/>
      </c>
      <c r="G4257" s="1"/>
      <c r="H4257" s="74" t="str" cm="1">
        <f t="array" ref="H4257">IFERROR(IF(D4257="","",INDEX(Entradas!$H$3:$H$5000,MATCH(Vendas!A4257,IF(Entradas!$B$3:$B$5000=Vendas!D4257,Entradas!$A$3:$A$5000),1))),"Preço não registrado")</f>
        <v/>
      </c>
      <c r="I4257" s="37" t="str">
        <f t="shared" si="333"/>
        <v/>
      </c>
      <c r="J4257" s="1"/>
      <c r="K4257" s="1"/>
      <c r="L4257" s="16" t="str">
        <f t="shared" si="334"/>
        <v/>
      </c>
      <c r="M4257" s="70"/>
    </row>
    <row r="4258" spans="1:13" x14ac:dyDescent="0.3">
      <c r="A4258" s="4"/>
      <c r="B4258" s="1"/>
      <c r="C4258" s="1" t="str">
        <f t="shared" si="330"/>
        <v/>
      </c>
      <c r="D4258" s="1"/>
      <c r="E4258" s="1" t="str">
        <f t="shared" si="331"/>
        <v/>
      </c>
      <c r="F4258" s="1" t="str">
        <f t="shared" si="332"/>
        <v/>
      </c>
      <c r="G4258" s="1"/>
      <c r="H4258" s="74" t="str" cm="1">
        <f t="array" ref="H4258">IFERROR(IF(D4258="","",INDEX(Entradas!$H$3:$H$5000,MATCH(Vendas!A4258,IF(Entradas!$B$3:$B$5000=Vendas!D4258,Entradas!$A$3:$A$5000),1))),"Preço não registrado")</f>
        <v/>
      </c>
      <c r="I4258" s="37" t="str">
        <f t="shared" si="333"/>
        <v/>
      </c>
      <c r="J4258" s="1"/>
      <c r="K4258" s="1"/>
      <c r="L4258" s="16" t="str">
        <f t="shared" si="334"/>
        <v/>
      </c>
      <c r="M4258" s="70"/>
    </row>
    <row r="4259" spans="1:13" x14ac:dyDescent="0.3">
      <c r="A4259" s="4"/>
      <c r="B4259" s="1"/>
      <c r="C4259" s="1" t="str">
        <f t="shared" si="330"/>
        <v/>
      </c>
      <c r="D4259" s="1"/>
      <c r="E4259" s="1" t="str">
        <f t="shared" si="331"/>
        <v/>
      </c>
      <c r="F4259" s="1" t="str">
        <f t="shared" si="332"/>
        <v/>
      </c>
      <c r="G4259" s="1"/>
      <c r="H4259" s="74" t="str" cm="1">
        <f t="array" ref="H4259">IFERROR(IF(D4259="","",INDEX(Entradas!$H$3:$H$5000,MATCH(Vendas!A4259,IF(Entradas!$B$3:$B$5000=Vendas!D4259,Entradas!$A$3:$A$5000),1))),"Preço não registrado")</f>
        <v/>
      </c>
      <c r="I4259" s="37" t="str">
        <f t="shared" si="333"/>
        <v/>
      </c>
      <c r="J4259" s="1"/>
      <c r="K4259" s="1"/>
      <c r="L4259" s="16" t="str">
        <f t="shared" si="334"/>
        <v/>
      </c>
      <c r="M4259" s="70"/>
    </row>
    <row r="4260" spans="1:13" x14ac:dyDescent="0.3">
      <c r="A4260" s="4"/>
      <c r="B4260" s="1"/>
      <c r="C4260" s="1" t="str">
        <f t="shared" si="330"/>
        <v/>
      </c>
      <c r="D4260" s="1"/>
      <c r="E4260" s="1" t="str">
        <f t="shared" si="331"/>
        <v/>
      </c>
      <c r="F4260" s="1" t="str">
        <f t="shared" si="332"/>
        <v/>
      </c>
      <c r="G4260" s="1"/>
      <c r="H4260" s="74" t="str" cm="1">
        <f t="array" ref="H4260">IFERROR(IF(D4260="","",INDEX(Entradas!$H$3:$H$5000,MATCH(Vendas!A4260,IF(Entradas!$B$3:$B$5000=Vendas!D4260,Entradas!$A$3:$A$5000),1))),"Preço não registrado")</f>
        <v/>
      </c>
      <c r="I4260" s="37" t="str">
        <f t="shared" si="333"/>
        <v/>
      </c>
      <c r="J4260" s="1"/>
      <c r="K4260" s="1"/>
      <c r="L4260" s="16" t="str">
        <f t="shared" si="334"/>
        <v/>
      </c>
      <c r="M4260" s="70"/>
    </row>
    <row r="4261" spans="1:13" x14ac:dyDescent="0.3">
      <c r="A4261" s="4"/>
      <c r="B4261" s="1"/>
      <c r="C4261" s="1" t="str">
        <f t="shared" si="330"/>
        <v/>
      </c>
      <c r="D4261" s="1"/>
      <c r="E4261" s="1" t="str">
        <f t="shared" si="331"/>
        <v/>
      </c>
      <c r="F4261" s="1" t="str">
        <f t="shared" si="332"/>
        <v/>
      </c>
      <c r="G4261" s="1"/>
      <c r="H4261" s="74" t="str" cm="1">
        <f t="array" ref="H4261">IFERROR(IF(D4261="","",INDEX(Entradas!$H$3:$H$5000,MATCH(Vendas!A4261,IF(Entradas!$B$3:$B$5000=Vendas!D4261,Entradas!$A$3:$A$5000),1))),"Preço não registrado")</f>
        <v/>
      </c>
      <c r="I4261" s="37" t="str">
        <f t="shared" si="333"/>
        <v/>
      </c>
      <c r="J4261" s="1"/>
      <c r="K4261" s="1"/>
      <c r="L4261" s="16" t="str">
        <f t="shared" si="334"/>
        <v/>
      </c>
      <c r="M4261" s="70"/>
    </row>
    <row r="4262" spans="1:13" x14ac:dyDescent="0.3">
      <c r="A4262" s="4"/>
      <c r="B4262" s="1"/>
      <c r="C4262" s="1" t="str">
        <f t="shared" si="330"/>
        <v/>
      </c>
      <c r="D4262" s="6"/>
      <c r="E4262" s="1" t="str">
        <f t="shared" si="331"/>
        <v/>
      </c>
      <c r="F4262" s="1" t="str">
        <f t="shared" si="332"/>
        <v/>
      </c>
      <c r="G4262" s="1"/>
      <c r="H4262" s="74" t="str" cm="1">
        <f t="array" ref="H4262">IFERROR(IF(D4262="","",INDEX(Entradas!$H$3:$H$5000,MATCH(Vendas!A4262,IF(Entradas!$B$3:$B$5000=Vendas!D4262,Entradas!$A$3:$A$5000),1))),"Preço não registrado")</f>
        <v/>
      </c>
      <c r="I4262" s="37" t="str">
        <f t="shared" si="333"/>
        <v/>
      </c>
      <c r="J4262" s="1"/>
      <c r="K4262" s="1"/>
      <c r="L4262" s="16" t="str">
        <f t="shared" si="334"/>
        <v/>
      </c>
      <c r="M4262" s="70"/>
    </row>
    <row r="4263" spans="1:13" x14ac:dyDescent="0.3">
      <c r="A4263" s="4"/>
      <c r="B4263" s="1"/>
      <c r="C4263" s="1" t="str">
        <f t="shared" si="330"/>
        <v/>
      </c>
      <c r="D4263" s="1"/>
      <c r="E4263" s="1" t="str">
        <f t="shared" si="331"/>
        <v/>
      </c>
      <c r="F4263" s="1" t="str">
        <f t="shared" si="332"/>
        <v/>
      </c>
      <c r="G4263" s="1"/>
      <c r="H4263" s="74" t="str" cm="1">
        <f t="array" ref="H4263">IFERROR(IF(D4263="","",INDEX(Entradas!$H$3:$H$5000,MATCH(Vendas!A4263,IF(Entradas!$B$3:$B$5000=Vendas!D4263,Entradas!$A$3:$A$5000),1))),"Preço não registrado")</f>
        <v/>
      </c>
      <c r="I4263" s="37" t="str">
        <f t="shared" si="333"/>
        <v/>
      </c>
      <c r="J4263" s="1"/>
      <c r="K4263" s="1"/>
      <c r="L4263" s="16" t="str">
        <f t="shared" si="334"/>
        <v/>
      </c>
      <c r="M4263" s="70"/>
    </row>
    <row r="4264" spans="1:13" x14ac:dyDescent="0.3">
      <c r="A4264" s="4"/>
      <c r="B4264" s="1"/>
      <c r="C4264" s="1" t="str">
        <f t="shared" si="330"/>
        <v/>
      </c>
      <c r="D4264" s="1"/>
      <c r="E4264" s="1" t="str">
        <f t="shared" si="331"/>
        <v/>
      </c>
      <c r="F4264" s="1" t="str">
        <f t="shared" si="332"/>
        <v/>
      </c>
      <c r="G4264" s="1"/>
      <c r="H4264" s="74" t="str" cm="1">
        <f t="array" ref="H4264">IFERROR(IF(D4264="","",INDEX(Entradas!$H$3:$H$5000,MATCH(Vendas!A4264,IF(Entradas!$B$3:$B$5000=Vendas!D4264,Entradas!$A$3:$A$5000),1))),"Preço não registrado")</f>
        <v/>
      </c>
      <c r="I4264" s="37" t="str">
        <f t="shared" si="333"/>
        <v/>
      </c>
      <c r="J4264" s="1"/>
      <c r="K4264" s="1"/>
      <c r="L4264" s="16" t="str">
        <f t="shared" si="334"/>
        <v/>
      </c>
      <c r="M4264" s="70"/>
    </row>
    <row r="4265" spans="1:13" x14ac:dyDescent="0.3">
      <c r="A4265" s="4"/>
      <c r="B4265" s="1"/>
      <c r="C4265" s="1" t="str">
        <f t="shared" si="330"/>
        <v/>
      </c>
      <c r="D4265" s="1"/>
      <c r="E4265" s="1" t="str">
        <f t="shared" si="331"/>
        <v/>
      </c>
      <c r="F4265" s="1" t="str">
        <f t="shared" si="332"/>
        <v/>
      </c>
      <c r="G4265" s="1"/>
      <c r="H4265" s="74" t="str" cm="1">
        <f t="array" ref="H4265">IFERROR(IF(D4265="","",INDEX(Entradas!$H$3:$H$5000,MATCH(Vendas!A4265,IF(Entradas!$B$3:$B$5000=Vendas!D4265,Entradas!$A$3:$A$5000),1))),"Preço não registrado")</f>
        <v/>
      </c>
      <c r="I4265" s="37" t="str">
        <f t="shared" si="333"/>
        <v/>
      </c>
      <c r="J4265" s="1"/>
      <c r="K4265" s="1"/>
      <c r="L4265" s="16" t="str">
        <f t="shared" si="334"/>
        <v/>
      </c>
      <c r="M4265" s="70"/>
    </row>
    <row r="4266" spans="1:13" x14ac:dyDescent="0.3">
      <c r="A4266" s="4"/>
      <c r="B4266" s="1"/>
      <c r="C4266" s="1" t="str">
        <f t="shared" si="330"/>
        <v/>
      </c>
      <c r="D4266" s="1"/>
      <c r="E4266" s="1" t="str">
        <f t="shared" si="331"/>
        <v/>
      </c>
      <c r="F4266" s="1" t="str">
        <f t="shared" si="332"/>
        <v/>
      </c>
      <c r="G4266" s="1"/>
      <c r="H4266" s="74" t="str" cm="1">
        <f t="array" ref="H4266">IFERROR(IF(D4266="","",INDEX(Entradas!$H$3:$H$5000,MATCH(Vendas!A4266,IF(Entradas!$B$3:$B$5000=Vendas!D4266,Entradas!$A$3:$A$5000),1))),"Preço não registrado")</f>
        <v/>
      </c>
      <c r="I4266" s="37" t="str">
        <f t="shared" si="333"/>
        <v/>
      </c>
      <c r="J4266" s="1"/>
      <c r="K4266" s="1"/>
      <c r="L4266" s="16" t="str">
        <f t="shared" si="334"/>
        <v/>
      </c>
      <c r="M4266" s="70"/>
    </row>
    <row r="4267" spans="1:13" x14ac:dyDescent="0.3">
      <c r="A4267" s="4"/>
      <c r="B4267" s="1"/>
      <c r="C4267" s="1" t="str">
        <f t="shared" si="330"/>
        <v/>
      </c>
      <c r="D4267" s="1"/>
      <c r="E4267" s="1" t="str">
        <f t="shared" si="331"/>
        <v/>
      </c>
      <c r="F4267" s="1" t="str">
        <f t="shared" si="332"/>
        <v/>
      </c>
      <c r="G4267" s="1"/>
      <c r="H4267" s="74" t="str" cm="1">
        <f t="array" ref="H4267">IFERROR(IF(D4267="","",INDEX(Entradas!$H$3:$H$5000,MATCH(Vendas!A4267,IF(Entradas!$B$3:$B$5000=Vendas!D4267,Entradas!$A$3:$A$5000),1))),"Preço não registrado")</f>
        <v/>
      </c>
      <c r="I4267" s="37" t="str">
        <f t="shared" si="333"/>
        <v/>
      </c>
      <c r="J4267" s="1"/>
      <c r="K4267" s="1"/>
      <c r="L4267" s="16" t="str">
        <f t="shared" si="334"/>
        <v/>
      </c>
      <c r="M4267" s="70"/>
    </row>
    <row r="4268" spans="1:13" x14ac:dyDescent="0.3">
      <c r="A4268" s="4"/>
      <c r="B4268" s="1"/>
      <c r="C4268" s="1" t="str">
        <f t="shared" si="330"/>
        <v/>
      </c>
      <c r="D4268" s="1"/>
      <c r="E4268" s="1" t="str">
        <f t="shared" si="331"/>
        <v/>
      </c>
      <c r="F4268" s="1" t="str">
        <f t="shared" si="332"/>
        <v/>
      </c>
      <c r="G4268" s="1"/>
      <c r="H4268" s="74" t="str" cm="1">
        <f t="array" ref="H4268">IFERROR(IF(D4268="","",INDEX(Entradas!$H$3:$H$5000,MATCH(Vendas!A4268,IF(Entradas!$B$3:$B$5000=Vendas!D4268,Entradas!$A$3:$A$5000),1))),"Preço não registrado")</f>
        <v/>
      </c>
      <c r="I4268" s="37" t="str">
        <f t="shared" si="333"/>
        <v/>
      </c>
      <c r="J4268" s="1"/>
      <c r="K4268" s="1"/>
      <c r="L4268" s="16" t="str">
        <f t="shared" si="334"/>
        <v/>
      </c>
      <c r="M4268" s="70"/>
    </row>
    <row r="4269" spans="1:13" x14ac:dyDescent="0.3">
      <c r="A4269" s="4"/>
      <c r="B4269" s="1"/>
      <c r="C4269" s="1" t="str">
        <f t="shared" si="330"/>
        <v/>
      </c>
      <c r="D4269" s="1"/>
      <c r="E4269" s="1" t="str">
        <f t="shared" si="331"/>
        <v/>
      </c>
      <c r="F4269" s="1" t="str">
        <f t="shared" si="332"/>
        <v/>
      </c>
      <c r="G4269" s="1"/>
      <c r="H4269" s="74" t="str" cm="1">
        <f t="array" ref="H4269">IFERROR(IF(D4269="","",INDEX(Entradas!$H$3:$H$5000,MATCH(Vendas!A4269,IF(Entradas!$B$3:$B$5000=Vendas!D4269,Entradas!$A$3:$A$5000),1))),"Preço não registrado")</f>
        <v/>
      </c>
      <c r="I4269" s="37" t="str">
        <f t="shared" si="333"/>
        <v/>
      </c>
      <c r="J4269" s="1"/>
      <c r="K4269" s="1"/>
      <c r="L4269" s="16" t="str">
        <f t="shared" si="334"/>
        <v/>
      </c>
      <c r="M4269" s="70"/>
    </row>
    <row r="4270" spans="1:13" x14ac:dyDescent="0.3">
      <c r="A4270" s="4"/>
      <c r="B4270" s="1"/>
      <c r="C4270" s="1" t="str">
        <f t="shared" si="330"/>
        <v/>
      </c>
      <c r="D4270" s="1"/>
      <c r="E4270" s="1" t="str">
        <f t="shared" si="331"/>
        <v/>
      </c>
      <c r="F4270" s="1" t="str">
        <f t="shared" si="332"/>
        <v/>
      </c>
      <c r="G4270" s="1"/>
      <c r="H4270" s="74" t="str" cm="1">
        <f t="array" ref="H4270">IFERROR(IF(D4270="","",INDEX(Entradas!$H$3:$H$5000,MATCH(Vendas!A4270,IF(Entradas!$B$3:$B$5000=Vendas!D4270,Entradas!$A$3:$A$5000),1))),"Preço não registrado")</f>
        <v/>
      </c>
      <c r="I4270" s="37" t="str">
        <f t="shared" si="333"/>
        <v/>
      </c>
      <c r="J4270" s="1"/>
      <c r="K4270" s="1"/>
      <c r="L4270" s="16" t="str">
        <f t="shared" si="334"/>
        <v/>
      </c>
      <c r="M4270" s="70"/>
    </row>
    <row r="4271" spans="1:13" x14ac:dyDescent="0.3">
      <c r="A4271" s="4"/>
      <c r="B4271" s="1"/>
      <c r="C4271" s="1" t="str">
        <f t="shared" si="330"/>
        <v/>
      </c>
      <c r="D4271" s="1"/>
      <c r="E4271" s="1" t="str">
        <f t="shared" si="331"/>
        <v/>
      </c>
      <c r="F4271" s="1" t="str">
        <f t="shared" si="332"/>
        <v/>
      </c>
      <c r="G4271" s="1"/>
      <c r="H4271" s="74" t="str" cm="1">
        <f t="array" ref="H4271">IFERROR(IF(D4271="","",INDEX(Entradas!$H$3:$H$5000,MATCH(Vendas!A4271,IF(Entradas!$B$3:$B$5000=Vendas!D4271,Entradas!$A$3:$A$5000),1))),"Preço não registrado")</f>
        <v/>
      </c>
      <c r="I4271" s="37" t="str">
        <f t="shared" si="333"/>
        <v/>
      </c>
      <c r="J4271" s="1"/>
      <c r="K4271" s="1"/>
      <c r="L4271" s="16" t="str">
        <f t="shared" si="334"/>
        <v/>
      </c>
      <c r="M4271" s="70"/>
    </row>
    <row r="4272" spans="1:13" x14ac:dyDescent="0.3">
      <c r="A4272" s="4"/>
      <c r="B4272" s="1"/>
      <c r="C4272" s="1" t="str">
        <f t="shared" si="330"/>
        <v/>
      </c>
      <c r="D4272" s="6"/>
      <c r="E4272" s="1" t="str">
        <f t="shared" si="331"/>
        <v/>
      </c>
      <c r="F4272" s="1" t="str">
        <f t="shared" si="332"/>
        <v/>
      </c>
      <c r="G4272" s="1"/>
      <c r="H4272" s="74" t="str" cm="1">
        <f t="array" ref="H4272">IFERROR(IF(D4272="","",INDEX(Entradas!$H$3:$H$5000,MATCH(Vendas!A4272,IF(Entradas!$B$3:$B$5000=Vendas!D4272,Entradas!$A$3:$A$5000),1))),"Preço não registrado")</f>
        <v/>
      </c>
      <c r="I4272" s="37" t="str">
        <f t="shared" si="333"/>
        <v/>
      </c>
      <c r="J4272" s="1"/>
      <c r="K4272" s="1"/>
      <c r="L4272" s="16" t="str">
        <f t="shared" si="334"/>
        <v/>
      </c>
      <c r="M4272" s="70"/>
    </row>
    <row r="4273" spans="1:13" x14ac:dyDescent="0.3">
      <c r="A4273" s="4"/>
      <c r="B4273" s="1"/>
      <c r="C4273" s="1" t="str">
        <f t="shared" si="330"/>
        <v/>
      </c>
      <c r="D4273" s="1"/>
      <c r="E4273" s="1" t="str">
        <f t="shared" si="331"/>
        <v/>
      </c>
      <c r="F4273" s="1" t="str">
        <f t="shared" si="332"/>
        <v/>
      </c>
      <c r="G4273" s="1"/>
      <c r="H4273" s="74" t="str" cm="1">
        <f t="array" ref="H4273">IFERROR(IF(D4273="","",INDEX(Entradas!$H$3:$H$5000,MATCH(Vendas!A4273,IF(Entradas!$B$3:$B$5000=Vendas!D4273,Entradas!$A$3:$A$5000),1))),"Preço não registrado")</f>
        <v/>
      </c>
      <c r="I4273" s="37" t="str">
        <f t="shared" si="333"/>
        <v/>
      </c>
      <c r="J4273" s="1"/>
      <c r="K4273" s="1"/>
      <c r="L4273" s="16" t="str">
        <f t="shared" si="334"/>
        <v/>
      </c>
      <c r="M4273" s="70"/>
    </row>
    <row r="4274" spans="1:13" x14ac:dyDescent="0.3">
      <c r="A4274" s="4"/>
      <c r="B4274" s="1"/>
      <c r="C4274" s="1" t="str">
        <f t="shared" si="330"/>
        <v/>
      </c>
      <c r="D4274" s="1"/>
      <c r="E4274" s="1" t="str">
        <f t="shared" si="331"/>
        <v/>
      </c>
      <c r="F4274" s="1" t="str">
        <f t="shared" si="332"/>
        <v/>
      </c>
      <c r="G4274" s="1"/>
      <c r="H4274" s="74" t="str" cm="1">
        <f t="array" ref="H4274">IFERROR(IF(D4274="","",INDEX(Entradas!$H$3:$H$5000,MATCH(Vendas!A4274,IF(Entradas!$B$3:$B$5000=Vendas!D4274,Entradas!$A$3:$A$5000),1))),"Preço não registrado")</f>
        <v/>
      </c>
      <c r="I4274" s="37" t="str">
        <f t="shared" si="333"/>
        <v/>
      </c>
      <c r="J4274" s="1"/>
      <c r="K4274" s="1"/>
      <c r="L4274" s="16" t="str">
        <f t="shared" si="334"/>
        <v/>
      </c>
      <c r="M4274" s="70"/>
    </row>
    <row r="4275" spans="1:13" x14ac:dyDescent="0.3">
      <c r="A4275" s="4"/>
      <c r="B4275" s="1"/>
      <c r="C4275" s="1" t="str">
        <f t="shared" si="330"/>
        <v/>
      </c>
      <c r="D4275" s="1"/>
      <c r="E4275" s="1" t="str">
        <f t="shared" si="331"/>
        <v/>
      </c>
      <c r="F4275" s="1" t="str">
        <f t="shared" si="332"/>
        <v/>
      </c>
      <c r="G4275" s="1"/>
      <c r="H4275" s="74" t="str" cm="1">
        <f t="array" ref="H4275">IFERROR(IF(D4275="","",INDEX(Entradas!$H$3:$H$5000,MATCH(Vendas!A4275,IF(Entradas!$B$3:$B$5000=Vendas!D4275,Entradas!$A$3:$A$5000),1))),"Preço não registrado")</f>
        <v/>
      </c>
      <c r="I4275" s="37" t="str">
        <f t="shared" si="333"/>
        <v/>
      </c>
      <c r="J4275" s="1"/>
      <c r="K4275" s="1"/>
      <c r="L4275" s="16" t="str">
        <f t="shared" si="334"/>
        <v/>
      </c>
      <c r="M4275" s="70"/>
    </row>
    <row r="4276" spans="1:13" x14ac:dyDescent="0.3">
      <c r="A4276" s="4"/>
      <c r="B4276" s="1"/>
      <c r="C4276" s="1" t="str">
        <f t="shared" si="330"/>
        <v/>
      </c>
      <c r="D4276" s="1"/>
      <c r="E4276" s="1" t="str">
        <f t="shared" si="331"/>
        <v/>
      </c>
      <c r="F4276" s="1" t="str">
        <f t="shared" si="332"/>
        <v/>
      </c>
      <c r="G4276" s="1"/>
      <c r="H4276" s="74" t="str" cm="1">
        <f t="array" ref="H4276">IFERROR(IF(D4276="","",INDEX(Entradas!$H$3:$H$5000,MATCH(Vendas!A4276,IF(Entradas!$B$3:$B$5000=Vendas!D4276,Entradas!$A$3:$A$5000),1))),"Preço não registrado")</f>
        <v/>
      </c>
      <c r="I4276" s="37" t="str">
        <f t="shared" si="333"/>
        <v/>
      </c>
      <c r="J4276" s="1"/>
      <c r="K4276" s="1"/>
      <c r="L4276" s="16" t="str">
        <f t="shared" si="334"/>
        <v/>
      </c>
      <c r="M4276" s="70"/>
    </row>
    <row r="4277" spans="1:13" x14ac:dyDescent="0.3">
      <c r="A4277" s="4"/>
      <c r="B4277" s="1"/>
      <c r="C4277" s="1" t="str">
        <f t="shared" si="330"/>
        <v/>
      </c>
      <c r="D4277" s="1"/>
      <c r="E4277" s="1" t="str">
        <f t="shared" si="331"/>
        <v/>
      </c>
      <c r="F4277" s="1" t="str">
        <f t="shared" si="332"/>
        <v/>
      </c>
      <c r="G4277" s="1"/>
      <c r="H4277" s="74" t="str" cm="1">
        <f t="array" ref="H4277">IFERROR(IF(D4277="","",INDEX(Entradas!$H$3:$H$5000,MATCH(Vendas!A4277,IF(Entradas!$B$3:$B$5000=Vendas!D4277,Entradas!$A$3:$A$5000),1))),"Preço não registrado")</f>
        <v/>
      </c>
      <c r="I4277" s="37" t="str">
        <f t="shared" si="333"/>
        <v/>
      </c>
      <c r="J4277" s="1"/>
      <c r="K4277" s="1"/>
      <c r="L4277" s="16" t="str">
        <f t="shared" si="334"/>
        <v/>
      </c>
      <c r="M4277" s="70"/>
    </row>
    <row r="4278" spans="1:13" x14ac:dyDescent="0.3">
      <c r="A4278" s="4"/>
      <c r="B4278" s="1"/>
      <c r="C4278" s="1" t="str">
        <f t="shared" si="330"/>
        <v/>
      </c>
      <c r="D4278" s="1"/>
      <c r="E4278" s="1" t="str">
        <f t="shared" si="331"/>
        <v/>
      </c>
      <c r="F4278" s="1" t="str">
        <f t="shared" si="332"/>
        <v/>
      </c>
      <c r="G4278" s="1"/>
      <c r="H4278" s="74" t="str" cm="1">
        <f t="array" ref="H4278">IFERROR(IF(D4278="","",INDEX(Entradas!$H$3:$H$5000,MATCH(Vendas!A4278,IF(Entradas!$B$3:$B$5000=Vendas!D4278,Entradas!$A$3:$A$5000),1))),"Preço não registrado")</f>
        <v/>
      </c>
      <c r="I4278" s="37" t="str">
        <f t="shared" si="333"/>
        <v/>
      </c>
      <c r="J4278" s="1"/>
      <c r="K4278" s="1"/>
      <c r="L4278" s="16" t="str">
        <f t="shared" si="334"/>
        <v/>
      </c>
      <c r="M4278" s="70"/>
    </row>
    <row r="4279" spans="1:13" x14ac:dyDescent="0.3">
      <c r="A4279" s="4"/>
      <c r="B4279" s="1"/>
      <c r="C4279" s="1" t="str">
        <f t="shared" si="330"/>
        <v/>
      </c>
      <c r="D4279" s="1"/>
      <c r="E4279" s="1" t="str">
        <f t="shared" si="331"/>
        <v/>
      </c>
      <c r="F4279" s="1" t="str">
        <f t="shared" si="332"/>
        <v/>
      </c>
      <c r="G4279" s="1"/>
      <c r="H4279" s="74" t="str" cm="1">
        <f t="array" ref="H4279">IFERROR(IF(D4279="","",INDEX(Entradas!$H$3:$H$5000,MATCH(Vendas!A4279,IF(Entradas!$B$3:$B$5000=Vendas!D4279,Entradas!$A$3:$A$5000),1))),"Preço não registrado")</f>
        <v/>
      </c>
      <c r="I4279" s="37" t="str">
        <f t="shared" si="333"/>
        <v/>
      </c>
      <c r="J4279" s="1"/>
      <c r="K4279" s="1"/>
      <c r="L4279" s="16" t="str">
        <f t="shared" si="334"/>
        <v/>
      </c>
      <c r="M4279" s="70"/>
    </row>
    <row r="4280" spans="1:13" x14ac:dyDescent="0.3">
      <c r="A4280" s="4"/>
      <c r="B4280" s="1"/>
      <c r="C4280" s="1" t="str">
        <f t="shared" si="330"/>
        <v/>
      </c>
      <c r="D4280" s="1"/>
      <c r="E4280" s="1" t="str">
        <f t="shared" si="331"/>
        <v/>
      </c>
      <c r="F4280" s="1" t="str">
        <f t="shared" si="332"/>
        <v/>
      </c>
      <c r="G4280" s="1"/>
      <c r="H4280" s="74" t="str" cm="1">
        <f t="array" ref="H4280">IFERROR(IF(D4280="","",INDEX(Entradas!$H$3:$H$5000,MATCH(Vendas!A4280,IF(Entradas!$B$3:$B$5000=Vendas!D4280,Entradas!$A$3:$A$5000),1))),"Preço não registrado")</f>
        <v/>
      </c>
      <c r="I4280" s="37" t="str">
        <f t="shared" si="333"/>
        <v/>
      </c>
      <c r="J4280" s="1"/>
      <c r="K4280" s="1"/>
      <c r="L4280" s="16" t="str">
        <f t="shared" si="334"/>
        <v/>
      </c>
      <c r="M4280" s="70"/>
    </row>
    <row r="4281" spans="1:13" x14ac:dyDescent="0.3">
      <c r="A4281" s="4"/>
      <c r="B4281" s="1"/>
      <c r="C4281" s="1" t="str">
        <f t="shared" si="330"/>
        <v/>
      </c>
      <c r="D4281" s="1"/>
      <c r="E4281" s="1" t="str">
        <f t="shared" si="331"/>
        <v/>
      </c>
      <c r="F4281" s="1" t="str">
        <f t="shared" si="332"/>
        <v/>
      </c>
      <c r="G4281" s="1"/>
      <c r="H4281" s="74" t="str" cm="1">
        <f t="array" ref="H4281">IFERROR(IF(D4281="","",INDEX(Entradas!$H$3:$H$5000,MATCH(Vendas!A4281,IF(Entradas!$B$3:$B$5000=Vendas!D4281,Entradas!$A$3:$A$5000),1))),"Preço não registrado")</f>
        <v/>
      </c>
      <c r="I4281" s="37" t="str">
        <f t="shared" si="333"/>
        <v/>
      </c>
      <c r="J4281" s="1"/>
      <c r="K4281" s="1"/>
      <c r="L4281" s="16" t="str">
        <f t="shared" si="334"/>
        <v/>
      </c>
      <c r="M4281" s="70"/>
    </row>
    <row r="4282" spans="1:13" x14ac:dyDescent="0.3">
      <c r="A4282" s="4"/>
      <c r="B4282" s="1"/>
      <c r="C4282" s="1" t="str">
        <f t="shared" si="330"/>
        <v/>
      </c>
      <c r="D4282" s="6"/>
      <c r="E4282" s="1" t="str">
        <f t="shared" si="331"/>
        <v/>
      </c>
      <c r="F4282" s="1" t="str">
        <f t="shared" si="332"/>
        <v/>
      </c>
      <c r="G4282" s="1"/>
      <c r="H4282" s="74" t="str" cm="1">
        <f t="array" ref="H4282">IFERROR(IF(D4282="","",INDEX(Entradas!$H$3:$H$5000,MATCH(Vendas!A4282,IF(Entradas!$B$3:$B$5000=Vendas!D4282,Entradas!$A$3:$A$5000),1))),"Preço não registrado")</f>
        <v/>
      </c>
      <c r="I4282" s="37" t="str">
        <f t="shared" si="333"/>
        <v/>
      </c>
      <c r="J4282" s="1"/>
      <c r="K4282" s="1"/>
      <c r="L4282" s="16" t="str">
        <f t="shared" si="334"/>
        <v/>
      </c>
      <c r="M4282" s="70"/>
    </row>
    <row r="4283" spans="1:13" x14ac:dyDescent="0.3">
      <c r="A4283" s="4"/>
      <c r="B4283" s="1"/>
      <c r="C4283" s="1" t="str">
        <f t="shared" si="330"/>
        <v/>
      </c>
      <c r="D4283" s="1"/>
      <c r="E4283" s="1" t="str">
        <f t="shared" si="331"/>
        <v/>
      </c>
      <c r="F4283" s="1" t="str">
        <f t="shared" si="332"/>
        <v/>
      </c>
      <c r="G4283" s="1"/>
      <c r="H4283" s="74" t="str" cm="1">
        <f t="array" ref="H4283">IFERROR(IF(D4283="","",INDEX(Entradas!$H$3:$H$5000,MATCH(Vendas!A4283,IF(Entradas!$B$3:$B$5000=Vendas!D4283,Entradas!$A$3:$A$5000),1))),"Preço não registrado")</f>
        <v/>
      </c>
      <c r="I4283" s="37" t="str">
        <f t="shared" si="333"/>
        <v/>
      </c>
      <c r="J4283" s="1"/>
      <c r="K4283" s="1"/>
      <c r="L4283" s="16" t="str">
        <f t="shared" si="334"/>
        <v/>
      </c>
      <c r="M4283" s="70"/>
    </row>
    <row r="4284" spans="1:13" x14ac:dyDescent="0.3">
      <c r="A4284" s="4"/>
      <c r="B4284" s="1"/>
      <c r="C4284" s="1" t="str">
        <f t="shared" si="330"/>
        <v/>
      </c>
      <c r="D4284" s="1"/>
      <c r="E4284" s="1" t="str">
        <f t="shared" si="331"/>
        <v/>
      </c>
      <c r="F4284" s="1" t="str">
        <f t="shared" si="332"/>
        <v/>
      </c>
      <c r="G4284" s="1"/>
      <c r="H4284" s="74" t="str" cm="1">
        <f t="array" ref="H4284">IFERROR(IF(D4284="","",INDEX(Entradas!$H$3:$H$5000,MATCH(Vendas!A4284,IF(Entradas!$B$3:$B$5000=Vendas!D4284,Entradas!$A$3:$A$5000),1))),"Preço não registrado")</f>
        <v/>
      </c>
      <c r="I4284" s="37" t="str">
        <f t="shared" si="333"/>
        <v/>
      </c>
      <c r="J4284" s="1"/>
      <c r="K4284" s="1"/>
      <c r="L4284" s="16" t="str">
        <f t="shared" si="334"/>
        <v/>
      </c>
      <c r="M4284" s="70"/>
    </row>
    <row r="4285" spans="1:13" x14ac:dyDescent="0.3">
      <c r="A4285" s="4"/>
      <c r="B4285" s="1"/>
      <c r="C4285" s="1" t="str">
        <f t="shared" si="330"/>
        <v/>
      </c>
      <c r="D4285" s="1"/>
      <c r="E4285" s="1" t="str">
        <f t="shared" si="331"/>
        <v/>
      </c>
      <c r="F4285" s="1" t="str">
        <f t="shared" si="332"/>
        <v/>
      </c>
      <c r="G4285" s="1"/>
      <c r="H4285" s="74" t="str" cm="1">
        <f t="array" ref="H4285">IFERROR(IF(D4285="","",INDEX(Entradas!$H$3:$H$5000,MATCH(Vendas!A4285,IF(Entradas!$B$3:$B$5000=Vendas!D4285,Entradas!$A$3:$A$5000),1))),"Preço não registrado")</f>
        <v/>
      </c>
      <c r="I4285" s="37" t="str">
        <f t="shared" si="333"/>
        <v/>
      </c>
      <c r="J4285" s="1"/>
      <c r="K4285" s="1"/>
      <c r="L4285" s="16" t="str">
        <f t="shared" si="334"/>
        <v/>
      </c>
      <c r="M4285" s="70"/>
    </row>
    <row r="4286" spans="1:13" x14ac:dyDescent="0.3">
      <c r="A4286" s="4"/>
      <c r="B4286" s="1"/>
      <c r="C4286" s="1" t="str">
        <f t="shared" si="330"/>
        <v/>
      </c>
      <c r="D4286" s="1"/>
      <c r="E4286" s="1" t="str">
        <f t="shared" si="331"/>
        <v/>
      </c>
      <c r="F4286" s="1" t="str">
        <f t="shared" si="332"/>
        <v/>
      </c>
      <c r="G4286" s="1"/>
      <c r="H4286" s="74" t="str" cm="1">
        <f t="array" ref="H4286">IFERROR(IF(D4286="","",INDEX(Entradas!$H$3:$H$5000,MATCH(Vendas!A4286,IF(Entradas!$B$3:$B$5000=Vendas!D4286,Entradas!$A$3:$A$5000),1))),"Preço não registrado")</f>
        <v/>
      </c>
      <c r="I4286" s="37" t="str">
        <f t="shared" si="333"/>
        <v/>
      </c>
      <c r="J4286" s="1"/>
      <c r="K4286" s="1"/>
      <c r="L4286" s="16" t="str">
        <f t="shared" si="334"/>
        <v/>
      </c>
      <c r="M4286" s="70"/>
    </row>
    <row r="4287" spans="1:13" x14ac:dyDescent="0.3">
      <c r="A4287" s="4"/>
      <c r="B4287" s="1"/>
      <c r="C4287" s="1" t="str">
        <f t="shared" si="330"/>
        <v/>
      </c>
      <c r="D4287" s="1"/>
      <c r="E4287" s="1" t="str">
        <f t="shared" si="331"/>
        <v/>
      </c>
      <c r="F4287" s="1" t="str">
        <f t="shared" si="332"/>
        <v/>
      </c>
      <c r="G4287" s="1"/>
      <c r="H4287" s="74" t="str" cm="1">
        <f t="array" ref="H4287">IFERROR(IF(D4287="","",INDEX(Entradas!$H$3:$H$5000,MATCH(Vendas!A4287,IF(Entradas!$B$3:$B$5000=Vendas!D4287,Entradas!$A$3:$A$5000),1))),"Preço não registrado")</f>
        <v/>
      </c>
      <c r="I4287" s="37" t="str">
        <f t="shared" si="333"/>
        <v/>
      </c>
      <c r="J4287" s="1"/>
      <c r="K4287" s="1"/>
      <c r="L4287" s="16" t="str">
        <f t="shared" si="334"/>
        <v/>
      </c>
      <c r="M4287" s="70"/>
    </row>
    <row r="4288" spans="1:13" x14ac:dyDescent="0.3">
      <c r="A4288" s="4"/>
      <c r="B4288" s="1"/>
      <c r="C4288" s="1" t="str">
        <f t="shared" si="330"/>
        <v/>
      </c>
      <c r="D4288" s="1"/>
      <c r="E4288" s="1" t="str">
        <f t="shared" si="331"/>
        <v/>
      </c>
      <c r="F4288" s="1" t="str">
        <f t="shared" si="332"/>
        <v/>
      </c>
      <c r="G4288" s="1"/>
      <c r="H4288" s="74" t="str" cm="1">
        <f t="array" ref="H4288">IFERROR(IF(D4288="","",INDEX(Entradas!$H$3:$H$5000,MATCH(Vendas!A4288,IF(Entradas!$B$3:$B$5000=Vendas!D4288,Entradas!$A$3:$A$5000),1))),"Preço não registrado")</f>
        <v/>
      </c>
      <c r="I4288" s="37" t="str">
        <f t="shared" si="333"/>
        <v/>
      </c>
      <c r="J4288" s="1"/>
      <c r="K4288" s="1"/>
      <c r="L4288" s="16" t="str">
        <f t="shared" si="334"/>
        <v/>
      </c>
      <c r="M4288" s="70"/>
    </row>
    <row r="4289" spans="1:13" x14ac:dyDescent="0.3">
      <c r="A4289" s="4"/>
      <c r="B4289" s="1"/>
      <c r="C4289" s="1" t="str">
        <f t="shared" si="330"/>
        <v/>
      </c>
      <c r="D4289" s="1"/>
      <c r="E4289" s="1" t="str">
        <f t="shared" si="331"/>
        <v/>
      </c>
      <c r="F4289" s="1" t="str">
        <f t="shared" si="332"/>
        <v/>
      </c>
      <c r="G4289" s="1"/>
      <c r="H4289" s="74" t="str" cm="1">
        <f t="array" ref="H4289">IFERROR(IF(D4289="","",INDEX(Entradas!$H$3:$H$5000,MATCH(Vendas!A4289,IF(Entradas!$B$3:$B$5000=Vendas!D4289,Entradas!$A$3:$A$5000),1))),"Preço não registrado")</f>
        <v/>
      </c>
      <c r="I4289" s="37" t="str">
        <f t="shared" si="333"/>
        <v/>
      </c>
      <c r="J4289" s="1"/>
      <c r="K4289" s="1"/>
      <c r="L4289" s="16" t="str">
        <f t="shared" si="334"/>
        <v/>
      </c>
      <c r="M4289" s="70"/>
    </row>
    <row r="4290" spans="1:13" x14ac:dyDescent="0.3">
      <c r="A4290" s="4"/>
      <c r="B4290" s="1"/>
      <c r="C4290" s="1" t="str">
        <f t="shared" si="330"/>
        <v/>
      </c>
      <c r="D4290" s="1"/>
      <c r="E4290" s="1" t="str">
        <f t="shared" si="331"/>
        <v/>
      </c>
      <c r="F4290" s="1" t="str">
        <f t="shared" si="332"/>
        <v/>
      </c>
      <c r="G4290" s="1"/>
      <c r="H4290" s="74" t="str" cm="1">
        <f t="array" ref="H4290">IFERROR(IF(D4290="","",INDEX(Entradas!$H$3:$H$5000,MATCH(Vendas!A4290,IF(Entradas!$B$3:$B$5000=Vendas!D4290,Entradas!$A$3:$A$5000),1))),"Preço não registrado")</f>
        <v/>
      </c>
      <c r="I4290" s="37" t="str">
        <f t="shared" si="333"/>
        <v/>
      </c>
      <c r="J4290" s="1"/>
      <c r="K4290" s="1"/>
      <c r="L4290" s="16" t="str">
        <f t="shared" si="334"/>
        <v/>
      </c>
      <c r="M4290" s="70"/>
    </row>
    <row r="4291" spans="1:13" x14ac:dyDescent="0.3">
      <c r="A4291" s="4"/>
      <c r="B4291" s="1"/>
      <c r="C4291" s="1" t="str">
        <f t="shared" ref="C4291:C4354" si="335">IF(B4291="","",VLOOKUP(B4291,tabela_cliente,2,0))</f>
        <v/>
      </c>
      <c r="D4291" s="1"/>
      <c r="E4291" s="1" t="str">
        <f t="shared" ref="E4291:E4354" si="336">IF(D4291="","",VLOOKUP(D4291,tabela_produto,2,0))</f>
        <v/>
      </c>
      <c r="F4291" s="1" t="str">
        <f t="shared" ref="F4291:F4354" si="337">IF(D4291="","",VLOOKUP(D4291,tabela_produto,3,0))</f>
        <v/>
      </c>
      <c r="G4291" s="1"/>
      <c r="H4291" s="74" t="str" cm="1">
        <f t="array" ref="H4291">IFERROR(IF(D4291="","",INDEX(Entradas!$H$3:$H$5000,MATCH(Vendas!A4291,IF(Entradas!$B$3:$B$5000=Vendas!D4291,Entradas!$A$3:$A$5000),1))),"Preço não registrado")</f>
        <v/>
      </c>
      <c r="I4291" s="37" t="str">
        <f t="shared" si="333"/>
        <v/>
      </c>
      <c r="J4291" s="1"/>
      <c r="K4291" s="1"/>
      <c r="L4291" s="16" t="str">
        <f t="shared" si="334"/>
        <v/>
      </c>
      <c r="M4291" s="70"/>
    </row>
    <row r="4292" spans="1:13" x14ac:dyDescent="0.3">
      <c r="A4292" s="4"/>
      <c r="B4292" s="1"/>
      <c r="C4292" s="1" t="str">
        <f t="shared" si="335"/>
        <v/>
      </c>
      <c r="D4292" s="6"/>
      <c r="E4292" s="1" t="str">
        <f t="shared" si="336"/>
        <v/>
      </c>
      <c r="F4292" s="1" t="str">
        <f t="shared" si="337"/>
        <v/>
      </c>
      <c r="G4292" s="1"/>
      <c r="H4292" s="74" t="str" cm="1">
        <f t="array" ref="H4292">IFERROR(IF(D4292="","",INDEX(Entradas!$H$3:$H$5000,MATCH(Vendas!A4292,IF(Entradas!$B$3:$B$5000=Vendas!D4292,Entradas!$A$3:$A$5000),1))),"Preço não registrado")</f>
        <v/>
      </c>
      <c r="I4292" s="37" t="str">
        <f t="shared" ref="I4292:I4355" si="338">IFERROR(IF(OR(G4292="",H4292=""),"",G4292*H4292),"")</f>
        <v/>
      </c>
      <c r="J4292" s="1"/>
      <c r="K4292" s="1"/>
      <c r="L4292" s="16" t="str">
        <f t="shared" ref="L4292:L4355" si="339">IF(K4292="","",HYPERLINK("https://rastreamentocorreios.info/consulta/"&amp;K4292,"Rastreie aqui"))</f>
        <v/>
      </c>
      <c r="M4292" s="70"/>
    </row>
    <row r="4293" spans="1:13" x14ac:dyDescent="0.3">
      <c r="A4293" s="4"/>
      <c r="B4293" s="1"/>
      <c r="C4293" s="1" t="str">
        <f t="shared" si="335"/>
        <v/>
      </c>
      <c r="D4293" s="1"/>
      <c r="E4293" s="1" t="str">
        <f t="shared" si="336"/>
        <v/>
      </c>
      <c r="F4293" s="1" t="str">
        <f t="shared" si="337"/>
        <v/>
      </c>
      <c r="G4293" s="1"/>
      <c r="H4293" s="74" t="str" cm="1">
        <f t="array" ref="H4293">IFERROR(IF(D4293="","",INDEX(Entradas!$H$3:$H$5000,MATCH(Vendas!A4293,IF(Entradas!$B$3:$B$5000=Vendas!D4293,Entradas!$A$3:$A$5000),1))),"Preço não registrado")</f>
        <v/>
      </c>
      <c r="I4293" s="37" t="str">
        <f t="shared" si="338"/>
        <v/>
      </c>
      <c r="J4293" s="1"/>
      <c r="K4293" s="1"/>
      <c r="L4293" s="16" t="str">
        <f t="shared" si="339"/>
        <v/>
      </c>
      <c r="M4293" s="70"/>
    </row>
    <row r="4294" spans="1:13" x14ac:dyDescent="0.3">
      <c r="A4294" s="4"/>
      <c r="B4294" s="1"/>
      <c r="C4294" s="1" t="str">
        <f t="shared" si="335"/>
        <v/>
      </c>
      <c r="D4294" s="1"/>
      <c r="E4294" s="1" t="str">
        <f t="shared" si="336"/>
        <v/>
      </c>
      <c r="F4294" s="1" t="str">
        <f t="shared" si="337"/>
        <v/>
      </c>
      <c r="G4294" s="1"/>
      <c r="H4294" s="74" t="str" cm="1">
        <f t="array" ref="H4294">IFERROR(IF(D4294="","",INDEX(Entradas!$H$3:$H$5000,MATCH(Vendas!A4294,IF(Entradas!$B$3:$B$5000=Vendas!D4294,Entradas!$A$3:$A$5000),1))),"Preço não registrado")</f>
        <v/>
      </c>
      <c r="I4294" s="37" t="str">
        <f t="shared" si="338"/>
        <v/>
      </c>
      <c r="J4294" s="1"/>
      <c r="K4294" s="1"/>
      <c r="L4294" s="16" t="str">
        <f t="shared" si="339"/>
        <v/>
      </c>
      <c r="M4294" s="70"/>
    </row>
    <row r="4295" spans="1:13" x14ac:dyDescent="0.3">
      <c r="A4295" s="4"/>
      <c r="B4295" s="1"/>
      <c r="C4295" s="1" t="str">
        <f t="shared" si="335"/>
        <v/>
      </c>
      <c r="D4295" s="1"/>
      <c r="E4295" s="1" t="str">
        <f t="shared" si="336"/>
        <v/>
      </c>
      <c r="F4295" s="1" t="str">
        <f t="shared" si="337"/>
        <v/>
      </c>
      <c r="G4295" s="1"/>
      <c r="H4295" s="74" t="str" cm="1">
        <f t="array" ref="H4295">IFERROR(IF(D4295="","",INDEX(Entradas!$H$3:$H$5000,MATCH(Vendas!A4295,IF(Entradas!$B$3:$B$5000=Vendas!D4295,Entradas!$A$3:$A$5000),1))),"Preço não registrado")</f>
        <v/>
      </c>
      <c r="I4295" s="37" t="str">
        <f t="shared" si="338"/>
        <v/>
      </c>
      <c r="J4295" s="1"/>
      <c r="K4295" s="1"/>
      <c r="L4295" s="16" t="str">
        <f t="shared" si="339"/>
        <v/>
      </c>
      <c r="M4295" s="70"/>
    </row>
    <row r="4296" spans="1:13" x14ac:dyDescent="0.3">
      <c r="A4296" s="4"/>
      <c r="B4296" s="1"/>
      <c r="C4296" s="1" t="str">
        <f t="shared" si="335"/>
        <v/>
      </c>
      <c r="D4296" s="1"/>
      <c r="E4296" s="1" t="str">
        <f t="shared" si="336"/>
        <v/>
      </c>
      <c r="F4296" s="1" t="str">
        <f t="shared" si="337"/>
        <v/>
      </c>
      <c r="G4296" s="1"/>
      <c r="H4296" s="74" t="str" cm="1">
        <f t="array" ref="H4296">IFERROR(IF(D4296="","",INDEX(Entradas!$H$3:$H$5000,MATCH(Vendas!A4296,IF(Entradas!$B$3:$B$5000=Vendas!D4296,Entradas!$A$3:$A$5000),1))),"Preço não registrado")</f>
        <v/>
      </c>
      <c r="I4296" s="37" t="str">
        <f t="shared" si="338"/>
        <v/>
      </c>
      <c r="J4296" s="1"/>
      <c r="K4296" s="1"/>
      <c r="L4296" s="16" t="str">
        <f t="shared" si="339"/>
        <v/>
      </c>
      <c r="M4296" s="70"/>
    </row>
    <row r="4297" spans="1:13" x14ac:dyDescent="0.3">
      <c r="A4297" s="4"/>
      <c r="B4297" s="1"/>
      <c r="C4297" s="1" t="str">
        <f t="shared" si="335"/>
        <v/>
      </c>
      <c r="D4297" s="1"/>
      <c r="E4297" s="1" t="str">
        <f t="shared" si="336"/>
        <v/>
      </c>
      <c r="F4297" s="1" t="str">
        <f t="shared" si="337"/>
        <v/>
      </c>
      <c r="G4297" s="1"/>
      <c r="H4297" s="74" t="str" cm="1">
        <f t="array" ref="H4297">IFERROR(IF(D4297="","",INDEX(Entradas!$H$3:$H$5000,MATCH(Vendas!A4297,IF(Entradas!$B$3:$B$5000=Vendas!D4297,Entradas!$A$3:$A$5000),1))),"Preço não registrado")</f>
        <v/>
      </c>
      <c r="I4297" s="37" t="str">
        <f t="shared" si="338"/>
        <v/>
      </c>
      <c r="J4297" s="1"/>
      <c r="K4297" s="1"/>
      <c r="L4297" s="16" t="str">
        <f t="shared" si="339"/>
        <v/>
      </c>
      <c r="M4297" s="70"/>
    </row>
    <row r="4298" spans="1:13" x14ac:dyDescent="0.3">
      <c r="A4298" s="4"/>
      <c r="B4298" s="1"/>
      <c r="C4298" s="1" t="str">
        <f t="shared" si="335"/>
        <v/>
      </c>
      <c r="D4298" s="1"/>
      <c r="E4298" s="1" t="str">
        <f t="shared" si="336"/>
        <v/>
      </c>
      <c r="F4298" s="1" t="str">
        <f t="shared" si="337"/>
        <v/>
      </c>
      <c r="G4298" s="1"/>
      <c r="H4298" s="74" t="str" cm="1">
        <f t="array" ref="H4298">IFERROR(IF(D4298="","",INDEX(Entradas!$H$3:$H$5000,MATCH(Vendas!A4298,IF(Entradas!$B$3:$B$5000=Vendas!D4298,Entradas!$A$3:$A$5000),1))),"Preço não registrado")</f>
        <v/>
      </c>
      <c r="I4298" s="37" t="str">
        <f t="shared" si="338"/>
        <v/>
      </c>
      <c r="J4298" s="1"/>
      <c r="K4298" s="1"/>
      <c r="L4298" s="16" t="str">
        <f t="shared" si="339"/>
        <v/>
      </c>
      <c r="M4298" s="70"/>
    </row>
    <row r="4299" spans="1:13" x14ac:dyDescent="0.3">
      <c r="A4299" s="4"/>
      <c r="B4299" s="1"/>
      <c r="C4299" s="1" t="str">
        <f t="shared" si="335"/>
        <v/>
      </c>
      <c r="D4299" s="1"/>
      <c r="E4299" s="1" t="str">
        <f t="shared" si="336"/>
        <v/>
      </c>
      <c r="F4299" s="1" t="str">
        <f t="shared" si="337"/>
        <v/>
      </c>
      <c r="G4299" s="1"/>
      <c r="H4299" s="74" t="str" cm="1">
        <f t="array" ref="H4299">IFERROR(IF(D4299="","",INDEX(Entradas!$H$3:$H$5000,MATCH(Vendas!A4299,IF(Entradas!$B$3:$B$5000=Vendas!D4299,Entradas!$A$3:$A$5000),1))),"Preço não registrado")</f>
        <v/>
      </c>
      <c r="I4299" s="37" t="str">
        <f t="shared" si="338"/>
        <v/>
      </c>
      <c r="J4299" s="1"/>
      <c r="K4299" s="1"/>
      <c r="L4299" s="16" t="str">
        <f t="shared" si="339"/>
        <v/>
      </c>
      <c r="M4299" s="70"/>
    </row>
    <row r="4300" spans="1:13" x14ac:dyDescent="0.3">
      <c r="A4300" s="4"/>
      <c r="B4300" s="1"/>
      <c r="C4300" s="1" t="str">
        <f t="shared" si="335"/>
        <v/>
      </c>
      <c r="D4300" s="1"/>
      <c r="E4300" s="1" t="str">
        <f t="shared" si="336"/>
        <v/>
      </c>
      <c r="F4300" s="1" t="str">
        <f t="shared" si="337"/>
        <v/>
      </c>
      <c r="G4300" s="1"/>
      <c r="H4300" s="74" t="str" cm="1">
        <f t="array" ref="H4300">IFERROR(IF(D4300="","",INDEX(Entradas!$H$3:$H$5000,MATCH(Vendas!A4300,IF(Entradas!$B$3:$B$5000=Vendas!D4300,Entradas!$A$3:$A$5000),1))),"Preço não registrado")</f>
        <v/>
      </c>
      <c r="I4300" s="37" t="str">
        <f t="shared" si="338"/>
        <v/>
      </c>
      <c r="J4300" s="1"/>
      <c r="K4300" s="1"/>
      <c r="L4300" s="16" t="str">
        <f t="shared" si="339"/>
        <v/>
      </c>
      <c r="M4300" s="70"/>
    </row>
    <row r="4301" spans="1:13" x14ac:dyDescent="0.3">
      <c r="A4301" s="4"/>
      <c r="B4301" s="1"/>
      <c r="C4301" s="1" t="str">
        <f t="shared" si="335"/>
        <v/>
      </c>
      <c r="D4301" s="1"/>
      <c r="E4301" s="1" t="str">
        <f t="shared" si="336"/>
        <v/>
      </c>
      <c r="F4301" s="1" t="str">
        <f t="shared" si="337"/>
        <v/>
      </c>
      <c r="G4301" s="1"/>
      <c r="H4301" s="74" t="str" cm="1">
        <f t="array" ref="H4301">IFERROR(IF(D4301="","",INDEX(Entradas!$H$3:$H$5000,MATCH(Vendas!A4301,IF(Entradas!$B$3:$B$5000=Vendas!D4301,Entradas!$A$3:$A$5000),1))),"Preço não registrado")</f>
        <v/>
      </c>
      <c r="I4301" s="37" t="str">
        <f t="shared" si="338"/>
        <v/>
      </c>
      <c r="J4301" s="1"/>
      <c r="K4301" s="1"/>
      <c r="L4301" s="16" t="str">
        <f t="shared" si="339"/>
        <v/>
      </c>
      <c r="M4301" s="70"/>
    </row>
    <row r="4302" spans="1:13" x14ac:dyDescent="0.3">
      <c r="A4302" s="4"/>
      <c r="B4302" s="1"/>
      <c r="C4302" s="1" t="str">
        <f t="shared" si="335"/>
        <v/>
      </c>
      <c r="D4302" s="6"/>
      <c r="E4302" s="1" t="str">
        <f t="shared" si="336"/>
        <v/>
      </c>
      <c r="F4302" s="1" t="str">
        <f t="shared" si="337"/>
        <v/>
      </c>
      <c r="G4302" s="1"/>
      <c r="H4302" s="74" t="str" cm="1">
        <f t="array" ref="H4302">IFERROR(IF(D4302="","",INDEX(Entradas!$H$3:$H$5000,MATCH(Vendas!A4302,IF(Entradas!$B$3:$B$5000=Vendas!D4302,Entradas!$A$3:$A$5000),1))),"Preço não registrado")</f>
        <v/>
      </c>
      <c r="I4302" s="37" t="str">
        <f t="shared" si="338"/>
        <v/>
      </c>
      <c r="J4302" s="1"/>
      <c r="K4302" s="1"/>
      <c r="L4302" s="16" t="str">
        <f t="shared" si="339"/>
        <v/>
      </c>
      <c r="M4302" s="70"/>
    </row>
    <row r="4303" spans="1:13" x14ac:dyDescent="0.3">
      <c r="A4303" s="4"/>
      <c r="B4303" s="1"/>
      <c r="C4303" s="1" t="str">
        <f t="shared" si="335"/>
        <v/>
      </c>
      <c r="D4303" s="1"/>
      <c r="E4303" s="1" t="str">
        <f t="shared" si="336"/>
        <v/>
      </c>
      <c r="F4303" s="1" t="str">
        <f t="shared" si="337"/>
        <v/>
      </c>
      <c r="G4303" s="1"/>
      <c r="H4303" s="74" t="str" cm="1">
        <f t="array" ref="H4303">IFERROR(IF(D4303="","",INDEX(Entradas!$H$3:$H$5000,MATCH(Vendas!A4303,IF(Entradas!$B$3:$B$5000=Vendas!D4303,Entradas!$A$3:$A$5000),1))),"Preço não registrado")</f>
        <v/>
      </c>
      <c r="I4303" s="37" t="str">
        <f t="shared" si="338"/>
        <v/>
      </c>
      <c r="J4303" s="1"/>
      <c r="K4303" s="1"/>
      <c r="L4303" s="16" t="str">
        <f t="shared" si="339"/>
        <v/>
      </c>
      <c r="M4303" s="70"/>
    </row>
    <row r="4304" spans="1:13" x14ac:dyDescent="0.3">
      <c r="A4304" s="4"/>
      <c r="B4304" s="1"/>
      <c r="C4304" s="1" t="str">
        <f t="shared" si="335"/>
        <v/>
      </c>
      <c r="D4304" s="1"/>
      <c r="E4304" s="1" t="str">
        <f t="shared" si="336"/>
        <v/>
      </c>
      <c r="F4304" s="1" t="str">
        <f t="shared" si="337"/>
        <v/>
      </c>
      <c r="G4304" s="1"/>
      <c r="H4304" s="74" t="str" cm="1">
        <f t="array" ref="H4304">IFERROR(IF(D4304="","",INDEX(Entradas!$H$3:$H$5000,MATCH(Vendas!A4304,IF(Entradas!$B$3:$B$5000=Vendas!D4304,Entradas!$A$3:$A$5000),1))),"Preço não registrado")</f>
        <v/>
      </c>
      <c r="I4304" s="37" t="str">
        <f t="shared" si="338"/>
        <v/>
      </c>
      <c r="J4304" s="1"/>
      <c r="K4304" s="1"/>
      <c r="L4304" s="16" t="str">
        <f t="shared" si="339"/>
        <v/>
      </c>
      <c r="M4304" s="70"/>
    </row>
    <row r="4305" spans="1:13" x14ac:dyDescent="0.3">
      <c r="A4305" s="4"/>
      <c r="B4305" s="1"/>
      <c r="C4305" s="1" t="str">
        <f t="shared" si="335"/>
        <v/>
      </c>
      <c r="D4305" s="1"/>
      <c r="E4305" s="1" t="str">
        <f t="shared" si="336"/>
        <v/>
      </c>
      <c r="F4305" s="1" t="str">
        <f t="shared" si="337"/>
        <v/>
      </c>
      <c r="G4305" s="1"/>
      <c r="H4305" s="74" t="str" cm="1">
        <f t="array" ref="H4305">IFERROR(IF(D4305="","",INDEX(Entradas!$H$3:$H$5000,MATCH(Vendas!A4305,IF(Entradas!$B$3:$B$5000=Vendas!D4305,Entradas!$A$3:$A$5000),1))),"Preço não registrado")</f>
        <v/>
      </c>
      <c r="I4305" s="37" t="str">
        <f t="shared" si="338"/>
        <v/>
      </c>
      <c r="J4305" s="1"/>
      <c r="K4305" s="1"/>
      <c r="L4305" s="16" t="str">
        <f t="shared" si="339"/>
        <v/>
      </c>
      <c r="M4305" s="70"/>
    </row>
    <row r="4306" spans="1:13" x14ac:dyDescent="0.3">
      <c r="A4306" s="4"/>
      <c r="B4306" s="1"/>
      <c r="C4306" s="1" t="str">
        <f t="shared" si="335"/>
        <v/>
      </c>
      <c r="D4306" s="1"/>
      <c r="E4306" s="1" t="str">
        <f t="shared" si="336"/>
        <v/>
      </c>
      <c r="F4306" s="1" t="str">
        <f t="shared" si="337"/>
        <v/>
      </c>
      <c r="G4306" s="1"/>
      <c r="H4306" s="74" t="str" cm="1">
        <f t="array" ref="H4306">IFERROR(IF(D4306="","",INDEX(Entradas!$H$3:$H$5000,MATCH(Vendas!A4306,IF(Entradas!$B$3:$B$5000=Vendas!D4306,Entradas!$A$3:$A$5000),1))),"Preço não registrado")</f>
        <v/>
      </c>
      <c r="I4306" s="37" t="str">
        <f t="shared" si="338"/>
        <v/>
      </c>
      <c r="J4306" s="1"/>
      <c r="K4306" s="1"/>
      <c r="L4306" s="16" t="str">
        <f t="shared" si="339"/>
        <v/>
      </c>
      <c r="M4306" s="70"/>
    </row>
    <row r="4307" spans="1:13" x14ac:dyDescent="0.3">
      <c r="A4307" s="4"/>
      <c r="B4307" s="1"/>
      <c r="C4307" s="1" t="str">
        <f t="shared" si="335"/>
        <v/>
      </c>
      <c r="D4307" s="1"/>
      <c r="E4307" s="1" t="str">
        <f t="shared" si="336"/>
        <v/>
      </c>
      <c r="F4307" s="1" t="str">
        <f t="shared" si="337"/>
        <v/>
      </c>
      <c r="G4307" s="1"/>
      <c r="H4307" s="74" t="str" cm="1">
        <f t="array" ref="H4307">IFERROR(IF(D4307="","",INDEX(Entradas!$H$3:$H$5000,MATCH(Vendas!A4307,IF(Entradas!$B$3:$B$5000=Vendas!D4307,Entradas!$A$3:$A$5000),1))),"Preço não registrado")</f>
        <v/>
      </c>
      <c r="I4307" s="37" t="str">
        <f t="shared" si="338"/>
        <v/>
      </c>
      <c r="J4307" s="1"/>
      <c r="K4307" s="1"/>
      <c r="L4307" s="16" t="str">
        <f t="shared" si="339"/>
        <v/>
      </c>
      <c r="M4307" s="70"/>
    </row>
    <row r="4308" spans="1:13" x14ac:dyDescent="0.3">
      <c r="A4308" s="4"/>
      <c r="B4308" s="1"/>
      <c r="C4308" s="1" t="str">
        <f t="shared" si="335"/>
        <v/>
      </c>
      <c r="D4308" s="1"/>
      <c r="E4308" s="1" t="str">
        <f t="shared" si="336"/>
        <v/>
      </c>
      <c r="F4308" s="1" t="str">
        <f t="shared" si="337"/>
        <v/>
      </c>
      <c r="G4308" s="1"/>
      <c r="H4308" s="74" t="str" cm="1">
        <f t="array" ref="H4308">IFERROR(IF(D4308="","",INDEX(Entradas!$H$3:$H$5000,MATCH(Vendas!A4308,IF(Entradas!$B$3:$B$5000=Vendas!D4308,Entradas!$A$3:$A$5000),1))),"Preço não registrado")</f>
        <v/>
      </c>
      <c r="I4308" s="37" t="str">
        <f t="shared" si="338"/>
        <v/>
      </c>
      <c r="J4308" s="1"/>
      <c r="K4308" s="1"/>
      <c r="L4308" s="16" t="str">
        <f t="shared" si="339"/>
        <v/>
      </c>
      <c r="M4308" s="70"/>
    </row>
    <row r="4309" spans="1:13" x14ac:dyDescent="0.3">
      <c r="A4309" s="4"/>
      <c r="B4309" s="1"/>
      <c r="C4309" s="1" t="str">
        <f t="shared" si="335"/>
        <v/>
      </c>
      <c r="D4309" s="1"/>
      <c r="E4309" s="1" t="str">
        <f t="shared" si="336"/>
        <v/>
      </c>
      <c r="F4309" s="1" t="str">
        <f t="shared" si="337"/>
        <v/>
      </c>
      <c r="G4309" s="1"/>
      <c r="H4309" s="74" t="str" cm="1">
        <f t="array" ref="H4309">IFERROR(IF(D4309="","",INDEX(Entradas!$H$3:$H$5000,MATCH(Vendas!A4309,IF(Entradas!$B$3:$B$5000=Vendas!D4309,Entradas!$A$3:$A$5000),1))),"Preço não registrado")</f>
        <v/>
      </c>
      <c r="I4309" s="37" t="str">
        <f t="shared" si="338"/>
        <v/>
      </c>
      <c r="J4309" s="1"/>
      <c r="K4309" s="1"/>
      <c r="L4309" s="16" t="str">
        <f t="shared" si="339"/>
        <v/>
      </c>
      <c r="M4309" s="70"/>
    </row>
    <row r="4310" spans="1:13" x14ac:dyDescent="0.3">
      <c r="A4310" s="4"/>
      <c r="B4310" s="1"/>
      <c r="C4310" s="1" t="str">
        <f t="shared" si="335"/>
        <v/>
      </c>
      <c r="D4310" s="1"/>
      <c r="E4310" s="1" t="str">
        <f t="shared" si="336"/>
        <v/>
      </c>
      <c r="F4310" s="1" t="str">
        <f t="shared" si="337"/>
        <v/>
      </c>
      <c r="G4310" s="1"/>
      <c r="H4310" s="74" t="str" cm="1">
        <f t="array" ref="H4310">IFERROR(IF(D4310="","",INDEX(Entradas!$H$3:$H$5000,MATCH(Vendas!A4310,IF(Entradas!$B$3:$B$5000=Vendas!D4310,Entradas!$A$3:$A$5000),1))),"Preço não registrado")</f>
        <v/>
      </c>
      <c r="I4310" s="37" t="str">
        <f t="shared" si="338"/>
        <v/>
      </c>
      <c r="J4310" s="1"/>
      <c r="K4310" s="1"/>
      <c r="L4310" s="16" t="str">
        <f t="shared" si="339"/>
        <v/>
      </c>
      <c r="M4310" s="70"/>
    </row>
    <row r="4311" spans="1:13" x14ac:dyDescent="0.3">
      <c r="A4311" s="4"/>
      <c r="B4311" s="1"/>
      <c r="C4311" s="1" t="str">
        <f t="shared" si="335"/>
        <v/>
      </c>
      <c r="D4311" s="1"/>
      <c r="E4311" s="1" t="str">
        <f t="shared" si="336"/>
        <v/>
      </c>
      <c r="F4311" s="1" t="str">
        <f t="shared" si="337"/>
        <v/>
      </c>
      <c r="G4311" s="1"/>
      <c r="H4311" s="74" t="str" cm="1">
        <f t="array" ref="H4311">IFERROR(IF(D4311="","",INDEX(Entradas!$H$3:$H$5000,MATCH(Vendas!A4311,IF(Entradas!$B$3:$B$5000=Vendas!D4311,Entradas!$A$3:$A$5000),1))),"Preço não registrado")</f>
        <v/>
      </c>
      <c r="I4311" s="37" t="str">
        <f t="shared" si="338"/>
        <v/>
      </c>
      <c r="J4311" s="1"/>
      <c r="K4311" s="1"/>
      <c r="L4311" s="16" t="str">
        <f t="shared" si="339"/>
        <v/>
      </c>
      <c r="M4311" s="70"/>
    </row>
    <row r="4312" spans="1:13" x14ac:dyDescent="0.3">
      <c r="A4312" s="4"/>
      <c r="B4312" s="1"/>
      <c r="C4312" s="1" t="str">
        <f t="shared" si="335"/>
        <v/>
      </c>
      <c r="D4312" s="6"/>
      <c r="E4312" s="1" t="str">
        <f t="shared" si="336"/>
        <v/>
      </c>
      <c r="F4312" s="1" t="str">
        <f t="shared" si="337"/>
        <v/>
      </c>
      <c r="G4312" s="1"/>
      <c r="H4312" s="74" t="str" cm="1">
        <f t="array" ref="H4312">IFERROR(IF(D4312="","",INDEX(Entradas!$H$3:$H$5000,MATCH(Vendas!A4312,IF(Entradas!$B$3:$B$5000=Vendas!D4312,Entradas!$A$3:$A$5000),1))),"Preço não registrado")</f>
        <v/>
      </c>
      <c r="I4312" s="37" t="str">
        <f t="shared" si="338"/>
        <v/>
      </c>
      <c r="J4312" s="1"/>
      <c r="K4312" s="1"/>
      <c r="L4312" s="16" t="str">
        <f t="shared" si="339"/>
        <v/>
      </c>
      <c r="M4312" s="70"/>
    </row>
    <row r="4313" spans="1:13" x14ac:dyDescent="0.3">
      <c r="A4313" s="4"/>
      <c r="B4313" s="1"/>
      <c r="C4313" s="1" t="str">
        <f t="shared" si="335"/>
        <v/>
      </c>
      <c r="D4313" s="1"/>
      <c r="E4313" s="1" t="str">
        <f t="shared" si="336"/>
        <v/>
      </c>
      <c r="F4313" s="1" t="str">
        <f t="shared" si="337"/>
        <v/>
      </c>
      <c r="G4313" s="1"/>
      <c r="H4313" s="74" t="str" cm="1">
        <f t="array" ref="H4313">IFERROR(IF(D4313="","",INDEX(Entradas!$H$3:$H$5000,MATCH(Vendas!A4313,IF(Entradas!$B$3:$B$5000=Vendas!D4313,Entradas!$A$3:$A$5000),1))),"Preço não registrado")</f>
        <v/>
      </c>
      <c r="I4313" s="37" t="str">
        <f t="shared" si="338"/>
        <v/>
      </c>
      <c r="J4313" s="1"/>
      <c r="K4313" s="1"/>
      <c r="L4313" s="16" t="str">
        <f t="shared" si="339"/>
        <v/>
      </c>
      <c r="M4313" s="70"/>
    </row>
    <row r="4314" spans="1:13" x14ac:dyDescent="0.3">
      <c r="A4314" s="4"/>
      <c r="B4314" s="1"/>
      <c r="C4314" s="1" t="str">
        <f t="shared" si="335"/>
        <v/>
      </c>
      <c r="D4314" s="1"/>
      <c r="E4314" s="1" t="str">
        <f t="shared" si="336"/>
        <v/>
      </c>
      <c r="F4314" s="1" t="str">
        <f t="shared" si="337"/>
        <v/>
      </c>
      <c r="G4314" s="1"/>
      <c r="H4314" s="74" t="str" cm="1">
        <f t="array" ref="H4314">IFERROR(IF(D4314="","",INDEX(Entradas!$H$3:$H$5000,MATCH(Vendas!A4314,IF(Entradas!$B$3:$B$5000=Vendas!D4314,Entradas!$A$3:$A$5000),1))),"Preço não registrado")</f>
        <v/>
      </c>
      <c r="I4314" s="37" t="str">
        <f t="shared" si="338"/>
        <v/>
      </c>
      <c r="J4314" s="1"/>
      <c r="K4314" s="1"/>
      <c r="L4314" s="16" t="str">
        <f t="shared" si="339"/>
        <v/>
      </c>
      <c r="M4314" s="70"/>
    </row>
    <row r="4315" spans="1:13" x14ac:dyDescent="0.3">
      <c r="A4315" s="4"/>
      <c r="B4315" s="1"/>
      <c r="C4315" s="1" t="str">
        <f t="shared" si="335"/>
        <v/>
      </c>
      <c r="D4315" s="1"/>
      <c r="E4315" s="1" t="str">
        <f t="shared" si="336"/>
        <v/>
      </c>
      <c r="F4315" s="1" t="str">
        <f t="shared" si="337"/>
        <v/>
      </c>
      <c r="G4315" s="1"/>
      <c r="H4315" s="74" t="str" cm="1">
        <f t="array" ref="H4315">IFERROR(IF(D4315="","",INDEX(Entradas!$H$3:$H$5000,MATCH(Vendas!A4315,IF(Entradas!$B$3:$B$5000=Vendas!D4315,Entradas!$A$3:$A$5000),1))),"Preço não registrado")</f>
        <v/>
      </c>
      <c r="I4315" s="37" t="str">
        <f t="shared" si="338"/>
        <v/>
      </c>
      <c r="J4315" s="1"/>
      <c r="K4315" s="1"/>
      <c r="L4315" s="16" t="str">
        <f t="shared" si="339"/>
        <v/>
      </c>
      <c r="M4315" s="70"/>
    </row>
    <row r="4316" spans="1:13" x14ac:dyDescent="0.3">
      <c r="A4316" s="4"/>
      <c r="B4316" s="1"/>
      <c r="C4316" s="1" t="str">
        <f t="shared" si="335"/>
        <v/>
      </c>
      <c r="D4316" s="1"/>
      <c r="E4316" s="1" t="str">
        <f t="shared" si="336"/>
        <v/>
      </c>
      <c r="F4316" s="1" t="str">
        <f t="shared" si="337"/>
        <v/>
      </c>
      <c r="G4316" s="1"/>
      <c r="H4316" s="74" t="str" cm="1">
        <f t="array" ref="H4316">IFERROR(IF(D4316="","",INDEX(Entradas!$H$3:$H$5000,MATCH(Vendas!A4316,IF(Entradas!$B$3:$B$5000=Vendas!D4316,Entradas!$A$3:$A$5000),1))),"Preço não registrado")</f>
        <v/>
      </c>
      <c r="I4316" s="37" t="str">
        <f t="shared" si="338"/>
        <v/>
      </c>
      <c r="J4316" s="1"/>
      <c r="K4316" s="1"/>
      <c r="L4316" s="16" t="str">
        <f t="shared" si="339"/>
        <v/>
      </c>
      <c r="M4316" s="70"/>
    </row>
    <row r="4317" spans="1:13" x14ac:dyDescent="0.3">
      <c r="A4317" s="4"/>
      <c r="B4317" s="1"/>
      <c r="C4317" s="1" t="str">
        <f t="shared" si="335"/>
        <v/>
      </c>
      <c r="D4317" s="1"/>
      <c r="E4317" s="1" t="str">
        <f t="shared" si="336"/>
        <v/>
      </c>
      <c r="F4317" s="1" t="str">
        <f t="shared" si="337"/>
        <v/>
      </c>
      <c r="G4317" s="1"/>
      <c r="H4317" s="74" t="str" cm="1">
        <f t="array" ref="H4317">IFERROR(IF(D4317="","",INDEX(Entradas!$H$3:$H$5000,MATCH(Vendas!A4317,IF(Entradas!$B$3:$B$5000=Vendas!D4317,Entradas!$A$3:$A$5000),1))),"Preço não registrado")</f>
        <v/>
      </c>
      <c r="I4317" s="37" t="str">
        <f t="shared" si="338"/>
        <v/>
      </c>
      <c r="J4317" s="1"/>
      <c r="K4317" s="1"/>
      <c r="L4317" s="16" t="str">
        <f t="shared" si="339"/>
        <v/>
      </c>
      <c r="M4317" s="70"/>
    </row>
    <row r="4318" spans="1:13" x14ac:dyDescent="0.3">
      <c r="A4318" s="4"/>
      <c r="B4318" s="1"/>
      <c r="C4318" s="1" t="str">
        <f t="shared" si="335"/>
        <v/>
      </c>
      <c r="D4318" s="1"/>
      <c r="E4318" s="1" t="str">
        <f t="shared" si="336"/>
        <v/>
      </c>
      <c r="F4318" s="1" t="str">
        <f t="shared" si="337"/>
        <v/>
      </c>
      <c r="G4318" s="1"/>
      <c r="H4318" s="74" t="str" cm="1">
        <f t="array" ref="H4318">IFERROR(IF(D4318="","",INDEX(Entradas!$H$3:$H$5000,MATCH(Vendas!A4318,IF(Entradas!$B$3:$B$5000=Vendas!D4318,Entradas!$A$3:$A$5000),1))),"Preço não registrado")</f>
        <v/>
      </c>
      <c r="I4318" s="37" t="str">
        <f t="shared" si="338"/>
        <v/>
      </c>
      <c r="J4318" s="1"/>
      <c r="K4318" s="1"/>
      <c r="L4318" s="16" t="str">
        <f t="shared" si="339"/>
        <v/>
      </c>
      <c r="M4318" s="70"/>
    </row>
    <row r="4319" spans="1:13" x14ac:dyDescent="0.3">
      <c r="A4319" s="4"/>
      <c r="B4319" s="1"/>
      <c r="C4319" s="1" t="str">
        <f t="shared" si="335"/>
        <v/>
      </c>
      <c r="D4319" s="1"/>
      <c r="E4319" s="1" t="str">
        <f t="shared" si="336"/>
        <v/>
      </c>
      <c r="F4319" s="1" t="str">
        <f t="shared" si="337"/>
        <v/>
      </c>
      <c r="G4319" s="1"/>
      <c r="H4319" s="74" t="str" cm="1">
        <f t="array" ref="H4319">IFERROR(IF(D4319="","",INDEX(Entradas!$H$3:$H$5000,MATCH(Vendas!A4319,IF(Entradas!$B$3:$B$5000=Vendas!D4319,Entradas!$A$3:$A$5000),1))),"Preço não registrado")</f>
        <v/>
      </c>
      <c r="I4319" s="37" t="str">
        <f t="shared" si="338"/>
        <v/>
      </c>
      <c r="J4319" s="1"/>
      <c r="K4319" s="1"/>
      <c r="L4319" s="16" t="str">
        <f t="shared" si="339"/>
        <v/>
      </c>
      <c r="M4319" s="70"/>
    </row>
    <row r="4320" spans="1:13" x14ac:dyDescent="0.3">
      <c r="A4320" s="4"/>
      <c r="B4320" s="1"/>
      <c r="C4320" s="1" t="str">
        <f t="shared" si="335"/>
        <v/>
      </c>
      <c r="D4320" s="1"/>
      <c r="E4320" s="1" t="str">
        <f t="shared" si="336"/>
        <v/>
      </c>
      <c r="F4320" s="1" t="str">
        <f t="shared" si="337"/>
        <v/>
      </c>
      <c r="G4320" s="1"/>
      <c r="H4320" s="74" t="str" cm="1">
        <f t="array" ref="H4320">IFERROR(IF(D4320="","",INDEX(Entradas!$H$3:$H$5000,MATCH(Vendas!A4320,IF(Entradas!$B$3:$B$5000=Vendas!D4320,Entradas!$A$3:$A$5000),1))),"Preço não registrado")</f>
        <v/>
      </c>
      <c r="I4320" s="37" t="str">
        <f t="shared" si="338"/>
        <v/>
      </c>
      <c r="J4320" s="1"/>
      <c r="K4320" s="1"/>
      <c r="L4320" s="16" t="str">
        <f t="shared" si="339"/>
        <v/>
      </c>
      <c r="M4320" s="70"/>
    </row>
    <row r="4321" spans="1:13" x14ac:dyDescent="0.3">
      <c r="A4321" s="4"/>
      <c r="B4321" s="1"/>
      <c r="C4321" s="1" t="str">
        <f t="shared" si="335"/>
        <v/>
      </c>
      <c r="D4321" s="1"/>
      <c r="E4321" s="1" t="str">
        <f t="shared" si="336"/>
        <v/>
      </c>
      <c r="F4321" s="1" t="str">
        <f t="shared" si="337"/>
        <v/>
      </c>
      <c r="G4321" s="1"/>
      <c r="H4321" s="74" t="str" cm="1">
        <f t="array" ref="H4321">IFERROR(IF(D4321="","",INDEX(Entradas!$H$3:$H$5000,MATCH(Vendas!A4321,IF(Entradas!$B$3:$B$5000=Vendas!D4321,Entradas!$A$3:$A$5000),1))),"Preço não registrado")</f>
        <v/>
      </c>
      <c r="I4321" s="37" t="str">
        <f t="shared" si="338"/>
        <v/>
      </c>
      <c r="J4321" s="1"/>
      <c r="K4321" s="1"/>
      <c r="L4321" s="16" t="str">
        <f t="shared" si="339"/>
        <v/>
      </c>
      <c r="M4321" s="70"/>
    </row>
    <row r="4322" spans="1:13" x14ac:dyDescent="0.3">
      <c r="A4322" s="4"/>
      <c r="B4322" s="1"/>
      <c r="C4322" s="1" t="str">
        <f t="shared" si="335"/>
        <v/>
      </c>
      <c r="D4322" s="6"/>
      <c r="E4322" s="1" t="str">
        <f t="shared" si="336"/>
        <v/>
      </c>
      <c r="F4322" s="1" t="str">
        <f t="shared" si="337"/>
        <v/>
      </c>
      <c r="G4322" s="1"/>
      <c r="H4322" s="74" t="str" cm="1">
        <f t="array" ref="H4322">IFERROR(IF(D4322="","",INDEX(Entradas!$H$3:$H$5000,MATCH(Vendas!A4322,IF(Entradas!$B$3:$B$5000=Vendas!D4322,Entradas!$A$3:$A$5000),1))),"Preço não registrado")</f>
        <v/>
      </c>
      <c r="I4322" s="37" t="str">
        <f t="shared" si="338"/>
        <v/>
      </c>
      <c r="J4322" s="1"/>
      <c r="K4322" s="1"/>
      <c r="L4322" s="16" t="str">
        <f t="shared" si="339"/>
        <v/>
      </c>
      <c r="M4322" s="70"/>
    </row>
    <row r="4323" spans="1:13" x14ac:dyDescent="0.3">
      <c r="A4323" s="4"/>
      <c r="B4323" s="1"/>
      <c r="C4323" s="1" t="str">
        <f t="shared" si="335"/>
        <v/>
      </c>
      <c r="D4323" s="1"/>
      <c r="E4323" s="1" t="str">
        <f t="shared" si="336"/>
        <v/>
      </c>
      <c r="F4323" s="1" t="str">
        <f t="shared" si="337"/>
        <v/>
      </c>
      <c r="G4323" s="1"/>
      <c r="H4323" s="74" t="str" cm="1">
        <f t="array" ref="H4323">IFERROR(IF(D4323="","",INDEX(Entradas!$H$3:$H$5000,MATCH(Vendas!A4323,IF(Entradas!$B$3:$B$5000=Vendas!D4323,Entradas!$A$3:$A$5000),1))),"Preço não registrado")</f>
        <v/>
      </c>
      <c r="I4323" s="37" t="str">
        <f t="shared" si="338"/>
        <v/>
      </c>
      <c r="J4323" s="1"/>
      <c r="K4323" s="1"/>
      <c r="L4323" s="16" t="str">
        <f t="shared" si="339"/>
        <v/>
      </c>
      <c r="M4323" s="70"/>
    </row>
    <row r="4324" spans="1:13" x14ac:dyDescent="0.3">
      <c r="A4324" s="4"/>
      <c r="B4324" s="1"/>
      <c r="C4324" s="1" t="str">
        <f t="shared" si="335"/>
        <v/>
      </c>
      <c r="D4324" s="1"/>
      <c r="E4324" s="1" t="str">
        <f t="shared" si="336"/>
        <v/>
      </c>
      <c r="F4324" s="1" t="str">
        <f t="shared" si="337"/>
        <v/>
      </c>
      <c r="G4324" s="1"/>
      <c r="H4324" s="74" t="str" cm="1">
        <f t="array" ref="H4324">IFERROR(IF(D4324="","",INDEX(Entradas!$H$3:$H$5000,MATCH(Vendas!A4324,IF(Entradas!$B$3:$B$5000=Vendas!D4324,Entradas!$A$3:$A$5000),1))),"Preço não registrado")</f>
        <v/>
      </c>
      <c r="I4324" s="37" t="str">
        <f t="shared" si="338"/>
        <v/>
      </c>
      <c r="J4324" s="1"/>
      <c r="K4324" s="1"/>
      <c r="L4324" s="16" t="str">
        <f t="shared" si="339"/>
        <v/>
      </c>
      <c r="M4324" s="70"/>
    </row>
    <row r="4325" spans="1:13" x14ac:dyDescent="0.3">
      <c r="A4325" s="4"/>
      <c r="B4325" s="1"/>
      <c r="C4325" s="1" t="str">
        <f t="shared" si="335"/>
        <v/>
      </c>
      <c r="D4325" s="1"/>
      <c r="E4325" s="1" t="str">
        <f t="shared" si="336"/>
        <v/>
      </c>
      <c r="F4325" s="1" t="str">
        <f t="shared" si="337"/>
        <v/>
      </c>
      <c r="G4325" s="1"/>
      <c r="H4325" s="74" t="str" cm="1">
        <f t="array" ref="H4325">IFERROR(IF(D4325="","",INDEX(Entradas!$H$3:$H$5000,MATCH(Vendas!A4325,IF(Entradas!$B$3:$B$5000=Vendas!D4325,Entradas!$A$3:$A$5000),1))),"Preço não registrado")</f>
        <v/>
      </c>
      <c r="I4325" s="37" t="str">
        <f t="shared" si="338"/>
        <v/>
      </c>
      <c r="J4325" s="1"/>
      <c r="K4325" s="1"/>
      <c r="L4325" s="16" t="str">
        <f t="shared" si="339"/>
        <v/>
      </c>
      <c r="M4325" s="70"/>
    </row>
    <row r="4326" spans="1:13" x14ac:dyDescent="0.3">
      <c r="A4326" s="4"/>
      <c r="B4326" s="1"/>
      <c r="C4326" s="1" t="str">
        <f t="shared" si="335"/>
        <v/>
      </c>
      <c r="D4326" s="1"/>
      <c r="E4326" s="1" t="str">
        <f t="shared" si="336"/>
        <v/>
      </c>
      <c r="F4326" s="1" t="str">
        <f t="shared" si="337"/>
        <v/>
      </c>
      <c r="G4326" s="1"/>
      <c r="H4326" s="74" t="str" cm="1">
        <f t="array" ref="H4326">IFERROR(IF(D4326="","",INDEX(Entradas!$H$3:$H$5000,MATCH(Vendas!A4326,IF(Entradas!$B$3:$B$5000=Vendas!D4326,Entradas!$A$3:$A$5000),1))),"Preço não registrado")</f>
        <v/>
      </c>
      <c r="I4326" s="37" t="str">
        <f t="shared" si="338"/>
        <v/>
      </c>
      <c r="J4326" s="1"/>
      <c r="K4326" s="1"/>
      <c r="L4326" s="16" t="str">
        <f t="shared" si="339"/>
        <v/>
      </c>
      <c r="M4326" s="70"/>
    </row>
    <row r="4327" spans="1:13" x14ac:dyDescent="0.3">
      <c r="A4327" s="4"/>
      <c r="B4327" s="1"/>
      <c r="C4327" s="1" t="str">
        <f t="shared" si="335"/>
        <v/>
      </c>
      <c r="D4327" s="1"/>
      <c r="E4327" s="1" t="str">
        <f t="shared" si="336"/>
        <v/>
      </c>
      <c r="F4327" s="1" t="str">
        <f t="shared" si="337"/>
        <v/>
      </c>
      <c r="G4327" s="1"/>
      <c r="H4327" s="74" t="str" cm="1">
        <f t="array" ref="H4327">IFERROR(IF(D4327="","",INDEX(Entradas!$H$3:$H$5000,MATCH(Vendas!A4327,IF(Entradas!$B$3:$B$5000=Vendas!D4327,Entradas!$A$3:$A$5000),1))),"Preço não registrado")</f>
        <v/>
      </c>
      <c r="I4327" s="37" t="str">
        <f t="shared" si="338"/>
        <v/>
      </c>
      <c r="J4327" s="1"/>
      <c r="K4327" s="1"/>
      <c r="L4327" s="16" t="str">
        <f t="shared" si="339"/>
        <v/>
      </c>
      <c r="M4327" s="70"/>
    </row>
    <row r="4328" spans="1:13" x14ac:dyDescent="0.3">
      <c r="A4328" s="4"/>
      <c r="B4328" s="1"/>
      <c r="C4328" s="1" t="str">
        <f t="shared" si="335"/>
        <v/>
      </c>
      <c r="D4328" s="1"/>
      <c r="E4328" s="1" t="str">
        <f t="shared" si="336"/>
        <v/>
      </c>
      <c r="F4328" s="1" t="str">
        <f t="shared" si="337"/>
        <v/>
      </c>
      <c r="G4328" s="1"/>
      <c r="H4328" s="74" t="str" cm="1">
        <f t="array" ref="H4328">IFERROR(IF(D4328="","",INDEX(Entradas!$H$3:$H$5000,MATCH(Vendas!A4328,IF(Entradas!$B$3:$B$5000=Vendas!D4328,Entradas!$A$3:$A$5000),1))),"Preço não registrado")</f>
        <v/>
      </c>
      <c r="I4328" s="37" t="str">
        <f t="shared" si="338"/>
        <v/>
      </c>
      <c r="J4328" s="1"/>
      <c r="K4328" s="1"/>
      <c r="L4328" s="16" t="str">
        <f t="shared" si="339"/>
        <v/>
      </c>
      <c r="M4328" s="70"/>
    </row>
    <row r="4329" spans="1:13" x14ac:dyDescent="0.3">
      <c r="A4329" s="4"/>
      <c r="B4329" s="1"/>
      <c r="C4329" s="1" t="str">
        <f t="shared" si="335"/>
        <v/>
      </c>
      <c r="D4329" s="1"/>
      <c r="E4329" s="1" t="str">
        <f t="shared" si="336"/>
        <v/>
      </c>
      <c r="F4329" s="1" t="str">
        <f t="shared" si="337"/>
        <v/>
      </c>
      <c r="G4329" s="1"/>
      <c r="H4329" s="74" t="str" cm="1">
        <f t="array" ref="H4329">IFERROR(IF(D4329="","",INDEX(Entradas!$H$3:$H$5000,MATCH(Vendas!A4329,IF(Entradas!$B$3:$B$5000=Vendas!D4329,Entradas!$A$3:$A$5000),1))),"Preço não registrado")</f>
        <v/>
      </c>
      <c r="I4329" s="37" t="str">
        <f t="shared" si="338"/>
        <v/>
      </c>
      <c r="J4329" s="1"/>
      <c r="K4329" s="1"/>
      <c r="L4329" s="16" t="str">
        <f t="shared" si="339"/>
        <v/>
      </c>
      <c r="M4329" s="70"/>
    </row>
    <row r="4330" spans="1:13" x14ac:dyDescent="0.3">
      <c r="A4330" s="4"/>
      <c r="B4330" s="1"/>
      <c r="C4330" s="1" t="str">
        <f t="shared" si="335"/>
        <v/>
      </c>
      <c r="D4330" s="1"/>
      <c r="E4330" s="1" t="str">
        <f t="shared" si="336"/>
        <v/>
      </c>
      <c r="F4330" s="1" t="str">
        <f t="shared" si="337"/>
        <v/>
      </c>
      <c r="G4330" s="1"/>
      <c r="H4330" s="74" t="str" cm="1">
        <f t="array" ref="H4330">IFERROR(IF(D4330="","",INDEX(Entradas!$H$3:$H$5000,MATCH(Vendas!A4330,IF(Entradas!$B$3:$B$5000=Vendas!D4330,Entradas!$A$3:$A$5000),1))),"Preço não registrado")</f>
        <v/>
      </c>
      <c r="I4330" s="37" t="str">
        <f t="shared" si="338"/>
        <v/>
      </c>
      <c r="J4330" s="1"/>
      <c r="K4330" s="1"/>
      <c r="L4330" s="16" t="str">
        <f t="shared" si="339"/>
        <v/>
      </c>
      <c r="M4330" s="70"/>
    </row>
    <row r="4331" spans="1:13" x14ac:dyDescent="0.3">
      <c r="A4331" s="4"/>
      <c r="B4331" s="1"/>
      <c r="C4331" s="1" t="str">
        <f t="shared" si="335"/>
        <v/>
      </c>
      <c r="D4331" s="1"/>
      <c r="E4331" s="1" t="str">
        <f t="shared" si="336"/>
        <v/>
      </c>
      <c r="F4331" s="1" t="str">
        <f t="shared" si="337"/>
        <v/>
      </c>
      <c r="G4331" s="1"/>
      <c r="H4331" s="74" t="str" cm="1">
        <f t="array" ref="H4331">IFERROR(IF(D4331="","",INDEX(Entradas!$H$3:$H$5000,MATCH(Vendas!A4331,IF(Entradas!$B$3:$B$5000=Vendas!D4331,Entradas!$A$3:$A$5000),1))),"Preço não registrado")</f>
        <v/>
      </c>
      <c r="I4331" s="37" t="str">
        <f t="shared" si="338"/>
        <v/>
      </c>
      <c r="J4331" s="1"/>
      <c r="K4331" s="1"/>
      <c r="L4331" s="16" t="str">
        <f t="shared" si="339"/>
        <v/>
      </c>
      <c r="M4331" s="70"/>
    </row>
    <row r="4332" spans="1:13" x14ac:dyDescent="0.3">
      <c r="A4332" s="4"/>
      <c r="B4332" s="1"/>
      <c r="C4332" s="1" t="str">
        <f t="shared" si="335"/>
        <v/>
      </c>
      <c r="D4332" s="6"/>
      <c r="E4332" s="1" t="str">
        <f t="shared" si="336"/>
        <v/>
      </c>
      <c r="F4332" s="1" t="str">
        <f t="shared" si="337"/>
        <v/>
      </c>
      <c r="G4332" s="1"/>
      <c r="H4332" s="74" t="str" cm="1">
        <f t="array" ref="H4332">IFERROR(IF(D4332="","",INDEX(Entradas!$H$3:$H$5000,MATCH(Vendas!A4332,IF(Entradas!$B$3:$B$5000=Vendas!D4332,Entradas!$A$3:$A$5000),1))),"Preço não registrado")</f>
        <v/>
      </c>
      <c r="I4332" s="37" t="str">
        <f t="shared" si="338"/>
        <v/>
      </c>
      <c r="J4332" s="1"/>
      <c r="K4332" s="1"/>
      <c r="L4332" s="16" t="str">
        <f t="shared" si="339"/>
        <v/>
      </c>
      <c r="M4332" s="70"/>
    </row>
    <row r="4333" spans="1:13" x14ac:dyDescent="0.3">
      <c r="A4333" s="4"/>
      <c r="B4333" s="1"/>
      <c r="C4333" s="1" t="str">
        <f t="shared" si="335"/>
        <v/>
      </c>
      <c r="D4333" s="1"/>
      <c r="E4333" s="1" t="str">
        <f t="shared" si="336"/>
        <v/>
      </c>
      <c r="F4333" s="1" t="str">
        <f t="shared" si="337"/>
        <v/>
      </c>
      <c r="G4333" s="1"/>
      <c r="H4333" s="74" t="str" cm="1">
        <f t="array" ref="H4333">IFERROR(IF(D4333="","",INDEX(Entradas!$H$3:$H$5000,MATCH(Vendas!A4333,IF(Entradas!$B$3:$B$5000=Vendas!D4333,Entradas!$A$3:$A$5000),1))),"Preço não registrado")</f>
        <v/>
      </c>
      <c r="I4333" s="37" t="str">
        <f t="shared" si="338"/>
        <v/>
      </c>
      <c r="J4333" s="1"/>
      <c r="K4333" s="1"/>
      <c r="L4333" s="16" t="str">
        <f t="shared" si="339"/>
        <v/>
      </c>
      <c r="M4333" s="70"/>
    </row>
    <row r="4334" spans="1:13" x14ac:dyDescent="0.3">
      <c r="A4334" s="4"/>
      <c r="B4334" s="1"/>
      <c r="C4334" s="1" t="str">
        <f t="shared" si="335"/>
        <v/>
      </c>
      <c r="D4334" s="1"/>
      <c r="E4334" s="1" t="str">
        <f t="shared" si="336"/>
        <v/>
      </c>
      <c r="F4334" s="1" t="str">
        <f t="shared" si="337"/>
        <v/>
      </c>
      <c r="G4334" s="1"/>
      <c r="H4334" s="74" t="str" cm="1">
        <f t="array" ref="H4334">IFERROR(IF(D4334="","",INDEX(Entradas!$H$3:$H$5000,MATCH(Vendas!A4334,IF(Entradas!$B$3:$B$5000=Vendas!D4334,Entradas!$A$3:$A$5000),1))),"Preço não registrado")</f>
        <v/>
      </c>
      <c r="I4334" s="37" t="str">
        <f t="shared" si="338"/>
        <v/>
      </c>
      <c r="J4334" s="1"/>
      <c r="K4334" s="1"/>
      <c r="L4334" s="16" t="str">
        <f t="shared" si="339"/>
        <v/>
      </c>
      <c r="M4334" s="70"/>
    </row>
    <row r="4335" spans="1:13" x14ac:dyDescent="0.3">
      <c r="A4335" s="4"/>
      <c r="B4335" s="1"/>
      <c r="C4335" s="1" t="str">
        <f t="shared" si="335"/>
        <v/>
      </c>
      <c r="D4335" s="1"/>
      <c r="E4335" s="1" t="str">
        <f t="shared" si="336"/>
        <v/>
      </c>
      <c r="F4335" s="1" t="str">
        <f t="shared" si="337"/>
        <v/>
      </c>
      <c r="G4335" s="1"/>
      <c r="H4335" s="74" t="str" cm="1">
        <f t="array" ref="H4335">IFERROR(IF(D4335="","",INDEX(Entradas!$H$3:$H$5000,MATCH(Vendas!A4335,IF(Entradas!$B$3:$B$5000=Vendas!D4335,Entradas!$A$3:$A$5000),1))),"Preço não registrado")</f>
        <v/>
      </c>
      <c r="I4335" s="37" t="str">
        <f t="shared" si="338"/>
        <v/>
      </c>
      <c r="J4335" s="1"/>
      <c r="K4335" s="1"/>
      <c r="L4335" s="16" t="str">
        <f t="shared" si="339"/>
        <v/>
      </c>
      <c r="M4335" s="70"/>
    </row>
    <row r="4336" spans="1:13" x14ac:dyDescent="0.3">
      <c r="A4336" s="4"/>
      <c r="B4336" s="1"/>
      <c r="C4336" s="1" t="str">
        <f t="shared" si="335"/>
        <v/>
      </c>
      <c r="D4336" s="1"/>
      <c r="E4336" s="1" t="str">
        <f t="shared" si="336"/>
        <v/>
      </c>
      <c r="F4336" s="1" t="str">
        <f t="shared" si="337"/>
        <v/>
      </c>
      <c r="G4336" s="1"/>
      <c r="H4336" s="74" t="str" cm="1">
        <f t="array" ref="H4336">IFERROR(IF(D4336="","",INDEX(Entradas!$H$3:$H$5000,MATCH(Vendas!A4336,IF(Entradas!$B$3:$B$5000=Vendas!D4336,Entradas!$A$3:$A$5000),1))),"Preço não registrado")</f>
        <v/>
      </c>
      <c r="I4336" s="37" t="str">
        <f t="shared" si="338"/>
        <v/>
      </c>
      <c r="J4336" s="1"/>
      <c r="K4336" s="1"/>
      <c r="L4336" s="16" t="str">
        <f t="shared" si="339"/>
        <v/>
      </c>
      <c r="M4336" s="70"/>
    </row>
    <row r="4337" spans="1:13" x14ac:dyDescent="0.3">
      <c r="A4337" s="4"/>
      <c r="B4337" s="1"/>
      <c r="C4337" s="1" t="str">
        <f t="shared" si="335"/>
        <v/>
      </c>
      <c r="D4337" s="1"/>
      <c r="E4337" s="1" t="str">
        <f t="shared" si="336"/>
        <v/>
      </c>
      <c r="F4337" s="1" t="str">
        <f t="shared" si="337"/>
        <v/>
      </c>
      <c r="G4337" s="1"/>
      <c r="H4337" s="74" t="str" cm="1">
        <f t="array" ref="H4337">IFERROR(IF(D4337="","",INDEX(Entradas!$H$3:$H$5000,MATCH(Vendas!A4337,IF(Entradas!$B$3:$B$5000=Vendas!D4337,Entradas!$A$3:$A$5000),1))),"Preço não registrado")</f>
        <v/>
      </c>
      <c r="I4337" s="37" t="str">
        <f t="shared" si="338"/>
        <v/>
      </c>
      <c r="J4337" s="1"/>
      <c r="K4337" s="1"/>
      <c r="L4337" s="16" t="str">
        <f t="shared" si="339"/>
        <v/>
      </c>
      <c r="M4337" s="70"/>
    </row>
    <row r="4338" spans="1:13" x14ac:dyDescent="0.3">
      <c r="A4338" s="4"/>
      <c r="B4338" s="1"/>
      <c r="C4338" s="1" t="str">
        <f t="shared" si="335"/>
        <v/>
      </c>
      <c r="D4338" s="1"/>
      <c r="E4338" s="1" t="str">
        <f t="shared" si="336"/>
        <v/>
      </c>
      <c r="F4338" s="1" t="str">
        <f t="shared" si="337"/>
        <v/>
      </c>
      <c r="G4338" s="1"/>
      <c r="H4338" s="74" t="str" cm="1">
        <f t="array" ref="H4338">IFERROR(IF(D4338="","",INDEX(Entradas!$H$3:$H$5000,MATCH(Vendas!A4338,IF(Entradas!$B$3:$B$5000=Vendas!D4338,Entradas!$A$3:$A$5000),1))),"Preço não registrado")</f>
        <v/>
      </c>
      <c r="I4338" s="37" t="str">
        <f t="shared" si="338"/>
        <v/>
      </c>
      <c r="J4338" s="1"/>
      <c r="K4338" s="1"/>
      <c r="L4338" s="16" t="str">
        <f t="shared" si="339"/>
        <v/>
      </c>
      <c r="M4338" s="70"/>
    </row>
    <row r="4339" spans="1:13" x14ac:dyDescent="0.3">
      <c r="A4339" s="4"/>
      <c r="B4339" s="1"/>
      <c r="C4339" s="1" t="str">
        <f t="shared" si="335"/>
        <v/>
      </c>
      <c r="D4339" s="1"/>
      <c r="E4339" s="1" t="str">
        <f t="shared" si="336"/>
        <v/>
      </c>
      <c r="F4339" s="1" t="str">
        <f t="shared" si="337"/>
        <v/>
      </c>
      <c r="G4339" s="1"/>
      <c r="H4339" s="74" t="str" cm="1">
        <f t="array" ref="H4339">IFERROR(IF(D4339="","",INDEX(Entradas!$H$3:$H$5000,MATCH(Vendas!A4339,IF(Entradas!$B$3:$B$5000=Vendas!D4339,Entradas!$A$3:$A$5000),1))),"Preço não registrado")</f>
        <v/>
      </c>
      <c r="I4339" s="37" t="str">
        <f t="shared" si="338"/>
        <v/>
      </c>
      <c r="J4339" s="1"/>
      <c r="K4339" s="1"/>
      <c r="L4339" s="16" t="str">
        <f t="shared" si="339"/>
        <v/>
      </c>
      <c r="M4339" s="70"/>
    </row>
    <row r="4340" spans="1:13" x14ac:dyDescent="0.3">
      <c r="A4340" s="4"/>
      <c r="B4340" s="1"/>
      <c r="C4340" s="1" t="str">
        <f t="shared" si="335"/>
        <v/>
      </c>
      <c r="D4340" s="1"/>
      <c r="E4340" s="1" t="str">
        <f t="shared" si="336"/>
        <v/>
      </c>
      <c r="F4340" s="1" t="str">
        <f t="shared" si="337"/>
        <v/>
      </c>
      <c r="G4340" s="1"/>
      <c r="H4340" s="74" t="str" cm="1">
        <f t="array" ref="H4340">IFERROR(IF(D4340="","",INDEX(Entradas!$H$3:$H$5000,MATCH(Vendas!A4340,IF(Entradas!$B$3:$B$5000=Vendas!D4340,Entradas!$A$3:$A$5000),1))),"Preço não registrado")</f>
        <v/>
      </c>
      <c r="I4340" s="37" t="str">
        <f t="shared" si="338"/>
        <v/>
      </c>
      <c r="J4340" s="1"/>
      <c r="K4340" s="1"/>
      <c r="L4340" s="16" t="str">
        <f t="shared" si="339"/>
        <v/>
      </c>
      <c r="M4340" s="70"/>
    </row>
    <row r="4341" spans="1:13" x14ac:dyDescent="0.3">
      <c r="A4341" s="4"/>
      <c r="B4341" s="1"/>
      <c r="C4341" s="1" t="str">
        <f t="shared" si="335"/>
        <v/>
      </c>
      <c r="D4341" s="1"/>
      <c r="E4341" s="1" t="str">
        <f t="shared" si="336"/>
        <v/>
      </c>
      <c r="F4341" s="1" t="str">
        <f t="shared" si="337"/>
        <v/>
      </c>
      <c r="G4341" s="1"/>
      <c r="H4341" s="74" t="str" cm="1">
        <f t="array" ref="H4341">IFERROR(IF(D4341="","",INDEX(Entradas!$H$3:$H$5000,MATCH(Vendas!A4341,IF(Entradas!$B$3:$B$5000=Vendas!D4341,Entradas!$A$3:$A$5000),1))),"Preço não registrado")</f>
        <v/>
      </c>
      <c r="I4341" s="37" t="str">
        <f t="shared" si="338"/>
        <v/>
      </c>
      <c r="J4341" s="1"/>
      <c r="K4341" s="1"/>
      <c r="L4341" s="16" t="str">
        <f t="shared" si="339"/>
        <v/>
      </c>
      <c r="M4341" s="70"/>
    </row>
    <row r="4342" spans="1:13" x14ac:dyDescent="0.3">
      <c r="A4342" s="4"/>
      <c r="B4342" s="1"/>
      <c r="C4342" s="1" t="str">
        <f t="shared" si="335"/>
        <v/>
      </c>
      <c r="D4342" s="6"/>
      <c r="E4342" s="1" t="str">
        <f t="shared" si="336"/>
        <v/>
      </c>
      <c r="F4342" s="1" t="str">
        <f t="shared" si="337"/>
        <v/>
      </c>
      <c r="G4342" s="1"/>
      <c r="H4342" s="74" t="str" cm="1">
        <f t="array" ref="H4342">IFERROR(IF(D4342="","",INDEX(Entradas!$H$3:$H$5000,MATCH(Vendas!A4342,IF(Entradas!$B$3:$B$5000=Vendas!D4342,Entradas!$A$3:$A$5000),1))),"Preço não registrado")</f>
        <v/>
      </c>
      <c r="I4342" s="37" t="str">
        <f t="shared" si="338"/>
        <v/>
      </c>
      <c r="J4342" s="1"/>
      <c r="K4342" s="1"/>
      <c r="L4342" s="16" t="str">
        <f t="shared" si="339"/>
        <v/>
      </c>
      <c r="M4342" s="70"/>
    </row>
    <row r="4343" spans="1:13" x14ac:dyDescent="0.3">
      <c r="A4343" s="4"/>
      <c r="B4343" s="1"/>
      <c r="C4343" s="1" t="str">
        <f t="shared" si="335"/>
        <v/>
      </c>
      <c r="D4343" s="1"/>
      <c r="E4343" s="1" t="str">
        <f t="shared" si="336"/>
        <v/>
      </c>
      <c r="F4343" s="1" t="str">
        <f t="shared" si="337"/>
        <v/>
      </c>
      <c r="G4343" s="1"/>
      <c r="H4343" s="74" t="str" cm="1">
        <f t="array" ref="H4343">IFERROR(IF(D4343="","",INDEX(Entradas!$H$3:$H$5000,MATCH(Vendas!A4343,IF(Entradas!$B$3:$B$5000=Vendas!D4343,Entradas!$A$3:$A$5000),1))),"Preço não registrado")</f>
        <v/>
      </c>
      <c r="I4343" s="37" t="str">
        <f t="shared" si="338"/>
        <v/>
      </c>
      <c r="J4343" s="1"/>
      <c r="K4343" s="1"/>
      <c r="L4343" s="16" t="str">
        <f t="shared" si="339"/>
        <v/>
      </c>
      <c r="M4343" s="70"/>
    </row>
    <row r="4344" spans="1:13" x14ac:dyDescent="0.3">
      <c r="A4344" s="4"/>
      <c r="B4344" s="1"/>
      <c r="C4344" s="1" t="str">
        <f t="shared" si="335"/>
        <v/>
      </c>
      <c r="D4344" s="1"/>
      <c r="E4344" s="1" t="str">
        <f t="shared" si="336"/>
        <v/>
      </c>
      <c r="F4344" s="1" t="str">
        <f t="shared" si="337"/>
        <v/>
      </c>
      <c r="G4344" s="1"/>
      <c r="H4344" s="74" t="str" cm="1">
        <f t="array" ref="H4344">IFERROR(IF(D4344="","",INDEX(Entradas!$H$3:$H$5000,MATCH(Vendas!A4344,IF(Entradas!$B$3:$B$5000=Vendas!D4344,Entradas!$A$3:$A$5000),1))),"Preço não registrado")</f>
        <v/>
      </c>
      <c r="I4344" s="37" t="str">
        <f t="shared" si="338"/>
        <v/>
      </c>
      <c r="J4344" s="1"/>
      <c r="K4344" s="1"/>
      <c r="L4344" s="16" t="str">
        <f t="shared" si="339"/>
        <v/>
      </c>
      <c r="M4344" s="70"/>
    </row>
    <row r="4345" spans="1:13" x14ac:dyDescent="0.3">
      <c r="A4345" s="4"/>
      <c r="B4345" s="1"/>
      <c r="C4345" s="1" t="str">
        <f t="shared" si="335"/>
        <v/>
      </c>
      <c r="D4345" s="1"/>
      <c r="E4345" s="1" t="str">
        <f t="shared" si="336"/>
        <v/>
      </c>
      <c r="F4345" s="1" t="str">
        <f t="shared" si="337"/>
        <v/>
      </c>
      <c r="G4345" s="1"/>
      <c r="H4345" s="74" t="str" cm="1">
        <f t="array" ref="H4345">IFERROR(IF(D4345="","",INDEX(Entradas!$H$3:$H$5000,MATCH(Vendas!A4345,IF(Entradas!$B$3:$B$5000=Vendas!D4345,Entradas!$A$3:$A$5000),1))),"Preço não registrado")</f>
        <v/>
      </c>
      <c r="I4345" s="37" t="str">
        <f t="shared" si="338"/>
        <v/>
      </c>
      <c r="J4345" s="1"/>
      <c r="K4345" s="1"/>
      <c r="L4345" s="16" t="str">
        <f t="shared" si="339"/>
        <v/>
      </c>
      <c r="M4345" s="70"/>
    </row>
    <row r="4346" spans="1:13" x14ac:dyDescent="0.3">
      <c r="A4346" s="4"/>
      <c r="B4346" s="1"/>
      <c r="C4346" s="1" t="str">
        <f t="shared" si="335"/>
        <v/>
      </c>
      <c r="D4346" s="1"/>
      <c r="E4346" s="1" t="str">
        <f t="shared" si="336"/>
        <v/>
      </c>
      <c r="F4346" s="1" t="str">
        <f t="shared" si="337"/>
        <v/>
      </c>
      <c r="G4346" s="1"/>
      <c r="H4346" s="74" t="str" cm="1">
        <f t="array" ref="H4346">IFERROR(IF(D4346="","",INDEX(Entradas!$H$3:$H$5000,MATCH(Vendas!A4346,IF(Entradas!$B$3:$B$5000=Vendas!D4346,Entradas!$A$3:$A$5000),1))),"Preço não registrado")</f>
        <v/>
      </c>
      <c r="I4346" s="37" t="str">
        <f t="shared" si="338"/>
        <v/>
      </c>
      <c r="J4346" s="1"/>
      <c r="K4346" s="1"/>
      <c r="L4346" s="16" t="str">
        <f t="shared" si="339"/>
        <v/>
      </c>
      <c r="M4346" s="70"/>
    </row>
    <row r="4347" spans="1:13" x14ac:dyDescent="0.3">
      <c r="A4347" s="4"/>
      <c r="B4347" s="1"/>
      <c r="C4347" s="1" t="str">
        <f t="shared" si="335"/>
        <v/>
      </c>
      <c r="D4347" s="1"/>
      <c r="E4347" s="1" t="str">
        <f t="shared" si="336"/>
        <v/>
      </c>
      <c r="F4347" s="1" t="str">
        <f t="shared" si="337"/>
        <v/>
      </c>
      <c r="G4347" s="1"/>
      <c r="H4347" s="74" t="str" cm="1">
        <f t="array" ref="H4347">IFERROR(IF(D4347="","",INDEX(Entradas!$H$3:$H$5000,MATCH(Vendas!A4347,IF(Entradas!$B$3:$B$5000=Vendas!D4347,Entradas!$A$3:$A$5000),1))),"Preço não registrado")</f>
        <v/>
      </c>
      <c r="I4347" s="37" t="str">
        <f t="shared" si="338"/>
        <v/>
      </c>
      <c r="J4347" s="1"/>
      <c r="K4347" s="1"/>
      <c r="L4347" s="16" t="str">
        <f t="shared" si="339"/>
        <v/>
      </c>
      <c r="M4347" s="70"/>
    </row>
    <row r="4348" spans="1:13" x14ac:dyDescent="0.3">
      <c r="A4348" s="4"/>
      <c r="B4348" s="1"/>
      <c r="C4348" s="1" t="str">
        <f t="shared" si="335"/>
        <v/>
      </c>
      <c r="D4348" s="1"/>
      <c r="E4348" s="1" t="str">
        <f t="shared" si="336"/>
        <v/>
      </c>
      <c r="F4348" s="1" t="str">
        <f t="shared" si="337"/>
        <v/>
      </c>
      <c r="G4348" s="1"/>
      <c r="H4348" s="74" t="str" cm="1">
        <f t="array" ref="H4348">IFERROR(IF(D4348="","",INDEX(Entradas!$H$3:$H$5000,MATCH(Vendas!A4348,IF(Entradas!$B$3:$B$5000=Vendas!D4348,Entradas!$A$3:$A$5000),1))),"Preço não registrado")</f>
        <v/>
      </c>
      <c r="I4348" s="37" t="str">
        <f t="shared" si="338"/>
        <v/>
      </c>
      <c r="J4348" s="1"/>
      <c r="K4348" s="1"/>
      <c r="L4348" s="16" t="str">
        <f t="shared" si="339"/>
        <v/>
      </c>
      <c r="M4348" s="70"/>
    </row>
    <row r="4349" spans="1:13" x14ac:dyDescent="0.3">
      <c r="A4349" s="4"/>
      <c r="B4349" s="1"/>
      <c r="C4349" s="1" t="str">
        <f t="shared" si="335"/>
        <v/>
      </c>
      <c r="D4349" s="1"/>
      <c r="E4349" s="1" t="str">
        <f t="shared" si="336"/>
        <v/>
      </c>
      <c r="F4349" s="1" t="str">
        <f t="shared" si="337"/>
        <v/>
      </c>
      <c r="G4349" s="1"/>
      <c r="H4349" s="74" t="str" cm="1">
        <f t="array" ref="H4349">IFERROR(IF(D4349="","",INDEX(Entradas!$H$3:$H$5000,MATCH(Vendas!A4349,IF(Entradas!$B$3:$B$5000=Vendas!D4349,Entradas!$A$3:$A$5000),1))),"Preço não registrado")</f>
        <v/>
      </c>
      <c r="I4349" s="37" t="str">
        <f t="shared" si="338"/>
        <v/>
      </c>
      <c r="J4349" s="1"/>
      <c r="K4349" s="1"/>
      <c r="L4349" s="16" t="str">
        <f t="shared" si="339"/>
        <v/>
      </c>
      <c r="M4349" s="70"/>
    </row>
    <row r="4350" spans="1:13" x14ac:dyDescent="0.3">
      <c r="A4350" s="4"/>
      <c r="B4350" s="1"/>
      <c r="C4350" s="1" t="str">
        <f t="shared" si="335"/>
        <v/>
      </c>
      <c r="D4350" s="1"/>
      <c r="E4350" s="1" t="str">
        <f t="shared" si="336"/>
        <v/>
      </c>
      <c r="F4350" s="1" t="str">
        <f t="shared" si="337"/>
        <v/>
      </c>
      <c r="G4350" s="1"/>
      <c r="H4350" s="74" t="str" cm="1">
        <f t="array" ref="H4350">IFERROR(IF(D4350="","",INDEX(Entradas!$H$3:$H$5000,MATCH(Vendas!A4350,IF(Entradas!$B$3:$B$5000=Vendas!D4350,Entradas!$A$3:$A$5000),1))),"Preço não registrado")</f>
        <v/>
      </c>
      <c r="I4350" s="37" t="str">
        <f t="shared" si="338"/>
        <v/>
      </c>
      <c r="J4350" s="1"/>
      <c r="K4350" s="1"/>
      <c r="L4350" s="16" t="str">
        <f t="shared" si="339"/>
        <v/>
      </c>
      <c r="M4350" s="70"/>
    </row>
    <row r="4351" spans="1:13" x14ac:dyDescent="0.3">
      <c r="A4351" s="4"/>
      <c r="B4351" s="1"/>
      <c r="C4351" s="1" t="str">
        <f t="shared" si="335"/>
        <v/>
      </c>
      <c r="D4351" s="1"/>
      <c r="E4351" s="1" t="str">
        <f t="shared" si="336"/>
        <v/>
      </c>
      <c r="F4351" s="1" t="str">
        <f t="shared" si="337"/>
        <v/>
      </c>
      <c r="G4351" s="1"/>
      <c r="H4351" s="74" t="str" cm="1">
        <f t="array" ref="H4351">IFERROR(IF(D4351="","",INDEX(Entradas!$H$3:$H$5000,MATCH(Vendas!A4351,IF(Entradas!$B$3:$B$5000=Vendas!D4351,Entradas!$A$3:$A$5000),1))),"Preço não registrado")</f>
        <v/>
      </c>
      <c r="I4351" s="37" t="str">
        <f t="shared" si="338"/>
        <v/>
      </c>
      <c r="J4351" s="1"/>
      <c r="K4351" s="1"/>
      <c r="L4351" s="16" t="str">
        <f t="shared" si="339"/>
        <v/>
      </c>
      <c r="M4351" s="70"/>
    </row>
    <row r="4352" spans="1:13" x14ac:dyDescent="0.3">
      <c r="A4352" s="4"/>
      <c r="B4352" s="1"/>
      <c r="C4352" s="1" t="str">
        <f t="shared" si="335"/>
        <v/>
      </c>
      <c r="D4352" s="6"/>
      <c r="E4352" s="1" t="str">
        <f t="shared" si="336"/>
        <v/>
      </c>
      <c r="F4352" s="1" t="str">
        <f t="shared" si="337"/>
        <v/>
      </c>
      <c r="G4352" s="1"/>
      <c r="H4352" s="74" t="str" cm="1">
        <f t="array" ref="H4352">IFERROR(IF(D4352="","",INDEX(Entradas!$H$3:$H$5000,MATCH(Vendas!A4352,IF(Entradas!$B$3:$B$5000=Vendas!D4352,Entradas!$A$3:$A$5000),1))),"Preço não registrado")</f>
        <v/>
      </c>
      <c r="I4352" s="37" t="str">
        <f t="shared" si="338"/>
        <v/>
      </c>
      <c r="J4352" s="1"/>
      <c r="K4352" s="1"/>
      <c r="L4352" s="16" t="str">
        <f t="shared" si="339"/>
        <v/>
      </c>
      <c r="M4352" s="70"/>
    </row>
    <row r="4353" spans="1:13" x14ac:dyDescent="0.3">
      <c r="A4353" s="4"/>
      <c r="B4353" s="1"/>
      <c r="C4353" s="1" t="str">
        <f t="shared" si="335"/>
        <v/>
      </c>
      <c r="D4353" s="1"/>
      <c r="E4353" s="1" t="str">
        <f t="shared" si="336"/>
        <v/>
      </c>
      <c r="F4353" s="1" t="str">
        <f t="shared" si="337"/>
        <v/>
      </c>
      <c r="G4353" s="1"/>
      <c r="H4353" s="74" t="str" cm="1">
        <f t="array" ref="H4353">IFERROR(IF(D4353="","",INDEX(Entradas!$H$3:$H$5000,MATCH(Vendas!A4353,IF(Entradas!$B$3:$B$5000=Vendas!D4353,Entradas!$A$3:$A$5000),1))),"Preço não registrado")</f>
        <v/>
      </c>
      <c r="I4353" s="37" t="str">
        <f t="shared" si="338"/>
        <v/>
      </c>
      <c r="J4353" s="1"/>
      <c r="K4353" s="1"/>
      <c r="L4353" s="16" t="str">
        <f t="shared" si="339"/>
        <v/>
      </c>
      <c r="M4353" s="70"/>
    </row>
    <row r="4354" spans="1:13" x14ac:dyDescent="0.3">
      <c r="A4354" s="4"/>
      <c r="B4354" s="1"/>
      <c r="C4354" s="1" t="str">
        <f t="shared" si="335"/>
        <v/>
      </c>
      <c r="D4354" s="1"/>
      <c r="E4354" s="1" t="str">
        <f t="shared" si="336"/>
        <v/>
      </c>
      <c r="F4354" s="1" t="str">
        <f t="shared" si="337"/>
        <v/>
      </c>
      <c r="G4354" s="1"/>
      <c r="H4354" s="74" t="str" cm="1">
        <f t="array" ref="H4354">IFERROR(IF(D4354="","",INDEX(Entradas!$H$3:$H$5000,MATCH(Vendas!A4354,IF(Entradas!$B$3:$B$5000=Vendas!D4354,Entradas!$A$3:$A$5000),1))),"Preço não registrado")</f>
        <v/>
      </c>
      <c r="I4354" s="37" t="str">
        <f t="shared" si="338"/>
        <v/>
      </c>
      <c r="J4354" s="1"/>
      <c r="K4354" s="1"/>
      <c r="L4354" s="16" t="str">
        <f t="shared" si="339"/>
        <v/>
      </c>
      <c r="M4354" s="70"/>
    </row>
    <row r="4355" spans="1:13" x14ac:dyDescent="0.3">
      <c r="A4355" s="4"/>
      <c r="B4355" s="1"/>
      <c r="C4355" s="1" t="str">
        <f t="shared" ref="C4355:C4418" si="340">IF(B4355="","",VLOOKUP(B4355,tabela_cliente,2,0))</f>
        <v/>
      </c>
      <c r="D4355" s="1"/>
      <c r="E4355" s="1" t="str">
        <f t="shared" ref="E4355:E4418" si="341">IF(D4355="","",VLOOKUP(D4355,tabela_produto,2,0))</f>
        <v/>
      </c>
      <c r="F4355" s="1" t="str">
        <f t="shared" ref="F4355:F4418" si="342">IF(D4355="","",VLOOKUP(D4355,tabela_produto,3,0))</f>
        <v/>
      </c>
      <c r="G4355" s="1"/>
      <c r="H4355" s="74" t="str" cm="1">
        <f t="array" ref="H4355">IFERROR(IF(D4355="","",INDEX(Entradas!$H$3:$H$5000,MATCH(Vendas!A4355,IF(Entradas!$B$3:$B$5000=Vendas!D4355,Entradas!$A$3:$A$5000),1))),"Preço não registrado")</f>
        <v/>
      </c>
      <c r="I4355" s="37" t="str">
        <f t="shared" si="338"/>
        <v/>
      </c>
      <c r="J4355" s="1"/>
      <c r="K4355" s="1"/>
      <c r="L4355" s="16" t="str">
        <f t="shared" si="339"/>
        <v/>
      </c>
      <c r="M4355" s="70"/>
    </row>
    <row r="4356" spans="1:13" x14ac:dyDescent="0.3">
      <c r="A4356" s="4"/>
      <c r="B4356" s="1"/>
      <c r="C4356" s="1" t="str">
        <f t="shared" si="340"/>
        <v/>
      </c>
      <c r="D4356" s="1"/>
      <c r="E4356" s="1" t="str">
        <f t="shared" si="341"/>
        <v/>
      </c>
      <c r="F4356" s="1" t="str">
        <f t="shared" si="342"/>
        <v/>
      </c>
      <c r="G4356" s="1"/>
      <c r="H4356" s="74" t="str" cm="1">
        <f t="array" ref="H4356">IFERROR(IF(D4356="","",INDEX(Entradas!$H$3:$H$5000,MATCH(Vendas!A4356,IF(Entradas!$B$3:$B$5000=Vendas!D4356,Entradas!$A$3:$A$5000),1))),"Preço não registrado")</f>
        <v/>
      </c>
      <c r="I4356" s="37" t="str">
        <f t="shared" ref="I4356:I4419" si="343">IFERROR(IF(OR(G4356="",H4356=""),"",G4356*H4356),"")</f>
        <v/>
      </c>
      <c r="J4356" s="1"/>
      <c r="K4356" s="1"/>
      <c r="L4356" s="16" t="str">
        <f t="shared" ref="L4356:L4419" si="344">IF(K4356="","",HYPERLINK("https://rastreamentocorreios.info/consulta/"&amp;K4356,"Rastreie aqui"))</f>
        <v/>
      </c>
      <c r="M4356" s="70"/>
    </row>
    <row r="4357" spans="1:13" x14ac:dyDescent="0.3">
      <c r="A4357" s="4"/>
      <c r="B4357" s="1"/>
      <c r="C4357" s="1" t="str">
        <f t="shared" si="340"/>
        <v/>
      </c>
      <c r="D4357" s="1"/>
      <c r="E4357" s="1" t="str">
        <f t="shared" si="341"/>
        <v/>
      </c>
      <c r="F4357" s="1" t="str">
        <f t="shared" si="342"/>
        <v/>
      </c>
      <c r="G4357" s="1"/>
      <c r="H4357" s="74" t="str" cm="1">
        <f t="array" ref="H4357">IFERROR(IF(D4357="","",INDEX(Entradas!$H$3:$H$5000,MATCH(Vendas!A4357,IF(Entradas!$B$3:$B$5000=Vendas!D4357,Entradas!$A$3:$A$5000),1))),"Preço não registrado")</f>
        <v/>
      </c>
      <c r="I4357" s="37" t="str">
        <f t="shared" si="343"/>
        <v/>
      </c>
      <c r="J4357" s="1"/>
      <c r="K4357" s="1"/>
      <c r="L4357" s="16" t="str">
        <f t="shared" si="344"/>
        <v/>
      </c>
      <c r="M4357" s="70"/>
    </row>
    <row r="4358" spans="1:13" x14ac:dyDescent="0.3">
      <c r="A4358" s="4"/>
      <c r="B4358" s="1"/>
      <c r="C4358" s="1" t="str">
        <f t="shared" si="340"/>
        <v/>
      </c>
      <c r="D4358" s="1"/>
      <c r="E4358" s="1" t="str">
        <f t="shared" si="341"/>
        <v/>
      </c>
      <c r="F4358" s="1" t="str">
        <f t="shared" si="342"/>
        <v/>
      </c>
      <c r="G4358" s="1"/>
      <c r="H4358" s="74" t="str" cm="1">
        <f t="array" ref="H4358">IFERROR(IF(D4358="","",INDEX(Entradas!$H$3:$H$5000,MATCH(Vendas!A4358,IF(Entradas!$B$3:$B$5000=Vendas!D4358,Entradas!$A$3:$A$5000),1))),"Preço não registrado")</f>
        <v/>
      </c>
      <c r="I4358" s="37" t="str">
        <f t="shared" si="343"/>
        <v/>
      </c>
      <c r="J4358" s="1"/>
      <c r="K4358" s="1"/>
      <c r="L4358" s="16" t="str">
        <f t="shared" si="344"/>
        <v/>
      </c>
      <c r="M4358" s="70"/>
    </row>
    <row r="4359" spans="1:13" x14ac:dyDescent="0.3">
      <c r="A4359" s="4"/>
      <c r="B4359" s="1"/>
      <c r="C4359" s="1" t="str">
        <f t="shared" si="340"/>
        <v/>
      </c>
      <c r="D4359" s="1"/>
      <c r="E4359" s="1" t="str">
        <f t="shared" si="341"/>
        <v/>
      </c>
      <c r="F4359" s="1" t="str">
        <f t="shared" si="342"/>
        <v/>
      </c>
      <c r="G4359" s="1"/>
      <c r="H4359" s="74" t="str" cm="1">
        <f t="array" ref="H4359">IFERROR(IF(D4359="","",INDEX(Entradas!$H$3:$H$5000,MATCH(Vendas!A4359,IF(Entradas!$B$3:$B$5000=Vendas!D4359,Entradas!$A$3:$A$5000),1))),"Preço não registrado")</f>
        <v/>
      </c>
      <c r="I4359" s="37" t="str">
        <f t="shared" si="343"/>
        <v/>
      </c>
      <c r="J4359" s="1"/>
      <c r="K4359" s="1"/>
      <c r="L4359" s="16" t="str">
        <f t="shared" si="344"/>
        <v/>
      </c>
      <c r="M4359" s="70"/>
    </row>
    <row r="4360" spans="1:13" x14ac:dyDescent="0.3">
      <c r="A4360" s="4"/>
      <c r="B4360" s="1"/>
      <c r="C4360" s="1" t="str">
        <f t="shared" si="340"/>
        <v/>
      </c>
      <c r="D4360" s="1"/>
      <c r="E4360" s="1" t="str">
        <f t="shared" si="341"/>
        <v/>
      </c>
      <c r="F4360" s="1" t="str">
        <f t="shared" si="342"/>
        <v/>
      </c>
      <c r="G4360" s="1"/>
      <c r="H4360" s="74" t="str" cm="1">
        <f t="array" ref="H4360">IFERROR(IF(D4360="","",INDEX(Entradas!$H$3:$H$5000,MATCH(Vendas!A4360,IF(Entradas!$B$3:$B$5000=Vendas!D4360,Entradas!$A$3:$A$5000),1))),"Preço não registrado")</f>
        <v/>
      </c>
      <c r="I4360" s="37" t="str">
        <f t="shared" si="343"/>
        <v/>
      </c>
      <c r="J4360" s="1"/>
      <c r="K4360" s="1"/>
      <c r="L4360" s="16" t="str">
        <f t="shared" si="344"/>
        <v/>
      </c>
      <c r="M4360" s="70"/>
    </row>
    <row r="4361" spans="1:13" x14ac:dyDescent="0.3">
      <c r="A4361" s="4"/>
      <c r="B4361" s="1"/>
      <c r="C4361" s="1" t="str">
        <f t="shared" si="340"/>
        <v/>
      </c>
      <c r="D4361" s="1"/>
      <c r="E4361" s="1" t="str">
        <f t="shared" si="341"/>
        <v/>
      </c>
      <c r="F4361" s="1" t="str">
        <f t="shared" si="342"/>
        <v/>
      </c>
      <c r="G4361" s="1"/>
      <c r="H4361" s="74" t="str" cm="1">
        <f t="array" ref="H4361">IFERROR(IF(D4361="","",INDEX(Entradas!$H$3:$H$5000,MATCH(Vendas!A4361,IF(Entradas!$B$3:$B$5000=Vendas!D4361,Entradas!$A$3:$A$5000),1))),"Preço não registrado")</f>
        <v/>
      </c>
      <c r="I4361" s="37" t="str">
        <f t="shared" si="343"/>
        <v/>
      </c>
      <c r="J4361" s="1"/>
      <c r="K4361" s="1"/>
      <c r="L4361" s="16" t="str">
        <f t="shared" si="344"/>
        <v/>
      </c>
      <c r="M4361" s="70"/>
    </row>
    <row r="4362" spans="1:13" x14ac:dyDescent="0.3">
      <c r="A4362" s="4"/>
      <c r="B4362" s="1"/>
      <c r="C4362" s="1" t="str">
        <f t="shared" si="340"/>
        <v/>
      </c>
      <c r="D4362" s="6"/>
      <c r="E4362" s="1" t="str">
        <f t="shared" si="341"/>
        <v/>
      </c>
      <c r="F4362" s="1" t="str">
        <f t="shared" si="342"/>
        <v/>
      </c>
      <c r="G4362" s="1"/>
      <c r="H4362" s="74" t="str" cm="1">
        <f t="array" ref="H4362">IFERROR(IF(D4362="","",INDEX(Entradas!$H$3:$H$5000,MATCH(Vendas!A4362,IF(Entradas!$B$3:$B$5000=Vendas!D4362,Entradas!$A$3:$A$5000),1))),"Preço não registrado")</f>
        <v/>
      </c>
      <c r="I4362" s="37" t="str">
        <f t="shared" si="343"/>
        <v/>
      </c>
      <c r="J4362" s="1"/>
      <c r="K4362" s="1"/>
      <c r="L4362" s="16" t="str">
        <f t="shared" si="344"/>
        <v/>
      </c>
      <c r="M4362" s="70"/>
    </row>
    <row r="4363" spans="1:13" x14ac:dyDescent="0.3">
      <c r="A4363" s="4"/>
      <c r="B4363" s="1"/>
      <c r="C4363" s="1" t="str">
        <f t="shared" si="340"/>
        <v/>
      </c>
      <c r="D4363" s="1"/>
      <c r="E4363" s="1" t="str">
        <f t="shared" si="341"/>
        <v/>
      </c>
      <c r="F4363" s="1" t="str">
        <f t="shared" si="342"/>
        <v/>
      </c>
      <c r="G4363" s="1"/>
      <c r="H4363" s="74" t="str" cm="1">
        <f t="array" ref="H4363">IFERROR(IF(D4363="","",INDEX(Entradas!$H$3:$H$5000,MATCH(Vendas!A4363,IF(Entradas!$B$3:$B$5000=Vendas!D4363,Entradas!$A$3:$A$5000),1))),"Preço não registrado")</f>
        <v/>
      </c>
      <c r="I4363" s="37" t="str">
        <f t="shared" si="343"/>
        <v/>
      </c>
      <c r="J4363" s="1"/>
      <c r="K4363" s="1"/>
      <c r="L4363" s="16" t="str">
        <f t="shared" si="344"/>
        <v/>
      </c>
      <c r="M4363" s="70"/>
    </row>
    <row r="4364" spans="1:13" x14ac:dyDescent="0.3">
      <c r="A4364" s="4"/>
      <c r="B4364" s="1"/>
      <c r="C4364" s="1" t="str">
        <f t="shared" si="340"/>
        <v/>
      </c>
      <c r="D4364" s="1"/>
      <c r="E4364" s="1" t="str">
        <f t="shared" si="341"/>
        <v/>
      </c>
      <c r="F4364" s="1" t="str">
        <f t="shared" si="342"/>
        <v/>
      </c>
      <c r="G4364" s="1"/>
      <c r="H4364" s="74" t="str" cm="1">
        <f t="array" ref="H4364">IFERROR(IF(D4364="","",INDEX(Entradas!$H$3:$H$5000,MATCH(Vendas!A4364,IF(Entradas!$B$3:$B$5000=Vendas!D4364,Entradas!$A$3:$A$5000),1))),"Preço não registrado")</f>
        <v/>
      </c>
      <c r="I4364" s="37" t="str">
        <f t="shared" si="343"/>
        <v/>
      </c>
      <c r="J4364" s="1"/>
      <c r="K4364" s="1"/>
      <c r="L4364" s="16" t="str">
        <f t="shared" si="344"/>
        <v/>
      </c>
      <c r="M4364" s="70"/>
    </row>
    <row r="4365" spans="1:13" x14ac:dyDescent="0.3">
      <c r="A4365" s="4"/>
      <c r="B4365" s="1"/>
      <c r="C4365" s="1" t="str">
        <f t="shared" si="340"/>
        <v/>
      </c>
      <c r="D4365" s="1"/>
      <c r="E4365" s="1" t="str">
        <f t="shared" si="341"/>
        <v/>
      </c>
      <c r="F4365" s="1" t="str">
        <f t="shared" si="342"/>
        <v/>
      </c>
      <c r="G4365" s="1"/>
      <c r="H4365" s="74" t="str" cm="1">
        <f t="array" ref="H4365">IFERROR(IF(D4365="","",INDEX(Entradas!$H$3:$H$5000,MATCH(Vendas!A4365,IF(Entradas!$B$3:$B$5000=Vendas!D4365,Entradas!$A$3:$A$5000),1))),"Preço não registrado")</f>
        <v/>
      </c>
      <c r="I4365" s="37" t="str">
        <f t="shared" si="343"/>
        <v/>
      </c>
      <c r="J4365" s="1"/>
      <c r="K4365" s="1"/>
      <c r="L4365" s="16" t="str">
        <f t="shared" si="344"/>
        <v/>
      </c>
      <c r="M4365" s="70"/>
    </row>
    <row r="4366" spans="1:13" x14ac:dyDescent="0.3">
      <c r="A4366" s="4"/>
      <c r="B4366" s="1"/>
      <c r="C4366" s="1" t="str">
        <f t="shared" si="340"/>
        <v/>
      </c>
      <c r="D4366" s="1"/>
      <c r="E4366" s="1" t="str">
        <f t="shared" si="341"/>
        <v/>
      </c>
      <c r="F4366" s="1" t="str">
        <f t="shared" si="342"/>
        <v/>
      </c>
      <c r="G4366" s="1"/>
      <c r="H4366" s="74" t="str" cm="1">
        <f t="array" ref="H4366">IFERROR(IF(D4366="","",INDEX(Entradas!$H$3:$H$5000,MATCH(Vendas!A4366,IF(Entradas!$B$3:$B$5000=Vendas!D4366,Entradas!$A$3:$A$5000),1))),"Preço não registrado")</f>
        <v/>
      </c>
      <c r="I4366" s="37" t="str">
        <f t="shared" si="343"/>
        <v/>
      </c>
      <c r="J4366" s="1"/>
      <c r="K4366" s="1"/>
      <c r="L4366" s="16" t="str">
        <f t="shared" si="344"/>
        <v/>
      </c>
      <c r="M4366" s="70"/>
    </row>
    <row r="4367" spans="1:13" x14ac:dyDescent="0.3">
      <c r="A4367" s="4"/>
      <c r="B4367" s="1"/>
      <c r="C4367" s="1" t="str">
        <f t="shared" si="340"/>
        <v/>
      </c>
      <c r="D4367" s="1"/>
      <c r="E4367" s="1" t="str">
        <f t="shared" si="341"/>
        <v/>
      </c>
      <c r="F4367" s="1" t="str">
        <f t="shared" si="342"/>
        <v/>
      </c>
      <c r="G4367" s="1"/>
      <c r="H4367" s="74" t="str" cm="1">
        <f t="array" ref="H4367">IFERROR(IF(D4367="","",INDEX(Entradas!$H$3:$H$5000,MATCH(Vendas!A4367,IF(Entradas!$B$3:$B$5000=Vendas!D4367,Entradas!$A$3:$A$5000),1))),"Preço não registrado")</f>
        <v/>
      </c>
      <c r="I4367" s="37" t="str">
        <f t="shared" si="343"/>
        <v/>
      </c>
      <c r="J4367" s="1"/>
      <c r="K4367" s="1"/>
      <c r="L4367" s="16" t="str">
        <f t="shared" si="344"/>
        <v/>
      </c>
      <c r="M4367" s="70"/>
    </row>
    <row r="4368" spans="1:13" x14ac:dyDescent="0.3">
      <c r="A4368" s="4"/>
      <c r="B4368" s="1"/>
      <c r="C4368" s="1" t="str">
        <f t="shared" si="340"/>
        <v/>
      </c>
      <c r="D4368" s="1"/>
      <c r="E4368" s="1" t="str">
        <f t="shared" si="341"/>
        <v/>
      </c>
      <c r="F4368" s="1" t="str">
        <f t="shared" si="342"/>
        <v/>
      </c>
      <c r="G4368" s="1"/>
      <c r="H4368" s="74" t="str" cm="1">
        <f t="array" ref="H4368">IFERROR(IF(D4368="","",INDEX(Entradas!$H$3:$H$5000,MATCH(Vendas!A4368,IF(Entradas!$B$3:$B$5000=Vendas!D4368,Entradas!$A$3:$A$5000),1))),"Preço não registrado")</f>
        <v/>
      </c>
      <c r="I4368" s="37" t="str">
        <f t="shared" si="343"/>
        <v/>
      </c>
      <c r="J4368" s="1"/>
      <c r="K4368" s="1"/>
      <c r="L4368" s="16" t="str">
        <f t="shared" si="344"/>
        <v/>
      </c>
      <c r="M4368" s="70"/>
    </row>
    <row r="4369" spans="1:13" x14ac:dyDescent="0.3">
      <c r="A4369" s="4"/>
      <c r="B4369" s="1"/>
      <c r="C4369" s="1" t="str">
        <f t="shared" si="340"/>
        <v/>
      </c>
      <c r="D4369" s="1"/>
      <c r="E4369" s="1" t="str">
        <f t="shared" si="341"/>
        <v/>
      </c>
      <c r="F4369" s="1" t="str">
        <f t="shared" si="342"/>
        <v/>
      </c>
      <c r="G4369" s="1"/>
      <c r="H4369" s="74" t="str" cm="1">
        <f t="array" ref="H4369">IFERROR(IF(D4369="","",INDEX(Entradas!$H$3:$H$5000,MATCH(Vendas!A4369,IF(Entradas!$B$3:$B$5000=Vendas!D4369,Entradas!$A$3:$A$5000),1))),"Preço não registrado")</f>
        <v/>
      </c>
      <c r="I4369" s="37" t="str">
        <f t="shared" si="343"/>
        <v/>
      </c>
      <c r="J4369" s="1"/>
      <c r="K4369" s="1"/>
      <c r="L4369" s="16" t="str">
        <f t="shared" si="344"/>
        <v/>
      </c>
      <c r="M4369" s="70"/>
    </row>
    <row r="4370" spans="1:13" x14ac:dyDescent="0.3">
      <c r="A4370" s="4"/>
      <c r="B4370" s="1"/>
      <c r="C4370" s="1" t="str">
        <f t="shared" si="340"/>
        <v/>
      </c>
      <c r="D4370" s="1"/>
      <c r="E4370" s="1" t="str">
        <f t="shared" si="341"/>
        <v/>
      </c>
      <c r="F4370" s="1" t="str">
        <f t="shared" si="342"/>
        <v/>
      </c>
      <c r="G4370" s="1"/>
      <c r="H4370" s="74" t="str" cm="1">
        <f t="array" ref="H4370">IFERROR(IF(D4370="","",INDEX(Entradas!$H$3:$H$5000,MATCH(Vendas!A4370,IF(Entradas!$B$3:$B$5000=Vendas!D4370,Entradas!$A$3:$A$5000),1))),"Preço não registrado")</f>
        <v/>
      </c>
      <c r="I4370" s="37" t="str">
        <f t="shared" si="343"/>
        <v/>
      </c>
      <c r="J4370" s="1"/>
      <c r="K4370" s="1"/>
      <c r="L4370" s="16" t="str">
        <f t="shared" si="344"/>
        <v/>
      </c>
      <c r="M4370" s="70"/>
    </row>
    <row r="4371" spans="1:13" x14ac:dyDescent="0.3">
      <c r="A4371" s="4"/>
      <c r="B4371" s="1"/>
      <c r="C4371" s="1" t="str">
        <f t="shared" si="340"/>
        <v/>
      </c>
      <c r="D4371" s="1"/>
      <c r="E4371" s="1" t="str">
        <f t="shared" si="341"/>
        <v/>
      </c>
      <c r="F4371" s="1" t="str">
        <f t="shared" si="342"/>
        <v/>
      </c>
      <c r="G4371" s="1"/>
      <c r="H4371" s="74" t="str" cm="1">
        <f t="array" ref="H4371">IFERROR(IF(D4371="","",INDEX(Entradas!$H$3:$H$5000,MATCH(Vendas!A4371,IF(Entradas!$B$3:$B$5000=Vendas!D4371,Entradas!$A$3:$A$5000),1))),"Preço não registrado")</f>
        <v/>
      </c>
      <c r="I4371" s="37" t="str">
        <f t="shared" si="343"/>
        <v/>
      </c>
      <c r="J4371" s="1"/>
      <c r="K4371" s="1"/>
      <c r="L4371" s="16" t="str">
        <f t="shared" si="344"/>
        <v/>
      </c>
      <c r="M4371" s="70"/>
    </row>
    <row r="4372" spans="1:13" x14ac:dyDescent="0.3">
      <c r="A4372" s="4"/>
      <c r="B4372" s="1"/>
      <c r="C4372" s="1" t="str">
        <f t="shared" si="340"/>
        <v/>
      </c>
      <c r="D4372" s="6"/>
      <c r="E4372" s="1" t="str">
        <f t="shared" si="341"/>
        <v/>
      </c>
      <c r="F4372" s="1" t="str">
        <f t="shared" si="342"/>
        <v/>
      </c>
      <c r="G4372" s="1"/>
      <c r="H4372" s="74" t="str" cm="1">
        <f t="array" ref="H4372">IFERROR(IF(D4372="","",INDEX(Entradas!$H$3:$H$5000,MATCH(Vendas!A4372,IF(Entradas!$B$3:$B$5000=Vendas!D4372,Entradas!$A$3:$A$5000),1))),"Preço não registrado")</f>
        <v/>
      </c>
      <c r="I4372" s="37" t="str">
        <f t="shared" si="343"/>
        <v/>
      </c>
      <c r="J4372" s="1"/>
      <c r="K4372" s="1"/>
      <c r="L4372" s="16" t="str">
        <f t="shared" si="344"/>
        <v/>
      </c>
      <c r="M4372" s="70"/>
    </row>
    <row r="4373" spans="1:13" x14ac:dyDescent="0.3">
      <c r="A4373" s="4"/>
      <c r="B4373" s="1"/>
      <c r="C4373" s="1" t="str">
        <f t="shared" si="340"/>
        <v/>
      </c>
      <c r="D4373" s="1"/>
      <c r="E4373" s="1" t="str">
        <f t="shared" si="341"/>
        <v/>
      </c>
      <c r="F4373" s="1" t="str">
        <f t="shared" si="342"/>
        <v/>
      </c>
      <c r="G4373" s="1"/>
      <c r="H4373" s="74" t="str" cm="1">
        <f t="array" ref="H4373">IFERROR(IF(D4373="","",INDEX(Entradas!$H$3:$H$5000,MATCH(Vendas!A4373,IF(Entradas!$B$3:$B$5000=Vendas!D4373,Entradas!$A$3:$A$5000),1))),"Preço não registrado")</f>
        <v/>
      </c>
      <c r="I4373" s="37" t="str">
        <f t="shared" si="343"/>
        <v/>
      </c>
      <c r="J4373" s="1"/>
      <c r="K4373" s="1"/>
      <c r="L4373" s="16" t="str">
        <f t="shared" si="344"/>
        <v/>
      </c>
      <c r="M4373" s="70"/>
    </row>
    <row r="4374" spans="1:13" x14ac:dyDescent="0.3">
      <c r="A4374" s="4"/>
      <c r="B4374" s="1"/>
      <c r="C4374" s="1" t="str">
        <f t="shared" si="340"/>
        <v/>
      </c>
      <c r="D4374" s="1"/>
      <c r="E4374" s="1" t="str">
        <f t="shared" si="341"/>
        <v/>
      </c>
      <c r="F4374" s="1" t="str">
        <f t="shared" si="342"/>
        <v/>
      </c>
      <c r="G4374" s="1"/>
      <c r="H4374" s="74" t="str" cm="1">
        <f t="array" ref="H4374">IFERROR(IF(D4374="","",INDEX(Entradas!$H$3:$H$5000,MATCH(Vendas!A4374,IF(Entradas!$B$3:$B$5000=Vendas!D4374,Entradas!$A$3:$A$5000),1))),"Preço não registrado")</f>
        <v/>
      </c>
      <c r="I4374" s="37" t="str">
        <f t="shared" si="343"/>
        <v/>
      </c>
      <c r="J4374" s="1"/>
      <c r="K4374" s="1"/>
      <c r="L4374" s="16" t="str">
        <f t="shared" si="344"/>
        <v/>
      </c>
      <c r="M4374" s="70"/>
    </row>
    <row r="4375" spans="1:13" x14ac:dyDescent="0.3">
      <c r="A4375" s="4"/>
      <c r="B4375" s="1"/>
      <c r="C4375" s="1" t="str">
        <f t="shared" si="340"/>
        <v/>
      </c>
      <c r="D4375" s="1"/>
      <c r="E4375" s="1" t="str">
        <f t="shared" si="341"/>
        <v/>
      </c>
      <c r="F4375" s="1" t="str">
        <f t="shared" si="342"/>
        <v/>
      </c>
      <c r="G4375" s="1"/>
      <c r="H4375" s="74" t="str" cm="1">
        <f t="array" ref="H4375">IFERROR(IF(D4375="","",INDEX(Entradas!$H$3:$H$5000,MATCH(Vendas!A4375,IF(Entradas!$B$3:$B$5000=Vendas!D4375,Entradas!$A$3:$A$5000),1))),"Preço não registrado")</f>
        <v/>
      </c>
      <c r="I4375" s="37" t="str">
        <f t="shared" si="343"/>
        <v/>
      </c>
      <c r="J4375" s="1"/>
      <c r="K4375" s="1"/>
      <c r="L4375" s="16" t="str">
        <f t="shared" si="344"/>
        <v/>
      </c>
      <c r="M4375" s="70"/>
    </row>
    <row r="4376" spans="1:13" x14ac:dyDescent="0.3">
      <c r="A4376" s="4"/>
      <c r="B4376" s="1"/>
      <c r="C4376" s="1" t="str">
        <f t="shared" si="340"/>
        <v/>
      </c>
      <c r="D4376" s="1"/>
      <c r="E4376" s="1" t="str">
        <f t="shared" si="341"/>
        <v/>
      </c>
      <c r="F4376" s="1" t="str">
        <f t="shared" si="342"/>
        <v/>
      </c>
      <c r="G4376" s="1"/>
      <c r="H4376" s="74" t="str" cm="1">
        <f t="array" ref="H4376">IFERROR(IF(D4376="","",INDEX(Entradas!$H$3:$H$5000,MATCH(Vendas!A4376,IF(Entradas!$B$3:$B$5000=Vendas!D4376,Entradas!$A$3:$A$5000),1))),"Preço não registrado")</f>
        <v/>
      </c>
      <c r="I4376" s="37" t="str">
        <f t="shared" si="343"/>
        <v/>
      </c>
      <c r="J4376" s="1"/>
      <c r="K4376" s="1"/>
      <c r="L4376" s="16" t="str">
        <f t="shared" si="344"/>
        <v/>
      </c>
      <c r="M4376" s="70"/>
    </row>
    <row r="4377" spans="1:13" x14ac:dyDescent="0.3">
      <c r="A4377" s="4"/>
      <c r="B4377" s="1"/>
      <c r="C4377" s="1" t="str">
        <f t="shared" si="340"/>
        <v/>
      </c>
      <c r="D4377" s="1"/>
      <c r="E4377" s="1" t="str">
        <f t="shared" si="341"/>
        <v/>
      </c>
      <c r="F4377" s="1" t="str">
        <f t="shared" si="342"/>
        <v/>
      </c>
      <c r="G4377" s="1"/>
      <c r="H4377" s="74" t="str" cm="1">
        <f t="array" ref="H4377">IFERROR(IF(D4377="","",INDEX(Entradas!$H$3:$H$5000,MATCH(Vendas!A4377,IF(Entradas!$B$3:$B$5000=Vendas!D4377,Entradas!$A$3:$A$5000),1))),"Preço não registrado")</f>
        <v/>
      </c>
      <c r="I4377" s="37" t="str">
        <f t="shared" si="343"/>
        <v/>
      </c>
      <c r="J4377" s="1"/>
      <c r="K4377" s="1"/>
      <c r="L4377" s="16" t="str">
        <f t="shared" si="344"/>
        <v/>
      </c>
      <c r="M4377" s="70"/>
    </row>
    <row r="4378" spans="1:13" x14ac:dyDescent="0.3">
      <c r="A4378" s="4"/>
      <c r="B4378" s="1"/>
      <c r="C4378" s="1" t="str">
        <f t="shared" si="340"/>
        <v/>
      </c>
      <c r="D4378" s="1"/>
      <c r="E4378" s="1" t="str">
        <f t="shared" si="341"/>
        <v/>
      </c>
      <c r="F4378" s="1" t="str">
        <f t="shared" si="342"/>
        <v/>
      </c>
      <c r="G4378" s="1"/>
      <c r="H4378" s="74" t="str" cm="1">
        <f t="array" ref="H4378">IFERROR(IF(D4378="","",INDEX(Entradas!$H$3:$H$5000,MATCH(Vendas!A4378,IF(Entradas!$B$3:$B$5000=Vendas!D4378,Entradas!$A$3:$A$5000),1))),"Preço não registrado")</f>
        <v/>
      </c>
      <c r="I4378" s="37" t="str">
        <f t="shared" si="343"/>
        <v/>
      </c>
      <c r="J4378" s="1"/>
      <c r="K4378" s="1"/>
      <c r="L4378" s="16" t="str">
        <f t="shared" si="344"/>
        <v/>
      </c>
      <c r="M4378" s="70"/>
    </row>
    <row r="4379" spans="1:13" x14ac:dyDescent="0.3">
      <c r="A4379" s="4"/>
      <c r="B4379" s="1"/>
      <c r="C4379" s="1" t="str">
        <f t="shared" si="340"/>
        <v/>
      </c>
      <c r="D4379" s="1"/>
      <c r="E4379" s="1" t="str">
        <f t="shared" si="341"/>
        <v/>
      </c>
      <c r="F4379" s="1" t="str">
        <f t="shared" si="342"/>
        <v/>
      </c>
      <c r="G4379" s="1"/>
      <c r="H4379" s="74" t="str" cm="1">
        <f t="array" ref="H4379">IFERROR(IF(D4379="","",INDEX(Entradas!$H$3:$H$5000,MATCH(Vendas!A4379,IF(Entradas!$B$3:$B$5000=Vendas!D4379,Entradas!$A$3:$A$5000),1))),"Preço não registrado")</f>
        <v/>
      </c>
      <c r="I4379" s="37" t="str">
        <f t="shared" si="343"/>
        <v/>
      </c>
      <c r="J4379" s="1"/>
      <c r="K4379" s="1"/>
      <c r="L4379" s="16" t="str">
        <f t="shared" si="344"/>
        <v/>
      </c>
      <c r="M4379" s="70"/>
    </row>
    <row r="4380" spans="1:13" x14ac:dyDescent="0.3">
      <c r="A4380" s="4"/>
      <c r="B4380" s="1"/>
      <c r="C4380" s="1" t="str">
        <f t="shared" si="340"/>
        <v/>
      </c>
      <c r="D4380" s="1"/>
      <c r="E4380" s="1" t="str">
        <f t="shared" si="341"/>
        <v/>
      </c>
      <c r="F4380" s="1" t="str">
        <f t="shared" si="342"/>
        <v/>
      </c>
      <c r="G4380" s="1"/>
      <c r="H4380" s="74" t="str" cm="1">
        <f t="array" ref="H4380">IFERROR(IF(D4380="","",INDEX(Entradas!$H$3:$H$5000,MATCH(Vendas!A4380,IF(Entradas!$B$3:$B$5000=Vendas!D4380,Entradas!$A$3:$A$5000),1))),"Preço não registrado")</f>
        <v/>
      </c>
      <c r="I4380" s="37" t="str">
        <f t="shared" si="343"/>
        <v/>
      </c>
      <c r="J4380" s="1"/>
      <c r="K4380" s="1"/>
      <c r="L4380" s="16" t="str">
        <f t="shared" si="344"/>
        <v/>
      </c>
      <c r="M4380" s="70"/>
    </row>
    <row r="4381" spans="1:13" x14ac:dyDescent="0.3">
      <c r="A4381" s="4"/>
      <c r="B4381" s="1"/>
      <c r="C4381" s="1" t="str">
        <f t="shared" si="340"/>
        <v/>
      </c>
      <c r="D4381" s="1"/>
      <c r="E4381" s="1" t="str">
        <f t="shared" si="341"/>
        <v/>
      </c>
      <c r="F4381" s="1" t="str">
        <f t="shared" si="342"/>
        <v/>
      </c>
      <c r="G4381" s="1"/>
      <c r="H4381" s="74" t="str" cm="1">
        <f t="array" ref="H4381">IFERROR(IF(D4381="","",INDEX(Entradas!$H$3:$H$5000,MATCH(Vendas!A4381,IF(Entradas!$B$3:$B$5000=Vendas!D4381,Entradas!$A$3:$A$5000),1))),"Preço não registrado")</f>
        <v/>
      </c>
      <c r="I4381" s="37" t="str">
        <f t="shared" si="343"/>
        <v/>
      </c>
      <c r="J4381" s="1"/>
      <c r="K4381" s="1"/>
      <c r="L4381" s="16" t="str">
        <f t="shared" si="344"/>
        <v/>
      </c>
      <c r="M4381" s="70"/>
    </row>
    <row r="4382" spans="1:13" x14ac:dyDescent="0.3">
      <c r="A4382" s="4"/>
      <c r="B4382" s="1"/>
      <c r="C4382" s="1" t="str">
        <f t="shared" si="340"/>
        <v/>
      </c>
      <c r="D4382" s="6"/>
      <c r="E4382" s="1" t="str">
        <f t="shared" si="341"/>
        <v/>
      </c>
      <c r="F4382" s="1" t="str">
        <f t="shared" si="342"/>
        <v/>
      </c>
      <c r="G4382" s="1"/>
      <c r="H4382" s="74" t="str" cm="1">
        <f t="array" ref="H4382">IFERROR(IF(D4382="","",INDEX(Entradas!$H$3:$H$5000,MATCH(Vendas!A4382,IF(Entradas!$B$3:$B$5000=Vendas!D4382,Entradas!$A$3:$A$5000),1))),"Preço não registrado")</f>
        <v/>
      </c>
      <c r="I4382" s="37" t="str">
        <f t="shared" si="343"/>
        <v/>
      </c>
      <c r="J4382" s="1"/>
      <c r="K4382" s="1"/>
      <c r="L4382" s="16" t="str">
        <f t="shared" si="344"/>
        <v/>
      </c>
      <c r="M4382" s="70"/>
    </row>
    <row r="4383" spans="1:13" x14ac:dyDescent="0.3">
      <c r="A4383" s="4"/>
      <c r="B4383" s="1"/>
      <c r="C4383" s="1" t="str">
        <f t="shared" si="340"/>
        <v/>
      </c>
      <c r="D4383" s="1"/>
      <c r="E4383" s="1" t="str">
        <f t="shared" si="341"/>
        <v/>
      </c>
      <c r="F4383" s="1" t="str">
        <f t="shared" si="342"/>
        <v/>
      </c>
      <c r="G4383" s="1"/>
      <c r="H4383" s="74" t="str" cm="1">
        <f t="array" ref="H4383">IFERROR(IF(D4383="","",INDEX(Entradas!$H$3:$H$5000,MATCH(Vendas!A4383,IF(Entradas!$B$3:$B$5000=Vendas!D4383,Entradas!$A$3:$A$5000),1))),"Preço não registrado")</f>
        <v/>
      </c>
      <c r="I4383" s="37" t="str">
        <f t="shared" si="343"/>
        <v/>
      </c>
      <c r="J4383" s="1"/>
      <c r="K4383" s="1"/>
      <c r="L4383" s="16" t="str">
        <f t="shared" si="344"/>
        <v/>
      </c>
      <c r="M4383" s="70"/>
    </row>
    <row r="4384" spans="1:13" x14ac:dyDescent="0.3">
      <c r="A4384" s="4"/>
      <c r="B4384" s="1"/>
      <c r="C4384" s="1" t="str">
        <f t="shared" si="340"/>
        <v/>
      </c>
      <c r="D4384" s="1"/>
      <c r="E4384" s="1" t="str">
        <f t="shared" si="341"/>
        <v/>
      </c>
      <c r="F4384" s="1" t="str">
        <f t="shared" si="342"/>
        <v/>
      </c>
      <c r="G4384" s="1"/>
      <c r="H4384" s="74" t="str" cm="1">
        <f t="array" ref="H4384">IFERROR(IF(D4384="","",INDEX(Entradas!$H$3:$H$5000,MATCH(Vendas!A4384,IF(Entradas!$B$3:$B$5000=Vendas!D4384,Entradas!$A$3:$A$5000),1))),"Preço não registrado")</f>
        <v/>
      </c>
      <c r="I4384" s="37" t="str">
        <f t="shared" si="343"/>
        <v/>
      </c>
      <c r="J4384" s="1"/>
      <c r="K4384" s="1"/>
      <c r="L4384" s="16" t="str">
        <f t="shared" si="344"/>
        <v/>
      </c>
      <c r="M4384" s="70"/>
    </row>
    <row r="4385" spans="1:13" x14ac:dyDescent="0.3">
      <c r="A4385" s="4"/>
      <c r="B4385" s="1"/>
      <c r="C4385" s="1" t="str">
        <f t="shared" si="340"/>
        <v/>
      </c>
      <c r="D4385" s="1"/>
      <c r="E4385" s="1" t="str">
        <f t="shared" si="341"/>
        <v/>
      </c>
      <c r="F4385" s="1" t="str">
        <f t="shared" si="342"/>
        <v/>
      </c>
      <c r="G4385" s="1"/>
      <c r="H4385" s="74" t="str" cm="1">
        <f t="array" ref="H4385">IFERROR(IF(D4385="","",INDEX(Entradas!$H$3:$H$5000,MATCH(Vendas!A4385,IF(Entradas!$B$3:$B$5000=Vendas!D4385,Entradas!$A$3:$A$5000),1))),"Preço não registrado")</f>
        <v/>
      </c>
      <c r="I4385" s="37" t="str">
        <f t="shared" si="343"/>
        <v/>
      </c>
      <c r="J4385" s="1"/>
      <c r="K4385" s="1"/>
      <c r="L4385" s="16" t="str">
        <f t="shared" si="344"/>
        <v/>
      </c>
      <c r="M4385" s="70"/>
    </row>
    <row r="4386" spans="1:13" x14ac:dyDescent="0.3">
      <c r="A4386" s="4"/>
      <c r="B4386" s="1"/>
      <c r="C4386" s="1" t="str">
        <f t="shared" si="340"/>
        <v/>
      </c>
      <c r="D4386" s="1"/>
      <c r="E4386" s="1" t="str">
        <f t="shared" si="341"/>
        <v/>
      </c>
      <c r="F4386" s="1" t="str">
        <f t="shared" si="342"/>
        <v/>
      </c>
      <c r="G4386" s="1"/>
      <c r="H4386" s="74" t="str" cm="1">
        <f t="array" ref="H4386">IFERROR(IF(D4386="","",INDEX(Entradas!$H$3:$H$5000,MATCH(Vendas!A4386,IF(Entradas!$B$3:$B$5000=Vendas!D4386,Entradas!$A$3:$A$5000),1))),"Preço não registrado")</f>
        <v/>
      </c>
      <c r="I4386" s="37" t="str">
        <f t="shared" si="343"/>
        <v/>
      </c>
      <c r="J4386" s="1"/>
      <c r="K4386" s="1"/>
      <c r="L4386" s="16" t="str">
        <f t="shared" si="344"/>
        <v/>
      </c>
      <c r="M4386" s="70"/>
    </row>
    <row r="4387" spans="1:13" x14ac:dyDescent="0.3">
      <c r="A4387" s="4"/>
      <c r="B4387" s="1"/>
      <c r="C4387" s="1" t="str">
        <f t="shared" si="340"/>
        <v/>
      </c>
      <c r="D4387" s="1"/>
      <c r="E4387" s="1" t="str">
        <f t="shared" si="341"/>
        <v/>
      </c>
      <c r="F4387" s="1" t="str">
        <f t="shared" si="342"/>
        <v/>
      </c>
      <c r="G4387" s="1"/>
      <c r="H4387" s="74" t="str" cm="1">
        <f t="array" ref="H4387">IFERROR(IF(D4387="","",INDEX(Entradas!$H$3:$H$5000,MATCH(Vendas!A4387,IF(Entradas!$B$3:$B$5000=Vendas!D4387,Entradas!$A$3:$A$5000),1))),"Preço não registrado")</f>
        <v/>
      </c>
      <c r="I4387" s="37" t="str">
        <f t="shared" si="343"/>
        <v/>
      </c>
      <c r="J4387" s="1"/>
      <c r="K4387" s="1"/>
      <c r="L4387" s="16" t="str">
        <f t="shared" si="344"/>
        <v/>
      </c>
      <c r="M4387" s="70"/>
    </row>
    <row r="4388" spans="1:13" x14ac:dyDescent="0.3">
      <c r="A4388" s="4"/>
      <c r="B4388" s="1"/>
      <c r="C4388" s="1" t="str">
        <f t="shared" si="340"/>
        <v/>
      </c>
      <c r="D4388" s="1"/>
      <c r="E4388" s="1" t="str">
        <f t="shared" si="341"/>
        <v/>
      </c>
      <c r="F4388" s="1" t="str">
        <f t="shared" si="342"/>
        <v/>
      </c>
      <c r="G4388" s="1"/>
      <c r="H4388" s="74" t="str" cm="1">
        <f t="array" ref="H4388">IFERROR(IF(D4388="","",INDEX(Entradas!$H$3:$H$5000,MATCH(Vendas!A4388,IF(Entradas!$B$3:$B$5000=Vendas!D4388,Entradas!$A$3:$A$5000),1))),"Preço não registrado")</f>
        <v/>
      </c>
      <c r="I4388" s="37" t="str">
        <f t="shared" si="343"/>
        <v/>
      </c>
      <c r="J4388" s="1"/>
      <c r="K4388" s="1"/>
      <c r="L4388" s="16" t="str">
        <f t="shared" si="344"/>
        <v/>
      </c>
      <c r="M4388" s="70"/>
    </row>
    <row r="4389" spans="1:13" x14ac:dyDescent="0.3">
      <c r="A4389" s="4"/>
      <c r="B4389" s="1"/>
      <c r="C4389" s="1" t="str">
        <f t="shared" si="340"/>
        <v/>
      </c>
      <c r="D4389" s="1"/>
      <c r="E4389" s="1" t="str">
        <f t="shared" si="341"/>
        <v/>
      </c>
      <c r="F4389" s="1" t="str">
        <f t="shared" si="342"/>
        <v/>
      </c>
      <c r="G4389" s="1"/>
      <c r="H4389" s="74" t="str" cm="1">
        <f t="array" ref="H4389">IFERROR(IF(D4389="","",INDEX(Entradas!$H$3:$H$5000,MATCH(Vendas!A4389,IF(Entradas!$B$3:$B$5000=Vendas!D4389,Entradas!$A$3:$A$5000),1))),"Preço não registrado")</f>
        <v/>
      </c>
      <c r="I4389" s="37" t="str">
        <f t="shared" si="343"/>
        <v/>
      </c>
      <c r="J4389" s="1"/>
      <c r="K4389" s="1"/>
      <c r="L4389" s="16" t="str">
        <f t="shared" si="344"/>
        <v/>
      </c>
      <c r="M4389" s="70"/>
    </row>
    <row r="4390" spans="1:13" x14ac:dyDescent="0.3">
      <c r="A4390" s="4"/>
      <c r="B4390" s="1"/>
      <c r="C4390" s="1" t="str">
        <f t="shared" si="340"/>
        <v/>
      </c>
      <c r="D4390" s="1"/>
      <c r="E4390" s="1" t="str">
        <f t="shared" si="341"/>
        <v/>
      </c>
      <c r="F4390" s="1" t="str">
        <f t="shared" si="342"/>
        <v/>
      </c>
      <c r="G4390" s="1"/>
      <c r="H4390" s="74" t="str" cm="1">
        <f t="array" ref="H4390">IFERROR(IF(D4390="","",INDEX(Entradas!$H$3:$H$5000,MATCH(Vendas!A4390,IF(Entradas!$B$3:$B$5000=Vendas!D4390,Entradas!$A$3:$A$5000),1))),"Preço não registrado")</f>
        <v/>
      </c>
      <c r="I4390" s="37" t="str">
        <f t="shared" si="343"/>
        <v/>
      </c>
      <c r="J4390" s="1"/>
      <c r="K4390" s="1"/>
      <c r="L4390" s="16" t="str">
        <f t="shared" si="344"/>
        <v/>
      </c>
      <c r="M4390" s="70"/>
    </row>
    <row r="4391" spans="1:13" x14ac:dyDescent="0.3">
      <c r="A4391" s="4"/>
      <c r="B4391" s="1"/>
      <c r="C4391" s="1" t="str">
        <f t="shared" si="340"/>
        <v/>
      </c>
      <c r="D4391" s="1"/>
      <c r="E4391" s="1" t="str">
        <f t="shared" si="341"/>
        <v/>
      </c>
      <c r="F4391" s="1" t="str">
        <f t="shared" si="342"/>
        <v/>
      </c>
      <c r="G4391" s="1"/>
      <c r="H4391" s="74" t="str" cm="1">
        <f t="array" ref="H4391">IFERROR(IF(D4391="","",INDEX(Entradas!$H$3:$H$5000,MATCH(Vendas!A4391,IF(Entradas!$B$3:$B$5000=Vendas!D4391,Entradas!$A$3:$A$5000),1))),"Preço não registrado")</f>
        <v/>
      </c>
      <c r="I4391" s="37" t="str">
        <f t="shared" si="343"/>
        <v/>
      </c>
      <c r="J4391" s="1"/>
      <c r="K4391" s="1"/>
      <c r="L4391" s="16" t="str">
        <f t="shared" si="344"/>
        <v/>
      </c>
      <c r="M4391" s="70"/>
    </row>
    <row r="4392" spans="1:13" x14ac:dyDescent="0.3">
      <c r="A4392" s="4"/>
      <c r="B4392" s="1"/>
      <c r="C4392" s="1" t="str">
        <f t="shared" si="340"/>
        <v/>
      </c>
      <c r="D4392" s="6"/>
      <c r="E4392" s="1" t="str">
        <f t="shared" si="341"/>
        <v/>
      </c>
      <c r="F4392" s="1" t="str">
        <f t="shared" si="342"/>
        <v/>
      </c>
      <c r="G4392" s="1"/>
      <c r="H4392" s="74" t="str" cm="1">
        <f t="array" ref="H4392">IFERROR(IF(D4392="","",INDEX(Entradas!$H$3:$H$5000,MATCH(Vendas!A4392,IF(Entradas!$B$3:$B$5000=Vendas!D4392,Entradas!$A$3:$A$5000),1))),"Preço não registrado")</f>
        <v/>
      </c>
      <c r="I4392" s="37" t="str">
        <f t="shared" si="343"/>
        <v/>
      </c>
      <c r="J4392" s="1"/>
      <c r="K4392" s="1"/>
      <c r="L4392" s="16" t="str">
        <f t="shared" si="344"/>
        <v/>
      </c>
      <c r="M4392" s="70"/>
    </row>
    <row r="4393" spans="1:13" x14ac:dyDescent="0.3">
      <c r="A4393" s="4"/>
      <c r="B4393" s="1"/>
      <c r="C4393" s="1" t="str">
        <f t="shared" si="340"/>
        <v/>
      </c>
      <c r="D4393" s="1"/>
      <c r="E4393" s="1" t="str">
        <f t="shared" si="341"/>
        <v/>
      </c>
      <c r="F4393" s="1" t="str">
        <f t="shared" si="342"/>
        <v/>
      </c>
      <c r="G4393" s="1"/>
      <c r="H4393" s="74" t="str" cm="1">
        <f t="array" ref="H4393">IFERROR(IF(D4393="","",INDEX(Entradas!$H$3:$H$5000,MATCH(Vendas!A4393,IF(Entradas!$B$3:$B$5000=Vendas!D4393,Entradas!$A$3:$A$5000),1))),"Preço não registrado")</f>
        <v/>
      </c>
      <c r="I4393" s="37" t="str">
        <f t="shared" si="343"/>
        <v/>
      </c>
      <c r="J4393" s="1"/>
      <c r="K4393" s="1"/>
      <c r="L4393" s="16" t="str">
        <f t="shared" si="344"/>
        <v/>
      </c>
      <c r="M4393" s="70"/>
    </row>
    <row r="4394" spans="1:13" x14ac:dyDescent="0.3">
      <c r="A4394" s="4"/>
      <c r="B4394" s="1"/>
      <c r="C4394" s="1" t="str">
        <f t="shared" si="340"/>
        <v/>
      </c>
      <c r="D4394" s="1"/>
      <c r="E4394" s="1" t="str">
        <f t="shared" si="341"/>
        <v/>
      </c>
      <c r="F4394" s="1" t="str">
        <f t="shared" si="342"/>
        <v/>
      </c>
      <c r="G4394" s="1"/>
      <c r="H4394" s="74" t="str" cm="1">
        <f t="array" ref="H4394">IFERROR(IF(D4394="","",INDEX(Entradas!$H$3:$H$5000,MATCH(Vendas!A4394,IF(Entradas!$B$3:$B$5000=Vendas!D4394,Entradas!$A$3:$A$5000),1))),"Preço não registrado")</f>
        <v/>
      </c>
      <c r="I4394" s="37" t="str">
        <f t="shared" si="343"/>
        <v/>
      </c>
      <c r="J4394" s="1"/>
      <c r="K4394" s="1"/>
      <c r="L4394" s="16" t="str">
        <f t="shared" si="344"/>
        <v/>
      </c>
      <c r="M4394" s="70"/>
    </row>
    <row r="4395" spans="1:13" x14ac:dyDescent="0.3">
      <c r="A4395" s="4"/>
      <c r="B4395" s="1"/>
      <c r="C4395" s="1" t="str">
        <f t="shared" si="340"/>
        <v/>
      </c>
      <c r="D4395" s="1"/>
      <c r="E4395" s="1" t="str">
        <f t="shared" si="341"/>
        <v/>
      </c>
      <c r="F4395" s="1" t="str">
        <f t="shared" si="342"/>
        <v/>
      </c>
      <c r="G4395" s="1"/>
      <c r="H4395" s="74" t="str" cm="1">
        <f t="array" ref="H4395">IFERROR(IF(D4395="","",INDEX(Entradas!$H$3:$H$5000,MATCH(Vendas!A4395,IF(Entradas!$B$3:$B$5000=Vendas!D4395,Entradas!$A$3:$A$5000),1))),"Preço não registrado")</f>
        <v/>
      </c>
      <c r="I4395" s="37" t="str">
        <f t="shared" si="343"/>
        <v/>
      </c>
      <c r="J4395" s="1"/>
      <c r="K4395" s="1"/>
      <c r="L4395" s="16" t="str">
        <f t="shared" si="344"/>
        <v/>
      </c>
      <c r="M4395" s="70"/>
    </row>
    <row r="4396" spans="1:13" x14ac:dyDescent="0.3">
      <c r="A4396" s="4"/>
      <c r="B4396" s="1"/>
      <c r="C4396" s="1" t="str">
        <f t="shared" si="340"/>
        <v/>
      </c>
      <c r="D4396" s="1"/>
      <c r="E4396" s="1" t="str">
        <f t="shared" si="341"/>
        <v/>
      </c>
      <c r="F4396" s="1" t="str">
        <f t="shared" si="342"/>
        <v/>
      </c>
      <c r="G4396" s="1"/>
      <c r="H4396" s="74" t="str" cm="1">
        <f t="array" ref="H4396">IFERROR(IF(D4396="","",INDEX(Entradas!$H$3:$H$5000,MATCH(Vendas!A4396,IF(Entradas!$B$3:$B$5000=Vendas!D4396,Entradas!$A$3:$A$5000),1))),"Preço não registrado")</f>
        <v/>
      </c>
      <c r="I4396" s="37" t="str">
        <f t="shared" si="343"/>
        <v/>
      </c>
      <c r="J4396" s="1"/>
      <c r="K4396" s="1"/>
      <c r="L4396" s="16" t="str">
        <f t="shared" si="344"/>
        <v/>
      </c>
      <c r="M4396" s="70"/>
    </row>
    <row r="4397" spans="1:13" x14ac:dyDescent="0.3">
      <c r="A4397" s="4"/>
      <c r="B4397" s="1"/>
      <c r="C4397" s="1" t="str">
        <f t="shared" si="340"/>
        <v/>
      </c>
      <c r="D4397" s="1"/>
      <c r="E4397" s="1" t="str">
        <f t="shared" si="341"/>
        <v/>
      </c>
      <c r="F4397" s="1" t="str">
        <f t="shared" si="342"/>
        <v/>
      </c>
      <c r="G4397" s="1"/>
      <c r="H4397" s="74" t="str" cm="1">
        <f t="array" ref="H4397">IFERROR(IF(D4397="","",INDEX(Entradas!$H$3:$H$5000,MATCH(Vendas!A4397,IF(Entradas!$B$3:$B$5000=Vendas!D4397,Entradas!$A$3:$A$5000),1))),"Preço não registrado")</f>
        <v/>
      </c>
      <c r="I4397" s="37" t="str">
        <f t="shared" si="343"/>
        <v/>
      </c>
      <c r="J4397" s="1"/>
      <c r="K4397" s="1"/>
      <c r="L4397" s="16" t="str">
        <f t="shared" si="344"/>
        <v/>
      </c>
      <c r="M4397" s="70"/>
    </row>
    <row r="4398" spans="1:13" x14ac:dyDescent="0.3">
      <c r="A4398" s="4"/>
      <c r="B4398" s="1"/>
      <c r="C4398" s="1" t="str">
        <f t="shared" si="340"/>
        <v/>
      </c>
      <c r="D4398" s="1"/>
      <c r="E4398" s="1" t="str">
        <f t="shared" si="341"/>
        <v/>
      </c>
      <c r="F4398" s="1" t="str">
        <f t="shared" si="342"/>
        <v/>
      </c>
      <c r="G4398" s="1"/>
      <c r="H4398" s="74" t="str" cm="1">
        <f t="array" ref="H4398">IFERROR(IF(D4398="","",INDEX(Entradas!$H$3:$H$5000,MATCH(Vendas!A4398,IF(Entradas!$B$3:$B$5000=Vendas!D4398,Entradas!$A$3:$A$5000),1))),"Preço não registrado")</f>
        <v/>
      </c>
      <c r="I4398" s="37" t="str">
        <f t="shared" si="343"/>
        <v/>
      </c>
      <c r="J4398" s="1"/>
      <c r="K4398" s="1"/>
      <c r="L4398" s="16" t="str">
        <f t="shared" si="344"/>
        <v/>
      </c>
      <c r="M4398" s="70"/>
    </row>
    <row r="4399" spans="1:13" x14ac:dyDescent="0.3">
      <c r="A4399" s="4"/>
      <c r="B4399" s="1"/>
      <c r="C4399" s="1" t="str">
        <f t="shared" si="340"/>
        <v/>
      </c>
      <c r="D4399" s="1"/>
      <c r="E4399" s="1" t="str">
        <f t="shared" si="341"/>
        <v/>
      </c>
      <c r="F4399" s="1" t="str">
        <f t="shared" si="342"/>
        <v/>
      </c>
      <c r="G4399" s="1"/>
      <c r="H4399" s="74" t="str" cm="1">
        <f t="array" ref="H4399">IFERROR(IF(D4399="","",INDEX(Entradas!$H$3:$H$5000,MATCH(Vendas!A4399,IF(Entradas!$B$3:$B$5000=Vendas!D4399,Entradas!$A$3:$A$5000),1))),"Preço não registrado")</f>
        <v/>
      </c>
      <c r="I4399" s="37" t="str">
        <f t="shared" si="343"/>
        <v/>
      </c>
      <c r="J4399" s="1"/>
      <c r="K4399" s="1"/>
      <c r="L4399" s="16" t="str">
        <f t="shared" si="344"/>
        <v/>
      </c>
      <c r="M4399" s="70"/>
    </row>
    <row r="4400" spans="1:13" x14ac:dyDescent="0.3">
      <c r="A4400" s="4"/>
      <c r="B4400" s="1"/>
      <c r="C4400" s="1" t="str">
        <f t="shared" si="340"/>
        <v/>
      </c>
      <c r="D4400" s="1"/>
      <c r="E4400" s="1" t="str">
        <f t="shared" si="341"/>
        <v/>
      </c>
      <c r="F4400" s="1" t="str">
        <f t="shared" si="342"/>
        <v/>
      </c>
      <c r="G4400" s="1"/>
      <c r="H4400" s="74" t="str" cm="1">
        <f t="array" ref="H4400">IFERROR(IF(D4400="","",INDEX(Entradas!$H$3:$H$5000,MATCH(Vendas!A4400,IF(Entradas!$B$3:$B$5000=Vendas!D4400,Entradas!$A$3:$A$5000),1))),"Preço não registrado")</f>
        <v/>
      </c>
      <c r="I4400" s="37" t="str">
        <f t="shared" si="343"/>
        <v/>
      </c>
      <c r="J4400" s="1"/>
      <c r="K4400" s="1"/>
      <c r="L4400" s="16" t="str">
        <f t="shared" si="344"/>
        <v/>
      </c>
      <c r="M4400" s="70"/>
    </row>
    <row r="4401" spans="1:13" x14ac:dyDescent="0.3">
      <c r="A4401" s="4"/>
      <c r="B4401" s="1"/>
      <c r="C4401" s="1" t="str">
        <f t="shared" si="340"/>
        <v/>
      </c>
      <c r="D4401" s="1"/>
      <c r="E4401" s="1" t="str">
        <f t="shared" si="341"/>
        <v/>
      </c>
      <c r="F4401" s="1" t="str">
        <f t="shared" si="342"/>
        <v/>
      </c>
      <c r="G4401" s="1"/>
      <c r="H4401" s="74" t="str" cm="1">
        <f t="array" ref="H4401">IFERROR(IF(D4401="","",INDEX(Entradas!$H$3:$H$5000,MATCH(Vendas!A4401,IF(Entradas!$B$3:$B$5000=Vendas!D4401,Entradas!$A$3:$A$5000),1))),"Preço não registrado")</f>
        <v/>
      </c>
      <c r="I4401" s="37" t="str">
        <f t="shared" si="343"/>
        <v/>
      </c>
      <c r="J4401" s="1"/>
      <c r="K4401" s="1"/>
      <c r="L4401" s="16" t="str">
        <f t="shared" si="344"/>
        <v/>
      </c>
      <c r="M4401" s="70"/>
    </row>
    <row r="4402" spans="1:13" x14ac:dyDescent="0.3">
      <c r="A4402" s="4"/>
      <c r="B4402" s="1"/>
      <c r="C4402" s="1" t="str">
        <f t="shared" si="340"/>
        <v/>
      </c>
      <c r="D4402" s="6"/>
      <c r="E4402" s="1" t="str">
        <f t="shared" si="341"/>
        <v/>
      </c>
      <c r="F4402" s="1" t="str">
        <f t="shared" si="342"/>
        <v/>
      </c>
      <c r="G4402" s="1"/>
      <c r="H4402" s="74" t="str" cm="1">
        <f t="array" ref="H4402">IFERROR(IF(D4402="","",INDEX(Entradas!$H$3:$H$5000,MATCH(Vendas!A4402,IF(Entradas!$B$3:$B$5000=Vendas!D4402,Entradas!$A$3:$A$5000),1))),"Preço não registrado")</f>
        <v/>
      </c>
      <c r="I4402" s="37" t="str">
        <f t="shared" si="343"/>
        <v/>
      </c>
      <c r="J4402" s="1"/>
      <c r="K4402" s="1"/>
      <c r="L4402" s="16" t="str">
        <f t="shared" si="344"/>
        <v/>
      </c>
      <c r="M4402" s="70"/>
    </row>
    <row r="4403" spans="1:13" x14ac:dyDescent="0.3">
      <c r="A4403" s="4"/>
      <c r="B4403" s="1"/>
      <c r="C4403" s="1" t="str">
        <f t="shared" si="340"/>
        <v/>
      </c>
      <c r="D4403" s="1"/>
      <c r="E4403" s="1" t="str">
        <f t="shared" si="341"/>
        <v/>
      </c>
      <c r="F4403" s="1" t="str">
        <f t="shared" si="342"/>
        <v/>
      </c>
      <c r="G4403" s="1"/>
      <c r="H4403" s="74" t="str" cm="1">
        <f t="array" ref="H4403">IFERROR(IF(D4403="","",INDEX(Entradas!$H$3:$H$5000,MATCH(Vendas!A4403,IF(Entradas!$B$3:$B$5000=Vendas!D4403,Entradas!$A$3:$A$5000),1))),"Preço não registrado")</f>
        <v/>
      </c>
      <c r="I4403" s="37" t="str">
        <f t="shared" si="343"/>
        <v/>
      </c>
      <c r="J4403" s="1"/>
      <c r="K4403" s="1"/>
      <c r="L4403" s="16" t="str">
        <f t="shared" si="344"/>
        <v/>
      </c>
      <c r="M4403" s="70"/>
    </row>
    <row r="4404" spans="1:13" x14ac:dyDescent="0.3">
      <c r="A4404" s="4"/>
      <c r="B4404" s="1"/>
      <c r="C4404" s="1" t="str">
        <f t="shared" si="340"/>
        <v/>
      </c>
      <c r="D4404" s="1"/>
      <c r="E4404" s="1" t="str">
        <f t="shared" si="341"/>
        <v/>
      </c>
      <c r="F4404" s="1" t="str">
        <f t="shared" si="342"/>
        <v/>
      </c>
      <c r="G4404" s="1"/>
      <c r="H4404" s="74" t="str" cm="1">
        <f t="array" ref="H4404">IFERROR(IF(D4404="","",INDEX(Entradas!$H$3:$H$5000,MATCH(Vendas!A4404,IF(Entradas!$B$3:$B$5000=Vendas!D4404,Entradas!$A$3:$A$5000),1))),"Preço não registrado")</f>
        <v/>
      </c>
      <c r="I4404" s="37" t="str">
        <f t="shared" si="343"/>
        <v/>
      </c>
      <c r="J4404" s="1"/>
      <c r="K4404" s="1"/>
      <c r="L4404" s="16" t="str">
        <f t="shared" si="344"/>
        <v/>
      </c>
      <c r="M4404" s="70"/>
    </row>
    <row r="4405" spans="1:13" x14ac:dyDescent="0.3">
      <c r="A4405" s="4"/>
      <c r="B4405" s="1"/>
      <c r="C4405" s="1" t="str">
        <f t="shared" si="340"/>
        <v/>
      </c>
      <c r="D4405" s="1"/>
      <c r="E4405" s="1" t="str">
        <f t="shared" si="341"/>
        <v/>
      </c>
      <c r="F4405" s="1" t="str">
        <f t="shared" si="342"/>
        <v/>
      </c>
      <c r="G4405" s="1"/>
      <c r="H4405" s="74" t="str" cm="1">
        <f t="array" ref="H4405">IFERROR(IF(D4405="","",INDEX(Entradas!$H$3:$H$5000,MATCH(Vendas!A4405,IF(Entradas!$B$3:$B$5000=Vendas!D4405,Entradas!$A$3:$A$5000),1))),"Preço não registrado")</f>
        <v/>
      </c>
      <c r="I4405" s="37" t="str">
        <f t="shared" si="343"/>
        <v/>
      </c>
      <c r="J4405" s="1"/>
      <c r="K4405" s="1"/>
      <c r="L4405" s="16" t="str">
        <f t="shared" si="344"/>
        <v/>
      </c>
      <c r="M4405" s="70"/>
    </row>
    <row r="4406" spans="1:13" x14ac:dyDescent="0.3">
      <c r="A4406" s="4"/>
      <c r="B4406" s="1"/>
      <c r="C4406" s="1" t="str">
        <f t="shared" si="340"/>
        <v/>
      </c>
      <c r="D4406" s="1"/>
      <c r="E4406" s="1" t="str">
        <f t="shared" si="341"/>
        <v/>
      </c>
      <c r="F4406" s="1" t="str">
        <f t="shared" si="342"/>
        <v/>
      </c>
      <c r="G4406" s="1"/>
      <c r="H4406" s="74" t="str" cm="1">
        <f t="array" ref="H4406">IFERROR(IF(D4406="","",INDEX(Entradas!$H$3:$H$5000,MATCH(Vendas!A4406,IF(Entradas!$B$3:$B$5000=Vendas!D4406,Entradas!$A$3:$A$5000),1))),"Preço não registrado")</f>
        <v/>
      </c>
      <c r="I4406" s="37" t="str">
        <f t="shared" si="343"/>
        <v/>
      </c>
      <c r="J4406" s="1"/>
      <c r="K4406" s="1"/>
      <c r="L4406" s="16" t="str">
        <f t="shared" si="344"/>
        <v/>
      </c>
      <c r="M4406" s="70"/>
    </row>
    <row r="4407" spans="1:13" x14ac:dyDescent="0.3">
      <c r="A4407" s="4"/>
      <c r="B4407" s="1"/>
      <c r="C4407" s="1" t="str">
        <f t="shared" si="340"/>
        <v/>
      </c>
      <c r="D4407" s="1"/>
      <c r="E4407" s="1" t="str">
        <f t="shared" si="341"/>
        <v/>
      </c>
      <c r="F4407" s="1" t="str">
        <f t="shared" si="342"/>
        <v/>
      </c>
      <c r="G4407" s="1"/>
      <c r="H4407" s="74" t="str" cm="1">
        <f t="array" ref="H4407">IFERROR(IF(D4407="","",INDEX(Entradas!$H$3:$H$5000,MATCH(Vendas!A4407,IF(Entradas!$B$3:$B$5000=Vendas!D4407,Entradas!$A$3:$A$5000),1))),"Preço não registrado")</f>
        <v/>
      </c>
      <c r="I4407" s="37" t="str">
        <f t="shared" si="343"/>
        <v/>
      </c>
      <c r="J4407" s="1"/>
      <c r="K4407" s="1"/>
      <c r="L4407" s="16" t="str">
        <f t="shared" si="344"/>
        <v/>
      </c>
      <c r="M4407" s="70"/>
    </row>
    <row r="4408" spans="1:13" x14ac:dyDescent="0.3">
      <c r="A4408" s="4"/>
      <c r="B4408" s="1"/>
      <c r="C4408" s="1" t="str">
        <f t="shared" si="340"/>
        <v/>
      </c>
      <c r="D4408" s="1"/>
      <c r="E4408" s="1" t="str">
        <f t="shared" si="341"/>
        <v/>
      </c>
      <c r="F4408" s="1" t="str">
        <f t="shared" si="342"/>
        <v/>
      </c>
      <c r="G4408" s="1"/>
      <c r="H4408" s="74" t="str" cm="1">
        <f t="array" ref="H4408">IFERROR(IF(D4408="","",INDEX(Entradas!$H$3:$H$5000,MATCH(Vendas!A4408,IF(Entradas!$B$3:$B$5000=Vendas!D4408,Entradas!$A$3:$A$5000),1))),"Preço não registrado")</f>
        <v/>
      </c>
      <c r="I4408" s="37" t="str">
        <f t="shared" si="343"/>
        <v/>
      </c>
      <c r="J4408" s="1"/>
      <c r="K4408" s="1"/>
      <c r="L4408" s="16" t="str">
        <f t="shared" si="344"/>
        <v/>
      </c>
      <c r="M4408" s="70"/>
    </row>
    <row r="4409" spans="1:13" x14ac:dyDescent="0.3">
      <c r="A4409" s="4"/>
      <c r="B4409" s="1"/>
      <c r="C4409" s="1" t="str">
        <f t="shared" si="340"/>
        <v/>
      </c>
      <c r="D4409" s="1"/>
      <c r="E4409" s="1" t="str">
        <f t="shared" si="341"/>
        <v/>
      </c>
      <c r="F4409" s="1" t="str">
        <f t="shared" si="342"/>
        <v/>
      </c>
      <c r="G4409" s="1"/>
      <c r="H4409" s="74" t="str" cm="1">
        <f t="array" ref="H4409">IFERROR(IF(D4409="","",INDEX(Entradas!$H$3:$H$5000,MATCH(Vendas!A4409,IF(Entradas!$B$3:$B$5000=Vendas!D4409,Entradas!$A$3:$A$5000),1))),"Preço não registrado")</f>
        <v/>
      </c>
      <c r="I4409" s="37" t="str">
        <f t="shared" si="343"/>
        <v/>
      </c>
      <c r="J4409" s="1"/>
      <c r="K4409" s="1"/>
      <c r="L4409" s="16" t="str">
        <f t="shared" si="344"/>
        <v/>
      </c>
      <c r="M4409" s="70"/>
    </row>
    <row r="4410" spans="1:13" x14ac:dyDescent="0.3">
      <c r="A4410" s="4"/>
      <c r="B4410" s="1"/>
      <c r="C4410" s="1" t="str">
        <f t="shared" si="340"/>
        <v/>
      </c>
      <c r="D4410" s="1"/>
      <c r="E4410" s="1" t="str">
        <f t="shared" si="341"/>
        <v/>
      </c>
      <c r="F4410" s="1" t="str">
        <f t="shared" si="342"/>
        <v/>
      </c>
      <c r="G4410" s="1"/>
      <c r="H4410" s="74" t="str" cm="1">
        <f t="array" ref="H4410">IFERROR(IF(D4410="","",INDEX(Entradas!$H$3:$H$5000,MATCH(Vendas!A4410,IF(Entradas!$B$3:$B$5000=Vendas!D4410,Entradas!$A$3:$A$5000),1))),"Preço não registrado")</f>
        <v/>
      </c>
      <c r="I4410" s="37" t="str">
        <f t="shared" si="343"/>
        <v/>
      </c>
      <c r="J4410" s="1"/>
      <c r="K4410" s="1"/>
      <c r="L4410" s="16" t="str">
        <f t="shared" si="344"/>
        <v/>
      </c>
      <c r="M4410" s="70"/>
    </row>
    <row r="4411" spans="1:13" x14ac:dyDescent="0.3">
      <c r="A4411" s="4"/>
      <c r="B4411" s="1"/>
      <c r="C4411" s="1" t="str">
        <f t="shared" si="340"/>
        <v/>
      </c>
      <c r="D4411" s="1"/>
      <c r="E4411" s="1" t="str">
        <f t="shared" si="341"/>
        <v/>
      </c>
      <c r="F4411" s="1" t="str">
        <f t="shared" si="342"/>
        <v/>
      </c>
      <c r="G4411" s="1"/>
      <c r="H4411" s="74" t="str" cm="1">
        <f t="array" ref="H4411">IFERROR(IF(D4411="","",INDEX(Entradas!$H$3:$H$5000,MATCH(Vendas!A4411,IF(Entradas!$B$3:$B$5000=Vendas!D4411,Entradas!$A$3:$A$5000),1))),"Preço não registrado")</f>
        <v/>
      </c>
      <c r="I4411" s="37" t="str">
        <f t="shared" si="343"/>
        <v/>
      </c>
      <c r="J4411" s="1"/>
      <c r="K4411" s="1"/>
      <c r="L4411" s="16" t="str">
        <f t="shared" si="344"/>
        <v/>
      </c>
      <c r="M4411" s="70"/>
    </row>
    <row r="4412" spans="1:13" x14ac:dyDescent="0.3">
      <c r="A4412" s="4"/>
      <c r="B4412" s="1"/>
      <c r="C4412" s="1" t="str">
        <f t="shared" si="340"/>
        <v/>
      </c>
      <c r="D4412" s="6"/>
      <c r="E4412" s="1" t="str">
        <f t="shared" si="341"/>
        <v/>
      </c>
      <c r="F4412" s="1" t="str">
        <f t="shared" si="342"/>
        <v/>
      </c>
      <c r="G4412" s="1"/>
      <c r="H4412" s="74" t="str" cm="1">
        <f t="array" ref="H4412">IFERROR(IF(D4412="","",INDEX(Entradas!$H$3:$H$5000,MATCH(Vendas!A4412,IF(Entradas!$B$3:$B$5000=Vendas!D4412,Entradas!$A$3:$A$5000),1))),"Preço não registrado")</f>
        <v/>
      </c>
      <c r="I4412" s="37" t="str">
        <f t="shared" si="343"/>
        <v/>
      </c>
      <c r="J4412" s="1"/>
      <c r="K4412" s="1"/>
      <c r="L4412" s="16" t="str">
        <f t="shared" si="344"/>
        <v/>
      </c>
      <c r="M4412" s="70"/>
    </row>
    <row r="4413" spans="1:13" x14ac:dyDescent="0.3">
      <c r="A4413" s="4"/>
      <c r="B4413" s="1"/>
      <c r="C4413" s="1" t="str">
        <f t="shared" si="340"/>
        <v/>
      </c>
      <c r="D4413" s="1"/>
      <c r="E4413" s="1" t="str">
        <f t="shared" si="341"/>
        <v/>
      </c>
      <c r="F4413" s="1" t="str">
        <f t="shared" si="342"/>
        <v/>
      </c>
      <c r="G4413" s="1"/>
      <c r="H4413" s="74" t="str" cm="1">
        <f t="array" ref="H4413">IFERROR(IF(D4413="","",INDEX(Entradas!$H$3:$H$5000,MATCH(Vendas!A4413,IF(Entradas!$B$3:$B$5000=Vendas!D4413,Entradas!$A$3:$A$5000),1))),"Preço não registrado")</f>
        <v/>
      </c>
      <c r="I4413" s="37" t="str">
        <f t="shared" si="343"/>
        <v/>
      </c>
      <c r="J4413" s="1"/>
      <c r="K4413" s="1"/>
      <c r="L4413" s="16" t="str">
        <f t="shared" si="344"/>
        <v/>
      </c>
      <c r="M4413" s="70"/>
    </row>
    <row r="4414" spans="1:13" x14ac:dyDescent="0.3">
      <c r="A4414" s="4"/>
      <c r="B4414" s="1"/>
      <c r="C4414" s="1" t="str">
        <f t="shared" si="340"/>
        <v/>
      </c>
      <c r="D4414" s="1"/>
      <c r="E4414" s="1" t="str">
        <f t="shared" si="341"/>
        <v/>
      </c>
      <c r="F4414" s="1" t="str">
        <f t="shared" si="342"/>
        <v/>
      </c>
      <c r="G4414" s="1"/>
      <c r="H4414" s="74" t="str" cm="1">
        <f t="array" ref="H4414">IFERROR(IF(D4414="","",INDEX(Entradas!$H$3:$H$5000,MATCH(Vendas!A4414,IF(Entradas!$B$3:$B$5000=Vendas!D4414,Entradas!$A$3:$A$5000),1))),"Preço não registrado")</f>
        <v/>
      </c>
      <c r="I4414" s="37" t="str">
        <f t="shared" si="343"/>
        <v/>
      </c>
      <c r="J4414" s="1"/>
      <c r="K4414" s="1"/>
      <c r="L4414" s="16" t="str">
        <f t="shared" si="344"/>
        <v/>
      </c>
      <c r="M4414" s="70"/>
    </row>
    <row r="4415" spans="1:13" x14ac:dyDescent="0.3">
      <c r="A4415" s="4"/>
      <c r="B4415" s="1"/>
      <c r="C4415" s="1" t="str">
        <f t="shared" si="340"/>
        <v/>
      </c>
      <c r="D4415" s="1"/>
      <c r="E4415" s="1" t="str">
        <f t="shared" si="341"/>
        <v/>
      </c>
      <c r="F4415" s="1" t="str">
        <f t="shared" si="342"/>
        <v/>
      </c>
      <c r="G4415" s="1"/>
      <c r="H4415" s="74" t="str" cm="1">
        <f t="array" ref="H4415">IFERROR(IF(D4415="","",INDEX(Entradas!$H$3:$H$5000,MATCH(Vendas!A4415,IF(Entradas!$B$3:$B$5000=Vendas!D4415,Entradas!$A$3:$A$5000),1))),"Preço não registrado")</f>
        <v/>
      </c>
      <c r="I4415" s="37" t="str">
        <f t="shared" si="343"/>
        <v/>
      </c>
      <c r="J4415" s="1"/>
      <c r="K4415" s="1"/>
      <c r="L4415" s="16" t="str">
        <f t="shared" si="344"/>
        <v/>
      </c>
      <c r="M4415" s="70"/>
    </row>
    <row r="4416" spans="1:13" x14ac:dyDescent="0.3">
      <c r="A4416" s="4"/>
      <c r="B4416" s="1"/>
      <c r="C4416" s="1" t="str">
        <f t="shared" si="340"/>
        <v/>
      </c>
      <c r="D4416" s="1"/>
      <c r="E4416" s="1" t="str">
        <f t="shared" si="341"/>
        <v/>
      </c>
      <c r="F4416" s="1" t="str">
        <f t="shared" si="342"/>
        <v/>
      </c>
      <c r="G4416" s="1"/>
      <c r="H4416" s="74" t="str" cm="1">
        <f t="array" ref="H4416">IFERROR(IF(D4416="","",INDEX(Entradas!$H$3:$H$5000,MATCH(Vendas!A4416,IF(Entradas!$B$3:$B$5000=Vendas!D4416,Entradas!$A$3:$A$5000),1))),"Preço não registrado")</f>
        <v/>
      </c>
      <c r="I4416" s="37" t="str">
        <f t="shared" si="343"/>
        <v/>
      </c>
      <c r="J4416" s="1"/>
      <c r="K4416" s="1"/>
      <c r="L4416" s="16" t="str">
        <f t="shared" si="344"/>
        <v/>
      </c>
      <c r="M4416" s="70"/>
    </row>
    <row r="4417" spans="1:13" x14ac:dyDescent="0.3">
      <c r="A4417" s="4"/>
      <c r="B4417" s="1"/>
      <c r="C4417" s="1" t="str">
        <f t="shared" si="340"/>
        <v/>
      </c>
      <c r="D4417" s="1"/>
      <c r="E4417" s="1" t="str">
        <f t="shared" si="341"/>
        <v/>
      </c>
      <c r="F4417" s="1" t="str">
        <f t="shared" si="342"/>
        <v/>
      </c>
      <c r="G4417" s="1"/>
      <c r="H4417" s="74" t="str" cm="1">
        <f t="array" ref="H4417">IFERROR(IF(D4417="","",INDEX(Entradas!$H$3:$H$5000,MATCH(Vendas!A4417,IF(Entradas!$B$3:$B$5000=Vendas!D4417,Entradas!$A$3:$A$5000),1))),"Preço não registrado")</f>
        <v/>
      </c>
      <c r="I4417" s="37" t="str">
        <f t="shared" si="343"/>
        <v/>
      </c>
      <c r="J4417" s="1"/>
      <c r="K4417" s="1"/>
      <c r="L4417" s="16" t="str">
        <f t="shared" si="344"/>
        <v/>
      </c>
      <c r="M4417" s="70"/>
    </row>
    <row r="4418" spans="1:13" x14ac:dyDescent="0.3">
      <c r="A4418" s="4"/>
      <c r="B4418" s="1"/>
      <c r="C4418" s="1" t="str">
        <f t="shared" si="340"/>
        <v/>
      </c>
      <c r="D4418" s="1"/>
      <c r="E4418" s="1" t="str">
        <f t="shared" si="341"/>
        <v/>
      </c>
      <c r="F4418" s="1" t="str">
        <f t="shared" si="342"/>
        <v/>
      </c>
      <c r="G4418" s="1"/>
      <c r="H4418" s="74" t="str" cm="1">
        <f t="array" ref="H4418">IFERROR(IF(D4418="","",INDEX(Entradas!$H$3:$H$5000,MATCH(Vendas!A4418,IF(Entradas!$B$3:$B$5000=Vendas!D4418,Entradas!$A$3:$A$5000),1))),"Preço não registrado")</f>
        <v/>
      </c>
      <c r="I4418" s="37" t="str">
        <f t="shared" si="343"/>
        <v/>
      </c>
      <c r="J4418" s="1"/>
      <c r="K4418" s="1"/>
      <c r="L4418" s="16" t="str">
        <f t="shared" si="344"/>
        <v/>
      </c>
      <c r="M4418" s="70"/>
    </row>
    <row r="4419" spans="1:13" x14ac:dyDescent="0.3">
      <c r="A4419" s="4"/>
      <c r="B4419" s="1"/>
      <c r="C4419" s="1" t="str">
        <f t="shared" ref="C4419:C4482" si="345">IF(B4419="","",VLOOKUP(B4419,tabela_cliente,2,0))</f>
        <v/>
      </c>
      <c r="D4419" s="1"/>
      <c r="E4419" s="1" t="str">
        <f t="shared" ref="E4419:E4482" si="346">IF(D4419="","",VLOOKUP(D4419,tabela_produto,2,0))</f>
        <v/>
      </c>
      <c r="F4419" s="1" t="str">
        <f t="shared" ref="F4419:F4482" si="347">IF(D4419="","",VLOOKUP(D4419,tabela_produto,3,0))</f>
        <v/>
      </c>
      <c r="G4419" s="1"/>
      <c r="H4419" s="74" t="str" cm="1">
        <f t="array" ref="H4419">IFERROR(IF(D4419="","",INDEX(Entradas!$H$3:$H$5000,MATCH(Vendas!A4419,IF(Entradas!$B$3:$B$5000=Vendas!D4419,Entradas!$A$3:$A$5000),1))),"Preço não registrado")</f>
        <v/>
      </c>
      <c r="I4419" s="37" t="str">
        <f t="shared" si="343"/>
        <v/>
      </c>
      <c r="J4419" s="1"/>
      <c r="K4419" s="1"/>
      <c r="L4419" s="16" t="str">
        <f t="shared" si="344"/>
        <v/>
      </c>
      <c r="M4419" s="70"/>
    </row>
    <row r="4420" spans="1:13" x14ac:dyDescent="0.3">
      <c r="A4420" s="4"/>
      <c r="B4420" s="1"/>
      <c r="C4420" s="1" t="str">
        <f t="shared" si="345"/>
        <v/>
      </c>
      <c r="D4420" s="1"/>
      <c r="E4420" s="1" t="str">
        <f t="shared" si="346"/>
        <v/>
      </c>
      <c r="F4420" s="1" t="str">
        <f t="shared" si="347"/>
        <v/>
      </c>
      <c r="G4420" s="1"/>
      <c r="H4420" s="74" t="str" cm="1">
        <f t="array" ref="H4420">IFERROR(IF(D4420="","",INDEX(Entradas!$H$3:$H$5000,MATCH(Vendas!A4420,IF(Entradas!$B$3:$B$5000=Vendas!D4420,Entradas!$A$3:$A$5000),1))),"Preço não registrado")</f>
        <v/>
      </c>
      <c r="I4420" s="37" t="str">
        <f t="shared" ref="I4420:I4483" si="348">IFERROR(IF(OR(G4420="",H4420=""),"",G4420*H4420),"")</f>
        <v/>
      </c>
      <c r="J4420" s="1"/>
      <c r="K4420" s="1"/>
      <c r="L4420" s="16" t="str">
        <f t="shared" ref="L4420:L4483" si="349">IF(K4420="","",HYPERLINK("https://rastreamentocorreios.info/consulta/"&amp;K4420,"Rastreie aqui"))</f>
        <v/>
      </c>
      <c r="M4420" s="70"/>
    </row>
    <row r="4421" spans="1:13" x14ac:dyDescent="0.3">
      <c r="A4421" s="4"/>
      <c r="B4421" s="1"/>
      <c r="C4421" s="1" t="str">
        <f t="shared" si="345"/>
        <v/>
      </c>
      <c r="D4421" s="1"/>
      <c r="E4421" s="1" t="str">
        <f t="shared" si="346"/>
        <v/>
      </c>
      <c r="F4421" s="1" t="str">
        <f t="shared" si="347"/>
        <v/>
      </c>
      <c r="G4421" s="1"/>
      <c r="H4421" s="74" t="str" cm="1">
        <f t="array" ref="H4421">IFERROR(IF(D4421="","",INDEX(Entradas!$H$3:$H$5000,MATCH(Vendas!A4421,IF(Entradas!$B$3:$B$5000=Vendas!D4421,Entradas!$A$3:$A$5000),1))),"Preço não registrado")</f>
        <v/>
      </c>
      <c r="I4421" s="37" t="str">
        <f t="shared" si="348"/>
        <v/>
      </c>
      <c r="J4421" s="1"/>
      <c r="K4421" s="1"/>
      <c r="L4421" s="16" t="str">
        <f t="shared" si="349"/>
        <v/>
      </c>
      <c r="M4421" s="70"/>
    </row>
    <row r="4422" spans="1:13" x14ac:dyDescent="0.3">
      <c r="A4422" s="4"/>
      <c r="B4422" s="1"/>
      <c r="C4422" s="1" t="str">
        <f t="shared" si="345"/>
        <v/>
      </c>
      <c r="D4422" s="6"/>
      <c r="E4422" s="1" t="str">
        <f t="shared" si="346"/>
        <v/>
      </c>
      <c r="F4422" s="1" t="str">
        <f t="shared" si="347"/>
        <v/>
      </c>
      <c r="G4422" s="1"/>
      <c r="H4422" s="74" t="str" cm="1">
        <f t="array" ref="H4422">IFERROR(IF(D4422="","",INDEX(Entradas!$H$3:$H$5000,MATCH(Vendas!A4422,IF(Entradas!$B$3:$B$5000=Vendas!D4422,Entradas!$A$3:$A$5000),1))),"Preço não registrado")</f>
        <v/>
      </c>
      <c r="I4422" s="37" t="str">
        <f t="shared" si="348"/>
        <v/>
      </c>
      <c r="J4422" s="1"/>
      <c r="K4422" s="1"/>
      <c r="L4422" s="16" t="str">
        <f t="shared" si="349"/>
        <v/>
      </c>
      <c r="M4422" s="70"/>
    </row>
    <row r="4423" spans="1:13" x14ac:dyDescent="0.3">
      <c r="A4423" s="4"/>
      <c r="B4423" s="1"/>
      <c r="C4423" s="1" t="str">
        <f t="shared" si="345"/>
        <v/>
      </c>
      <c r="D4423" s="1"/>
      <c r="E4423" s="1" t="str">
        <f t="shared" si="346"/>
        <v/>
      </c>
      <c r="F4423" s="1" t="str">
        <f t="shared" si="347"/>
        <v/>
      </c>
      <c r="G4423" s="1"/>
      <c r="H4423" s="74" t="str" cm="1">
        <f t="array" ref="H4423">IFERROR(IF(D4423="","",INDEX(Entradas!$H$3:$H$5000,MATCH(Vendas!A4423,IF(Entradas!$B$3:$B$5000=Vendas!D4423,Entradas!$A$3:$A$5000),1))),"Preço não registrado")</f>
        <v/>
      </c>
      <c r="I4423" s="37" t="str">
        <f t="shared" si="348"/>
        <v/>
      </c>
      <c r="J4423" s="1"/>
      <c r="K4423" s="1"/>
      <c r="L4423" s="16" t="str">
        <f t="shared" si="349"/>
        <v/>
      </c>
      <c r="M4423" s="70"/>
    </row>
    <row r="4424" spans="1:13" x14ac:dyDescent="0.3">
      <c r="A4424" s="4"/>
      <c r="B4424" s="1"/>
      <c r="C4424" s="1" t="str">
        <f t="shared" si="345"/>
        <v/>
      </c>
      <c r="D4424" s="1"/>
      <c r="E4424" s="1" t="str">
        <f t="shared" si="346"/>
        <v/>
      </c>
      <c r="F4424" s="1" t="str">
        <f t="shared" si="347"/>
        <v/>
      </c>
      <c r="G4424" s="1"/>
      <c r="H4424" s="74" t="str" cm="1">
        <f t="array" ref="H4424">IFERROR(IF(D4424="","",INDEX(Entradas!$H$3:$H$5000,MATCH(Vendas!A4424,IF(Entradas!$B$3:$B$5000=Vendas!D4424,Entradas!$A$3:$A$5000),1))),"Preço não registrado")</f>
        <v/>
      </c>
      <c r="I4424" s="37" t="str">
        <f t="shared" si="348"/>
        <v/>
      </c>
      <c r="J4424" s="1"/>
      <c r="K4424" s="1"/>
      <c r="L4424" s="16" t="str">
        <f t="shared" si="349"/>
        <v/>
      </c>
      <c r="M4424" s="70"/>
    </row>
    <row r="4425" spans="1:13" x14ac:dyDescent="0.3">
      <c r="A4425" s="4"/>
      <c r="B4425" s="1"/>
      <c r="C4425" s="1" t="str">
        <f t="shared" si="345"/>
        <v/>
      </c>
      <c r="D4425" s="1"/>
      <c r="E4425" s="1" t="str">
        <f t="shared" si="346"/>
        <v/>
      </c>
      <c r="F4425" s="1" t="str">
        <f t="shared" si="347"/>
        <v/>
      </c>
      <c r="G4425" s="1"/>
      <c r="H4425" s="74" t="str" cm="1">
        <f t="array" ref="H4425">IFERROR(IF(D4425="","",INDEX(Entradas!$H$3:$H$5000,MATCH(Vendas!A4425,IF(Entradas!$B$3:$B$5000=Vendas!D4425,Entradas!$A$3:$A$5000),1))),"Preço não registrado")</f>
        <v/>
      </c>
      <c r="I4425" s="37" t="str">
        <f t="shared" si="348"/>
        <v/>
      </c>
      <c r="J4425" s="1"/>
      <c r="K4425" s="1"/>
      <c r="L4425" s="16" t="str">
        <f t="shared" si="349"/>
        <v/>
      </c>
      <c r="M4425" s="70"/>
    </row>
    <row r="4426" spans="1:13" x14ac:dyDescent="0.3">
      <c r="A4426" s="4"/>
      <c r="B4426" s="1"/>
      <c r="C4426" s="1" t="str">
        <f t="shared" si="345"/>
        <v/>
      </c>
      <c r="D4426" s="1"/>
      <c r="E4426" s="1" t="str">
        <f t="shared" si="346"/>
        <v/>
      </c>
      <c r="F4426" s="1" t="str">
        <f t="shared" si="347"/>
        <v/>
      </c>
      <c r="G4426" s="1"/>
      <c r="H4426" s="74" t="str" cm="1">
        <f t="array" ref="H4426">IFERROR(IF(D4426="","",INDEX(Entradas!$H$3:$H$5000,MATCH(Vendas!A4426,IF(Entradas!$B$3:$B$5000=Vendas!D4426,Entradas!$A$3:$A$5000),1))),"Preço não registrado")</f>
        <v/>
      </c>
      <c r="I4426" s="37" t="str">
        <f t="shared" si="348"/>
        <v/>
      </c>
      <c r="J4426" s="1"/>
      <c r="K4426" s="1"/>
      <c r="L4426" s="16" t="str">
        <f t="shared" si="349"/>
        <v/>
      </c>
      <c r="M4426" s="70"/>
    </row>
    <row r="4427" spans="1:13" x14ac:dyDescent="0.3">
      <c r="A4427" s="4"/>
      <c r="B4427" s="1"/>
      <c r="C4427" s="1" t="str">
        <f t="shared" si="345"/>
        <v/>
      </c>
      <c r="D4427" s="1"/>
      <c r="E4427" s="1" t="str">
        <f t="shared" si="346"/>
        <v/>
      </c>
      <c r="F4427" s="1" t="str">
        <f t="shared" si="347"/>
        <v/>
      </c>
      <c r="G4427" s="1"/>
      <c r="H4427" s="74" t="str" cm="1">
        <f t="array" ref="H4427">IFERROR(IF(D4427="","",INDEX(Entradas!$H$3:$H$5000,MATCH(Vendas!A4427,IF(Entradas!$B$3:$B$5000=Vendas!D4427,Entradas!$A$3:$A$5000),1))),"Preço não registrado")</f>
        <v/>
      </c>
      <c r="I4427" s="37" t="str">
        <f t="shared" si="348"/>
        <v/>
      </c>
      <c r="J4427" s="1"/>
      <c r="K4427" s="1"/>
      <c r="L4427" s="16" t="str">
        <f t="shared" si="349"/>
        <v/>
      </c>
      <c r="M4427" s="70"/>
    </row>
    <row r="4428" spans="1:13" x14ac:dyDescent="0.3">
      <c r="A4428" s="4"/>
      <c r="B4428" s="1"/>
      <c r="C4428" s="1" t="str">
        <f t="shared" si="345"/>
        <v/>
      </c>
      <c r="D4428" s="1"/>
      <c r="E4428" s="1" t="str">
        <f t="shared" si="346"/>
        <v/>
      </c>
      <c r="F4428" s="1" t="str">
        <f t="shared" si="347"/>
        <v/>
      </c>
      <c r="G4428" s="1"/>
      <c r="H4428" s="74" t="str" cm="1">
        <f t="array" ref="H4428">IFERROR(IF(D4428="","",INDEX(Entradas!$H$3:$H$5000,MATCH(Vendas!A4428,IF(Entradas!$B$3:$B$5000=Vendas!D4428,Entradas!$A$3:$A$5000),1))),"Preço não registrado")</f>
        <v/>
      </c>
      <c r="I4428" s="37" t="str">
        <f t="shared" si="348"/>
        <v/>
      </c>
      <c r="J4428" s="1"/>
      <c r="K4428" s="1"/>
      <c r="L4428" s="16" t="str">
        <f t="shared" si="349"/>
        <v/>
      </c>
      <c r="M4428" s="70"/>
    </row>
    <row r="4429" spans="1:13" x14ac:dyDescent="0.3">
      <c r="A4429" s="4"/>
      <c r="B4429" s="1"/>
      <c r="C4429" s="1" t="str">
        <f t="shared" si="345"/>
        <v/>
      </c>
      <c r="D4429" s="1"/>
      <c r="E4429" s="1" t="str">
        <f t="shared" si="346"/>
        <v/>
      </c>
      <c r="F4429" s="1" t="str">
        <f t="shared" si="347"/>
        <v/>
      </c>
      <c r="G4429" s="1"/>
      <c r="H4429" s="74" t="str" cm="1">
        <f t="array" ref="H4429">IFERROR(IF(D4429="","",INDEX(Entradas!$H$3:$H$5000,MATCH(Vendas!A4429,IF(Entradas!$B$3:$B$5000=Vendas!D4429,Entradas!$A$3:$A$5000),1))),"Preço não registrado")</f>
        <v/>
      </c>
      <c r="I4429" s="37" t="str">
        <f t="shared" si="348"/>
        <v/>
      </c>
      <c r="J4429" s="1"/>
      <c r="K4429" s="1"/>
      <c r="L4429" s="16" t="str">
        <f t="shared" si="349"/>
        <v/>
      </c>
      <c r="M4429" s="70"/>
    </row>
    <row r="4430" spans="1:13" x14ac:dyDescent="0.3">
      <c r="A4430" s="4"/>
      <c r="B4430" s="1"/>
      <c r="C4430" s="1" t="str">
        <f t="shared" si="345"/>
        <v/>
      </c>
      <c r="D4430" s="1"/>
      <c r="E4430" s="1" t="str">
        <f t="shared" si="346"/>
        <v/>
      </c>
      <c r="F4430" s="1" t="str">
        <f t="shared" si="347"/>
        <v/>
      </c>
      <c r="G4430" s="1"/>
      <c r="H4430" s="74" t="str" cm="1">
        <f t="array" ref="H4430">IFERROR(IF(D4430="","",INDEX(Entradas!$H$3:$H$5000,MATCH(Vendas!A4430,IF(Entradas!$B$3:$B$5000=Vendas!D4430,Entradas!$A$3:$A$5000),1))),"Preço não registrado")</f>
        <v/>
      </c>
      <c r="I4430" s="37" t="str">
        <f t="shared" si="348"/>
        <v/>
      </c>
      <c r="J4430" s="1"/>
      <c r="K4430" s="1"/>
      <c r="L4430" s="16" t="str">
        <f t="shared" si="349"/>
        <v/>
      </c>
      <c r="M4430" s="70"/>
    </row>
    <row r="4431" spans="1:13" x14ac:dyDescent="0.3">
      <c r="A4431" s="4"/>
      <c r="B4431" s="1"/>
      <c r="C4431" s="1" t="str">
        <f t="shared" si="345"/>
        <v/>
      </c>
      <c r="D4431" s="1"/>
      <c r="E4431" s="1" t="str">
        <f t="shared" si="346"/>
        <v/>
      </c>
      <c r="F4431" s="1" t="str">
        <f t="shared" si="347"/>
        <v/>
      </c>
      <c r="G4431" s="1"/>
      <c r="H4431" s="74" t="str" cm="1">
        <f t="array" ref="H4431">IFERROR(IF(D4431="","",INDEX(Entradas!$H$3:$H$5000,MATCH(Vendas!A4431,IF(Entradas!$B$3:$B$5000=Vendas!D4431,Entradas!$A$3:$A$5000),1))),"Preço não registrado")</f>
        <v/>
      </c>
      <c r="I4431" s="37" t="str">
        <f t="shared" si="348"/>
        <v/>
      </c>
      <c r="J4431" s="1"/>
      <c r="K4431" s="1"/>
      <c r="L4431" s="16" t="str">
        <f t="shared" si="349"/>
        <v/>
      </c>
      <c r="M4431" s="70"/>
    </row>
    <row r="4432" spans="1:13" x14ac:dyDescent="0.3">
      <c r="A4432" s="4"/>
      <c r="B4432" s="1"/>
      <c r="C4432" s="1" t="str">
        <f t="shared" si="345"/>
        <v/>
      </c>
      <c r="D4432" s="6"/>
      <c r="E4432" s="1" t="str">
        <f t="shared" si="346"/>
        <v/>
      </c>
      <c r="F4432" s="1" t="str">
        <f t="shared" si="347"/>
        <v/>
      </c>
      <c r="G4432" s="1"/>
      <c r="H4432" s="74" t="str" cm="1">
        <f t="array" ref="H4432">IFERROR(IF(D4432="","",INDEX(Entradas!$H$3:$H$5000,MATCH(Vendas!A4432,IF(Entradas!$B$3:$B$5000=Vendas!D4432,Entradas!$A$3:$A$5000),1))),"Preço não registrado")</f>
        <v/>
      </c>
      <c r="I4432" s="37" t="str">
        <f t="shared" si="348"/>
        <v/>
      </c>
      <c r="J4432" s="1"/>
      <c r="K4432" s="1"/>
      <c r="L4432" s="16" t="str">
        <f t="shared" si="349"/>
        <v/>
      </c>
      <c r="M4432" s="70"/>
    </row>
    <row r="4433" spans="1:13" x14ac:dyDescent="0.3">
      <c r="A4433" s="4"/>
      <c r="B4433" s="1"/>
      <c r="C4433" s="1" t="str">
        <f t="shared" si="345"/>
        <v/>
      </c>
      <c r="D4433" s="1"/>
      <c r="E4433" s="1" t="str">
        <f t="shared" si="346"/>
        <v/>
      </c>
      <c r="F4433" s="1" t="str">
        <f t="shared" si="347"/>
        <v/>
      </c>
      <c r="G4433" s="1"/>
      <c r="H4433" s="74" t="str" cm="1">
        <f t="array" ref="H4433">IFERROR(IF(D4433="","",INDEX(Entradas!$H$3:$H$5000,MATCH(Vendas!A4433,IF(Entradas!$B$3:$B$5000=Vendas!D4433,Entradas!$A$3:$A$5000),1))),"Preço não registrado")</f>
        <v/>
      </c>
      <c r="I4433" s="37" t="str">
        <f t="shared" si="348"/>
        <v/>
      </c>
      <c r="J4433" s="1"/>
      <c r="K4433" s="1"/>
      <c r="L4433" s="16" t="str">
        <f t="shared" si="349"/>
        <v/>
      </c>
      <c r="M4433" s="70"/>
    </row>
    <row r="4434" spans="1:13" x14ac:dyDescent="0.3">
      <c r="A4434" s="4"/>
      <c r="B4434" s="1"/>
      <c r="C4434" s="1" t="str">
        <f t="shared" si="345"/>
        <v/>
      </c>
      <c r="D4434" s="1"/>
      <c r="E4434" s="1" t="str">
        <f t="shared" si="346"/>
        <v/>
      </c>
      <c r="F4434" s="1" t="str">
        <f t="shared" si="347"/>
        <v/>
      </c>
      <c r="G4434" s="1"/>
      <c r="H4434" s="74" t="str" cm="1">
        <f t="array" ref="H4434">IFERROR(IF(D4434="","",INDEX(Entradas!$H$3:$H$5000,MATCH(Vendas!A4434,IF(Entradas!$B$3:$B$5000=Vendas!D4434,Entradas!$A$3:$A$5000),1))),"Preço não registrado")</f>
        <v/>
      </c>
      <c r="I4434" s="37" t="str">
        <f t="shared" si="348"/>
        <v/>
      </c>
      <c r="J4434" s="1"/>
      <c r="K4434" s="1"/>
      <c r="L4434" s="16" t="str">
        <f t="shared" si="349"/>
        <v/>
      </c>
      <c r="M4434" s="70"/>
    </row>
    <row r="4435" spans="1:13" x14ac:dyDescent="0.3">
      <c r="A4435" s="4"/>
      <c r="B4435" s="1"/>
      <c r="C4435" s="1" t="str">
        <f t="shared" si="345"/>
        <v/>
      </c>
      <c r="D4435" s="1"/>
      <c r="E4435" s="1" t="str">
        <f t="shared" si="346"/>
        <v/>
      </c>
      <c r="F4435" s="1" t="str">
        <f t="shared" si="347"/>
        <v/>
      </c>
      <c r="G4435" s="1"/>
      <c r="H4435" s="74" t="str" cm="1">
        <f t="array" ref="H4435">IFERROR(IF(D4435="","",INDEX(Entradas!$H$3:$H$5000,MATCH(Vendas!A4435,IF(Entradas!$B$3:$B$5000=Vendas!D4435,Entradas!$A$3:$A$5000),1))),"Preço não registrado")</f>
        <v/>
      </c>
      <c r="I4435" s="37" t="str">
        <f t="shared" si="348"/>
        <v/>
      </c>
      <c r="J4435" s="1"/>
      <c r="K4435" s="1"/>
      <c r="L4435" s="16" t="str">
        <f t="shared" si="349"/>
        <v/>
      </c>
      <c r="M4435" s="70"/>
    </row>
    <row r="4436" spans="1:13" x14ac:dyDescent="0.3">
      <c r="A4436" s="4"/>
      <c r="B4436" s="1"/>
      <c r="C4436" s="1" t="str">
        <f t="shared" si="345"/>
        <v/>
      </c>
      <c r="D4436" s="1"/>
      <c r="E4436" s="1" t="str">
        <f t="shared" si="346"/>
        <v/>
      </c>
      <c r="F4436" s="1" t="str">
        <f t="shared" si="347"/>
        <v/>
      </c>
      <c r="G4436" s="1"/>
      <c r="H4436" s="74" t="str" cm="1">
        <f t="array" ref="H4436">IFERROR(IF(D4436="","",INDEX(Entradas!$H$3:$H$5000,MATCH(Vendas!A4436,IF(Entradas!$B$3:$B$5000=Vendas!D4436,Entradas!$A$3:$A$5000),1))),"Preço não registrado")</f>
        <v/>
      </c>
      <c r="I4436" s="37" t="str">
        <f t="shared" si="348"/>
        <v/>
      </c>
      <c r="J4436" s="1"/>
      <c r="K4436" s="1"/>
      <c r="L4436" s="16" t="str">
        <f t="shared" si="349"/>
        <v/>
      </c>
      <c r="M4436" s="70"/>
    </row>
    <row r="4437" spans="1:13" x14ac:dyDescent="0.3">
      <c r="A4437" s="4"/>
      <c r="B4437" s="1"/>
      <c r="C4437" s="1" t="str">
        <f t="shared" si="345"/>
        <v/>
      </c>
      <c r="D4437" s="1"/>
      <c r="E4437" s="1" t="str">
        <f t="shared" si="346"/>
        <v/>
      </c>
      <c r="F4437" s="1" t="str">
        <f t="shared" si="347"/>
        <v/>
      </c>
      <c r="G4437" s="1"/>
      <c r="H4437" s="74" t="str" cm="1">
        <f t="array" ref="H4437">IFERROR(IF(D4437="","",INDEX(Entradas!$H$3:$H$5000,MATCH(Vendas!A4437,IF(Entradas!$B$3:$B$5000=Vendas!D4437,Entradas!$A$3:$A$5000),1))),"Preço não registrado")</f>
        <v/>
      </c>
      <c r="I4437" s="37" t="str">
        <f t="shared" si="348"/>
        <v/>
      </c>
      <c r="J4437" s="1"/>
      <c r="K4437" s="1"/>
      <c r="L4437" s="16" t="str">
        <f t="shared" si="349"/>
        <v/>
      </c>
      <c r="M4437" s="70"/>
    </row>
    <row r="4438" spans="1:13" x14ac:dyDescent="0.3">
      <c r="A4438" s="4"/>
      <c r="B4438" s="1"/>
      <c r="C4438" s="1" t="str">
        <f t="shared" si="345"/>
        <v/>
      </c>
      <c r="D4438" s="1"/>
      <c r="E4438" s="1" t="str">
        <f t="shared" si="346"/>
        <v/>
      </c>
      <c r="F4438" s="1" t="str">
        <f t="shared" si="347"/>
        <v/>
      </c>
      <c r="G4438" s="1"/>
      <c r="H4438" s="74" t="str" cm="1">
        <f t="array" ref="H4438">IFERROR(IF(D4438="","",INDEX(Entradas!$H$3:$H$5000,MATCH(Vendas!A4438,IF(Entradas!$B$3:$B$5000=Vendas!D4438,Entradas!$A$3:$A$5000),1))),"Preço não registrado")</f>
        <v/>
      </c>
      <c r="I4438" s="37" t="str">
        <f t="shared" si="348"/>
        <v/>
      </c>
      <c r="J4438" s="1"/>
      <c r="K4438" s="1"/>
      <c r="L4438" s="16" t="str">
        <f t="shared" si="349"/>
        <v/>
      </c>
      <c r="M4438" s="70"/>
    </row>
    <row r="4439" spans="1:13" x14ac:dyDescent="0.3">
      <c r="A4439" s="4"/>
      <c r="B4439" s="1"/>
      <c r="C4439" s="1" t="str">
        <f t="shared" si="345"/>
        <v/>
      </c>
      <c r="D4439" s="1"/>
      <c r="E4439" s="1" t="str">
        <f t="shared" si="346"/>
        <v/>
      </c>
      <c r="F4439" s="1" t="str">
        <f t="shared" si="347"/>
        <v/>
      </c>
      <c r="G4439" s="1"/>
      <c r="H4439" s="74" t="str" cm="1">
        <f t="array" ref="H4439">IFERROR(IF(D4439="","",INDEX(Entradas!$H$3:$H$5000,MATCH(Vendas!A4439,IF(Entradas!$B$3:$B$5000=Vendas!D4439,Entradas!$A$3:$A$5000),1))),"Preço não registrado")</f>
        <v/>
      </c>
      <c r="I4439" s="37" t="str">
        <f t="shared" si="348"/>
        <v/>
      </c>
      <c r="J4439" s="1"/>
      <c r="K4439" s="1"/>
      <c r="L4439" s="16" t="str">
        <f t="shared" si="349"/>
        <v/>
      </c>
      <c r="M4439" s="70"/>
    </row>
    <row r="4440" spans="1:13" x14ac:dyDescent="0.3">
      <c r="A4440" s="4"/>
      <c r="B4440" s="1"/>
      <c r="C4440" s="1" t="str">
        <f t="shared" si="345"/>
        <v/>
      </c>
      <c r="D4440" s="1"/>
      <c r="E4440" s="1" t="str">
        <f t="shared" si="346"/>
        <v/>
      </c>
      <c r="F4440" s="1" t="str">
        <f t="shared" si="347"/>
        <v/>
      </c>
      <c r="G4440" s="1"/>
      <c r="H4440" s="74" t="str" cm="1">
        <f t="array" ref="H4440">IFERROR(IF(D4440="","",INDEX(Entradas!$H$3:$H$5000,MATCH(Vendas!A4440,IF(Entradas!$B$3:$B$5000=Vendas!D4440,Entradas!$A$3:$A$5000),1))),"Preço não registrado")</f>
        <v/>
      </c>
      <c r="I4440" s="37" t="str">
        <f t="shared" si="348"/>
        <v/>
      </c>
      <c r="J4440" s="1"/>
      <c r="K4440" s="1"/>
      <c r="L4440" s="16" t="str">
        <f t="shared" si="349"/>
        <v/>
      </c>
      <c r="M4440" s="70"/>
    </row>
    <row r="4441" spans="1:13" x14ac:dyDescent="0.3">
      <c r="A4441" s="4"/>
      <c r="B4441" s="1"/>
      <c r="C4441" s="1" t="str">
        <f t="shared" si="345"/>
        <v/>
      </c>
      <c r="D4441" s="1"/>
      <c r="E4441" s="1" t="str">
        <f t="shared" si="346"/>
        <v/>
      </c>
      <c r="F4441" s="1" t="str">
        <f t="shared" si="347"/>
        <v/>
      </c>
      <c r="G4441" s="1"/>
      <c r="H4441" s="74" t="str" cm="1">
        <f t="array" ref="H4441">IFERROR(IF(D4441="","",INDEX(Entradas!$H$3:$H$5000,MATCH(Vendas!A4441,IF(Entradas!$B$3:$B$5000=Vendas!D4441,Entradas!$A$3:$A$5000),1))),"Preço não registrado")</f>
        <v/>
      </c>
      <c r="I4441" s="37" t="str">
        <f t="shared" si="348"/>
        <v/>
      </c>
      <c r="J4441" s="1"/>
      <c r="K4441" s="1"/>
      <c r="L4441" s="16" t="str">
        <f t="shared" si="349"/>
        <v/>
      </c>
      <c r="M4441" s="70"/>
    </row>
    <row r="4442" spans="1:13" x14ac:dyDescent="0.3">
      <c r="A4442" s="4"/>
      <c r="B4442" s="1"/>
      <c r="C4442" s="1" t="str">
        <f t="shared" si="345"/>
        <v/>
      </c>
      <c r="D4442" s="6"/>
      <c r="E4442" s="1" t="str">
        <f t="shared" si="346"/>
        <v/>
      </c>
      <c r="F4442" s="1" t="str">
        <f t="shared" si="347"/>
        <v/>
      </c>
      <c r="G4442" s="1"/>
      <c r="H4442" s="74" t="str" cm="1">
        <f t="array" ref="H4442">IFERROR(IF(D4442="","",INDEX(Entradas!$H$3:$H$5000,MATCH(Vendas!A4442,IF(Entradas!$B$3:$B$5000=Vendas!D4442,Entradas!$A$3:$A$5000),1))),"Preço não registrado")</f>
        <v/>
      </c>
      <c r="I4442" s="37" t="str">
        <f t="shared" si="348"/>
        <v/>
      </c>
      <c r="J4442" s="1"/>
      <c r="K4442" s="1"/>
      <c r="L4442" s="16" t="str">
        <f t="shared" si="349"/>
        <v/>
      </c>
      <c r="M4442" s="70"/>
    </row>
    <row r="4443" spans="1:13" x14ac:dyDescent="0.3">
      <c r="A4443" s="4"/>
      <c r="B4443" s="1"/>
      <c r="C4443" s="1" t="str">
        <f t="shared" si="345"/>
        <v/>
      </c>
      <c r="D4443" s="1"/>
      <c r="E4443" s="1" t="str">
        <f t="shared" si="346"/>
        <v/>
      </c>
      <c r="F4443" s="1" t="str">
        <f t="shared" si="347"/>
        <v/>
      </c>
      <c r="G4443" s="1"/>
      <c r="H4443" s="74" t="str" cm="1">
        <f t="array" ref="H4443">IFERROR(IF(D4443="","",INDEX(Entradas!$H$3:$H$5000,MATCH(Vendas!A4443,IF(Entradas!$B$3:$B$5000=Vendas!D4443,Entradas!$A$3:$A$5000),1))),"Preço não registrado")</f>
        <v/>
      </c>
      <c r="I4443" s="37" t="str">
        <f t="shared" si="348"/>
        <v/>
      </c>
      <c r="J4443" s="1"/>
      <c r="K4443" s="1"/>
      <c r="L4443" s="16" t="str">
        <f t="shared" si="349"/>
        <v/>
      </c>
      <c r="M4443" s="70"/>
    </row>
    <row r="4444" spans="1:13" x14ac:dyDescent="0.3">
      <c r="A4444" s="4"/>
      <c r="B4444" s="1"/>
      <c r="C4444" s="1" t="str">
        <f t="shared" si="345"/>
        <v/>
      </c>
      <c r="D4444" s="1"/>
      <c r="E4444" s="1" t="str">
        <f t="shared" si="346"/>
        <v/>
      </c>
      <c r="F4444" s="1" t="str">
        <f t="shared" si="347"/>
        <v/>
      </c>
      <c r="G4444" s="1"/>
      <c r="H4444" s="74" t="str" cm="1">
        <f t="array" ref="H4444">IFERROR(IF(D4444="","",INDEX(Entradas!$H$3:$H$5000,MATCH(Vendas!A4444,IF(Entradas!$B$3:$B$5000=Vendas!D4444,Entradas!$A$3:$A$5000),1))),"Preço não registrado")</f>
        <v/>
      </c>
      <c r="I4444" s="37" t="str">
        <f t="shared" si="348"/>
        <v/>
      </c>
      <c r="J4444" s="1"/>
      <c r="K4444" s="1"/>
      <c r="L4444" s="16" t="str">
        <f t="shared" si="349"/>
        <v/>
      </c>
      <c r="M4444" s="70"/>
    </row>
    <row r="4445" spans="1:13" x14ac:dyDescent="0.3">
      <c r="A4445" s="4"/>
      <c r="B4445" s="1"/>
      <c r="C4445" s="1" t="str">
        <f t="shared" si="345"/>
        <v/>
      </c>
      <c r="D4445" s="1"/>
      <c r="E4445" s="1" t="str">
        <f t="shared" si="346"/>
        <v/>
      </c>
      <c r="F4445" s="1" t="str">
        <f t="shared" si="347"/>
        <v/>
      </c>
      <c r="G4445" s="1"/>
      <c r="H4445" s="74" t="str" cm="1">
        <f t="array" ref="H4445">IFERROR(IF(D4445="","",INDEX(Entradas!$H$3:$H$5000,MATCH(Vendas!A4445,IF(Entradas!$B$3:$B$5000=Vendas!D4445,Entradas!$A$3:$A$5000),1))),"Preço não registrado")</f>
        <v/>
      </c>
      <c r="I4445" s="37" t="str">
        <f t="shared" si="348"/>
        <v/>
      </c>
      <c r="J4445" s="1"/>
      <c r="K4445" s="1"/>
      <c r="L4445" s="16" t="str">
        <f t="shared" si="349"/>
        <v/>
      </c>
      <c r="M4445" s="70"/>
    </row>
    <row r="4446" spans="1:13" x14ac:dyDescent="0.3">
      <c r="A4446" s="4"/>
      <c r="B4446" s="1"/>
      <c r="C4446" s="1" t="str">
        <f t="shared" si="345"/>
        <v/>
      </c>
      <c r="D4446" s="1"/>
      <c r="E4446" s="1" t="str">
        <f t="shared" si="346"/>
        <v/>
      </c>
      <c r="F4446" s="1" t="str">
        <f t="shared" si="347"/>
        <v/>
      </c>
      <c r="G4446" s="1"/>
      <c r="H4446" s="74" t="str" cm="1">
        <f t="array" ref="H4446">IFERROR(IF(D4446="","",INDEX(Entradas!$H$3:$H$5000,MATCH(Vendas!A4446,IF(Entradas!$B$3:$B$5000=Vendas!D4446,Entradas!$A$3:$A$5000),1))),"Preço não registrado")</f>
        <v/>
      </c>
      <c r="I4446" s="37" t="str">
        <f t="shared" si="348"/>
        <v/>
      </c>
      <c r="J4446" s="1"/>
      <c r="K4446" s="1"/>
      <c r="L4446" s="16" t="str">
        <f t="shared" si="349"/>
        <v/>
      </c>
      <c r="M4446" s="70"/>
    </row>
    <row r="4447" spans="1:13" x14ac:dyDescent="0.3">
      <c r="A4447" s="4"/>
      <c r="B4447" s="1"/>
      <c r="C4447" s="1" t="str">
        <f t="shared" si="345"/>
        <v/>
      </c>
      <c r="D4447" s="1"/>
      <c r="E4447" s="1" t="str">
        <f t="shared" si="346"/>
        <v/>
      </c>
      <c r="F4447" s="1" t="str">
        <f t="shared" si="347"/>
        <v/>
      </c>
      <c r="G4447" s="1"/>
      <c r="H4447" s="74" t="str" cm="1">
        <f t="array" ref="H4447">IFERROR(IF(D4447="","",INDEX(Entradas!$H$3:$H$5000,MATCH(Vendas!A4447,IF(Entradas!$B$3:$B$5000=Vendas!D4447,Entradas!$A$3:$A$5000),1))),"Preço não registrado")</f>
        <v/>
      </c>
      <c r="I4447" s="37" t="str">
        <f t="shared" si="348"/>
        <v/>
      </c>
      <c r="J4447" s="1"/>
      <c r="K4447" s="1"/>
      <c r="L4447" s="16" t="str">
        <f t="shared" si="349"/>
        <v/>
      </c>
      <c r="M4447" s="70"/>
    </row>
    <row r="4448" spans="1:13" x14ac:dyDescent="0.3">
      <c r="A4448" s="4"/>
      <c r="B4448" s="1"/>
      <c r="C4448" s="1" t="str">
        <f t="shared" si="345"/>
        <v/>
      </c>
      <c r="D4448" s="1"/>
      <c r="E4448" s="1" t="str">
        <f t="shared" si="346"/>
        <v/>
      </c>
      <c r="F4448" s="1" t="str">
        <f t="shared" si="347"/>
        <v/>
      </c>
      <c r="G4448" s="1"/>
      <c r="H4448" s="74" t="str" cm="1">
        <f t="array" ref="H4448">IFERROR(IF(D4448="","",INDEX(Entradas!$H$3:$H$5000,MATCH(Vendas!A4448,IF(Entradas!$B$3:$B$5000=Vendas!D4448,Entradas!$A$3:$A$5000),1))),"Preço não registrado")</f>
        <v/>
      </c>
      <c r="I4448" s="37" t="str">
        <f t="shared" si="348"/>
        <v/>
      </c>
      <c r="J4448" s="1"/>
      <c r="K4448" s="1"/>
      <c r="L4448" s="16" t="str">
        <f t="shared" si="349"/>
        <v/>
      </c>
      <c r="M4448" s="70"/>
    </row>
    <row r="4449" spans="1:13" x14ac:dyDescent="0.3">
      <c r="A4449" s="4"/>
      <c r="B4449" s="1"/>
      <c r="C4449" s="1" t="str">
        <f t="shared" si="345"/>
        <v/>
      </c>
      <c r="D4449" s="1"/>
      <c r="E4449" s="1" t="str">
        <f t="shared" si="346"/>
        <v/>
      </c>
      <c r="F4449" s="1" t="str">
        <f t="shared" si="347"/>
        <v/>
      </c>
      <c r="G4449" s="1"/>
      <c r="H4449" s="74" t="str" cm="1">
        <f t="array" ref="H4449">IFERROR(IF(D4449="","",INDEX(Entradas!$H$3:$H$5000,MATCH(Vendas!A4449,IF(Entradas!$B$3:$B$5000=Vendas!D4449,Entradas!$A$3:$A$5000),1))),"Preço não registrado")</f>
        <v/>
      </c>
      <c r="I4449" s="37" t="str">
        <f t="shared" si="348"/>
        <v/>
      </c>
      <c r="J4449" s="1"/>
      <c r="K4449" s="1"/>
      <c r="L4449" s="16" t="str">
        <f t="shared" si="349"/>
        <v/>
      </c>
      <c r="M4449" s="70"/>
    </row>
    <row r="4450" spans="1:13" x14ac:dyDescent="0.3">
      <c r="A4450" s="4"/>
      <c r="B4450" s="1"/>
      <c r="C4450" s="1" t="str">
        <f t="shared" si="345"/>
        <v/>
      </c>
      <c r="D4450" s="1"/>
      <c r="E4450" s="1" t="str">
        <f t="shared" si="346"/>
        <v/>
      </c>
      <c r="F4450" s="1" t="str">
        <f t="shared" si="347"/>
        <v/>
      </c>
      <c r="G4450" s="1"/>
      <c r="H4450" s="74" t="str" cm="1">
        <f t="array" ref="H4450">IFERROR(IF(D4450="","",INDEX(Entradas!$H$3:$H$5000,MATCH(Vendas!A4450,IF(Entradas!$B$3:$B$5000=Vendas!D4450,Entradas!$A$3:$A$5000),1))),"Preço não registrado")</f>
        <v/>
      </c>
      <c r="I4450" s="37" t="str">
        <f t="shared" si="348"/>
        <v/>
      </c>
      <c r="J4450" s="1"/>
      <c r="K4450" s="1"/>
      <c r="L4450" s="16" t="str">
        <f t="shared" si="349"/>
        <v/>
      </c>
      <c r="M4450" s="70"/>
    </row>
    <row r="4451" spans="1:13" x14ac:dyDescent="0.3">
      <c r="A4451" s="4"/>
      <c r="B4451" s="1"/>
      <c r="C4451" s="1" t="str">
        <f t="shared" si="345"/>
        <v/>
      </c>
      <c r="D4451" s="1"/>
      <c r="E4451" s="1" t="str">
        <f t="shared" si="346"/>
        <v/>
      </c>
      <c r="F4451" s="1" t="str">
        <f t="shared" si="347"/>
        <v/>
      </c>
      <c r="G4451" s="1"/>
      <c r="H4451" s="74" t="str" cm="1">
        <f t="array" ref="H4451">IFERROR(IF(D4451="","",INDEX(Entradas!$H$3:$H$5000,MATCH(Vendas!A4451,IF(Entradas!$B$3:$B$5000=Vendas!D4451,Entradas!$A$3:$A$5000),1))),"Preço não registrado")</f>
        <v/>
      </c>
      <c r="I4451" s="37" t="str">
        <f t="shared" si="348"/>
        <v/>
      </c>
      <c r="J4451" s="1"/>
      <c r="K4451" s="1"/>
      <c r="L4451" s="16" t="str">
        <f t="shared" si="349"/>
        <v/>
      </c>
      <c r="M4451" s="70"/>
    </row>
    <row r="4452" spans="1:13" x14ac:dyDescent="0.3">
      <c r="A4452" s="4"/>
      <c r="B4452" s="1"/>
      <c r="C4452" s="1" t="str">
        <f t="shared" si="345"/>
        <v/>
      </c>
      <c r="D4452" s="6"/>
      <c r="E4452" s="1" t="str">
        <f t="shared" si="346"/>
        <v/>
      </c>
      <c r="F4452" s="1" t="str">
        <f t="shared" si="347"/>
        <v/>
      </c>
      <c r="G4452" s="1"/>
      <c r="H4452" s="74" t="str" cm="1">
        <f t="array" ref="H4452">IFERROR(IF(D4452="","",INDEX(Entradas!$H$3:$H$5000,MATCH(Vendas!A4452,IF(Entradas!$B$3:$B$5000=Vendas!D4452,Entradas!$A$3:$A$5000),1))),"Preço não registrado")</f>
        <v/>
      </c>
      <c r="I4452" s="37" t="str">
        <f t="shared" si="348"/>
        <v/>
      </c>
      <c r="J4452" s="1"/>
      <c r="K4452" s="1"/>
      <c r="L4452" s="16" t="str">
        <f t="shared" si="349"/>
        <v/>
      </c>
      <c r="M4452" s="70"/>
    </row>
    <row r="4453" spans="1:13" x14ac:dyDescent="0.3">
      <c r="A4453" s="4"/>
      <c r="B4453" s="1"/>
      <c r="C4453" s="1" t="str">
        <f t="shared" si="345"/>
        <v/>
      </c>
      <c r="D4453" s="1"/>
      <c r="E4453" s="1" t="str">
        <f t="shared" si="346"/>
        <v/>
      </c>
      <c r="F4453" s="1" t="str">
        <f t="shared" si="347"/>
        <v/>
      </c>
      <c r="G4453" s="1"/>
      <c r="H4453" s="74" t="str" cm="1">
        <f t="array" ref="H4453">IFERROR(IF(D4453="","",INDEX(Entradas!$H$3:$H$5000,MATCH(Vendas!A4453,IF(Entradas!$B$3:$B$5000=Vendas!D4453,Entradas!$A$3:$A$5000),1))),"Preço não registrado")</f>
        <v/>
      </c>
      <c r="I4453" s="37" t="str">
        <f t="shared" si="348"/>
        <v/>
      </c>
      <c r="J4453" s="1"/>
      <c r="K4453" s="1"/>
      <c r="L4453" s="16" t="str">
        <f t="shared" si="349"/>
        <v/>
      </c>
      <c r="M4453" s="70"/>
    </row>
    <row r="4454" spans="1:13" x14ac:dyDescent="0.3">
      <c r="A4454" s="4"/>
      <c r="B4454" s="1"/>
      <c r="C4454" s="1" t="str">
        <f t="shared" si="345"/>
        <v/>
      </c>
      <c r="D4454" s="1"/>
      <c r="E4454" s="1" t="str">
        <f t="shared" si="346"/>
        <v/>
      </c>
      <c r="F4454" s="1" t="str">
        <f t="shared" si="347"/>
        <v/>
      </c>
      <c r="G4454" s="1"/>
      <c r="H4454" s="74" t="str" cm="1">
        <f t="array" ref="H4454">IFERROR(IF(D4454="","",INDEX(Entradas!$H$3:$H$5000,MATCH(Vendas!A4454,IF(Entradas!$B$3:$B$5000=Vendas!D4454,Entradas!$A$3:$A$5000),1))),"Preço não registrado")</f>
        <v/>
      </c>
      <c r="I4454" s="37" t="str">
        <f t="shared" si="348"/>
        <v/>
      </c>
      <c r="J4454" s="1"/>
      <c r="K4454" s="1"/>
      <c r="L4454" s="16" t="str">
        <f t="shared" si="349"/>
        <v/>
      </c>
      <c r="M4454" s="70"/>
    </row>
    <row r="4455" spans="1:13" x14ac:dyDescent="0.3">
      <c r="A4455" s="4"/>
      <c r="B4455" s="1"/>
      <c r="C4455" s="1" t="str">
        <f t="shared" si="345"/>
        <v/>
      </c>
      <c r="D4455" s="1"/>
      <c r="E4455" s="1" t="str">
        <f t="shared" si="346"/>
        <v/>
      </c>
      <c r="F4455" s="1" t="str">
        <f t="shared" si="347"/>
        <v/>
      </c>
      <c r="G4455" s="1"/>
      <c r="H4455" s="74" t="str" cm="1">
        <f t="array" ref="H4455">IFERROR(IF(D4455="","",INDEX(Entradas!$H$3:$H$5000,MATCH(Vendas!A4455,IF(Entradas!$B$3:$B$5000=Vendas!D4455,Entradas!$A$3:$A$5000),1))),"Preço não registrado")</f>
        <v/>
      </c>
      <c r="I4455" s="37" t="str">
        <f t="shared" si="348"/>
        <v/>
      </c>
      <c r="J4455" s="1"/>
      <c r="K4455" s="1"/>
      <c r="L4455" s="16" t="str">
        <f t="shared" si="349"/>
        <v/>
      </c>
      <c r="M4455" s="70"/>
    </row>
    <row r="4456" spans="1:13" x14ac:dyDescent="0.3">
      <c r="A4456" s="4"/>
      <c r="B4456" s="1"/>
      <c r="C4456" s="1" t="str">
        <f t="shared" si="345"/>
        <v/>
      </c>
      <c r="D4456" s="1"/>
      <c r="E4456" s="1" t="str">
        <f t="shared" si="346"/>
        <v/>
      </c>
      <c r="F4456" s="1" t="str">
        <f t="shared" si="347"/>
        <v/>
      </c>
      <c r="G4456" s="1"/>
      <c r="H4456" s="74" t="str" cm="1">
        <f t="array" ref="H4456">IFERROR(IF(D4456="","",INDEX(Entradas!$H$3:$H$5000,MATCH(Vendas!A4456,IF(Entradas!$B$3:$B$5000=Vendas!D4456,Entradas!$A$3:$A$5000),1))),"Preço não registrado")</f>
        <v/>
      </c>
      <c r="I4456" s="37" t="str">
        <f t="shared" si="348"/>
        <v/>
      </c>
      <c r="J4456" s="1"/>
      <c r="K4456" s="1"/>
      <c r="L4456" s="16" t="str">
        <f t="shared" si="349"/>
        <v/>
      </c>
      <c r="M4456" s="70"/>
    </row>
    <row r="4457" spans="1:13" x14ac:dyDescent="0.3">
      <c r="A4457" s="4"/>
      <c r="B4457" s="1"/>
      <c r="C4457" s="1" t="str">
        <f t="shared" si="345"/>
        <v/>
      </c>
      <c r="D4457" s="1"/>
      <c r="E4457" s="1" t="str">
        <f t="shared" si="346"/>
        <v/>
      </c>
      <c r="F4457" s="1" t="str">
        <f t="shared" si="347"/>
        <v/>
      </c>
      <c r="G4457" s="1"/>
      <c r="H4457" s="74" t="str" cm="1">
        <f t="array" ref="H4457">IFERROR(IF(D4457="","",INDEX(Entradas!$H$3:$H$5000,MATCH(Vendas!A4457,IF(Entradas!$B$3:$B$5000=Vendas!D4457,Entradas!$A$3:$A$5000),1))),"Preço não registrado")</f>
        <v/>
      </c>
      <c r="I4457" s="37" t="str">
        <f t="shared" si="348"/>
        <v/>
      </c>
      <c r="J4457" s="1"/>
      <c r="K4457" s="1"/>
      <c r="L4457" s="16" t="str">
        <f t="shared" si="349"/>
        <v/>
      </c>
      <c r="M4457" s="70"/>
    </row>
    <row r="4458" spans="1:13" x14ac:dyDescent="0.3">
      <c r="A4458" s="4"/>
      <c r="B4458" s="1"/>
      <c r="C4458" s="1" t="str">
        <f t="shared" si="345"/>
        <v/>
      </c>
      <c r="D4458" s="1"/>
      <c r="E4458" s="1" t="str">
        <f t="shared" si="346"/>
        <v/>
      </c>
      <c r="F4458" s="1" t="str">
        <f t="shared" si="347"/>
        <v/>
      </c>
      <c r="G4458" s="1"/>
      <c r="H4458" s="74" t="str" cm="1">
        <f t="array" ref="H4458">IFERROR(IF(D4458="","",INDEX(Entradas!$H$3:$H$5000,MATCH(Vendas!A4458,IF(Entradas!$B$3:$B$5000=Vendas!D4458,Entradas!$A$3:$A$5000),1))),"Preço não registrado")</f>
        <v/>
      </c>
      <c r="I4458" s="37" t="str">
        <f t="shared" si="348"/>
        <v/>
      </c>
      <c r="J4458" s="1"/>
      <c r="K4458" s="1"/>
      <c r="L4458" s="16" t="str">
        <f t="shared" si="349"/>
        <v/>
      </c>
      <c r="M4458" s="70"/>
    </row>
    <row r="4459" spans="1:13" x14ac:dyDescent="0.3">
      <c r="A4459" s="4"/>
      <c r="B4459" s="1"/>
      <c r="C4459" s="1" t="str">
        <f t="shared" si="345"/>
        <v/>
      </c>
      <c r="D4459" s="1"/>
      <c r="E4459" s="1" t="str">
        <f t="shared" si="346"/>
        <v/>
      </c>
      <c r="F4459" s="1" t="str">
        <f t="shared" si="347"/>
        <v/>
      </c>
      <c r="G4459" s="1"/>
      <c r="H4459" s="74" t="str" cm="1">
        <f t="array" ref="H4459">IFERROR(IF(D4459="","",INDEX(Entradas!$H$3:$H$5000,MATCH(Vendas!A4459,IF(Entradas!$B$3:$B$5000=Vendas!D4459,Entradas!$A$3:$A$5000),1))),"Preço não registrado")</f>
        <v/>
      </c>
      <c r="I4459" s="37" t="str">
        <f t="shared" si="348"/>
        <v/>
      </c>
      <c r="J4459" s="1"/>
      <c r="K4459" s="1"/>
      <c r="L4459" s="16" t="str">
        <f t="shared" si="349"/>
        <v/>
      </c>
      <c r="M4459" s="70"/>
    </row>
    <row r="4460" spans="1:13" x14ac:dyDescent="0.3">
      <c r="A4460" s="4"/>
      <c r="B4460" s="1"/>
      <c r="C4460" s="1" t="str">
        <f t="shared" si="345"/>
        <v/>
      </c>
      <c r="D4460" s="1"/>
      <c r="E4460" s="1" t="str">
        <f t="shared" si="346"/>
        <v/>
      </c>
      <c r="F4460" s="1" t="str">
        <f t="shared" si="347"/>
        <v/>
      </c>
      <c r="G4460" s="1"/>
      <c r="H4460" s="74" t="str" cm="1">
        <f t="array" ref="H4460">IFERROR(IF(D4460="","",INDEX(Entradas!$H$3:$H$5000,MATCH(Vendas!A4460,IF(Entradas!$B$3:$B$5000=Vendas!D4460,Entradas!$A$3:$A$5000),1))),"Preço não registrado")</f>
        <v/>
      </c>
      <c r="I4460" s="37" t="str">
        <f t="shared" si="348"/>
        <v/>
      </c>
      <c r="J4460" s="1"/>
      <c r="K4460" s="1"/>
      <c r="L4460" s="16" t="str">
        <f t="shared" si="349"/>
        <v/>
      </c>
      <c r="M4460" s="70"/>
    </row>
    <row r="4461" spans="1:13" x14ac:dyDescent="0.3">
      <c r="A4461" s="4"/>
      <c r="B4461" s="1"/>
      <c r="C4461" s="1" t="str">
        <f t="shared" si="345"/>
        <v/>
      </c>
      <c r="D4461" s="1"/>
      <c r="E4461" s="1" t="str">
        <f t="shared" si="346"/>
        <v/>
      </c>
      <c r="F4461" s="1" t="str">
        <f t="shared" si="347"/>
        <v/>
      </c>
      <c r="G4461" s="1"/>
      <c r="H4461" s="74" t="str" cm="1">
        <f t="array" ref="H4461">IFERROR(IF(D4461="","",INDEX(Entradas!$H$3:$H$5000,MATCH(Vendas!A4461,IF(Entradas!$B$3:$B$5000=Vendas!D4461,Entradas!$A$3:$A$5000),1))),"Preço não registrado")</f>
        <v/>
      </c>
      <c r="I4461" s="37" t="str">
        <f t="shared" si="348"/>
        <v/>
      </c>
      <c r="J4461" s="1"/>
      <c r="K4461" s="1"/>
      <c r="L4461" s="16" t="str">
        <f t="shared" si="349"/>
        <v/>
      </c>
      <c r="M4461" s="70"/>
    </row>
    <row r="4462" spans="1:13" x14ac:dyDescent="0.3">
      <c r="A4462" s="4"/>
      <c r="B4462" s="1"/>
      <c r="C4462" s="1" t="str">
        <f t="shared" si="345"/>
        <v/>
      </c>
      <c r="D4462" s="6"/>
      <c r="E4462" s="1" t="str">
        <f t="shared" si="346"/>
        <v/>
      </c>
      <c r="F4462" s="1" t="str">
        <f t="shared" si="347"/>
        <v/>
      </c>
      <c r="G4462" s="1"/>
      <c r="H4462" s="74" t="str" cm="1">
        <f t="array" ref="H4462">IFERROR(IF(D4462="","",INDEX(Entradas!$H$3:$H$5000,MATCH(Vendas!A4462,IF(Entradas!$B$3:$B$5000=Vendas!D4462,Entradas!$A$3:$A$5000),1))),"Preço não registrado")</f>
        <v/>
      </c>
      <c r="I4462" s="37" t="str">
        <f t="shared" si="348"/>
        <v/>
      </c>
      <c r="J4462" s="1"/>
      <c r="K4462" s="1"/>
      <c r="L4462" s="16" t="str">
        <f t="shared" si="349"/>
        <v/>
      </c>
      <c r="M4462" s="70"/>
    </row>
    <row r="4463" spans="1:13" x14ac:dyDescent="0.3">
      <c r="A4463" s="4"/>
      <c r="B4463" s="1"/>
      <c r="C4463" s="1" t="str">
        <f t="shared" si="345"/>
        <v/>
      </c>
      <c r="D4463" s="1"/>
      <c r="E4463" s="1" t="str">
        <f t="shared" si="346"/>
        <v/>
      </c>
      <c r="F4463" s="1" t="str">
        <f t="shared" si="347"/>
        <v/>
      </c>
      <c r="G4463" s="1"/>
      <c r="H4463" s="74" t="str" cm="1">
        <f t="array" ref="H4463">IFERROR(IF(D4463="","",INDEX(Entradas!$H$3:$H$5000,MATCH(Vendas!A4463,IF(Entradas!$B$3:$B$5000=Vendas!D4463,Entradas!$A$3:$A$5000),1))),"Preço não registrado")</f>
        <v/>
      </c>
      <c r="I4463" s="37" t="str">
        <f t="shared" si="348"/>
        <v/>
      </c>
      <c r="J4463" s="1"/>
      <c r="K4463" s="1"/>
      <c r="L4463" s="16" t="str">
        <f t="shared" si="349"/>
        <v/>
      </c>
      <c r="M4463" s="70"/>
    </row>
    <row r="4464" spans="1:13" x14ac:dyDescent="0.3">
      <c r="A4464" s="4"/>
      <c r="B4464" s="1"/>
      <c r="C4464" s="1" t="str">
        <f t="shared" si="345"/>
        <v/>
      </c>
      <c r="D4464" s="1"/>
      <c r="E4464" s="1" t="str">
        <f t="shared" si="346"/>
        <v/>
      </c>
      <c r="F4464" s="1" t="str">
        <f t="shared" si="347"/>
        <v/>
      </c>
      <c r="G4464" s="1"/>
      <c r="H4464" s="74" t="str" cm="1">
        <f t="array" ref="H4464">IFERROR(IF(D4464="","",INDEX(Entradas!$H$3:$H$5000,MATCH(Vendas!A4464,IF(Entradas!$B$3:$B$5000=Vendas!D4464,Entradas!$A$3:$A$5000),1))),"Preço não registrado")</f>
        <v/>
      </c>
      <c r="I4464" s="37" t="str">
        <f t="shared" si="348"/>
        <v/>
      </c>
      <c r="J4464" s="1"/>
      <c r="K4464" s="1"/>
      <c r="L4464" s="16" t="str">
        <f t="shared" si="349"/>
        <v/>
      </c>
      <c r="M4464" s="70"/>
    </row>
    <row r="4465" spans="1:13" x14ac:dyDescent="0.3">
      <c r="A4465" s="4"/>
      <c r="B4465" s="1"/>
      <c r="C4465" s="1" t="str">
        <f t="shared" si="345"/>
        <v/>
      </c>
      <c r="D4465" s="1"/>
      <c r="E4465" s="1" t="str">
        <f t="shared" si="346"/>
        <v/>
      </c>
      <c r="F4465" s="1" t="str">
        <f t="shared" si="347"/>
        <v/>
      </c>
      <c r="G4465" s="1"/>
      <c r="H4465" s="74" t="str" cm="1">
        <f t="array" ref="H4465">IFERROR(IF(D4465="","",INDEX(Entradas!$H$3:$H$5000,MATCH(Vendas!A4465,IF(Entradas!$B$3:$B$5000=Vendas!D4465,Entradas!$A$3:$A$5000),1))),"Preço não registrado")</f>
        <v/>
      </c>
      <c r="I4465" s="37" t="str">
        <f t="shared" si="348"/>
        <v/>
      </c>
      <c r="J4465" s="1"/>
      <c r="K4465" s="1"/>
      <c r="L4465" s="16" t="str">
        <f t="shared" si="349"/>
        <v/>
      </c>
      <c r="M4465" s="70"/>
    </row>
    <row r="4466" spans="1:13" x14ac:dyDescent="0.3">
      <c r="A4466" s="4"/>
      <c r="B4466" s="1"/>
      <c r="C4466" s="1" t="str">
        <f t="shared" si="345"/>
        <v/>
      </c>
      <c r="D4466" s="1"/>
      <c r="E4466" s="1" t="str">
        <f t="shared" si="346"/>
        <v/>
      </c>
      <c r="F4466" s="1" t="str">
        <f t="shared" si="347"/>
        <v/>
      </c>
      <c r="G4466" s="1"/>
      <c r="H4466" s="74" t="str" cm="1">
        <f t="array" ref="H4466">IFERROR(IF(D4466="","",INDEX(Entradas!$H$3:$H$5000,MATCH(Vendas!A4466,IF(Entradas!$B$3:$B$5000=Vendas!D4466,Entradas!$A$3:$A$5000),1))),"Preço não registrado")</f>
        <v/>
      </c>
      <c r="I4466" s="37" t="str">
        <f t="shared" si="348"/>
        <v/>
      </c>
      <c r="J4466" s="1"/>
      <c r="K4466" s="1"/>
      <c r="L4466" s="16" t="str">
        <f t="shared" si="349"/>
        <v/>
      </c>
      <c r="M4466" s="70"/>
    </row>
    <row r="4467" spans="1:13" x14ac:dyDescent="0.3">
      <c r="A4467" s="4"/>
      <c r="B4467" s="1"/>
      <c r="C4467" s="1" t="str">
        <f t="shared" si="345"/>
        <v/>
      </c>
      <c r="D4467" s="1"/>
      <c r="E4467" s="1" t="str">
        <f t="shared" si="346"/>
        <v/>
      </c>
      <c r="F4467" s="1" t="str">
        <f t="shared" si="347"/>
        <v/>
      </c>
      <c r="G4467" s="1"/>
      <c r="H4467" s="74" t="str" cm="1">
        <f t="array" ref="H4467">IFERROR(IF(D4467="","",INDEX(Entradas!$H$3:$H$5000,MATCH(Vendas!A4467,IF(Entradas!$B$3:$B$5000=Vendas!D4467,Entradas!$A$3:$A$5000),1))),"Preço não registrado")</f>
        <v/>
      </c>
      <c r="I4467" s="37" t="str">
        <f t="shared" si="348"/>
        <v/>
      </c>
      <c r="J4467" s="1"/>
      <c r="K4467" s="1"/>
      <c r="L4467" s="16" t="str">
        <f t="shared" si="349"/>
        <v/>
      </c>
      <c r="M4467" s="70"/>
    </row>
    <row r="4468" spans="1:13" x14ac:dyDescent="0.3">
      <c r="A4468" s="4"/>
      <c r="B4468" s="1"/>
      <c r="C4468" s="1" t="str">
        <f t="shared" si="345"/>
        <v/>
      </c>
      <c r="D4468" s="1"/>
      <c r="E4468" s="1" t="str">
        <f t="shared" si="346"/>
        <v/>
      </c>
      <c r="F4468" s="1" t="str">
        <f t="shared" si="347"/>
        <v/>
      </c>
      <c r="G4468" s="1"/>
      <c r="H4468" s="74" t="str" cm="1">
        <f t="array" ref="H4468">IFERROR(IF(D4468="","",INDEX(Entradas!$H$3:$H$5000,MATCH(Vendas!A4468,IF(Entradas!$B$3:$B$5000=Vendas!D4468,Entradas!$A$3:$A$5000),1))),"Preço não registrado")</f>
        <v/>
      </c>
      <c r="I4468" s="37" t="str">
        <f t="shared" si="348"/>
        <v/>
      </c>
      <c r="J4468" s="1"/>
      <c r="K4468" s="1"/>
      <c r="L4468" s="16" t="str">
        <f t="shared" si="349"/>
        <v/>
      </c>
      <c r="M4468" s="70"/>
    </row>
    <row r="4469" spans="1:13" x14ac:dyDescent="0.3">
      <c r="A4469" s="4"/>
      <c r="B4469" s="1"/>
      <c r="C4469" s="1" t="str">
        <f t="shared" si="345"/>
        <v/>
      </c>
      <c r="D4469" s="1"/>
      <c r="E4469" s="1" t="str">
        <f t="shared" si="346"/>
        <v/>
      </c>
      <c r="F4469" s="1" t="str">
        <f t="shared" si="347"/>
        <v/>
      </c>
      <c r="G4469" s="1"/>
      <c r="H4469" s="74" t="str" cm="1">
        <f t="array" ref="H4469">IFERROR(IF(D4469="","",INDEX(Entradas!$H$3:$H$5000,MATCH(Vendas!A4469,IF(Entradas!$B$3:$B$5000=Vendas!D4469,Entradas!$A$3:$A$5000),1))),"Preço não registrado")</f>
        <v/>
      </c>
      <c r="I4469" s="37" t="str">
        <f t="shared" si="348"/>
        <v/>
      </c>
      <c r="J4469" s="1"/>
      <c r="K4469" s="1"/>
      <c r="L4469" s="16" t="str">
        <f t="shared" si="349"/>
        <v/>
      </c>
      <c r="M4469" s="70"/>
    </row>
    <row r="4470" spans="1:13" x14ac:dyDescent="0.3">
      <c r="A4470" s="4"/>
      <c r="B4470" s="1"/>
      <c r="C4470" s="1" t="str">
        <f t="shared" si="345"/>
        <v/>
      </c>
      <c r="D4470" s="1"/>
      <c r="E4470" s="1" t="str">
        <f t="shared" si="346"/>
        <v/>
      </c>
      <c r="F4470" s="1" t="str">
        <f t="shared" si="347"/>
        <v/>
      </c>
      <c r="G4470" s="1"/>
      <c r="H4470" s="74" t="str" cm="1">
        <f t="array" ref="H4470">IFERROR(IF(D4470="","",INDEX(Entradas!$H$3:$H$5000,MATCH(Vendas!A4470,IF(Entradas!$B$3:$B$5000=Vendas!D4470,Entradas!$A$3:$A$5000),1))),"Preço não registrado")</f>
        <v/>
      </c>
      <c r="I4470" s="37" t="str">
        <f t="shared" si="348"/>
        <v/>
      </c>
      <c r="J4470" s="1"/>
      <c r="K4470" s="1"/>
      <c r="L4470" s="16" t="str">
        <f t="shared" si="349"/>
        <v/>
      </c>
      <c r="M4470" s="70"/>
    </row>
    <row r="4471" spans="1:13" x14ac:dyDescent="0.3">
      <c r="A4471" s="4"/>
      <c r="B4471" s="1"/>
      <c r="C4471" s="1" t="str">
        <f t="shared" si="345"/>
        <v/>
      </c>
      <c r="D4471" s="1"/>
      <c r="E4471" s="1" t="str">
        <f t="shared" si="346"/>
        <v/>
      </c>
      <c r="F4471" s="1" t="str">
        <f t="shared" si="347"/>
        <v/>
      </c>
      <c r="G4471" s="1"/>
      <c r="H4471" s="74" t="str" cm="1">
        <f t="array" ref="H4471">IFERROR(IF(D4471="","",INDEX(Entradas!$H$3:$H$5000,MATCH(Vendas!A4471,IF(Entradas!$B$3:$B$5000=Vendas!D4471,Entradas!$A$3:$A$5000),1))),"Preço não registrado")</f>
        <v/>
      </c>
      <c r="I4471" s="37" t="str">
        <f t="shared" si="348"/>
        <v/>
      </c>
      <c r="J4471" s="1"/>
      <c r="K4471" s="1"/>
      <c r="L4471" s="16" t="str">
        <f t="shared" si="349"/>
        <v/>
      </c>
      <c r="M4471" s="70"/>
    </row>
    <row r="4472" spans="1:13" x14ac:dyDescent="0.3">
      <c r="A4472" s="4"/>
      <c r="B4472" s="1"/>
      <c r="C4472" s="1" t="str">
        <f t="shared" si="345"/>
        <v/>
      </c>
      <c r="D4472" s="6"/>
      <c r="E4472" s="1" t="str">
        <f t="shared" si="346"/>
        <v/>
      </c>
      <c r="F4472" s="1" t="str">
        <f t="shared" si="347"/>
        <v/>
      </c>
      <c r="G4472" s="1"/>
      <c r="H4472" s="74" t="str" cm="1">
        <f t="array" ref="H4472">IFERROR(IF(D4472="","",INDEX(Entradas!$H$3:$H$5000,MATCH(Vendas!A4472,IF(Entradas!$B$3:$B$5000=Vendas!D4472,Entradas!$A$3:$A$5000),1))),"Preço não registrado")</f>
        <v/>
      </c>
      <c r="I4472" s="37" t="str">
        <f t="shared" si="348"/>
        <v/>
      </c>
      <c r="J4472" s="1"/>
      <c r="K4472" s="1"/>
      <c r="L4472" s="16" t="str">
        <f t="shared" si="349"/>
        <v/>
      </c>
      <c r="M4472" s="70"/>
    </row>
    <row r="4473" spans="1:13" x14ac:dyDescent="0.3">
      <c r="A4473" s="4"/>
      <c r="B4473" s="1"/>
      <c r="C4473" s="1" t="str">
        <f t="shared" si="345"/>
        <v/>
      </c>
      <c r="D4473" s="1"/>
      <c r="E4473" s="1" t="str">
        <f t="shared" si="346"/>
        <v/>
      </c>
      <c r="F4473" s="1" t="str">
        <f t="shared" si="347"/>
        <v/>
      </c>
      <c r="G4473" s="1"/>
      <c r="H4473" s="74" t="str" cm="1">
        <f t="array" ref="H4473">IFERROR(IF(D4473="","",INDEX(Entradas!$H$3:$H$5000,MATCH(Vendas!A4473,IF(Entradas!$B$3:$B$5000=Vendas!D4473,Entradas!$A$3:$A$5000),1))),"Preço não registrado")</f>
        <v/>
      </c>
      <c r="I4473" s="37" t="str">
        <f t="shared" si="348"/>
        <v/>
      </c>
      <c r="J4473" s="1"/>
      <c r="K4473" s="1"/>
      <c r="L4473" s="16" t="str">
        <f t="shared" si="349"/>
        <v/>
      </c>
      <c r="M4473" s="70"/>
    </row>
    <row r="4474" spans="1:13" x14ac:dyDescent="0.3">
      <c r="A4474" s="4"/>
      <c r="B4474" s="1"/>
      <c r="C4474" s="1" t="str">
        <f t="shared" si="345"/>
        <v/>
      </c>
      <c r="D4474" s="1"/>
      <c r="E4474" s="1" t="str">
        <f t="shared" si="346"/>
        <v/>
      </c>
      <c r="F4474" s="1" t="str">
        <f t="shared" si="347"/>
        <v/>
      </c>
      <c r="G4474" s="1"/>
      <c r="H4474" s="74" t="str" cm="1">
        <f t="array" ref="H4474">IFERROR(IF(D4474="","",INDEX(Entradas!$H$3:$H$5000,MATCH(Vendas!A4474,IF(Entradas!$B$3:$B$5000=Vendas!D4474,Entradas!$A$3:$A$5000),1))),"Preço não registrado")</f>
        <v/>
      </c>
      <c r="I4474" s="37" t="str">
        <f t="shared" si="348"/>
        <v/>
      </c>
      <c r="J4474" s="1"/>
      <c r="K4474" s="1"/>
      <c r="L4474" s="16" t="str">
        <f t="shared" si="349"/>
        <v/>
      </c>
      <c r="M4474" s="70"/>
    </row>
    <row r="4475" spans="1:13" x14ac:dyDescent="0.3">
      <c r="A4475" s="4"/>
      <c r="B4475" s="1"/>
      <c r="C4475" s="1" t="str">
        <f t="shared" si="345"/>
        <v/>
      </c>
      <c r="D4475" s="1"/>
      <c r="E4475" s="1" t="str">
        <f t="shared" si="346"/>
        <v/>
      </c>
      <c r="F4475" s="1" t="str">
        <f t="shared" si="347"/>
        <v/>
      </c>
      <c r="G4475" s="1"/>
      <c r="H4475" s="74" t="str" cm="1">
        <f t="array" ref="H4475">IFERROR(IF(D4475="","",INDEX(Entradas!$H$3:$H$5000,MATCH(Vendas!A4475,IF(Entradas!$B$3:$B$5000=Vendas!D4475,Entradas!$A$3:$A$5000),1))),"Preço não registrado")</f>
        <v/>
      </c>
      <c r="I4475" s="37" t="str">
        <f t="shared" si="348"/>
        <v/>
      </c>
      <c r="J4475" s="1"/>
      <c r="K4475" s="1"/>
      <c r="L4475" s="16" t="str">
        <f t="shared" si="349"/>
        <v/>
      </c>
      <c r="M4475" s="70"/>
    </row>
    <row r="4476" spans="1:13" x14ac:dyDescent="0.3">
      <c r="A4476" s="4"/>
      <c r="B4476" s="1"/>
      <c r="C4476" s="1" t="str">
        <f t="shared" si="345"/>
        <v/>
      </c>
      <c r="D4476" s="1"/>
      <c r="E4476" s="1" t="str">
        <f t="shared" si="346"/>
        <v/>
      </c>
      <c r="F4476" s="1" t="str">
        <f t="shared" si="347"/>
        <v/>
      </c>
      <c r="G4476" s="1"/>
      <c r="H4476" s="74" t="str" cm="1">
        <f t="array" ref="H4476">IFERROR(IF(D4476="","",INDEX(Entradas!$H$3:$H$5000,MATCH(Vendas!A4476,IF(Entradas!$B$3:$B$5000=Vendas!D4476,Entradas!$A$3:$A$5000),1))),"Preço não registrado")</f>
        <v/>
      </c>
      <c r="I4476" s="37" t="str">
        <f t="shared" si="348"/>
        <v/>
      </c>
      <c r="J4476" s="1"/>
      <c r="K4476" s="1"/>
      <c r="L4476" s="16" t="str">
        <f t="shared" si="349"/>
        <v/>
      </c>
      <c r="M4476" s="70"/>
    </row>
    <row r="4477" spans="1:13" x14ac:dyDescent="0.3">
      <c r="A4477" s="4"/>
      <c r="B4477" s="1"/>
      <c r="C4477" s="1" t="str">
        <f t="shared" si="345"/>
        <v/>
      </c>
      <c r="D4477" s="1"/>
      <c r="E4477" s="1" t="str">
        <f t="shared" si="346"/>
        <v/>
      </c>
      <c r="F4477" s="1" t="str">
        <f t="shared" si="347"/>
        <v/>
      </c>
      <c r="G4477" s="1"/>
      <c r="H4477" s="74" t="str" cm="1">
        <f t="array" ref="H4477">IFERROR(IF(D4477="","",INDEX(Entradas!$H$3:$H$5000,MATCH(Vendas!A4477,IF(Entradas!$B$3:$B$5000=Vendas!D4477,Entradas!$A$3:$A$5000),1))),"Preço não registrado")</f>
        <v/>
      </c>
      <c r="I4477" s="37" t="str">
        <f t="shared" si="348"/>
        <v/>
      </c>
      <c r="J4477" s="1"/>
      <c r="K4477" s="1"/>
      <c r="L4477" s="16" t="str">
        <f t="shared" si="349"/>
        <v/>
      </c>
      <c r="M4477" s="70"/>
    </row>
    <row r="4478" spans="1:13" x14ac:dyDescent="0.3">
      <c r="A4478" s="4"/>
      <c r="B4478" s="1"/>
      <c r="C4478" s="1" t="str">
        <f t="shared" si="345"/>
        <v/>
      </c>
      <c r="D4478" s="1"/>
      <c r="E4478" s="1" t="str">
        <f t="shared" si="346"/>
        <v/>
      </c>
      <c r="F4478" s="1" t="str">
        <f t="shared" si="347"/>
        <v/>
      </c>
      <c r="G4478" s="1"/>
      <c r="H4478" s="74" t="str" cm="1">
        <f t="array" ref="H4478">IFERROR(IF(D4478="","",INDEX(Entradas!$H$3:$H$5000,MATCH(Vendas!A4478,IF(Entradas!$B$3:$B$5000=Vendas!D4478,Entradas!$A$3:$A$5000),1))),"Preço não registrado")</f>
        <v/>
      </c>
      <c r="I4478" s="37" t="str">
        <f t="shared" si="348"/>
        <v/>
      </c>
      <c r="J4478" s="1"/>
      <c r="K4478" s="1"/>
      <c r="L4478" s="16" t="str">
        <f t="shared" si="349"/>
        <v/>
      </c>
      <c r="M4478" s="70"/>
    </row>
    <row r="4479" spans="1:13" x14ac:dyDescent="0.3">
      <c r="A4479" s="4"/>
      <c r="B4479" s="1"/>
      <c r="C4479" s="1" t="str">
        <f t="shared" si="345"/>
        <v/>
      </c>
      <c r="D4479" s="1"/>
      <c r="E4479" s="1" t="str">
        <f t="shared" si="346"/>
        <v/>
      </c>
      <c r="F4479" s="1" t="str">
        <f t="shared" si="347"/>
        <v/>
      </c>
      <c r="G4479" s="1"/>
      <c r="H4479" s="74" t="str" cm="1">
        <f t="array" ref="H4479">IFERROR(IF(D4479="","",INDEX(Entradas!$H$3:$H$5000,MATCH(Vendas!A4479,IF(Entradas!$B$3:$B$5000=Vendas!D4479,Entradas!$A$3:$A$5000),1))),"Preço não registrado")</f>
        <v/>
      </c>
      <c r="I4479" s="37" t="str">
        <f t="shared" si="348"/>
        <v/>
      </c>
      <c r="J4479" s="1"/>
      <c r="K4479" s="1"/>
      <c r="L4479" s="16" t="str">
        <f t="shared" si="349"/>
        <v/>
      </c>
      <c r="M4479" s="70"/>
    </row>
    <row r="4480" spans="1:13" x14ac:dyDescent="0.3">
      <c r="A4480" s="4"/>
      <c r="B4480" s="1"/>
      <c r="C4480" s="1" t="str">
        <f t="shared" si="345"/>
        <v/>
      </c>
      <c r="D4480" s="1"/>
      <c r="E4480" s="1" t="str">
        <f t="shared" si="346"/>
        <v/>
      </c>
      <c r="F4480" s="1" t="str">
        <f t="shared" si="347"/>
        <v/>
      </c>
      <c r="G4480" s="1"/>
      <c r="H4480" s="74" t="str" cm="1">
        <f t="array" ref="H4480">IFERROR(IF(D4480="","",INDEX(Entradas!$H$3:$H$5000,MATCH(Vendas!A4480,IF(Entradas!$B$3:$B$5000=Vendas!D4480,Entradas!$A$3:$A$5000),1))),"Preço não registrado")</f>
        <v/>
      </c>
      <c r="I4480" s="37" t="str">
        <f t="shared" si="348"/>
        <v/>
      </c>
      <c r="J4480" s="1"/>
      <c r="K4480" s="1"/>
      <c r="L4480" s="16" t="str">
        <f t="shared" si="349"/>
        <v/>
      </c>
      <c r="M4480" s="70"/>
    </row>
    <row r="4481" spans="1:13" x14ac:dyDescent="0.3">
      <c r="A4481" s="4"/>
      <c r="B4481" s="1"/>
      <c r="C4481" s="1" t="str">
        <f t="shared" si="345"/>
        <v/>
      </c>
      <c r="D4481" s="1"/>
      <c r="E4481" s="1" t="str">
        <f t="shared" si="346"/>
        <v/>
      </c>
      <c r="F4481" s="1" t="str">
        <f t="shared" si="347"/>
        <v/>
      </c>
      <c r="G4481" s="1"/>
      <c r="H4481" s="74" t="str" cm="1">
        <f t="array" ref="H4481">IFERROR(IF(D4481="","",INDEX(Entradas!$H$3:$H$5000,MATCH(Vendas!A4481,IF(Entradas!$B$3:$B$5000=Vendas!D4481,Entradas!$A$3:$A$5000),1))),"Preço não registrado")</f>
        <v/>
      </c>
      <c r="I4481" s="37" t="str">
        <f t="shared" si="348"/>
        <v/>
      </c>
      <c r="J4481" s="1"/>
      <c r="K4481" s="1"/>
      <c r="L4481" s="16" t="str">
        <f t="shared" si="349"/>
        <v/>
      </c>
      <c r="M4481" s="70"/>
    </row>
    <row r="4482" spans="1:13" x14ac:dyDescent="0.3">
      <c r="A4482" s="4"/>
      <c r="B4482" s="1"/>
      <c r="C4482" s="1" t="str">
        <f t="shared" si="345"/>
        <v/>
      </c>
      <c r="D4482" s="6"/>
      <c r="E4482" s="1" t="str">
        <f t="shared" si="346"/>
        <v/>
      </c>
      <c r="F4482" s="1" t="str">
        <f t="shared" si="347"/>
        <v/>
      </c>
      <c r="G4482" s="1"/>
      <c r="H4482" s="74" t="str" cm="1">
        <f t="array" ref="H4482">IFERROR(IF(D4482="","",INDEX(Entradas!$H$3:$H$5000,MATCH(Vendas!A4482,IF(Entradas!$B$3:$B$5000=Vendas!D4482,Entradas!$A$3:$A$5000),1))),"Preço não registrado")</f>
        <v/>
      </c>
      <c r="I4482" s="37" t="str">
        <f t="shared" si="348"/>
        <v/>
      </c>
      <c r="J4482" s="1"/>
      <c r="K4482" s="1"/>
      <c r="L4482" s="16" t="str">
        <f t="shared" si="349"/>
        <v/>
      </c>
      <c r="M4482" s="70"/>
    </row>
    <row r="4483" spans="1:13" x14ac:dyDescent="0.3">
      <c r="A4483" s="4"/>
      <c r="B4483" s="1"/>
      <c r="C4483" s="1" t="str">
        <f t="shared" ref="C4483:C4546" si="350">IF(B4483="","",VLOOKUP(B4483,tabela_cliente,2,0))</f>
        <v/>
      </c>
      <c r="D4483" s="1"/>
      <c r="E4483" s="1" t="str">
        <f t="shared" ref="E4483:E4546" si="351">IF(D4483="","",VLOOKUP(D4483,tabela_produto,2,0))</f>
        <v/>
      </c>
      <c r="F4483" s="1" t="str">
        <f t="shared" ref="F4483:F4546" si="352">IF(D4483="","",VLOOKUP(D4483,tabela_produto,3,0))</f>
        <v/>
      </c>
      <c r="G4483" s="1"/>
      <c r="H4483" s="74" t="str" cm="1">
        <f t="array" ref="H4483">IFERROR(IF(D4483="","",INDEX(Entradas!$H$3:$H$5000,MATCH(Vendas!A4483,IF(Entradas!$B$3:$B$5000=Vendas!D4483,Entradas!$A$3:$A$5000),1))),"Preço não registrado")</f>
        <v/>
      </c>
      <c r="I4483" s="37" t="str">
        <f t="shared" si="348"/>
        <v/>
      </c>
      <c r="J4483" s="1"/>
      <c r="K4483" s="1"/>
      <c r="L4483" s="16" t="str">
        <f t="shared" si="349"/>
        <v/>
      </c>
      <c r="M4483" s="70"/>
    </row>
    <row r="4484" spans="1:13" x14ac:dyDescent="0.3">
      <c r="A4484" s="4"/>
      <c r="B4484" s="1"/>
      <c r="C4484" s="1" t="str">
        <f t="shared" si="350"/>
        <v/>
      </c>
      <c r="D4484" s="1"/>
      <c r="E4484" s="1" t="str">
        <f t="shared" si="351"/>
        <v/>
      </c>
      <c r="F4484" s="1" t="str">
        <f t="shared" si="352"/>
        <v/>
      </c>
      <c r="G4484" s="1"/>
      <c r="H4484" s="74" t="str" cm="1">
        <f t="array" ref="H4484">IFERROR(IF(D4484="","",INDEX(Entradas!$H$3:$H$5000,MATCH(Vendas!A4484,IF(Entradas!$B$3:$B$5000=Vendas!D4484,Entradas!$A$3:$A$5000),1))),"Preço não registrado")</f>
        <v/>
      </c>
      <c r="I4484" s="37" t="str">
        <f t="shared" ref="I4484:I4547" si="353">IFERROR(IF(OR(G4484="",H4484=""),"",G4484*H4484),"")</f>
        <v/>
      </c>
      <c r="J4484" s="1"/>
      <c r="K4484" s="1"/>
      <c r="L4484" s="16" t="str">
        <f t="shared" ref="L4484:L4547" si="354">IF(K4484="","",HYPERLINK("https://rastreamentocorreios.info/consulta/"&amp;K4484,"Rastreie aqui"))</f>
        <v/>
      </c>
      <c r="M4484" s="70"/>
    </row>
    <row r="4485" spans="1:13" x14ac:dyDescent="0.3">
      <c r="A4485" s="4"/>
      <c r="B4485" s="1"/>
      <c r="C4485" s="1" t="str">
        <f t="shared" si="350"/>
        <v/>
      </c>
      <c r="D4485" s="1"/>
      <c r="E4485" s="1" t="str">
        <f t="shared" si="351"/>
        <v/>
      </c>
      <c r="F4485" s="1" t="str">
        <f t="shared" si="352"/>
        <v/>
      </c>
      <c r="G4485" s="1"/>
      <c r="H4485" s="74" t="str" cm="1">
        <f t="array" ref="H4485">IFERROR(IF(D4485="","",INDEX(Entradas!$H$3:$H$5000,MATCH(Vendas!A4485,IF(Entradas!$B$3:$B$5000=Vendas!D4485,Entradas!$A$3:$A$5000),1))),"Preço não registrado")</f>
        <v/>
      </c>
      <c r="I4485" s="37" t="str">
        <f t="shared" si="353"/>
        <v/>
      </c>
      <c r="J4485" s="1"/>
      <c r="K4485" s="1"/>
      <c r="L4485" s="16" t="str">
        <f t="shared" si="354"/>
        <v/>
      </c>
      <c r="M4485" s="70"/>
    </row>
    <row r="4486" spans="1:13" x14ac:dyDescent="0.3">
      <c r="A4486" s="4"/>
      <c r="B4486" s="1"/>
      <c r="C4486" s="1" t="str">
        <f t="shared" si="350"/>
        <v/>
      </c>
      <c r="D4486" s="1"/>
      <c r="E4486" s="1" t="str">
        <f t="shared" si="351"/>
        <v/>
      </c>
      <c r="F4486" s="1" t="str">
        <f t="shared" si="352"/>
        <v/>
      </c>
      <c r="G4486" s="1"/>
      <c r="H4486" s="74" t="str" cm="1">
        <f t="array" ref="H4486">IFERROR(IF(D4486="","",INDEX(Entradas!$H$3:$H$5000,MATCH(Vendas!A4486,IF(Entradas!$B$3:$B$5000=Vendas!D4486,Entradas!$A$3:$A$5000),1))),"Preço não registrado")</f>
        <v/>
      </c>
      <c r="I4486" s="37" t="str">
        <f t="shared" si="353"/>
        <v/>
      </c>
      <c r="J4486" s="1"/>
      <c r="K4486" s="1"/>
      <c r="L4486" s="16" t="str">
        <f t="shared" si="354"/>
        <v/>
      </c>
      <c r="M4486" s="70"/>
    </row>
    <row r="4487" spans="1:13" x14ac:dyDescent="0.3">
      <c r="A4487" s="4"/>
      <c r="B4487" s="1"/>
      <c r="C4487" s="1" t="str">
        <f t="shared" si="350"/>
        <v/>
      </c>
      <c r="D4487" s="1"/>
      <c r="E4487" s="1" t="str">
        <f t="shared" si="351"/>
        <v/>
      </c>
      <c r="F4487" s="1" t="str">
        <f t="shared" si="352"/>
        <v/>
      </c>
      <c r="G4487" s="1"/>
      <c r="H4487" s="74" t="str" cm="1">
        <f t="array" ref="H4487">IFERROR(IF(D4487="","",INDEX(Entradas!$H$3:$H$5000,MATCH(Vendas!A4487,IF(Entradas!$B$3:$B$5000=Vendas!D4487,Entradas!$A$3:$A$5000),1))),"Preço não registrado")</f>
        <v/>
      </c>
      <c r="I4487" s="37" t="str">
        <f t="shared" si="353"/>
        <v/>
      </c>
      <c r="J4487" s="1"/>
      <c r="K4487" s="1"/>
      <c r="L4487" s="16" t="str">
        <f t="shared" si="354"/>
        <v/>
      </c>
      <c r="M4487" s="70"/>
    </row>
    <row r="4488" spans="1:13" x14ac:dyDescent="0.3">
      <c r="A4488" s="4"/>
      <c r="B4488" s="1"/>
      <c r="C4488" s="1" t="str">
        <f t="shared" si="350"/>
        <v/>
      </c>
      <c r="D4488" s="1"/>
      <c r="E4488" s="1" t="str">
        <f t="shared" si="351"/>
        <v/>
      </c>
      <c r="F4488" s="1" t="str">
        <f t="shared" si="352"/>
        <v/>
      </c>
      <c r="G4488" s="1"/>
      <c r="H4488" s="74" t="str" cm="1">
        <f t="array" ref="H4488">IFERROR(IF(D4488="","",INDEX(Entradas!$H$3:$H$5000,MATCH(Vendas!A4488,IF(Entradas!$B$3:$B$5000=Vendas!D4488,Entradas!$A$3:$A$5000),1))),"Preço não registrado")</f>
        <v/>
      </c>
      <c r="I4488" s="37" t="str">
        <f t="shared" si="353"/>
        <v/>
      </c>
      <c r="J4488" s="1"/>
      <c r="K4488" s="1"/>
      <c r="L4488" s="16" t="str">
        <f t="shared" si="354"/>
        <v/>
      </c>
      <c r="M4488" s="70"/>
    </row>
    <row r="4489" spans="1:13" x14ac:dyDescent="0.3">
      <c r="A4489" s="4"/>
      <c r="B4489" s="1"/>
      <c r="C4489" s="1" t="str">
        <f t="shared" si="350"/>
        <v/>
      </c>
      <c r="D4489" s="1"/>
      <c r="E4489" s="1" t="str">
        <f t="shared" si="351"/>
        <v/>
      </c>
      <c r="F4489" s="1" t="str">
        <f t="shared" si="352"/>
        <v/>
      </c>
      <c r="G4489" s="1"/>
      <c r="H4489" s="74" t="str" cm="1">
        <f t="array" ref="H4489">IFERROR(IF(D4489="","",INDEX(Entradas!$H$3:$H$5000,MATCH(Vendas!A4489,IF(Entradas!$B$3:$B$5000=Vendas!D4489,Entradas!$A$3:$A$5000),1))),"Preço não registrado")</f>
        <v/>
      </c>
      <c r="I4489" s="37" t="str">
        <f t="shared" si="353"/>
        <v/>
      </c>
      <c r="J4489" s="1"/>
      <c r="K4489" s="1"/>
      <c r="L4489" s="16" t="str">
        <f t="shared" si="354"/>
        <v/>
      </c>
      <c r="M4489" s="70"/>
    </row>
    <row r="4490" spans="1:13" x14ac:dyDescent="0.3">
      <c r="A4490" s="4"/>
      <c r="B4490" s="1"/>
      <c r="C4490" s="1" t="str">
        <f t="shared" si="350"/>
        <v/>
      </c>
      <c r="D4490" s="1"/>
      <c r="E4490" s="1" t="str">
        <f t="shared" si="351"/>
        <v/>
      </c>
      <c r="F4490" s="1" t="str">
        <f t="shared" si="352"/>
        <v/>
      </c>
      <c r="G4490" s="1"/>
      <c r="H4490" s="74" t="str" cm="1">
        <f t="array" ref="H4490">IFERROR(IF(D4490="","",INDEX(Entradas!$H$3:$H$5000,MATCH(Vendas!A4490,IF(Entradas!$B$3:$B$5000=Vendas!D4490,Entradas!$A$3:$A$5000),1))),"Preço não registrado")</f>
        <v/>
      </c>
      <c r="I4490" s="37" t="str">
        <f t="shared" si="353"/>
        <v/>
      </c>
      <c r="J4490" s="1"/>
      <c r="K4490" s="1"/>
      <c r="L4490" s="16" t="str">
        <f t="shared" si="354"/>
        <v/>
      </c>
      <c r="M4490" s="70"/>
    </row>
    <row r="4491" spans="1:13" x14ac:dyDescent="0.3">
      <c r="A4491" s="4"/>
      <c r="B4491" s="1"/>
      <c r="C4491" s="1" t="str">
        <f t="shared" si="350"/>
        <v/>
      </c>
      <c r="D4491" s="1"/>
      <c r="E4491" s="1" t="str">
        <f t="shared" si="351"/>
        <v/>
      </c>
      <c r="F4491" s="1" t="str">
        <f t="shared" si="352"/>
        <v/>
      </c>
      <c r="G4491" s="1"/>
      <c r="H4491" s="74" t="str" cm="1">
        <f t="array" ref="H4491">IFERROR(IF(D4491="","",INDEX(Entradas!$H$3:$H$5000,MATCH(Vendas!A4491,IF(Entradas!$B$3:$B$5000=Vendas!D4491,Entradas!$A$3:$A$5000),1))),"Preço não registrado")</f>
        <v/>
      </c>
      <c r="I4491" s="37" t="str">
        <f t="shared" si="353"/>
        <v/>
      </c>
      <c r="J4491" s="1"/>
      <c r="K4491" s="1"/>
      <c r="L4491" s="16" t="str">
        <f t="shared" si="354"/>
        <v/>
      </c>
      <c r="M4491" s="70"/>
    </row>
    <row r="4492" spans="1:13" x14ac:dyDescent="0.3">
      <c r="A4492" s="4"/>
      <c r="B4492" s="1"/>
      <c r="C4492" s="1" t="str">
        <f t="shared" si="350"/>
        <v/>
      </c>
      <c r="D4492" s="6"/>
      <c r="E4492" s="1" t="str">
        <f t="shared" si="351"/>
        <v/>
      </c>
      <c r="F4492" s="1" t="str">
        <f t="shared" si="352"/>
        <v/>
      </c>
      <c r="G4492" s="1"/>
      <c r="H4492" s="74" t="str" cm="1">
        <f t="array" ref="H4492">IFERROR(IF(D4492="","",INDEX(Entradas!$H$3:$H$5000,MATCH(Vendas!A4492,IF(Entradas!$B$3:$B$5000=Vendas!D4492,Entradas!$A$3:$A$5000),1))),"Preço não registrado")</f>
        <v/>
      </c>
      <c r="I4492" s="37" t="str">
        <f t="shared" si="353"/>
        <v/>
      </c>
      <c r="J4492" s="1"/>
      <c r="K4492" s="1"/>
      <c r="L4492" s="16" t="str">
        <f t="shared" si="354"/>
        <v/>
      </c>
      <c r="M4492" s="70"/>
    </row>
    <row r="4493" spans="1:13" x14ac:dyDescent="0.3">
      <c r="A4493" s="4"/>
      <c r="B4493" s="1"/>
      <c r="C4493" s="1" t="str">
        <f t="shared" si="350"/>
        <v/>
      </c>
      <c r="D4493" s="1"/>
      <c r="E4493" s="1" t="str">
        <f t="shared" si="351"/>
        <v/>
      </c>
      <c r="F4493" s="1" t="str">
        <f t="shared" si="352"/>
        <v/>
      </c>
      <c r="G4493" s="1"/>
      <c r="H4493" s="74" t="str" cm="1">
        <f t="array" ref="H4493">IFERROR(IF(D4493="","",INDEX(Entradas!$H$3:$H$5000,MATCH(Vendas!A4493,IF(Entradas!$B$3:$B$5000=Vendas!D4493,Entradas!$A$3:$A$5000),1))),"Preço não registrado")</f>
        <v/>
      </c>
      <c r="I4493" s="37" t="str">
        <f t="shared" si="353"/>
        <v/>
      </c>
      <c r="J4493" s="1"/>
      <c r="K4493" s="1"/>
      <c r="L4493" s="16" t="str">
        <f t="shared" si="354"/>
        <v/>
      </c>
      <c r="M4493" s="70"/>
    </row>
    <row r="4494" spans="1:13" x14ac:dyDescent="0.3">
      <c r="A4494" s="4"/>
      <c r="B4494" s="1"/>
      <c r="C4494" s="1" t="str">
        <f t="shared" si="350"/>
        <v/>
      </c>
      <c r="D4494" s="1"/>
      <c r="E4494" s="1" t="str">
        <f t="shared" si="351"/>
        <v/>
      </c>
      <c r="F4494" s="1" t="str">
        <f t="shared" si="352"/>
        <v/>
      </c>
      <c r="G4494" s="1"/>
      <c r="H4494" s="74" t="str" cm="1">
        <f t="array" ref="H4494">IFERROR(IF(D4494="","",INDEX(Entradas!$H$3:$H$5000,MATCH(Vendas!A4494,IF(Entradas!$B$3:$B$5000=Vendas!D4494,Entradas!$A$3:$A$5000),1))),"Preço não registrado")</f>
        <v/>
      </c>
      <c r="I4494" s="37" t="str">
        <f t="shared" si="353"/>
        <v/>
      </c>
      <c r="J4494" s="1"/>
      <c r="K4494" s="1"/>
      <c r="L4494" s="16" t="str">
        <f t="shared" si="354"/>
        <v/>
      </c>
      <c r="M4494" s="70"/>
    </row>
    <row r="4495" spans="1:13" x14ac:dyDescent="0.3">
      <c r="A4495" s="4"/>
      <c r="B4495" s="1"/>
      <c r="C4495" s="1" t="str">
        <f t="shared" si="350"/>
        <v/>
      </c>
      <c r="D4495" s="1"/>
      <c r="E4495" s="1" t="str">
        <f t="shared" si="351"/>
        <v/>
      </c>
      <c r="F4495" s="1" t="str">
        <f t="shared" si="352"/>
        <v/>
      </c>
      <c r="G4495" s="1"/>
      <c r="H4495" s="74" t="str" cm="1">
        <f t="array" ref="H4495">IFERROR(IF(D4495="","",INDEX(Entradas!$H$3:$H$5000,MATCH(Vendas!A4495,IF(Entradas!$B$3:$B$5000=Vendas!D4495,Entradas!$A$3:$A$5000),1))),"Preço não registrado")</f>
        <v/>
      </c>
      <c r="I4495" s="37" t="str">
        <f t="shared" si="353"/>
        <v/>
      </c>
      <c r="J4495" s="1"/>
      <c r="K4495" s="1"/>
      <c r="L4495" s="16" t="str">
        <f t="shared" si="354"/>
        <v/>
      </c>
      <c r="M4495" s="70"/>
    </row>
    <row r="4496" spans="1:13" x14ac:dyDescent="0.3">
      <c r="A4496" s="4"/>
      <c r="B4496" s="1"/>
      <c r="C4496" s="1" t="str">
        <f t="shared" si="350"/>
        <v/>
      </c>
      <c r="D4496" s="1"/>
      <c r="E4496" s="1" t="str">
        <f t="shared" si="351"/>
        <v/>
      </c>
      <c r="F4496" s="1" t="str">
        <f t="shared" si="352"/>
        <v/>
      </c>
      <c r="G4496" s="1"/>
      <c r="H4496" s="74" t="str" cm="1">
        <f t="array" ref="H4496">IFERROR(IF(D4496="","",INDEX(Entradas!$H$3:$H$5000,MATCH(Vendas!A4496,IF(Entradas!$B$3:$B$5000=Vendas!D4496,Entradas!$A$3:$A$5000),1))),"Preço não registrado")</f>
        <v/>
      </c>
      <c r="I4496" s="37" t="str">
        <f t="shared" si="353"/>
        <v/>
      </c>
      <c r="J4496" s="1"/>
      <c r="K4496" s="1"/>
      <c r="L4496" s="16" t="str">
        <f t="shared" si="354"/>
        <v/>
      </c>
      <c r="M4496" s="70"/>
    </row>
    <row r="4497" spans="1:13" x14ac:dyDescent="0.3">
      <c r="A4497" s="4"/>
      <c r="B4497" s="1"/>
      <c r="C4497" s="1" t="str">
        <f t="shared" si="350"/>
        <v/>
      </c>
      <c r="D4497" s="1"/>
      <c r="E4497" s="1" t="str">
        <f t="shared" si="351"/>
        <v/>
      </c>
      <c r="F4497" s="1" t="str">
        <f t="shared" si="352"/>
        <v/>
      </c>
      <c r="G4497" s="1"/>
      <c r="H4497" s="74" t="str" cm="1">
        <f t="array" ref="H4497">IFERROR(IF(D4497="","",INDEX(Entradas!$H$3:$H$5000,MATCH(Vendas!A4497,IF(Entradas!$B$3:$B$5000=Vendas!D4497,Entradas!$A$3:$A$5000),1))),"Preço não registrado")</f>
        <v/>
      </c>
      <c r="I4497" s="37" t="str">
        <f t="shared" si="353"/>
        <v/>
      </c>
      <c r="J4497" s="1"/>
      <c r="K4497" s="1"/>
      <c r="L4497" s="16" t="str">
        <f t="shared" si="354"/>
        <v/>
      </c>
      <c r="M4497" s="70"/>
    </row>
    <row r="4498" spans="1:13" x14ac:dyDescent="0.3">
      <c r="A4498" s="4"/>
      <c r="B4498" s="1"/>
      <c r="C4498" s="1" t="str">
        <f t="shared" si="350"/>
        <v/>
      </c>
      <c r="D4498" s="1"/>
      <c r="E4498" s="1" t="str">
        <f t="shared" si="351"/>
        <v/>
      </c>
      <c r="F4498" s="1" t="str">
        <f t="shared" si="352"/>
        <v/>
      </c>
      <c r="G4498" s="1"/>
      <c r="H4498" s="74" t="str" cm="1">
        <f t="array" ref="H4498">IFERROR(IF(D4498="","",INDEX(Entradas!$H$3:$H$5000,MATCH(Vendas!A4498,IF(Entradas!$B$3:$B$5000=Vendas!D4498,Entradas!$A$3:$A$5000),1))),"Preço não registrado")</f>
        <v/>
      </c>
      <c r="I4498" s="37" t="str">
        <f t="shared" si="353"/>
        <v/>
      </c>
      <c r="J4498" s="1"/>
      <c r="K4498" s="1"/>
      <c r="L4498" s="16" t="str">
        <f t="shared" si="354"/>
        <v/>
      </c>
      <c r="M4498" s="70"/>
    </row>
    <row r="4499" spans="1:13" x14ac:dyDescent="0.3">
      <c r="A4499" s="4"/>
      <c r="B4499" s="1"/>
      <c r="C4499" s="1" t="str">
        <f t="shared" si="350"/>
        <v/>
      </c>
      <c r="D4499" s="1"/>
      <c r="E4499" s="1" t="str">
        <f t="shared" si="351"/>
        <v/>
      </c>
      <c r="F4499" s="1" t="str">
        <f t="shared" si="352"/>
        <v/>
      </c>
      <c r="G4499" s="1"/>
      <c r="H4499" s="74" t="str" cm="1">
        <f t="array" ref="H4499">IFERROR(IF(D4499="","",INDEX(Entradas!$H$3:$H$5000,MATCH(Vendas!A4499,IF(Entradas!$B$3:$B$5000=Vendas!D4499,Entradas!$A$3:$A$5000),1))),"Preço não registrado")</f>
        <v/>
      </c>
      <c r="I4499" s="37" t="str">
        <f t="shared" si="353"/>
        <v/>
      </c>
      <c r="J4499" s="1"/>
      <c r="K4499" s="1"/>
      <c r="L4499" s="16" t="str">
        <f t="shared" si="354"/>
        <v/>
      </c>
      <c r="M4499" s="70"/>
    </row>
    <row r="4500" spans="1:13" x14ac:dyDescent="0.3">
      <c r="A4500" s="4"/>
      <c r="B4500" s="1"/>
      <c r="C4500" s="1" t="str">
        <f t="shared" si="350"/>
        <v/>
      </c>
      <c r="D4500" s="1"/>
      <c r="E4500" s="1" t="str">
        <f t="shared" si="351"/>
        <v/>
      </c>
      <c r="F4500" s="1" t="str">
        <f t="shared" si="352"/>
        <v/>
      </c>
      <c r="G4500" s="1"/>
      <c r="H4500" s="74" t="str" cm="1">
        <f t="array" ref="H4500">IFERROR(IF(D4500="","",INDEX(Entradas!$H$3:$H$5000,MATCH(Vendas!A4500,IF(Entradas!$B$3:$B$5000=Vendas!D4500,Entradas!$A$3:$A$5000),1))),"Preço não registrado")</f>
        <v/>
      </c>
      <c r="I4500" s="37" t="str">
        <f t="shared" si="353"/>
        <v/>
      </c>
      <c r="J4500" s="1"/>
      <c r="K4500" s="1"/>
      <c r="L4500" s="16" t="str">
        <f t="shared" si="354"/>
        <v/>
      </c>
      <c r="M4500" s="70"/>
    </row>
    <row r="4501" spans="1:13" x14ac:dyDescent="0.3">
      <c r="A4501" s="4"/>
      <c r="B4501" s="1"/>
      <c r="C4501" s="1" t="str">
        <f t="shared" si="350"/>
        <v/>
      </c>
      <c r="D4501" s="1"/>
      <c r="E4501" s="1" t="str">
        <f t="shared" si="351"/>
        <v/>
      </c>
      <c r="F4501" s="1" t="str">
        <f t="shared" si="352"/>
        <v/>
      </c>
      <c r="G4501" s="1"/>
      <c r="H4501" s="74" t="str" cm="1">
        <f t="array" ref="H4501">IFERROR(IF(D4501="","",INDEX(Entradas!$H$3:$H$5000,MATCH(Vendas!A4501,IF(Entradas!$B$3:$B$5000=Vendas!D4501,Entradas!$A$3:$A$5000),1))),"Preço não registrado")</f>
        <v/>
      </c>
      <c r="I4501" s="37" t="str">
        <f t="shared" si="353"/>
        <v/>
      </c>
      <c r="J4501" s="1"/>
      <c r="K4501" s="1"/>
      <c r="L4501" s="16" t="str">
        <f t="shared" si="354"/>
        <v/>
      </c>
      <c r="M4501" s="70"/>
    </row>
    <row r="4502" spans="1:13" x14ac:dyDescent="0.3">
      <c r="A4502" s="4"/>
      <c r="B4502" s="1"/>
      <c r="C4502" s="1" t="str">
        <f t="shared" si="350"/>
        <v/>
      </c>
      <c r="D4502" s="6"/>
      <c r="E4502" s="1" t="str">
        <f t="shared" si="351"/>
        <v/>
      </c>
      <c r="F4502" s="1" t="str">
        <f t="shared" si="352"/>
        <v/>
      </c>
      <c r="G4502" s="1"/>
      <c r="H4502" s="74" t="str" cm="1">
        <f t="array" ref="H4502">IFERROR(IF(D4502="","",INDEX(Entradas!$H$3:$H$5000,MATCH(Vendas!A4502,IF(Entradas!$B$3:$B$5000=Vendas!D4502,Entradas!$A$3:$A$5000),1))),"Preço não registrado")</f>
        <v/>
      </c>
      <c r="I4502" s="37" t="str">
        <f t="shared" si="353"/>
        <v/>
      </c>
      <c r="J4502" s="1"/>
      <c r="K4502" s="1"/>
      <c r="L4502" s="16" t="str">
        <f t="shared" si="354"/>
        <v/>
      </c>
      <c r="M4502" s="70"/>
    </row>
    <row r="4503" spans="1:13" x14ac:dyDescent="0.3">
      <c r="A4503" s="4"/>
      <c r="B4503" s="1"/>
      <c r="C4503" s="1" t="str">
        <f t="shared" si="350"/>
        <v/>
      </c>
      <c r="D4503" s="1"/>
      <c r="E4503" s="1" t="str">
        <f t="shared" si="351"/>
        <v/>
      </c>
      <c r="F4503" s="1" t="str">
        <f t="shared" si="352"/>
        <v/>
      </c>
      <c r="G4503" s="1"/>
      <c r="H4503" s="74" t="str" cm="1">
        <f t="array" ref="H4503">IFERROR(IF(D4503="","",INDEX(Entradas!$H$3:$H$5000,MATCH(Vendas!A4503,IF(Entradas!$B$3:$B$5000=Vendas!D4503,Entradas!$A$3:$A$5000),1))),"Preço não registrado")</f>
        <v/>
      </c>
      <c r="I4503" s="37" t="str">
        <f t="shared" si="353"/>
        <v/>
      </c>
      <c r="J4503" s="1"/>
      <c r="K4503" s="1"/>
      <c r="L4503" s="16" t="str">
        <f t="shared" si="354"/>
        <v/>
      </c>
      <c r="M4503" s="70"/>
    </row>
    <row r="4504" spans="1:13" x14ac:dyDescent="0.3">
      <c r="A4504" s="4"/>
      <c r="B4504" s="1"/>
      <c r="C4504" s="1" t="str">
        <f t="shared" si="350"/>
        <v/>
      </c>
      <c r="D4504" s="1"/>
      <c r="E4504" s="1" t="str">
        <f t="shared" si="351"/>
        <v/>
      </c>
      <c r="F4504" s="1" t="str">
        <f t="shared" si="352"/>
        <v/>
      </c>
      <c r="G4504" s="1"/>
      <c r="H4504" s="74" t="str" cm="1">
        <f t="array" ref="H4504">IFERROR(IF(D4504="","",INDEX(Entradas!$H$3:$H$5000,MATCH(Vendas!A4504,IF(Entradas!$B$3:$B$5000=Vendas!D4504,Entradas!$A$3:$A$5000),1))),"Preço não registrado")</f>
        <v/>
      </c>
      <c r="I4504" s="37" t="str">
        <f t="shared" si="353"/>
        <v/>
      </c>
      <c r="J4504" s="1"/>
      <c r="K4504" s="1"/>
      <c r="L4504" s="16" t="str">
        <f t="shared" si="354"/>
        <v/>
      </c>
      <c r="M4504" s="70"/>
    </row>
    <row r="4505" spans="1:13" x14ac:dyDescent="0.3">
      <c r="A4505" s="4"/>
      <c r="B4505" s="1"/>
      <c r="C4505" s="1" t="str">
        <f t="shared" si="350"/>
        <v/>
      </c>
      <c r="D4505" s="1"/>
      <c r="E4505" s="1" t="str">
        <f t="shared" si="351"/>
        <v/>
      </c>
      <c r="F4505" s="1" t="str">
        <f t="shared" si="352"/>
        <v/>
      </c>
      <c r="G4505" s="1"/>
      <c r="H4505" s="74" t="str" cm="1">
        <f t="array" ref="H4505">IFERROR(IF(D4505="","",INDEX(Entradas!$H$3:$H$5000,MATCH(Vendas!A4505,IF(Entradas!$B$3:$B$5000=Vendas!D4505,Entradas!$A$3:$A$5000),1))),"Preço não registrado")</f>
        <v/>
      </c>
      <c r="I4505" s="37" t="str">
        <f t="shared" si="353"/>
        <v/>
      </c>
      <c r="J4505" s="1"/>
      <c r="K4505" s="1"/>
      <c r="L4505" s="16" t="str">
        <f t="shared" si="354"/>
        <v/>
      </c>
      <c r="M4505" s="70"/>
    </row>
    <row r="4506" spans="1:13" x14ac:dyDescent="0.3">
      <c r="A4506" s="4"/>
      <c r="B4506" s="1"/>
      <c r="C4506" s="1" t="str">
        <f t="shared" si="350"/>
        <v/>
      </c>
      <c r="D4506" s="1"/>
      <c r="E4506" s="1" t="str">
        <f t="shared" si="351"/>
        <v/>
      </c>
      <c r="F4506" s="1" t="str">
        <f t="shared" si="352"/>
        <v/>
      </c>
      <c r="G4506" s="1"/>
      <c r="H4506" s="74" t="str" cm="1">
        <f t="array" ref="H4506">IFERROR(IF(D4506="","",INDEX(Entradas!$H$3:$H$5000,MATCH(Vendas!A4506,IF(Entradas!$B$3:$B$5000=Vendas!D4506,Entradas!$A$3:$A$5000),1))),"Preço não registrado")</f>
        <v/>
      </c>
      <c r="I4506" s="37" t="str">
        <f t="shared" si="353"/>
        <v/>
      </c>
      <c r="J4506" s="1"/>
      <c r="K4506" s="1"/>
      <c r="L4506" s="16" t="str">
        <f t="shared" si="354"/>
        <v/>
      </c>
      <c r="M4506" s="70"/>
    </row>
    <row r="4507" spans="1:13" x14ac:dyDescent="0.3">
      <c r="A4507" s="4"/>
      <c r="B4507" s="1"/>
      <c r="C4507" s="1" t="str">
        <f t="shared" si="350"/>
        <v/>
      </c>
      <c r="D4507" s="1"/>
      <c r="E4507" s="1" t="str">
        <f t="shared" si="351"/>
        <v/>
      </c>
      <c r="F4507" s="1" t="str">
        <f t="shared" si="352"/>
        <v/>
      </c>
      <c r="G4507" s="1"/>
      <c r="H4507" s="74" t="str" cm="1">
        <f t="array" ref="H4507">IFERROR(IF(D4507="","",INDEX(Entradas!$H$3:$H$5000,MATCH(Vendas!A4507,IF(Entradas!$B$3:$B$5000=Vendas!D4507,Entradas!$A$3:$A$5000),1))),"Preço não registrado")</f>
        <v/>
      </c>
      <c r="I4507" s="37" t="str">
        <f t="shared" si="353"/>
        <v/>
      </c>
      <c r="J4507" s="1"/>
      <c r="K4507" s="1"/>
      <c r="L4507" s="16" t="str">
        <f t="shared" si="354"/>
        <v/>
      </c>
      <c r="M4507" s="70"/>
    </row>
    <row r="4508" spans="1:13" x14ac:dyDescent="0.3">
      <c r="A4508" s="4"/>
      <c r="B4508" s="1"/>
      <c r="C4508" s="1" t="str">
        <f t="shared" si="350"/>
        <v/>
      </c>
      <c r="D4508" s="1"/>
      <c r="E4508" s="1" t="str">
        <f t="shared" si="351"/>
        <v/>
      </c>
      <c r="F4508" s="1" t="str">
        <f t="shared" si="352"/>
        <v/>
      </c>
      <c r="G4508" s="1"/>
      <c r="H4508" s="74" t="str" cm="1">
        <f t="array" ref="H4508">IFERROR(IF(D4508="","",INDEX(Entradas!$H$3:$H$5000,MATCH(Vendas!A4508,IF(Entradas!$B$3:$B$5000=Vendas!D4508,Entradas!$A$3:$A$5000),1))),"Preço não registrado")</f>
        <v/>
      </c>
      <c r="I4508" s="37" t="str">
        <f t="shared" si="353"/>
        <v/>
      </c>
      <c r="J4508" s="1"/>
      <c r="K4508" s="1"/>
      <c r="L4508" s="16" t="str">
        <f t="shared" si="354"/>
        <v/>
      </c>
      <c r="M4508" s="70"/>
    </row>
    <row r="4509" spans="1:13" x14ac:dyDescent="0.3">
      <c r="A4509" s="4"/>
      <c r="B4509" s="1"/>
      <c r="C4509" s="1" t="str">
        <f t="shared" si="350"/>
        <v/>
      </c>
      <c r="D4509" s="1"/>
      <c r="E4509" s="1" t="str">
        <f t="shared" si="351"/>
        <v/>
      </c>
      <c r="F4509" s="1" t="str">
        <f t="shared" si="352"/>
        <v/>
      </c>
      <c r="G4509" s="1"/>
      <c r="H4509" s="74" t="str" cm="1">
        <f t="array" ref="H4509">IFERROR(IF(D4509="","",INDEX(Entradas!$H$3:$H$5000,MATCH(Vendas!A4509,IF(Entradas!$B$3:$B$5000=Vendas!D4509,Entradas!$A$3:$A$5000),1))),"Preço não registrado")</f>
        <v/>
      </c>
      <c r="I4509" s="37" t="str">
        <f t="shared" si="353"/>
        <v/>
      </c>
      <c r="J4509" s="1"/>
      <c r="K4509" s="1"/>
      <c r="L4509" s="16" t="str">
        <f t="shared" si="354"/>
        <v/>
      </c>
      <c r="M4509" s="70"/>
    </row>
    <row r="4510" spans="1:13" x14ac:dyDescent="0.3">
      <c r="A4510" s="4"/>
      <c r="B4510" s="1"/>
      <c r="C4510" s="1" t="str">
        <f t="shared" si="350"/>
        <v/>
      </c>
      <c r="D4510" s="1"/>
      <c r="E4510" s="1" t="str">
        <f t="shared" si="351"/>
        <v/>
      </c>
      <c r="F4510" s="1" t="str">
        <f t="shared" si="352"/>
        <v/>
      </c>
      <c r="G4510" s="1"/>
      <c r="H4510" s="74" t="str" cm="1">
        <f t="array" ref="H4510">IFERROR(IF(D4510="","",INDEX(Entradas!$H$3:$H$5000,MATCH(Vendas!A4510,IF(Entradas!$B$3:$B$5000=Vendas!D4510,Entradas!$A$3:$A$5000),1))),"Preço não registrado")</f>
        <v/>
      </c>
      <c r="I4510" s="37" t="str">
        <f t="shared" si="353"/>
        <v/>
      </c>
      <c r="J4510" s="1"/>
      <c r="K4510" s="1"/>
      <c r="L4510" s="16" t="str">
        <f t="shared" si="354"/>
        <v/>
      </c>
      <c r="M4510" s="70"/>
    </row>
    <row r="4511" spans="1:13" x14ac:dyDescent="0.3">
      <c r="A4511" s="4"/>
      <c r="B4511" s="1"/>
      <c r="C4511" s="1" t="str">
        <f t="shared" si="350"/>
        <v/>
      </c>
      <c r="D4511" s="1"/>
      <c r="E4511" s="1" t="str">
        <f t="shared" si="351"/>
        <v/>
      </c>
      <c r="F4511" s="1" t="str">
        <f t="shared" si="352"/>
        <v/>
      </c>
      <c r="G4511" s="1"/>
      <c r="H4511" s="74" t="str" cm="1">
        <f t="array" ref="H4511">IFERROR(IF(D4511="","",INDEX(Entradas!$H$3:$H$5000,MATCH(Vendas!A4511,IF(Entradas!$B$3:$B$5000=Vendas!D4511,Entradas!$A$3:$A$5000),1))),"Preço não registrado")</f>
        <v/>
      </c>
      <c r="I4511" s="37" t="str">
        <f t="shared" si="353"/>
        <v/>
      </c>
      <c r="J4511" s="1"/>
      <c r="K4511" s="1"/>
      <c r="L4511" s="16" t="str">
        <f t="shared" si="354"/>
        <v/>
      </c>
      <c r="M4511" s="70"/>
    </row>
    <row r="4512" spans="1:13" x14ac:dyDescent="0.3">
      <c r="A4512" s="4"/>
      <c r="B4512" s="1"/>
      <c r="C4512" s="1" t="str">
        <f t="shared" si="350"/>
        <v/>
      </c>
      <c r="D4512" s="6"/>
      <c r="E4512" s="1" t="str">
        <f t="shared" si="351"/>
        <v/>
      </c>
      <c r="F4512" s="1" t="str">
        <f t="shared" si="352"/>
        <v/>
      </c>
      <c r="G4512" s="1"/>
      <c r="H4512" s="74" t="str" cm="1">
        <f t="array" ref="H4512">IFERROR(IF(D4512="","",INDEX(Entradas!$H$3:$H$5000,MATCH(Vendas!A4512,IF(Entradas!$B$3:$B$5000=Vendas!D4512,Entradas!$A$3:$A$5000),1))),"Preço não registrado")</f>
        <v/>
      </c>
      <c r="I4512" s="37" t="str">
        <f t="shared" si="353"/>
        <v/>
      </c>
      <c r="J4512" s="1"/>
      <c r="K4512" s="1"/>
      <c r="L4512" s="16" t="str">
        <f t="shared" si="354"/>
        <v/>
      </c>
      <c r="M4512" s="70"/>
    </row>
    <row r="4513" spans="1:13" x14ac:dyDescent="0.3">
      <c r="A4513" s="4"/>
      <c r="B4513" s="1"/>
      <c r="C4513" s="1" t="str">
        <f t="shared" si="350"/>
        <v/>
      </c>
      <c r="D4513" s="1"/>
      <c r="E4513" s="1" t="str">
        <f t="shared" si="351"/>
        <v/>
      </c>
      <c r="F4513" s="1" t="str">
        <f t="shared" si="352"/>
        <v/>
      </c>
      <c r="G4513" s="1"/>
      <c r="H4513" s="74" t="str" cm="1">
        <f t="array" ref="H4513">IFERROR(IF(D4513="","",INDEX(Entradas!$H$3:$H$5000,MATCH(Vendas!A4513,IF(Entradas!$B$3:$B$5000=Vendas!D4513,Entradas!$A$3:$A$5000),1))),"Preço não registrado")</f>
        <v/>
      </c>
      <c r="I4513" s="37" t="str">
        <f t="shared" si="353"/>
        <v/>
      </c>
      <c r="J4513" s="1"/>
      <c r="K4513" s="1"/>
      <c r="L4513" s="16" t="str">
        <f t="shared" si="354"/>
        <v/>
      </c>
      <c r="M4513" s="70"/>
    </row>
    <row r="4514" spans="1:13" x14ac:dyDescent="0.3">
      <c r="A4514" s="4"/>
      <c r="B4514" s="1"/>
      <c r="C4514" s="1" t="str">
        <f t="shared" si="350"/>
        <v/>
      </c>
      <c r="D4514" s="1"/>
      <c r="E4514" s="1" t="str">
        <f t="shared" si="351"/>
        <v/>
      </c>
      <c r="F4514" s="1" t="str">
        <f t="shared" si="352"/>
        <v/>
      </c>
      <c r="G4514" s="1"/>
      <c r="H4514" s="74" t="str" cm="1">
        <f t="array" ref="H4514">IFERROR(IF(D4514="","",INDEX(Entradas!$H$3:$H$5000,MATCH(Vendas!A4514,IF(Entradas!$B$3:$B$5000=Vendas!D4514,Entradas!$A$3:$A$5000),1))),"Preço não registrado")</f>
        <v/>
      </c>
      <c r="I4514" s="37" t="str">
        <f t="shared" si="353"/>
        <v/>
      </c>
      <c r="J4514" s="1"/>
      <c r="K4514" s="1"/>
      <c r="L4514" s="16" t="str">
        <f t="shared" si="354"/>
        <v/>
      </c>
      <c r="M4514" s="70"/>
    </row>
    <row r="4515" spans="1:13" x14ac:dyDescent="0.3">
      <c r="A4515" s="4"/>
      <c r="B4515" s="1"/>
      <c r="C4515" s="1" t="str">
        <f t="shared" si="350"/>
        <v/>
      </c>
      <c r="D4515" s="1"/>
      <c r="E4515" s="1" t="str">
        <f t="shared" si="351"/>
        <v/>
      </c>
      <c r="F4515" s="1" t="str">
        <f t="shared" si="352"/>
        <v/>
      </c>
      <c r="G4515" s="1"/>
      <c r="H4515" s="74" t="str" cm="1">
        <f t="array" ref="H4515">IFERROR(IF(D4515="","",INDEX(Entradas!$H$3:$H$5000,MATCH(Vendas!A4515,IF(Entradas!$B$3:$B$5000=Vendas!D4515,Entradas!$A$3:$A$5000),1))),"Preço não registrado")</f>
        <v/>
      </c>
      <c r="I4515" s="37" t="str">
        <f t="shared" si="353"/>
        <v/>
      </c>
      <c r="J4515" s="1"/>
      <c r="K4515" s="1"/>
      <c r="L4515" s="16" t="str">
        <f t="shared" si="354"/>
        <v/>
      </c>
      <c r="M4515" s="70"/>
    </row>
    <row r="4516" spans="1:13" x14ac:dyDescent="0.3">
      <c r="A4516" s="4"/>
      <c r="B4516" s="1"/>
      <c r="C4516" s="1" t="str">
        <f t="shared" si="350"/>
        <v/>
      </c>
      <c r="D4516" s="1"/>
      <c r="E4516" s="1" t="str">
        <f t="shared" si="351"/>
        <v/>
      </c>
      <c r="F4516" s="1" t="str">
        <f t="shared" si="352"/>
        <v/>
      </c>
      <c r="G4516" s="1"/>
      <c r="H4516" s="74" t="str" cm="1">
        <f t="array" ref="H4516">IFERROR(IF(D4516="","",INDEX(Entradas!$H$3:$H$5000,MATCH(Vendas!A4516,IF(Entradas!$B$3:$B$5000=Vendas!D4516,Entradas!$A$3:$A$5000),1))),"Preço não registrado")</f>
        <v/>
      </c>
      <c r="I4516" s="37" t="str">
        <f t="shared" si="353"/>
        <v/>
      </c>
      <c r="J4516" s="1"/>
      <c r="K4516" s="1"/>
      <c r="L4516" s="16" t="str">
        <f t="shared" si="354"/>
        <v/>
      </c>
      <c r="M4516" s="70"/>
    </row>
    <row r="4517" spans="1:13" x14ac:dyDescent="0.3">
      <c r="A4517" s="4"/>
      <c r="B4517" s="1"/>
      <c r="C4517" s="1" t="str">
        <f t="shared" si="350"/>
        <v/>
      </c>
      <c r="D4517" s="1"/>
      <c r="E4517" s="1" t="str">
        <f t="shared" si="351"/>
        <v/>
      </c>
      <c r="F4517" s="1" t="str">
        <f t="shared" si="352"/>
        <v/>
      </c>
      <c r="G4517" s="1"/>
      <c r="H4517" s="74" t="str" cm="1">
        <f t="array" ref="H4517">IFERROR(IF(D4517="","",INDEX(Entradas!$H$3:$H$5000,MATCH(Vendas!A4517,IF(Entradas!$B$3:$B$5000=Vendas!D4517,Entradas!$A$3:$A$5000),1))),"Preço não registrado")</f>
        <v/>
      </c>
      <c r="I4517" s="37" t="str">
        <f t="shared" si="353"/>
        <v/>
      </c>
      <c r="J4517" s="1"/>
      <c r="K4517" s="1"/>
      <c r="L4517" s="16" t="str">
        <f t="shared" si="354"/>
        <v/>
      </c>
      <c r="M4517" s="70"/>
    </row>
    <row r="4518" spans="1:13" x14ac:dyDescent="0.3">
      <c r="A4518" s="4"/>
      <c r="B4518" s="1"/>
      <c r="C4518" s="1" t="str">
        <f t="shared" si="350"/>
        <v/>
      </c>
      <c r="D4518" s="1"/>
      <c r="E4518" s="1" t="str">
        <f t="shared" si="351"/>
        <v/>
      </c>
      <c r="F4518" s="1" t="str">
        <f t="shared" si="352"/>
        <v/>
      </c>
      <c r="G4518" s="1"/>
      <c r="H4518" s="74" t="str" cm="1">
        <f t="array" ref="H4518">IFERROR(IF(D4518="","",INDEX(Entradas!$H$3:$H$5000,MATCH(Vendas!A4518,IF(Entradas!$B$3:$B$5000=Vendas!D4518,Entradas!$A$3:$A$5000),1))),"Preço não registrado")</f>
        <v/>
      </c>
      <c r="I4518" s="37" t="str">
        <f t="shared" si="353"/>
        <v/>
      </c>
      <c r="J4518" s="1"/>
      <c r="K4518" s="1"/>
      <c r="L4518" s="16" t="str">
        <f t="shared" si="354"/>
        <v/>
      </c>
      <c r="M4518" s="70"/>
    </row>
    <row r="4519" spans="1:13" x14ac:dyDescent="0.3">
      <c r="A4519" s="4"/>
      <c r="B4519" s="1"/>
      <c r="C4519" s="1" t="str">
        <f t="shared" si="350"/>
        <v/>
      </c>
      <c r="D4519" s="1"/>
      <c r="E4519" s="1" t="str">
        <f t="shared" si="351"/>
        <v/>
      </c>
      <c r="F4519" s="1" t="str">
        <f t="shared" si="352"/>
        <v/>
      </c>
      <c r="G4519" s="1"/>
      <c r="H4519" s="74" t="str" cm="1">
        <f t="array" ref="H4519">IFERROR(IF(D4519="","",INDEX(Entradas!$H$3:$H$5000,MATCH(Vendas!A4519,IF(Entradas!$B$3:$B$5000=Vendas!D4519,Entradas!$A$3:$A$5000),1))),"Preço não registrado")</f>
        <v/>
      </c>
      <c r="I4519" s="37" t="str">
        <f t="shared" si="353"/>
        <v/>
      </c>
      <c r="J4519" s="1"/>
      <c r="K4519" s="1"/>
      <c r="L4519" s="16" t="str">
        <f t="shared" si="354"/>
        <v/>
      </c>
      <c r="M4519" s="70"/>
    </row>
    <row r="4520" spans="1:13" x14ac:dyDescent="0.3">
      <c r="A4520" s="4"/>
      <c r="B4520" s="1"/>
      <c r="C4520" s="1" t="str">
        <f t="shared" si="350"/>
        <v/>
      </c>
      <c r="D4520" s="1"/>
      <c r="E4520" s="1" t="str">
        <f t="shared" si="351"/>
        <v/>
      </c>
      <c r="F4520" s="1" t="str">
        <f t="shared" si="352"/>
        <v/>
      </c>
      <c r="G4520" s="1"/>
      <c r="H4520" s="74" t="str" cm="1">
        <f t="array" ref="H4520">IFERROR(IF(D4520="","",INDEX(Entradas!$H$3:$H$5000,MATCH(Vendas!A4520,IF(Entradas!$B$3:$B$5000=Vendas!D4520,Entradas!$A$3:$A$5000),1))),"Preço não registrado")</f>
        <v/>
      </c>
      <c r="I4520" s="37" t="str">
        <f t="shared" si="353"/>
        <v/>
      </c>
      <c r="J4520" s="1"/>
      <c r="K4520" s="1"/>
      <c r="L4520" s="16" t="str">
        <f t="shared" si="354"/>
        <v/>
      </c>
      <c r="M4520" s="70"/>
    </row>
    <row r="4521" spans="1:13" x14ac:dyDescent="0.3">
      <c r="A4521" s="4"/>
      <c r="B4521" s="1"/>
      <c r="C4521" s="1" t="str">
        <f t="shared" si="350"/>
        <v/>
      </c>
      <c r="D4521" s="1"/>
      <c r="E4521" s="1" t="str">
        <f t="shared" si="351"/>
        <v/>
      </c>
      <c r="F4521" s="1" t="str">
        <f t="shared" si="352"/>
        <v/>
      </c>
      <c r="G4521" s="1"/>
      <c r="H4521" s="74" t="str" cm="1">
        <f t="array" ref="H4521">IFERROR(IF(D4521="","",INDEX(Entradas!$H$3:$H$5000,MATCH(Vendas!A4521,IF(Entradas!$B$3:$B$5000=Vendas!D4521,Entradas!$A$3:$A$5000),1))),"Preço não registrado")</f>
        <v/>
      </c>
      <c r="I4521" s="37" t="str">
        <f t="shared" si="353"/>
        <v/>
      </c>
      <c r="J4521" s="1"/>
      <c r="K4521" s="1"/>
      <c r="L4521" s="16" t="str">
        <f t="shared" si="354"/>
        <v/>
      </c>
      <c r="M4521" s="70"/>
    </row>
    <row r="4522" spans="1:13" x14ac:dyDescent="0.3">
      <c r="A4522" s="4"/>
      <c r="B4522" s="1"/>
      <c r="C4522" s="1" t="str">
        <f t="shared" si="350"/>
        <v/>
      </c>
      <c r="D4522" s="6"/>
      <c r="E4522" s="1" t="str">
        <f t="shared" si="351"/>
        <v/>
      </c>
      <c r="F4522" s="1" t="str">
        <f t="shared" si="352"/>
        <v/>
      </c>
      <c r="G4522" s="1"/>
      <c r="H4522" s="74" t="str" cm="1">
        <f t="array" ref="H4522">IFERROR(IF(D4522="","",INDEX(Entradas!$H$3:$H$5000,MATCH(Vendas!A4522,IF(Entradas!$B$3:$B$5000=Vendas!D4522,Entradas!$A$3:$A$5000),1))),"Preço não registrado")</f>
        <v/>
      </c>
      <c r="I4522" s="37" t="str">
        <f t="shared" si="353"/>
        <v/>
      </c>
      <c r="J4522" s="1"/>
      <c r="K4522" s="1"/>
      <c r="L4522" s="16" t="str">
        <f t="shared" si="354"/>
        <v/>
      </c>
      <c r="M4522" s="70"/>
    </row>
    <row r="4523" spans="1:13" x14ac:dyDescent="0.3">
      <c r="A4523" s="4"/>
      <c r="B4523" s="1"/>
      <c r="C4523" s="1" t="str">
        <f t="shared" si="350"/>
        <v/>
      </c>
      <c r="D4523" s="1"/>
      <c r="E4523" s="1" t="str">
        <f t="shared" si="351"/>
        <v/>
      </c>
      <c r="F4523" s="1" t="str">
        <f t="shared" si="352"/>
        <v/>
      </c>
      <c r="G4523" s="1"/>
      <c r="H4523" s="74" t="str" cm="1">
        <f t="array" ref="H4523">IFERROR(IF(D4523="","",INDEX(Entradas!$H$3:$H$5000,MATCH(Vendas!A4523,IF(Entradas!$B$3:$B$5000=Vendas!D4523,Entradas!$A$3:$A$5000),1))),"Preço não registrado")</f>
        <v/>
      </c>
      <c r="I4523" s="37" t="str">
        <f t="shared" si="353"/>
        <v/>
      </c>
      <c r="J4523" s="1"/>
      <c r="K4523" s="1"/>
      <c r="L4523" s="16" t="str">
        <f t="shared" si="354"/>
        <v/>
      </c>
      <c r="M4523" s="70"/>
    </row>
    <row r="4524" spans="1:13" x14ac:dyDescent="0.3">
      <c r="A4524" s="4"/>
      <c r="B4524" s="1"/>
      <c r="C4524" s="1" t="str">
        <f t="shared" si="350"/>
        <v/>
      </c>
      <c r="D4524" s="1"/>
      <c r="E4524" s="1" t="str">
        <f t="shared" si="351"/>
        <v/>
      </c>
      <c r="F4524" s="1" t="str">
        <f t="shared" si="352"/>
        <v/>
      </c>
      <c r="G4524" s="1"/>
      <c r="H4524" s="74" t="str" cm="1">
        <f t="array" ref="H4524">IFERROR(IF(D4524="","",INDEX(Entradas!$H$3:$H$5000,MATCH(Vendas!A4524,IF(Entradas!$B$3:$B$5000=Vendas!D4524,Entradas!$A$3:$A$5000),1))),"Preço não registrado")</f>
        <v/>
      </c>
      <c r="I4524" s="37" t="str">
        <f t="shared" si="353"/>
        <v/>
      </c>
      <c r="J4524" s="1"/>
      <c r="K4524" s="1"/>
      <c r="L4524" s="16" t="str">
        <f t="shared" si="354"/>
        <v/>
      </c>
      <c r="M4524" s="70"/>
    </row>
    <row r="4525" spans="1:13" x14ac:dyDescent="0.3">
      <c r="A4525" s="4"/>
      <c r="B4525" s="1"/>
      <c r="C4525" s="1" t="str">
        <f t="shared" si="350"/>
        <v/>
      </c>
      <c r="D4525" s="1"/>
      <c r="E4525" s="1" t="str">
        <f t="shared" si="351"/>
        <v/>
      </c>
      <c r="F4525" s="1" t="str">
        <f t="shared" si="352"/>
        <v/>
      </c>
      <c r="G4525" s="1"/>
      <c r="H4525" s="74" t="str" cm="1">
        <f t="array" ref="H4525">IFERROR(IF(D4525="","",INDEX(Entradas!$H$3:$H$5000,MATCH(Vendas!A4525,IF(Entradas!$B$3:$B$5000=Vendas!D4525,Entradas!$A$3:$A$5000),1))),"Preço não registrado")</f>
        <v/>
      </c>
      <c r="I4525" s="37" t="str">
        <f t="shared" si="353"/>
        <v/>
      </c>
      <c r="J4525" s="1"/>
      <c r="K4525" s="1"/>
      <c r="L4525" s="16" t="str">
        <f t="shared" si="354"/>
        <v/>
      </c>
      <c r="M4525" s="70"/>
    </row>
    <row r="4526" spans="1:13" x14ac:dyDescent="0.3">
      <c r="A4526" s="4"/>
      <c r="B4526" s="1"/>
      <c r="C4526" s="1" t="str">
        <f t="shared" si="350"/>
        <v/>
      </c>
      <c r="D4526" s="1"/>
      <c r="E4526" s="1" t="str">
        <f t="shared" si="351"/>
        <v/>
      </c>
      <c r="F4526" s="1" t="str">
        <f t="shared" si="352"/>
        <v/>
      </c>
      <c r="G4526" s="1"/>
      <c r="H4526" s="74" t="str" cm="1">
        <f t="array" ref="H4526">IFERROR(IF(D4526="","",INDEX(Entradas!$H$3:$H$5000,MATCH(Vendas!A4526,IF(Entradas!$B$3:$B$5000=Vendas!D4526,Entradas!$A$3:$A$5000),1))),"Preço não registrado")</f>
        <v/>
      </c>
      <c r="I4526" s="37" t="str">
        <f t="shared" si="353"/>
        <v/>
      </c>
      <c r="J4526" s="1"/>
      <c r="K4526" s="1"/>
      <c r="L4526" s="16" t="str">
        <f t="shared" si="354"/>
        <v/>
      </c>
      <c r="M4526" s="70"/>
    </row>
    <row r="4527" spans="1:13" x14ac:dyDescent="0.3">
      <c r="A4527" s="4"/>
      <c r="B4527" s="1"/>
      <c r="C4527" s="1" t="str">
        <f t="shared" si="350"/>
        <v/>
      </c>
      <c r="D4527" s="1"/>
      <c r="E4527" s="1" t="str">
        <f t="shared" si="351"/>
        <v/>
      </c>
      <c r="F4527" s="1" t="str">
        <f t="shared" si="352"/>
        <v/>
      </c>
      <c r="G4527" s="1"/>
      <c r="H4527" s="74" t="str" cm="1">
        <f t="array" ref="H4527">IFERROR(IF(D4527="","",INDEX(Entradas!$H$3:$H$5000,MATCH(Vendas!A4527,IF(Entradas!$B$3:$B$5000=Vendas!D4527,Entradas!$A$3:$A$5000),1))),"Preço não registrado")</f>
        <v/>
      </c>
      <c r="I4527" s="37" t="str">
        <f t="shared" si="353"/>
        <v/>
      </c>
      <c r="J4527" s="1"/>
      <c r="K4527" s="1"/>
      <c r="L4527" s="16" t="str">
        <f t="shared" si="354"/>
        <v/>
      </c>
      <c r="M4527" s="70"/>
    </row>
    <row r="4528" spans="1:13" x14ac:dyDescent="0.3">
      <c r="A4528" s="4"/>
      <c r="B4528" s="1"/>
      <c r="C4528" s="1" t="str">
        <f t="shared" si="350"/>
        <v/>
      </c>
      <c r="D4528" s="1"/>
      <c r="E4528" s="1" t="str">
        <f t="shared" si="351"/>
        <v/>
      </c>
      <c r="F4528" s="1" t="str">
        <f t="shared" si="352"/>
        <v/>
      </c>
      <c r="G4528" s="1"/>
      <c r="H4528" s="74" t="str" cm="1">
        <f t="array" ref="H4528">IFERROR(IF(D4528="","",INDEX(Entradas!$H$3:$H$5000,MATCH(Vendas!A4528,IF(Entradas!$B$3:$B$5000=Vendas!D4528,Entradas!$A$3:$A$5000),1))),"Preço não registrado")</f>
        <v/>
      </c>
      <c r="I4528" s="37" t="str">
        <f t="shared" si="353"/>
        <v/>
      </c>
      <c r="J4528" s="1"/>
      <c r="K4528" s="1"/>
      <c r="L4528" s="16" t="str">
        <f t="shared" si="354"/>
        <v/>
      </c>
      <c r="M4528" s="70"/>
    </row>
    <row r="4529" spans="1:13" x14ac:dyDescent="0.3">
      <c r="A4529" s="4"/>
      <c r="B4529" s="1"/>
      <c r="C4529" s="1" t="str">
        <f t="shared" si="350"/>
        <v/>
      </c>
      <c r="D4529" s="1"/>
      <c r="E4529" s="1" t="str">
        <f t="shared" si="351"/>
        <v/>
      </c>
      <c r="F4529" s="1" t="str">
        <f t="shared" si="352"/>
        <v/>
      </c>
      <c r="G4529" s="1"/>
      <c r="H4529" s="74" t="str" cm="1">
        <f t="array" ref="H4529">IFERROR(IF(D4529="","",INDEX(Entradas!$H$3:$H$5000,MATCH(Vendas!A4529,IF(Entradas!$B$3:$B$5000=Vendas!D4529,Entradas!$A$3:$A$5000),1))),"Preço não registrado")</f>
        <v/>
      </c>
      <c r="I4529" s="37" t="str">
        <f t="shared" si="353"/>
        <v/>
      </c>
      <c r="J4529" s="1"/>
      <c r="K4529" s="1"/>
      <c r="L4529" s="16" t="str">
        <f t="shared" si="354"/>
        <v/>
      </c>
      <c r="M4529" s="70"/>
    </row>
    <row r="4530" spans="1:13" x14ac:dyDescent="0.3">
      <c r="A4530" s="4"/>
      <c r="B4530" s="1"/>
      <c r="C4530" s="1" t="str">
        <f t="shared" si="350"/>
        <v/>
      </c>
      <c r="D4530" s="1"/>
      <c r="E4530" s="1" t="str">
        <f t="shared" si="351"/>
        <v/>
      </c>
      <c r="F4530" s="1" t="str">
        <f t="shared" si="352"/>
        <v/>
      </c>
      <c r="G4530" s="1"/>
      <c r="H4530" s="74" t="str" cm="1">
        <f t="array" ref="H4530">IFERROR(IF(D4530="","",INDEX(Entradas!$H$3:$H$5000,MATCH(Vendas!A4530,IF(Entradas!$B$3:$B$5000=Vendas!D4530,Entradas!$A$3:$A$5000),1))),"Preço não registrado")</f>
        <v/>
      </c>
      <c r="I4530" s="37" t="str">
        <f t="shared" si="353"/>
        <v/>
      </c>
      <c r="J4530" s="1"/>
      <c r="K4530" s="1"/>
      <c r="L4530" s="16" t="str">
        <f t="shared" si="354"/>
        <v/>
      </c>
      <c r="M4530" s="70"/>
    </row>
    <row r="4531" spans="1:13" x14ac:dyDescent="0.3">
      <c r="A4531" s="4"/>
      <c r="B4531" s="1"/>
      <c r="C4531" s="1" t="str">
        <f t="shared" si="350"/>
        <v/>
      </c>
      <c r="D4531" s="1"/>
      <c r="E4531" s="1" t="str">
        <f t="shared" si="351"/>
        <v/>
      </c>
      <c r="F4531" s="1" t="str">
        <f t="shared" si="352"/>
        <v/>
      </c>
      <c r="G4531" s="1"/>
      <c r="H4531" s="74" t="str" cm="1">
        <f t="array" ref="H4531">IFERROR(IF(D4531="","",INDEX(Entradas!$H$3:$H$5000,MATCH(Vendas!A4531,IF(Entradas!$B$3:$B$5000=Vendas!D4531,Entradas!$A$3:$A$5000),1))),"Preço não registrado")</f>
        <v/>
      </c>
      <c r="I4531" s="37" t="str">
        <f t="shared" si="353"/>
        <v/>
      </c>
      <c r="J4531" s="1"/>
      <c r="K4531" s="1"/>
      <c r="L4531" s="16" t="str">
        <f t="shared" si="354"/>
        <v/>
      </c>
      <c r="M4531" s="70"/>
    </row>
    <row r="4532" spans="1:13" x14ac:dyDescent="0.3">
      <c r="A4532" s="4"/>
      <c r="B4532" s="1"/>
      <c r="C4532" s="1" t="str">
        <f t="shared" si="350"/>
        <v/>
      </c>
      <c r="D4532" s="6"/>
      <c r="E4532" s="1" t="str">
        <f t="shared" si="351"/>
        <v/>
      </c>
      <c r="F4532" s="1" t="str">
        <f t="shared" si="352"/>
        <v/>
      </c>
      <c r="G4532" s="1"/>
      <c r="H4532" s="74" t="str" cm="1">
        <f t="array" ref="H4532">IFERROR(IF(D4532="","",INDEX(Entradas!$H$3:$H$5000,MATCH(Vendas!A4532,IF(Entradas!$B$3:$B$5000=Vendas!D4532,Entradas!$A$3:$A$5000),1))),"Preço não registrado")</f>
        <v/>
      </c>
      <c r="I4532" s="37" t="str">
        <f t="shared" si="353"/>
        <v/>
      </c>
      <c r="J4532" s="1"/>
      <c r="K4532" s="1"/>
      <c r="L4532" s="16" t="str">
        <f t="shared" si="354"/>
        <v/>
      </c>
      <c r="M4532" s="70"/>
    </row>
    <row r="4533" spans="1:13" x14ac:dyDescent="0.3">
      <c r="A4533" s="4"/>
      <c r="B4533" s="1"/>
      <c r="C4533" s="1" t="str">
        <f t="shared" si="350"/>
        <v/>
      </c>
      <c r="D4533" s="1"/>
      <c r="E4533" s="1" t="str">
        <f t="shared" si="351"/>
        <v/>
      </c>
      <c r="F4533" s="1" t="str">
        <f t="shared" si="352"/>
        <v/>
      </c>
      <c r="G4533" s="1"/>
      <c r="H4533" s="74" t="str" cm="1">
        <f t="array" ref="H4533">IFERROR(IF(D4533="","",INDEX(Entradas!$H$3:$H$5000,MATCH(Vendas!A4533,IF(Entradas!$B$3:$B$5000=Vendas!D4533,Entradas!$A$3:$A$5000),1))),"Preço não registrado")</f>
        <v/>
      </c>
      <c r="I4533" s="37" t="str">
        <f t="shared" si="353"/>
        <v/>
      </c>
      <c r="J4533" s="1"/>
      <c r="K4533" s="1"/>
      <c r="L4533" s="16" t="str">
        <f t="shared" si="354"/>
        <v/>
      </c>
      <c r="M4533" s="70"/>
    </row>
    <row r="4534" spans="1:13" x14ac:dyDescent="0.3">
      <c r="A4534" s="4"/>
      <c r="B4534" s="1"/>
      <c r="C4534" s="1" t="str">
        <f t="shared" si="350"/>
        <v/>
      </c>
      <c r="D4534" s="1"/>
      <c r="E4534" s="1" t="str">
        <f t="shared" si="351"/>
        <v/>
      </c>
      <c r="F4534" s="1" t="str">
        <f t="shared" si="352"/>
        <v/>
      </c>
      <c r="G4534" s="1"/>
      <c r="H4534" s="74" t="str" cm="1">
        <f t="array" ref="H4534">IFERROR(IF(D4534="","",INDEX(Entradas!$H$3:$H$5000,MATCH(Vendas!A4534,IF(Entradas!$B$3:$B$5000=Vendas!D4534,Entradas!$A$3:$A$5000),1))),"Preço não registrado")</f>
        <v/>
      </c>
      <c r="I4534" s="37" t="str">
        <f t="shared" si="353"/>
        <v/>
      </c>
      <c r="J4534" s="1"/>
      <c r="K4534" s="1"/>
      <c r="L4534" s="16" t="str">
        <f t="shared" si="354"/>
        <v/>
      </c>
      <c r="M4534" s="70"/>
    </row>
    <row r="4535" spans="1:13" x14ac:dyDescent="0.3">
      <c r="A4535" s="4"/>
      <c r="B4535" s="1"/>
      <c r="C4535" s="1" t="str">
        <f t="shared" si="350"/>
        <v/>
      </c>
      <c r="D4535" s="1"/>
      <c r="E4535" s="1" t="str">
        <f t="shared" si="351"/>
        <v/>
      </c>
      <c r="F4535" s="1" t="str">
        <f t="shared" si="352"/>
        <v/>
      </c>
      <c r="G4535" s="1"/>
      <c r="H4535" s="74" t="str" cm="1">
        <f t="array" ref="H4535">IFERROR(IF(D4535="","",INDEX(Entradas!$H$3:$H$5000,MATCH(Vendas!A4535,IF(Entradas!$B$3:$B$5000=Vendas!D4535,Entradas!$A$3:$A$5000),1))),"Preço não registrado")</f>
        <v/>
      </c>
      <c r="I4535" s="37" t="str">
        <f t="shared" si="353"/>
        <v/>
      </c>
      <c r="J4535" s="1"/>
      <c r="K4535" s="1"/>
      <c r="L4535" s="16" t="str">
        <f t="shared" si="354"/>
        <v/>
      </c>
      <c r="M4535" s="70"/>
    </row>
    <row r="4536" spans="1:13" x14ac:dyDescent="0.3">
      <c r="A4536" s="4"/>
      <c r="B4536" s="1"/>
      <c r="C4536" s="1" t="str">
        <f t="shared" si="350"/>
        <v/>
      </c>
      <c r="D4536" s="1"/>
      <c r="E4536" s="1" t="str">
        <f t="shared" si="351"/>
        <v/>
      </c>
      <c r="F4536" s="1" t="str">
        <f t="shared" si="352"/>
        <v/>
      </c>
      <c r="G4536" s="1"/>
      <c r="H4536" s="74" t="str" cm="1">
        <f t="array" ref="H4536">IFERROR(IF(D4536="","",INDEX(Entradas!$H$3:$H$5000,MATCH(Vendas!A4536,IF(Entradas!$B$3:$B$5000=Vendas!D4536,Entradas!$A$3:$A$5000),1))),"Preço não registrado")</f>
        <v/>
      </c>
      <c r="I4536" s="37" t="str">
        <f t="shared" si="353"/>
        <v/>
      </c>
      <c r="J4536" s="1"/>
      <c r="K4536" s="1"/>
      <c r="L4536" s="16" t="str">
        <f t="shared" si="354"/>
        <v/>
      </c>
      <c r="M4536" s="70"/>
    </row>
    <row r="4537" spans="1:13" x14ac:dyDescent="0.3">
      <c r="A4537" s="4"/>
      <c r="B4537" s="1"/>
      <c r="C4537" s="1" t="str">
        <f t="shared" si="350"/>
        <v/>
      </c>
      <c r="D4537" s="1"/>
      <c r="E4537" s="1" t="str">
        <f t="shared" si="351"/>
        <v/>
      </c>
      <c r="F4537" s="1" t="str">
        <f t="shared" si="352"/>
        <v/>
      </c>
      <c r="G4537" s="1"/>
      <c r="H4537" s="74" t="str" cm="1">
        <f t="array" ref="H4537">IFERROR(IF(D4537="","",INDEX(Entradas!$H$3:$H$5000,MATCH(Vendas!A4537,IF(Entradas!$B$3:$B$5000=Vendas!D4537,Entradas!$A$3:$A$5000),1))),"Preço não registrado")</f>
        <v/>
      </c>
      <c r="I4537" s="37" t="str">
        <f t="shared" si="353"/>
        <v/>
      </c>
      <c r="J4537" s="1"/>
      <c r="K4537" s="1"/>
      <c r="L4537" s="16" t="str">
        <f t="shared" si="354"/>
        <v/>
      </c>
      <c r="M4537" s="70"/>
    </row>
    <row r="4538" spans="1:13" x14ac:dyDescent="0.3">
      <c r="A4538" s="4"/>
      <c r="B4538" s="1"/>
      <c r="C4538" s="1" t="str">
        <f t="shared" si="350"/>
        <v/>
      </c>
      <c r="D4538" s="1"/>
      <c r="E4538" s="1" t="str">
        <f t="shared" si="351"/>
        <v/>
      </c>
      <c r="F4538" s="1" t="str">
        <f t="shared" si="352"/>
        <v/>
      </c>
      <c r="G4538" s="1"/>
      <c r="H4538" s="74" t="str" cm="1">
        <f t="array" ref="H4538">IFERROR(IF(D4538="","",INDEX(Entradas!$H$3:$H$5000,MATCH(Vendas!A4538,IF(Entradas!$B$3:$B$5000=Vendas!D4538,Entradas!$A$3:$A$5000),1))),"Preço não registrado")</f>
        <v/>
      </c>
      <c r="I4538" s="37" t="str">
        <f t="shared" si="353"/>
        <v/>
      </c>
      <c r="J4538" s="1"/>
      <c r="K4538" s="1"/>
      <c r="L4538" s="16" t="str">
        <f t="shared" si="354"/>
        <v/>
      </c>
      <c r="M4538" s="70"/>
    </row>
    <row r="4539" spans="1:13" x14ac:dyDescent="0.3">
      <c r="A4539" s="4"/>
      <c r="B4539" s="1"/>
      <c r="C4539" s="1" t="str">
        <f t="shared" si="350"/>
        <v/>
      </c>
      <c r="D4539" s="1"/>
      <c r="E4539" s="1" t="str">
        <f t="shared" si="351"/>
        <v/>
      </c>
      <c r="F4539" s="1" t="str">
        <f t="shared" si="352"/>
        <v/>
      </c>
      <c r="G4539" s="1"/>
      <c r="H4539" s="74" t="str" cm="1">
        <f t="array" ref="H4539">IFERROR(IF(D4539="","",INDEX(Entradas!$H$3:$H$5000,MATCH(Vendas!A4539,IF(Entradas!$B$3:$B$5000=Vendas!D4539,Entradas!$A$3:$A$5000),1))),"Preço não registrado")</f>
        <v/>
      </c>
      <c r="I4539" s="37" t="str">
        <f t="shared" si="353"/>
        <v/>
      </c>
      <c r="J4539" s="1"/>
      <c r="K4539" s="1"/>
      <c r="L4539" s="16" t="str">
        <f t="shared" si="354"/>
        <v/>
      </c>
      <c r="M4539" s="70"/>
    </row>
    <row r="4540" spans="1:13" x14ac:dyDescent="0.3">
      <c r="A4540" s="4"/>
      <c r="B4540" s="1"/>
      <c r="C4540" s="1" t="str">
        <f t="shared" si="350"/>
        <v/>
      </c>
      <c r="D4540" s="1"/>
      <c r="E4540" s="1" t="str">
        <f t="shared" si="351"/>
        <v/>
      </c>
      <c r="F4540" s="1" t="str">
        <f t="shared" si="352"/>
        <v/>
      </c>
      <c r="G4540" s="1"/>
      <c r="H4540" s="74" t="str" cm="1">
        <f t="array" ref="H4540">IFERROR(IF(D4540="","",INDEX(Entradas!$H$3:$H$5000,MATCH(Vendas!A4540,IF(Entradas!$B$3:$B$5000=Vendas!D4540,Entradas!$A$3:$A$5000),1))),"Preço não registrado")</f>
        <v/>
      </c>
      <c r="I4540" s="37" t="str">
        <f t="shared" si="353"/>
        <v/>
      </c>
      <c r="J4540" s="1"/>
      <c r="K4540" s="1"/>
      <c r="L4540" s="16" t="str">
        <f t="shared" si="354"/>
        <v/>
      </c>
      <c r="M4540" s="70"/>
    </row>
    <row r="4541" spans="1:13" x14ac:dyDescent="0.3">
      <c r="A4541" s="4"/>
      <c r="B4541" s="1"/>
      <c r="C4541" s="1" t="str">
        <f t="shared" si="350"/>
        <v/>
      </c>
      <c r="D4541" s="1"/>
      <c r="E4541" s="1" t="str">
        <f t="shared" si="351"/>
        <v/>
      </c>
      <c r="F4541" s="1" t="str">
        <f t="shared" si="352"/>
        <v/>
      </c>
      <c r="G4541" s="1"/>
      <c r="H4541" s="74" t="str" cm="1">
        <f t="array" ref="H4541">IFERROR(IF(D4541="","",INDEX(Entradas!$H$3:$H$5000,MATCH(Vendas!A4541,IF(Entradas!$B$3:$B$5000=Vendas!D4541,Entradas!$A$3:$A$5000),1))),"Preço não registrado")</f>
        <v/>
      </c>
      <c r="I4541" s="37" t="str">
        <f t="shared" si="353"/>
        <v/>
      </c>
      <c r="J4541" s="1"/>
      <c r="K4541" s="1"/>
      <c r="L4541" s="16" t="str">
        <f t="shared" si="354"/>
        <v/>
      </c>
      <c r="M4541" s="70"/>
    </row>
    <row r="4542" spans="1:13" x14ac:dyDescent="0.3">
      <c r="A4542" s="4"/>
      <c r="B4542" s="1"/>
      <c r="C4542" s="1" t="str">
        <f t="shared" si="350"/>
        <v/>
      </c>
      <c r="D4542" s="6"/>
      <c r="E4542" s="1" t="str">
        <f t="shared" si="351"/>
        <v/>
      </c>
      <c r="F4542" s="1" t="str">
        <f t="shared" si="352"/>
        <v/>
      </c>
      <c r="G4542" s="1"/>
      <c r="H4542" s="74" t="str" cm="1">
        <f t="array" ref="H4542">IFERROR(IF(D4542="","",INDEX(Entradas!$H$3:$H$5000,MATCH(Vendas!A4542,IF(Entradas!$B$3:$B$5000=Vendas!D4542,Entradas!$A$3:$A$5000),1))),"Preço não registrado")</f>
        <v/>
      </c>
      <c r="I4542" s="37" t="str">
        <f t="shared" si="353"/>
        <v/>
      </c>
      <c r="J4542" s="1"/>
      <c r="K4542" s="1"/>
      <c r="L4542" s="16" t="str">
        <f t="shared" si="354"/>
        <v/>
      </c>
      <c r="M4542" s="70"/>
    </row>
    <row r="4543" spans="1:13" x14ac:dyDescent="0.3">
      <c r="A4543" s="4"/>
      <c r="B4543" s="1"/>
      <c r="C4543" s="1" t="str">
        <f t="shared" si="350"/>
        <v/>
      </c>
      <c r="D4543" s="1"/>
      <c r="E4543" s="1" t="str">
        <f t="shared" si="351"/>
        <v/>
      </c>
      <c r="F4543" s="1" t="str">
        <f t="shared" si="352"/>
        <v/>
      </c>
      <c r="G4543" s="1"/>
      <c r="H4543" s="74" t="str" cm="1">
        <f t="array" ref="H4543">IFERROR(IF(D4543="","",INDEX(Entradas!$H$3:$H$5000,MATCH(Vendas!A4543,IF(Entradas!$B$3:$B$5000=Vendas!D4543,Entradas!$A$3:$A$5000),1))),"Preço não registrado")</f>
        <v/>
      </c>
      <c r="I4543" s="37" t="str">
        <f t="shared" si="353"/>
        <v/>
      </c>
      <c r="J4543" s="1"/>
      <c r="K4543" s="1"/>
      <c r="L4543" s="16" t="str">
        <f t="shared" si="354"/>
        <v/>
      </c>
      <c r="M4543" s="70"/>
    </row>
    <row r="4544" spans="1:13" x14ac:dyDescent="0.3">
      <c r="A4544" s="4"/>
      <c r="B4544" s="1"/>
      <c r="C4544" s="1" t="str">
        <f t="shared" si="350"/>
        <v/>
      </c>
      <c r="D4544" s="1"/>
      <c r="E4544" s="1" t="str">
        <f t="shared" si="351"/>
        <v/>
      </c>
      <c r="F4544" s="1" t="str">
        <f t="shared" si="352"/>
        <v/>
      </c>
      <c r="G4544" s="1"/>
      <c r="H4544" s="74" t="str" cm="1">
        <f t="array" ref="H4544">IFERROR(IF(D4544="","",INDEX(Entradas!$H$3:$H$5000,MATCH(Vendas!A4544,IF(Entradas!$B$3:$B$5000=Vendas!D4544,Entradas!$A$3:$A$5000),1))),"Preço não registrado")</f>
        <v/>
      </c>
      <c r="I4544" s="37" t="str">
        <f t="shared" si="353"/>
        <v/>
      </c>
      <c r="J4544" s="1"/>
      <c r="K4544" s="1"/>
      <c r="L4544" s="16" t="str">
        <f t="shared" si="354"/>
        <v/>
      </c>
      <c r="M4544" s="70"/>
    </row>
    <row r="4545" spans="1:13" x14ac:dyDescent="0.3">
      <c r="A4545" s="4"/>
      <c r="B4545" s="1"/>
      <c r="C4545" s="1" t="str">
        <f t="shared" si="350"/>
        <v/>
      </c>
      <c r="D4545" s="1"/>
      <c r="E4545" s="1" t="str">
        <f t="shared" si="351"/>
        <v/>
      </c>
      <c r="F4545" s="1" t="str">
        <f t="shared" si="352"/>
        <v/>
      </c>
      <c r="G4545" s="1"/>
      <c r="H4545" s="74" t="str" cm="1">
        <f t="array" ref="H4545">IFERROR(IF(D4545="","",INDEX(Entradas!$H$3:$H$5000,MATCH(Vendas!A4545,IF(Entradas!$B$3:$B$5000=Vendas!D4545,Entradas!$A$3:$A$5000),1))),"Preço não registrado")</f>
        <v/>
      </c>
      <c r="I4545" s="37" t="str">
        <f t="shared" si="353"/>
        <v/>
      </c>
      <c r="J4545" s="1"/>
      <c r="K4545" s="1"/>
      <c r="L4545" s="16" t="str">
        <f t="shared" si="354"/>
        <v/>
      </c>
      <c r="M4545" s="70"/>
    </row>
    <row r="4546" spans="1:13" x14ac:dyDescent="0.3">
      <c r="A4546" s="4"/>
      <c r="B4546" s="1"/>
      <c r="C4546" s="1" t="str">
        <f t="shared" si="350"/>
        <v/>
      </c>
      <c r="D4546" s="1"/>
      <c r="E4546" s="1" t="str">
        <f t="shared" si="351"/>
        <v/>
      </c>
      <c r="F4546" s="1" t="str">
        <f t="shared" si="352"/>
        <v/>
      </c>
      <c r="G4546" s="1"/>
      <c r="H4546" s="74" t="str" cm="1">
        <f t="array" ref="H4546">IFERROR(IF(D4546="","",INDEX(Entradas!$H$3:$H$5000,MATCH(Vendas!A4546,IF(Entradas!$B$3:$B$5000=Vendas!D4546,Entradas!$A$3:$A$5000),1))),"Preço não registrado")</f>
        <v/>
      </c>
      <c r="I4546" s="37" t="str">
        <f t="shared" si="353"/>
        <v/>
      </c>
      <c r="J4546" s="1"/>
      <c r="K4546" s="1"/>
      <c r="L4546" s="16" t="str">
        <f t="shared" si="354"/>
        <v/>
      </c>
      <c r="M4546" s="70"/>
    </row>
    <row r="4547" spans="1:13" x14ac:dyDescent="0.3">
      <c r="A4547" s="4"/>
      <c r="B4547" s="1"/>
      <c r="C4547" s="1" t="str">
        <f t="shared" ref="C4547:C4610" si="355">IF(B4547="","",VLOOKUP(B4547,tabela_cliente,2,0))</f>
        <v/>
      </c>
      <c r="D4547" s="1"/>
      <c r="E4547" s="1" t="str">
        <f t="shared" ref="E4547:E4610" si="356">IF(D4547="","",VLOOKUP(D4547,tabela_produto,2,0))</f>
        <v/>
      </c>
      <c r="F4547" s="1" t="str">
        <f t="shared" ref="F4547:F4610" si="357">IF(D4547="","",VLOOKUP(D4547,tabela_produto,3,0))</f>
        <v/>
      </c>
      <c r="G4547" s="1"/>
      <c r="H4547" s="74" t="str" cm="1">
        <f t="array" ref="H4547">IFERROR(IF(D4547="","",INDEX(Entradas!$H$3:$H$5000,MATCH(Vendas!A4547,IF(Entradas!$B$3:$B$5000=Vendas!D4547,Entradas!$A$3:$A$5000),1))),"Preço não registrado")</f>
        <v/>
      </c>
      <c r="I4547" s="37" t="str">
        <f t="shared" si="353"/>
        <v/>
      </c>
      <c r="J4547" s="1"/>
      <c r="K4547" s="1"/>
      <c r="L4547" s="16" t="str">
        <f t="shared" si="354"/>
        <v/>
      </c>
      <c r="M4547" s="70"/>
    </row>
    <row r="4548" spans="1:13" x14ac:dyDescent="0.3">
      <c r="A4548" s="4"/>
      <c r="B4548" s="1"/>
      <c r="C4548" s="1" t="str">
        <f t="shared" si="355"/>
        <v/>
      </c>
      <c r="D4548" s="1"/>
      <c r="E4548" s="1" t="str">
        <f t="shared" si="356"/>
        <v/>
      </c>
      <c r="F4548" s="1" t="str">
        <f t="shared" si="357"/>
        <v/>
      </c>
      <c r="G4548" s="1"/>
      <c r="H4548" s="74" t="str" cm="1">
        <f t="array" ref="H4548">IFERROR(IF(D4548="","",INDEX(Entradas!$H$3:$H$5000,MATCH(Vendas!A4548,IF(Entradas!$B$3:$B$5000=Vendas!D4548,Entradas!$A$3:$A$5000),1))),"Preço não registrado")</f>
        <v/>
      </c>
      <c r="I4548" s="37" t="str">
        <f t="shared" ref="I4548:I4611" si="358">IFERROR(IF(OR(G4548="",H4548=""),"",G4548*H4548),"")</f>
        <v/>
      </c>
      <c r="J4548" s="1"/>
      <c r="K4548" s="1"/>
      <c r="L4548" s="16" t="str">
        <f t="shared" ref="L4548:L4611" si="359">IF(K4548="","",HYPERLINK("https://rastreamentocorreios.info/consulta/"&amp;K4548,"Rastreie aqui"))</f>
        <v/>
      </c>
      <c r="M4548" s="70"/>
    </row>
    <row r="4549" spans="1:13" x14ac:dyDescent="0.3">
      <c r="A4549" s="4"/>
      <c r="B4549" s="1"/>
      <c r="C4549" s="1" t="str">
        <f t="shared" si="355"/>
        <v/>
      </c>
      <c r="D4549" s="1"/>
      <c r="E4549" s="1" t="str">
        <f t="shared" si="356"/>
        <v/>
      </c>
      <c r="F4549" s="1" t="str">
        <f t="shared" si="357"/>
        <v/>
      </c>
      <c r="G4549" s="1"/>
      <c r="H4549" s="74" t="str" cm="1">
        <f t="array" ref="H4549">IFERROR(IF(D4549="","",INDEX(Entradas!$H$3:$H$5000,MATCH(Vendas!A4549,IF(Entradas!$B$3:$B$5000=Vendas!D4549,Entradas!$A$3:$A$5000),1))),"Preço não registrado")</f>
        <v/>
      </c>
      <c r="I4549" s="37" t="str">
        <f t="shared" si="358"/>
        <v/>
      </c>
      <c r="J4549" s="1"/>
      <c r="K4549" s="1"/>
      <c r="L4549" s="16" t="str">
        <f t="shared" si="359"/>
        <v/>
      </c>
      <c r="M4549" s="70"/>
    </row>
    <row r="4550" spans="1:13" x14ac:dyDescent="0.3">
      <c r="A4550" s="4"/>
      <c r="B4550" s="1"/>
      <c r="C4550" s="1" t="str">
        <f t="shared" si="355"/>
        <v/>
      </c>
      <c r="D4550" s="1"/>
      <c r="E4550" s="1" t="str">
        <f t="shared" si="356"/>
        <v/>
      </c>
      <c r="F4550" s="1" t="str">
        <f t="shared" si="357"/>
        <v/>
      </c>
      <c r="G4550" s="1"/>
      <c r="H4550" s="74" t="str" cm="1">
        <f t="array" ref="H4550">IFERROR(IF(D4550="","",INDEX(Entradas!$H$3:$H$5000,MATCH(Vendas!A4550,IF(Entradas!$B$3:$B$5000=Vendas!D4550,Entradas!$A$3:$A$5000),1))),"Preço não registrado")</f>
        <v/>
      </c>
      <c r="I4550" s="37" t="str">
        <f t="shared" si="358"/>
        <v/>
      </c>
      <c r="J4550" s="1"/>
      <c r="K4550" s="1"/>
      <c r="L4550" s="16" t="str">
        <f t="shared" si="359"/>
        <v/>
      </c>
      <c r="M4550" s="70"/>
    </row>
    <row r="4551" spans="1:13" x14ac:dyDescent="0.3">
      <c r="A4551" s="4"/>
      <c r="B4551" s="1"/>
      <c r="C4551" s="1" t="str">
        <f t="shared" si="355"/>
        <v/>
      </c>
      <c r="D4551" s="1"/>
      <c r="E4551" s="1" t="str">
        <f t="shared" si="356"/>
        <v/>
      </c>
      <c r="F4551" s="1" t="str">
        <f t="shared" si="357"/>
        <v/>
      </c>
      <c r="G4551" s="1"/>
      <c r="H4551" s="74" t="str" cm="1">
        <f t="array" ref="H4551">IFERROR(IF(D4551="","",INDEX(Entradas!$H$3:$H$5000,MATCH(Vendas!A4551,IF(Entradas!$B$3:$B$5000=Vendas!D4551,Entradas!$A$3:$A$5000),1))),"Preço não registrado")</f>
        <v/>
      </c>
      <c r="I4551" s="37" t="str">
        <f t="shared" si="358"/>
        <v/>
      </c>
      <c r="J4551" s="1"/>
      <c r="K4551" s="1"/>
      <c r="L4551" s="16" t="str">
        <f t="shared" si="359"/>
        <v/>
      </c>
      <c r="M4551" s="70"/>
    </row>
    <row r="4552" spans="1:13" x14ac:dyDescent="0.3">
      <c r="A4552" s="4"/>
      <c r="B4552" s="1"/>
      <c r="C4552" s="1" t="str">
        <f t="shared" si="355"/>
        <v/>
      </c>
      <c r="D4552" s="6"/>
      <c r="E4552" s="1" t="str">
        <f t="shared" si="356"/>
        <v/>
      </c>
      <c r="F4552" s="1" t="str">
        <f t="shared" si="357"/>
        <v/>
      </c>
      <c r="G4552" s="1"/>
      <c r="H4552" s="74" t="str" cm="1">
        <f t="array" ref="H4552">IFERROR(IF(D4552="","",INDEX(Entradas!$H$3:$H$5000,MATCH(Vendas!A4552,IF(Entradas!$B$3:$B$5000=Vendas!D4552,Entradas!$A$3:$A$5000),1))),"Preço não registrado")</f>
        <v/>
      </c>
      <c r="I4552" s="37" t="str">
        <f t="shared" si="358"/>
        <v/>
      </c>
      <c r="J4552" s="1"/>
      <c r="K4552" s="1"/>
      <c r="L4552" s="16" t="str">
        <f t="shared" si="359"/>
        <v/>
      </c>
      <c r="M4552" s="70"/>
    </row>
    <row r="4553" spans="1:13" x14ac:dyDescent="0.3">
      <c r="A4553" s="4"/>
      <c r="B4553" s="1"/>
      <c r="C4553" s="1" t="str">
        <f t="shared" si="355"/>
        <v/>
      </c>
      <c r="D4553" s="1"/>
      <c r="E4553" s="1" t="str">
        <f t="shared" si="356"/>
        <v/>
      </c>
      <c r="F4553" s="1" t="str">
        <f t="shared" si="357"/>
        <v/>
      </c>
      <c r="G4553" s="1"/>
      <c r="H4553" s="74" t="str" cm="1">
        <f t="array" ref="H4553">IFERROR(IF(D4553="","",INDEX(Entradas!$H$3:$H$5000,MATCH(Vendas!A4553,IF(Entradas!$B$3:$B$5000=Vendas!D4553,Entradas!$A$3:$A$5000),1))),"Preço não registrado")</f>
        <v/>
      </c>
      <c r="I4553" s="37" t="str">
        <f t="shared" si="358"/>
        <v/>
      </c>
      <c r="J4553" s="1"/>
      <c r="K4553" s="1"/>
      <c r="L4553" s="16" t="str">
        <f t="shared" si="359"/>
        <v/>
      </c>
      <c r="M4553" s="70"/>
    </row>
    <row r="4554" spans="1:13" x14ac:dyDescent="0.3">
      <c r="A4554" s="4"/>
      <c r="B4554" s="1"/>
      <c r="C4554" s="1" t="str">
        <f t="shared" si="355"/>
        <v/>
      </c>
      <c r="D4554" s="1"/>
      <c r="E4554" s="1" t="str">
        <f t="shared" si="356"/>
        <v/>
      </c>
      <c r="F4554" s="1" t="str">
        <f t="shared" si="357"/>
        <v/>
      </c>
      <c r="G4554" s="1"/>
      <c r="H4554" s="74" t="str" cm="1">
        <f t="array" ref="H4554">IFERROR(IF(D4554="","",INDEX(Entradas!$H$3:$H$5000,MATCH(Vendas!A4554,IF(Entradas!$B$3:$B$5000=Vendas!D4554,Entradas!$A$3:$A$5000),1))),"Preço não registrado")</f>
        <v/>
      </c>
      <c r="I4554" s="37" t="str">
        <f t="shared" si="358"/>
        <v/>
      </c>
      <c r="J4554" s="1"/>
      <c r="K4554" s="1"/>
      <c r="L4554" s="16" t="str">
        <f t="shared" si="359"/>
        <v/>
      </c>
      <c r="M4554" s="70"/>
    </row>
    <row r="4555" spans="1:13" x14ac:dyDescent="0.3">
      <c r="A4555" s="4"/>
      <c r="B4555" s="1"/>
      <c r="C4555" s="1" t="str">
        <f t="shared" si="355"/>
        <v/>
      </c>
      <c r="D4555" s="1"/>
      <c r="E4555" s="1" t="str">
        <f t="shared" si="356"/>
        <v/>
      </c>
      <c r="F4555" s="1" t="str">
        <f t="shared" si="357"/>
        <v/>
      </c>
      <c r="G4555" s="1"/>
      <c r="H4555" s="74" t="str" cm="1">
        <f t="array" ref="H4555">IFERROR(IF(D4555="","",INDEX(Entradas!$H$3:$H$5000,MATCH(Vendas!A4555,IF(Entradas!$B$3:$B$5000=Vendas!D4555,Entradas!$A$3:$A$5000),1))),"Preço não registrado")</f>
        <v/>
      </c>
      <c r="I4555" s="37" t="str">
        <f t="shared" si="358"/>
        <v/>
      </c>
      <c r="J4555" s="1"/>
      <c r="K4555" s="1"/>
      <c r="L4555" s="16" t="str">
        <f t="shared" si="359"/>
        <v/>
      </c>
      <c r="M4555" s="70"/>
    </row>
    <row r="4556" spans="1:13" x14ac:dyDescent="0.3">
      <c r="A4556" s="4"/>
      <c r="B4556" s="1"/>
      <c r="C4556" s="1" t="str">
        <f t="shared" si="355"/>
        <v/>
      </c>
      <c r="D4556" s="1"/>
      <c r="E4556" s="1" t="str">
        <f t="shared" si="356"/>
        <v/>
      </c>
      <c r="F4556" s="1" t="str">
        <f t="shared" si="357"/>
        <v/>
      </c>
      <c r="G4556" s="1"/>
      <c r="H4556" s="74" t="str" cm="1">
        <f t="array" ref="H4556">IFERROR(IF(D4556="","",INDEX(Entradas!$H$3:$H$5000,MATCH(Vendas!A4556,IF(Entradas!$B$3:$B$5000=Vendas!D4556,Entradas!$A$3:$A$5000),1))),"Preço não registrado")</f>
        <v/>
      </c>
      <c r="I4556" s="37" t="str">
        <f t="shared" si="358"/>
        <v/>
      </c>
      <c r="J4556" s="1"/>
      <c r="K4556" s="1"/>
      <c r="L4556" s="16" t="str">
        <f t="shared" si="359"/>
        <v/>
      </c>
      <c r="M4556" s="70"/>
    </row>
    <row r="4557" spans="1:13" x14ac:dyDescent="0.3">
      <c r="A4557" s="4"/>
      <c r="B4557" s="1"/>
      <c r="C4557" s="1" t="str">
        <f t="shared" si="355"/>
        <v/>
      </c>
      <c r="D4557" s="1"/>
      <c r="E4557" s="1" t="str">
        <f t="shared" si="356"/>
        <v/>
      </c>
      <c r="F4557" s="1" t="str">
        <f t="shared" si="357"/>
        <v/>
      </c>
      <c r="G4557" s="1"/>
      <c r="H4557" s="74" t="str" cm="1">
        <f t="array" ref="H4557">IFERROR(IF(D4557="","",INDEX(Entradas!$H$3:$H$5000,MATCH(Vendas!A4557,IF(Entradas!$B$3:$B$5000=Vendas!D4557,Entradas!$A$3:$A$5000),1))),"Preço não registrado")</f>
        <v/>
      </c>
      <c r="I4557" s="37" t="str">
        <f t="shared" si="358"/>
        <v/>
      </c>
      <c r="J4557" s="1"/>
      <c r="K4557" s="1"/>
      <c r="L4557" s="16" t="str">
        <f t="shared" si="359"/>
        <v/>
      </c>
      <c r="M4557" s="70"/>
    </row>
    <row r="4558" spans="1:13" x14ac:dyDescent="0.3">
      <c r="A4558" s="4"/>
      <c r="B4558" s="1"/>
      <c r="C4558" s="1" t="str">
        <f t="shared" si="355"/>
        <v/>
      </c>
      <c r="D4558" s="1"/>
      <c r="E4558" s="1" t="str">
        <f t="shared" si="356"/>
        <v/>
      </c>
      <c r="F4558" s="1" t="str">
        <f t="shared" si="357"/>
        <v/>
      </c>
      <c r="G4558" s="1"/>
      <c r="H4558" s="74" t="str" cm="1">
        <f t="array" ref="H4558">IFERROR(IF(D4558="","",INDEX(Entradas!$H$3:$H$5000,MATCH(Vendas!A4558,IF(Entradas!$B$3:$B$5000=Vendas!D4558,Entradas!$A$3:$A$5000),1))),"Preço não registrado")</f>
        <v/>
      </c>
      <c r="I4558" s="37" t="str">
        <f t="shared" si="358"/>
        <v/>
      </c>
      <c r="J4558" s="1"/>
      <c r="K4558" s="1"/>
      <c r="L4558" s="16" t="str">
        <f t="shared" si="359"/>
        <v/>
      </c>
      <c r="M4558" s="70"/>
    </row>
    <row r="4559" spans="1:13" x14ac:dyDescent="0.3">
      <c r="A4559" s="4"/>
      <c r="B4559" s="1"/>
      <c r="C4559" s="1" t="str">
        <f t="shared" si="355"/>
        <v/>
      </c>
      <c r="D4559" s="1"/>
      <c r="E4559" s="1" t="str">
        <f t="shared" si="356"/>
        <v/>
      </c>
      <c r="F4559" s="1" t="str">
        <f t="shared" si="357"/>
        <v/>
      </c>
      <c r="G4559" s="1"/>
      <c r="H4559" s="74" t="str" cm="1">
        <f t="array" ref="H4559">IFERROR(IF(D4559="","",INDEX(Entradas!$H$3:$H$5000,MATCH(Vendas!A4559,IF(Entradas!$B$3:$B$5000=Vendas!D4559,Entradas!$A$3:$A$5000),1))),"Preço não registrado")</f>
        <v/>
      </c>
      <c r="I4559" s="37" t="str">
        <f t="shared" si="358"/>
        <v/>
      </c>
      <c r="J4559" s="1"/>
      <c r="K4559" s="1"/>
      <c r="L4559" s="16" t="str">
        <f t="shared" si="359"/>
        <v/>
      </c>
      <c r="M4559" s="70"/>
    </row>
    <row r="4560" spans="1:13" x14ac:dyDescent="0.3">
      <c r="A4560" s="4"/>
      <c r="B4560" s="1"/>
      <c r="C4560" s="1" t="str">
        <f t="shared" si="355"/>
        <v/>
      </c>
      <c r="D4560" s="1"/>
      <c r="E4560" s="1" t="str">
        <f t="shared" si="356"/>
        <v/>
      </c>
      <c r="F4560" s="1" t="str">
        <f t="shared" si="357"/>
        <v/>
      </c>
      <c r="G4560" s="1"/>
      <c r="H4560" s="74" t="str" cm="1">
        <f t="array" ref="H4560">IFERROR(IF(D4560="","",INDEX(Entradas!$H$3:$H$5000,MATCH(Vendas!A4560,IF(Entradas!$B$3:$B$5000=Vendas!D4560,Entradas!$A$3:$A$5000),1))),"Preço não registrado")</f>
        <v/>
      </c>
      <c r="I4560" s="37" t="str">
        <f t="shared" si="358"/>
        <v/>
      </c>
      <c r="J4560" s="1"/>
      <c r="K4560" s="1"/>
      <c r="L4560" s="16" t="str">
        <f t="shared" si="359"/>
        <v/>
      </c>
      <c r="M4560" s="70"/>
    </row>
    <row r="4561" spans="1:13" x14ac:dyDescent="0.3">
      <c r="A4561" s="4"/>
      <c r="B4561" s="1"/>
      <c r="C4561" s="1" t="str">
        <f t="shared" si="355"/>
        <v/>
      </c>
      <c r="D4561" s="1"/>
      <c r="E4561" s="1" t="str">
        <f t="shared" si="356"/>
        <v/>
      </c>
      <c r="F4561" s="1" t="str">
        <f t="shared" si="357"/>
        <v/>
      </c>
      <c r="G4561" s="1"/>
      <c r="H4561" s="74" t="str" cm="1">
        <f t="array" ref="H4561">IFERROR(IF(D4561="","",INDEX(Entradas!$H$3:$H$5000,MATCH(Vendas!A4561,IF(Entradas!$B$3:$B$5000=Vendas!D4561,Entradas!$A$3:$A$5000),1))),"Preço não registrado")</f>
        <v/>
      </c>
      <c r="I4561" s="37" t="str">
        <f t="shared" si="358"/>
        <v/>
      </c>
      <c r="J4561" s="1"/>
      <c r="K4561" s="1"/>
      <c r="L4561" s="16" t="str">
        <f t="shared" si="359"/>
        <v/>
      </c>
      <c r="M4561" s="70"/>
    </row>
    <row r="4562" spans="1:13" x14ac:dyDescent="0.3">
      <c r="A4562" s="4"/>
      <c r="B4562" s="1"/>
      <c r="C4562" s="1" t="str">
        <f t="shared" si="355"/>
        <v/>
      </c>
      <c r="D4562" s="6"/>
      <c r="E4562" s="1" t="str">
        <f t="shared" si="356"/>
        <v/>
      </c>
      <c r="F4562" s="1" t="str">
        <f t="shared" si="357"/>
        <v/>
      </c>
      <c r="G4562" s="1"/>
      <c r="H4562" s="74" t="str" cm="1">
        <f t="array" ref="H4562">IFERROR(IF(D4562="","",INDEX(Entradas!$H$3:$H$5000,MATCH(Vendas!A4562,IF(Entradas!$B$3:$B$5000=Vendas!D4562,Entradas!$A$3:$A$5000),1))),"Preço não registrado")</f>
        <v/>
      </c>
      <c r="I4562" s="37" t="str">
        <f t="shared" si="358"/>
        <v/>
      </c>
      <c r="J4562" s="1"/>
      <c r="K4562" s="1"/>
      <c r="L4562" s="16" t="str">
        <f t="shared" si="359"/>
        <v/>
      </c>
      <c r="M4562" s="70"/>
    </row>
    <row r="4563" spans="1:13" x14ac:dyDescent="0.3">
      <c r="A4563" s="4"/>
      <c r="B4563" s="1"/>
      <c r="C4563" s="1" t="str">
        <f t="shared" si="355"/>
        <v/>
      </c>
      <c r="D4563" s="1"/>
      <c r="E4563" s="1" t="str">
        <f t="shared" si="356"/>
        <v/>
      </c>
      <c r="F4563" s="1" t="str">
        <f t="shared" si="357"/>
        <v/>
      </c>
      <c r="G4563" s="1"/>
      <c r="H4563" s="74" t="str" cm="1">
        <f t="array" ref="H4563">IFERROR(IF(D4563="","",INDEX(Entradas!$H$3:$H$5000,MATCH(Vendas!A4563,IF(Entradas!$B$3:$B$5000=Vendas!D4563,Entradas!$A$3:$A$5000),1))),"Preço não registrado")</f>
        <v/>
      </c>
      <c r="I4563" s="37" t="str">
        <f t="shared" si="358"/>
        <v/>
      </c>
      <c r="J4563" s="1"/>
      <c r="K4563" s="1"/>
      <c r="L4563" s="16" t="str">
        <f t="shared" si="359"/>
        <v/>
      </c>
      <c r="M4563" s="70"/>
    </row>
    <row r="4564" spans="1:13" x14ac:dyDescent="0.3">
      <c r="A4564" s="4"/>
      <c r="B4564" s="1"/>
      <c r="C4564" s="1" t="str">
        <f t="shared" si="355"/>
        <v/>
      </c>
      <c r="D4564" s="1"/>
      <c r="E4564" s="1" t="str">
        <f t="shared" si="356"/>
        <v/>
      </c>
      <c r="F4564" s="1" t="str">
        <f t="shared" si="357"/>
        <v/>
      </c>
      <c r="G4564" s="1"/>
      <c r="H4564" s="74" t="str" cm="1">
        <f t="array" ref="H4564">IFERROR(IF(D4564="","",INDEX(Entradas!$H$3:$H$5000,MATCH(Vendas!A4564,IF(Entradas!$B$3:$B$5000=Vendas!D4564,Entradas!$A$3:$A$5000),1))),"Preço não registrado")</f>
        <v/>
      </c>
      <c r="I4564" s="37" t="str">
        <f t="shared" si="358"/>
        <v/>
      </c>
      <c r="J4564" s="1"/>
      <c r="K4564" s="1"/>
      <c r="L4564" s="16" t="str">
        <f t="shared" si="359"/>
        <v/>
      </c>
      <c r="M4564" s="70"/>
    </row>
    <row r="4565" spans="1:13" x14ac:dyDescent="0.3">
      <c r="A4565" s="4"/>
      <c r="B4565" s="1"/>
      <c r="C4565" s="1" t="str">
        <f t="shared" si="355"/>
        <v/>
      </c>
      <c r="D4565" s="1"/>
      <c r="E4565" s="1" t="str">
        <f t="shared" si="356"/>
        <v/>
      </c>
      <c r="F4565" s="1" t="str">
        <f t="shared" si="357"/>
        <v/>
      </c>
      <c r="G4565" s="1"/>
      <c r="H4565" s="74" t="str" cm="1">
        <f t="array" ref="H4565">IFERROR(IF(D4565="","",INDEX(Entradas!$H$3:$H$5000,MATCH(Vendas!A4565,IF(Entradas!$B$3:$B$5000=Vendas!D4565,Entradas!$A$3:$A$5000),1))),"Preço não registrado")</f>
        <v/>
      </c>
      <c r="I4565" s="37" t="str">
        <f t="shared" si="358"/>
        <v/>
      </c>
      <c r="J4565" s="1"/>
      <c r="K4565" s="1"/>
      <c r="L4565" s="16" t="str">
        <f t="shared" si="359"/>
        <v/>
      </c>
      <c r="M4565" s="70"/>
    </row>
    <row r="4566" spans="1:13" x14ac:dyDescent="0.3">
      <c r="A4566" s="4"/>
      <c r="B4566" s="1"/>
      <c r="C4566" s="1" t="str">
        <f t="shared" si="355"/>
        <v/>
      </c>
      <c r="D4566" s="1"/>
      <c r="E4566" s="1" t="str">
        <f t="shared" si="356"/>
        <v/>
      </c>
      <c r="F4566" s="1" t="str">
        <f t="shared" si="357"/>
        <v/>
      </c>
      <c r="G4566" s="1"/>
      <c r="H4566" s="74" t="str" cm="1">
        <f t="array" ref="H4566">IFERROR(IF(D4566="","",INDEX(Entradas!$H$3:$H$5000,MATCH(Vendas!A4566,IF(Entradas!$B$3:$B$5000=Vendas!D4566,Entradas!$A$3:$A$5000),1))),"Preço não registrado")</f>
        <v/>
      </c>
      <c r="I4566" s="37" t="str">
        <f t="shared" si="358"/>
        <v/>
      </c>
      <c r="J4566" s="1"/>
      <c r="K4566" s="1"/>
      <c r="L4566" s="16" t="str">
        <f t="shared" si="359"/>
        <v/>
      </c>
      <c r="M4566" s="70"/>
    </row>
    <row r="4567" spans="1:13" x14ac:dyDescent="0.3">
      <c r="A4567" s="4"/>
      <c r="B4567" s="1"/>
      <c r="C4567" s="1" t="str">
        <f t="shared" si="355"/>
        <v/>
      </c>
      <c r="D4567" s="1"/>
      <c r="E4567" s="1" t="str">
        <f t="shared" si="356"/>
        <v/>
      </c>
      <c r="F4567" s="1" t="str">
        <f t="shared" si="357"/>
        <v/>
      </c>
      <c r="G4567" s="1"/>
      <c r="H4567" s="74" t="str" cm="1">
        <f t="array" ref="H4567">IFERROR(IF(D4567="","",INDEX(Entradas!$H$3:$H$5000,MATCH(Vendas!A4567,IF(Entradas!$B$3:$B$5000=Vendas!D4567,Entradas!$A$3:$A$5000),1))),"Preço não registrado")</f>
        <v/>
      </c>
      <c r="I4567" s="37" t="str">
        <f t="shared" si="358"/>
        <v/>
      </c>
      <c r="J4567" s="1"/>
      <c r="K4567" s="1"/>
      <c r="L4567" s="16" t="str">
        <f t="shared" si="359"/>
        <v/>
      </c>
      <c r="M4567" s="70"/>
    </row>
    <row r="4568" spans="1:13" x14ac:dyDescent="0.3">
      <c r="A4568" s="4"/>
      <c r="B4568" s="1"/>
      <c r="C4568" s="1" t="str">
        <f t="shared" si="355"/>
        <v/>
      </c>
      <c r="D4568" s="1"/>
      <c r="E4568" s="1" t="str">
        <f t="shared" si="356"/>
        <v/>
      </c>
      <c r="F4568" s="1" t="str">
        <f t="shared" si="357"/>
        <v/>
      </c>
      <c r="G4568" s="1"/>
      <c r="H4568" s="74" t="str" cm="1">
        <f t="array" ref="H4568">IFERROR(IF(D4568="","",INDEX(Entradas!$H$3:$H$5000,MATCH(Vendas!A4568,IF(Entradas!$B$3:$B$5000=Vendas!D4568,Entradas!$A$3:$A$5000),1))),"Preço não registrado")</f>
        <v/>
      </c>
      <c r="I4568" s="37" t="str">
        <f t="shared" si="358"/>
        <v/>
      </c>
      <c r="J4568" s="1"/>
      <c r="K4568" s="1"/>
      <c r="L4568" s="16" t="str">
        <f t="shared" si="359"/>
        <v/>
      </c>
      <c r="M4568" s="70"/>
    </row>
    <row r="4569" spans="1:13" x14ac:dyDescent="0.3">
      <c r="A4569" s="4"/>
      <c r="B4569" s="1"/>
      <c r="C4569" s="1" t="str">
        <f t="shared" si="355"/>
        <v/>
      </c>
      <c r="D4569" s="1"/>
      <c r="E4569" s="1" t="str">
        <f t="shared" si="356"/>
        <v/>
      </c>
      <c r="F4569" s="1" t="str">
        <f t="shared" si="357"/>
        <v/>
      </c>
      <c r="G4569" s="1"/>
      <c r="H4569" s="74" t="str" cm="1">
        <f t="array" ref="H4569">IFERROR(IF(D4569="","",INDEX(Entradas!$H$3:$H$5000,MATCH(Vendas!A4569,IF(Entradas!$B$3:$B$5000=Vendas!D4569,Entradas!$A$3:$A$5000),1))),"Preço não registrado")</f>
        <v/>
      </c>
      <c r="I4569" s="37" t="str">
        <f t="shared" si="358"/>
        <v/>
      </c>
      <c r="J4569" s="1"/>
      <c r="K4569" s="1"/>
      <c r="L4569" s="16" t="str">
        <f t="shared" si="359"/>
        <v/>
      </c>
      <c r="M4569" s="70"/>
    </row>
    <row r="4570" spans="1:13" x14ac:dyDescent="0.3">
      <c r="A4570" s="4"/>
      <c r="B4570" s="1"/>
      <c r="C4570" s="1" t="str">
        <f t="shared" si="355"/>
        <v/>
      </c>
      <c r="D4570" s="1"/>
      <c r="E4570" s="1" t="str">
        <f t="shared" si="356"/>
        <v/>
      </c>
      <c r="F4570" s="1" t="str">
        <f t="shared" si="357"/>
        <v/>
      </c>
      <c r="G4570" s="1"/>
      <c r="H4570" s="74" t="str" cm="1">
        <f t="array" ref="H4570">IFERROR(IF(D4570="","",INDEX(Entradas!$H$3:$H$5000,MATCH(Vendas!A4570,IF(Entradas!$B$3:$B$5000=Vendas!D4570,Entradas!$A$3:$A$5000),1))),"Preço não registrado")</f>
        <v/>
      </c>
      <c r="I4570" s="37" t="str">
        <f t="shared" si="358"/>
        <v/>
      </c>
      <c r="J4570" s="1"/>
      <c r="K4570" s="1"/>
      <c r="L4570" s="16" t="str">
        <f t="shared" si="359"/>
        <v/>
      </c>
      <c r="M4570" s="70"/>
    </row>
    <row r="4571" spans="1:13" x14ac:dyDescent="0.3">
      <c r="A4571" s="4"/>
      <c r="B4571" s="1"/>
      <c r="C4571" s="1" t="str">
        <f t="shared" si="355"/>
        <v/>
      </c>
      <c r="D4571" s="1"/>
      <c r="E4571" s="1" t="str">
        <f t="shared" si="356"/>
        <v/>
      </c>
      <c r="F4571" s="1" t="str">
        <f t="shared" si="357"/>
        <v/>
      </c>
      <c r="G4571" s="1"/>
      <c r="H4571" s="74" t="str" cm="1">
        <f t="array" ref="H4571">IFERROR(IF(D4571="","",INDEX(Entradas!$H$3:$H$5000,MATCH(Vendas!A4571,IF(Entradas!$B$3:$B$5000=Vendas!D4571,Entradas!$A$3:$A$5000),1))),"Preço não registrado")</f>
        <v/>
      </c>
      <c r="I4571" s="37" t="str">
        <f t="shared" si="358"/>
        <v/>
      </c>
      <c r="J4571" s="1"/>
      <c r="K4571" s="1"/>
      <c r="L4571" s="16" t="str">
        <f t="shared" si="359"/>
        <v/>
      </c>
      <c r="M4571" s="70"/>
    </row>
    <row r="4572" spans="1:13" x14ac:dyDescent="0.3">
      <c r="A4572" s="4"/>
      <c r="B4572" s="1"/>
      <c r="C4572" s="1" t="str">
        <f t="shared" si="355"/>
        <v/>
      </c>
      <c r="D4572" s="6"/>
      <c r="E4572" s="1" t="str">
        <f t="shared" si="356"/>
        <v/>
      </c>
      <c r="F4572" s="1" t="str">
        <f t="shared" si="357"/>
        <v/>
      </c>
      <c r="G4572" s="1"/>
      <c r="H4572" s="74" t="str" cm="1">
        <f t="array" ref="H4572">IFERROR(IF(D4572="","",INDEX(Entradas!$H$3:$H$5000,MATCH(Vendas!A4572,IF(Entradas!$B$3:$B$5000=Vendas!D4572,Entradas!$A$3:$A$5000),1))),"Preço não registrado")</f>
        <v/>
      </c>
      <c r="I4572" s="37" t="str">
        <f t="shared" si="358"/>
        <v/>
      </c>
      <c r="J4572" s="1"/>
      <c r="K4572" s="1"/>
      <c r="L4572" s="16" t="str">
        <f t="shared" si="359"/>
        <v/>
      </c>
      <c r="M4572" s="70"/>
    </row>
    <row r="4573" spans="1:13" x14ac:dyDescent="0.3">
      <c r="A4573" s="4"/>
      <c r="B4573" s="1"/>
      <c r="C4573" s="1" t="str">
        <f t="shared" si="355"/>
        <v/>
      </c>
      <c r="D4573" s="1"/>
      <c r="E4573" s="1" t="str">
        <f t="shared" si="356"/>
        <v/>
      </c>
      <c r="F4573" s="1" t="str">
        <f t="shared" si="357"/>
        <v/>
      </c>
      <c r="G4573" s="1"/>
      <c r="H4573" s="74" t="str" cm="1">
        <f t="array" ref="H4573">IFERROR(IF(D4573="","",INDEX(Entradas!$H$3:$H$5000,MATCH(Vendas!A4573,IF(Entradas!$B$3:$B$5000=Vendas!D4573,Entradas!$A$3:$A$5000),1))),"Preço não registrado")</f>
        <v/>
      </c>
      <c r="I4573" s="37" t="str">
        <f t="shared" si="358"/>
        <v/>
      </c>
      <c r="J4573" s="1"/>
      <c r="K4573" s="1"/>
      <c r="L4573" s="16" t="str">
        <f t="shared" si="359"/>
        <v/>
      </c>
      <c r="M4573" s="70"/>
    </row>
    <row r="4574" spans="1:13" x14ac:dyDescent="0.3">
      <c r="A4574" s="4"/>
      <c r="B4574" s="1"/>
      <c r="C4574" s="1" t="str">
        <f t="shared" si="355"/>
        <v/>
      </c>
      <c r="D4574" s="1"/>
      <c r="E4574" s="1" t="str">
        <f t="shared" si="356"/>
        <v/>
      </c>
      <c r="F4574" s="1" t="str">
        <f t="shared" si="357"/>
        <v/>
      </c>
      <c r="G4574" s="1"/>
      <c r="H4574" s="74" t="str" cm="1">
        <f t="array" ref="H4574">IFERROR(IF(D4574="","",INDEX(Entradas!$H$3:$H$5000,MATCH(Vendas!A4574,IF(Entradas!$B$3:$B$5000=Vendas!D4574,Entradas!$A$3:$A$5000),1))),"Preço não registrado")</f>
        <v/>
      </c>
      <c r="I4574" s="37" t="str">
        <f t="shared" si="358"/>
        <v/>
      </c>
      <c r="J4574" s="1"/>
      <c r="K4574" s="1"/>
      <c r="L4574" s="16" t="str">
        <f t="shared" si="359"/>
        <v/>
      </c>
      <c r="M4574" s="70"/>
    </row>
    <row r="4575" spans="1:13" x14ac:dyDescent="0.3">
      <c r="A4575" s="4"/>
      <c r="B4575" s="1"/>
      <c r="C4575" s="1" t="str">
        <f t="shared" si="355"/>
        <v/>
      </c>
      <c r="D4575" s="1"/>
      <c r="E4575" s="1" t="str">
        <f t="shared" si="356"/>
        <v/>
      </c>
      <c r="F4575" s="1" t="str">
        <f t="shared" si="357"/>
        <v/>
      </c>
      <c r="G4575" s="1"/>
      <c r="H4575" s="74" t="str" cm="1">
        <f t="array" ref="H4575">IFERROR(IF(D4575="","",INDEX(Entradas!$H$3:$H$5000,MATCH(Vendas!A4575,IF(Entradas!$B$3:$B$5000=Vendas!D4575,Entradas!$A$3:$A$5000),1))),"Preço não registrado")</f>
        <v/>
      </c>
      <c r="I4575" s="37" t="str">
        <f t="shared" si="358"/>
        <v/>
      </c>
      <c r="J4575" s="1"/>
      <c r="K4575" s="1"/>
      <c r="L4575" s="16" t="str">
        <f t="shared" si="359"/>
        <v/>
      </c>
      <c r="M4575" s="70"/>
    </row>
    <row r="4576" spans="1:13" x14ac:dyDescent="0.3">
      <c r="A4576" s="4"/>
      <c r="B4576" s="1"/>
      <c r="C4576" s="1" t="str">
        <f t="shared" si="355"/>
        <v/>
      </c>
      <c r="D4576" s="1"/>
      <c r="E4576" s="1" t="str">
        <f t="shared" si="356"/>
        <v/>
      </c>
      <c r="F4576" s="1" t="str">
        <f t="shared" si="357"/>
        <v/>
      </c>
      <c r="G4576" s="1"/>
      <c r="H4576" s="74" t="str" cm="1">
        <f t="array" ref="H4576">IFERROR(IF(D4576="","",INDEX(Entradas!$H$3:$H$5000,MATCH(Vendas!A4576,IF(Entradas!$B$3:$B$5000=Vendas!D4576,Entradas!$A$3:$A$5000),1))),"Preço não registrado")</f>
        <v/>
      </c>
      <c r="I4576" s="37" t="str">
        <f t="shared" si="358"/>
        <v/>
      </c>
      <c r="J4576" s="1"/>
      <c r="K4576" s="1"/>
      <c r="L4576" s="16" t="str">
        <f t="shared" si="359"/>
        <v/>
      </c>
      <c r="M4576" s="70"/>
    </row>
    <row r="4577" spans="1:13" x14ac:dyDescent="0.3">
      <c r="A4577" s="4"/>
      <c r="B4577" s="1"/>
      <c r="C4577" s="1" t="str">
        <f t="shared" si="355"/>
        <v/>
      </c>
      <c r="D4577" s="1"/>
      <c r="E4577" s="1" t="str">
        <f t="shared" si="356"/>
        <v/>
      </c>
      <c r="F4577" s="1" t="str">
        <f t="shared" si="357"/>
        <v/>
      </c>
      <c r="G4577" s="1"/>
      <c r="H4577" s="74" t="str" cm="1">
        <f t="array" ref="H4577">IFERROR(IF(D4577="","",INDEX(Entradas!$H$3:$H$5000,MATCH(Vendas!A4577,IF(Entradas!$B$3:$B$5000=Vendas!D4577,Entradas!$A$3:$A$5000),1))),"Preço não registrado")</f>
        <v/>
      </c>
      <c r="I4577" s="37" t="str">
        <f t="shared" si="358"/>
        <v/>
      </c>
      <c r="J4577" s="1"/>
      <c r="K4577" s="1"/>
      <c r="L4577" s="16" t="str">
        <f t="shared" si="359"/>
        <v/>
      </c>
      <c r="M4577" s="70"/>
    </row>
    <row r="4578" spans="1:13" x14ac:dyDescent="0.3">
      <c r="A4578" s="4"/>
      <c r="B4578" s="1"/>
      <c r="C4578" s="1" t="str">
        <f t="shared" si="355"/>
        <v/>
      </c>
      <c r="D4578" s="1"/>
      <c r="E4578" s="1" t="str">
        <f t="shared" si="356"/>
        <v/>
      </c>
      <c r="F4578" s="1" t="str">
        <f t="shared" si="357"/>
        <v/>
      </c>
      <c r="G4578" s="1"/>
      <c r="H4578" s="74" t="str" cm="1">
        <f t="array" ref="H4578">IFERROR(IF(D4578="","",INDEX(Entradas!$H$3:$H$5000,MATCH(Vendas!A4578,IF(Entradas!$B$3:$B$5000=Vendas!D4578,Entradas!$A$3:$A$5000),1))),"Preço não registrado")</f>
        <v/>
      </c>
      <c r="I4578" s="37" t="str">
        <f t="shared" si="358"/>
        <v/>
      </c>
      <c r="J4578" s="1"/>
      <c r="K4578" s="1"/>
      <c r="L4578" s="16" t="str">
        <f t="shared" si="359"/>
        <v/>
      </c>
      <c r="M4578" s="70"/>
    </row>
    <row r="4579" spans="1:13" x14ac:dyDescent="0.3">
      <c r="A4579" s="4"/>
      <c r="B4579" s="1"/>
      <c r="C4579" s="1" t="str">
        <f t="shared" si="355"/>
        <v/>
      </c>
      <c r="D4579" s="1"/>
      <c r="E4579" s="1" t="str">
        <f t="shared" si="356"/>
        <v/>
      </c>
      <c r="F4579" s="1" t="str">
        <f t="shared" si="357"/>
        <v/>
      </c>
      <c r="G4579" s="1"/>
      <c r="H4579" s="74" t="str" cm="1">
        <f t="array" ref="H4579">IFERROR(IF(D4579="","",INDEX(Entradas!$H$3:$H$5000,MATCH(Vendas!A4579,IF(Entradas!$B$3:$B$5000=Vendas!D4579,Entradas!$A$3:$A$5000),1))),"Preço não registrado")</f>
        <v/>
      </c>
      <c r="I4579" s="37" t="str">
        <f t="shared" si="358"/>
        <v/>
      </c>
      <c r="J4579" s="1"/>
      <c r="K4579" s="1"/>
      <c r="L4579" s="16" t="str">
        <f t="shared" si="359"/>
        <v/>
      </c>
      <c r="M4579" s="70"/>
    </row>
    <row r="4580" spans="1:13" x14ac:dyDescent="0.3">
      <c r="A4580" s="4"/>
      <c r="B4580" s="1"/>
      <c r="C4580" s="1" t="str">
        <f t="shared" si="355"/>
        <v/>
      </c>
      <c r="D4580" s="1"/>
      <c r="E4580" s="1" t="str">
        <f t="shared" si="356"/>
        <v/>
      </c>
      <c r="F4580" s="1" t="str">
        <f t="shared" si="357"/>
        <v/>
      </c>
      <c r="G4580" s="1"/>
      <c r="H4580" s="74" t="str" cm="1">
        <f t="array" ref="H4580">IFERROR(IF(D4580="","",INDEX(Entradas!$H$3:$H$5000,MATCH(Vendas!A4580,IF(Entradas!$B$3:$B$5000=Vendas!D4580,Entradas!$A$3:$A$5000),1))),"Preço não registrado")</f>
        <v/>
      </c>
      <c r="I4580" s="37" t="str">
        <f t="shared" si="358"/>
        <v/>
      </c>
      <c r="J4580" s="1"/>
      <c r="K4580" s="1"/>
      <c r="L4580" s="16" t="str">
        <f t="shared" si="359"/>
        <v/>
      </c>
      <c r="M4580" s="70"/>
    </row>
    <row r="4581" spans="1:13" x14ac:dyDescent="0.3">
      <c r="A4581" s="4"/>
      <c r="B4581" s="1"/>
      <c r="C4581" s="1" t="str">
        <f t="shared" si="355"/>
        <v/>
      </c>
      <c r="D4581" s="1"/>
      <c r="E4581" s="1" t="str">
        <f t="shared" si="356"/>
        <v/>
      </c>
      <c r="F4581" s="1" t="str">
        <f t="shared" si="357"/>
        <v/>
      </c>
      <c r="G4581" s="1"/>
      <c r="H4581" s="74" t="str" cm="1">
        <f t="array" ref="H4581">IFERROR(IF(D4581="","",INDEX(Entradas!$H$3:$H$5000,MATCH(Vendas!A4581,IF(Entradas!$B$3:$B$5000=Vendas!D4581,Entradas!$A$3:$A$5000),1))),"Preço não registrado")</f>
        <v/>
      </c>
      <c r="I4581" s="37" t="str">
        <f t="shared" si="358"/>
        <v/>
      </c>
      <c r="J4581" s="1"/>
      <c r="K4581" s="1"/>
      <c r="L4581" s="16" t="str">
        <f t="shared" si="359"/>
        <v/>
      </c>
      <c r="M4581" s="70"/>
    </row>
    <row r="4582" spans="1:13" x14ac:dyDescent="0.3">
      <c r="A4582" s="4"/>
      <c r="B4582" s="1"/>
      <c r="C4582" s="1" t="str">
        <f t="shared" si="355"/>
        <v/>
      </c>
      <c r="D4582" s="6"/>
      <c r="E4582" s="1" t="str">
        <f t="shared" si="356"/>
        <v/>
      </c>
      <c r="F4582" s="1" t="str">
        <f t="shared" si="357"/>
        <v/>
      </c>
      <c r="G4582" s="1"/>
      <c r="H4582" s="74" t="str" cm="1">
        <f t="array" ref="H4582">IFERROR(IF(D4582="","",INDEX(Entradas!$H$3:$H$5000,MATCH(Vendas!A4582,IF(Entradas!$B$3:$B$5000=Vendas!D4582,Entradas!$A$3:$A$5000),1))),"Preço não registrado")</f>
        <v/>
      </c>
      <c r="I4582" s="37" t="str">
        <f t="shared" si="358"/>
        <v/>
      </c>
      <c r="J4582" s="1"/>
      <c r="K4582" s="1"/>
      <c r="L4582" s="16" t="str">
        <f t="shared" si="359"/>
        <v/>
      </c>
      <c r="M4582" s="70"/>
    </row>
    <row r="4583" spans="1:13" x14ac:dyDescent="0.3">
      <c r="A4583" s="4"/>
      <c r="B4583" s="1"/>
      <c r="C4583" s="1" t="str">
        <f t="shared" si="355"/>
        <v/>
      </c>
      <c r="D4583" s="1"/>
      <c r="E4583" s="1" t="str">
        <f t="shared" si="356"/>
        <v/>
      </c>
      <c r="F4583" s="1" t="str">
        <f t="shared" si="357"/>
        <v/>
      </c>
      <c r="G4583" s="1"/>
      <c r="H4583" s="74" t="str" cm="1">
        <f t="array" ref="H4583">IFERROR(IF(D4583="","",INDEX(Entradas!$H$3:$H$5000,MATCH(Vendas!A4583,IF(Entradas!$B$3:$B$5000=Vendas!D4583,Entradas!$A$3:$A$5000),1))),"Preço não registrado")</f>
        <v/>
      </c>
      <c r="I4583" s="37" t="str">
        <f t="shared" si="358"/>
        <v/>
      </c>
      <c r="J4583" s="1"/>
      <c r="K4583" s="1"/>
      <c r="L4583" s="16" t="str">
        <f t="shared" si="359"/>
        <v/>
      </c>
      <c r="M4583" s="70"/>
    </row>
    <row r="4584" spans="1:13" x14ac:dyDescent="0.3">
      <c r="A4584" s="4"/>
      <c r="B4584" s="1"/>
      <c r="C4584" s="1" t="str">
        <f t="shared" si="355"/>
        <v/>
      </c>
      <c r="D4584" s="1"/>
      <c r="E4584" s="1" t="str">
        <f t="shared" si="356"/>
        <v/>
      </c>
      <c r="F4584" s="1" t="str">
        <f t="shared" si="357"/>
        <v/>
      </c>
      <c r="G4584" s="1"/>
      <c r="H4584" s="74" t="str" cm="1">
        <f t="array" ref="H4584">IFERROR(IF(D4584="","",INDEX(Entradas!$H$3:$H$5000,MATCH(Vendas!A4584,IF(Entradas!$B$3:$B$5000=Vendas!D4584,Entradas!$A$3:$A$5000),1))),"Preço não registrado")</f>
        <v/>
      </c>
      <c r="I4584" s="37" t="str">
        <f t="shared" si="358"/>
        <v/>
      </c>
      <c r="J4584" s="1"/>
      <c r="K4584" s="1"/>
      <c r="L4584" s="16" t="str">
        <f t="shared" si="359"/>
        <v/>
      </c>
      <c r="M4584" s="70"/>
    </row>
    <row r="4585" spans="1:13" x14ac:dyDescent="0.3">
      <c r="A4585" s="4"/>
      <c r="B4585" s="1"/>
      <c r="C4585" s="1" t="str">
        <f t="shared" si="355"/>
        <v/>
      </c>
      <c r="D4585" s="1"/>
      <c r="E4585" s="1" t="str">
        <f t="shared" si="356"/>
        <v/>
      </c>
      <c r="F4585" s="1" t="str">
        <f t="shared" si="357"/>
        <v/>
      </c>
      <c r="G4585" s="1"/>
      <c r="H4585" s="74" t="str" cm="1">
        <f t="array" ref="H4585">IFERROR(IF(D4585="","",INDEX(Entradas!$H$3:$H$5000,MATCH(Vendas!A4585,IF(Entradas!$B$3:$B$5000=Vendas!D4585,Entradas!$A$3:$A$5000),1))),"Preço não registrado")</f>
        <v/>
      </c>
      <c r="I4585" s="37" t="str">
        <f t="shared" si="358"/>
        <v/>
      </c>
      <c r="J4585" s="1"/>
      <c r="K4585" s="1"/>
      <c r="L4585" s="16" t="str">
        <f t="shared" si="359"/>
        <v/>
      </c>
      <c r="M4585" s="70"/>
    </row>
    <row r="4586" spans="1:13" x14ac:dyDescent="0.3">
      <c r="A4586" s="4"/>
      <c r="B4586" s="1"/>
      <c r="C4586" s="1" t="str">
        <f t="shared" si="355"/>
        <v/>
      </c>
      <c r="D4586" s="1"/>
      <c r="E4586" s="1" t="str">
        <f t="shared" si="356"/>
        <v/>
      </c>
      <c r="F4586" s="1" t="str">
        <f t="shared" si="357"/>
        <v/>
      </c>
      <c r="G4586" s="1"/>
      <c r="H4586" s="74" t="str" cm="1">
        <f t="array" ref="H4586">IFERROR(IF(D4586="","",INDEX(Entradas!$H$3:$H$5000,MATCH(Vendas!A4586,IF(Entradas!$B$3:$B$5000=Vendas!D4586,Entradas!$A$3:$A$5000),1))),"Preço não registrado")</f>
        <v/>
      </c>
      <c r="I4586" s="37" t="str">
        <f t="shared" si="358"/>
        <v/>
      </c>
      <c r="J4586" s="1"/>
      <c r="K4586" s="1"/>
      <c r="L4586" s="16" t="str">
        <f t="shared" si="359"/>
        <v/>
      </c>
      <c r="M4586" s="70"/>
    </row>
    <row r="4587" spans="1:13" x14ac:dyDescent="0.3">
      <c r="A4587" s="4"/>
      <c r="B4587" s="1"/>
      <c r="C4587" s="1" t="str">
        <f t="shared" si="355"/>
        <v/>
      </c>
      <c r="D4587" s="1"/>
      <c r="E4587" s="1" t="str">
        <f t="shared" si="356"/>
        <v/>
      </c>
      <c r="F4587" s="1" t="str">
        <f t="shared" si="357"/>
        <v/>
      </c>
      <c r="G4587" s="1"/>
      <c r="H4587" s="74" t="str" cm="1">
        <f t="array" ref="H4587">IFERROR(IF(D4587="","",INDEX(Entradas!$H$3:$H$5000,MATCH(Vendas!A4587,IF(Entradas!$B$3:$B$5000=Vendas!D4587,Entradas!$A$3:$A$5000),1))),"Preço não registrado")</f>
        <v/>
      </c>
      <c r="I4587" s="37" t="str">
        <f t="shared" si="358"/>
        <v/>
      </c>
      <c r="J4587" s="1"/>
      <c r="K4587" s="1"/>
      <c r="L4587" s="16" t="str">
        <f t="shared" si="359"/>
        <v/>
      </c>
      <c r="M4587" s="70"/>
    </row>
    <row r="4588" spans="1:13" x14ac:dyDescent="0.3">
      <c r="A4588" s="4"/>
      <c r="B4588" s="1"/>
      <c r="C4588" s="1" t="str">
        <f t="shared" si="355"/>
        <v/>
      </c>
      <c r="D4588" s="1"/>
      <c r="E4588" s="1" t="str">
        <f t="shared" si="356"/>
        <v/>
      </c>
      <c r="F4588" s="1" t="str">
        <f t="shared" si="357"/>
        <v/>
      </c>
      <c r="G4588" s="1"/>
      <c r="H4588" s="74" t="str" cm="1">
        <f t="array" ref="H4588">IFERROR(IF(D4588="","",INDEX(Entradas!$H$3:$H$5000,MATCH(Vendas!A4588,IF(Entradas!$B$3:$B$5000=Vendas!D4588,Entradas!$A$3:$A$5000),1))),"Preço não registrado")</f>
        <v/>
      </c>
      <c r="I4588" s="37" t="str">
        <f t="shared" si="358"/>
        <v/>
      </c>
      <c r="J4588" s="1"/>
      <c r="K4588" s="1"/>
      <c r="L4588" s="16" t="str">
        <f t="shared" si="359"/>
        <v/>
      </c>
      <c r="M4588" s="70"/>
    </row>
    <row r="4589" spans="1:13" x14ac:dyDescent="0.3">
      <c r="A4589" s="4"/>
      <c r="B4589" s="1"/>
      <c r="C4589" s="1" t="str">
        <f t="shared" si="355"/>
        <v/>
      </c>
      <c r="D4589" s="1"/>
      <c r="E4589" s="1" t="str">
        <f t="shared" si="356"/>
        <v/>
      </c>
      <c r="F4589" s="1" t="str">
        <f t="shared" si="357"/>
        <v/>
      </c>
      <c r="G4589" s="1"/>
      <c r="H4589" s="74" t="str" cm="1">
        <f t="array" ref="H4589">IFERROR(IF(D4589="","",INDEX(Entradas!$H$3:$H$5000,MATCH(Vendas!A4589,IF(Entradas!$B$3:$B$5000=Vendas!D4589,Entradas!$A$3:$A$5000),1))),"Preço não registrado")</f>
        <v/>
      </c>
      <c r="I4589" s="37" t="str">
        <f t="shared" si="358"/>
        <v/>
      </c>
      <c r="J4589" s="1"/>
      <c r="K4589" s="1"/>
      <c r="L4589" s="16" t="str">
        <f t="shared" si="359"/>
        <v/>
      </c>
      <c r="M4589" s="70"/>
    </row>
    <row r="4590" spans="1:13" x14ac:dyDescent="0.3">
      <c r="A4590" s="4"/>
      <c r="B4590" s="1"/>
      <c r="C4590" s="1" t="str">
        <f t="shared" si="355"/>
        <v/>
      </c>
      <c r="D4590" s="1"/>
      <c r="E4590" s="1" t="str">
        <f t="shared" si="356"/>
        <v/>
      </c>
      <c r="F4590" s="1" t="str">
        <f t="shared" si="357"/>
        <v/>
      </c>
      <c r="G4590" s="1"/>
      <c r="H4590" s="74" t="str" cm="1">
        <f t="array" ref="H4590">IFERROR(IF(D4590="","",INDEX(Entradas!$H$3:$H$5000,MATCH(Vendas!A4590,IF(Entradas!$B$3:$B$5000=Vendas!D4590,Entradas!$A$3:$A$5000),1))),"Preço não registrado")</f>
        <v/>
      </c>
      <c r="I4590" s="37" t="str">
        <f t="shared" si="358"/>
        <v/>
      </c>
      <c r="J4590" s="1"/>
      <c r="K4590" s="1"/>
      <c r="L4590" s="16" t="str">
        <f t="shared" si="359"/>
        <v/>
      </c>
      <c r="M4590" s="70"/>
    </row>
    <row r="4591" spans="1:13" x14ac:dyDescent="0.3">
      <c r="A4591" s="4"/>
      <c r="B4591" s="1"/>
      <c r="C4591" s="1" t="str">
        <f t="shared" si="355"/>
        <v/>
      </c>
      <c r="D4591" s="1"/>
      <c r="E4591" s="1" t="str">
        <f t="shared" si="356"/>
        <v/>
      </c>
      <c r="F4591" s="1" t="str">
        <f t="shared" si="357"/>
        <v/>
      </c>
      <c r="G4591" s="1"/>
      <c r="H4591" s="74" t="str" cm="1">
        <f t="array" ref="H4591">IFERROR(IF(D4591="","",INDEX(Entradas!$H$3:$H$5000,MATCH(Vendas!A4591,IF(Entradas!$B$3:$B$5000=Vendas!D4591,Entradas!$A$3:$A$5000),1))),"Preço não registrado")</f>
        <v/>
      </c>
      <c r="I4591" s="37" t="str">
        <f t="shared" si="358"/>
        <v/>
      </c>
      <c r="J4591" s="1"/>
      <c r="K4591" s="1"/>
      <c r="L4591" s="16" t="str">
        <f t="shared" si="359"/>
        <v/>
      </c>
      <c r="M4591" s="70"/>
    </row>
    <row r="4592" spans="1:13" x14ac:dyDescent="0.3">
      <c r="A4592" s="4"/>
      <c r="B4592" s="1"/>
      <c r="C4592" s="1" t="str">
        <f t="shared" si="355"/>
        <v/>
      </c>
      <c r="D4592" s="6"/>
      <c r="E4592" s="1" t="str">
        <f t="shared" si="356"/>
        <v/>
      </c>
      <c r="F4592" s="1" t="str">
        <f t="shared" si="357"/>
        <v/>
      </c>
      <c r="G4592" s="1"/>
      <c r="H4592" s="74" t="str" cm="1">
        <f t="array" ref="H4592">IFERROR(IF(D4592="","",INDEX(Entradas!$H$3:$H$5000,MATCH(Vendas!A4592,IF(Entradas!$B$3:$B$5000=Vendas!D4592,Entradas!$A$3:$A$5000),1))),"Preço não registrado")</f>
        <v/>
      </c>
      <c r="I4592" s="37" t="str">
        <f t="shared" si="358"/>
        <v/>
      </c>
      <c r="J4592" s="1"/>
      <c r="K4592" s="1"/>
      <c r="L4592" s="16" t="str">
        <f t="shared" si="359"/>
        <v/>
      </c>
      <c r="M4592" s="70"/>
    </row>
    <row r="4593" spans="1:13" x14ac:dyDescent="0.3">
      <c r="A4593" s="4"/>
      <c r="B4593" s="1"/>
      <c r="C4593" s="1" t="str">
        <f t="shared" si="355"/>
        <v/>
      </c>
      <c r="D4593" s="1"/>
      <c r="E4593" s="1" t="str">
        <f t="shared" si="356"/>
        <v/>
      </c>
      <c r="F4593" s="1" t="str">
        <f t="shared" si="357"/>
        <v/>
      </c>
      <c r="G4593" s="1"/>
      <c r="H4593" s="74" t="str" cm="1">
        <f t="array" ref="H4593">IFERROR(IF(D4593="","",INDEX(Entradas!$H$3:$H$5000,MATCH(Vendas!A4593,IF(Entradas!$B$3:$B$5000=Vendas!D4593,Entradas!$A$3:$A$5000),1))),"Preço não registrado")</f>
        <v/>
      </c>
      <c r="I4593" s="37" t="str">
        <f t="shared" si="358"/>
        <v/>
      </c>
      <c r="J4593" s="1"/>
      <c r="K4593" s="1"/>
      <c r="L4593" s="16" t="str">
        <f t="shared" si="359"/>
        <v/>
      </c>
      <c r="M4593" s="70"/>
    </row>
    <row r="4594" spans="1:13" x14ac:dyDescent="0.3">
      <c r="A4594" s="4"/>
      <c r="B4594" s="1"/>
      <c r="C4594" s="1" t="str">
        <f t="shared" si="355"/>
        <v/>
      </c>
      <c r="D4594" s="1"/>
      <c r="E4594" s="1" t="str">
        <f t="shared" si="356"/>
        <v/>
      </c>
      <c r="F4594" s="1" t="str">
        <f t="shared" si="357"/>
        <v/>
      </c>
      <c r="G4594" s="1"/>
      <c r="H4594" s="74" t="str" cm="1">
        <f t="array" ref="H4594">IFERROR(IF(D4594="","",INDEX(Entradas!$H$3:$H$5000,MATCH(Vendas!A4594,IF(Entradas!$B$3:$B$5000=Vendas!D4594,Entradas!$A$3:$A$5000),1))),"Preço não registrado")</f>
        <v/>
      </c>
      <c r="I4594" s="37" t="str">
        <f t="shared" si="358"/>
        <v/>
      </c>
      <c r="J4594" s="1"/>
      <c r="K4594" s="1"/>
      <c r="L4594" s="16" t="str">
        <f t="shared" si="359"/>
        <v/>
      </c>
      <c r="M4594" s="70"/>
    </row>
    <row r="4595" spans="1:13" x14ac:dyDescent="0.3">
      <c r="A4595" s="4"/>
      <c r="B4595" s="1"/>
      <c r="C4595" s="1" t="str">
        <f t="shared" si="355"/>
        <v/>
      </c>
      <c r="D4595" s="1"/>
      <c r="E4595" s="1" t="str">
        <f t="shared" si="356"/>
        <v/>
      </c>
      <c r="F4595" s="1" t="str">
        <f t="shared" si="357"/>
        <v/>
      </c>
      <c r="G4595" s="1"/>
      <c r="H4595" s="74" t="str" cm="1">
        <f t="array" ref="H4595">IFERROR(IF(D4595="","",INDEX(Entradas!$H$3:$H$5000,MATCH(Vendas!A4595,IF(Entradas!$B$3:$B$5000=Vendas!D4595,Entradas!$A$3:$A$5000),1))),"Preço não registrado")</f>
        <v/>
      </c>
      <c r="I4595" s="37" t="str">
        <f t="shared" si="358"/>
        <v/>
      </c>
      <c r="J4595" s="1"/>
      <c r="K4595" s="1"/>
      <c r="L4595" s="16" t="str">
        <f t="shared" si="359"/>
        <v/>
      </c>
      <c r="M4595" s="70"/>
    </row>
    <row r="4596" spans="1:13" x14ac:dyDescent="0.3">
      <c r="A4596" s="4"/>
      <c r="B4596" s="1"/>
      <c r="C4596" s="1" t="str">
        <f t="shared" si="355"/>
        <v/>
      </c>
      <c r="D4596" s="1"/>
      <c r="E4596" s="1" t="str">
        <f t="shared" si="356"/>
        <v/>
      </c>
      <c r="F4596" s="1" t="str">
        <f t="shared" si="357"/>
        <v/>
      </c>
      <c r="G4596" s="1"/>
      <c r="H4596" s="74" t="str" cm="1">
        <f t="array" ref="H4596">IFERROR(IF(D4596="","",INDEX(Entradas!$H$3:$H$5000,MATCH(Vendas!A4596,IF(Entradas!$B$3:$B$5000=Vendas!D4596,Entradas!$A$3:$A$5000),1))),"Preço não registrado")</f>
        <v/>
      </c>
      <c r="I4596" s="37" t="str">
        <f t="shared" si="358"/>
        <v/>
      </c>
      <c r="J4596" s="1"/>
      <c r="K4596" s="1"/>
      <c r="L4596" s="16" t="str">
        <f t="shared" si="359"/>
        <v/>
      </c>
      <c r="M4596" s="70"/>
    </row>
    <row r="4597" spans="1:13" x14ac:dyDescent="0.3">
      <c r="A4597" s="4"/>
      <c r="B4597" s="1"/>
      <c r="C4597" s="1" t="str">
        <f t="shared" si="355"/>
        <v/>
      </c>
      <c r="D4597" s="1"/>
      <c r="E4597" s="1" t="str">
        <f t="shared" si="356"/>
        <v/>
      </c>
      <c r="F4597" s="1" t="str">
        <f t="shared" si="357"/>
        <v/>
      </c>
      <c r="G4597" s="1"/>
      <c r="H4597" s="74" t="str" cm="1">
        <f t="array" ref="H4597">IFERROR(IF(D4597="","",INDEX(Entradas!$H$3:$H$5000,MATCH(Vendas!A4597,IF(Entradas!$B$3:$B$5000=Vendas!D4597,Entradas!$A$3:$A$5000),1))),"Preço não registrado")</f>
        <v/>
      </c>
      <c r="I4597" s="37" t="str">
        <f t="shared" si="358"/>
        <v/>
      </c>
      <c r="J4597" s="1"/>
      <c r="K4597" s="1"/>
      <c r="L4597" s="16" t="str">
        <f t="shared" si="359"/>
        <v/>
      </c>
      <c r="M4597" s="70"/>
    </row>
    <row r="4598" spans="1:13" x14ac:dyDescent="0.3">
      <c r="A4598" s="4"/>
      <c r="B4598" s="1"/>
      <c r="C4598" s="1" t="str">
        <f t="shared" si="355"/>
        <v/>
      </c>
      <c r="D4598" s="1"/>
      <c r="E4598" s="1" t="str">
        <f t="shared" si="356"/>
        <v/>
      </c>
      <c r="F4598" s="1" t="str">
        <f t="shared" si="357"/>
        <v/>
      </c>
      <c r="G4598" s="1"/>
      <c r="H4598" s="74" t="str" cm="1">
        <f t="array" ref="H4598">IFERROR(IF(D4598="","",INDEX(Entradas!$H$3:$H$5000,MATCH(Vendas!A4598,IF(Entradas!$B$3:$B$5000=Vendas!D4598,Entradas!$A$3:$A$5000),1))),"Preço não registrado")</f>
        <v/>
      </c>
      <c r="I4598" s="37" t="str">
        <f t="shared" si="358"/>
        <v/>
      </c>
      <c r="J4598" s="1"/>
      <c r="K4598" s="1"/>
      <c r="L4598" s="16" t="str">
        <f t="shared" si="359"/>
        <v/>
      </c>
      <c r="M4598" s="70"/>
    </row>
    <row r="4599" spans="1:13" x14ac:dyDescent="0.3">
      <c r="A4599" s="4"/>
      <c r="B4599" s="1"/>
      <c r="C4599" s="1" t="str">
        <f t="shared" si="355"/>
        <v/>
      </c>
      <c r="D4599" s="1"/>
      <c r="E4599" s="1" t="str">
        <f t="shared" si="356"/>
        <v/>
      </c>
      <c r="F4599" s="1" t="str">
        <f t="shared" si="357"/>
        <v/>
      </c>
      <c r="G4599" s="1"/>
      <c r="H4599" s="74" t="str" cm="1">
        <f t="array" ref="H4599">IFERROR(IF(D4599="","",INDEX(Entradas!$H$3:$H$5000,MATCH(Vendas!A4599,IF(Entradas!$B$3:$B$5000=Vendas!D4599,Entradas!$A$3:$A$5000),1))),"Preço não registrado")</f>
        <v/>
      </c>
      <c r="I4599" s="37" t="str">
        <f t="shared" si="358"/>
        <v/>
      </c>
      <c r="J4599" s="1"/>
      <c r="K4599" s="1"/>
      <c r="L4599" s="16" t="str">
        <f t="shared" si="359"/>
        <v/>
      </c>
      <c r="M4599" s="70"/>
    </row>
    <row r="4600" spans="1:13" x14ac:dyDescent="0.3">
      <c r="A4600" s="4"/>
      <c r="B4600" s="1"/>
      <c r="C4600" s="1" t="str">
        <f t="shared" si="355"/>
        <v/>
      </c>
      <c r="D4600" s="1"/>
      <c r="E4600" s="1" t="str">
        <f t="shared" si="356"/>
        <v/>
      </c>
      <c r="F4600" s="1" t="str">
        <f t="shared" si="357"/>
        <v/>
      </c>
      <c r="G4600" s="1"/>
      <c r="H4600" s="74" t="str" cm="1">
        <f t="array" ref="H4600">IFERROR(IF(D4600="","",INDEX(Entradas!$H$3:$H$5000,MATCH(Vendas!A4600,IF(Entradas!$B$3:$B$5000=Vendas!D4600,Entradas!$A$3:$A$5000),1))),"Preço não registrado")</f>
        <v/>
      </c>
      <c r="I4600" s="37" t="str">
        <f t="shared" si="358"/>
        <v/>
      </c>
      <c r="J4600" s="1"/>
      <c r="K4600" s="1"/>
      <c r="L4600" s="16" t="str">
        <f t="shared" si="359"/>
        <v/>
      </c>
      <c r="M4600" s="70"/>
    </row>
    <row r="4601" spans="1:13" x14ac:dyDescent="0.3">
      <c r="A4601" s="4"/>
      <c r="B4601" s="1"/>
      <c r="C4601" s="1" t="str">
        <f t="shared" si="355"/>
        <v/>
      </c>
      <c r="D4601" s="1"/>
      <c r="E4601" s="1" t="str">
        <f t="shared" si="356"/>
        <v/>
      </c>
      <c r="F4601" s="1" t="str">
        <f t="shared" si="357"/>
        <v/>
      </c>
      <c r="G4601" s="1"/>
      <c r="H4601" s="74" t="str" cm="1">
        <f t="array" ref="H4601">IFERROR(IF(D4601="","",INDEX(Entradas!$H$3:$H$5000,MATCH(Vendas!A4601,IF(Entradas!$B$3:$B$5000=Vendas!D4601,Entradas!$A$3:$A$5000),1))),"Preço não registrado")</f>
        <v/>
      </c>
      <c r="I4601" s="37" t="str">
        <f t="shared" si="358"/>
        <v/>
      </c>
      <c r="J4601" s="1"/>
      <c r="K4601" s="1"/>
      <c r="L4601" s="16" t="str">
        <f t="shared" si="359"/>
        <v/>
      </c>
      <c r="M4601" s="70"/>
    </row>
    <row r="4602" spans="1:13" x14ac:dyDescent="0.3">
      <c r="A4602" s="4"/>
      <c r="B4602" s="1"/>
      <c r="C4602" s="1" t="str">
        <f t="shared" si="355"/>
        <v/>
      </c>
      <c r="D4602" s="6"/>
      <c r="E4602" s="1" t="str">
        <f t="shared" si="356"/>
        <v/>
      </c>
      <c r="F4602" s="1" t="str">
        <f t="shared" si="357"/>
        <v/>
      </c>
      <c r="G4602" s="1"/>
      <c r="H4602" s="74" t="str" cm="1">
        <f t="array" ref="H4602">IFERROR(IF(D4602="","",INDEX(Entradas!$H$3:$H$5000,MATCH(Vendas!A4602,IF(Entradas!$B$3:$B$5000=Vendas!D4602,Entradas!$A$3:$A$5000),1))),"Preço não registrado")</f>
        <v/>
      </c>
      <c r="I4602" s="37" t="str">
        <f t="shared" si="358"/>
        <v/>
      </c>
      <c r="J4602" s="1"/>
      <c r="K4602" s="1"/>
      <c r="L4602" s="16" t="str">
        <f t="shared" si="359"/>
        <v/>
      </c>
      <c r="M4602" s="70"/>
    </row>
    <row r="4603" spans="1:13" x14ac:dyDescent="0.3">
      <c r="A4603" s="4"/>
      <c r="B4603" s="1"/>
      <c r="C4603" s="1" t="str">
        <f t="shared" si="355"/>
        <v/>
      </c>
      <c r="D4603" s="1"/>
      <c r="E4603" s="1" t="str">
        <f t="shared" si="356"/>
        <v/>
      </c>
      <c r="F4603" s="1" t="str">
        <f t="shared" si="357"/>
        <v/>
      </c>
      <c r="G4603" s="1"/>
      <c r="H4603" s="74" t="str" cm="1">
        <f t="array" ref="H4603">IFERROR(IF(D4603="","",INDEX(Entradas!$H$3:$H$5000,MATCH(Vendas!A4603,IF(Entradas!$B$3:$B$5000=Vendas!D4603,Entradas!$A$3:$A$5000),1))),"Preço não registrado")</f>
        <v/>
      </c>
      <c r="I4603" s="37" t="str">
        <f t="shared" si="358"/>
        <v/>
      </c>
      <c r="J4603" s="1"/>
      <c r="K4603" s="1"/>
      <c r="L4603" s="16" t="str">
        <f t="shared" si="359"/>
        <v/>
      </c>
      <c r="M4603" s="70"/>
    </row>
    <row r="4604" spans="1:13" x14ac:dyDescent="0.3">
      <c r="A4604" s="4"/>
      <c r="B4604" s="1"/>
      <c r="C4604" s="1" t="str">
        <f t="shared" si="355"/>
        <v/>
      </c>
      <c r="D4604" s="1"/>
      <c r="E4604" s="1" t="str">
        <f t="shared" si="356"/>
        <v/>
      </c>
      <c r="F4604" s="1" t="str">
        <f t="shared" si="357"/>
        <v/>
      </c>
      <c r="G4604" s="1"/>
      <c r="H4604" s="74" t="str" cm="1">
        <f t="array" ref="H4604">IFERROR(IF(D4604="","",INDEX(Entradas!$H$3:$H$5000,MATCH(Vendas!A4604,IF(Entradas!$B$3:$B$5000=Vendas!D4604,Entradas!$A$3:$A$5000),1))),"Preço não registrado")</f>
        <v/>
      </c>
      <c r="I4604" s="37" t="str">
        <f t="shared" si="358"/>
        <v/>
      </c>
      <c r="J4604" s="1"/>
      <c r="K4604" s="1"/>
      <c r="L4604" s="16" t="str">
        <f t="shared" si="359"/>
        <v/>
      </c>
      <c r="M4604" s="70"/>
    </row>
    <row r="4605" spans="1:13" x14ac:dyDescent="0.3">
      <c r="A4605" s="4"/>
      <c r="B4605" s="1"/>
      <c r="C4605" s="1" t="str">
        <f t="shared" si="355"/>
        <v/>
      </c>
      <c r="D4605" s="1"/>
      <c r="E4605" s="1" t="str">
        <f t="shared" si="356"/>
        <v/>
      </c>
      <c r="F4605" s="1" t="str">
        <f t="shared" si="357"/>
        <v/>
      </c>
      <c r="G4605" s="1"/>
      <c r="H4605" s="74" t="str" cm="1">
        <f t="array" ref="H4605">IFERROR(IF(D4605="","",INDEX(Entradas!$H$3:$H$5000,MATCH(Vendas!A4605,IF(Entradas!$B$3:$B$5000=Vendas!D4605,Entradas!$A$3:$A$5000),1))),"Preço não registrado")</f>
        <v/>
      </c>
      <c r="I4605" s="37" t="str">
        <f t="shared" si="358"/>
        <v/>
      </c>
      <c r="J4605" s="1"/>
      <c r="K4605" s="1"/>
      <c r="L4605" s="16" t="str">
        <f t="shared" si="359"/>
        <v/>
      </c>
      <c r="M4605" s="70"/>
    </row>
    <row r="4606" spans="1:13" x14ac:dyDescent="0.3">
      <c r="A4606" s="4"/>
      <c r="B4606" s="1"/>
      <c r="C4606" s="1" t="str">
        <f t="shared" si="355"/>
        <v/>
      </c>
      <c r="D4606" s="1"/>
      <c r="E4606" s="1" t="str">
        <f t="shared" si="356"/>
        <v/>
      </c>
      <c r="F4606" s="1" t="str">
        <f t="shared" si="357"/>
        <v/>
      </c>
      <c r="G4606" s="1"/>
      <c r="H4606" s="74" t="str" cm="1">
        <f t="array" ref="H4606">IFERROR(IF(D4606="","",INDEX(Entradas!$H$3:$H$5000,MATCH(Vendas!A4606,IF(Entradas!$B$3:$B$5000=Vendas!D4606,Entradas!$A$3:$A$5000),1))),"Preço não registrado")</f>
        <v/>
      </c>
      <c r="I4606" s="37" t="str">
        <f t="shared" si="358"/>
        <v/>
      </c>
      <c r="J4606" s="1"/>
      <c r="K4606" s="1"/>
      <c r="L4606" s="16" t="str">
        <f t="shared" si="359"/>
        <v/>
      </c>
      <c r="M4606" s="70"/>
    </row>
    <row r="4607" spans="1:13" x14ac:dyDescent="0.3">
      <c r="A4607" s="4"/>
      <c r="B4607" s="1"/>
      <c r="C4607" s="1" t="str">
        <f t="shared" si="355"/>
        <v/>
      </c>
      <c r="D4607" s="1"/>
      <c r="E4607" s="1" t="str">
        <f t="shared" si="356"/>
        <v/>
      </c>
      <c r="F4607" s="1" t="str">
        <f t="shared" si="357"/>
        <v/>
      </c>
      <c r="G4607" s="1"/>
      <c r="H4607" s="74" t="str" cm="1">
        <f t="array" ref="H4607">IFERROR(IF(D4607="","",INDEX(Entradas!$H$3:$H$5000,MATCH(Vendas!A4607,IF(Entradas!$B$3:$B$5000=Vendas!D4607,Entradas!$A$3:$A$5000),1))),"Preço não registrado")</f>
        <v/>
      </c>
      <c r="I4607" s="37" t="str">
        <f t="shared" si="358"/>
        <v/>
      </c>
      <c r="J4607" s="1"/>
      <c r="K4607" s="1"/>
      <c r="L4607" s="16" t="str">
        <f t="shared" si="359"/>
        <v/>
      </c>
      <c r="M4607" s="70"/>
    </row>
    <row r="4608" spans="1:13" x14ac:dyDescent="0.3">
      <c r="A4608" s="4"/>
      <c r="B4608" s="1"/>
      <c r="C4608" s="1" t="str">
        <f t="shared" si="355"/>
        <v/>
      </c>
      <c r="D4608" s="1"/>
      <c r="E4608" s="1" t="str">
        <f t="shared" si="356"/>
        <v/>
      </c>
      <c r="F4608" s="1" t="str">
        <f t="shared" si="357"/>
        <v/>
      </c>
      <c r="G4608" s="1"/>
      <c r="H4608" s="74" t="str" cm="1">
        <f t="array" ref="H4608">IFERROR(IF(D4608="","",INDEX(Entradas!$H$3:$H$5000,MATCH(Vendas!A4608,IF(Entradas!$B$3:$B$5000=Vendas!D4608,Entradas!$A$3:$A$5000),1))),"Preço não registrado")</f>
        <v/>
      </c>
      <c r="I4608" s="37" t="str">
        <f t="shared" si="358"/>
        <v/>
      </c>
      <c r="J4608" s="1"/>
      <c r="K4608" s="1"/>
      <c r="L4608" s="16" t="str">
        <f t="shared" si="359"/>
        <v/>
      </c>
      <c r="M4608" s="70"/>
    </row>
    <row r="4609" spans="1:13" x14ac:dyDescent="0.3">
      <c r="A4609" s="4"/>
      <c r="B4609" s="1"/>
      <c r="C4609" s="1" t="str">
        <f t="shared" si="355"/>
        <v/>
      </c>
      <c r="D4609" s="1"/>
      <c r="E4609" s="1" t="str">
        <f t="shared" si="356"/>
        <v/>
      </c>
      <c r="F4609" s="1" t="str">
        <f t="shared" si="357"/>
        <v/>
      </c>
      <c r="G4609" s="1"/>
      <c r="H4609" s="74" t="str" cm="1">
        <f t="array" ref="H4609">IFERROR(IF(D4609="","",INDEX(Entradas!$H$3:$H$5000,MATCH(Vendas!A4609,IF(Entradas!$B$3:$B$5000=Vendas!D4609,Entradas!$A$3:$A$5000),1))),"Preço não registrado")</f>
        <v/>
      </c>
      <c r="I4609" s="37" t="str">
        <f t="shared" si="358"/>
        <v/>
      </c>
      <c r="J4609" s="1"/>
      <c r="K4609" s="1"/>
      <c r="L4609" s="16" t="str">
        <f t="shared" si="359"/>
        <v/>
      </c>
      <c r="M4609" s="70"/>
    </row>
    <row r="4610" spans="1:13" x14ac:dyDescent="0.3">
      <c r="A4610" s="4"/>
      <c r="B4610" s="1"/>
      <c r="C4610" s="1" t="str">
        <f t="shared" si="355"/>
        <v/>
      </c>
      <c r="D4610" s="1"/>
      <c r="E4610" s="1" t="str">
        <f t="shared" si="356"/>
        <v/>
      </c>
      <c r="F4610" s="1" t="str">
        <f t="shared" si="357"/>
        <v/>
      </c>
      <c r="G4610" s="1"/>
      <c r="H4610" s="74" t="str" cm="1">
        <f t="array" ref="H4610">IFERROR(IF(D4610="","",INDEX(Entradas!$H$3:$H$5000,MATCH(Vendas!A4610,IF(Entradas!$B$3:$B$5000=Vendas!D4610,Entradas!$A$3:$A$5000),1))),"Preço não registrado")</f>
        <v/>
      </c>
      <c r="I4610" s="37" t="str">
        <f t="shared" si="358"/>
        <v/>
      </c>
      <c r="J4610" s="1"/>
      <c r="K4610" s="1"/>
      <c r="L4610" s="16" t="str">
        <f t="shared" si="359"/>
        <v/>
      </c>
      <c r="M4610" s="70"/>
    </row>
    <row r="4611" spans="1:13" x14ac:dyDescent="0.3">
      <c r="A4611" s="4"/>
      <c r="B4611" s="1"/>
      <c r="C4611" s="1" t="str">
        <f t="shared" ref="C4611:C4674" si="360">IF(B4611="","",VLOOKUP(B4611,tabela_cliente,2,0))</f>
        <v/>
      </c>
      <c r="D4611" s="1"/>
      <c r="E4611" s="1" t="str">
        <f t="shared" ref="E4611:E4674" si="361">IF(D4611="","",VLOOKUP(D4611,tabela_produto,2,0))</f>
        <v/>
      </c>
      <c r="F4611" s="1" t="str">
        <f t="shared" ref="F4611:F4674" si="362">IF(D4611="","",VLOOKUP(D4611,tabela_produto,3,0))</f>
        <v/>
      </c>
      <c r="G4611" s="1"/>
      <c r="H4611" s="74" t="str" cm="1">
        <f t="array" ref="H4611">IFERROR(IF(D4611="","",INDEX(Entradas!$H$3:$H$5000,MATCH(Vendas!A4611,IF(Entradas!$B$3:$B$5000=Vendas!D4611,Entradas!$A$3:$A$5000),1))),"Preço não registrado")</f>
        <v/>
      </c>
      <c r="I4611" s="37" t="str">
        <f t="shared" si="358"/>
        <v/>
      </c>
      <c r="J4611" s="1"/>
      <c r="K4611" s="1"/>
      <c r="L4611" s="16" t="str">
        <f t="shared" si="359"/>
        <v/>
      </c>
      <c r="M4611" s="70"/>
    </row>
    <row r="4612" spans="1:13" x14ac:dyDescent="0.3">
      <c r="A4612" s="4"/>
      <c r="B4612" s="1"/>
      <c r="C4612" s="1" t="str">
        <f t="shared" si="360"/>
        <v/>
      </c>
      <c r="D4612" s="6"/>
      <c r="E4612" s="1" t="str">
        <f t="shared" si="361"/>
        <v/>
      </c>
      <c r="F4612" s="1" t="str">
        <f t="shared" si="362"/>
        <v/>
      </c>
      <c r="G4612" s="1"/>
      <c r="H4612" s="74" t="str" cm="1">
        <f t="array" ref="H4612">IFERROR(IF(D4612="","",INDEX(Entradas!$H$3:$H$5000,MATCH(Vendas!A4612,IF(Entradas!$B$3:$B$5000=Vendas!D4612,Entradas!$A$3:$A$5000),1))),"Preço não registrado")</f>
        <v/>
      </c>
      <c r="I4612" s="37" t="str">
        <f t="shared" ref="I4612:I4675" si="363">IFERROR(IF(OR(G4612="",H4612=""),"",G4612*H4612),"")</f>
        <v/>
      </c>
      <c r="J4612" s="1"/>
      <c r="K4612" s="1"/>
      <c r="L4612" s="16" t="str">
        <f t="shared" ref="L4612:L4675" si="364">IF(K4612="","",HYPERLINK("https://rastreamentocorreios.info/consulta/"&amp;K4612,"Rastreie aqui"))</f>
        <v/>
      </c>
      <c r="M4612" s="70"/>
    </row>
    <row r="4613" spans="1:13" x14ac:dyDescent="0.3">
      <c r="A4613" s="4"/>
      <c r="B4613" s="1"/>
      <c r="C4613" s="1" t="str">
        <f t="shared" si="360"/>
        <v/>
      </c>
      <c r="D4613" s="1"/>
      <c r="E4613" s="1" t="str">
        <f t="shared" si="361"/>
        <v/>
      </c>
      <c r="F4613" s="1" t="str">
        <f t="shared" si="362"/>
        <v/>
      </c>
      <c r="G4613" s="1"/>
      <c r="H4613" s="74" t="str" cm="1">
        <f t="array" ref="H4613">IFERROR(IF(D4613="","",INDEX(Entradas!$H$3:$H$5000,MATCH(Vendas!A4613,IF(Entradas!$B$3:$B$5000=Vendas!D4613,Entradas!$A$3:$A$5000),1))),"Preço não registrado")</f>
        <v/>
      </c>
      <c r="I4613" s="37" t="str">
        <f t="shared" si="363"/>
        <v/>
      </c>
      <c r="J4613" s="1"/>
      <c r="K4613" s="1"/>
      <c r="L4613" s="16" t="str">
        <f t="shared" si="364"/>
        <v/>
      </c>
      <c r="M4613" s="70"/>
    </row>
    <row r="4614" spans="1:13" x14ac:dyDescent="0.3">
      <c r="A4614" s="4"/>
      <c r="B4614" s="1"/>
      <c r="C4614" s="1" t="str">
        <f t="shared" si="360"/>
        <v/>
      </c>
      <c r="D4614" s="1"/>
      <c r="E4614" s="1" t="str">
        <f t="shared" si="361"/>
        <v/>
      </c>
      <c r="F4614" s="1" t="str">
        <f t="shared" si="362"/>
        <v/>
      </c>
      <c r="G4614" s="1"/>
      <c r="H4614" s="74" t="str" cm="1">
        <f t="array" ref="H4614">IFERROR(IF(D4614="","",INDEX(Entradas!$H$3:$H$5000,MATCH(Vendas!A4614,IF(Entradas!$B$3:$B$5000=Vendas!D4614,Entradas!$A$3:$A$5000),1))),"Preço não registrado")</f>
        <v/>
      </c>
      <c r="I4614" s="37" t="str">
        <f t="shared" si="363"/>
        <v/>
      </c>
      <c r="J4614" s="1"/>
      <c r="K4614" s="1"/>
      <c r="L4614" s="16" t="str">
        <f t="shared" si="364"/>
        <v/>
      </c>
      <c r="M4614" s="70"/>
    </row>
    <row r="4615" spans="1:13" x14ac:dyDescent="0.3">
      <c r="A4615" s="4"/>
      <c r="B4615" s="1"/>
      <c r="C4615" s="1" t="str">
        <f t="shared" si="360"/>
        <v/>
      </c>
      <c r="D4615" s="1"/>
      <c r="E4615" s="1" t="str">
        <f t="shared" si="361"/>
        <v/>
      </c>
      <c r="F4615" s="1" t="str">
        <f t="shared" si="362"/>
        <v/>
      </c>
      <c r="G4615" s="1"/>
      <c r="H4615" s="74" t="str" cm="1">
        <f t="array" ref="H4615">IFERROR(IF(D4615="","",INDEX(Entradas!$H$3:$H$5000,MATCH(Vendas!A4615,IF(Entradas!$B$3:$B$5000=Vendas!D4615,Entradas!$A$3:$A$5000),1))),"Preço não registrado")</f>
        <v/>
      </c>
      <c r="I4615" s="37" t="str">
        <f t="shared" si="363"/>
        <v/>
      </c>
      <c r="J4615" s="1"/>
      <c r="K4615" s="1"/>
      <c r="L4615" s="16" t="str">
        <f t="shared" si="364"/>
        <v/>
      </c>
      <c r="M4615" s="70"/>
    </row>
    <row r="4616" spans="1:13" x14ac:dyDescent="0.3">
      <c r="A4616" s="4"/>
      <c r="B4616" s="1"/>
      <c r="C4616" s="1" t="str">
        <f t="shared" si="360"/>
        <v/>
      </c>
      <c r="D4616" s="1"/>
      <c r="E4616" s="1" t="str">
        <f t="shared" si="361"/>
        <v/>
      </c>
      <c r="F4616" s="1" t="str">
        <f t="shared" si="362"/>
        <v/>
      </c>
      <c r="G4616" s="1"/>
      <c r="H4616" s="74" t="str" cm="1">
        <f t="array" ref="H4616">IFERROR(IF(D4616="","",INDEX(Entradas!$H$3:$H$5000,MATCH(Vendas!A4616,IF(Entradas!$B$3:$B$5000=Vendas!D4616,Entradas!$A$3:$A$5000),1))),"Preço não registrado")</f>
        <v/>
      </c>
      <c r="I4616" s="37" t="str">
        <f t="shared" si="363"/>
        <v/>
      </c>
      <c r="J4616" s="1"/>
      <c r="K4616" s="1"/>
      <c r="L4616" s="16" t="str">
        <f t="shared" si="364"/>
        <v/>
      </c>
      <c r="M4616" s="70"/>
    </row>
    <row r="4617" spans="1:13" x14ac:dyDescent="0.3">
      <c r="A4617" s="4"/>
      <c r="B4617" s="1"/>
      <c r="C4617" s="1" t="str">
        <f t="shared" si="360"/>
        <v/>
      </c>
      <c r="D4617" s="1"/>
      <c r="E4617" s="1" t="str">
        <f t="shared" si="361"/>
        <v/>
      </c>
      <c r="F4617" s="1" t="str">
        <f t="shared" si="362"/>
        <v/>
      </c>
      <c r="G4617" s="1"/>
      <c r="H4617" s="74" t="str" cm="1">
        <f t="array" ref="H4617">IFERROR(IF(D4617="","",INDEX(Entradas!$H$3:$H$5000,MATCH(Vendas!A4617,IF(Entradas!$B$3:$B$5000=Vendas!D4617,Entradas!$A$3:$A$5000),1))),"Preço não registrado")</f>
        <v/>
      </c>
      <c r="I4617" s="37" t="str">
        <f t="shared" si="363"/>
        <v/>
      </c>
      <c r="J4617" s="1"/>
      <c r="K4617" s="1"/>
      <c r="L4617" s="16" t="str">
        <f t="shared" si="364"/>
        <v/>
      </c>
      <c r="M4617" s="70"/>
    </row>
    <row r="4618" spans="1:13" x14ac:dyDescent="0.3">
      <c r="A4618" s="4"/>
      <c r="B4618" s="1"/>
      <c r="C4618" s="1" t="str">
        <f t="shared" si="360"/>
        <v/>
      </c>
      <c r="D4618" s="1"/>
      <c r="E4618" s="1" t="str">
        <f t="shared" si="361"/>
        <v/>
      </c>
      <c r="F4618" s="1" t="str">
        <f t="shared" si="362"/>
        <v/>
      </c>
      <c r="G4618" s="1"/>
      <c r="H4618" s="74" t="str" cm="1">
        <f t="array" ref="H4618">IFERROR(IF(D4618="","",INDEX(Entradas!$H$3:$H$5000,MATCH(Vendas!A4618,IF(Entradas!$B$3:$B$5000=Vendas!D4618,Entradas!$A$3:$A$5000),1))),"Preço não registrado")</f>
        <v/>
      </c>
      <c r="I4618" s="37" t="str">
        <f t="shared" si="363"/>
        <v/>
      </c>
      <c r="J4618" s="1"/>
      <c r="K4618" s="1"/>
      <c r="L4618" s="16" t="str">
        <f t="shared" si="364"/>
        <v/>
      </c>
      <c r="M4618" s="70"/>
    </row>
    <row r="4619" spans="1:13" x14ac:dyDescent="0.3">
      <c r="A4619" s="4"/>
      <c r="B4619" s="1"/>
      <c r="C4619" s="1" t="str">
        <f t="shared" si="360"/>
        <v/>
      </c>
      <c r="D4619" s="1"/>
      <c r="E4619" s="1" t="str">
        <f t="shared" si="361"/>
        <v/>
      </c>
      <c r="F4619" s="1" t="str">
        <f t="shared" si="362"/>
        <v/>
      </c>
      <c r="G4619" s="1"/>
      <c r="H4619" s="74" t="str" cm="1">
        <f t="array" ref="H4619">IFERROR(IF(D4619="","",INDEX(Entradas!$H$3:$H$5000,MATCH(Vendas!A4619,IF(Entradas!$B$3:$B$5000=Vendas!D4619,Entradas!$A$3:$A$5000),1))),"Preço não registrado")</f>
        <v/>
      </c>
      <c r="I4619" s="37" t="str">
        <f t="shared" si="363"/>
        <v/>
      </c>
      <c r="J4619" s="1"/>
      <c r="K4619" s="1"/>
      <c r="L4619" s="16" t="str">
        <f t="shared" si="364"/>
        <v/>
      </c>
      <c r="M4619" s="70"/>
    </row>
    <row r="4620" spans="1:13" x14ac:dyDescent="0.3">
      <c r="A4620" s="4"/>
      <c r="B4620" s="1"/>
      <c r="C4620" s="1" t="str">
        <f t="shared" si="360"/>
        <v/>
      </c>
      <c r="D4620" s="1"/>
      <c r="E4620" s="1" t="str">
        <f t="shared" si="361"/>
        <v/>
      </c>
      <c r="F4620" s="1" t="str">
        <f t="shared" si="362"/>
        <v/>
      </c>
      <c r="G4620" s="1"/>
      <c r="H4620" s="74" t="str" cm="1">
        <f t="array" ref="H4620">IFERROR(IF(D4620="","",INDEX(Entradas!$H$3:$H$5000,MATCH(Vendas!A4620,IF(Entradas!$B$3:$B$5000=Vendas!D4620,Entradas!$A$3:$A$5000),1))),"Preço não registrado")</f>
        <v/>
      </c>
      <c r="I4620" s="37" t="str">
        <f t="shared" si="363"/>
        <v/>
      </c>
      <c r="J4620" s="1"/>
      <c r="K4620" s="1"/>
      <c r="L4620" s="16" t="str">
        <f t="shared" si="364"/>
        <v/>
      </c>
      <c r="M4620" s="70"/>
    </row>
    <row r="4621" spans="1:13" x14ac:dyDescent="0.3">
      <c r="A4621" s="4"/>
      <c r="B4621" s="1"/>
      <c r="C4621" s="1" t="str">
        <f t="shared" si="360"/>
        <v/>
      </c>
      <c r="D4621" s="1"/>
      <c r="E4621" s="1" t="str">
        <f t="shared" si="361"/>
        <v/>
      </c>
      <c r="F4621" s="1" t="str">
        <f t="shared" si="362"/>
        <v/>
      </c>
      <c r="G4621" s="1"/>
      <c r="H4621" s="74" t="str" cm="1">
        <f t="array" ref="H4621">IFERROR(IF(D4621="","",INDEX(Entradas!$H$3:$H$5000,MATCH(Vendas!A4621,IF(Entradas!$B$3:$B$5000=Vendas!D4621,Entradas!$A$3:$A$5000),1))),"Preço não registrado")</f>
        <v/>
      </c>
      <c r="I4621" s="37" t="str">
        <f t="shared" si="363"/>
        <v/>
      </c>
      <c r="J4621" s="1"/>
      <c r="K4621" s="1"/>
      <c r="L4621" s="16" t="str">
        <f t="shared" si="364"/>
        <v/>
      </c>
      <c r="M4621" s="70"/>
    </row>
    <row r="4622" spans="1:13" x14ac:dyDescent="0.3">
      <c r="A4622" s="4"/>
      <c r="B4622" s="1"/>
      <c r="C4622" s="1" t="str">
        <f t="shared" si="360"/>
        <v/>
      </c>
      <c r="D4622" s="6"/>
      <c r="E4622" s="1" t="str">
        <f t="shared" si="361"/>
        <v/>
      </c>
      <c r="F4622" s="1" t="str">
        <f t="shared" si="362"/>
        <v/>
      </c>
      <c r="G4622" s="1"/>
      <c r="H4622" s="74" t="str" cm="1">
        <f t="array" ref="H4622">IFERROR(IF(D4622="","",INDEX(Entradas!$H$3:$H$5000,MATCH(Vendas!A4622,IF(Entradas!$B$3:$B$5000=Vendas!D4622,Entradas!$A$3:$A$5000),1))),"Preço não registrado")</f>
        <v/>
      </c>
      <c r="I4622" s="37" t="str">
        <f t="shared" si="363"/>
        <v/>
      </c>
      <c r="J4622" s="1"/>
      <c r="K4622" s="1"/>
      <c r="L4622" s="16" t="str">
        <f t="shared" si="364"/>
        <v/>
      </c>
      <c r="M4622" s="70"/>
    </row>
    <row r="4623" spans="1:13" x14ac:dyDescent="0.3">
      <c r="A4623" s="4"/>
      <c r="B4623" s="1"/>
      <c r="C4623" s="1" t="str">
        <f t="shared" si="360"/>
        <v/>
      </c>
      <c r="D4623" s="1"/>
      <c r="E4623" s="1" t="str">
        <f t="shared" si="361"/>
        <v/>
      </c>
      <c r="F4623" s="1" t="str">
        <f t="shared" si="362"/>
        <v/>
      </c>
      <c r="G4623" s="1"/>
      <c r="H4623" s="74" t="str" cm="1">
        <f t="array" ref="H4623">IFERROR(IF(D4623="","",INDEX(Entradas!$H$3:$H$5000,MATCH(Vendas!A4623,IF(Entradas!$B$3:$B$5000=Vendas!D4623,Entradas!$A$3:$A$5000),1))),"Preço não registrado")</f>
        <v/>
      </c>
      <c r="I4623" s="37" t="str">
        <f t="shared" si="363"/>
        <v/>
      </c>
      <c r="J4623" s="1"/>
      <c r="K4623" s="1"/>
      <c r="L4623" s="16" t="str">
        <f t="shared" si="364"/>
        <v/>
      </c>
      <c r="M4623" s="70"/>
    </row>
    <row r="4624" spans="1:13" x14ac:dyDescent="0.3">
      <c r="A4624" s="4"/>
      <c r="B4624" s="1"/>
      <c r="C4624" s="1" t="str">
        <f t="shared" si="360"/>
        <v/>
      </c>
      <c r="D4624" s="1"/>
      <c r="E4624" s="1" t="str">
        <f t="shared" si="361"/>
        <v/>
      </c>
      <c r="F4624" s="1" t="str">
        <f t="shared" si="362"/>
        <v/>
      </c>
      <c r="G4624" s="1"/>
      <c r="H4624" s="74" t="str" cm="1">
        <f t="array" ref="H4624">IFERROR(IF(D4624="","",INDEX(Entradas!$H$3:$H$5000,MATCH(Vendas!A4624,IF(Entradas!$B$3:$B$5000=Vendas!D4624,Entradas!$A$3:$A$5000),1))),"Preço não registrado")</f>
        <v/>
      </c>
      <c r="I4624" s="37" t="str">
        <f t="shared" si="363"/>
        <v/>
      </c>
      <c r="J4624" s="1"/>
      <c r="K4624" s="1"/>
      <c r="L4624" s="16" t="str">
        <f t="shared" si="364"/>
        <v/>
      </c>
      <c r="M4624" s="70"/>
    </row>
    <row r="4625" spans="1:13" x14ac:dyDescent="0.3">
      <c r="A4625" s="4"/>
      <c r="B4625" s="1"/>
      <c r="C4625" s="1" t="str">
        <f t="shared" si="360"/>
        <v/>
      </c>
      <c r="D4625" s="1"/>
      <c r="E4625" s="1" t="str">
        <f t="shared" si="361"/>
        <v/>
      </c>
      <c r="F4625" s="1" t="str">
        <f t="shared" si="362"/>
        <v/>
      </c>
      <c r="G4625" s="1"/>
      <c r="H4625" s="74" t="str" cm="1">
        <f t="array" ref="H4625">IFERROR(IF(D4625="","",INDEX(Entradas!$H$3:$H$5000,MATCH(Vendas!A4625,IF(Entradas!$B$3:$B$5000=Vendas!D4625,Entradas!$A$3:$A$5000),1))),"Preço não registrado")</f>
        <v/>
      </c>
      <c r="I4625" s="37" t="str">
        <f t="shared" si="363"/>
        <v/>
      </c>
      <c r="J4625" s="1"/>
      <c r="K4625" s="1"/>
      <c r="L4625" s="16" t="str">
        <f t="shared" si="364"/>
        <v/>
      </c>
      <c r="M4625" s="70"/>
    </row>
    <row r="4626" spans="1:13" x14ac:dyDescent="0.3">
      <c r="A4626" s="4"/>
      <c r="B4626" s="1"/>
      <c r="C4626" s="1" t="str">
        <f t="shared" si="360"/>
        <v/>
      </c>
      <c r="D4626" s="1"/>
      <c r="E4626" s="1" t="str">
        <f t="shared" si="361"/>
        <v/>
      </c>
      <c r="F4626" s="1" t="str">
        <f t="shared" si="362"/>
        <v/>
      </c>
      <c r="G4626" s="1"/>
      <c r="H4626" s="74" t="str" cm="1">
        <f t="array" ref="H4626">IFERROR(IF(D4626="","",INDEX(Entradas!$H$3:$H$5000,MATCH(Vendas!A4626,IF(Entradas!$B$3:$B$5000=Vendas!D4626,Entradas!$A$3:$A$5000),1))),"Preço não registrado")</f>
        <v/>
      </c>
      <c r="I4626" s="37" t="str">
        <f t="shared" si="363"/>
        <v/>
      </c>
      <c r="J4626" s="1"/>
      <c r="K4626" s="1"/>
      <c r="L4626" s="16" t="str">
        <f t="shared" si="364"/>
        <v/>
      </c>
      <c r="M4626" s="70"/>
    </row>
    <row r="4627" spans="1:13" x14ac:dyDescent="0.3">
      <c r="A4627" s="4"/>
      <c r="B4627" s="1"/>
      <c r="C4627" s="1" t="str">
        <f t="shared" si="360"/>
        <v/>
      </c>
      <c r="D4627" s="1"/>
      <c r="E4627" s="1" t="str">
        <f t="shared" si="361"/>
        <v/>
      </c>
      <c r="F4627" s="1" t="str">
        <f t="shared" si="362"/>
        <v/>
      </c>
      <c r="G4627" s="1"/>
      <c r="H4627" s="74" t="str" cm="1">
        <f t="array" ref="H4627">IFERROR(IF(D4627="","",INDEX(Entradas!$H$3:$H$5000,MATCH(Vendas!A4627,IF(Entradas!$B$3:$B$5000=Vendas!D4627,Entradas!$A$3:$A$5000),1))),"Preço não registrado")</f>
        <v/>
      </c>
      <c r="I4627" s="37" t="str">
        <f t="shared" si="363"/>
        <v/>
      </c>
      <c r="J4627" s="1"/>
      <c r="K4627" s="1"/>
      <c r="L4627" s="16" t="str">
        <f t="shared" si="364"/>
        <v/>
      </c>
      <c r="M4627" s="70"/>
    </row>
    <row r="4628" spans="1:13" x14ac:dyDescent="0.3">
      <c r="A4628" s="4"/>
      <c r="B4628" s="1"/>
      <c r="C4628" s="1" t="str">
        <f t="shared" si="360"/>
        <v/>
      </c>
      <c r="D4628" s="1"/>
      <c r="E4628" s="1" t="str">
        <f t="shared" si="361"/>
        <v/>
      </c>
      <c r="F4628" s="1" t="str">
        <f t="shared" si="362"/>
        <v/>
      </c>
      <c r="G4628" s="1"/>
      <c r="H4628" s="74" t="str" cm="1">
        <f t="array" ref="H4628">IFERROR(IF(D4628="","",INDEX(Entradas!$H$3:$H$5000,MATCH(Vendas!A4628,IF(Entradas!$B$3:$B$5000=Vendas!D4628,Entradas!$A$3:$A$5000),1))),"Preço não registrado")</f>
        <v/>
      </c>
      <c r="I4628" s="37" t="str">
        <f t="shared" si="363"/>
        <v/>
      </c>
      <c r="J4628" s="1"/>
      <c r="K4628" s="1"/>
      <c r="L4628" s="16" t="str">
        <f t="shared" si="364"/>
        <v/>
      </c>
      <c r="M4628" s="70"/>
    </row>
    <row r="4629" spans="1:13" x14ac:dyDescent="0.3">
      <c r="A4629" s="4"/>
      <c r="B4629" s="1"/>
      <c r="C4629" s="1" t="str">
        <f t="shared" si="360"/>
        <v/>
      </c>
      <c r="D4629" s="1"/>
      <c r="E4629" s="1" t="str">
        <f t="shared" si="361"/>
        <v/>
      </c>
      <c r="F4629" s="1" t="str">
        <f t="shared" si="362"/>
        <v/>
      </c>
      <c r="G4629" s="1"/>
      <c r="H4629" s="74" t="str" cm="1">
        <f t="array" ref="H4629">IFERROR(IF(D4629="","",INDEX(Entradas!$H$3:$H$5000,MATCH(Vendas!A4629,IF(Entradas!$B$3:$B$5000=Vendas!D4629,Entradas!$A$3:$A$5000),1))),"Preço não registrado")</f>
        <v/>
      </c>
      <c r="I4629" s="37" t="str">
        <f t="shared" si="363"/>
        <v/>
      </c>
      <c r="J4629" s="1"/>
      <c r="K4629" s="1"/>
      <c r="L4629" s="16" t="str">
        <f t="shared" si="364"/>
        <v/>
      </c>
      <c r="M4629" s="70"/>
    </row>
    <row r="4630" spans="1:13" x14ac:dyDescent="0.3">
      <c r="A4630" s="4"/>
      <c r="B4630" s="1"/>
      <c r="C4630" s="1" t="str">
        <f t="shared" si="360"/>
        <v/>
      </c>
      <c r="D4630" s="1"/>
      <c r="E4630" s="1" t="str">
        <f t="shared" si="361"/>
        <v/>
      </c>
      <c r="F4630" s="1" t="str">
        <f t="shared" si="362"/>
        <v/>
      </c>
      <c r="G4630" s="1"/>
      <c r="H4630" s="74" t="str" cm="1">
        <f t="array" ref="H4630">IFERROR(IF(D4630="","",INDEX(Entradas!$H$3:$H$5000,MATCH(Vendas!A4630,IF(Entradas!$B$3:$B$5000=Vendas!D4630,Entradas!$A$3:$A$5000),1))),"Preço não registrado")</f>
        <v/>
      </c>
      <c r="I4630" s="37" t="str">
        <f t="shared" si="363"/>
        <v/>
      </c>
      <c r="J4630" s="1"/>
      <c r="K4630" s="1"/>
      <c r="L4630" s="16" t="str">
        <f t="shared" si="364"/>
        <v/>
      </c>
      <c r="M4630" s="70"/>
    </row>
    <row r="4631" spans="1:13" x14ac:dyDescent="0.3">
      <c r="A4631" s="4"/>
      <c r="B4631" s="1"/>
      <c r="C4631" s="1" t="str">
        <f t="shared" si="360"/>
        <v/>
      </c>
      <c r="D4631" s="1"/>
      <c r="E4631" s="1" t="str">
        <f t="shared" si="361"/>
        <v/>
      </c>
      <c r="F4631" s="1" t="str">
        <f t="shared" si="362"/>
        <v/>
      </c>
      <c r="G4631" s="1"/>
      <c r="H4631" s="74" t="str" cm="1">
        <f t="array" ref="H4631">IFERROR(IF(D4631="","",INDEX(Entradas!$H$3:$H$5000,MATCH(Vendas!A4631,IF(Entradas!$B$3:$B$5000=Vendas!D4631,Entradas!$A$3:$A$5000),1))),"Preço não registrado")</f>
        <v/>
      </c>
      <c r="I4631" s="37" t="str">
        <f t="shared" si="363"/>
        <v/>
      </c>
      <c r="J4631" s="1"/>
      <c r="K4631" s="1"/>
      <c r="L4631" s="16" t="str">
        <f t="shared" si="364"/>
        <v/>
      </c>
      <c r="M4631" s="70"/>
    </row>
    <row r="4632" spans="1:13" x14ac:dyDescent="0.3">
      <c r="A4632" s="4"/>
      <c r="B4632" s="1"/>
      <c r="C4632" s="1" t="str">
        <f t="shared" si="360"/>
        <v/>
      </c>
      <c r="D4632" s="6"/>
      <c r="E4632" s="1" t="str">
        <f t="shared" si="361"/>
        <v/>
      </c>
      <c r="F4632" s="1" t="str">
        <f t="shared" si="362"/>
        <v/>
      </c>
      <c r="G4632" s="1"/>
      <c r="H4632" s="74" t="str" cm="1">
        <f t="array" ref="H4632">IFERROR(IF(D4632="","",INDEX(Entradas!$H$3:$H$5000,MATCH(Vendas!A4632,IF(Entradas!$B$3:$B$5000=Vendas!D4632,Entradas!$A$3:$A$5000),1))),"Preço não registrado")</f>
        <v/>
      </c>
      <c r="I4632" s="37" t="str">
        <f t="shared" si="363"/>
        <v/>
      </c>
      <c r="J4632" s="1"/>
      <c r="K4632" s="1"/>
      <c r="L4632" s="16" t="str">
        <f t="shared" si="364"/>
        <v/>
      </c>
      <c r="M4632" s="70"/>
    </row>
    <row r="4633" spans="1:13" x14ac:dyDescent="0.3">
      <c r="A4633" s="4"/>
      <c r="B4633" s="1"/>
      <c r="C4633" s="1" t="str">
        <f t="shared" si="360"/>
        <v/>
      </c>
      <c r="D4633" s="1"/>
      <c r="E4633" s="1" t="str">
        <f t="shared" si="361"/>
        <v/>
      </c>
      <c r="F4633" s="1" t="str">
        <f t="shared" si="362"/>
        <v/>
      </c>
      <c r="G4633" s="1"/>
      <c r="H4633" s="74" t="str" cm="1">
        <f t="array" ref="H4633">IFERROR(IF(D4633="","",INDEX(Entradas!$H$3:$H$5000,MATCH(Vendas!A4633,IF(Entradas!$B$3:$B$5000=Vendas!D4633,Entradas!$A$3:$A$5000),1))),"Preço não registrado")</f>
        <v/>
      </c>
      <c r="I4633" s="37" t="str">
        <f t="shared" si="363"/>
        <v/>
      </c>
      <c r="J4633" s="1"/>
      <c r="K4633" s="1"/>
      <c r="L4633" s="16" t="str">
        <f t="shared" si="364"/>
        <v/>
      </c>
      <c r="M4633" s="70"/>
    </row>
    <row r="4634" spans="1:13" x14ac:dyDescent="0.3">
      <c r="A4634" s="4"/>
      <c r="B4634" s="1"/>
      <c r="C4634" s="1" t="str">
        <f t="shared" si="360"/>
        <v/>
      </c>
      <c r="D4634" s="1"/>
      <c r="E4634" s="1" t="str">
        <f t="shared" si="361"/>
        <v/>
      </c>
      <c r="F4634" s="1" t="str">
        <f t="shared" si="362"/>
        <v/>
      </c>
      <c r="G4634" s="1"/>
      <c r="H4634" s="74" t="str" cm="1">
        <f t="array" ref="H4634">IFERROR(IF(D4634="","",INDEX(Entradas!$H$3:$H$5000,MATCH(Vendas!A4634,IF(Entradas!$B$3:$B$5000=Vendas!D4634,Entradas!$A$3:$A$5000),1))),"Preço não registrado")</f>
        <v/>
      </c>
      <c r="I4634" s="37" t="str">
        <f t="shared" si="363"/>
        <v/>
      </c>
      <c r="J4634" s="1"/>
      <c r="K4634" s="1"/>
      <c r="L4634" s="16" t="str">
        <f t="shared" si="364"/>
        <v/>
      </c>
      <c r="M4634" s="70"/>
    </row>
    <row r="4635" spans="1:13" x14ac:dyDescent="0.3">
      <c r="A4635" s="4"/>
      <c r="B4635" s="1"/>
      <c r="C4635" s="1" t="str">
        <f t="shared" si="360"/>
        <v/>
      </c>
      <c r="D4635" s="1"/>
      <c r="E4635" s="1" t="str">
        <f t="shared" si="361"/>
        <v/>
      </c>
      <c r="F4635" s="1" t="str">
        <f t="shared" si="362"/>
        <v/>
      </c>
      <c r="G4635" s="1"/>
      <c r="H4635" s="74" t="str" cm="1">
        <f t="array" ref="H4635">IFERROR(IF(D4635="","",INDEX(Entradas!$H$3:$H$5000,MATCH(Vendas!A4635,IF(Entradas!$B$3:$B$5000=Vendas!D4635,Entradas!$A$3:$A$5000),1))),"Preço não registrado")</f>
        <v/>
      </c>
      <c r="I4635" s="37" t="str">
        <f t="shared" si="363"/>
        <v/>
      </c>
      <c r="J4635" s="1"/>
      <c r="K4635" s="1"/>
      <c r="L4635" s="16" t="str">
        <f t="shared" si="364"/>
        <v/>
      </c>
      <c r="M4635" s="70"/>
    </row>
    <row r="4636" spans="1:13" x14ac:dyDescent="0.3">
      <c r="A4636" s="4"/>
      <c r="B4636" s="1"/>
      <c r="C4636" s="1" t="str">
        <f t="shared" si="360"/>
        <v/>
      </c>
      <c r="D4636" s="1"/>
      <c r="E4636" s="1" t="str">
        <f t="shared" si="361"/>
        <v/>
      </c>
      <c r="F4636" s="1" t="str">
        <f t="shared" si="362"/>
        <v/>
      </c>
      <c r="G4636" s="1"/>
      <c r="H4636" s="74" t="str" cm="1">
        <f t="array" ref="H4636">IFERROR(IF(D4636="","",INDEX(Entradas!$H$3:$H$5000,MATCH(Vendas!A4636,IF(Entradas!$B$3:$B$5000=Vendas!D4636,Entradas!$A$3:$A$5000),1))),"Preço não registrado")</f>
        <v/>
      </c>
      <c r="I4636" s="37" t="str">
        <f t="shared" si="363"/>
        <v/>
      </c>
      <c r="J4636" s="1"/>
      <c r="K4636" s="1"/>
      <c r="L4636" s="16" t="str">
        <f t="shared" si="364"/>
        <v/>
      </c>
      <c r="M4636" s="70"/>
    </row>
    <row r="4637" spans="1:13" x14ac:dyDescent="0.3">
      <c r="A4637" s="4"/>
      <c r="B4637" s="1"/>
      <c r="C4637" s="1" t="str">
        <f t="shared" si="360"/>
        <v/>
      </c>
      <c r="D4637" s="1"/>
      <c r="E4637" s="1" t="str">
        <f t="shared" si="361"/>
        <v/>
      </c>
      <c r="F4637" s="1" t="str">
        <f t="shared" si="362"/>
        <v/>
      </c>
      <c r="G4637" s="1"/>
      <c r="H4637" s="74" t="str" cm="1">
        <f t="array" ref="H4637">IFERROR(IF(D4637="","",INDEX(Entradas!$H$3:$H$5000,MATCH(Vendas!A4637,IF(Entradas!$B$3:$B$5000=Vendas!D4637,Entradas!$A$3:$A$5000),1))),"Preço não registrado")</f>
        <v/>
      </c>
      <c r="I4637" s="37" t="str">
        <f t="shared" si="363"/>
        <v/>
      </c>
      <c r="J4637" s="1"/>
      <c r="K4637" s="1"/>
      <c r="L4637" s="16" t="str">
        <f t="shared" si="364"/>
        <v/>
      </c>
      <c r="M4637" s="70"/>
    </row>
    <row r="4638" spans="1:13" x14ac:dyDescent="0.3">
      <c r="A4638" s="4"/>
      <c r="B4638" s="1"/>
      <c r="C4638" s="1" t="str">
        <f t="shared" si="360"/>
        <v/>
      </c>
      <c r="D4638" s="1"/>
      <c r="E4638" s="1" t="str">
        <f t="shared" si="361"/>
        <v/>
      </c>
      <c r="F4638" s="1" t="str">
        <f t="shared" si="362"/>
        <v/>
      </c>
      <c r="G4638" s="1"/>
      <c r="H4638" s="74" t="str" cm="1">
        <f t="array" ref="H4638">IFERROR(IF(D4638="","",INDEX(Entradas!$H$3:$H$5000,MATCH(Vendas!A4638,IF(Entradas!$B$3:$B$5000=Vendas!D4638,Entradas!$A$3:$A$5000),1))),"Preço não registrado")</f>
        <v/>
      </c>
      <c r="I4638" s="37" t="str">
        <f t="shared" si="363"/>
        <v/>
      </c>
      <c r="J4638" s="1"/>
      <c r="K4638" s="1"/>
      <c r="L4638" s="16" t="str">
        <f t="shared" si="364"/>
        <v/>
      </c>
      <c r="M4638" s="70"/>
    </row>
    <row r="4639" spans="1:13" x14ac:dyDescent="0.3">
      <c r="A4639" s="4"/>
      <c r="B4639" s="1"/>
      <c r="C4639" s="1" t="str">
        <f t="shared" si="360"/>
        <v/>
      </c>
      <c r="D4639" s="1"/>
      <c r="E4639" s="1" t="str">
        <f t="shared" si="361"/>
        <v/>
      </c>
      <c r="F4639" s="1" t="str">
        <f t="shared" si="362"/>
        <v/>
      </c>
      <c r="G4639" s="1"/>
      <c r="H4639" s="74" t="str" cm="1">
        <f t="array" ref="H4639">IFERROR(IF(D4639="","",INDEX(Entradas!$H$3:$H$5000,MATCH(Vendas!A4639,IF(Entradas!$B$3:$B$5000=Vendas!D4639,Entradas!$A$3:$A$5000),1))),"Preço não registrado")</f>
        <v/>
      </c>
      <c r="I4639" s="37" t="str">
        <f t="shared" si="363"/>
        <v/>
      </c>
      <c r="J4639" s="1"/>
      <c r="K4639" s="1"/>
      <c r="L4639" s="16" t="str">
        <f t="shared" si="364"/>
        <v/>
      </c>
      <c r="M4639" s="70"/>
    </row>
    <row r="4640" spans="1:13" x14ac:dyDescent="0.3">
      <c r="A4640" s="4"/>
      <c r="B4640" s="1"/>
      <c r="C4640" s="1" t="str">
        <f t="shared" si="360"/>
        <v/>
      </c>
      <c r="D4640" s="1"/>
      <c r="E4640" s="1" t="str">
        <f t="shared" si="361"/>
        <v/>
      </c>
      <c r="F4640" s="1" t="str">
        <f t="shared" si="362"/>
        <v/>
      </c>
      <c r="G4640" s="1"/>
      <c r="H4640" s="74" t="str" cm="1">
        <f t="array" ref="H4640">IFERROR(IF(D4640="","",INDEX(Entradas!$H$3:$H$5000,MATCH(Vendas!A4640,IF(Entradas!$B$3:$B$5000=Vendas!D4640,Entradas!$A$3:$A$5000),1))),"Preço não registrado")</f>
        <v/>
      </c>
      <c r="I4640" s="37" t="str">
        <f t="shared" si="363"/>
        <v/>
      </c>
      <c r="J4640" s="1"/>
      <c r="K4640" s="1"/>
      <c r="L4640" s="16" t="str">
        <f t="shared" si="364"/>
        <v/>
      </c>
      <c r="M4640" s="70"/>
    </row>
    <row r="4641" spans="1:13" x14ac:dyDescent="0.3">
      <c r="A4641" s="4"/>
      <c r="B4641" s="1"/>
      <c r="C4641" s="1" t="str">
        <f t="shared" si="360"/>
        <v/>
      </c>
      <c r="D4641" s="1"/>
      <c r="E4641" s="1" t="str">
        <f t="shared" si="361"/>
        <v/>
      </c>
      <c r="F4641" s="1" t="str">
        <f t="shared" si="362"/>
        <v/>
      </c>
      <c r="G4641" s="1"/>
      <c r="H4641" s="74" t="str" cm="1">
        <f t="array" ref="H4641">IFERROR(IF(D4641="","",INDEX(Entradas!$H$3:$H$5000,MATCH(Vendas!A4641,IF(Entradas!$B$3:$B$5000=Vendas!D4641,Entradas!$A$3:$A$5000),1))),"Preço não registrado")</f>
        <v/>
      </c>
      <c r="I4641" s="37" t="str">
        <f t="shared" si="363"/>
        <v/>
      </c>
      <c r="J4641" s="1"/>
      <c r="K4641" s="1"/>
      <c r="L4641" s="16" t="str">
        <f t="shared" si="364"/>
        <v/>
      </c>
      <c r="M4641" s="70"/>
    </row>
    <row r="4642" spans="1:13" x14ac:dyDescent="0.3">
      <c r="A4642" s="4"/>
      <c r="B4642" s="1"/>
      <c r="C4642" s="1" t="str">
        <f t="shared" si="360"/>
        <v/>
      </c>
      <c r="D4642" s="6"/>
      <c r="E4642" s="1" t="str">
        <f t="shared" si="361"/>
        <v/>
      </c>
      <c r="F4642" s="1" t="str">
        <f t="shared" si="362"/>
        <v/>
      </c>
      <c r="G4642" s="1"/>
      <c r="H4642" s="74" t="str" cm="1">
        <f t="array" ref="H4642">IFERROR(IF(D4642="","",INDEX(Entradas!$H$3:$H$5000,MATCH(Vendas!A4642,IF(Entradas!$B$3:$B$5000=Vendas!D4642,Entradas!$A$3:$A$5000),1))),"Preço não registrado")</f>
        <v/>
      </c>
      <c r="I4642" s="37" t="str">
        <f t="shared" si="363"/>
        <v/>
      </c>
      <c r="J4642" s="1"/>
      <c r="K4642" s="1"/>
      <c r="L4642" s="16" t="str">
        <f t="shared" si="364"/>
        <v/>
      </c>
      <c r="M4642" s="70"/>
    </row>
    <row r="4643" spans="1:13" x14ac:dyDescent="0.3">
      <c r="A4643" s="4"/>
      <c r="B4643" s="1"/>
      <c r="C4643" s="1" t="str">
        <f t="shared" si="360"/>
        <v/>
      </c>
      <c r="D4643" s="1"/>
      <c r="E4643" s="1" t="str">
        <f t="shared" si="361"/>
        <v/>
      </c>
      <c r="F4643" s="1" t="str">
        <f t="shared" si="362"/>
        <v/>
      </c>
      <c r="G4643" s="1"/>
      <c r="H4643" s="74" t="str" cm="1">
        <f t="array" ref="H4643">IFERROR(IF(D4643="","",INDEX(Entradas!$H$3:$H$5000,MATCH(Vendas!A4643,IF(Entradas!$B$3:$B$5000=Vendas!D4643,Entradas!$A$3:$A$5000),1))),"Preço não registrado")</f>
        <v/>
      </c>
      <c r="I4643" s="37" t="str">
        <f t="shared" si="363"/>
        <v/>
      </c>
      <c r="J4643" s="1"/>
      <c r="K4643" s="1"/>
      <c r="L4643" s="16" t="str">
        <f t="shared" si="364"/>
        <v/>
      </c>
      <c r="M4643" s="70"/>
    </row>
    <row r="4644" spans="1:13" x14ac:dyDescent="0.3">
      <c r="A4644" s="4"/>
      <c r="B4644" s="1"/>
      <c r="C4644" s="1" t="str">
        <f t="shared" si="360"/>
        <v/>
      </c>
      <c r="D4644" s="1"/>
      <c r="E4644" s="1" t="str">
        <f t="shared" si="361"/>
        <v/>
      </c>
      <c r="F4644" s="1" t="str">
        <f t="shared" si="362"/>
        <v/>
      </c>
      <c r="G4644" s="1"/>
      <c r="H4644" s="74" t="str" cm="1">
        <f t="array" ref="H4644">IFERROR(IF(D4644="","",INDEX(Entradas!$H$3:$H$5000,MATCH(Vendas!A4644,IF(Entradas!$B$3:$B$5000=Vendas!D4644,Entradas!$A$3:$A$5000),1))),"Preço não registrado")</f>
        <v/>
      </c>
      <c r="I4644" s="37" t="str">
        <f t="shared" si="363"/>
        <v/>
      </c>
      <c r="J4644" s="1"/>
      <c r="K4644" s="1"/>
      <c r="L4644" s="16" t="str">
        <f t="shared" si="364"/>
        <v/>
      </c>
      <c r="M4644" s="70"/>
    </row>
    <row r="4645" spans="1:13" x14ac:dyDescent="0.3">
      <c r="A4645" s="4"/>
      <c r="B4645" s="1"/>
      <c r="C4645" s="1" t="str">
        <f t="shared" si="360"/>
        <v/>
      </c>
      <c r="D4645" s="1"/>
      <c r="E4645" s="1" t="str">
        <f t="shared" si="361"/>
        <v/>
      </c>
      <c r="F4645" s="1" t="str">
        <f t="shared" si="362"/>
        <v/>
      </c>
      <c r="G4645" s="1"/>
      <c r="H4645" s="74" t="str" cm="1">
        <f t="array" ref="H4645">IFERROR(IF(D4645="","",INDEX(Entradas!$H$3:$H$5000,MATCH(Vendas!A4645,IF(Entradas!$B$3:$B$5000=Vendas!D4645,Entradas!$A$3:$A$5000),1))),"Preço não registrado")</f>
        <v/>
      </c>
      <c r="I4645" s="37" t="str">
        <f t="shared" si="363"/>
        <v/>
      </c>
      <c r="J4645" s="1"/>
      <c r="K4645" s="1"/>
      <c r="L4645" s="16" t="str">
        <f t="shared" si="364"/>
        <v/>
      </c>
      <c r="M4645" s="70"/>
    </row>
    <row r="4646" spans="1:13" x14ac:dyDescent="0.3">
      <c r="A4646" s="4"/>
      <c r="B4646" s="1"/>
      <c r="C4646" s="1" t="str">
        <f t="shared" si="360"/>
        <v/>
      </c>
      <c r="D4646" s="1"/>
      <c r="E4646" s="1" t="str">
        <f t="shared" si="361"/>
        <v/>
      </c>
      <c r="F4646" s="1" t="str">
        <f t="shared" si="362"/>
        <v/>
      </c>
      <c r="G4646" s="1"/>
      <c r="H4646" s="74" t="str" cm="1">
        <f t="array" ref="H4646">IFERROR(IF(D4646="","",INDEX(Entradas!$H$3:$H$5000,MATCH(Vendas!A4646,IF(Entradas!$B$3:$B$5000=Vendas!D4646,Entradas!$A$3:$A$5000),1))),"Preço não registrado")</f>
        <v/>
      </c>
      <c r="I4646" s="37" t="str">
        <f t="shared" si="363"/>
        <v/>
      </c>
      <c r="J4646" s="1"/>
      <c r="K4646" s="1"/>
      <c r="L4646" s="16" t="str">
        <f t="shared" si="364"/>
        <v/>
      </c>
      <c r="M4646" s="70"/>
    </row>
    <row r="4647" spans="1:13" x14ac:dyDescent="0.3">
      <c r="A4647" s="4"/>
      <c r="B4647" s="1"/>
      <c r="C4647" s="1" t="str">
        <f t="shared" si="360"/>
        <v/>
      </c>
      <c r="D4647" s="1"/>
      <c r="E4647" s="1" t="str">
        <f t="shared" si="361"/>
        <v/>
      </c>
      <c r="F4647" s="1" t="str">
        <f t="shared" si="362"/>
        <v/>
      </c>
      <c r="G4647" s="1"/>
      <c r="H4647" s="74" t="str" cm="1">
        <f t="array" ref="H4647">IFERROR(IF(D4647="","",INDEX(Entradas!$H$3:$H$5000,MATCH(Vendas!A4647,IF(Entradas!$B$3:$B$5000=Vendas!D4647,Entradas!$A$3:$A$5000),1))),"Preço não registrado")</f>
        <v/>
      </c>
      <c r="I4647" s="37" t="str">
        <f t="shared" si="363"/>
        <v/>
      </c>
      <c r="J4647" s="1"/>
      <c r="K4647" s="1"/>
      <c r="L4647" s="16" t="str">
        <f t="shared" si="364"/>
        <v/>
      </c>
      <c r="M4647" s="70"/>
    </row>
    <row r="4648" spans="1:13" x14ac:dyDescent="0.3">
      <c r="A4648" s="4"/>
      <c r="B4648" s="1"/>
      <c r="C4648" s="1" t="str">
        <f t="shared" si="360"/>
        <v/>
      </c>
      <c r="D4648" s="1"/>
      <c r="E4648" s="1" t="str">
        <f t="shared" si="361"/>
        <v/>
      </c>
      <c r="F4648" s="1" t="str">
        <f t="shared" si="362"/>
        <v/>
      </c>
      <c r="G4648" s="1"/>
      <c r="H4648" s="74" t="str" cm="1">
        <f t="array" ref="H4648">IFERROR(IF(D4648="","",INDEX(Entradas!$H$3:$H$5000,MATCH(Vendas!A4648,IF(Entradas!$B$3:$B$5000=Vendas!D4648,Entradas!$A$3:$A$5000),1))),"Preço não registrado")</f>
        <v/>
      </c>
      <c r="I4648" s="37" t="str">
        <f t="shared" si="363"/>
        <v/>
      </c>
      <c r="J4648" s="1"/>
      <c r="K4648" s="1"/>
      <c r="L4648" s="16" t="str">
        <f t="shared" si="364"/>
        <v/>
      </c>
      <c r="M4648" s="70"/>
    </row>
    <row r="4649" spans="1:13" x14ac:dyDescent="0.3">
      <c r="A4649" s="4"/>
      <c r="B4649" s="1"/>
      <c r="C4649" s="1" t="str">
        <f t="shared" si="360"/>
        <v/>
      </c>
      <c r="D4649" s="1"/>
      <c r="E4649" s="1" t="str">
        <f t="shared" si="361"/>
        <v/>
      </c>
      <c r="F4649" s="1" t="str">
        <f t="shared" si="362"/>
        <v/>
      </c>
      <c r="G4649" s="1"/>
      <c r="H4649" s="74" t="str" cm="1">
        <f t="array" ref="H4649">IFERROR(IF(D4649="","",INDEX(Entradas!$H$3:$H$5000,MATCH(Vendas!A4649,IF(Entradas!$B$3:$B$5000=Vendas!D4649,Entradas!$A$3:$A$5000),1))),"Preço não registrado")</f>
        <v/>
      </c>
      <c r="I4649" s="37" t="str">
        <f t="shared" si="363"/>
        <v/>
      </c>
      <c r="J4649" s="1"/>
      <c r="K4649" s="1"/>
      <c r="L4649" s="16" t="str">
        <f t="shared" si="364"/>
        <v/>
      </c>
      <c r="M4649" s="70"/>
    </row>
    <row r="4650" spans="1:13" x14ac:dyDescent="0.3">
      <c r="A4650" s="4"/>
      <c r="B4650" s="1"/>
      <c r="C4650" s="1" t="str">
        <f t="shared" si="360"/>
        <v/>
      </c>
      <c r="D4650" s="1"/>
      <c r="E4650" s="1" t="str">
        <f t="shared" si="361"/>
        <v/>
      </c>
      <c r="F4650" s="1" t="str">
        <f t="shared" si="362"/>
        <v/>
      </c>
      <c r="G4650" s="1"/>
      <c r="H4650" s="74" t="str" cm="1">
        <f t="array" ref="H4650">IFERROR(IF(D4650="","",INDEX(Entradas!$H$3:$H$5000,MATCH(Vendas!A4650,IF(Entradas!$B$3:$B$5000=Vendas!D4650,Entradas!$A$3:$A$5000),1))),"Preço não registrado")</f>
        <v/>
      </c>
      <c r="I4650" s="37" t="str">
        <f t="shared" si="363"/>
        <v/>
      </c>
      <c r="J4650" s="1"/>
      <c r="K4650" s="1"/>
      <c r="L4650" s="16" t="str">
        <f t="shared" si="364"/>
        <v/>
      </c>
      <c r="M4650" s="70"/>
    </row>
    <row r="4651" spans="1:13" x14ac:dyDescent="0.3">
      <c r="A4651" s="4"/>
      <c r="B4651" s="1"/>
      <c r="C4651" s="1" t="str">
        <f t="shared" si="360"/>
        <v/>
      </c>
      <c r="D4651" s="1"/>
      <c r="E4651" s="1" t="str">
        <f t="shared" si="361"/>
        <v/>
      </c>
      <c r="F4651" s="1" t="str">
        <f t="shared" si="362"/>
        <v/>
      </c>
      <c r="G4651" s="1"/>
      <c r="H4651" s="74" t="str" cm="1">
        <f t="array" ref="H4651">IFERROR(IF(D4651="","",INDEX(Entradas!$H$3:$H$5000,MATCH(Vendas!A4651,IF(Entradas!$B$3:$B$5000=Vendas!D4651,Entradas!$A$3:$A$5000),1))),"Preço não registrado")</f>
        <v/>
      </c>
      <c r="I4651" s="37" t="str">
        <f t="shared" si="363"/>
        <v/>
      </c>
      <c r="J4651" s="1"/>
      <c r="K4651" s="1"/>
      <c r="L4651" s="16" t="str">
        <f t="shared" si="364"/>
        <v/>
      </c>
      <c r="M4651" s="70"/>
    </row>
    <row r="4652" spans="1:13" x14ac:dyDescent="0.3">
      <c r="A4652" s="4"/>
      <c r="B4652" s="1"/>
      <c r="C4652" s="1" t="str">
        <f t="shared" si="360"/>
        <v/>
      </c>
      <c r="D4652" s="6"/>
      <c r="E4652" s="1" t="str">
        <f t="shared" si="361"/>
        <v/>
      </c>
      <c r="F4652" s="1" t="str">
        <f t="shared" si="362"/>
        <v/>
      </c>
      <c r="G4652" s="1"/>
      <c r="H4652" s="74" t="str" cm="1">
        <f t="array" ref="H4652">IFERROR(IF(D4652="","",INDEX(Entradas!$H$3:$H$5000,MATCH(Vendas!A4652,IF(Entradas!$B$3:$B$5000=Vendas!D4652,Entradas!$A$3:$A$5000),1))),"Preço não registrado")</f>
        <v/>
      </c>
      <c r="I4652" s="37" t="str">
        <f t="shared" si="363"/>
        <v/>
      </c>
      <c r="J4652" s="1"/>
      <c r="K4652" s="1"/>
      <c r="L4652" s="16" t="str">
        <f t="shared" si="364"/>
        <v/>
      </c>
      <c r="M4652" s="70"/>
    </row>
    <row r="4653" spans="1:13" x14ac:dyDescent="0.3">
      <c r="A4653" s="4"/>
      <c r="B4653" s="1"/>
      <c r="C4653" s="1" t="str">
        <f t="shared" si="360"/>
        <v/>
      </c>
      <c r="D4653" s="1"/>
      <c r="E4653" s="1" t="str">
        <f t="shared" si="361"/>
        <v/>
      </c>
      <c r="F4653" s="1" t="str">
        <f t="shared" si="362"/>
        <v/>
      </c>
      <c r="G4653" s="1"/>
      <c r="H4653" s="74" t="str" cm="1">
        <f t="array" ref="H4653">IFERROR(IF(D4653="","",INDEX(Entradas!$H$3:$H$5000,MATCH(Vendas!A4653,IF(Entradas!$B$3:$B$5000=Vendas!D4653,Entradas!$A$3:$A$5000),1))),"Preço não registrado")</f>
        <v/>
      </c>
      <c r="I4653" s="37" t="str">
        <f t="shared" si="363"/>
        <v/>
      </c>
      <c r="J4653" s="1"/>
      <c r="K4653" s="1"/>
      <c r="L4653" s="16" t="str">
        <f t="shared" si="364"/>
        <v/>
      </c>
      <c r="M4653" s="70"/>
    </row>
    <row r="4654" spans="1:13" x14ac:dyDescent="0.3">
      <c r="A4654" s="4"/>
      <c r="B4654" s="1"/>
      <c r="C4654" s="1" t="str">
        <f t="shared" si="360"/>
        <v/>
      </c>
      <c r="D4654" s="1"/>
      <c r="E4654" s="1" t="str">
        <f t="shared" si="361"/>
        <v/>
      </c>
      <c r="F4654" s="1" t="str">
        <f t="shared" si="362"/>
        <v/>
      </c>
      <c r="G4654" s="1"/>
      <c r="H4654" s="74" t="str" cm="1">
        <f t="array" ref="H4654">IFERROR(IF(D4654="","",INDEX(Entradas!$H$3:$H$5000,MATCH(Vendas!A4654,IF(Entradas!$B$3:$B$5000=Vendas!D4654,Entradas!$A$3:$A$5000),1))),"Preço não registrado")</f>
        <v/>
      </c>
      <c r="I4654" s="37" t="str">
        <f t="shared" si="363"/>
        <v/>
      </c>
      <c r="J4654" s="1"/>
      <c r="K4654" s="1"/>
      <c r="L4654" s="16" t="str">
        <f t="shared" si="364"/>
        <v/>
      </c>
      <c r="M4654" s="70"/>
    </row>
    <row r="4655" spans="1:13" x14ac:dyDescent="0.3">
      <c r="A4655" s="4"/>
      <c r="B4655" s="1"/>
      <c r="C4655" s="1" t="str">
        <f t="shared" si="360"/>
        <v/>
      </c>
      <c r="D4655" s="1"/>
      <c r="E4655" s="1" t="str">
        <f t="shared" si="361"/>
        <v/>
      </c>
      <c r="F4655" s="1" t="str">
        <f t="shared" si="362"/>
        <v/>
      </c>
      <c r="G4655" s="1"/>
      <c r="H4655" s="74" t="str" cm="1">
        <f t="array" ref="H4655">IFERROR(IF(D4655="","",INDEX(Entradas!$H$3:$H$5000,MATCH(Vendas!A4655,IF(Entradas!$B$3:$B$5000=Vendas!D4655,Entradas!$A$3:$A$5000),1))),"Preço não registrado")</f>
        <v/>
      </c>
      <c r="I4655" s="37" t="str">
        <f t="shared" si="363"/>
        <v/>
      </c>
      <c r="J4655" s="1"/>
      <c r="K4655" s="1"/>
      <c r="L4655" s="16" t="str">
        <f t="shared" si="364"/>
        <v/>
      </c>
      <c r="M4655" s="70"/>
    </row>
    <row r="4656" spans="1:13" x14ac:dyDescent="0.3">
      <c r="A4656" s="4"/>
      <c r="B4656" s="1"/>
      <c r="C4656" s="1" t="str">
        <f t="shared" si="360"/>
        <v/>
      </c>
      <c r="D4656" s="1"/>
      <c r="E4656" s="1" t="str">
        <f t="shared" si="361"/>
        <v/>
      </c>
      <c r="F4656" s="1" t="str">
        <f t="shared" si="362"/>
        <v/>
      </c>
      <c r="G4656" s="1"/>
      <c r="H4656" s="74" t="str" cm="1">
        <f t="array" ref="H4656">IFERROR(IF(D4656="","",INDEX(Entradas!$H$3:$H$5000,MATCH(Vendas!A4656,IF(Entradas!$B$3:$B$5000=Vendas!D4656,Entradas!$A$3:$A$5000),1))),"Preço não registrado")</f>
        <v/>
      </c>
      <c r="I4656" s="37" t="str">
        <f t="shared" si="363"/>
        <v/>
      </c>
      <c r="J4656" s="1"/>
      <c r="K4656" s="1"/>
      <c r="L4656" s="16" t="str">
        <f t="shared" si="364"/>
        <v/>
      </c>
      <c r="M4656" s="70"/>
    </row>
    <row r="4657" spans="1:13" x14ac:dyDescent="0.3">
      <c r="A4657" s="4"/>
      <c r="B4657" s="1"/>
      <c r="C4657" s="1" t="str">
        <f t="shared" si="360"/>
        <v/>
      </c>
      <c r="D4657" s="1"/>
      <c r="E4657" s="1" t="str">
        <f t="shared" si="361"/>
        <v/>
      </c>
      <c r="F4657" s="1" t="str">
        <f t="shared" si="362"/>
        <v/>
      </c>
      <c r="G4657" s="1"/>
      <c r="H4657" s="74" t="str" cm="1">
        <f t="array" ref="H4657">IFERROR(IF(D4657="","",INDEX(Entradas!$H$3:$H$5000,MATCH(Vendas!A4657,IF(Entradas!$B$3:$B$5000=Vendas!D4657,Entradas!$A$3:$A$5000),1))),"Preço não registrado")</f>
        <v/>
      </c>
      <c r="I4657" s="37" t="str">
        <f t="shared" si="363"/>
        <v/>
      </c>
      <c r="J4657" s="1"/>
      <c r="K4657" s="1"/>
      <c r="L4657" s="16" t="str">
        <f t="shared" si="364"/>
        <v/>
      </c>
      <c r="M4657" s="70"/>
    </row>
    <row r="4658" spans="1:13" x14ac:dyDescent="0.3">
      <c r="A4658" s="4"/>
      <c r="B4658" s="1"/>
      <c r="C4658" s="1" t="str">
        <f t="shared" si="360"/>
        <v/>
      </c>
      <c r="D4658" s="1"/>
      <c r="E4658" s="1" t="str">
        <f t="shared" si="361"/>
        <v/>
      </c>
      <c r="F4658" s="1" t="str">
        <f t="shared" si="362"/>
        <v/>
      </c>
      <c r="G4658" s="1"/>
      <c r="H4658" s="74" t="str" cm="1">
        <f t="array" ref="H4658">IFERROR(IF(D4658="","",INDEX(Entradas!$H$3:$H$5000,MATCH(Vendas!A4658,IF(Entradas!$B$3:$B$5000=Vendas!D4658,Entradas!$A$3:$A$5000),1))),"Preço não registrado")</f>
        <v/>
      </c>
      <c r="I4658" s="37" t="str">
        <f t="shared" si="363"/>
        <v/>
      </c>
      <c r="J4658" s="1"/>
      <c r="K4658" s="1"/>
      <c r="L4658" s="16" t="str">
        <f t="shared" si="364"/>
        <v/>
      </c>
      <c r="M4658" s="70"/>
    </row>
    <row r="4659" spans="1:13" x14ac:dyDescent="0.3">
      <c r="A4659" s="4"/>
      <c r="B4659" s="1"/>
      <c r="C4659" s="1" t="str">
        <f t="shared" si="360"/>
        <v/>
      </c>
      <c r="D4659" s="1"/>
      <c r="E4659" s="1" t="str">
        <f t="shared" si="361"/>
        <v/>
      </c>
      <c r="F4659" s="1" t="str">
        <f t="shared" si="362"/>
        <v/>
      </c>
      <c r="G4659" s="1"/>
      <c r="H4659" s="74" t="str" cm="1">
        <f t="array" ref="H4659">IFERROR(IF(D4659="","",INDEX(Entradas!$H$3:$H$5000,MATCH(Vendas!A4659,IF(Entradas!$B$3:$B$5000=Vendas!D4659,Entradas!$A$3:$A$5000),1))),"Preço não registrado")</f>
        <v/>
      </c>
      <c r="I4659" s="37" t="str">
        <f t="shared" si="363"/>
        <v/>
      </c>
      <c r="J4659" s="1"/>
      <c r="K4659" s="1"/>
      <c r="L4659" s="16" t="str">
        <f t="shared" si="364"/>
        <v/>
      </c>
      <c r="M4659" s="70"/>
    </row>
    <row r="4660" spans="1:13" x14ac:dyDescent="0.3">
      <c r="A4660" s="4"/>
      <c r="B4660" s="1"/>
      <c r="C4660" s="1" t="str">
        <f t="shared" si="360"/>
        <v/>
      </c>
      <c r="D4660" s="1"/>
      <c r="E4660" s="1" t="str">
        <f t="shared" si="361"/>
        <v/>
      </c>
      <c r="F4660" s="1" t="str">
        <f t="shared" si="362"/>
        <v/>
      </c>
      <c r="G4660" s="1"/>
      <c r="H4660" s="74" t="str" cm="1">
        <f t="array" ref="H4660">IFERROR(IF(D4660="","",INDEX(Entradas!$H$3:$H$5000,MATCH(Vendas!A4660,IF(Entradas!$B$3:$B$5000=Vendas!D4660,Entradas!$A$3:$A$5000),1))),"Preço não registrado")</f>
        <v/>
      </c>
      <c r="I4660" s="37" t="str">
        <f t="shared" si="363"/>
        <v/>
      </c>
      <c r="J4660" s="1"/>
      <c r="K4660" s="1"/>
      <c r="L4660" s="16" t="str">
        <f t="shared" si="364"/>
        <v/>
      </c>
      <c r="M4660" s="70"/>
    </row>
    <row r="4661" spans="1:13" x14ac:dyDescent="0.3">
      <c r="A4661" s="4"/>
      <c r="B4661" s="1"/>
      <c r="C4661" s="1" t="str">
        <f t="shared" si="360"/>
        <v/>
      </c>
      <c r="D4661" s="1"/>
      <c r="E4661" s="1" t="str">
        <f t="shared" si="361"/>
        <v/>
      </c>
      <c r="F4661" s="1" t="str">
        <f t="shared" si="362"/>
        <v/>
      </c>
      <c r="G4661" s="1"/>
      <c r="H4661" s="74" t="str" cm="1">
        <f t="array" ref="H4661">IFERROR(IF(D4661="","",INDEX(Entradas!$H$3:$H$5000,MATCH(Vendas!A4661,IF(Entradas!$B$3:$B$5000=Vendas!D4661,Entradas!$A$3:$A$5000),1))),"Preço não registrado")</f>
        <v/>
      </c>
      <c r="I4661" s="37" t="str">
        <f t="shared" si="363"/>
        <v/>
      </c>
      <c r="J4661" s="1"/>
      <c r="K4661" s="1"/>
      <c r="L4661" s="16" t="str">
        <f t="shared" si="364"/>
        <v/>
      </c>
      <c r="M4661" s="70"/>
    </row>
    <row r="4662" spans="1:13" x14ac:dyDescent="0.3">
      <c r="A4662" s="4"/>
      <c r="B4662" s="1"/>
      <c r="C4662" s="1" t="str">
        <f t="shared" si="360"/>
        <v/>
      </c>
      <c r="D4662" s="6"/>
      <c r="E4662" s="1" t="str">
        <f t="shared" si="361"/>
        <v/>
      </c>
      <c r="F4662" s="1" t="str">
        <f t="shared" si="362"/>
        <v/>
      </c>
      <c r="G4662" s="1"/>
      <c r="H4662" s="74" t="str" cm="1">
        <f t="array" ref="H4662">IFERROR(IF(D4662="","",INDEX(Entradas!$H$3:$H$5000,MATCH(Vendas!A4662,IF(Entradas!$B$3:$B$5000=Vendas!D4662,Entradas!$A$3:$A$5000),1))),"Preço não registrado")</f>
        <v/>
      </c>
      <c r="I4662" s="37" t="str">
        <f t="shared" si="363"/>
        <v/>
      </c>
      <c r="J4662" s="1"/>
      <c r="K4662" s="1"/>
      <c r="L4662" s="16" t="str">
        <f t="shared" si="364"/>
        <v/>
      </c>
      <c r="M4662" s="70"/>
    </row>
    <row r="4663" spans="1:13" x14ac:dyDescent="0.3">
      <c r="A4663" s="4"/>
      <c r="B4663" s="1"/>
      <c r="C4663" s="1" t="str">
        <f t="shared" si="360"/>
        <v/>
      </c>
      <c r="D4663" s="1"/>
      <c r="E4663" s="1" t="str">
        <f t="shared" si="361"/>
        <v/>
      </c>
      <c r="F4663" s="1" t="str">
        <f t="shared" si="362"/>
        <v/>
      </c>
      <c r="G4663" s="1"/>
      <c r="H4663" s="74" t="str" cm="1">
        <f t="array" ref="H4663">IFERROR(IF(D4663="","",INDEX(Entradas!$H$3:$H$5000,MATCH(Vendas!A4663,IF(Entradas!$B$3:$B$5000=Vendas!D4663,Entradas!$A$3:$A$5000),1))),"Preço não registrado")</f>
        <v/>
      </c>
      <c r="I4663" s="37" t="str">
        <f t="shared" si="363"/>
        <v/>
      </c>
      <c r="J4663" s="1"/>
      <c r="K4663" s="1"/>
      <c r="L4663" s="16" t="str">
        <f t="shared" si="364"/>
        <v/>
      </c>
      <c r="M4663" s="70"/>
    </row>
    <row r="4664" spans="1:13" x14ac:dyDescent="0.3">
      <c r="A4664" s="4"/>
      <c r="B4664" s="1"/>
      <c r="C4664" s="1" t="str">
        <f t="shared" si="360"/>
        <v/>
      </c>
      <c r="D4664" s="1"/>
      <c r="E4664" s="1" t="str">
        <f t="shared" si="361"/>
        <v/>
      </c>
      <c r="F4664" s="1" t="str">
        <f t="shared" si="362"/>
        <v/>
      </c>
      <c r="G4664" s="1"/>
      <c r="H4664" s="74" t="str" cm="1">
        <f t="array" ref="H4664">IFERROR(IF(D4664="","",INDEX(Entradas!$H$3:$H$5000,MATCH(Vendas!A4664,IF(Entradas!$B$3:$B$5000=Vendas!D4664,Entradas!$A$3:$A$5000),1))),"Preço não registrado")</f>
        <v/>
      </c>
      <c r="I4664" s="37" t="str">
        <f t="shared" si="363"/>
        <v/>
      </c>
      <c r="J4664" s="1"/>
      <c r="K4664" s="1"/>
      <c r="L4664" s="16" t="str">
        <f t="shared" si="364"/>
        <v/>
      </c>
      <c r="M4664" s="70"/>
    </row>
    <row r="4665" spans="1:13" x14ac:dyDescent="0.3">
      <c r="A4665" s="4"/>
      <c r="B4665" s="1"/>
      <c r="C4665" s="1" t="str">
        <f t="shared" si="360"/>
        <v/>
      </c>
      <c r="D4665" s="1"/>
      <c r="E4665" s="1" t="str">
        <f t="shared" si="361"/>
        <v/>
      </c>
      <c r="F4665" s="1" t="str">
        <f t="shared" si="362"/>
        <v/>
      </c>
      <c r="G4665" s="1"/>
      <c r="H4665" s="74" t="str" cm="1">
        <f t="array" ref="H4665">IFERROR(IF(D4665="","",INDEX(Entradas!$H$3:$H$5000,MATCH(Vendas!A4665,IF(Entradas!$B$3:$B$5000=Vendas!D4665,Entradas!$A$3:$A$5000),1))),"Preço não registrado")</f>
        <v/>
      </c>
      <c r="I4665" s="37" t="str">
        <f t="shared" si="363"/>
        <v/>
      </c>
      <c r="J4665" s="1"/>
      <c r="K4665" s="1"/>
      <c r="L4665" s="16" t="str">
        <f t="shared" si="364"/>
        <v/>
      </c>
      <c r="M4665" s="70"/>
    </row>
    <row r="4666" spans="1:13" x14ac:dyDescent="0.3">
      <c r="A4666" s="4"/>
      <c r="B4666" s="1"/>
      <c r="C4666" s="1" t="str">
        <f t="shared" si="360"/>
        <v/>
      </c>
      <c r="D4666" s="1"/>
      <c r="E4666" s="1" t="str">
        <f t="shared" si="361"/>
        <v/>
      </c>
      <c r="F4666" s="1" t="str">
        <f t="shared" si="362"/>
        <v/>
      </c>
      <c r="G4666" s="1"/>
      <c r="H4666" s="74" t="str" cm="1">
        <f t="array" ref="H4666">IFERROR(IF(D4666="","",INDEX(Entradas!$H$3:$H$5000,MATCH(Vendas!A4666,IF(Entradas!$B$3:$B$5000=Vendas!D4666,Entradas!$A$3:$A$5000),1))),"Preço não registrado")</f>
        <v/>
      </c>
      <c r="I4666" s="37" t="str">
        <f t="shared" si="363"/>
        <v/>
      </c>
      <c r="J4666" s="1"/>
      <c r="K4666" s="1"/>
      <c r="L4666" s="16" t="str">
        <f t="shared" si="364"/>
        <v/>
      </c>
      <c r="M4666" s="70"/>
    </row>
    <row r="4667" spans="1:13" x14ac:dyDescent="0.3">
      <c r="A4667" s="4"/>
      <c r="B4667" s="1"/>
      <c r="C4667" s="1" t="str">
        <f t="shared" si="360"/>
        <v/>
      </c>
      <c r="D4667" s="1"/>
      <c r="E4667" s="1" t="str">
        <f t="shared" si="361"/>
        <v/>
      </c>
      <c r="F4667" s="1" t="str">
        <f t="shared" si="362"/>
        <v/>
      </c>
      <c r="G4667" s="1"/>
      <c r="H4667" s="74" t="str" cm="1">
        <f t="array" ref="H4667">IFERROR(IF(D4667="","",INDEX(Entradas!$H$3:$H$5000,MATCH(Vendas!A4667,IF(Entradas!$B$3:$B$5000=Vendas!D4667,Entradas!$A$3:$A$5000),1))),"Preço não registrado")</f>
        <v/>
      </c>
      <c r="I4667" s="37" t="str">
        <f t="shared" si="363"/>
        <v/>
      </c>
      <c r="J4667" s="1"/>
      <c r="K4667" s="1"/>
      <c r="L4667" s="16" t="str">
        <f t="shared" si="364"/>
        <v/>
      </c>
      <c r="M4667" s="70"/>
    </row>
    <row r="4668" spans="1:13" x14ac:dyDescent="0.3">
      <c r="A4668" s="4"/>
      <c r="B4668" s="1"/>
      <c r="C4668" s="1" t="str">
        <f t="shared" si="360"/>
        <v/>
      </c>
      <c r="D4668" s="1"/>
      <c r="E4668" s="1" t="str">
        <f t="shared" si="361"/>
        <v/>
      </c>
      <c r="F4668" s="1" t="str">
        <f t="shared" si="362"/>
        <v/>
      </c>
      <c r="G4668" s="1"/>
      <c r="H4668" s="74" t="str" cm="1">
        <f t="array" ref="H4668">IFERROR(IF(D4668="","",INDEX(Entradas!$H$3:$H$5000,MATCH(Vendas!A4668,IF(Entradas!$B$3:$B$5000=Vendas!D4668,Entradas!$A$3:$A$5000),1))),"Preço não registrado")</f>
        <v/>
      </c>
      <c r="I4668" s="37" t="str">
        <f t="shared" si="363"/>
        <v/>
      </c>
      <c r="J4668" s="1"/>
      <c r="K4668" s="1"/>
      <c r="L4668" s="16" t="str">
        <f t="shared" si="364"/>
        <v/>
      </c>
      <c r="M4668" s="70"/>
    </row>
    <row r="4669" spans="1:13" x14ac:dyDescent="0.3">
      <c r="A4669" s="4"/>
      <c r="B4669" s="1"/>
      <c r="C4669" s="1" t="str">
        <f t="shared" si="360"/>
        <v/>
      </c>
      <c r="D4669" s="1"/>
      <c r="E4669" s="1" t="str">
        <f t="shared" si="361"/>
        <v/>
      </c>
      <c r="F4669" s="1" t="str">
        <f t="shared" si="362"/>
        <v/>
      </c>
      <c r="G4669" s="1"/>
      <c r="H4669" s="74" t="str" cm="1">
        <f t="array" ref="H4669">IFERROR(IF(D4669="","",INDEX(Entradas!$H$3:$H$5000,MATCH(Vendas!A4669,IF(Entradas!$B$3:$B$5000=Vendas!D4669,Entradas!$A$3:$A$5000),1))),"Preço não registrado")</f>
        <v/>
      </c>
      <c r="I4669" s="37" t="str">
        <f t="shared" si="363"/>
        <v/>
      </c>
      <c r="J4669" s="1"/>
      <c r="K4669" s="1"/>
      <c r="L4669" s="16" t="str">
        <f t="shared" si="364"/>
        <v/>
      </c>
      <c r="M4669" s="70"/>
    </row>
    <row r="4670" spans="1:13" x14ac:dyDescent="0.3">
      <c r="A4670" s="4"/>
      <c r="B4670" s="1"/>
      <c r="C4670" s="1" t="str">
        <f t="shared" si="360"/>
        <v/>
      </c>
      <c r="D4670" s="1"/>
      <c r="E4670" s="1" t="str">
        <f t="shared" si="361"/>
        <v/>
      </c>
      <c r="F4670" s="1" t="str">
        <f t="shared" si="362"/>
        <v/>
      </c>
      <c r="G4670" s="1"/>
      <c r="H4670" s="74" t="str" cm="1">
        <f t="array" ref="H4670">IFERROR(IF(D4670="","",INDEX(Entradas!$H$3:$H$5000,MATCH(Vendas!A4670,IF(Entradas!$B$3:$B$5000=Vendas!D4670,Entradas!$A$3:$A$5000),1))),"Preço não registrado")</f>
        <v/>
      </c>
      <c r="I4670" s="37" t="str">
        <f t="shared" si="363"/>
        <v/>
      </c>
      <c r="J4670" s="1"/>
      <c r="K4670" s="1"/>
      <c r="L4670" s="16" t="str">
        <f t="shared" si="364"/>
        <v/>
      </c>
      <c r="M4670" s="70"/>
    </row>
    <row r="4671" spans="1:13" x14ac:dyDescent="0.3">
      <c r="A4671" s="4"/>
      <c r="B4671" s="1"/>
      <c r="C4671" s="1" t="str">
        <f t="shared" si="360"/>
        <v/>
      </c>
      <c r="D4671" s="1"/>
      <c r="E4671" s="1" t="str">
        <f t="shared" si="361"/>
        <v/>
      </c>
      <c r="F4671" s="1" t="str">
        <f t="shared" si="362"/>
        <v/>
      </c>
      <c r="G4671" s="1"/>
      <c r="H4671" s="74" t="str" cm="1">
        <f t="array" ref="H4671">IFERROR(IF(D4671="","",INDEX(Entradas!$H$3:$H$5000,MATCH(Vendas!A4671,IF(Entradas!$B$3:$B$5000=Vendas!D4671,Entradas!$A$3:$A$5000),1))),"Preço não registrado")</f>
        <v/>
      </c>
      <c r="I4671" s="37" t="str">
        <f t="shared" si="363"/>
        <v/>
      </c>
      <c r="J4671" s="1"/>
      <c r="K4671" s="1"/>
      <c r="L4671" s="16" t="str">
        <f t="shared" si="364"/>
        <v/>
      </c>
      <c r="M4671" s="70"/>
    </row>
    <row r="4672" spans="1:13" x14ac:dyDescent="0.3">
      <c r="A4672" s="4"/>
      <c r="B4672" s="1"/>
      <c r="C4672" s="1" t="str">
        <f t="shared" si="360"/>
        <v/>
      </c>
      <c r="D4672" s="6"/>
      <c r="E4672" s="1" t="str">
        <f t="shared" si="361"/>
        <v/>
      </c>
      <c r="F4672" s="1" t="str">
        <f t="shared" si="362"/>
        <v/>
      </c>
      <c r="G4672" s="1"/>
      <c r="H4672" s="74" t="str" cm="1">
        <f t="array" ref="H4672">IFERROR(IF(D4672="","",INDEX(Entradas!$H$3:$H$5000,MATCH(Vendas!A4672,IF(Entradas!$B$3:$B$5000=Vendas!D4672,Entradas!$A$3:$A$5000),1))),"Preço não registrado")</f>
        <v/>
      </c>
      <c r="I4672" s="37" t="str">
        <f t="shared" si="363"/>
        <v/>
      </c>
      <c r="J4672" s="1"/>
      <c r="K4672" s="1"/>
      <c r="L4672" s="16" t="str">
        <f t="shared" si="364"/>
        <v/>
      </c>
      <c r="M4672" s="70"/>
    </row>
    <row r="4673" spans="1:13" x14ac:dyDescent="0.3">
      <c r="A4673" s="4"/>
      <c r="B4673" s="1"/>
      <c r="C4673" s="1" t="str">
        <f t="shared" si="360"/>
        <v/>
      </c>
      <c r="D4673" s="1"/>
      <c r="E4673" s="1" t="str">
        <f t="shared" si="361"/>
        <v/>
      </c>
      <c r="F4673" s="1" t="str">
        <f t="shared" si="362"/>
        <v/>
      </c>
      <c r="G4673" s="1"/>
      <c r="H4673" s="74" t="str" cm="1">
        <f t="array" ref="H4673">IFERROR(IF(D4673="","",INDEX(Entradas!$H$3:$H$5000,MATCH(Vendas!A4673,IF(Entradas!$B$3:$B$5000=Vendas!D4673,Entradas!$A$3:$A$5000),1))),"Preço não registrado")</f>
        <v/>
      </c>
      <c r="I4673" s="37" t="str">
        <f t="shared" si="363"/>
        <v/>
      </c>
      <c r="J4673" s="1"/>
      <c r="K4673" s="1"/>
      <c r="L4673" s="16" t="str">
        <f t="shared" si="364"/>
        <v/>
      </c>
      <c r="M4673" s="70"/>
    </row>
    <row r="4674" spans="1:13" x14ac:dyDescent="0.3">
      <c r="A4674" s="4"/>
      <c r="B4674" s="1"/>
      <c r="C4674" s="1" t="str">
        <f t="shared" si="360"/>
        <v/>
      </c>
      <c r="D4674" s="1"/>
      <c r="E4674" s="1" t="str">
        <f t="shared" si="361"/>
        <v/>
      </c>
      <c r="F4674" s="1" t="str">
        <f t="shared" si="362"/>
        <v/>
      </c>
      <c r="G4674" s="1"/>
      <c r="H4674" s="74" t="str" cm="1">
        <f t="array" ref="H4674">IFERROR(IF(D4674="","",INDEX(Entradas!$H$3:$H$5000,MATCH(Vendas!A4674,IF(Entradas!$B$3:$B$5000=Vendas!D4674,Entradas!$A$3:$A$5000),1))),"Preço não registrado")</f>
        <v/>
      </c>
      <c r="I4674" s="37" t="str">
        <f t="shared" si="363"/>
        <v/>
      </c>
      <c r="J4674" s="1"/>
      <c r="K4674" s="1"/>
      <c r="L4674" s="16" t="str">
        <f t="shared" si="364"/>
        <v/>
      </c>
      <c r="M4674" s="70"/>
    </row>
    <row r="4675" spans="1:13" x14ac:dyDescent="0.3">
      <c r="A4675" s="4"/>
      <c r="B4675" s="1"/>
      <c r="C4675" s="1" t="str">
        <f t="shared" ref="C4675:C4738" si="365">IF(B4675="","",VLOOKUP(B4675,tabela_cliente,2,0))</f>
        <v/>
      </c>
      <c r="D4675" s="1"/>
      <c r="E4675" s="1" t="str">
        <f t="shared" ref="E4675:E4738" si="366">IF(D4675="","",VLOOKUP(D4675,tabela_produto,2,0))</f>
        <v/>
      </c>
      <c r="F4675" s="1" t="str">
        <f t="shared" ref="F4675:F4738" si="367">IF(D4675="","",VLOOKUP(D4675,tabela_produto,3,0))</f>
        <v/>
      </c>
      <c r="G4675" s="1"/>
      <c r="H4675" s="74" t="str" cm="1">
        <f t="array" ref="H4675">IFERROR(IF(D4675="","",INDEX(Entradas!$H$3:$H$5000,MATCH(Vendas!A4675,IF(Entradas!$B$3:$B$5000=Vendas!D4675,Entradas!$A$3:$A$5000),1))),"Preço não registrado")</f>
        <v/>
      </c>
      <c r="I4675" s="37" t="str">
        <f t="shared" si="363"/>
        <v/>
      </c>
      <c r="J4675" s="1"/>
      <c r="K4675" s="1"/>
      <c r="L4675" s="16" t="str">
        <f t="shared" si="364"/>
        <v/>
      </c>
      <c r="M4675" s="70"/>
    </row>
    <row r="4676" spans="1:13" x14ac:dyDescent="0.3">
      <c r="A4676" s="4"/>
      <c r="B4676" s="1"/>
      <c r="C4676" s="1" t="str">
        <f t="shared" si="365"/>
        <v/>
      </c>
      <c r="D4676" s="1"/>
      <c r="E4676" s="1" t="str">
        <f t="shared" si="366"/>
        <v/>
      </c>
      <c r="F4676" s="1" t="str">
        <f t="shared" si="367"/>
        <v/>
      </c>
      <c r="G4676" s="1"/>
      <c r="H4676" s="74" t="str" cm="1">
        <f t="array" ref="H4676">IFERROR(IF(D4676="","",INDEX(Entradas!$H$3:$H$5000,MATCH(Vendas!A4676,IF(Entradas!$B$3:$B$5000=Vendas!D4676,Entradas!$A$3:$A$5000),1))),"Preço não registrado")</f>
        <v/>
      </c>
      <c r="I4676" s="37" t="str">
        <f t="shared" ref="I4676:I4739" si="368">IFERROR(IF(OR(G4676="",H4676=""),"",G4676*H4676),"")</f>
        <v/>
      </c>
      <c r="J4676" s="1"/>
      <c r="K4676" s="1"/>
      <c r="L4676" s="16" t="str">
        <f t="shared" ref="L4676:L4739" si="369">IF(K4676="","",HYPERLINK("https://rastreamentocorreios.info/consulta/"&amp;K4676,"Rastreie aqui"))</f>
        <v/>
      </c>
      <c r="M4676" s="70"/>
    </row>
    <row r="4677" spans="1:13" x14ac:dyDescent="0.3">
      <c r="A4677" s="4"/>
      <c r="B4677" s="1"/>
      <c r="C4677" s="1" t="str">
        <f t="shared" si="365"/>
        <v/>
      </c>
      <c r="D4677" s="1"/>
      <c r="E4677" s="1" t="str">
        <f t="shared" si="366"/>
        <v/>
      </c>
      <c r="F4677" s="1" t="str">
        <f t="shared" si="367"/>
        <v/>
      </c>
      <c r="G4677" s="1"/>
      <c r="H4677" s="74" t="str" cm="1">
        <f t="array" ref="H4677">IFERROR(IF(D4677="","",INDEX(Entradas!$H$3:$H$5000,MATCH(Vendas!A4677,IF(Entradas!$B$3:$B$5000=Vendas!D4677,Entradas!$A$3:$A$5000),1))),"Preço não registrado")</f>
        <v/>
      </c>
      <c r="I4677" s="37" t="str">
        <f t="shared" si="368"/>
        <v/>
      </c>
      <c r="J4677" s="1"/>
      <c r="K4677" s="1"/>
      <c r="L4677" s="16" t="str">
        <f t="shared" si="369"/>
        <v/>
      </c>
      <c r="M4677" s="70"/>
    </row>
    <row r="4678" spans="1:13" x14ac:dyDescent="0.3">
      <c r="A4678" s="4"/>
      <c r="B4678" s="1"/>
      <c r="C4678" s="1" t="str">
        <f t="shared" si="365"/>
        <v/>
      </c>
      <c r="D4678" s="1"/>
      <c r="E4678" s="1" t="str">
        <f t="shared" si="366"/>
        <v/>
      </c>
      <c r="F4678" s="1" t="str">
        <f t="shared" si="367"/>
        <v/>
      </c>
      <c r="G4678" s="1"/>
      <c r="H4678" s="74" t="str" cm="1">
        <f t="array" ref="H4678">IFERROR(IF(D4678="","",INDEX(Entradas!$H$3:$H$5000,MATCH(Vendas!A4678,IF(Entradas!$B$3:$B$5000=Vendas!D4678,Entradas!$A$3:$A$5000),1))),"Preço não registrado")</f>
        <v/>
      </c>
      <c r="I4678" s="37" t="str">
        <f t="shared" si="368"/>
        <v/>
      </c>
      <c r="J4678" s="1"/>
      <c r="K4678" s="1"/>
      <c r="L4678" s="16" t="str">
        <f t="shared" si="369"/>
        <v/>
      </c>
      <c r="M4678" s="70"/>
    </row>
    <row r="4679" spans="1:13" x14ac:dyDescent="0.3">
      <c r="A4679" s="4"/>
      <c r="B4679" s="1"/>
      <c r="C4679" s="1" t="str">
        <f t="shared" si="365"/>
        <v/>
      </c>
      <c r="D4679" s="1"/>
      <c r="E4679" s="1" t="str">
        <f t="shared" si="366"/>
        <v/>
      </c>
      <c r="F4679" s="1" t="str">
        <f t="shared" si="367"/>
        <v/>
      </c>
      <c r="G4679" s="1"/>
      <c r="H4679" s="74" t="str" cm="1">
        <f t="array" ref="H4679">IFERROR(IF(D4679="","",INDEX(Entradas!$H$3:$H$5000,MATCH(Vendas!A4679,IF(Entradas!$B$3:$B$5000=Vendas!D4679,Entradas!$A$3:$A$5000),1))),"Preço não registrado")</f>
        <v/>
      </c>
      <c r="I4679" s="37" t="str">
        <f t="shared" si="368"/>
        <v/>
      </c>
      <c r="J4679" s="1"/>
      <c r="K4679" s="1"/>
      <c r="L4679" s="16" t="str">
        <f t="shared" si="369"/>
        <v/>
      </c>
      <c r="M4679" s="70"/>
    </row>
    <row r="4680" spans="1:13" x14ac:dyDescent="0.3">
      <c r="A4680" s="4"/>
      <c r="B4680" s="1"/>
      <c r="C4680" s="1" t="str">
        <f t="shared" si="365"/>
        <v/>
      </c>
      <c r="D4680" s="1"/>
      <c r="E4680" s="1" t="str">
        <f t="shared" si="366"/>
        <v/>
      </c>
      <c r="F4680" s="1" t="str">
        <f t="shared" si="367"/>
        <v/>
      </c>
      <c r="G4680" s="1"/>
      <c r="H4680" s="74" t="str" cm="1">
        <f t="array" ref="H4680">IFERROR(IF(D4680="","",INDEX(Entradas!$H$3:$H$5000,MATCH(Vendas!A4680,IF(Entradas!$B$3:$B$5000=Vendas!D4680,Entradas!$A$3:$A$5000),1))),"Preço não registrado")</f>
        <v/>
      </c>
      <c r="I4680" s="37" t="str">
        <f t="shared" si="368"/>
        <v/>
      </c>
      <c r="J4680" s="1"/>
      <c r="K4680" s="1"/>
      <c r="L4680" s="16" t="str">
        <f t="shared" si="369"/>
        <v/>
      </c>
      <c r="M4680" s="70"/>
    </row>
    <row r="4681" spans="1:13" x14ac:dyDescent="0.3">
      <c r="A4681" s="4"/>
      <c r="B4681" s="1"/>
      <c r="C4681" s="1" t="str">
        <f t="shared" si="365"/>
        <v/>
      </c>
      <c r="D4681" s="1"/>
      <c r="E4681" s="1" t="str">
        <f t="shared" si="366"/>
        <v/>
      </c>
      <c r="F4681" s="1" t="str">
        <f t="shared" si="367"/>
        <v/>
      </c>
      <c r="G4681" s="1"/>
      <c r="H4681" s="74" t="str" cm="1">
        <f t="array" ref="H4681">IFERROR(IF(D4681="","",INDEX(Entradas!$H$3:$H$5000,MATCH(Vendas!A4681,IF(Entradas!$B$3:$B$5000=Vendas!D4681,Entradas!$A$3:$A$5000),1))),"Preço não registrado")</f>
        <v/>
      </c>
      <c r="I4681" s="37" t="str">
        <f t="shared" si="368"/>
        <v/>
      </c>
      <c r="J4681" s="1"/>
      <c r="K4681" s="1"/>
      <c r="L4681" s="16" t="str">
        <f t="shared" si="369"/>
        <v/>
      </c>
      <c r="M4681" s="70"/>
    </row>
    <row r="4682" spans="1:13" x14ac:dyDescent="0.3">
      <c r="A4682" s="4"/>
      <c r="B4682" s="1"/>
      <c r="C4682" s="1" t="str">
        <f t="shared" si="365"/>
        <v/>
      </c>
      <c r="D4682" s="6"/>
      <c r="E4682" s="1" t="str">
        <f t="shared" si="366"/>
        <v/>
      </c>
      <c r="F4682" s="1" t="str">
        <f t="shared" si="367"/>
        <v/>
      </c>
      <c r="G4682" s="1"/>
      <c r="H4682" s="74" t="str" cm="1">
        <f t="array" ref="H4682">IFERROR(IF(D4682="","",INDEX(Entradas!$H$3:$H$5000,MATCH(Vendas!A4682,IF(Entradas!$B$3:$B$5000=Vendas!D4682,Entradas!$A$3:$A$5000),1))),"Preço não registrado")</f>
        <v/>
      </c>
      <c r="I4682" s="37" t="str">
        <f t="shared" si="368"/>
        <v/>
      </c>
      <c r="J4682" s="1"/>
      <c r="K4682" s="1"/>
      <c r="L4682" s="16" t="str">
        <f t="shared" si="369"/>
        <v/>
      </c>
      <c r="M4682" s="70"/>
    </row>
    <row r="4683" spans="1:13" x14ac:dyDescent="0.3">
      <c r="A4683" s="4"/>
      <c r="B4683" s="1"/>
      <c r="C4683" s="1" t="str">
        <f t="shared" si="365"/>
        <v/>
      </c>
      <c r="D4683" s="1"/>
      <c r="E4683" s="1" t="str">
        <f t="shared" si="366"/>
        <v/>
      </c>
      <c r="F4683" s="1" t="str">
        <f t="shared" si="367"/>
        <v/>
      </c>
      <c r="G4683" s="1"/>
      <c r="H4683" s="74" t="str" cm="1">
        <f t="array" ref="H4683">IFERROR(IF(D4683="","",INDEX(Entradas!$H$3:$H$5000,MATCH(Vendas!A4683,IF(Entradas!$B$3:$B$5000=Vendas!D4683,Entradas!$A$3:$A$5000),1))),"Preço não registrado")</f>
        <v/>
      </c>
      <c r="I4683" s="37" t="str">
        <f t="shared" si="368"/>
        <v/>
      </c>
      <c r="J4683" s="1"/>
      <c r="K4683" s="1"/>
      <c r="L4683" s="16" t="str">
        <f t="shared" si="369"/>
        <v/>
      </c>
      <c r="M4683" s="70"/>
    </row>
    <row r="4684" spans="1:13" x14ac:dyDescent="0.3">
      <c r="A4684" s="4"/>
      <c r="B4684" s="1"/>
      <c r="C4684" s="1" t="str">
        <f t="shared" si="365"/>
        <v/>
      </c>
      <c r="D4684" s="1"/>
      <c r="E4684" s="1" t="str">
        <f t="shared" si="366"/>
        <v/>
      </c>
      <c r="F4684" s="1" t="str">
        <f t="shared" si="367"/>
        <v/>
      </c>
      <c r="G4684" s="1"/>
      <c r="H4684" s="74" t="str" cm="1">
        <f t="array" ref="H4684">IFERROR(IF(D4684="","",INDEX(Entradas!$H$3:$H$5000,MATCH(Vendas!A4684,IF(Entradas!$B$3:$B$5000=Vendas!D4684,Entradas!$A$3:$A$5000),1))),"Preço não registrado")</f>
        <v/>
      </c>
      <c r="I4684" s="37" t="str">
        <f t="shared" si="368"/>
        <v/>
      </c>
      <c r="J4684" s="1"/>
      <c r="K4684" s="1"/>
      <c r="L4684" s="16" t="str">
        <f t="shared" si="369"/>
        <v/>
      </c>
      <c r="M4684" s="70"/>
    </row>
    <row r="4685" spans="1:13" x14ac:dyDescent="0.3">
      <c r="A4685" s="4"/>
      <c r="B4685" s="1"/>
      <c r="C4685" s="1" t="str">
        <f t="shared" si="365"/>
        <v/>
      </c>
      <c r="D4685" s="1"/>
      <c r="E4685" s="1" t="str">
        <f t="shared" si="366"/>
        <v/>
      </c>
      <c r="F4685" s="1" t="str">
        <f t="shared" si="367"/>
        <v/>
      </c>
      <c r="G4685" s="1"/>
      <c r="H4685" s="74" t="str" cm="1">
        <f t="array" ref="H4685">IFERROR(IF(D4685="","",INDEX(Entradas!$H$3:$H$5000,MATCH(Vendas!A4685,IF(Entradas!$B$3:$B$5000=Vendas!D4685,Entradas!$A$3:$A$5000),1))),"Preço não registrado")</f>
        <v/>
      </c>
      <c r="I4685" s="37" t="str">
        <f t="shared" si="368"/>
        <v/>
      </c>
      <c r="J4685" s="1"/>
      <c r="K4685" s="1"/>
      <c r="L4685" s="16" t="str">
        <f t="shared" si="369"/>
        <v/>
      </c>
      <c r="M4685" s="70"/>
    </row>
    <row r="4686" spans="1:13" x14ac:dyDescent="0.3">
      <c r="A4686" s="4"/>
      <c r="B4686" s="1"/>
      <c r="C4686" s="1" t="str">
        <f t="shared" si="365"/>
        <v/>
      </c>
      <c r="D4686" s="1"/>
      <c r="E4686" s="1" t="str">
        <f t="shared" si="366"/>
        <v/>
      </c>
      <c r="F4686" s="1" t="str">
        <f t="shared" si="367"/>
        <v/>
      </c>
      <c r="G4686" s="1"/>
      <c r="H4686" s="74" t="str" cm="1">
        <f t="array" ref="H4686">IFERROR(IF(D4686="","",INDEX(Entradas!$H$3:$H$5000,MATCH(Vendas!A4686,IF(Entradas!$B$3:$B$5000=Vendas!D4686,Entradas!$A$3:$A$5000),1))),"Preço não registrado")</f>
        <v/>
      </c>
      <c r="I4686" s="37" t="str">
        <f t="shared" si="368"/>
        <v/>
      </c>
      <c r="J4686" s="1"/>
      <c r="K4686" s="1"/>
      <c r="L4686" s="16" t="str">
        <f t="shared" si="369"/>
        <v/>
      </c>
      <c r="M4686" s="70"/>
    </row>
    <row r="4687" spans="1:13" x14ac:dyDescent="0.3">
      <c r="A4687" s="4"/>
      <c r="B4687" s="1"/>
      <c r="C4687" s="1" t="str">
        <f t="shared" si="365"/>
        <v/>
      </c>
      <c r="D4687" s="1"/>
      <c r="E4687" s="1" t="str">
        <f t="shared" si="366"/>
        <v/>
      </c>
      <c r="F4687" s="1" t="str">
        <f t="shared" si="367"/>
        <v/>
      </c>
      <c r="G4687" s="1"/>
      <c r="H4687" s="74" t="str" cm="1">
        <f t="array" ref="H4687">IFERROR(IF(D4687="","",INDEX(Entradas!$H$3:$H$5000,MATCH(Vendas!A4687,IF(Entradas!$B$3:$B$5000=Vendas!D4687,Entradas!$A$3:$A$5000),1))),"Preço não registrado")</f>
        <v/>
      </c>
      <c r="I4687" s="37" t="str">
        <f t="shared" si="368"/>
        <v/>
      </c>
      <c r="J4687" s="1"/>
      <c r="K4687" s="1"/>
      <c r="L4687" s="16" t="str">
        <f t="shared" si="369"/>
        <v/>
      </c>
      <c r="M4687" s="70"/>
    </row>
    <row r="4688" spans="1:13" x14ac:dyDescent="0.3">
      <c r="A4688" s="4"/>
      <c r="B4688" s="1"/>
      <c r="C4688" s="1" t="str">
        <f t="shared" si="365"/>
        <v/>
      </c>
      <c r="D4688" s="1"/>
      <c r="E4688" s="1" t="str">
        <f t="shared" si="366"/>
        <v/>
      </c>
      <c r="F4688" s="1" t="str">
        <f t="shared" si="367"/>
        <v/>
      </c>
      <c r="G4688" s="1"/>
      <c r="H4688" s="74" t="str" cm="1">
        <f t="array" ref="H4688">IFERROR(IF(D4688="","",INDEX(Entradas!$H$3:$H$5000,MATCH(Vendas!A4688,IF(Entradas!$B$3:$B$5000=Vendas!D4688,Entradas!$A$3:$A$5000),1))),"Preço não registrado")</f>
        <v/>
      </c>
      <c r="I4688" s="37" t="str">
        <f t="shared" si="368"/>
        <v/>
      </c>
      <c r="J4688" s="1"/>
      <c r="K4688" s="1"/>
      <c r="L4688" s="16" t="str">
        <f t="shared" si="369"/>
        <v/>
      </c>
      <c r="M4688" s="70"/>
    </row>
    <row r="4689" spans="1:13" x14ac:dyDescent="0.3">
      <c r="A4689" s="4"/>
      <c r="B4689" s="1"/>
      <c r="C4689" s="1" t="str">
        <f t="shared" si="365"/>
        <v/>
      </c>
      <c r="D4689" s="1"/>
      <c r="E4689" s="1" t="str">
        <f t="shared" si="366"/>
        <v/>
      </c>
      <c r="F4689" s="1" t="str">
        <f t="shared" si="367"/>
        <v/>
      </c>
      <c r="G4689" s="1"/>
      <c r="H4689" s="74" t="str" cm="1">
        <f t="array" ref="H4689">IFERROR(IF(D4689="","",INDEX(Entradas!$H$3:$H$5000,MATCH(Vendas!A4689,IF(Entradas!$B$3:$B$5000=Vendas!D4689,Entradas!$A$3:$A$5000),1))),"Preço não registrado")</f>
        <v/>
      </c>
      <c r="I4689" s="37" t="str">
        <f t="shared" si="368"/>
        <v/>
      </c>
      <c r="J4689" s="1"/>
      <c r="K4689" s="1"/>
      <c r="L4689" s="16" t="str">
        <f t="shared" si="369"/>
        <v/>
      </c>
      <c r="M4689" s="70"/>
    </row>
    <row r="4690" spans="1:13" x14ac:dyDescent="0.3">
      <c r="A4690" s="4"/>
      <c r="B4690" s="1"/>
      <c r="C4690" s="1" t="str">
        <f t="shared" si="365"/>
        <v/>
      </c>
      <c r="D4690" s="1"/>
      <c r="E4690" s="1" t="str">
        <f t="shared" si="366"/>
        <v/>
      </c>
      <c r="F4690" s="1" t="str">
        <f t="shared" si="367"/>
        <v/>
      </c>
      <c r="G4690" s="1"/>
      <c r="H4690" s="74" t="str" cm="1">
        <f t="array" ref="H4690">IFERROR(IF(D4690="","",INDEX(Entradas!$H$3:$H$5000,MATCH(Vendas!A4690,IF(Entradas!$B$3:$B$5000=Vendas!D4690,Entradas!$A$3:$A$5000),1))),"Preço não registrado")</f>
        <v/>
      </c>
      <c r="I4690" s="37" t="str">
        <f t="shared" si="368"/>
        <v/>
      </c>
      <c r="J4690" s="1"/>
      <c r="K4690" s="1"/>
      <c r="L4690" s="16" t="str">
        <f t="shared" si="369"/>
        <v/>
      </c>
      <c r="M4690" s="70"/>
    </row>
    <row r="4691" spans="1:13" x14ac:dyDescent="0.3">
      <c r="A4691" s="4"/>
      <c r="B4691" s="1"/>
      <c r="C4691" s="1" t="str">
        <f t="shared" si="365"/>
        <v/>
      </c>
      <c r="D4691" s="1"/>
      <c r="E4691" s="1" t="str">
        <f t="shared" si="366"/>
        <v/>
      </c>
      <c r="F4691" s="1" t="str">
        <f t="shared" si="367"/>
        <v/>
      </c>
      <c r="G4691" s="1"/>
      <c r="H4691" s="74" t="str" cm="1">
        <f t="array" ref="H4691">IFERROR(IF(D4691="","",INDEX(Entradas!$H$3:$H$5000,MATCH(Vendas!A4691,IF(Entradas!$B$3:$B$5000=Vendas!D4691,Entradas!$A$3:$A$5000),1))),"Preço não registrado")</f>
        <v/>
      </c>
      <c r="I4691" s="37" t="str">
        <f t="shared" si="368"/>
        <v/>
      </c>
      <c r="J4691" s="1"/>
      <c r="K4691" s="1"/>
      <c r="L4691" s="16" t="str">
        <f t="shared" si="369"/>
        <v/>
      </c>
      <c r="M4691" s="70"/>
    </row>
    <row r="4692" spans="1:13" x14ac:dyDescent="0.3">
      <c r="A4692" s="4"/>
      <c r="B4692" s="1"/>
      <c r="C4692" s="1" t="str">
        <f t="shared" si="365"/>
        <v/>
      </c>
      <c r="D4692" s="6"/>
      <c r="E4692" s="1" t="str">
        <f t="shared" si="366"/>
        <v/>
      </c>
      <c r="F4692" s="1" t="str">
        <f t="shared" si="367"/>
        <v/>
      </c>
      <c r="G4692" s="1"/>
      <c r="H4692" s="74" t="str" cm="1">
        <f t="array" ref="H4692">IFERROR(IF(D4692="","",INDEX(Entradas!$H$3:$H$5000,MATCH(Vendas!A4692,IF(Entradas!$B$3:$B$5000=Vendas!D4692,Entradas!$A$3:$A$5000),1))),"Preço não registrado")</f>
        <v/>
      </c>
      <c r="I4692" s="37" t="str">
        <f t="shared" si="368"/>
        <v/>
      </c>
      <c r="J4692" s="1"/>
      <c r="K4692" s="1"/>
      <c r="L4692" s="16" t="str">
        <f t="shared" si="369"/>
        <v/>
      </c>
      <c r="M4692" s="70"/>
    </row>
    <row r="4693" spans="1:13" x14ac:dyDescent="0.3">
      <c r="A4693" s="4"/>
      <c r="B4693" s="1"/>
      <c r="C4693" s="1" t="str">
        <f t="shared" si="365"/>
        <v/>
      </c>
      <c r="D4693" s="1"/>
      <c r="E4693" s="1" t="str">
        <f t="shared" si="366"/>
        <v/>
      </c>
      <c r="F4693" s="1" t="str">
        <f t="shared" si="367"/>
        <v/>
      </c>
      <c r="G4693" s="1"/>
      <c r="H4693" s="74" t="str" cm="1">
        <f t="array" ref="H4693">IFERROR(IF(D4693="","",INDEX(Entradas!$H$3:$H$5000,MATCH(Vendas!A4693,IF(Entradas!$B$3:$B$5000=Vendas!D4693,Entradas!$A$3:$A$5000),1))),"Preço não registrado")</f>
        <v/>
      </c>
      <c r="I4693" s="37" t="str">
        <f t="shared" si="368"/>
        <v/>
      </c>
      <c r="J4693" s="1"/>
      <c r="K4693" s="1"/>
      <c r="L4693" s="16" t="str">
        <f t="shared" si="369"/>
        <v/>
      </c>
      <c r="M4693" s="70"/>
    </row>
    <row r="4694" spans="1:13" x14ac:dyDescent="0.3">
      <c r="A4694" s="4"/>
      <c r="B4694" s="1"/>
      <c r="C4694" s="1" t="str">
        <f t="shared" si="365"/>
        <v/>
      </c>
      <c r="D4694" s="1"/>
      <c r="E4694" s="1" t="str">
        <f t="shared" si="366"/>
        <v/>
      </c>
      <c r="F4694" s="1" t="str">
        <f t="shared" si="367"/>
        <v/>
      </c>
      <c r="G4694" s="1"/>
      <c r="H4694" s="74" t="str" cm="1">
        <f t="array" ref="H4694">IFERROR(IF(D4694="","",INDEX(Entradas!$H$3:$H$5000,MATCH(Vendas!A4694,IF(Entradas!$B$3:$B$5000=Vendas!D4694,Entradas!$A$3:$A$5000),1))),"Preço não registrado")</f>
        <v/>
      </c>
      <c r="I4694" s="37" t="str">
        <f t="shared" si="368"/>
        <v/>
      </c>
      <c r="J4694" s="1"/>
      <c r="K4694" s="1"/>
      <c r="L4694" s="16" t="str">
        <f t="shared" si="369"/>
        <v/>
      </c>
      <c r="M4694" s="70"/>
    </row>
    <row r="4695" spans="1:13" x14ac:dyDescent="0.3">
      <c r="A4695" s="4"/>
      <c r="B4695" s="1"/>
      <c r="C4695" s="1" t="str">
        <f t="shared" si="365"/>
        <v/>
      </c>
      <c r="D4695" s="1"/>
      <c r="E4695" s="1" t="str">
        <f t="shared" si="366"/>
        <v/>
      </c>
      <c r="F4695" s="1" t="str">
        <f t="shared" si="367"/>
        <v/>
      </c>
      <c r="G4695" s="1"/>
      <c r="H4695" s="74" t="str" cm="1">
        <f t="array" ref="H4695">IFERROR(IF(D4695="","",INDEX(Entradas!$H$3:$H$5000,MATCH(Vendas!A4695,IF(Entradas!$B$3:$B$5000=Vendas!D4695,Entradas!$A$3:$A$5000),1))),"Preço não registrado")</f>
        <v/>
      </c>
      <c r="I4695" s="37" t="str">
        <f t="shared" si="368"/>
        <v/>
      </c>
      <c r="J4695" s="1"/>
      <c r="K4695" s="1"/>
      <c r="L4695" s="16" t="str">
        <f t="shared" si="369"/>
        <v/>
      </c>
      <c r="M4695" s="70"/>
    </row>
    <row r="4696" spans="1:13" x14ac:dyDescent="0.3">
      <c r="A4696" s="4"/>
      <c r="B4696" s="1"/>
      <c r="C4696" s="1" t="str">
        <f t="shared" si="365"/>
        <v/>
      </c>
      <c r="D4696" s="1"/>
      <c r="E4696" s="1" t="str">
        <f t="shared" si="366"/>
        <v/>
      </c>
      <c r="F4696" s="1" t="str">
        <f t="shared" si="367"/>
        <v/>
      </c>
      <c r="G4696" s="1"/>
      <c r="H4696" s="74" t="str" cm="1">
        <f t="array" ref="H4696">IFERROR(IF(D4696="","",INDEX(Entradas!$H$3:$H$5000,MATCH(Vendas!A4696,IF(Entradas!$B$3:$B$5000=Vendas!D4696,Entradas!$A$3:$A$5000),1))),"Preço não registrado")</f>
        <v/>
      </c>
      <c r="I4696" s="37" t="str">
        <f t="shared" si="368"/>
        <v/>
      </c>
      <c r="J4696" s="1"/>
      <c r="K4696" s="1"/>
      <c r="L4696" s="16" t="str">
        <f t="shared" si="369"/>
        <v/>
      </c>
      <c r="M4696" s="70"/>
    </row>
    <row r="4697" spans="1:13" x14ac:dyDescent="0.3">
      <c r="A4697" s="4"/>
      <c r="B4697" s="1"/>
      <c r="C4697" s="1" t="str">
        <f t="shared" si="365"/>
        <v/>
      </c>
      <c r="D4697" s="1"/>
      <c r="E4697" s="1" t="str">
        <f t="shared" si="366"/>
        <v/>
      </c>
      <c r="F4697" s="1" t="str">
        <f t="shared" si="367"/>
        <v/>
      </c>
      <c r="G4697" s="1"/>
      <c r="H4697" s="74" t="str" cm="1">
        <f t="array" ref="H4697">IFERROR(IF(D4697="","",INDEX(Entradas!$H$3:$H$5000,MATCH(Vendas!A4697,IF(Entradas!$B$3:$B$5000=Vendas!D4697,Entradas!$A$3:$A$5000),1))),"Preço não registrado")</f>
        <v/>
      </c>
      <c r="I4697" s="37" t="str">
        <f t="shared" si="368"/>
        <v/>
      </c>
      <c r="J4697" s="1"/>
      <c r="K4697" s="1"/>
      <c r="L4697" s="16" t="str">
        <f t="shared" si="369"/>
        <v/>
      </c>
      <c r="M4697" s="70"/>
    </row>
    <row r="4698" spans="1:13" x14ac:dyDescent="0.3">
      <c r="A4698" s="4"/>
      <c r="B4698" s="1"/>
      <c r="C4698" s="1" t="str">
        <f t="shared" si="365"/>
        <v/>
      </c>
      <c r="D4698" s="1"/>
      <c r="E4698" s="1" t="str">
        <f t="shared" si="366"/>
        <v/>
      </c>
      <c r="F4698" s="1" t="str">
        <f t="shared" si="367"/>
        <v/>
      </c>
      <c r="G4698" s="1"/>
      <c r="H4698" s="74" t="str" cm="1">
        <f t="array" ref="H4698">IFERROR(IF(D4698="","",INDEX(Entradas!$H$3:$H$5000,MATCH(Vendas!A4698,IF(Entradas!$B$3:$B$5000=Vendas!D4698,Entradas!$A$3:$A$5000),1))),"Preço não registrado")</f>
        <v/>
      </c>
      <c r="I4698" s="37" t="str">
        <f t="shared" si="368"/>
        <v/>
      </c>
      <c r="J4698" s="1"/>
      <c r="K4698" s="1"/>
      <c r="L4698" s="16" t="str">
        <f t="shared" si="369"/>
        <v/>
      </c>
      <c r="M4698" s="70"/>
    </row>
    <row r="4699" spans="1:13" x14ac:dyDescent="0.3">
      <c r="A4699" s="4"/>
      <c r="B4699" s="1"/>
      <c r="C4699" s="1" t="str">
        <f t="shared" si="365"/>
        <v/>
      </c>
      <c r="D4699" s="1"/>
      <c r="E4699" s="1" t="str">
        <f t="shared" si="366"/>
        <v/>
      </c>
      <c r="F4699" s="1" t="str">
        <f t="shared" si="367"/>
        <v/>
      </c>
      <c r="G4699" s="1"/>
      <c r="H4699" s="74" t="str" cm="1">
        <f t="array" ref="H4699">IFERROR(IF(D4699="","",INDEX(Entradas!$H$3:$H$5000,MATCH(Vendas!A4699,IF(Entradas!$B$3:$B$5000=Vendas!D4699,Entradas!$A$3:$A$5000),1))),"Preço não registrado")</f>
        <v/>
      </c>
      <c r="I4699" s="37" t="str">
        <f t="shared" si="368"/>
        <v/>
      </c>
      <c r="J4699" s="1"/>
      <c r="K4699" s="1"/>
      <c r="L4699" s="16" t="str">
        <f t="shared" si="369"/>
        <v/>
      </c>
      <c r="M4699" s="70"/>
    </row>
    <row r="4700" spans="1:13" x14ac:dyDescent="0.3">
      <c r="A4700" s="4"/>
      <c r="B4700" s="1"/>
      <c r="C4700" s="1" t="str">
        <f t="shared" si="365"/>
        <v/>
      </c>
      <c r="D4700" s="1"/>
      <c r="E4700" s="1" t="str">
        <f t="shared" si="366"/>
        <v/>
      </c>
      <c r="F4700" s="1" t="str">
        <f t="shared" si="367"/>
        <v/>
      </c>
      <c r="G4700" s="1"/>
      <c r="H4700" s="74" t="str" cm="1">
        <f t="array" ref="H4700">IFERROR(IF(D4700="","",INDEX(Entradas!$H$3:$H$5000,MATCH(Vendas!A4700,IF(Entradas!$B$3:$B$5000=Vendas!D4700,Entradas!$A$3:$A$5000),1))),"Preço não registrado")</f>
        <v/>
      </c>
      <c r="I4700" s="37" t="str">
        <f t="shared" si="368"/>
        <v/>
      </c>
      <c r="J4700" s="1"/>
      <c r="K4700" s="1"/>
      <c r="L4700" s="16" t="str">
        <f t="shared" si="369"/>
        <v/>
      </c>
      <c r="M4700" s="70"/>
    </row>
    <row r="4701" spans="1:13" x14ac:dyDescent="0.3">
      <c r="A4701" s="4"/>
      <c r="B4701" s="1"/>
      <c r="C4701" s="1" t="str">
        <f t="shared" si="365"/>
        <v/>
      </c>
      <c r="D4701" s="1"/>
      <c r="E4701" s="1" t="str">
        <f t="shared" si="366"/>
        <v/>
      </c>
      <c r="F4701" s="1" t="str">
        <f t="shared" si="367"/>
        <v/>
      </c>
      <c r="G4701" s="1"/>
      <c r="H4701" s="74" t="str" cm="1">
        <f t="array" ref="H4701">IFERROR(IF(D4701="","",INDEX(Entradas!$H$3:$H$5000,MATCH(Vendas!A4701,IF(Entradas!$B$3:$B$5000=Vendas!D4701,Entradas!$A$3:$A$5000),1))),"Preço não registrado")</f>
        <v/>
      </c>
      <c r="I4701" s="37" t="str">
        <f t="shared" si="368"/>
        <v/>
      </c>
      <c r="J4701" s="1"/>
      <c r="K4701" s="1"/>
      <c r="L4701" s="16" t="str">
        <f t="shared" si="369"/>
        <v/>
      </c>
      <c r="M4701" s="70"/>
    </row>
    <row r="4702" spans="1:13" x14ac:dyDescent="0.3">
      <c r="A4702" s="4"/>
      <c r="B4702" s="1"/>
      <c r="C4702" s="1" t="str">
        <f t="shared" si="365"/>
        <v/>
      </c>
      <c r="D4702" s="6"/>
      <c r="E4702" s="1" t="str">
        <f t="shared" si="366"/>
        <v/>
      </c>
      <c r="F4702" s="1" t="str">
        <f t="shared" si="367"/>
        <v/>
      </c>
      <c r="G4702" s="1"/>
      <c r="H4702" s="74" t="str" cm="1">
        <f t="array" ref="H4702">IFERROR(IF(D4702="","",INDEX(Entradas!$H$3:$H$5000,MATCH(Vendas!A4702,IF(Entradas!$B$3:$B$5000=Vendas!D4702,Entradas!$A$3:$A$5000),1))),"Preço não registrado")</f>
        <v/>
      </c>
      <c r="I4702" s="37" t="str">
        <f t="shared" si="368"/>
        <v/>
      </c>
      <c r="J4702" s="1"/>
      <c r="K4702" s="1"/>
      <c r="L4702" s="16" t="str">
        <f t="shared" si="369"/>
        <v/>
      </c>
      <c r="M4702" s="70"/>
    </row>
    <row r="4703" spans="1:13" x14ac:dyDescent="0.3">
      <c r="A4703" s="4"/>
      <c r="B4703" s="1"/>
      <c r="C4703" s="1" t="str">
        <f t="shared" si="365"/>
        <v/>
      </c>
      <c r="D4703" s="1"/>
      <c r="E4703" s="1" t="str">
        <f t="shared" si="366"/>
        <v/>
      </c>
      <c r="F4703" s="1" t="str">
        <f t="shared" si="367"/>
        <v/>
      </c>
      <c r="G4703" s="1"/>
      <c r="H4703" s="74" t="str" cm="1">
        <f t="array" ref="H4703">IFERROR(IF(D4703="","",INDEX(Entradas!$H$3:$H$5000,MATCH(Vendas!A4703,IF(Entradas!$B$3:$B$5000=Vendas!D4703,Entradas!$A$3:$A$5000),1))),"Preço não registrado")</f>
        <v/>
      </c>
      <c r="I4703" s="37" t="str">
        <f t="shared" si="368"/>
        <v/>
      </c>
      <c r="J4703" s="1"/>
      <c r="K4703" s="1"/>
      <c r="L4703" s="16" t="str">
        <f t="shared" si="369"/>
        <v/>
      </c>
      <c r="M4703" s="70"/>
    </row>
    <row r="4704" spans="1:13" x14ac:dyDescent="0.3">
      <c r="A4704" s="4"/>
      <c r="B4704" s="1"/>
      <c r="C4704" s="1" t="str">
        <f t="shared" si="365"/>
        <v/>
      </c>
      <c r="D4704" s="1"/>
      <c r="E4704" s="1" t="str">
        <f t="shared" si="366"/>
        <v/>
      </c>
      <c r="F4704" s="1" t="str">
        <f t="shared" si="367"/>
        <v/>
      </c>
      <c r="G4704" s="1"/>
      <c r="H4704" s="74" t="str" cm="1">
        <f t="array" ref="H4704">IFERROR(IF(D4704="","",INDEX(Entradas!$H$3:$H$5000,MATCH(Vendas!A4704,IF(Entradas!$B$3:$B$5000=Vendas!D4704,Entradas!$A$3:$A$5000),1))),"Preço não registrado")</f>
        <v/>
      </c>
      <c r="I4704" s="37" t="str">
        <f t="shared" si="368"/>
        <v/>
      </c>
      <c r="J4704" s="1"/>
      <c r="K4704" s="1"/>
      <c r="L4704" s="16" t="str">
        <f t="shared" si="369"/>
        <v/>
      </c>
      <c r="M4704" s="70"/>
    </row>
    <row r="4705" spans="1:13" x14ac:dyDescent="0.3">
      <c r="A4705" s="4"/>
      <c r="B4705" s="1"/>
      <c r="C4705" s="1" t="str">
        <f t="shared" si="365"/>
        <v/>
      </c>
      <c r="D4705" s="1"/>
      <c r="E4705" s="1" t="str">
        <f t="shared" si="366"/>
        <v/>
      </c>
      <c r="F4705" s="1" t="str">
        <f t="shared" si="367"/>
        <v/>
      </c>
      <c r="G4705" s="1"/>
      <c r="H4705" s="74" t="str" cm="1">
        <f t="array" ref="H4705">IFERROR(IF(D4705="","",INDEX(Entradas!$H$3:$H$5000,MATCH(Vendas!A4705,IF(Entradas!$B$3:$B$5000=Vendas!D4705,Entradas!$A$3:$A$5000),1))),"Preço não registrado")</f>
        <v/>
      </c>
      <c r="I4705" s="37" t="str">
        <f t="shared" si="368"/>
        <v/>
      </c>
      <c r="J4705" s="1"/>
      <c r="K4705" s="1"/>
      <c r="L4705" s="16" t="str">
        <f t="shared" si="369"/>
        <v/>
      </c>
      <c r="M4705" s="70"/>
    </row>
    <row r="4706" spans="1:13" x14ac:dyDescent="0.3">
      <c r="A4706" s="4"/>
      <c r="B4706" s="1"/>
      <c r="C4706" s="1" t="str">
        <f t="shared" si="365"/>
        <v/>
      </c>
      <c r="D4706" s="1"/>
      <c r="E4706" s="1" t="str">
        <f t="shared" si="366"/>
        <v/>
      </c>
      <c r="F4706" s="1" t="str">
        <f t="shared" si="367"/>
        <v/>
      </c>
      <c r="G4706" s="1"/>
      <c r="H4706" s="74" t="str" cm="1">
        <f t="array" ref="H4706">IFERROR(IF(D4706="","",INDEX(Entradas!$H$3:$H$5000,MATCH(Vendas!A4706,IF(Entradas!$B$3:$B$5000=Vendas!D4706,Entradas!$A$3:$A$5000),1))),"Preço não registrado")</f>
        <v/>
      </c>
      <c r="I4706" s="37" t="str">
        <f t="shared" si="368"/>
        <v/>
      </c>
      <c r="J4706" s="1"/>
      <c r="K4706" s="1"/>
      <c r="L4706" s="16" t="str">
        <f t="shared" si="369"/>
        <v/>
      </c>
      <c r="M4706" s="70"/>
    </row>
    <row r="4707" spans="1:13" x14ac:dyDescent="0.3">
      <c r="A4707" s="4"/>
      <c r="B4707" s="1"/>
      <c r="C4707" s="1" t="str">
        <f t="shared" si="365"/>
        <v/>
      </c>
      <c r="D4707" s="1"/>
      <c r="E4707" s="1" t="str">
        <f t="shared" si="366"/>
        <v/>
      </c>
      <c r="F4707" s="1" t="str">
        <f t="shared" si="367"/>
        <v/>
      </c>
      <c r="G4707" s="1"/>
      <c r="H4707" s="74" t="str" cm="1">
        <f t="array" ref="H4707">IFERROR(IF(D4707="","",INDEX(Entradas!$H$3:$H$5000,MATCH(Vendas!A4707,IF(Entradas!$B$3:$B$5000=Vendas!D4707,Entradas!$A$3:$A$5000),1))),"Preço não registrado")</f>
        <v/>
      </c>
      <c r="I4707" s="37" t="str">
        <f t="shared" si="368"/>
        <v/>
      </c>
      <c r="J4707" s="1"/>
      <c r="K4707" s="1"/>
      <c r="L4707" s="16" t="str">
        <f t="shared" si="369"/>
        <v/>
      </c>
      <c r="M4707" s="70"/>
    </row>
    <row r="4708" spans="1:13" x14ac:dyDescent="0.3">
      <c r="A4708" s="4"/>
      <c r="B4708" s="1"/>
      <c r="C4708" s="1" t="str">
        <f t="shared" si="365"/>
        <v/>
      </c>
      <c r="D4708" s="1"/>
      <c r="E4708" s="1" t="str">
        <f t="shared" si="366"/>
        <v/>
      </c>
      <c r="F4708" s="1" t="str">
        <f t="shared" si="367"/>
        <v/>
      </c>
      <c r="G4708" s="1"/>
      <c r="H4708" s="74" t="str" cm="1">
        <f t="array" ref="H4708">IFERROR(IF(D4708="","",INDEX(Entradas!$H$3:$H$5000,MATCH(Vendas!A4708,IF(Entradas!$B$3:$B$5000=Vendas!D4708,Entradas!$A$3:$A$5000),1))),"Preço não registrado")</f>
        <v/>
      </c>
      <c r="I4708" s="37" t="str">
        <f t="shared" si="368"/>
        <v/>
      </c>
      <c r="J4708" s="1"/>
      <c r="K4708" s="1"/>
      <c r="L4708" s="16" t="str">
        <f t="shared" si="369"/>
        <v/>
      </c>
      <c r="M4708" s="70"/>
    </row>
    <row r="4709" spans="1:13" x14ac:dyDescent="0.3">
      <c r="A4709" s="4"/>
      <c r="B4709" s="1"/>
      <c r="C4709" s="1" t="str">
        <f t="shared" si="365"/>
        <v/>
      </c>
      <c r="D4709" s="1"/>
      <c r="E4709" s="1" t="str">
        <f t="shared" si="366"/>
        <v/>
      </c>
      <c r="F4709" s="1" t="str">
        <f t="shared" si="367"/>
        <v/>
      </c>
      <c r="G4709" s="1"/>
      <c r="H4709" s="74" t="str" cm="1">
        <f t="array" ref="H4709">IFERROR(IF(D4709="","",INDEX(Entradas!$H$3:$H$5000,MATCH(Vendas!A4709,IF(Entradas!$B$3:$B$5000=Vendas!D4709,Entradas!$A$3:$A$5000),1))),"Preço não registrado")</f>
        <v/>
      </c>
      <c r="I4709" s="37" t="str">
        <f t="shared" si="368"/>
        <v/>
      </c>
      <c r="J4709" s="1"/>
      <c r="K4709" s="1"/>
      <c r="L4709" s="16" t="str">
        <f t="shared" si="369"/>
        <v/>
      </c>
      <c r="M4709" s="70"/>
    </row>
    <row r="4710" spans="1:13" x14ac:dyDescent="0.3">
      <c r="A4710" s="4"/>
      <c r="B4710" s="1"/>
      <c r="C4710" s="1" t="str">
        <f t="shared" si="365"/>
        <v/>
      </c>
      <c r="D4710" s="1"/>
      <c r="E4710" s="1" t="str">
        <f t="shared" si="366"/>
        <v/>
      </c>
      <c r="F4710" s="1" t="str">
        <f t="shared" si="367"/>
        <v/>
      </c>
      <c r="G4710" s="1"/>
      <c r="H4710" s="74" t="str" cm="1">
        <f t="array" ref="H4710">IFERROR(IF(D4710="","",INDEX(Entradas!$H$3:$H$5000,MATCH(Vendas!A4710,IF(Entradas!$B$3:$B$5000=Vendas!D4710,Entradas!$A$3:$A$5000),1))),"Preço não registrado")</f>
        <v/>
      </c>
      <c r="I4710" s="37" t="str">
        <f t="shared" si="368"/>
        <v/>
      </c>
      <c r="J4710" s="1"/>
      <c r="K4710" s="1"/>
      <c r="L4710" s="16" t="str">
        <f t="shared" si="369"/>
        <v/>
      </c>
      <c r="M4710" s="70"/>
    </row>
    <row r="4711" spans="1:13" x14ac:dyDescent="0.3">
      <c r="A4711" s="4"/>
      <c r="B4711" s="1"/>
      <c r="C4711" s="1" t="str">
        <f t="shared" si="365"/>
        <v/>
      </c>
      <c r="D4711" s="1"/>
      <c r="E4711" s="1" t="str">
        <f t="shared" si="366"/>
        <v/>
      </c>
      <c r="F4711" s="1" t="str">
        <f t="shared" si="367"/>
        <v/>
      </c>
      <c r="G4711" s="1"/>
      <c r="H4711" s="74" t="str" cm="1">
        <f t="array" ref="H4711">IFERROR(IF(D4711="","",INDEX(Entradas!$H$3:$H$5000,MATCH(Vendas!A4711,IF(Entradas!$B$3:$B$5000=Vendas!D4711,Entradas!$A$3:$A$5000),1))),"Preço não registrado")</f>
        <v/>
      </c>
      <c r="I4711" s="37" t="str">
        <f t="shared" si="368"/>
        <v/>
      </c>
      <c r="J4711" s="1"/>
      <c r="K4711" s="1"/>
      <c r="L4711" s="16" t="str">
        <f t="shared" si="369"/>
        <v/>
      </c>
      <c r="M4711" s="70"/>
    </row>
    <row r="4712" spans="1:13" x14ac:dyDescent="0.3">
      <c r="A4712" s="4"/>
      <c r="B4712" s="1"/>
      <c r="C4712" s="1" t="str">
        <f t="shared" si="365"/>
        <v/>
      </c>
      <c r="D4712" s="6"/>
      <c r="E4712" s="1" t="str">
        <f t="shared" si="366"/>
        <v/>
      </c>
      <c r="F4712" s="1" t="str">
        <f t="shared" si="367"/>
        <v/>
      </c>
      <c r="G4712" s="1"/>
      <c r="H4712" s="74" t="str" cm="1">
        <f t="array" ref="H4712">IFERROR(IF(D4712="","",INDEX(Entradas!$H$3:$H$5000,MATCH(Vendas!A4712,IF(Entradas!$B$3:$B$5000=Vendas!D4712,Entradas!$A$3:$A$5000),1))),"Preço não registrado")</f>
        <v/>
      </c>
      <c r="I4712" s="37" t="str">
        <f t="shared" si="368"/>
        <v/>
      </c>
      <c r="J4712" s="1"/>
      <c r="K4712" s="1"/>
      <c r="L4712" s="16" t="str">
        <f t="shared" si="369"/>
        <v/>
      </c>
      <c r="M4712" s="70"/>
    </row>
    <row r="4713" spans="1:13" x14ac:dyDescent="0.3">
      <c r="A4713" s="4"/>
      <c r="B4713" s="1"/>
      <c r="C4713" s="1" t="str">
        <f t="shared" si="365"/>
        <v/>
      </c>
      <c r="D4713" s="1"/>
      <c r="E4713" s="1" t="str">
        <f t="shared" si="366"/>
        <v/>
      </c>
      <c r="F4713" s="1" t="str">
        <f t="shared" si="367"/>
        <v/>
      </c>
      <c r="G4713" s="1"/>
      <c r="H4713" s="74" t="str" cm="1">
        <f t="array" ref="H4713">IFERROR(IF(D4713="","",INDEX(Entradas!$H$3:$H$5000,MATCH(Vendas!A4713,IF(Entradas!$B$3:$B$5000=Vendas!D4713,Entradas!$A$3:$A$5000),1))),"Preço não registrado")</f>
        <v/>
      </c>
      <c r="I4713" s="37" t="str">
        <f t="shared" si="368"/>
        <v/>
      </c>
      <c r="J4713" s="1"/>
      <c r="K4713" s="1"/>
      <c r="L4713" s="16" t="str">
        <f t="shared" si="369"/>
        <v/>
      </c>
      <c r="M4713" s="70"/>
    </row>
    <row r="4714" spans="1:13" x14ac:dyDescent="0.3">
      <c r="A4714" s="4"/>
      <c r="B4714" s="1"/>
      <c r="C4714" s="1" t="str">
        <f t="shared" si="365"/>
        <v/>
      </c>
      <c r="D4714" s="1"/>
      <c r="E4714" s="1" t="str">
        <f t="shared" si="366"/>
        <v/>
      </c>
      <c r="F4714" s="1" t="str">
        <f t="shared" si="367"/>
        <v/>
      </c>
      <c r="G4714" s="1"/>
      <c r="H4714" s="74" t="str" cm="1">
        <f t="array" ref="H4714">IFERROR(IF(D4714="","",INDEX(Entradas!$H$3:$H$5000,MATCH(Vendas!A4714,IF(Entradas!$B$3:$B$5000=Vendas!D4714,Entradas!$A$3:$A$5000),1))),"Preço não registrado")</f>
        <v/>
      </c>
      <c r="I4714" s="37" t="str">
        <f t="shared" si="368"/>
        <v/>
      </c>
      <c r="J4714" s="1"/>
      <c r="K4714" s="1"/>
      <c r="L4714" s="16" t="str">
        <f t="shared" si="369"/>
        <v/>
      </c>
      <c r="M4714" s="70"/>
    </row>
    <row r="4715" spans="1:13" x14ac:dyDescent="0.3">
      <c r="A4715" s="4"/>
      <c r="B4715" s="1"/>
      <c r="C4715" s="1" t="str">
        <f t="shared" si="365"/>
        <v/>
      </c>
      <c r="D4715" s="1"/>
      <c r="E4715" s="1" t="str">
        <f t="shared" si="366"/>
        <v/>
      </c>
      <c r="F4715" s="1" t="str">
        <f t="shared" si="367"/>
        <v/>
      </c>
      <c r="G4715" s="1"/>
      <c r="H4715" s="74" t="str" cm="1">
        <f t="array" ref="H4715">IFERROR(IF(D4715="","",INDEX(Entradas!$H$3:$H$5000,MATCH(Vendas!A4715,IF(Entradas!$B$3:$B$5000=Vendas!D4715,Entradas!$A$3:$A$5000),1))),"Preço não registrado")</f>
        <v/>
      </c>
      <c r="I4715" s="37" t="str">
        <f t="shared" si="368"/>
        <v/>
      </c>
      <c r="J4715" s="1"/>
      <c r="K4715" s="1"/>
      <c r="L4715" s="16" t="str">
        <f t="shared" si="369"/>
        <v/>
      </c>
      <c r="M4715" s="70"/>
    </row>
    <row r="4716" spans="1:13" x14ac:dyDescent="0.3">
      <c r="A4716" s="4"/>
      <c r="B4716" s="1"/>
      <c r="C4716" s="1" t="str">
        <f t="shared" si="365"/>
        <v/>
      </c>
      <c r="D4716" s="1"/>
      <c r="E4716" s="1" t="str">
        <f t="shared" si="366"/>
        <v/>
      </c>
      <c r="F4716" s="1" t="str">
        <f t="shared" si="367"/>
        <v/>
      </c>
      <c r="G4716" s="1"/>
      <c r="H4716" s="74" t="str" cm="1">
        <f t="array" ref="H4716">IFERROR(IF(D4716="","",INDEX(Entradas!$H$3:$H$5000,MATCH(Vendas!A4716,IF(Entradas!$B$3:$B$5000=Vendas!D4716,Entradas!$A$3:$A$5000),1))),"Preço não registrado")</f>
        <v/>
      </c>
      <c r="I4716" s="37" t="str">
        <f t="shared" si="368"/>
        <v/>
      </c>
      <c r="J4716" s="1"/>
      <c r="K4716" s="1"/>
      <c r="L4716" s="16" t="str">
        <f t="shared" si="369"/>
        <v/>
      </c>
      <c r="M4716" s="70"/>
    </row>
    <row r="4717" spans="1:13" x14ac:dyDescent="0.3">
      <c r="A4717" s="4"/>
      <c r="B4717" s="1"/>
      <c r="C4717" s="1" t="str">
        <f t="shared" si="365"/>
        <v/>
      </c>
      <c r="D4717" s="1"/>
      <c r="E4717" s="1" t="str">
        <f t="shared" si="366"/>
        <v/>
      </c>
      <c r="F4717" s="1" t="str">
        <f t="shared" si="367"/>
        <v/>
      </c>
      <c r="G4717" s="1"/>
      <c r="H4717" s="74" t="str" cm="1">
        <f t="array" ref="H4717">IFERROR(IF(D4717="","",INDEX(Entradas!$H$3:$H$5000,MATCH(Vendas!A4717,IF(Entradas!$B$3:$B$5000=Vendas!D4717,Entradas!$A$3:$A$5000),1))),"Preço não registrado")</f>
        <v/>
      </c>
      <c r="I4717" s="37" t="str">
        <f t="shared" si="368"/>
        <v/>
      </c>
      <c r="J4717" s="1"/>
      <c r="K4717" s="1"/>
      <c r="L4717" s="16" t="str">
        <f t="shared" si="369"/>
        <v/>
      </c>
      <c r="M4717" s="70"/>
    </row>
    <row r="4718" spans="1:13" x14ac:dyDescent="0.3">
      <c r="A4718" s="4"/>
      <c r="B4718" s="1"/>
      <c r="C4718" s="1" t="str">
        <f t="shared" si="365"/>
        <v/>
      </c>
      <c r="D4718" s="1"/>
      <c r="E4718" s="1" t="str">
        <f t="shared" si="366"/>
        <v/>
      </c>
      <c r="F4718" s="1" t="str">
        <f t="shared" si="367"/>
        <v/>
      </c>
      <c r="G4718" s="1"/>
      <c r="H4718" s="74" t="str" cm="1">
        <f t="array" ref="H4718">IFERROR(IF(D4718="","",INDEX(Entradas!$H$3:$H$5000,MATCH(Vendas!A4718,IF(Entradas!$B$3:$B$5000=Vendas!D4718,Entradas!$A$3:$A$5000),1))),"Preço não registrado")</f>
        <v/>
      </c>
      <c r="I4718" s="37" t="str">
        <f t="shared" si="368"/>
        <v/>
      </c>
      <c r="J4718" s="1"/>
      <c r="K4718" s="1"/>
      <c r="L4718" s="16" t="str">
        <f t="shared" si="369"/>
        <v/>
      </c>
      <c r="M4718" s="70"/>
    </row>
    <row r="4719" spans="1:13" x14ac:dyDescent="0.3">
      <c r="A4719" s="4"/>
      <c r="B4719" s="1"/>
      <c r="C4719" s="1" t="str">
        <f t="shared" si="365"/>
        <v/>
      </c>
      <c r="D4719" s="1"/>
      <c r="E4719" s="1" t="str">
        <f t="shared" si="366"/>
        <v/>
      </c>
      <c r="F4719" s="1" t="str">
        <f t="shared" si="367"/>
        <v/>
      </c>
      <c r="G4719" s="1"/>
      <c r="H4719" s="74" t="str" cm="1">
        <f t="array" ref="H4719">IFERROR(IF(D4719="","",INDEX(Entradas!$H$3:$H$5000,MATCH(Vendas!A4719,IF(Entradas!$B$3:$B$5000=Vendas!D4719,Entradas!$A$3:$A$5000),1))),"Preço não registrado")</f>
        <v/>
      </c>
      <c r="I4719" s="37" t="str">
        <f t="shared" si="368"/>
        <v/>
      </c>
      <c r="J4719" s="1"/>
      <c r="K4719" s="1"/>
      <c r="L4719" s="16" t="str">
        <f t="shared" si="369"/>
        <v/>
      </c>
      <c r="M4719" s="70"/>
    </row>
    <row r="4720" spans="1:13" x14ac:dyDescent="0.3">
      <c r="A4720" s="4"/>
      <c r="B4720" s="1"/>
      <c r="C4720" s="1" t="str">
        <f t="shared" si="365"/>
        <v/>
      </c>
      <c r="D4720" s="1"/>
      <c r="E4720" s="1" t="str">
        <f t="shared" si="366"/>
        <v/>
      </c>
      <c r="F4720" s="1" t="str">
        <f t="shared" si="367"/>
        <v/>
      </c>
      <c r="G4720" s="1"/>
      <c r="H4720" s="74" t="str" cm="1">
        <f t="array" ref="H4720">IFERROR(IF(D4720="","",INDEX(Entradas!$H$3:$H$5000,MATCH(Vendas!A4720,IF(Entradas!$B$3:$B$5000=Vendas!D4720,Entradas!$A$3:$A$5000),1))),"Preço não registrado")</f>
        <v/>
      </c>
      <c r="I4720" s="37" t="str">
        <f t="shared" si="368"/>
        <v/>
      </c>
      <c r="J4720" s="1"/>
      <c r="K4720" s="1"/>
      <c r="L4720" s="16" t="str">
        <f t="shared" si="369"/>
        <v/>
      </c>
      <c r="M4720" s="70"/>
    </row>
    <row r="4721" spans="1:13" x14ac:dyDescent="0.3">
      <c r="A4721" s="4"/>
      <c r="B4721" s="1"/>
      <c r="C4721" s="1" t="str">
        <f t="shared" si="365"/>
        <v/>
      </c>
      <c r="D4721" s="1"/>
      <c r="E4721" s="1" t="str">
        <f t="shared" si="366"/>
        <v/>
      </c>
      <c r="F4721" s="1" t="str">
        <f t="shared" si="367"/>
        <v/>
      </c>
      <c r="G4721" s="1"/>
      <c r="H4721" s="74" t="str" cm="1">
        <f t="array" ref="H4721">IFERROR(IF(D4721="","",INDEX(Entradas!$H$3:$H$5000,MATCH(Vendas!A4721,IF(Entradas!$B$3:$B$5000=Vendas!D4721,Entradas!$A$3:$A$5000),1))),"Preço não registrado")</f>
        <v/>
      </c>
      <c r="I4721" s="37" t="str">
        <f t="shared" si="368"/>
        <v/>
      </c>
      <c r="J4721" s="1"/>
      <c r="K4721" s="1"/>
      <c r="L4721" s="16" t="str">
        <f t="shared" si="369"/>
        <v/>
      </c>
      <c r="M4721" s="70"/>
    </row>
    <row r="4722" spans="1:13" x14ac:dyDescent="0.3">
      <c r="A4722" s="4"/>
      <c r="B4722" s="1"/>
      <c r="C4722" s="1" t="str">
        <f t="shared" si="365"/>
        <v/>
      </c>
      <c r="D4722" s="6"/>
      <c r="E4722" s="1" t="str">
        <f t="shared" si="366"/>
        <v/>
      </c>
      <c r="F4722" s="1" t="str">
        <f t="shared" si="367"/>
        <v/>
      </c>
      <c r="G4722" s="1"/>
      <c r="H4722" s="74" t="str" cm="1">
        <f t="array" ref="H4722">IFERROR(IF(D4722="","",INDEX(Entradas!$H$3:$H$5000,MATCH(Vendas!A4722,IF(Entradas!$B$3:$B$5000=Vendas!D4722,Entradas!$A$3:$A$5000),1))),"Preço não registrado")</f>
        <v/>
      </c>
      <c r="I4722" s="37" t="str">
        <f t="shared" si="368"/>
        <v/>
      </c>
      <c r="J4722" s="1"/>
      <c r="K4722" s="1"/>
      <c r="L4722" s="16" t="str">
        <f t="shared" si="369"/>
        <v/>
      </c>
      <c r="M4722" s="70"/>
    </row>
    <row r="4723" spans="1:13" x14ac:dyDescent="0.3">
      <c r="A4723" s="4"/>
      <c r="B4723" s="1"/>
      <c r="C4723" s="1" t="str">
        <f t="shared" si="365"/>
        <v/>
      </c>
      <c r="D4723" s="1"/>
      <c r="E4723" s="1" t="str">
        <f t="shared" si="366"/>
        <v/>
      </c>
      <c r="F4723" s="1" t="str">
        <f t="shared" si="367"/>
        <v/>
      </c>
      <c r="G4723" s="1"/>
      <c r="H4723" s="74" t="str" cm="1">
        <f t="array" ref="H4723">IFERROR(IF(D4723="","",INDEX(Entradas!$H$3:$H$5000,MATCH(Vendas!A4723,IF(Entradas!$B$3:$B$5000=Vendas!D4723,Entradas!$A$3:$A$5000),1))),"Preço não registrado")</f>
        <v/>
      </c>
      <c r="I4723" s="37" t="str">
        <f t="shared" si="368"/>
        <v/>
      </c>
      <c r="J4723" s="1"/>
      <c r="K4723" s="1"/>
      <c r="L4723" s="16" t="str">
        <f t="shared" si="369"/>
        <v/>
      </c>
      <c r="M4723" s="70"/>
    </row>
    <row r="4724" spans="1:13" x14ac:dyDescent="0.3">
      <c r="A4724" s="4"/>
      <c r="B4724" s="1"/>
      <c r="C4724" s="1" t="str">
        <f t="shared" si="365"/>
        <v/>
      </c>
      <c r="D4724" s="1"/>
      <c r="E4724" s="1" t="str">
        <f t="shared" si="366"/>
        <v/>
      </c>
      <c r="F4724" s="1" t="str">
        <f t="shared" si="367"/>
        <v/>
      </c>
      <c r="G4724" s="1"/>
      <c r="H4724" s="74" t="str" cm="1">
        <f t="array" ref="H4724">IFERROR(IF(D4724="","",INDEX(Entradas!$H$3:$H$5000,MATCH(Vendas!A4724,IF(Entradas!$B$3:$B$5000=Vendas!D4724,Entradas!$A$3:$A$5000),1))),"Preço não registrado")</f>
        <v/>
      </c>
      <c r="I4724" s="37" t="str">
        <f t="shared" si="368"/>
        <v/>
      </c>
      <c r="J4724" s="1"/>
      <c r="K4724" s="1"/>
      <c r="L4724" s="16" t="str">
        <f t="shared" si="369"/>
        <v/>
      </c>
      <c r="M4724" s="70"/>
    </row>
    <row r="4725" spans="1:13" x14ac:dyDescent="0.3">
      <c r="A4725" s="4"/>
      <c r="B4725" s="1"/>
      <c r="C4725" s="1" t="str">
        <f t="shared" si="365"/>
        <v/>
      </c>
      <c r="D4725" s="1"/>
      <c r="E4725" s="1" t="str">
        <f t="shared" si="366"/>
        <v/>
      </c>
      <c r="F4725" s="1" t="str">
        <f t="shared" si="367"/>
        <v/>
      </c>
      <c r="G4725" s="1"/>
      <c r="H4725" s="74" t="str" cm="1">
        <f t="array" ref="H4725">IFERROR(IF(D4725="","",INDEX(Entradas!$H$3:$H$5000,MATCH(Vendas!A4725,IF(Entradas!$B$3:$B$5000=Vendas!D4725,Entradas!$A$3:$A$5000),1))),"Preço não registrado")</f>
        <v/>
      </c>
      <c r="I4725" s="37" t="str">
        <f t="shared" si="368"/>
        <v/>
      </c>
      <c r="J4725" s="1"/>
      <c r="K4725" s="1"/>
      <c r="L4725" s="16" t="str">
        <f t="shared" si="369"/>
        <v/>
      </c>
      <c r="M4725" s="70"/>
    </row>
    <row r="4726" spans="1:13" x14ac:dyDescent="0.3">
      <c r="A4726" s="4"/>
      <c r="B4726" s="1"/>
      <c r="C4726" s="1" t="str">
        <f t="shared" si="365"/>
        <v/>
      </c>
      <c r="D4726" s="1"/>
      <c r="E4726" s="1" t="str">
        <f t="shared" si="366"/>
        <v/>
      </c>
      <c r="F4726" s="1" t="str">
        <f t="shared" si="367"/>
        <v/>
      </c>
      <c r="G4726" s="1"/>
      <c r="H4726" s="74" t="str" cm="1">
        <f t="array" ref="H4726">IFERROR(IF(D4726="","",INDEX(Entradas!$H$3:$H$5000,MATCH(Vendas!A4726,IF(Entradas!$B$3:$B$5000=Vendas!D4726,Entradas!$A$3:$A$5000),1))),"Preço não registrado")</f>
        <v/>
      </c>
      <c r="I4726" s="37" t="str">
        <f t="shared" si="368"/>
        <v/>
      </c>
      <c r="J4726" s="1"/>
      <c r="K4726" s="1"/>
      <c r="L4726" s="16" t="str">
        <f t="shared" si="369"/>
        <v/>
      </c>
      <c r="M4726" s="70"/>
    </row>
    <row r="4727" spans="1:13" x14ac:dyDescent="0.3">
      <c r="A4727" s="4"/>
      <c r="B4727" s="1"/>
      <c r="C4727" s="1" t="str">
        <f t="shared" si="365"/>
        <v/>
      </c>
      <c r="D4727" s="1"/>
      <c r="E4727" s="1" t="str">
        <f t="shared" si="366"/>
        <v/>
      </c>
      <c r="F4727" s="1" t="str">
        <f t="shared" si="367"/>
        <v/>
      </c>
      <c r="G4727" s="1"/>
      <c r="H4727" s="74" t="str" cm="1">
        <f t="array" ref="H4727">IFERROR(IF(D4727="","",INDEX(Entradas!$H$3:$H$5000,MATCH(Vendas!A4727,IF(Entradas!$B$3:$B$5000=Vendas!D4727,Entradas!$A$3:$A$5000),1))),"Preço não registrado")</f>
        <v/>
      </c>
      <c r="I4727" s="37" t="str">
        <f t="shared" si="368"/>
        <v/>
      </c>
      <c r="J4727" s="1"/>
      <c r="K4727" s="1"/>
      <c r="L4727" s="16" t="str">
        <f t="shared" si="369"/>
        <v/>
      </c>
      <c r="M4727" s="70"/>
    </row>
    <row r="4728" spans="1:13" x14ac:dyDescent="0.3">
      <c r="A4728" s="4"/>
      <c r="B4728" s="1"/>
      <c r="C4728" s="1" t="str">
        <f t="shared" si="365"/>
        <v/>
      </c>
      <c r="D4728" s="1"/>
      <c r="E4728" s="1" t="str">
        <f t="shared" si="366"/>
        <v/>
      </c>
      <c r="F4728" s="1" t="str">
        <f t="shared" si="367"/>
        <v/>
      </c>
      <c r="G4728" s="1"/>
      <c r="H4728" s="74" t="str" cm="1">
        <f t="array" ref="H4728">IFERROR(IF(D4728="","",INDEX(Entradas!$H$3:$H$5000,MATCH(Vendas!A4728,IF(Entradas!$B$3:$B$5000=Vendas!D4728,Entradas!$A$3:$A$5000),1))),"Preço não registrado")</f>
        <v/>
      </c>
      <c r="I4728" s="37" t="str">
        <f t="shared" si="368"/>
        <v/>
      </c>
      <c r="J4728" s="1"/>
      <c r="K4728" s="1"/>
      <c r="L4728" s="16" t="str">
        <f t="shared" si="369"/>
        <v/>
      </c>
      <c r="M4728" s="70"/>
    </row>
    <row r="4729" spans="1:13" x14ac:dyDescent="0.3">
      <c r="A4729" s="4"/>
      <c r="B4729" s="1"/>
      <c r="C4729" s="1" t="str">
        <f t="shared" si="365"/>
        <v/>
      </c>
      <c r="D4729" s="1"/>
      <c r="E4729" s="1" t="str">
        <f t="shared" si="366"/>
        <v/>
      </c>
      <c r="F4729" s="1" t="str">
        <f t="shared" si="367"/>
        <v/>
      </c>
      <c r="G4729" s="1"/>
      <c r="H4729" s="74" t="str" cm="1">
        <f t="array" ref="H4729">IFERROR(IF(D4729="","",INDEX(Entradas!$H$3:$H$5000,MATCH(Vendas!A4729,IF(Entradas!$B$3:$B$5000=Vendas!D4729,Entradas!$A$3:$A$5000),1))),"Preço não registrado")</f>
        <v/>
      </c>
      <c r="I4729" s="37" t="str">
        <f t="shared" si="368"/>
        <v/>
      </c>
      <c r="J4729" s="1"/>
      <c r="K4729" s="1"/>
      <c r="L4729" s="16" t="str">
        <f t="shared" si="369"/>
        <v/>
      </c>
      <c r="M4729" s="70"/>
    </row>
    <row r="4730" spans="1:13" x14ac:dyDescent="0.3">
      <c r="A4730" s="4"/>
      <c r="B4730" s="1"/>
      <c r="C4730" s="1" t="str">
        <f t="shared" si="365"/>
        <v/>
      </c>
      <c r="D4730" s="1"/>
      <c r="E4730" s="1" t="str">
        <f t="shared" si="366"/>
        <v/>
      </c>
      <c r="F4730" s="1" t="str">
        <f t="shared" si="367"/>
        <v/>
      </c>
      <c r="G4730" s="1"/>
      <c r="H4730" s="74" t="str" cm="1">
        <f t="array" ref="H4730">IFERROR(IF(D4730="","",INDEX(Entradas!$H$3:$H$5000,MATCH(Vendas!A4730,IF(Entradas!$B$3:$B$5000=Vendas!D4730,Entradas!$A$3:$A$5000),1))),"Preço não registrado")</f>
        <v/>
      </c>
      <c r="I4730" s="37" t="str">
        <f t="shared" si="368"/>
        <v/>
      </c>
      <c r="J4730" s="1"/>
      <c r="K4730" s="1"/>
      <c r="L4730" s="16" t="str">
        <f t="shared" si="369"/>
        <v/>
      </c>
      <c r="M4730" s="70"/>
    </row>
    <row r="4731" spans="1:13" x14ac:dyDescent="0.3">
      <c r="A4731" s="4"/>
      <c r="B4731" s="1"/>
      <c r="C4731" s="1" t="str">
        <f t="shared" si="365"/>
        <v/>
      </c>
      <c r="D4731" s="1"/>
      <c r="E4731" s="1" t="str">
        <f t="shared" si="366"/>
        <v/>
      </c>
      <c r="F4731" s="1" t="str">
        <f t="shared" si="367"/>
        <v/>
      </c>
      <c r="G4731" s="1"/>
      <c r="H4731" s="74" t="str" cm="1">
        <f t="array" ref="H4731">IFERROR(IF(D4731="","",INDEX(Entradas!$H$3:$H$5000,MATCH(Vendas!A4731,IF(Entradas!$B$3:$B$5000=Vendas!D4731,Entradas!$A$3:$A$5000),1))),"Preço não registrado")</f>
        <v/>
      </c>
      <c r="I4731" s="37" t="str">
        <f t="shared" si="368"/>
        <v/>
      </c>
      <c r="J4731" s="1"/>
      <c r="K4731" s="1"/>
      <c r="L4731" s="16" t="str">
        <f t="shared" si="369"/>
        <v/>
      </c>
      <c r="M4731" s="70"/>
    </row>
    <row r="4732" spans="1:13" x14ac:dyDescent="0.3">
      <c r="A4732" s="4"/>
      <c r="B4732" s="1"/>
      <c r="C4732" s="1" t="str">
        <f t="shared" si="365"/>
        <v/>
      </c>
      <c r="D4732" s="6"/>
      <c r="E4732" s="1" t="str">
        <f t="shared" si="366"/>
        <v/>
      </c>
      <c r="F4732" s="1" t="str">
        <f t="shared" si="367"/>
        <v/>
      </c>
      <c r="G4732" s="1"/>
      <c r="H4732" s="74" t="str" cm="1">
        <f t="array" ref="H4732">IFERROR(IF(D4732="","",INDEX(Entradas!$H$3:$H$5000,MATCH(Vendas!A4732,IF(Entradas!$B$3:$B$5000=Vendas!D4732,Entradas!$A$3:$A$5000),1))),"Preço não registrado")</f>
        <v/>
      </c>
      <c r="I4732" s="37" t="str">
        <f t="shared" si="368"/>
        <v/>
      </c>
      <c r="J4732" s="1"/>
      <c r="K4732" s="1"/>
      <c r="L4732" s="16" t="str">
        <f t="shared" si="369"/>
        <v/>
      </c>
      <c r="M4732" s="70"/>
    </row>
    <row r="4733" spans="1:13" x14ac:dyDescent="0.3">
      <c r="A4733" s="4"/>
      <c r="B4733" s="1"/>
      <c r="C4733" s="1" t="str">
        <f t="shared" si="365"/>
        <v/>
      </c>
      <c r="D4733" s="1"/>
      <c r="E4733" s="1" t="str">
        <f t="shared" si="366"/>
        <v/>
      </c>
      <c r="F4733" s="1" t="str">
        <f t="shared" si="367"/>
        <v/>
      </c>
      <c r="G4733" s="1"/>
      <c r="H4733" s="74" t="str" cm="1">
        <f t="array" ref="H4733">IFERROR(IF(D4733="","",INDEX(Entradas!$H$3:$H$5000,MATCH(Vendas!A4733,IF(Entradas!$B$3:$B$5000=Vendas!D4733,Entradas!$A$3:$A$5000),1))),"Preço não registrado")</f>
        <v/>
      </c>
      <c r="I4733" s="37" t="str">
        <f t="shared" si="368"/>
        <v/>
      </c>
      <c r="J4733" s="1"/>
      <c r="K4733" s="1"/>
      <c r="L4733" s="16" t="str">
        <f t="shared" si="369"/>
        <v/>
      </c>
      <c r="M4733" s="70"/>
    </row>
    <row r="4734" spans="1:13" x14ac:dyDescent="0.3">
      <c r="A4734" s="4"/>
      <c r="B4734" s="1"/>
      <c r="C4734" s="1" t="str">
        <f t="shared" si="365"/>
        <v/>
      </c>
      <c r="D4734" s="1"/>
      <c r="E4734" s="1" t="str">
        <f t="shared" si="366"/>
        <v/>
      </c>
      <c r="F4734" s="1" t="str">
        <f t="shared" si="367"/>
        <v/>
      </c>
      <c r="G4734" s="1"/>
      <c r="H4734" s="74" t="str" cm="1">
        <f t="array" ref="H4734">IFERROR(IF(D4734="","",INDEX(Entradas!$H$3:$H$5000,MATCH(Vendas!A4734,IF(Entradas!$B$3:$B$5000=Vendas!D4734,Entradas!$A$3:$A$5000),1))),"Preço não registrado")</f>
        <v/>
      </c>
      <c r="I4734" s="37" t="str">
        <f t="shared" si="368"/>
        <v/>
      </c>
      <c r="J4734" s="1"/>
      <c r="K4734" s="1"/>
      <c r="L4734" s="16" t="str">
        <f t="shared" si="369"/>
        <v/>
      </c>
      <c r="M4734" s="70"/>
    </row>
    <row r="4735" spans="1:13" x14ac:dyDescent="0.3">
      <c r="A4735" s="4"/>
      <c r="B4735" s="1"/>
      <c r="C4735" s="1" t="str">
        <f t="shared" si="365"/>
        <v/>
      </c>
      <c r="D4735" s="1"/>
      <c r="E4735" s="1" t="str">
        <f t="shared" si="366"/>
        <v/>
      </c>
      <c r="F4735" s="1" t="str">
        <f t="shared" si="367"/>
        <v/>
      </c>
      <c r="G4735" s="1"/>
      <c r="H4735" s="74" t="str" cm="1">
        <f t="array" ref="H4735">IFERROR(IF(D4735="","",INDEX(Entradas!$H$3:$H$5000,MATCH(Vendas!A4735,IF(Entradas!$B$3:$B$5000=Vendas!D4735,Entradas!$A$3:$A$5000),1))),"Preço não registrado")</f>
        <v/>
      </c>
      <c r="I4735" s="37" t="str">
        <f t="shared" si="368"/>
        <v/>
      </c>
      <c r="J4735" s="1"/>
      <c r="K4735" s="1"/>
      <c r="L4735" s="16" t="str">
        <f t="shared" si="369"/>
        <v/>
      </c>
      <c r="M4735" s="70"/>
    </row>
    <row r="4736" spans="1:13" x14ac:dyDescent="0.3">
      <c r="A4736" s="4"/>
      <c r="B4736" s="1"/>
      <c r="C4736" s="1" t="str">
        <f t="shared" si="365"/>
        <v/>
      </c>
      <c r="D4736" s="1"/>
      <c r="E4736" s="1" t="str">
        <f t="shared" si="366"/>
        <v/>
      </c>
      <c r="F4736" s="1" t="str">
        <f t="shared" si="367"/>
        <v/>
      </c>
      <c r="G4736" s="1"/>
      <c r="H4736" s="74" t="str" cm="1">
        <f t="array" ref="H4736">IFERROR(IF(D4736="","",INDEX(Entradas!$H$3:$H$5000,MATCH(Vendas!A4736,IF(Entradas!$B$3:$B$5000=Vendas!D4736,Entradas!$A$3:$A$5000),1))),"Preço não registrado")</f>
        <v/>
      </c>
      <c r="I4736" s="37" t="str">
        <f t="shared" si="368"/>
        <v/>
      </c>
      <c r="J4736" s="1"/>
      <c r="K4736" s="1"/>
      <c r="L4736" s="16" t="str">
        <f t="shared" si="369"/>
        <v/>
      </c>
      <c r="M4736" s="70"/>
    </row>
    <row r="4737" spans="1:13" x14ac:dyDescent="0.3">
      <c r="A4737" s="4"/>
      <c r="B4737" s="1"/>
      <c r="C4737" s="1" t="str">
        <f t="shared" si="365"/>
        <v/>
      </c>
      <c r="D4737" s="1"/>
      <c r="E4737" s="1" t="str">
        <f t="shared" si="366"/>
        <v/>
      </c>
      <c r="F4737" s="1" t="str">
        <f t="shared" si="367"/>
        <v/>
      </c>
      <c r="G4737" s="1"/>
      <c r="H4737" s="74" t="str" cm="1">
        <f t="array" ref="H4737">IFERROR(IF(D4737="","",INDEX(Entradas!$H$3:$H$5000,MATCH(Vendas!A4737,IF(Entradas!$B$3:$B$5000=Vendas!D4737,Entradas!$A$3:$A$5000),1))),"Preço não registrado")</f>
        <v/>
      </c>
      <c r="I4737" s="37" t="str">
        <f t="shared" si="368"/>
        <v/>
      </c>
      <c r="J4737" s="1"/>
      <c r="K4737" s="1"/>
      <c r="L4737" s="16" t="str">
        <f t="shared" si="369"/>
        <v/>
      </c>
      <c r="M4737" s="70"/>
    </row>
    <row r="4738" spans="1:13" x14ac:dyDescent="0.3">
      <c r="A4738" s="4"/>
      <c r="B4738" s="1"/>
      <c r="C4738" s="1" t="str">
        <f t="shared" si="365"/>
        <v/>
      </c>
      <c r="D4738" s="1"/>
      <c r="E4738" s="1" t="str">
        <f t="shared" si="366"/>
        <v/>
      </c>
      <c r="F4738" s="1" t="str">
        <f t="shared" si="367"/>
        <v/>
      </c>
      <c r="G4738" s="1"/>
      <c r="H4738" s="74" t="str" cm="1">
        <f t="array" ref="H4738">IFERROR(IF(D4738="","",INDEX(Entradas!$H$3:$H$5000,MATCH(Vendas!A4738,IF(Entradas!$B$3:$B$5000=Vendas!D4738,Entradas!$A$3:$A$5000),1))),"Preço não registrado")</f>
        <v/>
      </c>
      <c r="I4738" s="37" t="str">
        <f t="shared" si="368"/>
        <v/>
      </c>
      <c r="J4738" s="1"/>
      <c r="K4738" s="1"/>
      <c r="L4738" s="16" t="str">
        <f t="shared" si="369"/>
        <v/>
      </c>
      <c r="M4738" s="70"/>
    </row>
    <row r="4739" spans="1:13" x14ac:dyDescent="0.3">
      <c r="A4739" s="4"/>
      <c r="B4739" s="1"/>
      <c r="C4739" s="1" t="str">
        <f t="shared" ref="C4739:C4802" si="370">IF(B4739="","",VLOOKUP(B4739,tabela_cliente,2,0))</f>
        <v/>
      </c>
      <c r="D4739" s="1"/>
      <c r="E4739" s="1" t="str">
        <f t="shared" ref="E4739:E4802" si="371">IF(D4739="","",VLOOKUP(D4739,tabela_produto,2,0))</f>
        <v/>
      </c>
      <c r="F4739" s="1" t="str">
        <f t="shared" ref="F4739:F4802" si="372">IF(D4739="","",VLOOKUP(D4739,tabela_produto,3,0))</f>
        <v/>
      </c>
      <c r="G4739" s="1"/>
      <c r="H4739" s="74" t="str" cm="1">
        <f t="array" ref="H4739">IFERROR(IF(D4739="","",INDEX(Entradas!$H$3:$H$5000,MATCH(Vendas!A4739,IF(Entradas!$B$3:$B$5000=Vendas!D4739,Entradas!$A$3:$A$5000),1))),"Preço não registrado")</f>
        <v/>
      </c>
      <c r="I4739" s="37" t="str">
        <f t="shared" si="368"/>
        <v/>
      </c>
      <c r="J4739" s="1"/>
      <c r="K4739" s="1"/>
      <c r="L4739" s="16" t="str">
        <f t="shared" si="369"/>
        <v/>
      </c>
      <c r="M4739" s="70"/>
    </row>
    <row r="4740" spans="1:13" x14ac:dyDescent="0.3">
      <c r="A4740" s="4"/>
      <c r="B4740" s="1"/>
      <c r="C4740" s="1" t="str">
        <f t="shared" si="370"/>
        <v/>
      </c>
      <c r="D4740" s="1"/>
      <c r="E4740" s="1" t="str">
        <f t="shared" si="371"/>
        <v/>
      </c>
      <c r="F4740" s="1" t="str">
        <f t="shared" si="372"/>
        <v/>
      </c>
      <c r="G4740" s="1"/>
      <c r="H4740" s="74" t="str" cm="1">
        <f t="array" ref="H4740">IFERROR(IF(D4740="","",INDEX(Entradas!$H$3:$H$5000,MATCH(Vendas!A4740,IF(Entradas!$B$3:$B$5000=Vendas!D4740,Entradas!$A$3:$A$5000),1))),"Preço não registrado")</f>
        <v/>
      </c>
      <c r="I4740" s="37" t="str">
        <f t="shared" ref="I4740:I4803" si="373">IFERROR(IF(OR(G4740="",H4740=""),"",G4740*H4740),"")</f>
        <v/>
      </c>
      <c r="J4740" s="1"/>
      <c r="K4740" s="1"/>
      <c r="L4740" s="16" t="str">
        <f t="shared" ref="L4740:L4803" si="374">IF(K4740="","",HYPERLINK("https://rastreamentocorreios.info/consulta/"&amp;K4740,"Rastreie aqui"))</f>
        <v/>
      </c>
      <c r="M4740" s="70"/>
    </row>
    <row r="4741" spans="1:13" x14ac:dyDescent="0.3">
      <c r="A4741" s="4"/>
      <c r="B4741" s="1"/>
      <c r="C4741" s="1" t="str">
        <f t="shared" si="370"/>
        <v/>
      </c>
      <c r="D4741" s="1"/>
      <c r="E4741" s="1" t="str">
        <f t="shared" si="371"/>
        <v/>
      </c>
      <c r="F4741" s="1" t="str">
        <f t="shared" si="372"/>
        <v/>
      </c>
      <c r="G4741" s="1"/>
      <c r="H4741" s="74" t="str" cm="1">
        <f t="array" ref="H4741">IFERROR(IF(D4741="","",INDEX(Entradas!$H$3:$H$5000,MATCH(Vendas!A4741,IF(Entradas!$B$3:$B$5000=Vendas!D4741,Entradas!$A$3:$A$5000),1))),"Preço não registrado")</f>
        <v/>
      </c>
      <c r="I4741" s="37" t="str">
        <f t="shared" si="373"/>
        <v/>
      </c>
      <c r="J4741" s="1"/>
      <c r="K4741" s="1"/>
      <c r="L4741" s="16" t="str">
        <f t="shared" si="374"/>
        <v/>
      </c>
      <c r="M4741" s="70"/>
    </row>
    <row r="4742" spans="1:13" x14ac:dyDescent="0.3">
      <c r="A4742" s="4"/>
      <c r="B4742" s="1"/>
      <c r="C4742" s="1" t="str">
        <f t="shared" si="370"/>
        <v/>
      </c>
      <c r="D4742" s="6"/>
      <c r="E4742" s="1" t="str">
        <f t="shared" si="371"/>
        <v/>
      </c>
      <c r="F4742" s="1" t="str">
        <f t="shared" si="372"/>
        <v/>
      </c>
      <c r="G4742" s="1"/>
      <c r="H4742" s="74" t="str" cm="1">
        <f t="array" ref="H4742">IFERROR(IF(D4742="","",INDEX(Entradas!$H$3:$H$5000,MATCH(Vendas!A4742,IF(Entradas!$B$3:$B$5000=Vendas!D4742,Entradas!$A$3:$A$5000),1))),"Preço não registrado")</f>
        <v/>
      </c>
      <c r="I4742" s="37" t="str">
        <f t="shared" si="373"/>
        <v/>
      </c>
      <c r="J4742" s="1"/>
      <c r="K4742" s="1"/>
      <c r="L4742" s="16" t="str">
        <f t="shared" si="374"/>
        <v/>
      </c>
      <c r="M4742" s="70"/>
    </row>
    <row r="4743" spans="1:13" x14ac:dyDescent="0.3">
      <c r="A4743" s="4"/>
      <c r="B4743" s="1"/>
      <c r="C4743" s="1" t="str">
        <f t="shared" si="370"/>
        <v/>
      </c>
      <c r="D4743" s="1"/>
      <c r="E4743" s="1" t="str">
        <f t="shared" si="371"/>
        <v/>
      </c>
      <c r="F4743" s="1" t="str">
        <f t="shared" si="372"/>
        <v/>
      </c>
      <c r="G4743" s="1"/>
      <c r="H4743" s="74" t="str" cm="1">
        <f t="array" ref="H4743">IFERROR(IF(D4743="","",INDEX(Entradas!$H$3:$H$5000,MATCH(Vendas!A4743,IF(Entradas!$B$3:$B$5000=Vendas!D4743,Entradas!$A$3:$A$5000),1))),"Preço não registrado")</f>
        <v/>
      </c>
      <c r="I4743" s="37" t="str">
        <f t="shared" si="373"/>
        <v/>
      </c>
      <c r="J4743" s="1"/>
      <c r="K4743" s="1"/>
      <c r="L4743" s="16" t="str">
        <f t="shared" si="374"/>
        <v/>
      </c>
      <c r="M4743" s="70"/>
    </row>
    <row r="4744" spans="1:13" x14ac:dyDescent="0.3">
      <c r="A4744" s="4"/>
      <c r="B4744" s="1"/>
      <c r="C4744" s="1" t="str">
        <f t="shared" si="370"/>
        <v/>
      </c>
      <c r="D4744" s="1"/>
      <c r="E4744" s="1" t="str">
        <f t="shared" si="371"/>
        <v/>
      </c>
      <c r="F4744" s="1" t="str">
        <f t="shared" si="372"/>
        <v/>
      </c>
      <c r="G4744" s="1"/>
      <c r="H4744" s="74" t="str" cm="1">
        <f t="array" ref="H4744">IFERROR(IF(D4744="","",INDEX(Entradas!$H$3:$H$5000,MATCH(Vendas!A4744,IF(Entradas!$B$3:$B$5000=Vendas!D4744,Entradas!$A$3:$A$5000),1))),"Preço não registrado")</f>
        <v/>
      </c>
      <c r="I4744" s="37" t="str">
        <f t="shared" si="373"/>
        <v/>
      </c>
      <c r="J4744" s="1"/>
      <c r="K4744" s="1"/>
      <c r="L4744" s="16" t="str">
        <f t="shared" si="374"/>
        <v/>
      </c>
      <c r="M4744" s="70"/>
    </row>
    <row r="4745" spans="1:13" x14ac:dyDescent="0.3">
      <c r="A4745" s="4"/>
      <c r="B4745" s="1"/>
      <c r="C4745" s="1" t="str">
        <f t="shared" si="370"/>
        <v/>
      </c>
      <c r="D4745" s="1"/>
      <c r="E4745" s="1" t="str">
        <f t="shared" si="371"/>
        <v/>
      </c>
      <c r="F4745" s="1" t="str">
        <f t="shared" si="372"/>
        <v/>
      </c>
      <c r="G4745" s="1"/>
      <c r="H4745" s="74" t="str" cm="1">
        <f t="array" ref="H4745">IFERROR(IF(D4745="","",INDEX(Entradas!$H$3:$H$5000,MATCH(Vendas!A4745,IF(Entradas!$B$3:$B$5000=Vendas!D4745,Entradas!$A$3:$A$5000),1))),"Preço não registrado")</f>
        <v/>
      </c>
      <c r="I4745" s="37" t="str">
        <f t="shared" si="373"/>
        <v/>
      </c>
      <c r="J4745" s="1"/>
      <c r="K4745" s="1"/>
      <c r="L4745" s="16" t="str">
        <f t="shared" si="374"/>
        <v/>
      </c>
      <c r="M4745" s="70"/>
    </row>
    <row r="4746" spans="1:13" x14ac:dyDescent="0.3">
      <c r="A4746" s="4"/>
      <c r="B4746" s="1"/>
      <c r="C4746" s="1" t="str">
        <f t="shared" si="370"/>
        <v/>
      </c>
      <c r="D4746" s="1"/>
      <c r="E4746" s="1" t="str">
        <f t="shared" si="371"/>
        <v/>
      </c>
      <c r="F4746" s="1" t="str">
        <f t="shared" si="372"/>
        <v/>
      </c>
      <c r="G4746" s="1"/>
      <c r="H4746" s="74" t="str" cm="1">
        <f t="array" ref="H4746">IFERROR(IF(D4746="","",INDEX(Entradas!$H$3:$H$5000,MATCH(Vendas!A4746,IF(Entradas!$B$3:$B$5000=Vendas!D4746,Entradas!$A$3:$A$5000),1))),"Preço não registrado")</f>
        <v/>
      </c>
      <c r="I4746" s="37" t="str">
        <f t="shared" si="373"/>
        <v/>
      </c>
      <c r="J4746" s="1"/>
      <c r="K4746" s="1"/>
      <c r="L4746" s="16" t="str">
        <f t="shared" si="374"/>
        <v/>
      </c>
      <c r="M4746" s="70"/>
    </row>
    <row r="4747" spans="1:13" x14ac:dyDescent="0.3">
      <c r="A4747" s="4"/>
      <c r="B4747" s="1"/>
      <c r="C4747" s="1" t="str">
        <f t="shared" si="370"/>
        <v/>
      </c>
      <c r="D4747" s="1"/>
      <c r="E4747" s="1" t="str">
        <f t="shared" si="371"/>
        <v/>
      </c>
      <c r="F4747" s="1" t="str">
        <f t="shared" si="372"/>
        <v/>
      </c>
      <c r="G4747" s="1"/>
      <c r="H4747" s="74" t="str" cm="1">
        <f t="array" ref="H4747">IFERROR(IF(D4747="","",INDEX(Entradas!$H$3:$H$5000,MATCH(Vendas!A4747,IF(Entradas!$B$3:$B$5000=Vendas!D4747,Entradas!$A$3:$A$5000),1))),"Preço não registrado")</f>
        <v/>
      </c>
      <c r="I4747" s="37" t="str">
        <f t="shared" si="373"/>
        <v/>
      </c>
      <c r="J4747" s="1"/>
      <c r="K4747" s="1"/>
      <c r="L4747" s="16" t="str">
        <f t="shared" si="374"/>
        <v/>
      </c>
      <c r="M4747" s="70"/>
    </row>
    <row r="4748" spans="1:13" x14ac:dyDescent="0.3">
      <c r="A4748" s="4"/>
      <c r="B4748" s="1"/>
      <c r="C4748" s="1" t="str">
        <f t="shared" si="370"/>
        <v/>
      </c>
      <c r="D4748" s="1"/>
      <c r="E4748" s="1" t="str">
        <f t="shared" si="371"/>
        <v/>
      </c>
      <c r="F4748" s="1" t="str">
        <f t="shared" si="372"/>
        <v/>
      </c>
      <c r="G4748" s="1"/>
      <c r="H4748" s="74" t="str" cm="1">
        <f t="array" ref="H4748">IFERROR(IF(D4748="","",INDEX(Entradas!$H$3:$H$5000,MATCH(Vendas!A4748,IF(Entradas!$B$3:$B$5000=Vendas!D4748,Entradas!$A$3:$A$5000),1))),"Preço não registrado")</f>
        <v/>
      </c>
      <c r="I4748" s="37" t="str">
        <f t="shared" si="373"/>
        <v/>
      </c>
      <c r="J4748" s="1"/>
      <c r="K4748" s="1"/>
      <c r="L4748" s="16" t="str">
        <f t="shared" si="374"/>
        <v/>
      </c>
      <c r="M4748" s="70"/>
    </row>
    <row r="4749" spans="1:13" x14ac:dyDescent="0.3">
      <c r="A4749" s="4"/>
      <c r="B4749" s="1"/>
      <c r="C4749" s="1" t="str">
        <f t="shared" si="370"/>
        <v/>
      </c>
      <c r="D4749" s="1"/>
      <c r="E4749" s="1" t="str">
        <f t="shared" si="371"/>
        <v/>
      </c>
      <c r="F4749" s="1" t="str">
        <f t="shared" si="372"/>
        <v/>
      </c>
      <c r="G4749" s="1"/>
      <c r="H4749" s="74" t="str" cm="1">
        <f t="array" ref="H4749">IFERROR(IF(D4749="","",INDEX(Entradas!$H$3:$H$5000,MATCH(Vendas!A4749,IF(Entradas!$B$3:$B$5000=Vendas!D4749,Entradas!$A$3:$A$5000),1))),"Preço não registrado")</f>
        <v/>
      </c>
      <c r="I4749" s="37" t="str">
        <f t="shared" si="373"/>
        <v/>
      </c>
      <c r="J4749" s="1"/>
      <c r="K4749" s="1"/>
      <c r="L4749" s="16" t="str">
        <f t="shared" si="374"/>
        <v/>
      </c>
      <c r="M4749" s="70"/>
    </row>
    <row r="4750" spans="1:13" x14ac:dyDescent="0.3">
      <c r="A4750" s="4"/>
      <c r="B4750" s="1"/>
      <c r="C4750" s="1" t="str">
        <f t="shared" si="370"/>
        <v/>
      </c>
      <c r="D4750" s="1"/>
      <c r="E4750" s="1" t="str">
        <f t="shared" si="371"/>
        <v/>
      </c>
      <c r="F4750" s="1" t="str">
        <f t="shared" si="372"/>
        <v/>
      </c>
      <c r="G4750" s="1"/>
      <c r="H4750" s="74" t="str" cm="1">
        <f t="array" ref="H4750">IFERROR(IF(D4750="","",INDEX(Entradas!$H$3:$H$5000,MATCH(Vendas!A4750,IF(Entradas!$B$3:$B$5000=Vendas!D4750,Entradas!$A$3:$A$5000),1))),"Preço não registrado")</f>
        <v/>
      </c>
      <c r="I4750" s="37" t="str">
        <f t="shared" si="373"/>
        <v/>
      </c>
      <c r="J4750" s="1"/>
      <c r="K4750" s="1"/>
      <c r="L4750" s="16" t="str">
        <f t="shared" si="374"/>
        <v/>
      </c>
      <c r="M4750" s="70"/>
    </row>
    <row r="4751" spans="1:13" x14ac:dyDescent="0.3">
      <c r="A4751" s="4"/>
      <c r="B4751" s="1"/>
      <c r="C4751" s="1" t="str">
        <f t="shared" si="370"/>
        <v/>
      </c>
      <c r="D4751" s="1"/>
      <c r="E4751" s="1" t="str">
        <f t="shared" si="371"/>
        <v/>
      </c>
      <c r="F4751" s="1" t="str">
        <f t="shared" si="372"/>
        <v/>
      </c>
      <c r="G4751" s="1"/>
      <c r="H4751" s="74" t="str" cm="1">
        <f t="array" ref="H4751">IFERROR(IF(D4751="","",INDEX(Entradas!$H$3:$H$5000,MATCH(Vendas!A4751,IF(Entradas!$B$3:$B$5000=Vendas!D4751,Entradas!$A$3:$A$5000),1))),"Preço não registrado")</f>
        <v/>
      </c>
      <c r="I4751" s="37" t="str">
        <f t="shared" si="373"/>
        <v/>
      </c>
      <c r="J4751" s="1"/>
      <c r="K4751" s="1"/>
      <c r="L4751" s="16" t="str">
        <f t="shared" si="374"/>
        <v/>
      </c>
      <c r="M4751" s="70"/>
    </row>
    <row r="4752" spans="1:13" x14ac:dyDescent="0.3">
      <c r="A4752" s="4"/>
      <c r="B4752" s="1"/>
      <c r="C4752" s="1" t="str">
        <f t="shared" si="370"/>
        <v/>
      </c>
      <c r="D4752" s="6"/>
      <c r="E4752" s="1" t="str">
        <f t="shared" si="371"/>
        <v/>
      </c>
      <c r="F4752" s="1" t="str">
        <f t="shared" si="372"/>
        <v/>
      </c>
      <c r="G4752" s="1"/>
      <c r="H4752" s="74" t="str" cm="1">
        <f t="array" ref="H4752">IFERROR(IF(D4752="","",INDEX(Entradas!$H$3:$H$5000,MATCH(Vendas!A4752,IF(Entradas!$B$3:$B$5000=Vendas!D4752,Entradas!$A$3:$A$5000),1))),"Preço não registrado")</f>
        <v/>
      </c>
      <c r="I4752" s="37" t="str">
        <f t="shared" si="373"/>
        <v/>
      </c>
      <c r="J4752" s="1"/>
      <c r="K4752" s="1"/>
      <c r="L4752" s="16" t="str">
        <f t="shared" si="374"/>
        <v/>
      </c>
      <c r="M4752" s="70"/>
    </row>
    <row r="4753" spans="1:13" x14ac:dyDescent="0.3">
      <c r="A4753" s="4"/>
      <c r="B4753" s="1"/>
      <c r="C4753" s="1" t="str">
        <f t="shared" si="370"/>
        <v/>
      </c>
      <c r="D4753" s="1"/>
      <c r="E4753" s="1" t="str">
        <f t="shared" si="371"/>
        <v/>
      </c>
      <c r="F4753" s="1" t="str">
        <f t="shared" si="372"/>
        <v/>
      </c>
      <c r="G4753" s="1"/>
      <c r="H4753" s="74" t="str" cm="1">
        <f t="array" ref="H4753">IFERROR(IF(D4753="","",INDEX(Entradas!$H$3:$H$5000,MATCH(Vendas!A4753,IF(Entradas!$B$3:$B$5000=Vendas!D4753,Entradas!$A$3:$A$5000),1))),"Preço não registrado")</f>
        <v/>
      </c>
      <c r="I4753" s="37" t="str">
        <f t="shared" si="373"/>
        <v/>
      </c>
      <c r="J4753" s="1"/>
      <c r="K4753" s="1"/>
      <c r="L4753" s="16" t="str">
        <f t="shared" si="374"/>
        <v/>
      </c>
      <c r="M4753" s="70"/>
    </row>
    <row r="4754" spans="1:13" x14ac:dyDescent="0.3">
      <c r="A4754" s="4"/>
      <c r="B4754" s="1"/>
      <c r="C4754" s="1" t="str">
        <f t="shared" si="370"/>
        <v/>
      </c>
      <c r="D4754" s="1"/>
      <c r="E4754" s="1" t="str">
        <f t="shared" si="371"/>
        <v/>
      </c>
      <c r="F4754" s="1" t="str">
        <f t="shared" si="372"/>
        <v/>
      </c>
      <c r="G4754" s="1"/>
      <c r="H4754" s="74" t="str" cm="1">
        <f t="array" ref="H4754">IFERROR(IF(D4754="","",INDEX(Entradas!$H$3:$H$5000,MATCH(Vendas!A4754,IF(Entradas!$B$3:$B$5000=Vendas!D4754,Entradas!$A$3:$A$5000),1))),"Preço não registrado")</f>
        <v/>
      </c>
      <c r="I4754" s="37" t="str">
        <f t="shared" si="373"/>
        <v/>
      </c>
      <c r="J4754" s="1"/>
      <c r="K4754" s="1"/>
      <c r="L4754" s="16" t="str">
        <f t="shared" si="374"/>
        <v/>
      </c>
      <c r="M4754" s="70"/>
    </row>
    <row r="4755" spans="1:13" x14ac:dyDescent="0.3">
      <c r="A4755" s="4"/>
      <c r="B4755" s="1"/>
      <c r="C4755" s="1" t="str">
        <f t="shared" si="370"/>
        <v/>
      </c>
      <c r="D4755" s="1"/>
      <c r="E4755" s="1" t="str">
        <f t="shared" si="371"/>
        <v/>
      </c>
      <c r="F4755" s="1" t="str">
        <f t="shared" si="372"/>
        <v/>
      </c>
      <c r="G4755" s="1"/>
      <c r="H4755" s="74" t="str" cm="1">
        <f t="array" ref="H4755">IFERROR(IF(D4755="","",INDEX(Entradas!$H$3:$H$5000,MATCH(Vendas!A4755,IF(Entradas!$B$3:$B$5000=Vendas!D4755,Entradas!$A$3:$A$5000),1))),"Preço não registrado")</f>
        <v/>
      </c>
      <c r="I4755" s="37" t="str">
        <f t="shared" si="373"/>
        <v/>
      </c>
      <c r="J4755" s="1"/>
      <c r="K4755" s="1"/>
      <c r="L4755" s="16" t="str">
        <f t="shared" si="374"/>
        <v/>
      </c>
      <c r="M4755" s="70"/>
    </row>
    <row r="4756" spans="1:13" x14ac:dyDescent="0.3">
      <c r="A4756" s="4"/>
      <c r="B4756" s="1"/>
      <c r="C4756" s="1" t="str">
        <f t="shared" si="370"/>
        <v/>
      </c>
      <c r="D4756" s="1"/>
      <c r="E4756" s="1" t="str">
        <f t="shared" si="371"/>
        <v/>
      </c>
      <c r="F4756" s="1" t="str">
        <f t="shared" si="372"/>
        <v/>
      </c>
      <c r="G4756" s="1"/>
      <c r="H4756" s="74" t="str" cm="1">
        <f t="array" ref="H4756">IFERROR(IF(D4756="","",INDEX(Entradas!$H$3:$H$5000,MATCH(Vendas!A4756,IF(Entradas!$B$3:$B$5000=Vendas!D4756,Entradas!$A$3:$A$5000),1))),"Preço não registrado")</f>
        <v/>
      </c>
      <c r="I4756" s="37" t="str">
        <f t="shared" si="373"/>
        <v/>
      </c>
      <c r="J4756" s="1"/>
      <c r="K4756" s="1"/>
      <c r="L4756" s="16" t="str">
        <f t="shared" si="374"/>
        <v/>
      </c>
      <c r="M4756" s="70"/>
    </row>
    <row r="4757" spans="1:13" x14ac:dyDescent="0.3">
      <c r="A4757" s="4"/>
      <c r="B4757" s="1"/>
      <c r="C4757" s="1" t="str">
        <f t="shared" si="370"/>
        <v/>
      </c>
      <c r="D4757" s="1"/>
      <c r="E4757" s="1" t="str">
        <f t="shared" si="371"/>
        <v/>
      </c>
      <c r="F4757" s="1" t="str">
        <f t="shared" si="372"/>
        <v/>
      </c>
      <c r="G4757" s="1"/>
      <c r="H4757" s="74" t="str" cm="1">
        <f t="array" ref="H4757">IFERROR(IF(D4757="","",INDEX(Entradas!$H$3:$H$5000,MATCH(Vendas!A4757,IF(Entradas!$B$3:$B$5000=Vendas!D4757,Entradas!$A$3:$A$5000),1))),"Preço não registrado")</f>
        <v/>
      </c>
      <c r="I4757" s="37" t="str">
        <f t="shared" si="373"/>
        <v/>
      </c>
      <c r="J4757" s="1"/>
      <c r="K4757" s="1"/>
      <c r="L4757" s="16" t="str">
        <f t="shared" si="374"/>
        <v/>
      </c>
      <c r="M4757" s="70"/>
    </row>
    <row r="4758" spans="1:13" x14ac:dyDescent="0.3">
      <c r="A4758" s="4"/>
      <c r="B4758" s="1"/>
      <c r="C4758" s="1" t="str">
        <f t="shared" si="370"/>
        <v/>
      </c>
      <c r="D4758" s="1"/>
      <c r="E4758" s="1" t="str">
        <f t="shared" si="371"/>
        <v/>
      </c>
      <c r="F4758" s="1" t="str">
        <f t="shared" si="372"/>
        <v/>
      </c>
      <c r="G4758" s="1"/>
      <c r="H4758" s="74" t="str" cm="1">
        <f t="array" ref="H4758">IFERROR(IF(D4758="","",INDEX(Entradas!$H$3:$H$5000,MATCH(Vendas!A4758,IF(Entradas!$B$3:$B$5000=Vendas!D4758,Entradas!$A$3:$A$5000),1))),"Preço não registrado")</f>
        <v/>
      </c>
      <c r="I4758" s="37" t="str">
        <f t="shared" si="373"/>
        <v/>
      </c>
      <c r="J4758" s="1"/>
      <c r="K4758" s="1"/>
      <c r="L4758" s="16" t="str">
        <f t="shared" si="374"/>
        <v/>
      </c>
      <c r="M4758" s="70"/>
    </row>
    <row r="4759" spans="1:13" x14ac:dyDescent="0.3">
      <c r="A4759" s="4"/>
      <c r="B4759" s="1"/>
      <c r="C4759" s="1" t="str">
        <f t="shared" si="370"/>
        <v/>
      </c>
      <c r="D4759" s="1"/>
      <c r="E4759" s="1" t="str">
        <f t="shared" si="371"/>
        <v/>
      </c>
      <c r="F4759" s="1" t="str">
        <f t="shared" si="372"/>
        <v/>
      </c>
      <c r="G4759" s="1"/>
      <c r="H4759" s="74" t="str" cm="1">
        <f t="array" ref="H4759">IFERROR(IF(D4759="","",INDEX(Entradas!$H$3:$H$5000,MATCH(Vendas!A4759,IF(Entradas!$B$3:$B$5000=Vendas!D4759,Entradas!$A$3:$A$5000),1))),"Preço não registrado")</f>
        <v/>
      </c>
      <c r="I4759" s="37" t="str">
        <f t="shared" si="373"/>
        <v/>
      </c>
      <c r="J4759" s="1"/>
      <c r="K4759" s="1"/>
      <c r="L4759" s="16" t="str">
        <f t="shared" si="374"/>
        <v/>
      </c>
      <c r="M4759" s="70"/>
    </row>
    <row r="4760" spans="1:13" x14ac:dyDescent="0.3">
      <c r="A4760" s="4"/>
      <c r="B4760" s="1"/>
      <c r="C4760" s="1" t="str">
        <f t="shared" si="370"/>
        <v/>
      </c>
      <c r="D4760" s="1"/>
      <c r="E4760" s="1" t="str">
        <f t="shared" si="371"/>
        <v/>
      </c>
      <c r="F4760" s="1" t="str">
        <f t="shared" si="372"/>
        <v/>
      </c>
      <c r="G4760" s="1"/>
      <c r="H4760" s="74" t="str" cm="1">
        <f t="array" ref="H4760">IFERROR(IF(D4760="","",INDEX(Entradas!$H$3:$H$5000,MATCH(Vendas!A4760,IF(Entradas!$B$3:$B$5000=Vendas!D4760,Entradas!$A$3:$A$5000),1))),"Preço não registrado")</f>
        <v/>
      </c>
      <c r="I4760" s="37" t="str">
        <f t="shared" si="373"/>
        <v/>
      </c>
      <c r="J4760" s="1"/>
      <c r="K4760" s="1"/>
      <c r="L4760" s="16" t="str">
        <f t="shared" si="374"/>
        <v/>
      </c>
      <c r="M4760" s="70"/>
    </row>
    <row r="4761" spans="1:13" x14ac:dyDescent="0.3">
      <c r="A4761" s="4"/>
      <c r="B4761" s="1"/>
      <c r="C4761" s="1" t="str">
        <f t="shared" si="370"/>
        <v/>
      </c>
      <c r="D4761" s="1"/>
      <c r="E4761" s="1" t="str">
        <f t="shared" si="371"/>
        <v/>
      </c>
      <c r="F4761" s="1" t="str">
        <f t="shared" si="372"/>
        <v/>
      </c>
      <c r="G4761" s="1"/>
      <c r="H4761" s="74" t="str" cm="1">
        <f t="array" ref="H4761">IFERROR(IF(D4761="","",INDEX(Entradas!$H$3:$H$5000,MATCH(Vendas!A4761,IF(Entradas!$B$3:$B$5000=Vendas!D4761,Entradas!$A$3:$A$5000),1))),"Preço não registrado")</f>
        <v/>
      </c>
      <c r="I4761" s="37" t="str">
        <f t="shared" si="373"/>
        <v/>
      </c>
      <c r="J4761" s="1"/>
      <c r="K4761" s="1"/>
      <c r="L4761" s="16" t="str">
        <f t="shared" si="374"/>
        <v/>
      </c>
      <c r="M4761" s="70"/>
    </row>
    <row r="4762" spans="1:13" x14ac:dyDescent="0.3">
      <c r="A4762" s="4"/>
      <c r="B4762" s="1"/>
      <c r="C4762" s="1" t="str">
        <f t="shared" si="370"/>
        <v/>
      </c>
      <c r="D4762" s="6"/>
      <c r="E4762" s="1" t="str">
        <f t="shared" si="371"/>
        <v/>
      </c>
      <c r="F4762" s="1" t="str">
        <f t="shared" si="372"/>
        <v/>
      </c>
      <c r="G4762" s="1"/>
      <c r="H4762" s="74" t="str" cm="1">
        <f t="array" ref="H4762">IFERROR(IF(D4762="","",INDEX(Entradas!$H$3:$H$5000,MATCH(Vendas!A4762,IF(Entradas!$B$3:$B$5000=Vendas!D4762,Entradas!$A$3:$A$5000),1))),"Preço não registrado")</f>
        <v/>
      </c>
      <c r="I4762" s="37" t="str">
        <f t="shared" si="373"/>
        <v/>
      </c>
      <c r="J4762" s="1"/>
      <c r="K4762" s="1"/>
      <c r="L4762" s="16" t="str">
        <f t="shared" si="374"/>
        <v/>
      </c>
      <c r="M4762" s="70"/>
    </row>
    <row r="4763" spans="1:13" x14ac:dyDescent="0.3">
      <c r="A4763" s="4"/>
      <c r="B4763" s="1"/>
      <c r="C4763" s="1" t="str">
        <f t="shared" si="370"/>
        <v/>
      </c>
      <c r="D4763" s="1"/>
      <c r="E4763" s="1" t="str">
        <f t="shared" si="371"/>
        <v/>
      </c>
      <c r="F4763" s="1" t="str">
        <f t="shared" si="372"/>
        <v/>
      </c>
      <c r="G4763" s="1"/>
      <c r="H4763" s="74" t="str" cm="1">
        <f t="array" ref="H4763">IFERROR(IF(D4763="","",INDEX(Entradas!$H$3:$H$5000,MATCH(Vendas!A4763,IF(Entradas!$B$3:$B$5000=Vendas!D4763,Entradas!$A$3:$A$5000),1))),"Preço não registrado")</f>
        <v/>
      </c>
      <c r="I4763" s="37" t="str">
        <f t="shared" si="373"/>
        <v/>
      </c>
      <c r="J4763" s="1"/>
      <c r="K4763" s="1"/>
      <c r="L4763" s="16" t="str">
        <f t="shared" si="374"/>
        <v/>
      </c>
      <c r="M4763" s="70"/>
    </row>
    <row r="4764" spans="1:13" x14ac:dyDescent="0.3">
      <c r="A4764" s="4"/>
      <c r="B4764" s="1"/>
      <c r="C4764" s="1" t="str">
        <f t="shared" si="370"/>
        <v/>
      </c>
      <c r="D4764" s="1"/>
      <c r="E4764" s="1" t="str">
        <f t="shared" si="371"/>
        <v/>
      </c>
      <c r="F4764" s="1" t="str">
        <f t="shared" si="372"/>
        <v/>
      </c>
      <c r="G4764" s="1"/>
      <c r="H4764" s="74" t="str" cm="1">
        <f t="array" ref="H4764">IFERROR(IF(D4764="","",INDEX(Entradas!$H$3:$H$5000,MATCH(Vendas!A4764,IF(Entradas!$B$3:$B$5000=Vendas!D4764,Entradas!$A$3:$A$5000),1))),"Preço não registrado")</f>
        <v/>
      </c>
      <c r="I4764" s="37" t="str">
        <f t="shared" si="373"/>
        <v/>
      </c>
      <c r="J4764" s="1"/>
      <c r="K4764" s="1"/>
      <c r="L4764" s="16" t="str">
        <f t="shared" si="374"/>
        <v/>
      </c>
      <c r="M4764" s="70"/>
    </row>
    <row r="4765" spans="1:13" x14ac:dyDescent="0.3">
      <c r="A4765" s="4"/>
      <c r="B4765" s="1"/>
      <c r="C4765" s="1" t="str">
        <f t="shared" si="370"/>
        <v/>
      </c>
      <c r="D4765" s="1"/>
      <c r="E4765" s="1" t="str">
        <f t="shared" si="371"/>
        <v/>
      </c>
      <c r="F4765" s="1" t="str">
        <f t="shared" si="372"/>
        <v/>
      </c>
      <c r="G4765" s="1"/>
      <c r="H4765" s="74" t="str" cm="1">
        <f t="array" ref="H4765">IFERROR(IF(D4765="","",INDEX(Entradas!$H$3:$H$5000,MATCH(Vendas!A4765,IF(Entradas!$B$3:$B$5000=Vendas!D4765,Entradas!$A$3:$A$5000),1))),"Preço não registrado")</f>
        <v/>
      </c>
      <c r="I4765" s="37" t="str">
        <f t="shared" si="373"/>
        <v/>
      </c>
      <c r="J4765" s="1"/>
      <c r="K4765" s="1"/>
      <c r="L4765" s="16" t="str">
        <f t="shared" si="374"/>
        <v/>
      </c>
      <c r="M4765" s="70"/>
    </row>
    <row r="4766" spans="1:13" x14ac:dyDescent="0.3">
      <c r="A4766" s="4"/>
      <c r="B4766" s="1"/>
      <c r="C4766" s="1" t="str">
        <f t="shared" si="370"/>
        <v/>
      </c>
      <c r="D4766" s="1"/>
      <c r="E4766" s="1" t="str">
        <f t="shared" si="371"/>
        <v/>
      </c>
      <c r="F4766" s="1" t="str">
        <f t="shared" si="372"/>
        <v/>
      </c>
      <c r="G4766" s="1"/>
      <c r="H4766" s="74" t="str" cm="1">
        <f t="array" ref="H4766">IFERROR(IF(D4766="","",INDEX(Entradas!$H$3:$H$5000,MATCH(Vendas!A4766,IF(Entradas!$B$3:$B$5000=Vendas!D4766,Entradas!$A$3:$A$5000),1))),"Preço não registrado")</f>
        <v/>
      </c>
      <c r="I4766" s="37" t="str">
        <f t="shared" si="373"/>
        <v/>
      </c>
      <c r="J4766" s="1"/>
      <c r="K4766" s="1"/>
      <c r="L4766" s="16" t="str">
        <f t="shared" si="374"/>
        <v/>
      </c>
      <c r="M4766" s="70"/>
    </row>
    <row r="4767" spans="1:13" x14ac:dyDescent="0.3">
      <c r="A4767" s="4"/>
      <c r="B4767" s="1"/>
      <c r="C4767" s="1" t="str">
        <f t="shared" si="370"/>
        <v/>
      </c>
      <c r="D4767" s="1"/>
      <c r="E4767" s="1" t="str">
        <f t="shared" si="371"/>
        <v/>
      </c>
      <c r="F4767" s="1" t="str">
        <f t="shared" si="372"/>
        <v/>
      </c>
      <c r="G4767" s="1"/>
      <c r="H4767" s="74" t="str" cm="1">
        <f t="array" ref="H4767">IFERROR(IF(D4767="","",INDEX(Entradas!$H$3:$H$5000,MATCH(Vendas!A4767,IF(Entradas!$B$3:$B$5000=Vendas!D4767,Entradas!$A$3:$A$5000),1))),"Preço não registrado")</f>
        <v/>
      </c>
      <c r="I4767" s="37" t="str">
        <f t="shared" si="373"/>
        <v/>
      </c>
      <c r="J4767" s="1"/>
      <c r="K4767" s="1"/>
      <c r="L4767" s="16" t="str">
        <f t="shared" si="374"/>
        <v/>
      </c>
      <c r="M4767" s="70"/>
    </row>
    <row r="4768" spans="1:13" x14ac:dyDescent="0.3">
      <c r="A4768" s="4"/>
      <c r="B4768" s="1"/>
      <c r="C4768" s="1" t="str">
        <f t="shared" si="370"/>
        <v/>
      </c>
      <c r="D4768" s="1"/>
      <c r="E4768" s="1" t="str">
        <f t="shared" si="371"/>
        <v/>
      </c>
      <c r="F4768" s="1" t="str">
        <f t="shared" si="372"/>
        <v/>
      </c>
      <c r="G4768" s="1"/>
      <c r="H4768" s="74" t="str" cm="1">
        <f t="array" ref="H4768">IFERROR(IF(D4768="","",INDEX(Entradas!$H$3:$H$5000,MATCH(Vendas!A4768,IF(Entradas!$B$3:$B$5000=Vendas!D4768,Entradas!$A$3:$A$5000),1))),"Preço não registrado")</f>
        <v/>
      </c>
      <c r="I4768" s="37" t="str">
        <f t="shared" si="373"/>
        <v/>
      </c>
      <c r="J4768" s="1"/>
      <c r="K4768" s="1"/>
      <c r="L4768" s="16" t="str">
        <f t="shared" si="374"/>
        <v/>
      </c>
      <c r="M4768" s="70"/>
    </row>
    <row r="4769" spans="1:13" x14ac:dyDescent="0.3">
      <c r="A4769" s="4"/>
      <c r="B4769" s="1"/>
      <c r="C4769" s="1" t="str">
        <f t="shared" si="370"/>
        <v/>
      </c>
      <c r="D4769" s="1"/>
      <c r="E4769" s="1" t="str">
        <f t="shared" si="371"/>
        <v/>
      </c>
      <c r="F4769" s="1" t="str">
        <f t="shared" si="372"/>
        <v/>
      </c>
      <c r="G4769" s="1"/>
      <c r="H4769" s="74" t="str" cm="1">
        <f t="array" ref="H4769">IFERROR(IF(D4769="","",INDEX(Entradas!$H$3:$H$5000,MATCH(Vendas!A4769,IF(Entradas!$B$3:$B$5000=Vendas!D4769,Entradas!$A$3:$A$5000),1))),"Preço não registrado")</f>
        <v/>
      </c>
      <c r="I4769" s="37" t="str">
        <f t="shared" si="373"/>
        <v/>
      </c>
      <c r="J4769" s="1"/>
      <c r="K4769" s="1"/>
      <c r="L4769" s="16" t="str">
        <f t="shared" si="374"/>
        <v/>
      </c>
      <c r="M4769" s="70"/>
    </row>
    <row r="4770" spans="1:13" x14ac:dyDescent="0.3">
      <c r="A4770" s="4"/>
      <c r="B4770" s="1"/>
      <c r="C4770" s="1" t="str">
        <f t="shared" si="370"/>
        <v/>
      </c>
      <c r="D4770" s="1"/>
      <c r="E4770" s="1" t="str">
        <f t="shared" si="371"/>
        <v/>
      </c>
      <c r="F4770" s="1" t="str">
        <f t="shared" si="372"/>
        <v/>
      </c>
      <c r="G4770" s="1"/>
      <c r="H4770" s="74" t="str" cm="1">
        <f t="array" ref="H4770">IFERROR(IF(D4770="","",INDEX(Entradas!$H$3:$H$5000,MATCH(Vendas!A4770,IF(Entradas!$B$3:$B$5000=Vendas!D4770,Entradas!$A$3:$A$5000),1))),"Preço não registrado")</f>
        <v/>
      </c>
      <c r="I4770" s="37" t="str">
        <f t="shared" si="373"/>
        <v/>
      </c>
      <c r="J4770" s="1"/>
      <c r="K4770" s="1"/>
      <c r="L4770" s="16" t="str">
        <f t="shared" si="374"/>
        <v/>
      </c>
      <c r="M4770" s="70"/>
    </row>
    <row r="4771" spans="1:13" x14ac:dyDescent="0.3">
      <c r="A4771" s="4"/>
      <c r="B4771" s="1"/>
      <c r="C4771" s="1" t="str">
        <f t="shared" si="370"/>
        <v/>
      </c>
      <c r="D4771" s="1"/>
      <c r="E4771" s="1" t="str">
        <f t="shared" si="371"/>
        <v/>
      </c>
      <c r="F4771" s="1" t="str">
        <f t="shared" si="372"/>
        <v/>
      </c>
      <c r="G4771" s="1"/>
      <c r="H4771" s="74" t="str" cm="1">
        <f t="array" ref="H4771">IFERROR(IF(D4771="","",INDEX(Entradas!$H$3:$H$5000,MATCH(Vendas!A4771,IF(Entradas!$B$3:$B$5000=Vendas!D4771,Entradas!$A$3:$A$5000),1))),"Preço não registrado")</f>
        <v/>
      </c>
      <c r="I4771" s="37" t="str">
        <f t="shared" si="373"/>
        <v/>
      </c>
      <c r="J4771" s="1"/>
      <c r="K4771" s="1"/>
      <c r="L4771" s="16" t="str">
        <f t="shared" si="374"/>
        <v/>
      </c>
      <c r="M4771" s="70"/>
    </row>
    <row r="4772" spans="1:13" x14ac:dyDescent="0.3">
      <c r="A4772" s="4"/>
      <c r="B4772" s="1"/>
      <c r="C4772" s="1" t="str">
        <f t="shared" si="370"/>
        <v/>
      </c>
      <c r="D4772" s="6"/>
      <c r="E4772" s="1" t="str">
        <f t="shared" si="371"/>
        <v/>
      </c>
      <c r="F4772" s="1" t="str">
        <f t="shared" si="372"/>
        <v/>
      </c>
      <c r="G4772" s="1"/>
      <c r="H4772" s="74" t="str" cm="1">
        <f t="array" ref="H4772">IFERROR(IF(D4772="","",INDEX(Entradas!$H$3:$H$5000,MATCH(Vendas!A4772,IF(Entradas!$B$3:$B$5000=Vendas!D4772,Entradas!$A$3:$A$5000),1))),"Preço não registrado")</f>
        <v/>
      </c>
      <c r="I4772" s="37" t="str">
        <f t="shared" si="373"/>
        <v/>
      </c>
      <c r="J4772" s="1"/>
      <c r="K4772" s="1"/>
      <c r="L4772" s="16" t="str">
        <f t="shared" si="374"/>
        <v/>
      </c>
      <c r="M4772" s="70"/>
    </row>
    <row r="4773" spans="1:13" x14ac:dyDescent="0.3">
      <c r="A4773" s="4"/>
      <c r="B4773" s="1"/>
      <c r="C4773" s="1" t="str">
        <f t="shared" si="370"/>
        <v/>
      </c>
      <c r="D4773" s="1"/>
      <c r="E4773" s="1" t="str">
        <f t="shared" si="371"/>
        <v/>
      </c>
      <c r="F4773" s="1" t="str">
        <f t="shared" si="372"/>
        <v/>
      </c>
      <c r="G4773" s="1"/>
      <c r="H4773" s="74" t="str" cm="1">
        <f t="array" ref="H4773">IFERROR(IF(D4773="","",INDEX(Entradas!$H$3:$H$5000,MATCH(Vendas!A4773,IF(Entradas!$B$3:$B$5000=Vendas!D4773,Entradas!$A$3:$A$5000),1))),"Preço não registrado")</f>
        <v/>
      </c>
      <c r="I4773" s="37" t="str">
        <f t="shared" si="373"/>
        <v/>
      </c>
      <c r="J4773" s="1"/>
      <c r="K4773" s="1"/>
      <c r="L4773" s="16" t="str">
        <f t="shared" si="374"/>
        <v/>
      </c>
      <c r="M4773" s="70"/>
    </row>
    <row r="4774" spans="1:13" x14ac:dyDescent="0.3">
      <c r="A4774" s="4"/>
      <c r="B4774" s="1"/>
      <c r="C4774" s="1" t="str">
        <f t="shared" si="370"/>
        <v/>
      </c>
      <c r="D4774" s="1"/>
      <c r="E4774" s="1" t="str">
        <f t="shared" si="371"/>
        <v/>
      </c>
      <c r="F4774" s="1" t="str">
        <f t="shared" si="372"/>
        <v/>
      </c>
      <c r="G4774" s="1"/>
      <c r="H4774" s="74" t="str" cm="1">
        <f t="array" ref="H4774">IFERROR(IF(D4774="","",INDEX(Entradas!$H$3:$H$5000,MATCH(Vendas!A4774,IF(Entradas!$B$3:$B$5000=Vendas!D4774,Entradas!$A$3:$A$5000),1))),"Preço não registrado")</f>
        <v/>
      </c>
      <c r="I4774" s="37" t="str">
        <f t="shared" si="373"/>
        <v/>
      </c>
      <c r="J4774" s="1"/>
      <c r="K4774" s="1"/>
      <c r="L4774" s="16" t="str">
        <f t="shared" si="374"/>
        <v/>
      </c>
      <c r="M4774" s="70"/>
    </row>
    <row r="4775" spans="1:13" x14ac:dyDescent="0.3">
      <c r="A4775" s="4"/>
      <c r="B4775" s="1"/>
      <c r="C4775" s="1" t="str">
        <f t="shared" si="370"/>
        <v/>
      </c>
      <c r="D4775" s="1"/>
      <c r="E4775" s="1" t="str">
        <f t="shared" si="371"/>
        <v/>
      </c>
      <c r="F4775" s="1" t="str">
        <f t="shared" si="372"/>
        <v/>
      </c>
      <c r="G4775" s="1"/>
      <c r="H4775" s="74" t="str" cm="1">
        <f t="array" ref="H4775">IFERROR(IF(D4775="","",INDEX(Entradas!$H$3:$H$5000,MATCH(Vendas!A4775,IF(Entradas!$B$3:$B$5000=Vendas!D4775,Entradas!$A$3:$A$5000),1))),"Preço não registrado")</f>
        <v/>
      </c>
      <c r="I4775" s="37" t="str">
        <f t="shared" si="373"/>
        <v/>
      </c>
      <c r="J4775" s="1"/>
      <c r="K4775" s="1"/>
      <c r="L4775" s="16" t="str">
        <f t="shared" si="374"/>
        <v/>
      </c>
      <c r="M4775" s="70"/>
    </row>
    <row r="4776" spans="1:13" x14ac:dyDescent="0.3">
      <c r="A4776" s="4"/>
      <c r="B4776" s="1"/>
      <c r="C4776" s="1" t="str">
        <f t="shared" si="370"/>
        <v/>
      </c>
      <c r="D4776" s="1"/>
      <c r="E4776" s="1" t="str">
        <f t="shared" si="371"/>
        <v/>
      </c>
      <c r="F4776" s="1" t="str">
        <f t="shared" si="372"/>
        <v/>
      </c>
      <c r="G4776" s="1"/>
      <c r="H4776" s="74" t="str" cm="1">
        <f t="array" ref="H4776">IFERROR(IF(D4776="","",INDEX(Entradas!$H$3:$H$5000,MATCH(Vendas!A4776,IF(Entradas!$B$3:$B$5000=Vendas!D4776,Entradas!$A$3:$A$5000),1))),"Preço não registrado")</f>
        <v/>
      </c>
      <c r="I4776" s="37" t="str">
        <f t="shared" si="373"/>
        <v/>
      </c>
      <c r="J4776" s="1"/>
      <c r="K4776" s="1"/>
      <c r="L4776" s="16" t="str">
        <f t="shared" si="374"/>
        <v/>
      </c>
      <c r="M4776" s="70"/>
    </row>
    <row r="4777" spans="1:13" x14ac:dyDescent="0.3">
      <c r="A4777" s="4"/>
      <c r="B4777" s="1"/>
      <c r="C4777" s="1" t="str">
        <f t="shared" si="370"/>
        <v/>
      </c>
      <c r="D4777" s="1"/>
      <c r="E4777" s="1" t="str">
        <f t="shared" si="371"/>
        <v/>
      </c>
      <c r="F4777" s="1" t="str">
        <f t="shared" si="372"/>
        <v/>
      </c>
      <c r="G4777" s="1"/>
      <c r="H4777" s="74" t="str" cm="1">
        <f t="array" ref="H4777">IFERROR(IF(D4777="","",INDEX(Entradas!$H$3:$H$5000,MATCH(Vendas!A4777,IF(Entradas!$B$3:$B$5000=Vendas!D4777,Entradas!$A$3:$A$5000),1))),"Preço não registrado")</f>
        <v/>
      </c>
      <c r="I4777" s="37" t="str">
        <f t="shared" si="373"/>
        <v/>
      </c>
      <c r="J4777" s="1"/>
      <c r="K4777" s="1"/>
      <c r="L4777" s="16" t="str">
        <f t="shared" si="374"/>
        <v/>
      </c>
      <c r="M4777" s="70"/>
    </row>
    <row r="4778" spans="1:13" x14ac:dyDescent="0.3">
      <c r="A4778" s="4"/>
      <c r="B4778" s="1"/>
      <c r="C4778" s="1" t="str">
        <f t="shared" si="370"/>
        <v/>
      </c>
      <c r="D4778" s="1"/>
      <c r="E4778" s="1" t="str">
        <f t="shared" si="371"/>
        <v/>
      </c>
      <c r="F4778" s="1" t="str">
        <f t="shared" si="372"/>
        <v/>
      </c>
      <c r="G4778" s="1"/>
      <c r="H4778" s="74" t="str" cm="1">
        <f t="array" ref="H4778">IFERROR(IF(D4778="","",INDEX(Entradas!$H$3:$H$5000,MATCH(Vendas!A4778,IF(Entradas!$B$3:$B$5000=Vendas!D4778,Entradas!$A$3:$A$5000),1))),"Preço não registrado")</f>
        <v/>
      </c>
      <c r="I4778" s="37" t="str">
        <f t="shared" si="373"/>
        <v/>
      </c>
      <c r="J4778" s="1"/>
      <c r="K4778" s="1"/>
      <c r="L4778" s="16" t="str">
        <f t="shared" si="374"/>
        <v/>
      </c>
      <c r="M4778" s="70"/>
    </row>
    <row r="4779" spans="1:13" x14ac:dyDescent="0.3">
      <c r="A4779" s="4"/>
      <c r="B4779" s="1"/>
      <c r="C4779" s="1" t="str">
        <f t="shared" si="370"/>
        <v/>
      </c>
      <c r="D4779" s="1"/>
      <c r="E4779" s="1" t="str">
        <f t="shared" si="371"/>
        <v/>
      </c>
      <c r="F4779" s="1" t="str">
        <f t="shared" si="372"/>
        <v/>
      </c>
      <c r="G4779" s="1"/>
      <c r="H4779" s="74" t="str" cm="1">
        <f t="array" ref="H4779">IFERROR(IF(D4779="","",INDEX(Entradas!$H$3:$H$5000,MATCH(Vendas!A4779,IF(Entradas!$B$3:$B$5000=Vendas!D4779,Entradas!$A$3:$A$5000),1))),"Preço não registrado")</f>
        <v/>
      </c>
      <c r="I4779" s="37" t="str">
        <f t="shared" si="373"/>
        <v/>
      </c>
      <c r="J4779" s="1"/>
      <c r="K4779" s="1"/>
      <c r="L4779" s="16" t="str">
        <f t="shared" si="374"/>
        <v/>
      </c>
      <c r="M4779" s="70"/>
    </row>
    <row r="4780" spans="1:13" x14ac:dyDescent="0.3">
      <c r="A4780" s="4"/>
      <c r="B4780" s="1"/>
      <c r="C4780" s="1" t="str">
        <f t="shared" si="370"/>
        <v/>
      </c>
      <c r="D4780" s="1"/>
      <c r="E4780" s="1" t="str">
        <f t="shared" si="371"/>
        <v/>
      </c>
      <c r="F4780" s="1" t="str">
        <f t="shared" si="372"/>
        <v/>
      </c>
      <c r="G4780" s="1"/>
      <c r="H4780" s="74" t="str" cm="1">
        <f t="array" ref="H4780">IFERROR(IF(D4780="","",INDEX(Entradas!$H$3:$H$5000,MATCH(Vendas!A4780,IF(Entradas!$B$3:$B$5000=Vendas!D4780,Entradas!$A$3:$A$5000),1))),"Preço não registrado")</f>
        <v/>
      </c>
      <c r="I4780" s="37" t="str">
        <f t="shared" si="373"/>
        <v/>
      </c>
      <c r="J4780" s="1"/>
      <c r="K4780" s="1"/>
      <c r="L4780" s="16" t="str">
        <f t="shared" si="374"/>
        <v/>
      </c>
      <c r="M4780" s="70"/>
    </row>
    <row r="4781" spans="1:13" x14ac:dyDescent="0.3">
      <c r="A4781" s="4"/>
      <c r="B4781" s="1"/>
      <c r="C4781" s="1" t="str">
        <f t="shared" si="370"/>
        <v/>
      </c>
      <c r="D4781" s="1"/>
      <c r="E4781" s="1" t="str">
        <f t="shared" si="371"/>
        <v/>
      </c>
      <c r="F4781" s="1" t="str">
        <f t="shared" si="372"/>
        <v/>
      </c>
      <c r="G4781" s="1"/>
      <c r="H4781" s="74" t="str" cm="1">
        <f t="array" ref="H4781">IFERROR(IF(D4781="","",INDEX(Entradas!$H$3:$H$5000,MATCH(Vendas!A4781,IF(Entradas!$B$3:$B$5000=Vendas!D4781,Entradas!$A$3:$A$5000),1))),"Preço não registrado")</f>
        <v/>
      </c>
      <c r="I4781" s="37" t="str">
        <f t="shared" si="373"/>
        <v/>
      </c>
      <c r="J4781" s="1"/>
      <c r="K4781" s="1"/>
      <c r="L4781" s="16" t="str">
        <f t="shared" si="374"/>
        <v/>
      </c>
      <c r="M4781" s="70"/>
    </row>
    <row r="4782" spans="1:13" x14ac:dyDescent="0.3">
      <c r="A4782" s="4"/>
      <c r="B4782" s="1"/>
      <c r="C4782" s="1" t="str">
        <f t="shared" si="370"/>
        <v/>
      </c>
      <c r="D4782" s="6"/>
      <c r="E4782" s="1" t="str">
        <f t="shared" si="371"/>
        <v/>
      </c>
      <c r="F4782" s="1" t="str">
        <f t="shared" si="372"/>
        <v/>
      </c>
      <c r="G4782" s="1"/>
      <c r="H4782" s="74" t="str" cm="1">
        <f t="array" ref="H4782">IFERROR(IF(D4782="","",INDEX(Entradas!$H$3:$H$5000,MATCH(Vendas!A4782,IF(Entradas!$B$3:$B$5000=Vendas!D4782,Entradas!$A$3:$A$5000),1))),"Preço não registrado")</f>
        <v/>
      </c>
      <c r="I4782" s="37" t="str">
        <f t="shared" si="373"/>
        <v/>
      </c>
      <c r="J4782" s="1"/>
      <c r="K4782" s="1"/>
      <c r="L4782" s="16" t="str">
        <f t="shared" si="374"/>
        <v/>
      </c>
      <c r="M4782" s="70"/>
    </row>
    <row r="4783" spans="1:13" x14ac:dyDescent="0.3">
      <c r="A4783" s="4"/>
      <c r="B4783" s="1"/>
      <c r="C4783" s="1" t="str">
        <f t="shared" si="370"/>
        <v/>
      </c>
      <c r="D4783" s="1"/>
      <c r="E4783" s="1" t="str">
        <f t="shared" si="371"/>
        <v/>
      </c>
      <c r="F4783" s="1" t="str">
        <f t="shared" si="372"/>
        <v/>
      </c>
      <c r="G4783" s="1"/>
      <c r="H4783" s="74" t="str" cm="1">
        <f t="array" ref="H4783">IFERROR(IF(D4783="","",INDEX(Entradas!$H$3:$H$5000,MATCH(Vendas!A4783,IF(Entradas!$B$3:$B$5000=Vendas!D4783,Entradas!$A$3:$A$5000),1))),"Preço não registrado")</f>
        <v/>
      </c>
      <c r="I4783" s="37" t="str">
        <f t="shared" si="373"/>
        <v/>
      </c>
      <c r="J4783" s="1"/>
      <c r="K4783" s="1"/>
      <c r="L4783" s="16" t="str">
        <f t="shared" si="374"/>
        <v/>
      </c>
      <c r="M4783" s="70"/>
    </row>
    <row r="4784" spans="1:13" x14ac:dyDescent="0.3">
      <c r="A4784" s="4"/>
      <c r="B4784" s="1"/>
      <c r="C4784" s="1" t="str">
        <f t="shared" si="370"/>
        <v/>
      </c>
      <c r="D4784" s="1"/>
      <c r="E4784" s="1" t="str">
        <f t="shared" si="371"/>
        <v/>
      </c>
      <c r="F4784" s="1" t="str">
        <f t="shared" si="372"/>
        <v/>
      </c>
      <c r="G4784" s="1"/>
      <c r="H4784" s="74" t="str" cm="1">
        <f t="array" ref="H4784">IFERROR(IF(D4784="","",INDEX(Entradas!$H$3:$H$5000,MATCH(Vendas!A4784,IF(Entradas!$B$3:$B$5000=Vendas!D4784,Entradas!$A$3:$A$5000),1))),"Preço não registrado")</f>
        <v/>
      </c>
      <c r="I4784" s="37" t="str">
        <f t="shared" si="373"/>
        <v/>
      </c>
      <c r="J4784" s="1"/>
      <c r="K4784" s="1"/>
      <c r="L4784" s="16" t="str">
        <f t="shared" si="374"/>
        <v/>
      </c>
      <c r="M4784" s="70"/>
    </row>
    <row r="4785" spans="1:13" x14ac:dyDescent="0.3">
      <c r="A4785" s="4"/>
      <c r="B4785" s="1"/>
      <c r="C4785" s="1" t="str">
        <f t="shared" si="370"/>
        <v/>
      </c>
      <c r="D4785" s="1"/>
      <c r="E4785" s="1" t="str">
        <f t="shared" si="371"/>
        <v/>
      </c>
      <c r="F4785" s="1" t="str">
        <f t="shared" si="372"/>
        <v/>
      </c>
      <c r="G4785" s="1"/>
      <c r="H4785" s="74" t="str" cm="1">
        <f t="array" ref="H4785">IFERROR(IF(D4785="","",INDEX(Entradas!$H$3:$H$5000,MATCH(Vendas!A4785,IF(Entradas!$B$3:$B$5000=Vendas!D4785,Entradas!$A$3:$A$5000),1))),"Preço não registrado")</f>
        <v/>
      </c>
      <c r="I4785" s="37" t="str">
        <f t="shared" si="373"/>
        <v/>
      </c>
      <c r="J4785" s="1"/>
      <c r="K4785" s="1"/>
      <c r="L4785" s="16" t="str">
        <f t="shared" si="374"/>
        <v/>
      </c>
      <c r="M4785" s="70"/>
    </row>
    <row r="4786" spans="1:13" x14ac:dyDescent="0.3">
      <c r="A4786" s="4"/>
      <c r="B4786" s="1"/>
      <c r="C4786" s="1" t="str">
        <f t="shared" si="370"/>
        <v/>
      </c>
      <c r="D4786" s="1"/>
      <c r="E4786" s="1" t="str">
        <f t="shared" si="371"/>
        <v/>
      </c>
      <c r="F4786" s="1" t="str">
        <f t="shared" si="372"/>
        <v/>
      </c>
      <c r="G4786" s="1"/>
      <c r="H4786" s="74" t="str" cm="1">
        <f t="array" ref="H4786">IFERROR(IF(D4786="","",INDEX(Entradas!$H$3:$H$5000,MATCH(Vendas!A4786,IF(Entradas!$B$3:$B$5000=Vendas!D4786,Entradas!$A$3:$A$5000),1))),"Preço não registrado")</f>
        <v/>
      </c>
      <c r="I4786" s="37" t="str">
        <f t="shared" si="373"/>
        <v/>
      </c>
      <c r="J4786" s="1"/>
      <c r="K4786" s="1"/>
      <c r="L4786" s="16" t="str">
        <f t="shared" si="374"/>
        <v/>
      </c>
      <c r="M4786" s="70"/>
    </row>
    <row r="4787" spans="1:13" x14ac:dyDescent="0.3">
      <c r="A4787" s="4"/>
      <c r="B4787" s="1"/>
      <c r="C4787" s="1" t="str">
        <f t="shared" si="370"/>
        <v/>
      </c>
      <c r="D4787" s="1"/>
      <c r="E4787" s="1" t="str">
        <f t="shared" si="371"/>
        <v/>
      </c>
      <c r="F4787" s="1" t="str">
        <f t="shared" si="372"/>
        <v/>
      </c>
      <c r="G4787" s="1"/>
      <c r="H4787" s="74" t="str" cm="1">
        <f t="array" ref="H4787">IFERROR(IF(D4787="","",INDEX(Entradas!$H$3:$H$5000,MATCH(Vendas!A4787,IF(Entradas!$B$3:$B$5000=Vendas!D4787,Entradas!$A$3:$A$5000),1))),"Preço não registrado")</f>
        <v/>
      </c>
      <c r="I4787" s="37" t="str">
        <f t="shared" si="373"/>
        <v/>
      </c>
      <c r="J4787" s="1"/>
      <c r="K4787" s="1"/>
      <c r="L4787" s="16" t="str">
        <f t="shared" si="374"/>
        <v/>
      </c>
      <c r="M4787" s="70"/>
    </row>
    <row r="4788" spans="1:13" x14ac:dyDescent="0.3">
      <c r="A4788" s="4"/>
      <c r="B4788" s="1"/>
      <c r="C4788" s="1" t="str">
        <f t="shared" si="370"/>
        <v/>
      </c>
      <c r="D4788" s="1"/>
      <c r="E4788" s="1" t="str">
        <f t="shared" si="371"/>
        <v/>
      </c>
      <c r="F4788" s="1" t="str">
        <f t="shared" si="372"/>
        <v/>
      </c>
      <c r="G4788" s="1"/>
      <c r="H4788" s="74" t="str" cm="1">
        <f t="array" ref="H4788">IFERROR(IF(D4788="","",INDEX(Entradas!$H$3:$H$5000,MATCH(Vendas!A4788,IF(Entradas!$B$3:$B$5000=Vendas!D4788,Entradas!$A$3:$A$5000),1))),"Preço não registrado")</f>
        <v/>
      </c>
      <c r="I4788" s="37" t="str">
        <f t="shared" si="373"/>
        <v/>
      </c>
      <c r="J4788" s="1"/>
      <c r="K4788" s="1"/>
      <c r="L4788" s="16" t="str">
        <f t="shared" si="374"/>
        <v/>
      </c>
      <c r="M4788" s="70"/>
    </row>
    <row r="4789" spans="1:13" x14ac:dyDescent="0.3">
      <c r="A4789" s="4"/>
      <c r="B4789" s="1"/>
      <c r="C4789" s="1" t="str">
        <f t="shared" si="370"/>
        <v/>
      </c>
      <c r="D4789" s="1"/>
      <c r="E4789" s="1" t="str">
        <f t="shared" si="371"/>
        <v/>
      </c>
      <c r="F4789" s="1" t="str">
        <f t="shared" si="372"/>
        <v/>
      </c>
      <c r="G4789" s="1"/>
      <c r="H4789" s="74" t="str" cm="1">
        <f t="array" ref="H4789">IFERROR(IF(D4789="","",INDEX(Entradas!$H$3:$H$5000,MATCH(Vendas!A4789,IF(Entradas!$B$3:$B$5000=Vendas!D4789,Entradas!$A$3:$A$5000),1))),"Preço não registrado")</f>
        <v/>
      </c>
      <c r="I4789" s="37" t="str">
        <f t="shared" si="373"/>
        <v/>
      </c>
      <c r="J4789" s="1"/>
      <c r="K4789" s="1"/>
      <c r="L4789" s="16" t="str">
        <f t="shared" si="374"/>
        <v/>
      </c>
      <c r="M4789" s="70"/>
    </row>
    <row r="4790" spans="1:13" x14ac:dyDescent="0.3">
      <c r="A4790" s="4"/>
      <c r="B4790" s="1"/>
      <c r="C4790" s="1" t="str">
        <f t="shared" si="370"/>
        <v/>
      </c>
      <c r="D4790" s="1"/>
      <c r="E4790" s="1" t="str">
        <f t="shared" si="371"/>
        <v/>
      </c>
      <c r="F4790" s="1" t="str">
        <f t="shared" si="372"/>
        <v/>
      </c>
      <c r="G4790" s="1"/>
      <c r="H4790" s="74" t="str" cm="1">
        <f t="array" ref="H4790">IFERROR(IF(D4790="","",INDEX(Entradas!$H$3:$H$5000,MATCH(Vendas!A4790,IF(Entradas!$B$3:$B$5000=Vendas!D4790,Entradas!$A$3:$A$5000),1))),"Preço não registrado")</f>
        <v/>
      </c>
      <c r="I4790" s="37" t="str">
        <f t="shared" si="373"/>
        <v/>
      </c>
      <c r="J4790" s="1"/>
      <c r="K4790" s="1"/>
      <c r="L4790" s="16" t="str">
        <f t="shared" si="374"/>
        <v/>
      </c>
      <c r="M4790" s="70"/>
    </row>
    <row r="4791" spans="1:13" x14ac:dyDescent="0.3">
      <c r="A4791" s="4"/>
      <c r="B4791" s="1"/>
      <c r="C4791" s="1" t="str">
        <f t="shared" si="370"/>
        <v/>
      </c>
      <c r="D4791" s="1"/>
      <c r="E4791" s="1" t="str">
        <f t="shared" si="371"/>
        <v/>
      </c>
      <c r="F4791" s="1" t="str">
        <f t="shared" si="372"/>
        <v/>
      </c>
      <c r="G4791" s="1"/>
      <c r="H4791" s="74" t="str" cm="1">
        <f t="array" ref="H4791">IFERROR(IF(D4791="","",INDEX(Entradas!$H$3:$H$5000,MATCH(Vendas!A4791,IF(Entradas!$B$3:$B$5000=Vendas!D4791,Entradas!$A$3:$A$5000),1))),"Preço não registrado")</f>
        <v/>
      </c>
      <c r="I4791" s="37" t="str">
        <f t="shared" si="373"/>
        <v/>
      </c>
      <c r="J4791" s="1"/>
      <c r="K4791" s="1"/>
      <c r="L4791" s="16" t="str">
        <f t="shared" si="374"/>
        <v/>
      </c>
      <c r="M4791" s="70"/>
    </row>
    <row r="4792" spans="1:13" x14ac:dyDescent="0.3">
      <c r="A4792" s="4"/>
      <c r="B4792" s="1"/>
      <c r="C4792" s="1" t="str">
        <f t="shared" si="370"/>
        <v/>
      </c>
      <c r="D4792" s="6"/>
      <c r="E4792" s="1" t="str">
        <f t="shared" si="371"/>
        <v/>
      </c>
      <c r="F4792" s="1" t="str">
        <f t="shared" si="372"/>
        <v/>
      </c>
      <c r="G4792" s="1"/>
      <c r="H4792" s="74" t="str" cm="1">
        <f t="array" ref="H4792">IFERROR(IF(D4792="","",INDEX(Entradas!$H$3:$H$5000,MATCH(Vendas!A4792,IF(Entradas!$B$3:$B$5000=Vendas!D4792,Entradas!$A$3:$A$5000),1))),"Preço não registrado")</f>
        <v/>
      </c>
      <c r="I4792" s="37" t="str">
        <f t="shared" si="373"/>
        <v/>
      </c>
      <c r="J4792" s="1"/>
      <c r="K4792" s="1"/>
      <c r="L4792" s="16" t="str">
        <f t="shared" si="374"/>
        <v/>
      </c>
      <c r="M4792" s="70"/>
    </row>
    <row r="4793" spans="1:13" x14ac:dyDescent="0.3">
      <c r="A4793" s="4"/>
      <c r="B4793" s="1"/>
      <c r="C4793" s="1" t="str">
        <f t="shared" si="370"/>
        <v/>
      </c>
      <c r="D4793" s="1"/>
      <c r="E4793" s="1" t="str">
        <f t="shared" si="371"/>
        <v/>
      </c>
      <c r="F4793" s="1" t="str">
        <f t="shared" si="372"/>
        <v/>
      </c>
      <c r="G4793" s="1"/>
      <c r="H4793" s="74" t="str" cm="1">
        <f t="array" ref="H4793">IFERROR(IF(D4793="","",INDEX(Entradas!$H$3:$H$5000,MATCH(Vendas!A4793,IF(Entradas!$B$3:$B$5000=Vendas!D4793,Entradas!$A$3:$A$5000),1))),"Preço não registrado")</f>
        <v/>
      </c>
      <c r="I4793" s="37" t="str">
        <f t="shared" si="373"/>
        <v/>
      </c>
      <c r="J4793" s="1"/>
      <c r="K4793" s="1"/>
      <c r="L4793" s="16" t="str">
        <f t="shared" si="374"/>
        <v/>
      </c>
      <c r="M4793" s="70"/>
    </row>
    <row r="4794" spans="1:13" x14ac:dyDescent="0.3">
      <c r="A4794" s="4"/>
      <c r="B4794" s="1"/>
      <c r="C4794" s="1" t="str">
        <f t="shared" si="370"/>
        <v/>
      </c>
      <c r="D4794" s="1"/>
      <c r="E4794" s="1" t="str">
        <f t="shared" si="371"/>
        <v/>
      </c>
      <c r="F4794" s="1" t="str">
        <f t="shared" si="372"/>
        <v/>
      </c>
      <c r="G4794" s="1"/>
      <c r="H4794" s="74" t="str" cm="1">
        <f t="array" ref="H4794">IFERROR(IF(D4794="","",INDEX(Entradas!$H$3:$H$5000,MATCH(Vendas!A4794,IF(Entradas!$B$3:$B$5000=Vendas!D4794,Entradas!$A$3:$A$5000),1))),"Preço não registrado")</f>
        <v/>
      </c>
      <c r="I4794" s="37" t="str">
        <f t="shared" si="373"/>
        <v/>
      </c>
      <c r="J4794" s="1"/>
      <c r="K4794" s="1"/>
      <c r="L4794" s="16" t="str">
        <f t="shared" si="374"/>
        <v/>
      </c>
      <c r="M4794" s="70"/>
    </row>
    <row r="4795" spans="1:13" x14ac:dyDescent="0.3">
      <c r="A4795" s="4"/>
      <c r="B4795" s="1"/>
      <c r="C4795" s="1" t="str">
        <f t="shared" si="370"/>
        <v/>
      </c>
      <c r="D4795" s="1"/>
      <c r="E4795" s="1" t="str">
        <f t="shared" si="371"/>
        <v/>
      </c>
      <c r="F4795" s="1" t="str">
        <f t="shared" si="372"/>
        <v/>
      </c>
      <c r="G4795" s="1"/>
      <c r="H4795" s="74" t="str" cm="1">
        <f t="array" ref="H4795">IFERROR(IF(D4795="","",INDEX(Entradas!$H$3:$H$5000,MATCH(Vendas!A4795,IF(Entradas!$B$3:$B$5000=Vendas!D4795,Entradas!$A$3:$A$5000),1))),"Preço não registrado")</f>
        <v/>
      </c>
      <c r="I4795" s="37" t="str">
        <f t="shared" si="373"/>
        <v/>
      </c>
      <c r="J4795" s="1"/>
      <c r="K4795" s="1"/>
      <c r="L4795" s="16" t="str">
        <f t="shared" si="374"/>
        <v/>
      </c>
      <c r="M4795" s="70"/>
    </row>
    <row r="4796" spans="1:13" x14ac:dyDescent="0.3">
      <c r="A4796" s="4"/>
      <c r="B4796" s="1"/>
      <c r="C4796" s="1" t="str">
        <f t="shared" si="370"/>
        <v/>
      </c>
      <c r="D4796" s="1"/>
      <c r="E4796" s="1" t="str">
        <f t="shared" si="371"/>
        <v/>
      </c>
      <c r="F4796" s="1" t="str">
        <f t="shared" si="372"/>
        <v/>
      </c>
      <c r="G4796" s="1"/>
      <c r="H4796" s="74" t="str" cm="1">
        <f t="array" ref="H4796">IFERROR(IF(D4796="","",INDEX(Entradas!$H$3:$H$5000,MATCH(Vendas!A4796,IF(Entradas!$B$3:$B$5000=Vendas!D4796,Entradas!$A$3:$A$5000),1))),"Preço não registrado")</f>
        <v/>
      </c>
      <c r="I4796" s="37" t="str">
        <f t="shared" si="373"/>
        <v/>
      </c>
      <c r="J4796" s="1"/>
      <c r="K4796" s="1"/>
      <c r="L4796" s="16" t="str">
        <f t="shared" si="374"/>
        <v/>
      </c>
      <c r="M4796" s="70"/>
    </row>
    <row r="4797" spans="1:13" x14ac:dyDescent="0.3">
      <c r="A4797" s="4"/>
      <c r="B4797" s="1"/>
      <c r="C4797" s="1" t="str">
        <f t="shared" si="370"/>
        <v/>
      </c>
      <c r="D4797" s="1"/>
      <c r="E4797" s="1" t="str">
        <f t="shared" si="371"/>
        <v/>
      </c>
      <c r="F4797" s="1" t="str">
        <f t="shared" si="372"/>
        <v/>
      </c>
      <c r="G4797" s="1"/>
      <c r="H4797" s="74" t="str" cm="1">
        <f t="array" ref="H4797">IFERROR(IF(D4797="","",INDEX(Entradas!$H$3:$H$5000,MATCH(Vendas!A4797,IF(Entradas!$B$3:$B$5000=Vendas!D4797,Entradas!$A$3:$A$5000),1))),"Preço não registrado")</f>
        <v/>
      </c>
      <c r="I4797" s="37" t="str">
        <f t="shared" si="373"/>
        <v/>
      </c>
      <c r="J4797" s="1"/>
      <c r="K4797" s="1"/>
      <c r="L4797" s="16" t="str">
        <f t="shared" si="374"/>
        <v/>
      </c>
      <c r="M4797" s="70"/>
    </row>
    <row r="4798" spans="1:13" x14ac:dyDescent="0.3">
      <c r="A4798" s="4"/>
      <c r="B4798" s="1"/>
      <c r="C4798" s="1" t="str">
        <f t="shared" si="370"/>
        <v/>
      </c>
      <c r="D4798" s="1"/>
      <c r="E4798" s="1" t="str">
        <f t="shared" si="371"/>
        <v/>
      </c>
      <c r="F4798" s="1" t="str">
        <f t="shared" si="372"/>
        <v/>
      </c>
      <c r="G4798" s="1"/>
      <c r="H4798" s="74" t="str" cm="1">
        <f t="array" ref="H4798">IFERROR(IF(D4798="","",INDEX(Entradas!$H$3:$H$5000,MATCH(Vendas!A4798,IF(Entradas!$B$3:$B$5000=Vendas!D4798,Entradas!$A$3:$A$5000),1))),"Preço não registrado")</f>
        <v/>
      </c>
      <c r="I4798" s="37" t="str">
        <f t="shared" si="373"/>
        <v/>
      </c>
      <c r="J4798" s="1"/>
      <c r="K4798" s="1"/>
      <c r="L4798" s="16" t="str">
        <f t="shared" si="374"/>
        <v/>
      </c>
      <c r="M4798" s="70"/>
    </row>
    <row r="4799" spans="1:13" x14ac:dyDescent="0.3">
      <c r="A4799" s="4"/>
      <c r="B4799" s="1"/>
      <c r="C4799" s="1" t="str">
        <f t="shared" si="370"/>
        <v/>
      </c>
      <c r="D4799" s="1"/>
      <c r="E4799" s="1" t="str">
        <f t="shared" si="371"/>
        <v/>
      </c>
      <c r="F4799" s="1" t="str">
        <f t="shared" si="372"/>
        <v/>
      </c>
      <c r="G4799" s="1"/>
      <c r="H4799" s="74" t="str" cm="1">
        <f t="array" ref="H4799">IFERROR(IF(D4799="","",INDEX(Entradas!$H$3:$H$5000,MATCH(Vendas!A4799,IF(Entradas!$B$3:$B$5000=Vendas!D4799,Entradas!$A$3:$A$5000),1))),"Preço não registrado")</f>
        <v/>
      </c>
      <c r="I4799" s="37" t="str">
        <f t="shared" si="373"/>
        <v/>
      </c>
      <c r="J4799" s="1"/>
      <c r="K4799" s="1"/>
      <c r="L4799" s="16" t="str">
        <f t="shared" si="374"/>
        <v/>
      </c>
      <c r="M4799" s="70"/>
    </row>
    <row r="4800" spans="1:13" x14ac:dyDescent="0.3">
      <c r="A4800" s="4"/>
      <c r="B4800" s="1"/>
      <c r="C4800" s="1" t="str">
        <f t="shared" si="370"/>
        <v/>
      </c>
      <c r="D4800" s="1"/>
      <c r="E4800" s="1" t="str">
        <f t="shared" si="371"/>
        <v/>
      </c>
      <c r="F4800" s="1" t="str">
        <f t="shared" si="372"/>
        <v/>
      </c>
      <c r="G4800" s="1"/>
      <c r="H4800" s="74" t="str" cm="1">
        <f t="array" ref="H4800">IFERROR(IF(D4800="","",INDEX(Entradas!$H$3:$H$5000,MATCH(Vendas!A4800,IF(Entradas!$B$3:$B$5000=Vendas!D4800,Entradas!$A$3:$A$5000),1))),"Preço não registrado")</f>
        <v/>
      </c>
      <c r="I4800" s="37" t="str">
        <f t="shared" si="373"/>
        <v/>
      </c>
      <c r="J4800" s="1"/>
      <c r="K4800" s="1"/>
      <c r="L4800" s="16" t="str">
        <f t="shared" si="374"/>
        <v/>
      </c>
      <c r="M4800" s="70"/>
    </row>
    <row r="4801" spans="1:13" x14ac:dyDescent="0.3">
      <c r="A4801" s="4"/>
      <c r="B4801" s="1"/>
      <c r="C4801" s="1" t="str">
        <f t="shared" si="370"/>
        <v/>
      </c>
      <c r="D4801" s="1"/>
      <c r="E4801" s="1" t="str">
        <f t="shared" si="371"/>
        <v/>
      </c>
      <c r="F4801" s="1" t="str">
        <f t="shared" si="372"/>
        <v/>
      </c>
      <c r="G4801" s="1"/>
      <c r="H4801" s="74" t="str" cm="1">
        <f t="array" ref="H4801">IFERROR(IF(D4801="","",INDEX(Entradas!$H$3:$H$5000,MATCH(Vendas!A4801,IF(Entradas!$B$3:$B$5000=Vendas!D4801,Entradas!$A$3:$A$5000),1))),"Preço não registrado")</f>
        <v/>
      </c>
      <c r="I4801" s="37" t="str">
        <f t="shared" si="373"/>
        <v/>
      </c>
      <c r="J4801" s="1"/>
      <c r="K4801" s="1"/>
      <c r="L4801" s="16" t="str">
        <f t="shared" si="374"/>
        <v/>
      </c>
      <c r="M4801" s="70"/>
    </row>
    <row r="4802" spans="1:13" x14ac:dyDescent="0.3">
      <c r="A4802" s="4"/>
      <c r="B4802" s="1"/>
      <c r="C4802" s="1" t="str">
        <f t="shared" si="370"/>
        <v/>
      </c>
      <c r="D4802" s="6"/>
      <c r="E4802" s="1" t="str">
        <f t="shared" si="371"/>
        <v/>
      </c>
      <c r="F4802" s="1" t="str">
        <f t="shared" si="372"/>
        <v/>
      </c>
      <c r="G4802" s="1"/>
      <c r="H4802" s="74" t="str" cm="1">
        <f t="array" ref="H4802">IFERROR(IF(D4802="","",INDEX(Entradas!$H$3:$H$5000,MATCH(Vendas!A4802,IF(Entradas!$B$3:$B$5000=Vendas!D4802,Entradas!$A$3:$A$5000),1))),"Preço não registrado")</f>
        <v/>
      </c>
      <c r="I4802" s="37" t="str">
        <f t="shared" si="373"/>
        <v/>
      </c>
      <c r="J4802" s="1"/>
      <c r="K4802" s="1"/>
      <c r="L4802" s="16" t="str">
        <f t="shared" si="374"/>
        <v/>
      </c>
      <c r="M4802" s="70"/>
    </row>
    <row r="4803" spans="1:13" x14ac:dyDescent="0.3">
      <c r="A4803" s="4"/>
      <c r="B4803" s="1"/>
      <c r="C4803" s="1" t="str">
        <f t="shared" ref="C4803:C4866" si="375">IF(B4803="","",VLOOKUP(B4803,tabela_cliente,2,0))</f>
        <v/>
      </c>
      <c r="D4803" s="1"/>
      <c r="E4803" s="1" t="str">
        <f t="shared" ref="E4803:E4866" si="376">IF(D4803="","",VLOOKUP(D4803,tabela_produto,2,0))</f>
        <v/>
      </c>
      <c r="F4803" s="1" t="str">
        <f t="shared" ref="F4803:F4866" si="377">IF(D4803="","",VLOOKUP(D4803,tabela_produto,3,0))</f>
        <v/>
      </c>
      <c r="G4803" s="1"/>
      <c r="H4803" s="74" t="str" cm="1">
        <f t="array" ref="H4803">IFERROR(IF(D4803="","",INDEX(Entradas!$H$3:$H$5000,MATCH(Vendas!A4803,IF(Entradas!$B$3:$B$5000=Vendas!D4803,Entradas!$A$3:$A$5000),1))),"Preço não registrado")</f>
        <v/>
      </c>
      <c r="I4803" s="37" t="str">
        <f t="shared" si="373"/>
        <v/>
      </c>
      <c r="J4803" s="1"/>
      <c r="K4803" s="1"/>
      <c r="L4803" s="16" t="str">
        <f t="shared" si="374"/>
        <v/>
      </c>
      <c r="M4803" s="70"/>
    </row>
    <row r="4804" spans="1:13" x14ac:dyDescent="0.3">
      <c r="A4804" s="4"/>
      <c r="B4804" s="1"/>
      <c r="C4804" s="1" t="str">
        <f t="shared" si="375"/>
        <v/>
      </c>
      <c r="D4804" s="1"/>
      <c r="E4804" s="1" t="str">
        <f t="shared" si="376"/>
        <v/>
      </c>
      <c r="F4804" s="1" t="str">
        <f t="shared" si="377"/>
        <v/>
      </c>
      <c r="G4804" s="1"/>
      <c r="H4804" s="74" t="str" cm="1">
        <f t="array" ref="H4804">IFERROR(IF(D4804="","",INDEX(Entradas!$H$3:$H$5000,MATCH(Vendas!A4804,IF(Entradas!$B$3:$B$5000=Vendas!D4804,Entradas!$A$3:$A$5000),1))),"Preço não registrado")</f>
        <v/>
      </c>
      <c r="I4804" s="37" t="str">
        <f t="shared" ref="I4804:I4867" si="378">IFERROR(IF(OR(G4804="",H4804=""),"",G4804*H4804),"")</f>
        <v/>
      </c>
      <c r="J4804" s="1"/>
      <c r="K4804" s="1"/>
      <c r="L4804" s="16" t="str">
        <f t="shared" ref="L4804:L4867" si="379">IF(K4804="","",HYPERLINK("https://rastreamentocorreios.info/consulta/"&amp;K4804,"Rastreie aqui"))</f>
        <v/>
      </c>
      <c r="M4804" s="70"/>
    </row>
    <row r="4805" spans="1:13" x14ac:dyDescent="0.3">
      <c r="A4805" s="4"/>
      <c r="B4805" s="1"/>
      <c r="C4805" s="1" t="str">
        <f t="shared" si="375"/>
        <v/>
      </c>
      <c r="D4805" s="1"/>
      <c r="E4805" s="1" t="str">
        <f t="shared" si="376"/>
        <v/>
      </c>
      <c r="F4805" s="1" t="str">
        <f t="shared" si="377"/>
        <v/>
      </c>
      <c r="G4805" s="1"/>
      <c r="H4805" s="74" t="str" cm="1">
        <f t="array" ref="H4805">IFERROR(IF(D4805="","",INDEX(Entradas!$H$3:$H$5000,MATCH(Vendas!A4805,IF(Entradas!$B$3:$B$5000=Vendas!D4805,Entradas!$A$3:$A$5000),1))),"Preço não registrado")</f>
        <v/>
      </c>
      <c r="I4805" s="37" t="str">
        <f t="shared" si="378"/>
        <v/>
      </c>
      <c r="J4805" s="1"/>
      <c r="K4805" s="1"/>
      <c r="L4805" s="16" t="str">
        <f t="shared" si="379"/>
        <v/>
      </c>
      <c r="M4805" s="70"/>
    </row>
    <row r="4806" spans="1:13" x14ac:dyDescent="0.3">
      <c r="A4806" s="4"/>
      <c r="B4806" s="1"/>
      <c r="C4806" s="1" t="str">
        <f t="shared" si="375"/>
        <v/>
      </c>
      <c r="D4806" s="1"/>
      <c r="E4806" s="1" t="str">
        <f t="shared" si="376"/>
        <v/>
      </c>
      <c r="F4806" s="1" t="str">
        <f t="shared" si="377"/>
        <v/>
      </c>
      <c r="G4806" s="1"/>
      <c r="H4806" s="74" t="str" cm="1">
        <f t="array" ref="H4806">IFERROR(IF(D4806="","",INDEX(Entradas!$H$3:$H$5000,MATCH(Vendas!A4806,IF(Entradas!$B$3:$B$5000=Vendas!D4806,Entradas!$A$3:$A$5000),1))),"Preço não registrado")</f>
        <v/>
      </c>
      <c r="I4806" s="37" t="str">
        <f t="shared" si="378"/>
        <v/>
      </c>
      <c r="J4806" s="1"/>
      <c r="K4806" s="1"/>
      <c r="L4806" s="16" t="str">
        <f t="shared" si="379"/>
        <v/>
      </c>
      <c r="M4806" s="70"/>
    </row>
    <row r="4807" spans="1:13" x14ac:dyDescent="0.3">
      <c r="A4807" s="4"/>
      <c r="B4807" s="1"/>
      <c r="C4807" s="1" t="str">
        <f t="shared" si="375"/>
        <v/>
      </c>
      <c r="D4807" s="1"/>
      <c r="E4807" s="1" t="str">
        <f t="shared" si="376"/>
        <v/>
      </c>
      <c r="F4807" s="1" t="str">
        <f t="shared" si="377"/>
        <v/>
      </c>
      <c r="G4807" s="1"/>
      <c r="H4807" s="74" t="str" cm="1">
        <f t="array" ref="H4807">IFERROR(IF(D4807="","",INDEX(Entradas!$H$3:$H$5000,MATCH(Vendas!A4807,IF(Entradas!$B$3:$B$5000=Vendas!D4807,Entradas!$A$3:$A$5000),1))),"Preço não registrado")</f>
        <v/>
      </c>
      <c r="I4807" s="37" t="str">
        <f t="shared" si="378"/>
        <v/>
      </c>
      <c r="J4807" s="1"/>
      <c r="K4807" s="1"/>
      <c r="L4807" s="16" t="str">
        <f t="shared" si="379"/>
        <v/>
      </c>
      <c r="M4807" s="70"/>
    </row>
    <row r="4808" spans="1:13" x14ac:dyDescent="0.3">
      <c r="A4808" s="4"/>
      <c r="B4808" s="1"/>
      <c r="C4808" s="1" t="str">
        <f t="shared" si="375"/>
        <v/>
      </c>
      <c r="D4808" s="1"/>
      <c r="E4808" s="1" t="str">
        <f t="shared" si="376"/>
        <v/>
      </c>
      <c r="F4808" s="1" t="str">
        <f t="shared" si="377"/>
        <v/>
      </c>
      <c r="G4808" s="1"/>
      <c r="H4808" s="74" t="str" cm="1">
        <f t="array" ref="H4808">IFERROR(IF(D4808="","",INDEX(Entradas!$H$3:$H$5000,MATCH(Vendas!A4808,IF(Entradas!$B$3:$B$5000=Vendas!D4808,Entradas!$A$3:$A$5000),1))),"Preço não registrado")</f>
        <v/>
      </c>
      <c r="I4808" s="37" t="str">
        <f t="shared" si="378"/>
        <v/>
      </c>
      <c r="J4808" s="1"/>
      <c r="K4808" s="1"/>
      <c r="L4808" s="16" t="str">
        <f t="shared" si="379"/>
        <v/>
      </c>
      <c r="M4808" s="70"/>
    </row>
    <row r="4809" spans="1:13" x14ac:dyDescent="0.3">
      <c r="A4809" s="4"/>
      <c r="B4809" s="1"/>
      <c r="C4809" s="1" t="str">
        <f t="shared" si="375"/>
        <v/>
      </c>
      <c r="D4809" s="1"/>
      <c r="E4809" s="1" t="str">
        <f t="shared" si="376"/>
        <v/>
      </c>
      <c r="F4809" s="1" t="str">
        <f t="shared" si="377"/>
        <v/>
      </c>
      <c r="G4809" s="1"/>
      <c r="H4809" s="74" t="str" cm="1">
        <f t="array" ref="H4809">IFERROR(IF(D4809="","",INDEX(Entradas!$H$3:$H$5000,MATCH(Vendas!A4809,IF(Entradas!$B$3:$B$5000=Vendas!D4809,Entradas!$A$3:$A$5000),1))),"Preço não registrado")</f>
        <v/>
      </c>
      <c r="I4809" s="37" t="str">
        <f t="shared" si="378"/>
        <v/>
      </c>
      <c r="J4809" s="1"/>
      <c r="K4809" s="1"/>
      <c r="L4809" s="16" t="str">
        <f t="shared" si="379"/>
        <v/>
      </c>
      <c r="M4809" s="70"/>
    </row>
    <row r="4810" spans="1:13" x14ac:dyDescent="0.3">
      <c r="A4810" s="4"/>
      <c r="B4810" s="1"/>
      <c r="C4810" s="1" t="str">
        <f t="shared" si="375"/>
        <v/>
      </c>
      <c r="D4810" s="1"/>
      <c r="E4810" s="1" t="str">
        <f t="shared" si="376"/>
        <v/>
      </c>
      <c r="F4810" s="1" t="str">
        <f t="shared" si="377"/>
        <v/>
      </c>
      <c r="G4810" s="1"/>
      <c r="H4810" s="74" t="str" cm="1">
        <f t="array" ref="H4810">IFERROR(IF(D4810="","",INDEX(Entradas!$H$3:$H$5000,MATCH(Vendas!A4810,IF(Entradas!$B$3:$B$5000=Vendas!D4810,Entradas!$A$3:$A$5000),1))),"Preço não registrado")</f>
        <v/>
      </c>
      <c r="I4810" s="37" t="str">
        <f t="shared" si="378"/>
        <v/>
      </c>
      <c r="J4810" s="1"/>
      <c r="K4810" s="1"/>
      <c r="L4810" s="16" t="str">
        <f t="shared" si="379"/>
        <v/>
      </c>
      <c r="M4810" s="70"/>
    </row>
    <row r="4811" spans="1:13" x14ac:dyDescent="0.3">
      <c r="A4811" s="4"/>
      <c r="B4811" s="1"/>
      <c r="C4811" s="1" t="str">
        <f t="shared" si="375"/>
        <v/>
      </c>
      <c r="D4811" s="1"/>
      <c r="E4811" s="1" t="str">
        <f t="shared" si="376"/>
        <v/>
      </c>
      <c r="F4811" s="1" t="str">
        <f t="shared" si="377"/>
        <v/>
      </c>
      <c r="G4811" s="1"/>
      <c r="H4811" s="74" t="str" cm="1">
        <f t="array" ref="H4811">IFERROR(IF(D4811="","",INDEX(Entradas!$H$3:$H$5000,MATCH(Vendas!A4811,IF(Entradas!$B$3:$B$5000=Vendas!D4811,Entradas!$A$3:$A$5000),1))),"Preço não registrado")</f>
        <v/>
      </c>
      <c r="I4811" s="37" t="str">
        <f t="shared" si="378"/>
        <v/>
      </c>
      <c r="J4811" s="1"/>
      <c r="K4811" s="1"/>
      <c r="L4811" s="16" t="str">
        <f t="shared" si="379"/>
        <v/>
      </c>
      <c r="M4811" s="70"/>
    </row>
    <row r="4812" spans="1:13" x14ac:dyDescent="0.3">
      <c r="A4812" s="4"/>
      <c r="B4812" s="1"/>
      <c r="C4812" s="1" t="str">
        <f t="shared" si="375"/>
        <v/>
      </c>
      <c r="D4812" s="6"/>
      <c r="E4812" s="1" t="str">
        <f t="shared" si="376"/>
        <v/>
      </c>
      <c r="F4812" s="1" t="str">
        <f t="shared" si="377"/>
        <v/>
      </c>
      <c r="G4812" s="1"/>
      <c r="H4812" s="74" t="str" cm="1">
        <f t="array" ref="H4812">IFERROR(IF(D4812="","",INDEX(Entradas!$H$3:$H$5000,MATCH(Vendas!A4812,IF(Entradas!$B$3:$B$5000=Vendas!D4812,Entradas!$A$3:$A$5000),1))),"Preço não registrado")</f>
        <v/>
      </c>
      <c r="I4812" s="37" t="str">
        <f t="shared" si="378"/>
        <v/>
      </c>
      <c r="J4812" s="1"/>
      <c r="K4812" s="1"/>
      <c r="L4812" s="16" t="str">
        <f t="shared" si="379"/>
        <v/>
      </c>
      <c r="M4812" s="70"/>
    </row>
    <row r="4813" spans="1:13" x14ac:dyDescent="0.3">
      <c r="A4813" s="4"/>
      <c r="B4813" s="1"/>
      <c r="C4813" s="1" t="str">
        <f t="shared" si="375"/>
        <v/>
      </c>
      <c r="D4813" s="1"/>
      <c r="E4813" s="1" t="str">
        <f t="shared" si="376"/>
        <v/>
      </c>
      <c r="F4813" s="1" t="str">
        <f t="shared" si="377"/>
        <v/>
      </c>
      <c r="G4813" s="1"/>
      <c r="H4813" s="74" t="str" cm="1">
        <f t="array" ref="H4813">IFERROR(IF(D4813="","",INDEX(Entradas!$H$3:$H$5000,MATCH(Vendas!A4813,IF(Entradas!$B$3:$B$5000=Vendas!D4813,Entradas!$A$3:$A$5000),1))),"Preço não registrado")</f>
        <v/>
      </c>
      <c r="I4813" s="37" t="str">
        <f t="shared" si="378"/>
        <v/>
      </c>
      <c r="J4813" s="1"/>
      <c r="K4813" s="1"/>
      <c r="L4813" s="16" t="str">
        <f t="shared" si="379"/>
        <v/>
      </c>
      <c r="M4813" s="70"/>
    </row>
    <row r="4814" spans="1:13" x14ac:dyDescent="0.3">
      <c r="A4814" s="4"/>
      <c r="B4814" s="1"/>
      <c r="C4814" s="1" t="str">
        <f t="shared" si="375"/>
        <v/>
      </c>
      <c r="D4814" s="1"/>
      <c r="E4814" s="1" t="str">
        <f t="shared" si="376"/>
        <v/>
      </c>
      <c r="F4814" s="1" t="str">
        <f t="shared" si="377"/>
        <v/>
      </c>
      <c r="G4814" s="1"/>
      <c r="H4814" s="74" t="str" cm="1">
        <f t="array" ref="H4814">IFERROR(IF(D4814="","",INDEX(Entradas!$H$3:$H$5000,MATCH(Vendas!A4814,IF(Entradas!$B$3:$B$5000=Vendas!D4814,Entradas!$A$3:$A$5000),1))),"Preço não registrado")</f>
        <v/>
      </c>
      <c r="I4814" s="37" t="str">
        <f t="shared" si="378"/>
        <v/>
      </c>
      <c r="J4814" s="1"/>
      <c r="K4814" s="1"/>
      <c r="L4814" s="16" t="str">
        <f t="shared" si="379"/>
        <v/>
      </c>
      <c r="M4814" s="70"/>
    </row>
    <row r="4815" spans="1:13" x14ac:dyDescent="0.3">
      <c r="A4815" s="4"/>
      <c r="B4815" s="1"/>
      <c r="C4815" s="1" t="str">
        <f t="shared" si="375"/>
        <v/>
      </c>
      <c r="D4815" s="1"/>
      <c r="E4815" s="1" t="str">
        <f t="shared" si="376"/>
        <v/>
      </c>
      <c r="F4815" s="1" t="str">
        <f t="shared" si="377"/>
        <v/>
      </c>
      <c r="G4815" s="1"/>
      <c r="H4815" s="74" t="str" cm="1">
        <f t="array" ref="H4815">IFERROR(IF(D4815="","",INDEX(Entradas!$H$3:$H$5000,MATCH(Vendas!A4815,IF(Entradas!$B$3:$B$5000=Vendas!D4815,Entradas!$A$3:$A$5000),1))),"Preço não registrado")</f>
        <v/>
      </c>
      <c r="I4815" s="37" t="str">
        <f t="shared" si="378"/>
        <v/>
      </c>
      <c r="J4815" s="1"/>
      <c r="K4815" s="1"/>
      <c r="L4815" s="16" t="str">
        <f t="shared" si="379"/>
        <v/>
      </c>
      <c r="M4815" s="70"/>
    </row>
    <row r="4816" spans="1:13" x14ac:dyDescent="0.3">
      <c r="A4816" s="4"/>
      <c r="B4816" s="1"/>
      <c r="C4816" s="1" t="str">
        <f t="shared" si="375"/>
        <v/>
      </c>
      <c r="D4816" s="1"/>
      <c r="E4816" s="1" t="str">
        <f t="shared" si="376"/>
        <v/>
      </c>
      <c r="F4816" s="1" t="str">
        <f t="shared" si="377"/>
        <v/>
      </c>
      <c r="G4816" s="1"/>
      <c r="H4816" s="74" t="str" cm="1">
        <f t="array" ref="H4816">IFERROR(IF(D4816="","",INDEX(Entradas!$H$3:$H$5000,MATCH(Vendas!A4816,IF(Entradas!$B$3:$B$5000=Vendas!D4816,Entradas!$A$3:$A$5000),1))),"Preço não registrado")</f>
        <v/>
      </c>
      <c r="I4816" s="37" t="str">
        <f t="shared" si="378"/>
        <v/>
      </c>
      <c r="J4816" s="1"/>
      <c r="K4816" s="1"/>
      <c r="L4816" s="16" t="str">
        <f t="shared" si="379"/>
        <v/>
      </c>
      <c r="M4816" s="70"/>
    </row>
    <row r="4817" spans="1:13" x14ac:dyDescent="0.3">
      <c r="A4817" s="4"/>
      <c r="B4817" s="1"/>
      <c r="C4817" s="1" t="str">
        <f t="shared" si="375"/>
        <v/>
      </c>
      <c r="D4817" s="1"/>
      <c r="E4817" s="1" t="str">
        <f t="shared" si="376"/>
        <v/>
      </c>
      <c r="F4817" s="1" t="str">
        <f t="shared" si="377"/>
        <v/>
      </c>
      <c r="G4817" s="1"/>
      <c r="H4817" s="74" t="str" cm="1">
        <f t="array" ref="H4817">IFERROR(IF(D4817="","",INDEX(Entradas!$H$3:$H$5000,MATCH(Vendas!A4817,IF(Entradas!$B$3:$B$5000=Vendas!D4817,Entradas!$A$3:$A$5000),1))),"Preço não registrado")</f>
        <v/>
      </c>
      <c r="I4817" s="37" t="str">
        <f t="shared" si="378"/>
        <v/>
      </c>
      <c r="J4817" s="1"/>
      <c r="K4817" s="1"/>
      <c r="L4817" s="16" t="str">
        <f t="shared" si="379"/>
        <v/>
      </c>
      <c r="M4817" s="70"/>
    </row>
    <row r="4818" spans="1:13" x14ac:dyDescent="0.3">
      <c r="A4818" s="4"/>
      <c r="B4818" s="1"/>
      <c r="C4818" s="1" t="str">
        <f t="shared" si="375"/>
        <v/>
      </c>
      <c r="D4818" s="1"/>
      <c r="E4818" s="1" t="str">
        <f t="shared" si="376"/>
        <v/>
      </c>
      <c r="F4818" s="1" t="str">
        <f t="shared" si="377"/>
        <v/>
      </c>
      <c r="G4818" s="1"/>
      <c r="H4818" s="74" t="str" cm="1">
        <f t="array" ref="H4818">IFERROR(IF(D4818="","",INDEX(Entradas!$H$3:$H$5000,MATCH(Vendas!A4818,IF(Entradas!$B$3:$B$5000=Vendas!D4818,Entradas!$A$3:$A$5000),1))),"Preço não registrado")</f>
        <v/>
      </c>
      <c r="I4818" s="37" t="str">
        <f t="shared" si="378"/>
        <v/>
      </c>
      <c r="J4818" s="1"/>
      <c r="K4818" s="1"/>
      <c r="L4818" s="16" t="str">
        <f t="shared" si="379"/>
        <v/>
      </c>
      <c r="M4818" s="70"/>
    </row>
    <row r="4819" spans="1:13" x14ac:dyDescent="0.3">
      <c r="A4819" s="4"/>
      <c r="B4819" s="1"/>
      <c r="C4819" s="1" t="str">
        <f t="shared" si="375"/>
        <v/>
      </c>
      <c r="D4819" s="1"/>
      <c r="E4819" s="1" t="str">
        <f t="shared" si="376"/>
        <v/>
      </c>
      <c r="F4819" s="1" t="str">
        <f t="shared" si="377"/>
        <v/>
      </c>
      <c r="G4819" s="1"/>
      <c r="H4819" s="74" t="str" cm="1">
        <f t="array" ref="H4819">IFERROR(IF(D4819="","",INDEX(Entradas!$H$3:$H$5000,MATCH(Vendas!A4819,IF(Entradas!$B$3:$B$5000=Vendas!D4819,Entradas!$A$3:$A$5000),1))),"Preço não registrado")</f>
        <v/>
      </c>
      <c r="I4819" s="37" t="str">
        <f t="shared" si="378"/>
        <v/>
      </c>
      <c r="J4819" s="1"/>
      <c r="K4819" s="1"/>
      <c r="L4819" s="16" t="str">
        <f t="shared" si="379"/>
        <v/>
      </c>
      <c r="M4819" s="70"/>
    </row>
    <row r="4820" spans="1:13" x14ac:dyDescent="0.3">
      <c r="A4820" s="4"/>
      <c r="B4820" s="1"/>
      <c r="C4820" s="1" t="str">
        <f t="shared" si="375"/>
        <v/>
      </c>
      <c r="D4820" s="1"/>
      <c r="E4820" s="1" t="str">
        <f t="shared" si="376"/>
        <v/>
      </c>
      <c r="F4820" s="1" t="str">
        <f t="shared" si="377"/>
        <v/>
      </c>
      <c r="G4820" s="1"/>
      <c r="H4820" s="74" t="str" cm="1">
        <f t="array" ref="H4820">IFERROR(IF(D4820="","",INDEX(Entradas!$H$3:$H$5000,MATCH(Vendas!A4820,IF(Entradas!$B$3:$B$5000=Vendas!D4820,Entradas!$A$3:$A$5000),1))),"Preço não registrado")</f>
        <v/>
      </c>
      <c r="I4820" s="37" t="str">
        <f t="shared" si="378"/>
        <v/>
      </c>
      <c r="J4820" s="1"/>
      <c r="K4820" s="1"/>
      <c r="L4820" s="16" t="str">
        <f t="shared" si="379"/>
        <v/>
      </c>
      <c r="M4820" s="70"/>
    </row>
    <row r="4821" spans="1:13" x14ac:dyDescent="0.3">
      <c r="A4821" s="4"/>
      <c r="B4821" s="1"/>
      <c r="C4821" s="1" t="str">
        <f t="shared" si="375"/>
        <v/>
      </c>
      <c r="D4821" s="1"/>
      <c r="E4821" s="1" t="str">
        <f t="shared" si="376"/>
        <v/>
      </c>
      <c r="F4821" s="1" t="str">
        <f t="shared" si="377"/>
        <v/>
      </c>
      <c r="G4821" s="1"/>
      <c r="H4821" s="74" t="str" cm="1">
        <f t="array" ref="H4821">IFERROR(IF(D4821="","",INDEX(Entradas!$H$3:$H$5000,MATCH(Vendas!A4821,IF(Entradas!$B$3:$B$5000=Vendas!D4821,Entradas!$A$3:$A$5000),1))),"Preço não registrado")</f>
        <v/>
      </c>
      <c r="I4821" s="37" t="str">
        <f t="shared" si="378"/>
        <v/>
      </c>
      <c r="J4821" s="1"/>
      <c r="K4821" s="1"/>
      <c r="L4821" s="16" t="str">
        <f t="shared" si="379"/>
        <v/>
      </c>
      <c r="M4821" s="70"/>
    </row>
    <row r="4822" spans="1:13" x14ac:dyDescent="0.3">
      <c r="A4822" s="4"/>
      <c r="B4822" s="1"/>
      <c r="C4822" s="1" t="str">
        <f t="shared" si="375"/>
        <v/>
      </c>
      <c r="D4822" s="6"/>
      <c r="E4822" s="1" t="str">
        <f t="shared" si="376"/>
        <v/>
      </c>
      <c r="F4822" s="1" t="str">
        <f t="shared" si="377"/>
        <v/>
      </c>
      <c r="G4822" s="1"/>
      <c r="H4822" s="74" t="str" cm="1">
        <f t="array" ref="H4822">IFERROR(IF(D4822="","",INDEX(Entradas!$H$3:$H$5000,MATCH(Vendas!A4822,IF(Entradas!$B$3:$B$5000=Vendas!D4822,Entradas!$A$3:$A$5000),1))),"Preço não registrado")</f>
        <v/>
      </c>
      <c r="I4822" s="37" t="str">
        <f t="shared" si="378"/>
        <v/>
      </c>
      <c r="J4822" s="1"/>
      <c r="K4822" s="1"/>
      <c r="L4822" s="16" t="str">
        <f t="shared" si="379"/>
        <v/>
      </c>
      <c r="M4822" s="70"/>
    </row>
    <row r="4823" spans="1:13" x14ac:dyDescent="0.3">
      <c r="A4823" s="4"/>
      <c r="B4823" s="1"/>
      <c r="C4823" s="1" t="str">
        <f t="shared" si="375"/>
        <v/>
      </c>
      <c r="D4823" s="1"/>
      <c r="E4823" s="1" t="str">
        <f t="shared" si="376"/>
        <v/>
      </c>
      <c r="F4823" s="1" t="str">
        <f t="shared" si="377"/>
        <v/>
      </c>
      <c r="G4823" s="1"/>
      <c r="H4823" s="74" t="str" cm="1">
        <f t="array" ref="H4823">IFERROR(IF(D4823="","",INDEX(Entradas!$H$3:$H$5000,MATCH(Vendas!A4823,IF(Entradas!$B$3:$B$5000=Vendas!D4823,Entradas!$A$3:$A$5000),1))),"Preço não registrado")</f>
        <v/>
      </c>
      <c r="I4823" s="37" t="str">
        <f t="shared" si="378"/>
        <v/>
      </c>
      <c r="J4823" s="1"/>
      <c r="K4823" s="1"/>
      <c r="L4823" s="16" t="str">
        <f t="shared" si="379"/>
        <v/>
      </c>
      <c r="M4823" s="70"/>
    </row>
    <row r="4824" spans="1:13" x14ac:dyDescent="0.3">
      <c r="A4824" s="4"/>
      <c r="B4824" s="1"/>
      <c r="C4824" s="1" t="str">
        <f t="shared" si="375"/>
        <v/>
      </c>
      <c r="D4824" s="1"/>
      <c r="E4824" s="1" t="str">
        <f t="shared" si="376"/>
        <v/>
      </c>
      <c r="F4824" s="1" t="str">
        <f t="shared" si="377"/>
        <v/>
      </c>
      <c r="G4824" s="1"/>
      <c r="H4824" s="74" t="str" cm="1">
        <f t="array" ref="H4824">IFERROR(IF(D4824="","",INDEX(Entradas!$H$3:$H$5000,MATCH(Vendas!A4824,IF(Entradas!$B$3:$B$5000=Vendas!D4824,Entradas!$A$3:$A$5000),1))),"Preço não registrado")</f>
        <v/>
      </c>
      <c r="I4824" s="37" t="str">
        <f t="shared" si="378"/>
        <v/>
      </c>
      <c r="J4824" s="1"/>
      <c r="K4824" s="1"/>
      <c r="L4824" s="16" t="str">
        <f t="shared" si="379"/>
        <v/>
      </c>
      <c r="M4824" s="70"/>
    </row>
    <row r="4825" spans="1:13" x14ac:dyDescent="0.3">
      <c r="A4825" s="4"/>
      <c r="B4825" s="1"/>
      <c r="C4825" s="1" t="str">
        <f t="shared" si="375"/>
        <v/>
      </c>
      <c r="D4825" s="1"/>
      <c r="E4825" s="1" t="str">
        <f t="shared" si="376"/>
        <v/>
      </c>
      <c r="F4825" s="1" t="str">
        <f t="shared" si="377"/>
        <v/>
      </c>
      <c r="G4825" s="1"/>
      <c r="H4825" s="74" t="str" cm="1">
        <f t="array" ref="H4825">IFERROR(IF(D4825="","",INDEX(Entradas!$H$3:$H$5000,MATCH(Vendas!A4825,IF(Entradas!$B$3:$B$5000=Vendas!D4825,Entradas!$A$3:$A$5000),1))),"Preço não registrado")</f>
        <v/>
      </c>
      <c r="I4825" s="37" t="str">
        <f t="shared" si="378"/>
        <v/>
      </c>
      <c r="J4825" s="1"/>
      <c r="K4825" s="1"/>
      <c r="L4825" s="16" t="str">
        <f t="shared" si="379"/>
        <v/>
      </c>
      <c r="M4825" s="70"/>
    </row>
    <row r="4826" spans="1:13" x14ac:dyDescent="0.3">
      <c r="A4826" s="4"/>
      <c r="B4826" s="1"/>
      <c r="C4826" s="1" t="str">
        <f t="shared" si="375"/>
        <v/>
      </c>
      <c r="D4826" s="1"/>
      <c r="E4826" s="1" t="str">
        <f t="shared" si="376"/>
        <v/>
      </c>
      <c r="F4826" s="1" t="str">
        <f t="shared" si="377"/>
        <v/>
      </c>
      <c r="G4826" s="1"/>
      <c r="H4826" s="74" t="str" cm="1">
        <f t="array" ref="H4826">IFERROR(IF(D4826="","",INDEX(Entradas!$H$3:$H$5000,MATCH(Vendas!A4826,IF(Entradas!$B$3:$B$5000=Vendas!D4826,Entradas!$A$3:$A$5000),1))),"Preço não registrado")</f>
        <v/>
      </c>
      <c r="I4826" s="37" t="str">
        <f t="shared" si="378"/>
        <v/>
      </c>
      <c r="J4826" s="1"/>
      <c r="K4826" s="1"/>
      <c r="L4826" s="16" t="str">
        <f t="shared" si="379"/>
        <v/>
      </c>
      <c r="M4826" s="70"/>
    </row>
    <row r="4827" spans="1:13" x14ac:dyDescent="0.3">
      <c r="A4827" s="4"/>
      <c r="B4827" s="1"/>
      <c r="C4827" s="1" t="str">
        <f t="shared" si="375"/>
        <v/>
      </c>
      <c r="D4827" s="1"/>
      <c r="E4827" s="1" t="str">
        <f t="shared" si="376"/>
        <v/>
      </c>
      <c r="F4827" s="1" t="str">
        <f t="shared" si="377"/>
        <v/>
      </c>
      <c r="G4827" s="1"/>
      <c r="H4827" s="74" t="str" cm="1">
        <f t="array" ref="H4827">IFERROR(IF(D4827="","",INDEX(Entradas!$H$3:$H$5000,MATCH(Vendas!A4827,IF(Entradas!$B$3:$B$5000=Vendas!D4827,Entradas!$A$3:$A$5000),1))),"Preço não registrado")</f>
        <v/>
      </c>
      <c r="I4827" s="37" t="str">
        <f t="shared" si="378"/>
        <v/>
      </c>
      <c r="J4827" s="1"/>
      <c r="K4827" s="1"/>
      <c r="L4827" s="16" t="str">
        <f t="shared" si="379"/>
        <v/>
      </c>
      <c r="M4827" s="70"/>
    </row>
    <row r="4828" spans="1:13" x14ac:dyDescent="0.3">
      <c r="A4828" s="4"/>
      <c r="B4828" s="1"/>
      <c r="C4828" s="1" t="str">
        <f t="shared" si="375"/>
        <v/>
      </c>
      <c r="D4828" s="1"/>
      <c r="E4828" s="1" t="str">
        <f t="shared" si="376"/>
        <v/>
      </c>
      <c r="F4828" s="1" t="str">
        <f t="shared" si="377"/>
        <v/>
      </c>
      <c r="G4828" s="1"/>
      <c r="H4828" s="74" t="str" cm="1">
        <f t="array" ref="H4828">IFERROR(IF(D4828="","",INDEX(Entradas!$H$3:$H$5000,MATCH(Vendas!A4828,IF(Entradas!$B$3:$B$5000=Vendas!D4828,Entradas!$A$3:$A$5000),1))),"Preço não registrado")</f>
        <v/>
      </c>
      <c r="I4828" s="37" t="str">
        <f t="shared" si="378"/>
        <v/>
      </c>
      <c r="J4828" s="1"/>
      <c r="K4828" s="1"/>
      <c r="L4828" s="16" t="str">
        <f t="shared" si="379"/>
        <v/>
      </c>
      <c r="M4828" s="70"/>
    </row>
    <row r="4829" spans="1:13" x14ac:dyDescent="0.3">
      <c r="A4829" s="4"/>
      <c r="B4829" s="1"/>
      <c r="C4829" s="1" t="str">
        <f t="shared" si="375"/>
        <v/>
      </c>
      <c r="D4829" s="1"/>
      <c r="E4829" s="1" t="str">
        <f t="shared" si="376"/>
        <v/>
      </c>
      <c r="F4829" s="1" t="str">
        <f t="shared" si="377"/>
        <v/>
      </c>
      <c r="G4829" s="1"/>
      <c r="H4829" s="74" t="str" cm="1">
        <f t="array" ref="H4829">IFERROR(IF(D4829="","",INDEX(Entradas!$H$3:$H$5000,MATCH(Vendas!A4829,IF(Entradas!$B$3:$B$5000=Vendas!D4829,Entradas!$A$3:$A$5000),1))),"Preço não registrado")</f>
        <v/>
      </c>
      <c r="I4829" s="37" t="str">
        <f t="shared" si="378"/>
        <v/>
      </c>
      <c r="J4829" s="1"/>
      <c r="K4829" s="1"/>
      <c r="L4829" s="16" t="str">
        <f t="shared" si="379"/>
        <v/>
      </c>
      <c r="M4829" s="70"/>
    </row>
    <row r="4830" spans="1:13" x14ac:dyDescent="0.3">
      <c r="A4830" s="4"/>
      <c r="B4830" s="1"/>
      <c r="C4830" s="1" t="str">
        <f t="shared" si="375"/>
        <v/>
      </c>
      <c r="D4830" s="1"/>
      <c r="E4830" s="1" t="str">
        <f t="shared" si="376"/>
        <v/>
      </c>
      <c r="F4830" s="1" t="str">
        <f t="shared" si="377"/>
        <v/>
      </c>
      <c r="G4830" s="1"/>
      <c r="H4830" s="74" t="str" cm="1">
        <f t="array" ref="H4830">IFERROR(IF(D4830="","",INDEX(Entradas!$H$3:$H$5000,MATCH(Vendas!A4830,IF(Entradas!$B$3:$B$5000=Vendas!D4830,Entradas!$A$3:$A$5000),1))),"Preço não registrado")</f>
        <v/>
      </c>
      <c r="I4830" s="37" t="str">
        <f t="shared" si="378"/>
        <v/>
      </c>
      <c r="J4830" s="1"/>
      <c r="K4830" s="1"/>
      <c r="L4830" s="16" t="str">
        <f t="shared" si="379"/>
        <v/>
      </c>
      <c r="M4830" s="70"/>
    </row>
    <row r="4831" spans="1:13" x14ac:dyDescent="0.3">
      <c r="A4831" s="4"/>
      <c r="B4831" s="1"/>
      <c r="C4831" s="1" t="str">
        <f t="shared" si="375"/>
        <v/>
      </c>
      <c r="D4831" s="1"/>
      <c r="E4831" s="1" t="str">
        <f t="shared" si="376"/>
        <v/>
      </c>
      <c r="F4831" s="1" t="str">
        <f t="shared" si="377"/>
        <v/>
      </c>
      <c r="G4831" s="1"/>
      <c r="H4831" s="74" t="str" cm="1">
        <f t="array" ref="H4831">IFERROR(IF(D4831="","",INDEX(Entradas!$H$3:$H$5000,MATCH(Vendas!A4831,IF(Entradas!$B$3:$B$5000=Vendas!D4831,Entradas!$A$3:$A$5000),1))),"Preço não registrado")</f>
        <v/>
      </c>
      <c r="I4831" s="37" t="str">
        <f t="shared" si="378"/>
        <v/>
      </c>
      <c r="J4831" s="1"/>
      <c r="K4831" s="1"/>
      <c r="L4831" s="16" t="str">
        <f t="shared" si="379"/>
        <v/>
      </c>
      <c r="M4831" s="70"/>
    </row>
    <row r="4832" spans="1:13" x14ac:dyDescent="0.3">
      <c r="A4832" s="4"/>
      <c r="B4832" s="1"/>
      <c r="C4832" s="1" t="str">
        <f t="shared" si="375"/>
        <v/>
      </c>
      <c r="D4832" s="6"/>
      <c r="E4832" s="1" t="str">
        <f t="shared" si="376"/>
        <v/>
      </c>
      <c r="F4832" s="1" t="str">
        <f t="shared" si="377"/>
        <v/>
      </c>
      <c r="G4832" s="1"/>
      <c r="H4832" s="74" t="str" cm="1">
        <f t="array" ref="H4832">IFERROR(IF(D4832="","",INDEX(Entradas!$H$3:$H$5000,MATCH(Vendas!A4832,IF(Entradas!$B$3:$B$5000=Vendas!D4832,Entradas!$A$3:$A$5000),1))),"Preço não registrado")</f>
        <v/>
      </c>
      <c r="I4832" s="37" t="str">
        <f t="shared" si="378"/>
        <v/>
      </c>
      <c r="J4832" s="1"/>
      <c r="K4832" s="1"/>
      <c r="L4832" s="16" t="str">
        <f t="shared" si="379"/>
        <v/>
      </c>
      <c r="M4832" s="70"/>
    </row>
    <row r="4833" spans="1:13" x14ac:dyDescent="0.3">
      <c r="A4833" s="4"/>
      <c r="B4833" s="1"/>
      <c r="C4833" s="1" t="str">
        <f t="shared" si="375"/>
        <v/>
      </c>
      <c r="D4833" s="1"/>
      <c r="E4833" s="1" t="str">
        <f t="shared" si="376"/>
        <v/>
      </c>
      <c r="F4833" s="1" t="str">
        <f t="shared" si="377"/>
        <v/>
      </c>
      <c r="G4833" s="1"/>
      <c r="H4833" s="74" t="str" cm="1">
        <f t="array" ref="H4833">IFERROR(IF(D4833="","",INDEX(Entradas!$H$3:$H$5000,MATCH(Vendas!A4833,IF(Entradas!$B$3:$B$5000=Vendas!D4833,Entradas!$A$3:$A$5000),1))),"Preço não registrado")</f>
        <v/>
      </c>
      <c r="I4833" s="37" t="str">
        <f t="shared" si="378"/>
        <v/>
      </c>
      <c r="J4833" s="1"/>
      <c r="K4833" s="1"/>
      <c r="L4833" s="16" t="str">
        <f t="shared" si="379"/>
        <v/>
      </c>
      <c r="M4833" s="70"/>
    </row>
    <row r="4834" spans="1:13" x14ac:dyDescent="0.3">
      <c r="A4834" s="4"/>
      <c r="B4834" s="1"/>
      <c r="C4834" s="1" t="str">
        <f t="shared" si="375"/>
        <v/>
      </c>
      <c r="D4834" s="1"/>
      <c r="E4834" s="1" t="str">
        <f t="shared" si="376"/>
        <v/>
      </c>
      <c r="F4834" s="1" t="str">
        <f t="shared" si="377"/>
        <v/>
      </c>
      <c r="G4834" s="1"/>
      <c r="H4834" s="74" t="str" cm="1">
        <f t="array" ref="H4834">IFERROR(IF(D4834="","",INDEX(Entradas!$H$3:$H$5000,MATCH(Vendas!A4834,IF(Entradas!$B$3:$B$5000=Vendas!D4834,Entradas!$A$3:$A$5000),1))),"Preço não registrado")</f>
        <v/>
      </c>
      <c r="I4834" s="37" t="str">
        <f t="shared" si="378"/>
        <v/>
      </c>
      <c r="J4834" s="1"/>
      <c r="K4834" s="1"/>
      <c r="L4834" s="16" t="str">
        <f t="shared" si="379"/>
        <v/>
      </c>
      <c r="M4834" s="70"/>
    </row>
    <row r="4835" spans="1:13" x14ac:dyDescent="0.3">
      <c r="A4835" s="4"/>
      <c r="B4835" s="1"/>
      <c r="C4835" s="1" t="str">
        <f t="shared" si="375"/>
        <v/>
      </c>
      <c r="D4835" s="1"/>
      <c r="E4835" s="1" t="str">
        <f t="shared" si="376"/>
        <v/>
      </c>
      <c r="F4835" s="1" t="str">
        <f t="shared" si="377"/>
        <v/>
      </c>
      <c r="G4835" s="1"/>
      <c r="H4835" s="74" t="str" cm="1">
        <f t="array" ref="H4835">IFERROR(IF(D4835="","",INDEX(Entradas!$H$3:$H$5000,MATCH(Vendas!A4835,IF(Entradas!$B$3:$B$5000=Vendas!D4835,Entradas!$A$3:$A$5000),1))),"Preço não registrado")</f>
        <v/>
      </c>
      <c r="I4835" s="37" t="str">
        <f t="shared" si="378"/>
        <v/>
      </c>
      <c r="J4835" s="1"/>
      <c r="K4835" s="1"/>
      <c r="L4835" s="16" t="str">
        <f t="shared" si="379"/>
        <v/>
      </c>
      <c r="M4835" s="70"/>
    </row>
    <row r="4836" spans="1:13" x14ac:dyDescent="0.3">
      <c r="A4836" s="4"/>
      <c r="B4836" s="1"/>
      <c r="C4836" s="1" t="str">
        <f t="shared" si="375"/>
        <v/>
      </c>
      <c r="D4836" s="1"/>
      <c r="E4836" s="1" t="str">
        <f t="shared" si="376"/>
        <v/>
      </c>
      <c r="F4836" s="1" t="str">
        <f t="shared" si="377"/>
        <v/>
      </c>
      <c r="G4836" s="1"/>
      <c r="H4836" s="74" t="str" cm="1">
        <f t="array" ref="H4836">IFERROR(IF(D4836="","",INDEX(Entradas!$H$3:$H$5000,MATCH(Vendas!A4836,IF(Entradas!$B$3:$B$5000=Vendas!D4836,Entradas!$A$3:$A$5000),1))),"Preço não registrado")</f>
        <v/>
      </c>
      <c r="I4836" s="37" t="str">
        <f t="shared" si="378"/>
        <v/>
      </c>
      <c r="J4836" s="1"/>
      <c r="K4836" s="1"/>
      <c r="L4836" s="16" t="str">
        <f t="shared" si="379"/>
        <v/>
      </c>
      <c r="M4836" s="70"/>
    </row>
    <row r="4837" spans="1:13" x14ac:dyDescent="0.3">
      <c r="A4837" s="4"/>
      <c r="B4837" s="1"/>
      <c r="C4837" s="1" t="str">
        <f t="shared" si="375"/>
        <v/>
      </c>
      <c r="D4837" s="1"/>
      <c r="E4837" s="1" t="str">
        <f t="shared" si="376"/>
        <v/>
      </c>
      <c r="F4837" s="1" t="str">
        <f t="shared" si="377"/>
        <v/>
      </c>
      <c r="G4837" s="1"/>
      <c r="H4837" s="74" t="str" cm="1">
        <f t="array" ref="H4837">IFERROR(IF(D4837="","",INDEX(Entradas!$H$3:$H$5000,MATCH(Vendas!A4837,IF(Entradas!$B$3:$B$5000=Vendas!D4837,Entradas!$A$3:$A$5000),1))),"Preço não registrado")</f>
        <v/>
      </c>
      <c r="I4837" s="37" t="str">
        <f t="shared" si="378"/>
        <v/>
      </c>
      <c r="J4837" s="1"/>
      <c r="K4837" s="1"/>
      <c r="L4837" s="16" t="str">
        <f t="shared" si="379"/>
        <v/>
      </c>
      <c r="M4837" s="70"/>
    </row>
    <row r="4838" spans="1:13" x14ac:dyDescent="0.3">
      <c r="A4838" s="4"/>
      <c r="B4838" s="1"/>
      <c r="C4838" s="1" t="str">
        <f t="shared" si="375"/>
        <v/>
      </c>
      <c r="D4838" s="1"/>
      <c r="E4838" s="1" t="str">
        <f t="shared" si="376"/>
        <v/>
      </c>
      <c r="F4838" s="1" t="str">
        <f t="shared" si="377"/>
        <v/>
      </c>
      <c r="G4838" s="1"/>
      <c r="H4838" s="74" t="str" cm="1">
        <f t="array" ref="H4838">IFERROR(IF(D4838="","",INDEX(Entradas!$H$3:$H$5000,MATCH(Vendas!A4838,IF(Entradas!$B$3:$B$5000=Vendas!D4838,Entradas!$A$3:$A$5000),1))),"Preço não registrado")</f>
        <v/>
      </c>
      <c r="I4838" s="37" t="str">
        <f t="shared" si="378"/>
        <v/>
      </c>
      <c r="J4838" s="1"/>
      <c r="K4838" s="1"/>
      <c r="L4838" s="16" t="str">
        <f t="shared" si="379"/>
        <v/>
      </c>
      <c r="M4838" s="70"/>
    </row>
    <row r="4839" spans="1:13" x14ac:dyDescent="0.3">
      <c r="A4839" s="4"/>
      <c r="B4839" s="1"/>
      <c r="C4839" s="1" t="str">
        <f t="shared" si="375"/>
        <v/>
      </c>
      <c r="D4839" s="1"/>
      <c r="E4839" s="1" t="str">
        <f t="shared" si="376"/>
        <v/>
      </c>
      <c r="F4839" s="1" t="str">
        <f t="shared" si="377"/>
        <v/>
      </c>
      <c r="G4839" s="1"/>
      <c r="H4839" s="74" t="str" cm="1">
        <f t="array" ref="H4839">IFERROR(IF(D4839="","",INDEX(Entradas!$H$3:$H$5000,MATCH(Vendas!A4839,IF(Entradas!$B$3:$B$5000=Vendas!D4839,Entradas!$A$3:$A$5000),1))),"Preço não registrado")</f>
        <v/>
      </c>
      <c r="I4839" s="37" t="str">
        <f t="shared" si="378"/>
        <v/>
      </c>
      <c r="J4839" s="1"/>
      <c r="K4839" s="1"/>
      <c r="L4839" s="16" t="str">
        <f t="shared" si="379"/>
        <v/>
      </c>
      <c r="M4839" s="70"/>
    </row>
    <row r="4840" spans="1:13" x14ac:dyDescent="0.3">
      <c r="A4840" s="4"/>
      <c r="B4840" s="1"/>
      <c r="C4840" s="1" t="str">
        <f t="shared" si="375"/>
        <v/>
      </c>
      <c r="D4840" s="1"/>
      <c r="E4840" s="1" t="str">
        <f t="shared" si="376"/>
        <v/>
      </c>
      <c r="F4840" s="1" t="str">
        <f t="shared" si="377"/>
        <v/>
      </c>
      <c r="G4840" s="1"/>
      <c r="H4840" s="74" t="str" cm="1">
        <f t="array" ref="H4840">IFERROR(IF(D4840="","",INDEX(Entradas!$H$3:$H$5000,MATCH(Vendas!A4840,IF(Entradas!$B$3:$B$5000=Vendas!D4840,Entradas!$A$3:$A$5000),1))),"Preço não registrado")</f>
        <v/>
      </c>
      <c r="I4840" s="37" t="str">
        <f t="shared" si="378"/>
        <v/>
      </c>
      <c r="J4840" s="1"/>
      <c r="K4840" s="1"/>
      <c r="L4840" s="16" t="str">
        <f t="shared" si="379"/>
        <v/>
      </c>
      <c r="M4840" s="70"/>
    </row>
    <row r="4841" spans="1:13" x14ac:dyDescent="0.3">
      <c r="A4841" s="4"/>
      <c r="B4841" s="1"/>
      <c r="C4841" s="1" t="str">
        <f t="shared" si="375"/>
        <v/>
      </c>
      <c r="D4841" s="1"/>
      <c r="E4841" s="1" t="str">
        <f t="shared" si="376"/>
        <v/>
      </c>
      <c r="F4841" s="1" t="str">
        <f t="shared" si="377"/>
        <v/>
      </c>
      <c r="G4841" s="1"/>
      <c r="H4841" s="74" t="str" cm="1">
        <f t="array" ref="H4841">IFERROR(IF(D4841="","",INDEX(Entradas!$H$3:$H$5000,MATCH(Vendas!A4841,IF(Entradas!$B$3:$B$5000=Vendas!D4841,Entradas!$A$3:$A$5000),1))),"Preço não registrado")</f>
        <v/>
      </c>
      <c r="I4841" s="37" t="str">
        <f t="shared" si="378"/>
        <v/>
      </c>
      <c r="J4841" s="1"/>
      <c r="K4841" s="1"/>
      <c r="L4841" s="16" t="str">
        <f t="shared" si="379"/>
        <v/>
      </c>
      <c r="M4841" s="70"/>
    </row>
    <row r="4842" spans="1:13" x14ac:dyDescent="0.3">
      <c r="A4842" s="4"/>
      <c r="B4842" s="1"/>
      <c r="C4842" s="1" t="str">
        <f t="shared" si="375"/>
        <v/>
      </c>
      <c r="D4842" s="6"/>
      <c r="E4842" s="1" t="str">
        <f t="shared" si="376"/>
        <v/>
      </c>
      <c r="F4842" s="1" t="str">
        <f t="shared" si="377"/>
        <v/>
      </c>
      <c r="G4842" s="1"/>
      <c r="H4842" s="74" t="str" cm="1">
        <f t="array" ref="H4842">IFERROR(IF(D4842="","",INDEX(Entradas!$H$3:$H$5000,MATCH(Vendas!A4842,IF(Entradas!$B$3:$B$5000=Vendas!D4842,Entradas!$A$3:$A$5000),1))),"Preço não registrado")</f>
        <v/>
      </c>
      <c r="I4842" s="37" t="str">
        <f t="shared" si="378"/>
        <v/>
      </c>
      <c r="J4842" s="1"/>
      <c r="K4842" s="1"/>
      <c r="L4842" s="16" t="str">
        <f t="shared" si="379"/>
        <v/>
      </c>
      <c r="M4842" s="70"/>
    </row>
    <row r="4843" spans="1:13" x14ac:dyDescent="0.3">
      <c r="A4843" s="4"/>
      <c r="B4843" s="1"/>
      <c r="C4843" s="1" t="str">
        <f t="shared" si="375"/>
        <v/>
      </c>
      <c r="D4843" s="1"/>
      <c r="E4843" s="1" t="str">
        <f t="shared" si="376"/>
        <v/>
      </c>
      <c r="F4843" s="1" t="str">
        <f t="shared" si="377"/>
        <v/>
      </c>
      <c r="G4843" s="1"/>
      <c r="H4843" s="74" t="str" cm="1">
        <f t="array" ref="H4843">IFERROR(IF(D4843="","",INDEX(Entradas!$H$3:$H$5000,MATCH(Vendas!A4843,IF(Entradas!$B$3:$B$5000=Vendas!D4843,Entradas!$A$3:$A$5000),1))),"Preço não registrado")</f>
        <v/>
      </c>
      <c r="I4843" s="37" t="str">
        <f t="shared" si="378"/>
        <v/>
      </c>
      <c r="J4843" s="1"/>
      <c r="K4843" s="1"/>
      <c r="L4843" s="16" t="str">
        <f t="shared" si="379"/>
        <v/>
      </c>
      <c r="M4843" s="70"/>
    </row>
    <row r="4844" spans="1:13" x14ac:dyDescent="0.3">
      <c r="A4844" s="4"/>
      <c r="B4844" s="1"/>
      <c r="C4844" s="1" t="str">
        <f t="shared" si="375"/>
        <v/>
      </c>
      <c r="D4844" s="1"/>
      <c r="E4844" s="1" t="str">
        <f t="shared" si="376"/>
        <v/>
      </c>
      <c r="F4844" s="1" t="str">
        <f t="shared" si="377"/>
        <v/>
      </c>
      <c r="G4844" s="1"/>
      <c r="H4844" s="74" t="str" cm="1">
        <f t="array" ref="H4844">IFERROR(IF(D4844="","",INDEX(Entradas!$H$3:$H$5000,MATCH(Vendas!A4844,IF(Entradas!$B$3:$B$5000=Vendas!D4844,Entradas!$A$3:$A$5000),1))),"Preço não registrado")</f>
        <v/>
      </c>
      <c r="I4844" s="37" t="str">
        <f t="shared" si="378"/>
        <v/>
      </c>
      <c r="J4844" s="1"/>
      <c r="K4844" s="1"/>
      <c r="L4844" s="16" t="str">
        <f t="shared" si="379"/>
        <v/>
      </c>
      <c r="M4844" s="70"/>
    </row>
    <row r="4845" spans="1:13" x14ac:dyDescent="0.3">
      <c r="A4845" s="4"/>
      <c r="B4845" s="1"/>
      <c r="C4845" s="1" t="str">
        <f t="shared" si="375"/>
        <v/>
      </c>
      <c r="D4845" s="1"/>
      <c r="E4845" s="1" t="str">
        <f t="shared" si="376"/>
        <v/>
      </c>
      <c r="F4845" s="1" t="str">
        <f t="shared" si="377"/>
        <v/>
      </c>
      <c r="G4845" s="1"/>
      <c r="H4845" s="74" t="str" cm="1">
        <f t="array" ref="H4845">IFERROR(IF(D4845="","",INDEX(Entradas!$H$3:$H$5000,MATCH(Vendas!A4845,IF(Entradas!$B$3:$B$5000=Vendas!D4845,Entradas!$A$3:$A$5000),1))),"Preço não registrado")</f>
        <v/>
      </c>
      <c r="I4845" s="37" t="str">
        <f t="shared" si="378"/>
        <v/>
      </c>
      <c r="J4845" s="1"/>
      <c r="K4845" s="1"/>
      <c r="L4845" s="16" t="str">
        <f t="shared" si="379"/>
        <v/>
      </c>
      <c r="M4845" s="70"/>
    </row>
    <row r="4846" spans="1:13" x14ac:dyDescent="0.3">
      <c r="A4846" s="4"/>
      <c r="B4846" s="1"/>
      <c r="C4846" s="1" t="str">
        <f t="shared" si="375"/>
        <v/>
      </c>
      <c r="D4846" s="1"/>
      <c r="E4846" s="1" t="str">
        <f t="shared" si="376"/>
        <v/>
      </c>
      <c r="F4846" s="1" t="str">
        <f t="shared" si="377"/>
        <v/>
      </c>
      <c r="G4846" s="1"/>
      <c r="H4846" s="74" t="str" cm="1">
        <f t="array" ref="H4846">IFERROR(IF(D4846="","",INDEX(Entradas!$H$3:$H$5000,MATCH(Vendas!A4846,IF(Entradas!$B$3:$B$5000=Vendas!D4846,Entradas!$A$3:$A$5000),1))),"Preço não registrado")</f>
        <v/>
      </c>
      <c r="I4846" s="37" t="str">
        <f t="shared" si="378"/>
        <v/>
      </c>
      <c r="J4846" s="1"/>
      <c r="K4846" s="1"/>
      <c r="L4846" s="16" t="str">
        <f t="shared" si="379"/>
        <v/>
      </c>
      <c r="M4846" s="70"/>
    </row>
    <row r="4847" spans="1:13" x14ac:dyDescent="0.3">
      <c r="A4847" s="4"/>
      <c r="B4847" s="1"/>
      <c r="C4847" s="1" t="str">
        <f t="shared" si="375"/>
        <v/>
      </c>
      <c r="D4847" s="1"/>
      <c r="E4847" s="1" t="str">
        <f t="shared" si="376"/>
        <v/>
      </c>
      <c r="F4847" s="1" t="str">
        <f t="shared" si="377"/>
        <v/>
      </c>
      <c r="G4847" s="1"/>
      <c r="H4847" s="74" t="str" cm="1">
        <f t="array" ref="H4847">IFERROR(IF(D4847="","",INDEX(Entradas!$H$3:$H$5000,MATCH(Vendas!A4847,IF(Entradas!$B$3:$B$5000=Vendas!D4847,Entradas!$A$3:$A$5000),1))),"Preço não registrado")</f>
        <v/>
      </c>
      <c r="I4847" s="37" t="str">
        <f t="shared" si="378"/>
        <v/>
      </c>
      <c r="J4847" s="1"/>
      <c r="K4847" s="1"/>
      <c r="L4847" s="16" t="str">
        <f t="shared" si="379"/>
        <v/>
      </c>
      <c r="M4847" s="70"/>
    </row>
    <row r="4848" spans="1:13" x14ac:dyDescent="0.3">
      <c r="A4848" s="4"/>
      <c r="B4848" s="1"/>
      <c r="C4848" s="1" t="str">
        <f t="shared" si="375"/>
        <v/>
      </c>
      <c r="D4848" s="1"/>
      <c r="E4848" s="1" t="str">
        <f t="shared" si="376"/>
        <v/>
      </c>
      <c r="F4848" s="1" t="str">
        <f t="shared" si="377"/>
        <v/>
      </c>
      <c r="G4848" s="1"/>
      <c r="H4848" s="74" t="str" cm="1">
        <f t="array" ref="H4848">IFERROR(IF(D4848="","",INDEX(Entradas!$H$3:$H$5000,MATCH(Vendas!A4848,IF(Entradas!$B$3:$B$5000=Vendas!D4848,Entradas!$A$3:$A$5000),1))),"Preço não registrado")</f>
        <v/>
      </c>
      <c r="I4848" s="37" t="str">
        <f t="shared" si="378"/>
        <v/>
      </c>
      <c r="J4848" s="1"/>
      <c r="K4848" s="1"/>
      <c r="L4848" s="16" t="str">
        <f t="shared" si="379"/>
        <v/>
      </c>
      <c r="M4848" s="70"/>
    </row>
    <row r="4849" spans="1:13" x14ac:dyDescent="0.3">
      <c r="A4849" s="4"/>
      <c r="B4849" s="1"/>
      <c r="C4849" s="1" t="str">
        <f t="shared" si="375"/>
        <v/>
      </c>
      <c r="D4849" s="1"/>
      <c r="E4849" s="1" t="str">
        <f t="shared" si="376"/>
        <v/>
      </c>
      <c r="F4849" s="1" t="str">
        <f t="shared" si="377"/>
        <v/>
      </c>
      <c r="G4849" s="1"/>
      <c r="H4849" s="74" t="str" cm="1">
        <f t="array" ref="H4849">IFERROR(IF(D4849="","",INDEX(Entradas!$H$3:$H$5000,MATCH(Vendas!A4849,IF(Entradas!$B$3:$B$5000=Vendas!D4849,Entradas!$A$3:$A$5000),1))),"Preço não registrado")</f>
        <v/>
      </c>
      <c r="I4849" s="37" t="str">
        <f t="shared" si="378"/>
        <v/>
      </c>
      <c r="J4849" s="1"/>
      <c r="K4849" s="1"/>
      <c r="L4849" s="16" t="str">
        <f t="shared" si="379"/>
        <v/>
      </c>
      <c r="M4849" s="70"/>
    </row>
    <row r="4850" spans="1:13" x14ac:dyDescent="0.3">
      <c r="A4850" s="4"/>
      <c r="B4850" s="1"/>
      <c r="C4850" s="1" t="str">
        <f t="shared" si="375"/>
        <v/>
      </c>
      <c r="D4850" s="1"/>
      <c r="E4850" s="1" t="str">
        <f t="shared" si="376"/>
        <v/>
      </c>
      <c r="F4850" s="1" t="str">
        <f t="shared" si="377"/>
        <v/>
      </c>
      <c r="G4850" s="1"/>
      <c r="H4850" s="74" t="str" cm="1">
        <f t="array" ref="H4850">IFERROR(IF(D4850="","",INDEX(Entradas!$H$3:$H$5000,MATCH(Vendas!A4850,IF(Entradas!$B$3:$B$5000=Vendas!D4850,Entradas!$A$3:$A$5000),1))),"Preço não registrado")</f>
        <v/>
      </c>
      <c r="I4850" s="37" t="str">
        <f t="shared" si="378"/>
        <v/>
      </c>
      <c r="J4850" s="1"/>
      <c r="K4850" s="1"/>
      <c r="L4850" s="16" t="str">
        <f t="shared" si="379"/>
        <v/>
      </c>
      <c r="M4850" s="70"/>
    </row>
    <row r="4851" spans="1:13" x14ac:dyDescent="0.3">
      <c r="A4851" s="4"/>
      <c r="B4851" s="1"/>
      <c r="C4851" s="1" t="str">
        <f t="shared" si="375"/>
        <v/>
      </c>
      <c r="D4851" s="1"/>
      <c r="E4851" s="1" t="str">
        <f t="shared" si="376"/>
        <v/>
      </c>
      <c r="F4851" s="1" t="str">
        <f t="shared" si="377"/>
        <v/>
      </c>
      <c r="G4851" s="1"/>
      <c r="H4851" s="74" t="str" cm="1">
        <f t="array" ref="H4851">IFERROR(IF(D4851="","",INDEX(Entradas!$H$3:$H$5000,MATCH(Vendas!A4851,IF(Entradas!$B$3:$B$5000=Vendas!D4851,Entradas!$A$3:$A$5000),1))),"Preço não registrado")</f>
        <v/>
      </c>
      <c r="I4851" s="37" t="str">
        <f t="shared" si="378"/>
        <v/>
      </c>
      <c r="J4851" s="1"/>
      <c r="K4851" s="1"/>
      <c r="L4851" s="16" t="str">
        <f t="shared" si="379"/>
        <v/>
      </c>
      <c r="M4851" s="70"/>
    </row>
    <row r="4852" spans="1:13" x14ac:dyDescent="0.3">
      <c r="A4852" s="4"/>
      <c r="B4852" s="1"/>
      <c r="C4852" s="1" t="str">
        <f t="shared" si="375"/>
        <v/>
      </c>
      <c r="D4852" s="6"/>
      <c r="E4852" s="1" t="str">
        <f t="shared" si="376"/>
        <v/>
      </c>
      <c r="F4852" s="1" t="str">
        <f t="shared" si="377"/>
        <v/>
      </c>
      <c r="G4852" s="1"/>
      <c r="H4852" s="74" t="str" cm="1">
        <f t="array" ref="H4852">IFERROR(IF(D4852="","",INDEX(Entradas!$H$3:$H$5000,MATCH(Vendas!A4852,IF(Entradas!$B$3:$B$5000=Vendas!D4852,Entradas!$A$3:$A$5000),1))),"Preço não registrado")</f>
        <v/>
      </c>
      <c r="I4852" s="37" t="str">
        <f t="shared" si="378"/>
        <v/>
      </c>
      <c r="J4852" s="1"/>
      <c r="K4852" s="1"/>
      <c r="L4852" s="16" t="str">
        <f t="shared" si="379"/>
        <v/>
      </c>
      <c r="M4852" s="70"/>
    </row>
    <row r="4853" spans="1:13" x14ac:dyDescent="0.3">
      <c r="A4853" s="4"/>
      <c r="B4853" s="1"/>
      <c r="C4853" s="1" t="str">
        <f t="shared" si="375"/>
        <v/>
      </c>
      <c r="D4853" s="1"/>
      <c r="E4853" s="1" t="str">
        <f t="shared" si="376"/>
        <v/>
      </c>
      <c r="F4853" s="1" t="str">
        <f t="shared" si="377"/>
        <v/>
      </c>
      <c r="G4853" s="1"/>
      <c r="H4853" s="74" t="str" cm="1">
        <f t="array" ref="H4853">IFERROR(IF(D4853="","",INDEX(Entradas!$H$3:$H$5000,MATCH(Vendas!A4853,IF(Entradas!$B$3:$B$5000=Vendas!D4853,Entradas!$A$3:$A$5000),1))),"Preço não registrado")</f>
        <v/>
      </c>
      <c r="I4853" s="37" t="str">
        <f t="shared" si="378"/>
        <v/>
      </c>
      <c r="J4853" s="1"/>
      <c r="K4853" s="1"/>
      <c r="L4853" s="16" t="str">
        <f t="shared" si="379"/>
        <v/>
      </c>
      <c r="M4853" s="70"/>
    </row>
    <row r="4854" spans="1:13" x14ac:dyDescent="0.3">
      <c r="A4854" s="4"/>
      <c r="B4854" s="1"/>
      <c r="C4854" s="1" t="str">
        <f t="shared" si="375"/>
        <v/>
      </c>
      <c r="D4854" s="1"/>
      <c r="E4854" s="1" t="str">
        <f t="shared" si="376"/>
        <v/>
      </c>
      <c r="F4854" s="1" t="str">
        <f t="shared" si="377"/>
        <v/>
      </c>
      <c r="G4854" s="1"/>
      <c r="H4854" s="74" t="str" cm="1">
        <f t="array" ref="H4854">IFERROR(IF(D4854="","",INDEX(Entradas!$H$3:$H$5000,MATCH(Vendas!A4854,IF(Entradas!$B$3:$B$5000=Vendas!D4854,Entradas!$A$3:$A$5000),1))),"Preço não registrado")</f>
        <v/>
      </c>
      <c r="I4854" s="37" t="str">
        <f t="shared" si="378"/>
        <v/>
      </c>
      <c r="J4854" s="1"/>
      <c r="K4854" s="1"/>
      <c r="L4854" s="16" t="str">
        <f t="shared" si="379"/>
        <v/>
      </c>
      <c r="M4854" s="70"/>
    </row>
    <row r="4855" spans="1:13" x14ac:dyDescent="0.3">
      <c r="A4855" s="4"/>
      <c r="B4855" s="1"/>
      <c r="C4855" s="1" t="str">
        <f t="shared" si="375"/>
        <v/>
      </c>
      <c r="D4855" s="1"/>
      <c r="E4855" s="1" t="str">
        <f t="shared" si="376"/>
        <v/>
      </c>
      <c r="F4855" s="1" t="str">
        <f t="shared" si="377"/>
        <v/>
      </c>
      <c r="G4855" s="1"/>
      <c r="H4855" s="74" t="str" cm="1">
        <f t="array" ref="H4855">IFERROR(IF(D4855="","",INDEX(Entradas!$H$3:$H$5000,MATCH(Vendas!A4855,IF(Entradas!$B$3:$B$5000=Vendas!D4855,Entradas!$A$3:$A$5000),1))),"Preço não registrado")</f>
        <v/>
      </c>
      <c r="I4855" s="37" t="str">
        <f t="shared" si="378"/>
        <v/>
      </c>
      <c r="J4855" s="1"/>
      <c r="K4855" s="1"/>
      <c r="L4855" s="16" t="str">
        <f t="shared" si="379"/>
        <v/>
      </c>
      <c r="M4855" s="70"/>
    </row>
    <row r="4856" spans="1:13" x14ac:dyDescent="0.3">
      <c r="A4856" s="4"/>
      <c r="B4856" s="1"/>
      <c r="C4856" s="1" t="str">
        <f t="shared" si="375"/>
        <v/>
      </c>
      <c r="D4856" s="1"/>
      <c r="E4856" s="1" t="str">
        <f t="shared" si="376"/>
        <v/>
      </c>
      <c r="F4856" s="1" t="str">
        <f t="shared" si="377"/>
        <v/>
      </c>
      <c r="G4856" s="1"/>
      <c r="H4856" s="74" t="str" cm="1">
        <f t="array" ref="H4856">IFERROR(IF(D4856="","",INDEX(Entradas!$H$3:$H$5000,MATCH(Vendas!A4856,IF(Entradas!$B$3:$B$5000=Vendas!D4856,Entradas!$A$3:$A$5000),1))),"Preço não registrado")</f>
        <v/>
      </c>
      <c r="I4856" s="37" t="str">
        <f t="shared" si="378"/>
        <v/>
      </c>
      <c r="J4856" s="1"/>
      <c r="K4856" s="1"/>
      <c r="L4856" s="16" t="str">
        <f t="shared" si="379"/>
        <v/>
      </c>
      <c r="M4856" s="70"/>
    </row>
    <row r="4857" spans="1:13" x14ac:dyDescent="0.3">
      <c r="A4857" s="4"/>
      <c r="B4857" s="1"/>
      <c r="C4857" s="1" t="str">
        <f t="shared" si="375"/>
        <v/>
      </c>
      <c r="D4857" s="1"/>
      <c r="E4857" s="1" t="str">
        <f t="shared" si="376"/>
        <v/>
      </c>
      <c r="F4857" s="1" t="str">
        <f t="shared" si="377"/>
        <v/>
      </c>
      <c r="G4857" s="1"/>
      <c r="H4857" s="74" t="str" cm="1">
        <f t="array" ref="H4857">IFERROR(IF(D4857="","",INDEX(Entradas!$H$3:$H$5000,MATCH(Vendas!A4857,IF(Entradas!$B$3:$B$5000=Vendas!D4857,Entradas!$A$3:$A$5000),1))),"Preço não registrado")</f>
        <v/>
      </c>
      <c r="I4857" s="37" t="str">
        <f t="shared" si="378"/>
        <v/>
      </c>
      <c r="J4857" s="1"/>
      <c r="K4857" s="1"/>
      <c r="L4857" s="16" t="str">
        <f t="shared" si="379"/>
        <v/>
      </c>
      <c r="M4857" s="70"/>
    </row>
    <row r="4858" spans="1:13" x14ac:dyDescent="0.3">
      <c r="A4858" s="4"/>
      <c r="B4858" s="1"/>
      <c r="C4858" s="1" t="str">
        <f t="shared" si="375"/>
        <v/>
      </c>
      <c r="D4858" s="1"/>
      <c r="E4858" s="1" t="str">
        <f t="shared" si="376"/>
        <v/>
      </c>
      <c r="F4858" s="1" t="str">
        <f t="shared" si="377"/>
        <v/>
      </c>
      <c r="G4858" s="1"/>
      <c r="H4858" s="74" t="str" cm="1">
        <f t="array" ref="H4858">IFERROR(IF(D4858="","",INDEX(Entradas!$H$3:$H$5000,MATCH(Vendas!A4858,IF(Entradas!$B$3:$B$5000=Vendas!D4858,Entradas!$A$3:$A$5000),1))),"Preço não registrado")</f>
        <v/>
      </c>
      <c r="I4858" s="37" t="str">
        <f t="shared" si="378"/>
        <v/>
      </c>
      <c r="J4858" s="1"/>
      <c r="K4858" s="1"/>
      <c r="L4858" s="16" t="str">
        <f t="shared" si="379"/>
        <v/>
      </c>
      <c r="M4858" s="70"/>
    </row>
    <row r="4859" spans="1:13" x14ac:dyDescent="0.3">
      <c r="A4859" s="4"/>
      <c r="B4859" s="1"/>
      <c r="C4859" s="1" t="str">
        <f t="shared" si="375"/>
        <v/>
      </c>
      <c r="D4859" s="1"/>
      <c r="E4859" s="1" t="str">
        <f t="shared" si="376"/>
        <v/>
      </c>
      <c r="F4859" s="1" t="str">
        <f t="shared" si="377"/>
        <v/>
      </c>
      <c r="G4859" s="1"/>
      <c r="H4859" s="74" t="str" cm="1">
        <f t="array" ref="H4859">IFERROR(IF(D4859="","",INDEX(Entradas!$H$3:$H$5000,MATCH(Vendas!A4859,IF(Entradas!$B$3:$B$5000=Vendas!D4859,Entradas!$A$3:$A$5000),1))),"Preço não registrado")</f>
        <v/>
      </c>
      <c r="I4859" s="37" t="str">
        <f t="shared" si="378"/>
        <v/>
      </c>
      <c r="J4859" s="1"/>
      <c r="K4859" s="1"/>
      <c r="L4859" s="16" t="str">
        <f t="shared" si="379"/>
        <v/>
      </c>
      <c r="M4859" s="70"/>
    </row>
    <row r="4860" spans="1:13" x14ac:dyDescent="0.3">
      <c r="A4860" s="4"/>
      <c r="B4860" s="1"/>
      <c r="C4860" s="1" t="str">
        <f t="shared" si="375"/>
        <v/>
      </c>
      <c r="D4860" s="1"/>
      <c r="E4860" s="1" t="str">
        <f t="shared" si="376"/>
        <v/>
      </c>
      <c r="F4860" s="1" t="str">
        <f t="shared" si="377"/>
        <v/>
      </c>
      <c r="G4860" s="1"/>
      <c r="H4860" s="74" t="str" cm="1">
        <f t="array" ref="H4860">IFERROR(IF(D4860="","",INDEX(Entradas!$H$3:$H$5000,MATCH(Vendas!A4860,IF(Entradas!$B$3:$B$5000=Vendas!D4860,Entradas!$A$3:$A$5000),1))),"Preço não registrado")</f>
        <v/>
      </c>
      <c r="I4860" s="37" t="str">
        <f t="shared" si="378"/>
        <v/>
      </c>
      <c r="J4860" s="1"/>
      <c r="K4860" s="1"/>
      <c r="L4860" s="16" t="str">
        <f t="shared" si="379"/>
        <v/>
      </c>
      <c r="M4860" s="70"/>
    </row>
    <row r="4861" spans="1:13" x14ac:dyDescent="0.3">
      <c r="A4861" s="4"/>
      <c r="B4861" s="1"/>
      <c r="C4861" s="1" t="str">
        <f t="shared" si="375"/>
        <v/>
      </c>
      <c r="D4861" s="1"/>
      <c r="E4861" s="1" t="str">
        <f t="shared" si="376"/>
        <v/>
      </c>
      <c r="F4861" s="1" t="str">
        <f t="shared" si="377"/>
        <v/>
      </c>
      <c r="G4861" s="1"/>
      <c r="H4861" s="74" t="str" cm="1">
        <f t="array" ref="H4861">IFERROR(IF(D4861="","",INDEX(Entradas!$H$3:$H$5000,MATCH(Vendas!A4861,IF(Entradas!$B$3:$B$5000=Vendas!D4861,Entradas!$A$3:$A$5000),1))),"Preço não registrado")</f>
        <v/>
      </c>
      <c r="I4861" s="37" t="str">
        <f t="shared" si="378"/>
        <v/>
      </c>
      <c r="J4861" s="1"/>
      <c r="K4861" s="1"/>
      <c r="L4861" s="16" t="str">
        <f t="shared" si="379"/>
        <v/>
      </c>
      <c r="M4861" s="70"/>
    </row>
    <row r="4862" spans="1:13" x14ac:dyDescent="0.3">
      <c r="A4862" s="4"/>
      <c r="B4862" s="1"/>
      <c r="C4862" s="1" t="str">
        <f t="shared" si="375"/>
        <v/>
      </c>
      <c r="D4862" s="6"/>
      <c r="E4862" s="1" t="str">
        <f t="shared" si="376"/>
        <v/>
      </c>
      <c r="F4862" s="1" t="str">
        <f t="shared" si="377"/>
        <v/>
      </c>
      <c r="G4862" s="1"/>
      <c r="H4862" s="74" t="str" cm="1">
        <f t="array" ref="H4862">IFERROR(IF(D4862="","",INDEX(Entradas!$H$3:$H$5000,MATCH(Vendas!A4862,IF(Entradas!$B$3:$B$5000=Vendas!D4862,Entradas!$A$3:$A$5000),1))),"Preço não registrado")</f>
        <v/>
      </c>
      <c r="I4862" s="37" t="str">
        <f t="shared" si="378"/>
        <v/>
      </c>
      <c r="J4862" s="1"/>
      <c r="K4862" s="1"/>
      <c r="L4862" s="16" t="str">
        <f t="shared" si="379"/>
        <v/>
      </c>
      <c r="M4862" s="70"/>
    </row>
    <row r="4863" spans="1:13" x14ac:dyDescent="0.3">
      <c r="A4863" s="4"/>
      <c r="B4863" s="1"/>
      <c r="C4863" s="1" t="str">
        <f t="shared" si="375"/>
        <v/>
      </c>
      <c r="D4863" s="1"/>
      <c r="E4863" s="1" t="str">
        <f t="shared" si="376"/>
        <v/>
      </c>
      <c r="F4863" s="1" t="str">
        <f t="shared" si="377"/>
        <v/>
      </c>
      <c r="G4863" s="1"/>
      <c r="H4863" s="74" t="str" cm="1">
        <f t="array" ref="H4863">IFERROR(IF(D4863="","",INDEX(Entradas!$H$3:$H$5000,MATCH(Vendas!A4863,IF(Entradas!$B$3:$B$5000=Vendas!D4863,Entradas!$A$3:$A$5000),1))),"Preço não registrado")</f>
        <v/>
      </c>
      <c r="I4863" s="37" t="str">
        <f t="shared" si="378"/>
        <v/>
      </c>
      <c r="J4863" s="1"/>
      <c r="K4863" s="1"/>
      <c r="L4863" s="16" t="str">
        <f t="shared" si="379"/>
        <v/>
      </c>
      <c r="M4863" s="70"/>
    </row>
    <row r="4864" spans="1:13" x14ac:dyDescent="0.3">
      <c r="A4864" s="4"/>
      <c r="B4864" s="1"/>
      <c r="C4864" s="1" t="str">
        <f t="shared" si="375"/>
        <v/>
      </c>
      <c r="D4864" s="1"/>
      <c r="E4864" s="1" t="str">
        <f t="shared" si="376"/>
        <v/>
      </c>
      <c r="F4864" s="1" t="str">
        <f t="shared" si="377"/>
        <v/>
      </c>
      <c r="G4864" s="1"/>
      <c r="H4864" s="74" t="str" cm="1">
        <f t="array" ref="H4864">IFERROR(IF(D4864="","",INDEX(Entradas!$H$3:$H$5000,MATCH(Vendas!A4864,IF(Entradas!$B$3:$B$5000=Vendas!D4864,Entradas!$A$3:$A$5000),1))),"Preço não registrado")</f>
        <v/>
      </c>
      <c r="I4864" s="37" t="str">
        <f t="shared" si="378"/>
        <v/>
      </c>
      <c r="J4864" s="1"/>
      <c r="K4864" s="1"/>
      <c r="L4864" s="16" t="str">
        <f t="shared" si="379"/>
        <v/>
      </c>
      <c r="M4864" s="70"/>
    </row>
    <row r="4865" spans="1:13" x14ac:dyDescent="0.3">
      <c r="A4865" s="4"/>
      <c r="B4865" s="1"/>
      <c r="C4865" s="1" t="str">
        <f t="shared" si="375"/>
        <v/>
      </c>
      <c r="D4865" s="1"/>
      <c r="E4865" s="1" t="str">
        <f t="shared" si="376"/>
        <v/>
      </c>
      <c r="F4865" s="1" t="str">
        <f t="shared" si="377"/>
        <v/>
      </c>
      <c r="G4865" s="1"/>
      <c r="H4865" s="74" t="str" cm="1">
        <f t="array" ref="H4865">IFERROR(IF(D4865="","",INDEX(Entradas!$H$3:$H$5000,MATCH(Vendas!A4865,IF(Entradas!$B$3:$B$5000=Vendas!D4865,Entradas!$A$3:$A$5000),1))),"Preço não registrado")</f>
        <v/>
      </c>
      <c r="I4865" s="37" t="str">
        <f t="shared" si="378"/>
        <v/>
      </c>
      <c r="J4865" s="1"/>
      <c r="K4865" s="1"/>
      <c r="L4865" s="16" t="str">
        <f t="shared" si="379"/>
        <v/>
      </c>
      <c r="M4865" s="70"/>
    </row>
    <row r="4866" spans="1:13" x14ac:dyDescent="0.3">
      <c r="A4866" s="4"/>
      <c r="B4866" s="1"/>
      <c r="C4866" s="1" t="str">
        <f t="shared" si="375"/>
        <v/>
      </c>
      <c r="D4866" s="1"/>
      <c r="E4866" s="1" t="str">
        <f t="shared" si="376"/>
        <v/>
      </c>
      <c r="F4866" s="1" t="str">
        <f t="shared" si="377"/>
        <v/>
      </c>
      <c r="G4866" s="1"/>
      <c r="H4866" s="74" t="str" cm="1">
        <f t="array" ref="H4866">IFERROR(IF(D4866="","",INDEX(Entradas!$H$3:$H$5000,MATCH(Vendas!A4866,IF(Entradas!$B$3:$B$5000=Vendas!D4866,Entradas!$A$3:$A$5000),1))),"Preço não registrado")</f>
        <v/>
      </c>
      <c r="I4866" s="37" t="str">
        <f t="shared" si="378"/>
        <v/>
      </c>
      <c r="J4866" s="1"/>
      <c r="K4866" s="1"/>
      <c r="L4866" s="16" t="str">
        <f t="shared" si="379"/>
        <v/>
      </c>
      <c r="M4866" s="70"/>
    </row>
    <row r="4867" spans="1:13" x14ac:dyDescent="0.3">
      <c r="A4867" s="4"/>
      <c r="B4867" s="1"/>
      <c r="C4867" s="1" t="str">
        <f t="shared" ref="C4867:C4930" si="380">IF(B4867="","",VLOOKUP(B4867,tabela_cliente,2,0))</f>
        <v/>
      </c>
      <c r="D4867" s="1"/>
      <c r="E4867" s="1" t="str">
        <f t="shared" ref="E4867:E4930" si="381">IF(D4867="","",VLOOKUP(D4867,tabela_produto,2,0))</f>
        <v/>
      </c>
      <c r="F4867" s="1" t="str">
        <f t="shared" ref="F4867:F4930" si="382">IF(D4867="","",VLOOKUP(D4867,tabela_produto,3,0))</f>
        <v/>
      </c>
      <c r="G4867" s="1"/>
      <c r="H4867" s="74" t="str" cm="1">
        <f t="array" ref="H4867">IFERROR(IF(D4867="","",INDEX(Entradas!$H$3:$H$5000,MATCH(Vendas!A4867,IF(Entradas!$B$3:$B$5000=Vendas!D4867,Entradas!$A$3:$A$5000),1))),"Preço não registrado")</f>
        <v/>
      </c>
      <c r="I4867" s="37" t="str">
        <f t="shared" si="378"/>
        <v/>
      </c>
      <c r="J4867" s="1"/>
      <c r="K4867" s="1"/>
      <c r="L4867" s="16" t="str">
        <f t="shared" si="379"/>
        <v/>
      </c>
      <c r="M4867" s="70"/>
    </row>
    <row r="4868" spans="1:13" x14ac:dyDescent="0.3">
      <c r="A4868" s="4"/>
      <c r="B4868" s="1"/>
      <c r="C4868" s="1" t="str">
        <f t="shared" si="380"/>
        <v/>
      </c>
      <c r="D4868" s="1"/>
      <c r="E4868" s="1" t="str">
        <f t="shared" si="381"/>
        <v/>
      </c>
      <c r="F4868" s="1" t="str">
        <f t="shared" si="382"/>
        <v/>
      </c>
      <c r="G4868" s="1"/>
      <c r="H4868" s="74" t="str" cm="1">
        <f t="array" ref="H4868">IFERROR(IF(D4868="","",INDEX(Entradas!$H$3:$H$5000,MATCH(Vendas!A4868,IF(Entradas!$B$3:$B$5000=Vendas!D4868,Entradas!$A$3:$A$5000),1))),"Preço não registrado")</f>
        <v/>
      </c>
      <c r="I4868" s="37" t="str">
        <f t="shared" ref="I4868:I4931" si="383">IFERROR(IF(OR(G4868="",H4868=""),"",G4868*H4868),"")</f>
        <v/>
      </c>
      <c r="J4868" s="1"/>
      <c r="K4868" s="1"/>
      <c r="L4868" s="16" t="str">
        <f t="shared" ref="L4868:L4931" si="384">IF(K4868="","",HYPERLINK("https://rastreamentocorreios.info/consulta/"&amp;K4868,"Rastreie aqui"))</f>
        <v/>
      </c>
      <c r="M4868" s="70"/>
    </row>
    <row r="4869" spans="1:13" x14ac:dyDescent="0.3">
      <c r="A4869" s="4"/>
      <c r="B4869" s="1"/>
      <c r="C4869" s="1" t="str">
        <f t="shared" si="380"/>
        <v/>
      </c>
      <c r="D4869" s="1"/>
      <c r="E4869" s="1" t="str">
        <f t="shared" si="381"/>
        <v/>
      </c>
      <c r="F4869" s="1" t="str">
        <f t="shared" si="382"/>
        <v/>
      </c>
      <c r="G4869" s="1"/>
      <c r="H4869" s="74" t="str" cm="1">
        <f t="array" ref="H4869">IFERROR(IF(D4869="","",INDEX(Entradas!$H$3:$H$5000,MATCH(Vendas!A4869,IF(Entradas!$B$3:$B$5000=Vendas!D4869,Entradas!$A$3:$A$5000),1))),"Preço não registrado")</f>
        <v/>
      </c>
      <c r="I4869" s="37" t="str">
        <f t="shared" si="383"/>
        <v/>
      </c>
      <c r="J4869" s="1"/>
      <c r="K4869" s="1"/>
      <c r="L4869" s="16" t="str">
        <f t="shared" si="384"/>
        <v/>
      </c>
      <c r="M4869" s="70"/>
    </row>
    <row r="4870" spans="1:13" x14ac:dyDescent="0.3">
      <c r="A4870" s="4"/>
      <c r="B4870" s="1"/>
      <c r="C4870" s="1" t="str">
        <f t="shared" si="380"/>
        <v/>
      </c>
      <c r="D4870" s="1"/>
      <c r="E4870" s="1" t="str">
        <f t="shared" si="381"/>
        <v/>
      </c>
      <c r="F4870" s="1" t="str">
        <f t="shared" si="382"/>
        <v/>
      </c>
      <c r="G4870" s="1"/>
      <c r="H4870" s="74" t="str" cm="1">
        <f t="array" ref="H4870">IFERROR(IF(D4870="","",INDEX(Entradas!$H$3:$H$5000,MATCH(Vendas!A4870,IF(Entradas!$B$3:$B$5000=Vendas!D4870,Entradas!$A$3:$A$5000),1))),"Preço não registrado")</f>
        <v/>
      </c>
      <c r="I4870" s="37" t="str">
        <f t="shared" si="383"/>
        <v/>
      </c>
      <c r="J4870" s="1"/>
      <c r="K4870" s="1"/>
      <c r="L4870" s="16" t="str">
        <f t="shared" si="384"/>
        <v/>
      </c>
      <c r="M4870" s="70"/>
    </row>
    <row r="4871" spans="1:13" x14ac:dyDescent="0.3">
      <c r="A4871" s="4"/>
      <c r="B4871" s="1"/>
      <c r="C4871" s="1" t="str">
        <f t="shared" si="380"/>
        <v/>
      </c>
      <c r="D4871" s="1"/>
      <c r="E4871" s="1" t="str">
        <f t="shared" si="381"/>
        <v/>
      </c>
      <c r="F4871" s="1" t="str">
        <f t="shared" si="382"/>
        <v/>
      </c>
      <c r="G4871" s="1"/>
      <c r="H4871" s="74" t="str" cm="1">
        <f t="array" ref="H4871">IFERROR(IF(D4871="","",INDEX(Entradas!$H$3:$H$5000,MATCH(Vendas!A4871,IF(Entradas!$B$3:$B$5000=Vendas!D4871,Entradas!$A$3:$A$5000),1))),"Preço não registrado")</f>
        <v/>
      </c>
      <c r="I4871" s="37" t="str">
        <f t="shared" si="383"/>
        <v/>
      </c>
      <c r="J4871" s="1"/>
      <c r="K4871" s="1"/>
      <c r="L4871" s="16" t="str">
        <f t="shared" si="384"/>
        <v/>
      </c>
      <c r="M4871" s="70"/>
    </row>
    <row r="4872" spans="1:13" x14ac:dyDescent="0.3">
      <c r="A4872" s="4"/>
      <c r="B4872" s="1"/>
      <c r="C4872" s="1" t="str">
        <f t="shared" si="380"/>
        <v/>
      </c>
      <c r="D4872" s="6"/>
      <c r="E4872" s="1" t="str">
        <f t="shared" si="381"/>
        <v/>
      </c>
      <c r="F4872" s="1" t="str">
        <f t="shared" si="382"/>
        <v/>
      </c>
      <c r="G4872" s="1"/>
      <c r="H4872" s="74" t="str" cm="1">
        <f t="array" ref="H4872">IFERROR(IF(D4872="","",INDEX(Entradas!$H$3:$H$5000,MATCH(Vendas!A4872,IF(Entradas!$B$3:$B$5000=Vendas!D4872,Entradas!$A$3:$A$5000),1))),"Preço não registrado")</f>
        <v/>
      </c>
      <c r="I4872" s="37" t="str">
        <f t="shared" si="383"/>
        <v/>
      </c>
      <c r="J4872" s="1"/>
      <c r="K4872" s="1"/>
      <c r="L4872" s="16" t="str">
        <f t="shared" si="384"/>
        <v/>
      </c>
      <c r="M4872" s="70"/>
    </row>
    <row r="4873" spans="1:13" x14ac:dyDescent="0.3">
      <c r="A4873" s="4"/>
      <c r="B4873" s="1"/>
      <c r="C4873" s="1" t="str">
        <f t="shared" si="380"/>
        <v/>
      </c>
      <c r="D4873" s="1"/>
      <c r="E4873" s="1" t="str">
        <f t="shared" si="381"/>
        <v/>
      </c>
      <c r="F4873" s="1" t="str">
        <f t="shared" si="382"/>
        <v/>
      </c>
      <c r="G4873" s="1"/>
      <c r="H4873" s="74" t="str" cm="1">
        <f t="array" ref="H4873">IFERROR(IF(D4873="","",INDEX(Entradas!$H$3:$H$5000,MATCH(Vendas!A4873,IF(Entradas!$B$3:$B$5000=Vendas!D4873,Entradas!$A$3:$A$5000),1))),"Preço não registrado")</f>
        <v/>
      </c>
      <c r="I4873" s="37" t="str">
        <f t="shared" si="383"/>
        <v/>
      </c>
      <c r="J4873" s="1"/>
      <c r="K4873" s="1"/>
      <c r="L4873" s="16" t="str">
        <f t="shared" si="384"/>
        <v/>
      </c>
      <c r="M4873" s="70"/>
    </row>
    <row r="4874" spans="1:13" x14ac:dyDescent="0.3">
      <c r="A4874" s="4"/>
      <c r="B4874" s="1"/>
      <c r="C4874" s="1" t="str">
        <f t="shared" si="380"/>
        <v/>
      </c>
      <c r="D4874" s="1"/>
      <c r="E4874" s="1" t="str">
        <f t="shared" si="381"/>
        <v/>
      </c>
      <c r="F4874" s="1" t="str">
        <f t="shared" si="382"/>
        <v/>
      </c>
      <c r="G4874" s="1"/>
      <c r="H4874" s="74" t="str" cm="1">
        <f t="array" ref="H4874">IFERROR(IF(D4874="","",INDEX(Entradas!$H$3:$H$5000,MATCH(Vendas!A4874,IF(Entradas!$B$3:$B$5000=Vendas!D4874,Entradas!$A$3:$A$5000),1))),"Preço não registrado")</f>
        <v/>
      </c>
      <c r="I4874" s="37" t="str">
        <f t="shared" si="383"/>
        <v/>
      </c>
      <c r="J4874" s="1"/>
      <c r="K4874" s="1"/>
      <c r="L4874" s="16" t="str">
        <f t="shared" si="384"/>
        <v/>
      </c>
      <c r="M4874" s="70"/>
    </row>
    <row r="4875" spans="1:13" x14ac:dyDescent="0.3">
      <c r="A4875" s="4"/>
      <c r="B4875" s="1"/>
      <c r="C4875" s="1" t="str">
        <f t="shared" si="380"/>
        <v/>
      </c>
      <c r="D4875" s="1"/>
      <c r="E4875" s="1" t="str">
        <f t="shared" si="381"/>
        <v/>
      </c>
      <c r="F4875" s="1" t="str">
        <f t="shared" si="382"/>
        <v/>
      </c>
      <c r="G4875" s="1"/>
      <c r="H4875" s="74" t="str" cm="1">
        <f t="array" ref="H4875">IFERROR(IF(D4875="","",INDEX(Entradas!$H$3:$H$5000,MATCH(Vendas!A4875,IF(Entradas!$B$3:$B$5000=Vendas!D4875,Entradas!$A$3:$A$5000),1))),"Preço não registrado")</f>
        <v/>
      </c>
      <c r="I4875" s="37" t="str">
        <f t="shared" si="383"/>
        <v/>
      </c>
      <c r="J4875" s="1"/>
      <c r="K4875" s="1"/>
      <c r="L4875" s="16" t="str">
        <f t="shared" si="384"/>
        <v/>
      </c>
      <c r="M4875" s="70"/>
    </row>
    <row r="4876" spans="1:13" x14ac:dyDescent="0.3">
      <c r="A4876" s="4"/>
      <c r="B4876" s="1"/>
      <c r="C4876" s="1" t="str">
        <f t="shared" si="380"/>
        <v/>
      </c>
      <c r="D4876" s="1"/>
      <c r="E4876" s="1" t="str">
        <f t="shared" si="381"/>
        <v/>
      </c>
      <c r="F4876" s="1" t="str">
        <f t="shared" si="382"/>
        <v/>
      </c>
      <c r="G4876" s="1"/>
      <c r="H4876" s="74" t="str" cm="1">
        <f t="array" ref="H4876">IFERROR(IF(D4876="","",INDEX(Entradas!$H$3:$H$5000,MATCH(Vendas!A4876,IF(Entradas!$B$3:$B$5000=Vendas!D4876,Entradas!$A$3:$A$5000),1))),"Preço não registrado")</f>
        <v/>
      </c>
      <c r="I4876" s="37" t="str">
        <f t="shared" si="383"/>
        <v/>
      </c>
      <c r="J4876" s="1"/>
      <c r="K4876" s="1"/>
      <c r="L4876" s="16" t="str">
        <f t="shared" si="384"/>
        <v/>
      </c>
      <c r="M4876" s="70"/>
    </row>
    <row r="4877" spans="1:13" x14ac:dyDescent="0.3">
      <c r="A4877" s="4"/>
      <c r="B4877" s="1"/>
      <c r="C4877" s="1" t="str">
        <f t="shared" si="380"/>
        <v/>
      </c>
      <c r="D4877" s="1"/>
      <c r="E4877" s="1" t="str">
        <f t="shared" si="381"/>
        <v/>
      </c>
      <c r="F4877" s="1" t="str">
        <f t="shared" si="382"/>
        <v/>
      </c>
      <c r="G4877" s="1"/>
      <c r="H4877" s="74" t="str" cm="1">
        <f t="array" ref="H4877">IFERROR(IF(D4877="","",INDEX(Entradas!$H$3:$H$5000,MATCH(Vendas!A4877,IF(Entradas!$B$3:$B$5000=Vendas!D4877,Entradas!$A$3:$A$5000),1))),"Preço não registrado")</f>
        <v/>
      </c>
      <c r="I4877" s="37" t="str">
        <f t="shared" si="383"/>
        <v/>
      </c>
      <c r="J4877" s="1"/>
      <c r="K4877" s="1"/>
      <c r="L4877" s="16" t="str">
        <f t="shared" si="384"/>
        <v/>
      </c>
      <c r="M4877" s="70"/>
    </row>
    <row r="4878" spans="1:13" x14ac:dyDescent="0.3">
      <c r="A4878" s="4"/>
      <c r="B4878" s="1"/>
      <c r="C4878" s="1" t="str">
        <f t="shared" si="380"/>
        <v/>
      </c>
      <c r="D4878" s="1"/>
      <c r="E4878" s="1" t="str">
        <f t="shared" si="381"/>
        <v/>
      </c>
      <c r="F4878" s="1" t="str">
        <f t="shared" si="382"/>
        <v/>
      </c>
      <c r="G4878" s="1"/>
      <c r="H4878" s="74" t="str" cm="1">
        <f t="array" ref="H4878">IFERROR(IF(D4878="","",INDEX(Entradas!$H$3:$H$5000,MATCH(Vendas!A4878,IF(Entradas!$B$3:$B$5000=Vendas!D4878,Entradas!$A$3:$A$5000),1))),"Preço não registrado")</f>
        <v/>
      </c>
      <c r="I4878" s="37" t="str">
        <f t="shared" si="383"/>
        <v/>
      </c>
      <c r="J4878" s="1"/>
      <c r="K4878" s="1"/>
      <c r="L4878" s="16" t="str">
        <f t="shared" si="384"/>
        <v/>
      </c>
      <c r="M4878" s="70"/>
    </row>
    <row r="4879" spans="1:13" x14ac:dyDescent="0.3">
      <c r="A4879" s="4"/>
      <c r="B4879" s="1"/>
      <c r="C4879" s="1" t="str">
        <f t="shared" si="380"/>
        <v/>
      </c>
      <c r="D4879" s="1"/>
      <c r="E4879" s="1" t="str">
        <f t="shared" si="381"/>
        <v/>
      </c>
      <c r="F4879" s="1" t="str">
        <f t="shared" si="382"/>
        <v/>
      </c>
      <c r="G4879" s="1"/>
      <c r="H4879" s="74" t="str" cm="1">
        <f t="array" ref="H4879">IFERROR(IF(D4879="","",INDEX(Entradas!$H$3:$H$5000,MATCH(Vendas!A4879,IF(Entradas!$B$3:$B$5000=Vendas!D4879,Entradas!$A$3:$A$5000),1))),"Preço não registrado")</f>
        <v/>
      </c>
      <c r="I4879" s="37" t="str">
        <f t="shared" si="383"/>
        <v/>
      </c>
      <c r="J4879" s="1"/>
      <c r="K4879" s="1"/>
      <c r="L4879" s="16" t="str">
        <f t="shared" si="384"/>
        <v/>
      </c>
      <c r="M4879" s="70"/>
    </row>
    <row r="4880" spans="1:13" x14ac:dyDescent="0.3">
      <c r="A4880" s="4"/>
      <c r="B4880" s="1"/>
      <c r="C4880" s="1" t="str">
        <f t="shared" si="380"/>
        <v/>
      </c>
      <c r="D4880" s="1"/>
      <c r="E4880" s="1" t="str">
        <f t="shared" si="381"/>
        <v/>
      </c>
      <c r="F4880" s="1" t="str">
        <f t="shared" si="382"/>
        <v/>
      </c>
      <c r="G4880" s="1"/>
      <c r="H4880" s="74" t="str" cm="1">
        <f t="array" ref="H4880">IFERROR(IF(D4880="","",INDEX(Entradas!$H$3:$H$5000,MATCH(Vendas!A4880,IF(Entradas!$B$3:$B$5000=Vendas!D4880,Entradas!$A$3:$A$5000),1))),"Preço não registrado")</f>
        <v/>
      </c>
      <c r="I4880" s="37" t="str">
        <f t="shared" si="383"/>
        <v/>
      </c>
      <c r="J4880" s="1"/>
      <c r="K4880" s="1"/>
      <c r="L4880" s="16" t="str">
        <f t="shared" si="384"/>
        <v/>
      </c>
      <c r="M4880" s="70"/>
    </row>
    <row r="4881" spans="1:13" x14ac:dyDescent="0.3">
      <c r="A4881" s="4"/>
      <c r="B4881" s="1"/>
      <c r="C4881" s="1" t="str">
        <f t="shared" si="380"/>
        <v/>
      </c>
      <c r="D4881" s="1"/>
      <c r="E4881" s="1" t="str">
        <f t="shared" si="381"/>
        <v/>
      </c>
      <c r="F4881" s="1" t="str">
        <f t="shared" si="382"/>
        <v/>
      </c>
      <c r="G4881" s="1"/>
      <c r="H4881" s="74" t="str" cm="1">
        <f t="array" ref="H4881">IFERROR(IF(D4881="","",INDEX(Entradas!$H$3:$H$5000,MATCH(Vendas!A4881,IF(Entradas!$B$3:$B$5000=Vendas!D4881,Entradas!$A$3:$A$5000),1))),"Preço não registrado")</f>
        <v/>
      </c>
      <c r="I4881" s="37" t="str">
        <f t="shared" si="383"/>
        <v/>
      </c>
      <c r="J4881" s="1"/>
      <c r="K4881" s="1"/>
      <c r="L4881" s="16" t="str">
        <f t="shared" si="384"/>
        <v/>
      </c>
      <c r="M4881" s="70"/>
    </row>
    <row r="4882" spans="1:13" x14ac:dyDescent="0.3">
      <c r="A4882" s="4"/>
      <c r="B4882" s="1"/>
      <c r="C4882" s="1" t="str">
        <f t="shared" si="380"/>
        <v/>
      </c>
      <c r="D4882" s="6"/>
      <c r="E4882" s="1" t="str">
        <f t="shared" si="381"/>
        <v/>
      </c>
      <c r="F4882" s="1" t="str">
        <f t="shared" si="382"/>
        <v/>
      </c>
      <c r="G4882" s="1"/>
      <c r="H4882" s="74" t="str" cm="1">
        <f t="array" ref="H4882">IFERROR(IF(D4882="","",INDEX(Entradas!$H$3:$H$5000,MATCH(Vendas!A4882,IF(Entradas!$B$3:$B$5000=Vendas!D4882,Entradas!$A$3:$A$5000),1))),"Preço não registrado")</f>
        <v/>
      </c>
      <c r="I4882" s="37" t="str">
        <f t="shared" si="383"/>
        <v/>
      </c>
      <c r="J4882" s="1"/>
      <c r="K4882" s="1"/>
      <c r="L4882" s="16" t="str">
        <f t="shared" si="384"/>
        <v/>
      </c>
      <c r="M4882" s="70"/>
    </row>
    <row r="4883" spans="1:13" x14ac:dyDescent="0.3">
      <c r="A4883" s="4"/>
      <c r="B4883" s="1"/>
      <c r="C4883" s="1" t="str">
        <f t="shared" si="380"/>
        <v/>
      </c>
      <c r="D4883" s="1"/>
      <c r="E4883" s="1" t="str">
        <f t="shared" si="381"/>
        <v/>
      </c>
      <c r="F4883" s="1" t="str">
        <f t="shared" si="382"/>
        <v/>
      </c>
      <c r="G4883" s="1"/>
      <c r="H4883" s="74" t="str" cm="1">
        <f t="array" ref="H4883">IFERROR(IF(D4883="","",INDEX(Entradas!$H$3:$H$5000,MATCH(Vendas!A4883,IF(Entradas!$B$3:$B$5000=Vendas!D4883,Entradas!$A$3:$A$5000),1))),"Preço não registrado")</f>
        <v/>
      </c>
      <c r="I4883" s="37" t="str">
        <f t="shared" si="383"/>
        <v/>
      </c>
      <c r="J4883" s="1"/>
      <c r="K4883" s="1"/>
      <c r="L4883" s="16" t="str">
        <f t="shared" si="384"/>
        <v/>
      </c>
      <c r="M4883" s="70"/>
    </row>
    <row r="4884" spans="1:13" x14ac:dyDescent="0.3">
      <c r="A4884" s="4"/>
      <c r="B4884" s="1"/>
      <c r="C4884" s="1" t="str">
        <f t="shared" si="380"/>
        <v/>
      </c>
      <c r="D4884" s="1"/>
      <c r="E4884" s="1" t="str">
        <f t="shared" si="381"/>
        <v/>
      </c>
      <c r="F4884" s="1" t="str">
        <f t="shared" si="382"/>
        <v/>
      </c>
      <c r="G4884" s="1"/>
      <c r="H4884" s="74" t="str" cm="1">
        <f t="array" ref="H4884">IFERROR(IF(D4884="","",INDEX(Entradas!$H$3:$H$5000,MATCH(Vendas!A4884,IF(Entradas!$B$3:$B$5000=Vendas!D4884,Entradas!$A$3:$A$5000),1))),"Preço não registrado")</f>
        <v/>
      </c>
      <c r="I4884" s="37" t="str">
        <f t="shared" si="383"/>
        <v/>
      </c>
      <c r="J4884" s="1"/>
      <c r="K4884" s="1"/>
      <c r="L4884" s="16" t="str">
        <f t="shared" si="384"/>
        <v/>
      </c>
      <c r="M4884" s="70"/>
    </row>
    <row r="4885" spans="1:13" x14ac:dyDescent="0.3">
      <c r="A4885" s="4"/>
      <c r="B4885" s="1"/>
      <c r="C4885" s="1" t="str">
        <f t="shared" si="380"/>
        <v/>
      </c>
      <c r="D4885" s="1"/>
      <c r="E4885" s="1" t="str">
        <f t="shared" si="381"/>
        <v/>
      </c>
      <c r="F4885" s="1" t="str">
        <f t="shared" si="382"/>
        <v/>
      </c>
      <c r="G4885" s="1"/>
      <c r="H4885" s="74" t="str" cm="1">
        <f t="array" ref="H4885">IFERROR(IF(D4885="","",INDEX(Entradas!$H$3:$H$5000,MATCH(Vendas!A4885,IF(Entradas!$B$3:$B$5000=Vendas!D4885,Entradas!$A$3:$A$5000),1))),"Preço não registrado")</f>
        <v/>
      </c>
      <c r="I4885" s="37" t="str">
        <f t="shared" si="383"/>
        <v/>
      </c>
      <c r="J4885" s="1"/>
      <c r="K4885" s="1"/>
      <c r="L4885" s="16" t="str">
        <f t="shared" si="384"/>
        <v/>
      </c>
      <c r="M4885" s="70"/>
    </row>
    <row r="4886" spans="1:13" x14ac:dyDescent="0.3">
      <c r="A4886" s="4"/>
      <c r="B4886" s="1"/>
      <c r="C4886" s="1" t="str">
        <f t="shared" si="380"/>
        <v/>
      </c>
      <c r="D4886" s="1"/>
      <c r="E4886" s="1" t="str">
        <f t="shared" si="381"/>
        <v/>
      </c>
      <c r="F4886" s="1" t="str">
        <f t="shared" si="382"/>
        <v/>
      </c>
      <c r="G4886" s="1"/>
      <c r="H4886" s="74" t="str" cm="1">
        <f t="array" ref="H4886">IFERROR(IF(D4886="","",INDEX(Entradas!$H$3:$H$5000,MATCH(Vendas!A4886,IF(Entradas!$B$3:$B$5000=Vendas!D4886,Entradas!$A$3:$A$5000),1))),"Preço não registrado")</f>
        <v/>
      </c>
      <c r="I4886" s="37" t="str">
        <f t="shared" si="383"/>
        <v/>
      </c>
      <c r="J4886" s="1"/>
      <c r="K4886" s="1"/>
      <c r="L4886" s="16" t="str">
        <f t="shared" si="384"/>
        <v/>
      </c>
      <c r="M4886" s="70"/>
    </row>
    <row r="4887" spans="1:13" x14ac:dyDescent="0.3">
      <c r="A4887" s="4"/>
      <c r="B4887" s="1"/>
      <c r="C4887" s="1" t="str">
        <f t="shared" si="380"/>
        <v/>
      </c>
      <c r="D4887" s="1"/>
      <c r="E4887" s="1" t="str">
        <f t="shared" si="381"/>
        <v/>
      </c>
      <c r="F4887" s="1" t="str">
        <f t="shared" si="382"/>
        <v/>
      </c>
      <c r="G4887" s="1"/>
      <c r="H4887" s="74" t="str" cm="1">
        <f t="array" ref="H4887">IFERROR(IF(D4887="","",INDEX(Entradas!$H$3:$H$5000,MATCH(Vendas!A4887,IF(Entradas!$B$3:$B$5000=Vendas!D4887,Entradas!$A$3:$A$5000),1))),"Preço não registrado")</f>
        <v/>
      </c>
      <c r="I4887" s="37" t="str">
        <f t="shared" si="383"/>
        <v/>
      </c>
      <c r="J4887" s="1"/>
      <c r="K4887" s="1"/>
      <c r="L4887" s="16" t="str">
        <f t="shared" si="384"/>
        <v/>
      </c>
      <c r="M4887" s="70"/>
    </row>
    <row r="4888" spans="1:13" x14ac:dyDescent="0.3">
      <c r="A4888" s="4"/>
      <c r="B4888" s="1"/>
      <c r="C4888" s="1" t="str">
        <f t="shared" si="380"/>
        <v/>
      </c>
      <c r="D4888" s="1"/>
      <c r="E4888" s="1" t="str">
        <f t="shared" si="381"/>
        <v/>
      </c>
      <c r="F4888" s="1" t="str">
        <f t="shared" si="382"/>
        <v/>
      </c>
      <c r="G4888" s="1"/>
      <c r="H4888" s="74" t="str" cm="1">
        <f t="array" ref="H4888">IFERROR(IF(D4888="","",INDEX(Entradas!$H$3:$H$5000,MATCH(Vendas!A4888,IF(Entradas!$B$3:$B$5000=Vendas!D4888,Entradas!$A$3:$A$5000),1))),"Preço não registrado")</f>
        <v/>
      </c>
      <c r="I4888" s="37" t="str">
        <f t="shared" si="383"/>
        <v/>
      </c>
      <c r="J4888" s="1"/>
      <c r="K4888" s="1"/>
      <c r="L4888" s="16" t="str">
        <f t="shared" si="384"/>
        <v/>
      </c>
      <c r="M4888" s="70"/>
    </row>
    <row r="4889" spans="1:13" x14ac:dyDescent="0.3">
      <c r="A4889" s="4"/>
      <c r="B4889" s="1"/>
      <c r="C4889" s="1" t="str">
        <f t="shared" si="380"/>
        <v/>
      </c>
      <c r="D4889" s="1"/>
      <c r="E4889" s="1" t="str">
        <f t="shared" si="381"/>
        <v/>
      </c>
      <c r="F4889" s="1" t="str">
        <f t="shared" si="382"/>
        <v/>
      </c>
      <c r="G4889" s="1"/>
      <c r="H4889" s="74" t="str" cm="1">
        <f t="array" ref="H4889">IFERROR(IF(D4889="","",INDEX(Entradas!$H$3:$H$5000,MATCH(Vendas!A4889,IF(Entradas!$B$3:$B$5000=Vendas!D4889,Entradas!$A$3:$A$5000),1))),"Preço não registrado")</f>
        <v/>
      </c>
      <c r="I4889" s="37" t="str">
        <f t="shared" si="383"/>
        <v/>
      </c>
      <c r="J4889" s="1"/>
      <c r="K4889" s="1"/>
      <c r="L4889" s="16" t="str">
        <f t="shared" si="384"/>
        <v/>
      </c>
      <c r="M4889" s="70"/>
    </row>
    <row r="4890" spans="1:13" x14ac:dyDescent="0.3">
      <c r="A4890" s="4"/>
      <c r="B4890" s="1"/>
      <c r="C4890" s="1" t="str">
        <f t="shared" si="380"/>
        <v/>
      </c>
      <c r="D4890" s="1"/>
      <c r="E4890" s="1" t="str">
        <f t="shared" si="381"/>
        <v/>
      </c>
      <c r="F4890" s="1" t="str">
        <f t="shared" si="382"/>
        <v/>
      </c>
      <c r="G4890" s="1"/>
      <c r="H4890" s="74" t="str" cm="1">
        <f t="array" ref="H4890">IFERROR(IF(D4890="","",INDEX(Entradas!$H$3:$H$5000,MATCH(Vendas!A4890,IF(Entradas!$B$3:$B$5000=Vendas!D4890,Entradas!$A$3:$A$5000),1))),"Preço não registrado")</f>
        <v/>
      </c>
      <c r="I4890" s="37" t="str">
        <f t="shared" si="383"/>
        <v/>
      </c>
      <c r="J4890" s="1"/>
      <c r="K4890" s="1"/>
      <c r="L4890" s="16" t="str">
        <f t="shared" si="384"/>
        <v/>
      </c>
      <c r="M4890" s="70"/>
    </row>
    <row r="4891" spans="1:13" x14ac:dyDescent="0.3">
      <c r="A4891" s="4"/>
      <c r="B4891" s="1"/>
      <c r="C4891" s="1" t="str">
        <f t="shared" si="380"/>
        <v/>
      </c>
      <c r="D4891" s="1"/>
      <c r="E4891" s="1" t="str">
        <f t="shared" si="381"/>
        <v/>
      </c>
      <c r="F4891" s="1" t="str">
        <f t="shared" si="382"/>
        <v/>
      </c>
      <c r="G4891" s="1"/>
      <c r="H4891" s="74" t="str" cm="1">
        <f t="array" ref="H4891">IFERROR(IF(D4891="","",INDEX(Entradas!$H$3:$H$5000,MATCH(Vendas!A4891,IF(Entradas!$B$3:$B$5000=Vendas!D4891,Entradas!$A$3:$A$5000),1))),"Preço não registrado")</f>
        <v/>
      </c>
      <c r="I4891" s="37" t="str">
        <f t="shared" si="383"/>
        <v/>
      </c>
      <c r="J4891" s="1"/>
      <c r="K4891" s="1"/>
      <c r="L4891" s="16" t="str">
        <f t="shared" si="384"/>
        <v/>
      </c>
      <c r="M4891" s="70"/>
    </row>
    <row r="4892" spans="1:13" x14ac:dyDescent="0.3">
      <c r="A4892" s="4"/>
      <c r="B4892" s="1"/>
      <c r="C4892" s="1" t="str">
        <f t="shared" si="380"/>
        <v/>
      </c>
      <c r="D4892" s="6"/>
      <c r="E4892" s="1" t="str">
        <f t="shared" si="381"/>
        <v/>
      </c>
      <c r="F4892" s="1" t="str">
        <f t="shared" si="382"/>
        <v/>
      </c>
      <c r="G4892" s="1"/>
      <c r="H4892" s="74" t="str" cm="1">
        <f t="array" ref="H4892">IFERROR(IF(D4892="","",INDEX(Entradas!$H$3:$H$5000,MATCH(Vendas!A4892,IF(Entradas!$B$3:$B$5000=Vendas!D4892,Entradas!$A$3:$A$5000),1))),"Preço não registrado")</f>
        <v/>
      </c>
      <c r="I4892" s="37" t="str">
        <f t="shared" si="383"/>
        <v/>
      </c>
      <c r="J4892" s="1"/>
      <c r="K4892" s="1"/>
      <c r="L4892" s="16" t="str">
        <f t="shared" si="384"/>
        <v/>
      </c>
      <c r="M4892" s="70"/>
    </row>
    <row r="4893" spans="1:13" x14ac:dyDescent="0.3">
      <c r="A4893" s="4"/>
      <c r="B4893" s="1"/>
      <c r="C4893" s="1" t="str">
        <f t="shared" si="380"/>
        <v/>
      </c>
      <c r="D4893" s="1"/>
      <c r="E4893" s="1" t="str">
        <f t="shared" si="381"/>
        <v/>
      </c>
      <c r="F4893" s="1" t="str">
        <f t="shared" si="382"/>
        <v/>
      </c>
      <c r="G4893" s="1"/>
      <c r="H4893" s="74" t="str" cm="1">
        <f t="array" ref="H4893">IFERROR(IF(D4893="","",INDEX(Entradas!$H$3:$H$5000,MATCH(Vendas!A4893,IF(Entradas!$B$3:$B$5000=Vendas!D4893,Entradas!$A$3:$A$5000),1))),"Preço não registrado")</f>
        <v/>
      </c>
      <c r="I4893" s="37" t="str">
        <f t="shared" si="383"/>
        <v/>
      </c>
      <c r="J4893" s="1"/>
      <c r="K4893" s="1"/>
      <c r="L4893" s="16" t="str">
        <f t="shared" si="384"/>
        <v/>
      </c>
      <c r="M4893" s="70"/>
    </row>
    <row r="4894" spans="1:13" x14ac:dyDescent="0.3">
      <c r="A4894" s="4"/>
      <c r="B4894" s="1"/>
      <c r="C4894" s="1" t="str">
        <f t="shared" si="380"/>
        <v/>
      </c>
      <c r="D4894" s="1"/>
      <c r="E4894" s="1" t="str">
        <f t="shared" si="381"/>
        <v/>
      </c>
      <c r="F4894" s="1" t="str">
        <f t="shared" si="382"/>
        <v/>
      </c>
      <c r="G4894" s="1"/>
      <c r="H4894" s="74" t="str" cm="1">
        <f t="array" ref="H4894">IFERROR(IF(D4894="","",INDEX(Entradas!$H$3:$H$5000,MATCH(Vendas!A4894,IF(Entradas!$B$3:$B$5000=Vendas!D4894,Entradas!$A$3:$A$5000),1))),"Preço não registrado")</f>
        <v/>
      </c>
      <c r="I4894" s="37" t="str">
        <f t="shared" si="383"/>
        <v/>
      </c>
      <c r="J4894" s="1"/>
      <c r="K4894" s="1"/>
      <c r="L4894" s="16" t="str">
        <f t="shared" si="384"/>
        <v/>
      </c>
      <c r="M4894" s="70"/>
    </row>
    <row r="4895" spans="1:13" x14ac:dyDescent="0.3">
      <c r="A4895" s="4"/>
      <c r="B4895" s="1"/>
      <c r="C4895" s="1" t="str">
        <f t="shared" si="380"/>
        <v/>
      </c>
      <c r="D4895" s="1"/>
      <c r="E4895" s="1" t="str">
        <f t="shared" si="381"/>
        <v/>
      </c>
      <c r="F4895" s="1" t="str">
        <f t="shared" si="382"/>
        <v/>
      </c>
      <c r="G4895" s="1"/>
      <c r="H4895" s="74" t="str" cm="1">
        <f t="array" ref="H4895">IFERROR(IF(D4895="","",INDEX(Entradas!$H$3:$H$5000,MATCH(Vendas!A4895,IF(Entradas!$B$3:$B$5000=Vendas!D4895,Entradas!$A$3:$A$5000),1))),"Preço não registrado")</f>
        <v/>
      </c>
      <c r="I4895" s="37" t="str">
        <f t="shared" si="383"/>
        <v/>
      </c>
      <c r="J4895" s="1"/>
      <c r="K4895" s="1"/>
      <c r="L4895" s="16" t="str">
        <f t="shared" si="384"/>
        <v/>
      </c>
      <c r="M4895" s="70"/>
    </row>
    <row r="4896" spans="1:13" x14ac:dyDescent="0.3">
      <c r="A4896" s="4"/>
      <c r="B4896" s="1"/>
      <c r="C4896" s="1" t="str">
        <f t="shared" si="380"/>
        <v/>
      </c>
      <c r="D4896" s="1"/>
      <c r="E4896" s="1" t="str">
        <f t="shared" si="381"/>
        <v/>
      </c>
      <c r="F4896" s="1" t="str">
        <f t="shared" si="382"/>
        <v/>
      </c>
      <c r="G4896" s="1"/>
      <c r="H4896" s="74" t="str" cm="1">
        <f t="array" ref="H4896">IFERROR(IF(D4896="","",INDEX(Entradas!$H$3:$H$5000,MATCH(Vendas!A4896,IF(Entradas!$B$3:$B$5000=Vendas!D4896,Entradas!$A$3:$A$5000),1))),"Preço não registrado")</f>
        <v/>
      </c>
      <c r="I4896" s="37" t="str">
        <f t="shared" si="383"/>
        <v/>
      </c>
      <c r="J4896" s="1"/>
      <c r="K4896" s="1"/>
      <c r="L4896" s="16" t="str">
        <f t="shared" si="384"/>
        <v/>
      </c>
      <c r="M4896" s="70"/>
    </row>
    <row r="4897" spans="1:13" x14ac:dyDescent="0.3">
      <c r="A4897" s="4"/>
      <c r="B4897" s="1"/>
      <c r="C4897" s="1" t="str">
        <f t="shared" si="380"/>
        <v/>
      </c>
      <c r="D4897" s="1"/>
      <c r="E4897" s="1" t="str">
        <f t="shared" si="381"/>
        <v/>
      </c>
      <c r="F4897" s="1" t="str">
        <f t="shared" si="382"/>
        <v/>
      </c>
      <c r="G4897" s="1"/>
      <c r="H4897" s="74" t="str" cm="1">
        <f t="array" ref="H4897">IFERROR(IF(D4897="","",INDEX(Entradas!$H$3:$H$5000,MATCH(Vendas!A4897,IF(Entradas!$B$3:$B$5000=Vendas!D4897,Entradas!$A$3:$A$5000),1))),"Preço não registrado")</f>
        <v/>
      </c>
      <c r="I4897" s="37" t="str">
        <f t="shared" si="383"/>
        <v/>
      </c>
      <c r="J4897" s="1"/>
      <c r="K4897" s="1"/>
      <c r="L4897" s="16" t="str">
        <f t="shared" si="384"/>
        <v/>
      </c>
      <c r="M4897" s="70"/>
    </row>
    <row r="4898" spans="1:13" x14ac:dyDescent="0.3">
      <c r="A4898" s="4"/>
      <c r="B4898" s="1"/>
      <c r="C4898" s="1" t="str">
        <f t="shared" si="380"/>
        <v/>
      </c>
      <c r="D4898" s="1"/>
      <c r="E4898" s="1" t="str">
        <f t="shared" si="381"/>
        <v/>
      </c>
      <c r="F4898" s="1" t="str">
        <f t="shared" si="382"/>
        <v/>
      </c>
      <c r="G4898" s="1"/>
      <c r="H4898" s="74" t="str" cm="1">
        <f t="array" ref="H4898">IFERROR(IF(D4898="","",INDEX(Entradas!$H$3:$H$5000,MATCH(Vendas!A4898,IF(Entradas!$B$3:$B$5000=Vendas!D4898,Entradas!$A$3:$A$5000),1))),"Preço não registrado")</f>
        <v/>
      </c>
      <c r="I4898" s="37" t="str">
        <f t="shared" si="383"/>
        <v/>
      </c>
      <c r="J4898" s="1"/>
      <c r="K4898" s="1"/>
      <c r="L4898" s="16" t="str">
        <f t="shared" si="384"/>
        <v/>
      </c>
      <c r="M4898" s="70"/>
    </row>
    <row r="4899" spans="1:13" x14ac:dyDescent="0.3">
      <c r="A4899" s="4"/>
      <c r="B4899" s="1"/>
      <c r="C4899" s="1" t="str">
        <f t="shared" si="380"/>
        <v/>
      </c>
      <c r="D4899" s="1"/>
      <c r="E4899" s="1" t="str">
        <f t="shared" si="381"/>
        <v/>
      </c>
      <c r="F4899" s="1" t="str">
        <f t="shared" si="382"/>
        <v/>
      </c>
      <c r="G4899" s="1"/>
      <c r="H4899" s="74" t="str" cm="1">
        <f t="array" ref="H4899">IFERROR(IF(D4899="","",INDEX(Entradas!$H$3:$H$5000,MATCH(Vendas!A4899,IF(Entradas!$B$3:$B$5000=Vendas!D4899,Entradas!$A$3:$A$5000),1))),"Preço não registrado")</f>
        <v/>
      </c>
      <c r="I4899" s="37" t="str">
        <f t="shared" si="383"/>
        <v/>
      </c>
      <c r="J4899" s="1"/>
      <c r="K4899" s="1"/>
      <c r="L4899" s="16" t="str">
        <f t="shared" si="384"/>
        <v/>
      </c>
      <c r="M4899" s="70"/>
    </row>
    <row r="4900" spans="1:13" x14ac:dyDescent="0.3">
      <c r="A4900" s="4"/>
      <c r="B4900" s="1"/>
      <c r="C4900" s="1" t="str">
        <f t="shared" si="380"/>
        <v/>
      </c>
      <c r="D4900" s="1"/>
      <c r="E4900" s="1" t="str">
        <f t="shared" si="381"/>
        <v/>
      </c>
      <c r="F4900" s="1" t="str">
        <f t="shared" si="382"/>
        <v/>
      </c>
      <c r="G4900" s="1"/>
      <c r="H4900" s="74" t="str" cm="1">
        <f t="array" ref="H4900">IFERROR(IF(D4900="","",INDEX(Entradas!$H$3:$H$5000,MATCH(Vendas!A4900,IF(Entradas!$B$3:$B$5000=Vendas!D4900,Entradas!$A$3:$A$5000),1))),"Preço não registrado")</f>
        <v/>
      </c>
      <c r="I4900" s="37" t="str">
        <f t="shared" si="383"/>
        <v/>
      </c>
      <c r="J4900" s="1"/>
      <c r="K4900" s="1"/>
      <c r="L4900" s="16" t="str">
        <f t="shared" si="384"/>
        <v/>
      </c>
      <c r="M4900" s="70"/>
    </row>
    <row r="4901" spans="1:13" x14ac:dyDescent="0.3">
      <c r="A4901" s="4"/>
      <c r="B4901" s="1"/>
      <c r="C4901" s="1" t="str">
        <f t="shared" si="380"/>
        <v/>
      </c>
      <c r="D4901" s="1"/>
      <c r="E4901" s="1" t="str">
        <f t="shared" si="381"/>
        <v/>
      </c>
      <c r="F4901" s="1" t="str">
        <f t="shared" si="382"/>
        <v/>
      </c>
      <c r="G4901" s="1"/>
      <c r="H4901" s="74" t="str" cm="1">
        <f t="array" ref="H4901">IFERROR(IF(D4901="","",INDEX(Entradas!$H$3:$H$5000,MATCH(Vendas!A4901,IF(Entradas!$B$3:$B$5000=Vendas!D4901,Entradas!$A$3:$A$5000),1))),"Preço não registrado")</f>
        <v/>
      </c>
      <c r="I4901" s="37" t="str">
        <f t="shared" si="383"/>
        <v/>
      </c>
      <c r="J4901" s="1"/>
      <c r="K4901" s="1"/>
      <c r="L4901" s="16" t="str">
        <f t="shared" si="384"/>
        <v/>
      </c>
      <c r="M4901" s="70"/>
    </row>
    <row r="4902" spans="1:13" x14ac:dyDescent="0.3">
      <c r="A4902" s="4"/>
      <c r="B4902" s="1"/>
      <c r="C4902" s="1" t="str">
        <f t="shared" si="380"/>
        <v/>
      </c>
      <c r="D4902" s="6"/>
      <c r="E4902" s="1" t="str">
        <f t="shared" si="381"/>
        <v/>
      </c>
      <c r="F4902" s="1" t="str">
        <f t="shared" si="382"/>
        <v/>
      </c>
      <c r="G4902" s="1"/>
      <c r="H4902" s="74" t="str" cm="1">
        <f t="array" ref="H4902">IFERROR(IF(D4902="","",INDEX(Entradas!$H$3:$H$5000,MATCH(Vendas!A4902,IF(Entradas!$B$3:$B$5000=Vendas!D4902,Entradas!$A$3:$A$5000),1))),"Preço não registrado")</f>
        <v/>
      </c>
      <c r="I4902" s="37" t="str">
        <f t="shared" si="383"/>
        <v/>
      </c>
      <c r="J4902" s="1"/>
      <c r="K4902" s="1"/>
      <c r="L4902" s="16" t="str">
        <f t="shared" si="384"/>
        <v/>
      </c>
      <c r="M4902" s="70"/>
    </row>
    <row r="4903" spans="1:13" x14ac:dyDescent="0.3">
      <c r="A4903" s="4"/>
      <c r="B4903" s="1"/>
      <c r="C4903" s="1" t="str">
        <f t="shared" si="380"/>
        <v/>
      </c>
      <c r="D4903" s="1"/>
      <c r="E4903" s="1" t="str">
        <f t="shared" si="381"/>
        <v/>
      </c>
      <c r="F4903" s="1" t="str">
        <f t="shared" si="382"/>
        <v/>
      </c>
      <c r="G4903" s="1"/>
      <c r="H4903" s="74" t="str" cm="1">
        <f t="array" ref="H4903">IFERROR(IF(D4903="","",INDEX(Entradas!$H$3:$H$5000,MATCH(Vendas!A4903,IF(Entradas!$B$3:$B$5000=Vendas!D4903,Entradas!$A$3:$A$5000),1))),"Preço não registrado")</f>
        <v/>
      </c>
      <c r="I4903" s="37" t="str">
        <f t="shared" si="383"/>
        <v/>
      </c>
      <c r="J4903" s="1"/>
      <c r="K4903" s="1"/>
      <c r="L4903" s="16" t="str">
        <f t="shared" si="384"/>
        <v/>
      </c>
      <c r="M4903" s="70"/>
    </row>
    <row r="4904" spans="1:13" x14ac:dyDescent="0.3">
      <c r="A4904" s="4"/>
      <c r="B4904" s="1"/>
      <c r="C4904" s="1" t="str">
        <f t="shared" si="380"/>
        <v/>
      </c>
      <c r="D4904" s="1"/>
      <c r="E4904" s="1" t="str">
        <f t="shared" si="381"/>
        <v/>
      </c>
      <c r="F4904" s="1" t="str">
        <f t="shared" si="382"/>
        <v/>
      </c>
      <c r="G4904" s="1"/>
      <c r="H4904" s="74" t="str" cm="1">
        <f t="array" ref="H4904">IFERROR(IF(D4904="","",INDEX(Entradas!$H$3:$H$5000,MATCH(Vendas!A4904,IF(Entradas!$B$3:$B$5000=Vendas!D4904,Entradas!$A$3:$A$5000),1))),"Preço não registrado")</f>
        <v/>
      </c>
      <c r="I4904" s="37" t="str">
        <f t="shared" si="383"/>
        <v/>
      </c>
      <c r="J4904" s="1"/>
      <c r="K4904" s="1"/>
      <c r="L4904" s="16" t="str">
        <f t="shared" si="384"/>
        <v/>
      </c>
      <c r="M4904" s="70"/>
    </row>
    <row r="4905" spans="1:13" x14ac:dyDescent="0.3">
      <c r="A4905" s="4"/>
      <c r="B4905" s="1"/>
      <c r="C4905" s="1" t="str">
        <f t="shared" si="380"/>
        <v/>
      </c>
      <c r="D4905" s="1"/>
      <c r="E4905" s="1" t="str">
        <f t="shared" si="381"/>
        <v/>
      </c>
      <c r="F4905" s="1" t="str">
        <f t="shared" si="382"/>
        <v/>
      </c>
      <c r="G4905" s="1"/>
      <c r="H4905" s="74" t="str" cm="1">
        <f t="array" ref="H4905">IFERROR(IF(D4905="","",INDEX(Entradas!$H$3:$H$5000,MATCH(Vendas!A4905,IF(Entradas!$B$3:$B$5000=Vendas!D4905,Entradas!$A$3:$A$5000),1))),"Preço não registrado")</f>
        <v/>
      </c>
      <c r="I4905" s="37" t="str">
        <f t="shared" si="383"/>
        <v/>
      </c>
      <c r="J4905" s="1"/>
      <c r="K4905" s="1"/>
      <c r="L4905" s="16" t="str">
        <f t="shared" si="384"/>
        <v/>
      </c>
      <c r="M4905" s="70"/>
    </row>
    <row r="4906" spans="1:13" x14ac:dyDescent="0.3">
      <c r="A4906" s="4"/>
      <c r="B4906" s="1"/>
      <c r="C4906" s="1" t="str">
        <f t="shared" si="380"/>
        <v/>
      </c>
      <c r="D4906" s="1"/>
      <c r="E4906" s="1" t="str">
        <f t="shared" si="381"/>
        <v/>
      </c>
      <c r="F4906" s="1" t="str">
        <f t="shared" si="382"/>
        <v/>
      </c>
      <c r="G4906" s="1"/>
      <c r="H4906" s="74" t="str" cm="1">
        <f t="array" ref="H4906">IFERROR(IF(D4906="","",INDEX(Entradas!$H$3:$H$5000,MATCH(Vendas!A4906,IF(Entradas!$B$3:$B$5000=Vendas!D4906,Entradas!$A$3:$A$5000),1))),"Preço não registrado")</f>
        <v/>
      </c>
      <c r="I4906" s="37" t="str">
        <f t="shared" si="383"/>
        <v/>
      </c>
      <c r="J4906" s="1"/>
      <c r="K4906" s="1"/>
      <c r="L4906" s="16" t="str">
        <f t="shared" si="384"/>
        <v/>
      </c>
      <c r="M4906" s="70"/>
    </row>
    <row r="4907" spans="1:13" x14ac:dyDescent="0.3">
      <c r="A4907" s="4"/>
      <c r="B4907" s="1"/>
      <c r="C4907" s="1" t="str">
        <f t="shared" si="380"/>
        <v/>
      </c>
      <c r="D4907" s="1"/>
      <c r="E4907" s="1" t="str">
        <f t="shared" si="381"/>
        <v/>
      </c>
      <c r="F4907" s="1" t="str">
        <f t="shared" si="382"/>
        <v/>
      </c>
      <c r="G4907" s="1"/>
      <c r="H4907" s="74" t="str" cm="1">
        <f t="array" ref="H4907">IFERROR(IF(D4907="","",INDEX(Entradas!$H$3:$H$5000,MATCH(Vendas!A4907,IF(Entradas!$B$3:$B$5000=Vendas!D4907,Entradas!$A$3:$A$5000),1))),"Preço não registrado")</f>
        <v/>
      </c>
      <c r="I4907" s="37" t="str">
        <f t="shared" si="383"/>
        <v/>
      </c>
      <c r="J4907" s="1"/>
      <c r="K4907" s="1"/>
      <c r="L4907" s="16" t="str">
        <f t="shared" si="384"/>
        <v/>
      </c>
      <c r="M4907" s="70"/>
    </row>
    <row r="4908" spans="1:13" x14ac:dyDescent="0.3">
      <c r="A4908" s="4"/>
      <c r="B4908" s="1"/>
      <c r="C4908" s="1" t="str">
        <f t="shared" si="380"/>
        <v/>
      </c>
      <c r="D4908" s="1"/>
      <c r="E4908" s="1" t="str">
        <f t="shared" si="381"/>
        <v/>
      </c>
      <c r="F4908" s="1" t="str">
        <f t="shared" si="382"/>
        <v/>
      </c>
      <c r="G4908" s="1"/>
      <c r="H4908" s="74" t="str" cm="1">
        <f t="array" ref="H4908">IFERROR(IF(D4908="","",INDEX(Entradas!$H$3:$H$5000,MATCH(Vendas!A4908,IF(Entradas!$B$3:$B$5000=Vendas!D4908,Entradas!$A$3:$A$5000),1))),"Preço não registrado")</f>
        <v/>
      </c>
      <c r="I4908" s="37" t="str">
        <f t="shared" si="383"/>
        <v/>
      </c>
      <c r="J4908" s="1"/>
      <c r="K4908" s="1"/>
      <c r="L4908" s="16" t="str">
        <f t="shared" si="384"/>
        <v/>
      </c>
      <c r="M4908" s="70"/>
    </row>
    <row r="4909" spans="1:13" x14ac:dyDescent="0.3">
      <c r="A4909" s="4"/>
      <c r="B4909" s="1"/>
      <c r="C4909" s="1" t="str">
        <f t="shared" si="380"/>
        <v/>
      </c>
      <c r="D4909" s="1"/>
      <c r="E4909" s="1" t="str">
        <f t="shared" si="381"/>
        <v/>
      </c>
      <c r="F4909" s="1" t="str">
        <f t="shared" si="382"/>
        <v/>
      </c>
      <c r="G4909" s="1"/>
      <c r="H4909" s="74" t="str" cm="1">
        <f t="array" ref="H4909">IFERROR(IF(D4909="","",INDEX(Entradas!$H$3:$H$5000,MATCH(Vendas!A4909,IF(Entradas!$B$3:$B$5000=Vendas!D4909,Entradas!$A$3:$A$5000),1))),"Preço não registrado")</f>
        <v/>
      </c>
      <c r="I4909" s="37" t="str">
        <f t="shared" si="383"/>
        <v/>
      </c>
      <c r="J4909" s="1"/>
      <c r="K4909" s="1"/>
      <c r="L4909" s="16" t="str">
        <f t="shared" si="384"/>
        <v/>
      </c>
      <c r="M4909" s="70"/>
    </row>
    <row r="4910" spans="1:13" x14ac:dyDescent="0.3">
      <c r="A4910" s="4"/>
      <c r="B4910" s="1"/>
      <c r="C4910" s="1" t="str">
        <f t="shared" si="380"/>
        <v/>
      </c>
      <c r="D4910" s="1"/>
      <c r="E4910" s="1" t="str">
        <f t="shared" si="381"/>
        <v/>
      </c>
      <c r="F4910" s="1" t="str">
        <f t="shared" si="382"/>
        <v/>
      </c>
      <c r="G4910" s="1"/>
      <c r="H4910" s="74" t="str" cm="1">
        <f t="array" ref="H4910">IFERROR(IF(D4910="","",INDEX(Entradas!$H$3:$H$5000,MATCH(Vendas!A4910,IF(Entradas!$B$3:$B$5000=Vendas!D4910,Entradas!$A$3:$A$5000),1))),"Preço não registrado")</f>
        <v/>
      </c>
      <c r="I4910" s="37" t="str">
        <f t="shared" si="383"/>
        <v/>
      </c>
      <c r="J4910" s="1"/>
      <c r="K4910" s="1"/>
      <c r="L4910" s="16" t="str">
        <f t="shared" si="384"/>
        <v/>
      </c>
      <c r="M4910" s="70"/>
    </row>
    <row r="4911" spans="1:13" x14ac:dyDescent="0.3">
      <c r="A4911" s="4"/>
      <c r="B4911" s="1"/>
      <c r="C4911" s="1" t="str">
        <f t="shared" si="380"/>
        <v/>
      </c>
      <c r="D4911" s="1"/>
      <c r="E4911" s="1" t="str">
        <f t="shared" si="381"/>
        <v/>
      </c>
      <c r="F4911" s="1" t="str">
        <f t="shared" si="382"/>
        <v/>
      </c>
      <c r="G4911" s="1"/>
      <c r="H4911" s="74" t="str" cm="1">
        <f t="array" ref="H4911">IFERROR(IF(D4911="","",INDEX(Entradas!$H$3:$H$5000,MATCH(Vendas!A4911,IF(Entradas!$B$3:$B$5000=Vendas!D4911,Entradas!$A$3:$A$5000),1))),"Preço não registrado")</f>
        <v/>
      </c>
      <c r="I4911" s="37" t="str">
        <f t="shared" si="383"/>
        <v/>
      </c>
      <c r="J4911" s="1"/>
      <c r="K4911" s="1"/>
      <c r="L4911" s="16" t="str">
        <f t="shared" si="384"/>
        <v/>
      </c>
      <c r="M4911" s="70"/>
    </row>
    <row r="4912" spans="1:13" x14ac:dyDescent="0.3">
      <c r="A4912" s="4"/>
      <c r="B4912" s="1"/>
      <c r="C4912" s="1" t="str">
        <f t="shared" si="380"/>
        <v/>
      </c>
      <c r="D4912" s="6"/>
      <c r="E4912" s="1" t="str">
        <f t="shared" si="381"/>
        <v/>
      </c>
      <c r="F4912" s="1" t="str">
        <f t="shared" si="382"/>
        <v/>
      </c>
      <c r="G4912" s="1"/>
      <c r="H4912" s="74" t="str" cm="1">
        <f t="array" ref="H4912">IFERROR(IF(D4912="","",INDEX(Entradas!$H$3:$H$5000,MATCH(Vendas!A4912,IF(Entradas!$B$3:$B$5000=Vendas!D4912,Entradas!$A$3:$A$5000),1))),"Preço não registrado")</f>
        <v/>
      </c>
      <c r="I4912" s="37" t="str">
        <f t="shared" si="383"/>
        <v/>
      </c>
      <c r="J4912" s="1"/>
      <c r="K4912" s="1"/>
      <c r="L4912" s="16" t="str">
        <f t="shared" si="384"/>
        <v/>
      </c>
      <c r="M4912" s="70"/>
    </row>
    <row r="4913" spans="1:13" x14ac:dyDescent="0.3">
      <c r="A4913" s="4"/>
      <c r="B4913" s="1"/>
      <c r="C4913" s="1" t="str">
        <f t="shared" si="380"/>
        <v/>
      </c>
      <c r="D4913" s="1"/>
      <c r="E4913" s="1" t="str">
        <f t="shared" si="381"/>
        <v/>
      </c>
      <c r="F4913" s="1" t="str">
        <f t="shared" si="382"/>
        <v/>
      </c>
      <c r="G4913" s="1"/>
      <c r="H4913" s="74" t="str" cm="1">
        <f t="array" ref="H4913">IFERROR(IF(D4913="","",INDEX(Entradas!$H$3:$H$5000,MATCH(Vendas!A4913,IF(Entradas!$B$3:$B$5000=Vendas!D4913,Entradas!$A$3:$A$5000),1))),"Preço não registrado")</f>
        <v/>
      </c>
      <c r="I4913" s="37" t="str">
        <f t="shared" si="383"/>
        <v/>
      </c>
      <c r="J4913" s="1"/>
      <c r="K4913" s="1"/>
      <c r="L4913" s="16" t="str">
        <f t="shared" si="384"/>
        <v/>
      </c>
      <c r="M4913" s="70"/>
    </row>
    <row r="4914" spans="1:13" x14ac:dyDescent="0.3">
      <c r="A4914" s="4"/>
      <c r="B4914" s="1"/>
      <c r="C4914" s="1" t="str">
        <f t="shared" si="380"/>
        <v/>
      </c>
      <c r="D4914" s="1"/>
      <c r="E4914" s="1" t="str">
        <f t="shared" si="381"/>
        <v/>
      </c>
      <c r="F4914" s="1" t="str">
        <f t="shared" si="382"/>
        <v/>
      </c>
      <c r="G4914" s="1"/>
      <c r="H4914" s="74" t="str" cm="1">
        <f t="array" ref="H4914">IFERROR(IF(D4914="","",INDEX(Entradas!$H$3:$H$5000,MATCH(Vendas!A4914,IF(Entradas!$B$3:$B$5000=Vendas!D4914,Entradas!$A$3:$A$5000),1))),"Preço não registrado")</f>
        <v/>
      </c>
      <c r="I4914" s="37" t="str">
        <f t="shared" si="383"/>
        <v/>
      </c>
      <c r="J4914" s="1"/>
      <c r="K4914" s="1"/>
      <c r="L4914" s="16" t="str">
        <f t="shared" si="384"/>
        <v/>
      </c>
      <c r="M4914" s="70"/>
    </row>
    <row r="4915" spans="1:13" x14ac:dyDescent="0.3">
      <c r="A4915" s="4"/>
      <c r="B4915" s="1"/>
      <c r="C4915" s="1" t="str">
        <f t="shared" si="380"/>
        <v/>
      </c>
      <c r="D4915" s="1"/>
      <c r="E4915" s="1" t="str">
        <f t="shared" si="381"/>
        <v/>
      </c>
      <c r="F4915" s="1" t="str">
        <f t="shared" si="382"/>
        <v/>
      </c>
      <c r="G4915" s="1"/>
      <c r="H4915" s="74" t="str" cm="1">
        <f t="array" ref="H4915">IFERROR(IF(D4915="","",INDEX(Entradas!$H$3:$H$5000,MATCH(Vendas!A4915,IF(Entradas!$B$3:$B$5000=Vendas!D4915,Entradas!$A$3:$A$5000),1))),"Preço não registrado")</f>
        <v/>
      </c>
      <c r="I4915" s="37" t="str">
        <f t="shared" si="383"/>
        <v/>
      </c>
      <c r="J4915" s="1"/>
      <c r="K4915" s="1"/>
      <c r="L4915" s="16" t="str">
        <f t="shared" si="384"/>
        <v/>
      </c>
      <c r="M4915" s="70"/>
    </row>
    <row r="4916" spans="1:13" x14ac:dyDescent="0.3">
      <c r="A4916" s="4"/>
      <c r="B4916" s="1"/>
      <c r="C4916" s="1" t="str">
        <f t="shared" si="380"/>
        <v/>
      </c>
      <c r="D4916" s="1"/>
      <c r="E4916" s="1" t="str">
        <f t="shared" si="381"/>
        <v/>
      </c>
      <c r="F4916" s="1" t="str">
        <f t="shared" si="382"/>
        <v/>
      </c>
      <c r="G4916" s="1"/>
      <c r="H4916" s="74" t="str" cm="1">
        <f t="array" ref="H4916">IFERROR(IF(D4916="","",INDEX(Entradas!$H$3:$H$5000,MATCH(Vendas!A4916,IF(Entradas!$B$3:$B$5000=Vendas!D4916,Entradas!$A$3:$A$5000),1))),"Preço não registrado")</f>
        <v/>
      </c>
      <c r="I4916" s="37" t="str">
        <f t="shared" si="383"/>
        <v/>
      </c>
      <c r="J4916" s="1"/>
      <c r="K4916" s="1"/>
      <c r="L4916" s="16" t="str">
        <f t="shared" si="384"/>
        <v/>
      </c>
      <c r="M4916" s="70"/>
    </row>
    <row r="4917" spans="1:13" x14ac:dyDescent="0.3">
      <c r="A4917" s="4"/>
      <c r="B4917" s="1"/>
      <c r="C4917" s="1" t="str">
        <f t="shared" si="380"/>
        <v/>
      </c>
      <c r="D4917" s="1"/>
      <c r="E4917" s="1" t="str">
        <f t="shared" si="381"/>
        <v/>
      </c>
      <c r="F4917" s="1" t="str">
        <f t="shared" si="382"/>
        <v/>
      </c>
      <c r="G4917" s="1"/>
      <c r="H4917" s="74" t="str" cm="1">
        <f t="array" ref="H4917">IFERROR(IF(D4917="","",INDEX(Entradas!$H$3:$H$5000,MATCH(Vendas!A4917,IF(Entradas!$B$3:$B$5000=Vendas!D4917,Entradas!$A$3:$A$5000),1))),"Preço não registrado")</f>
        <v/>
      </c>
      <c r="I4917" s="37" t="str">
        <f t="shared" si="383"/>
        <v/>
      </c>
      <c r="J4917" s="1"/>
      <c r="K4917" s="1"/>
      <c r="L4917" s="16" t="str">
        <f t="shared" si="384"/>
        <v/>
      </c>
      <c r="M4917" s="70"/>
    </row>
    <row r="4918" spans="1:13" x14ac:dyDescent="0.3">
      <c r="A4918" s="4"/>
      <c r="B4918" s="1"/>
      <c r="C4918" s="1" t="str">
        <f t="shared" si="380"/>
        <v/>
      </c>
      <c r="D4918" s="1"/>
      <c r="E4918" s="1" t="str">
        <f t="shared" si="381"/>
        <v/>
      </c>
      <c r="F4918" s="1" t="str">
        <f t="shared" si="382"/>
        <v/>
      </c>
      <c r="G4918" s="1"/>
      <c r="H4918" s="74" t="str" cm="1">
        <f t="array" ref="H4918">IFERROR(IF(D4918="","",INDEX(Entradas!$H$3:$H$5000,MATCH(Vendas!A4918,IF(Entradas!$B$3:$B$5000=Vendas!D4918,Entradas!$A$3:$A$5000),1))),"Preço não registrado")</f>
        <v/>
      </c>
      <c r="I4918" s="37" t="str">
        <f t="shared" si="383"/>
        <v/>
      </c>
      <c r="J4918" s="1"/>
      <c r="K4918" s="1"/>
      <c r="L4918" s="16" t="str">
        <f t="shared" si="384"/>
        <v/>
      </c>
      <c r="M4918" s="70"/>
    </row>
    <row r="4919" spans="1:13" x14ac:dyDescent="0.3">
      <c r="A4919" s="4"/>
      <c r="B4919" s="1"/>
      <c r="C4919" s="1" t="str">
        <f t="shared" si="380"/>
        <v/>
      </c>
      <c r="D4919" s="1"/>
      <c r="E4919" s="1" t="str">
        <f t="shared" si="381"/>
        <v/>
      </c>
      <c r="F4919" s="1" t="str">
        <f t="shared" si="382"/>
        <v/>
      </c>
      <c r="G4919" s="1"/>
      <c r="H4919" s="74" t="str" cm="1">
        <f t="array" ref="H4919">IFERROR(IF(D4919="","",INDEX(Entradas!$H$3:$H$5000,MATCH(Vendas!A4919,IF(Entradas!$B$3:$B$5000=Vendas!D4919,Entradas!$A$3:$A$5000),1))),"Preço não registrado")</f>
        <v/>
      </c>
      <c r="I4919" s="37" t="str">
        <f t="shared" si="383"/>
        <v/>
      </c>
      <c r="J4919" s="1"/>
      <c r="K4919" s="1"/>
      <c r="L4919" s="16" t="str">
        <f t="shared" si="384"/>
        <v/>
      </c>
      <c r="M4919" s="70"/>
    </row>
    <row r="4920" spans="1:13" x14ac:dyDescent="0.3">
      <c r="A4920" s="4"/>
      <c r="B4920" s="1"/>
      <c r="C4920" s="1" t="str">
        <f t="shared" si="380"/>
        <v/>
      </c>
      <c r="D4920" s="1"/>
      <c r="E4920" s="1" t="str">
        <f t="shared" si="381"/>
        <v/>
      </c>
      <c r="F4920" s="1" t="str">
        <f t="shared" si="382"/>
        <v/>
      </c>
      <c r="G4920" s="1"/>
      <c r="H4920" s="74" t="str" cm="1">
        <f t="array" ref="H4920">IFERROR(IF(D4920="","",INDEX(Entradas!$H$3:$H$5000,MATCH(Vendas!A4920,IF(Entradas!$B$3:$B$5000=Vendas!D4920,Entradas!$A$3:$A$5000),1))),"Preço não registrado")</f>
        <v/>
      </c>
      <c r="I4920" s="37" t="str">
        <f t="shared" si="383"/>
        <v/>
      </c>
      <c r="J4920" s="1"/>
      <c r="K4920" s="1"/>
      <c r="L4920" s="16" t="str">
        <f t="shared" si="384"/>
        <v/>
      </c>
      <c r="M4920" s="70"/>
    </row>
    <row r="4921" spans="1:13" x14ac:dyDescent="0.3">
      <c r="A4921" s="4"/>
      <c r="B4921" s="1"/>
      <c r="C4921" s="1" t="str">
        <f t="shared" si="380"/>
        <v/>
      </c>
      <c r="D4921" s="1"/>
      <c r="E4921" s="1" t="str">
        <f t="shared" si="381"/>
        <v/>
      </c>
      <c r="F4921" s="1" t="str">
        <f t="shared" si="382"/>
        <v/>
      </c>
      <c r="G4921" s="1"/>
      <c r="H4921" s="74" t="str" cm="1">
        <f t="array" ref="H4921">IFERROR(IF(D4921="","",INDEX(Entradas!$H$3:$H$5000,MATCH(Vendas!A4921,IF(Entradas!$B$3:$B$5000=Vendas!D4921,Entradas!$A$3:$A$5000),1))),"Preço não registrado")</f>
        <v/>
      </c>
      <c r="I4921" s="37" t="str">
        <f t="shared" si="383"/>
        <v/>
      </c>
      <c r="J4921" s="1"/>
      <c r="K4921" s="1"/>
      <c r="L4921" s="16" t="str">
        <f t="shared" si="384"/>
        <v/>
      </c>
      <c r="M4921" s="70"/>
    </row>
    <row r="4922" spans="1:13" x14ac:dyDescent="0.3">
      <c r="A4922" s="4"/>
      <c r="B4922" s="1"/>
      <c r="C4922" s="1" t="str">
        <f t="shared" si="380"/>
        <v/>
      </c>
      <c r="D4922" s="6"/>
      <c r="E4922" s="1" t="str">
        <f t="shared" si="381"/>
        <v/>
      </c>
      <c r="F4922" s="1" t="str">
        <f t="shared" si="382"/>
        <v/>
      </c>
      <c r="G4922" s="1"/>
      <c r="H4922" s="74" t="str" cm="1">
        <f t="array" ref="H4922">IFERROR(IF(D4922="","",INDEX(Entradas!$H$3:$H$5000,MATCH(Vendas!A4922,IF(Entradas!$B$3:$B$5000=Vendas!D4922,Entradas!$A$3:$A$5000),1))),"Preço não registrado")</f>
        <v/>
      </c>
      <c r="I4922" s="37" t="str">
        <f t="shared" si="383"/>
        <v/>
      </c>
      <c r="J4922" s="1"/>
      <c r="K4922" s="1"/>
      <c r="L4922" s="16" t="str">
        <f t="shared" si="384"/>
        <v/>
      </c>
      <c r="M4922" s="70"/>
    </row>
    <row r="4923" spans="1:13" x14ac:dyDescent="0.3">
      <c r="A4923" s="4"/>
      <c r="B4923" s="1"/>
      <c r="C4923" s="1" t="str">
        <f t="shared" si="380"/>
        <v/>
      </c>
      <c r="D4923" s="1"/>
      <c r="E4923" s="1" t="str">
        <f t="shared" si="381"/>
        <v/>
      </c>
      <c r="F4923" s="1" t="str">
        <f t="shared" si="382"/>
        <v/>
      </c>
      <c r="G4923" s="1"/>
      <c r="H4923" s="74" t="str" cm="1">
        <f t="array" ref="H4923">IFERROR(IF(D4923="","",INDEX(Entradas!$H$3:$H$5000,MATCH(Vendas!A4923,IF(Entradas!$B$3:$B$5000=Vendas!D4923,Entradas!$A$3:$A$5000),1))),"Preço não registrado")</f>
        <v/>
      </c>
      <c r="I4923" s="37" t="str">
        <f t="shared" si="383"/>
        <v/>
      </c>
      <c r="J4923" s="1"/>
      <c r="K4923" s="1"/>
      <c r="L4923" s="16" t="str">
        <f t="shared" si="384"/>
        <v/>
      </c>
      <c r="M4923" s="70"/>
    </row>
    <row r="4924" spans="1:13" x14ac:dyDescent="0.3">
      <c r="A4924" s="4"/>
      <c r="B4924" s="1"/>
      <c r="C4924" s="1" t="str">
        <f t="shared" si="380"/>
        <v/>
      </c>
      <c r="D4924" s="1"/>
      <c r="E4924" s="1" t="str">
        <f t="shared" si="381"/>
        <v/>
      </c>
      <c r="F4924" s="1" t="str">
        <f t="shared" si="382"/>
        <v/>
      </c>
      <c r="G4924" s="1"/>
      <c r="H4924" s="74" t="str" cm="1">
        <f t="array" ref="H4924">IFERROR(IF(D4924="","",INDEX(Entradas!$H$3:$H$5000,MATCH(Vendas!A4924,IF(Entradas!$B$3:$B$5000=Vendas!D4924,Entradas!$A$3:$A$5000),1))),"Preço não registrado")</f>
        <v/>
      </c>
      <c r="I4924" s="37" t="str">
        <f t="shared" si="383"/>
        <v/>
      </c>
      <c r="J4924" s="1"/>
      <c r="K4924" s="1"/>
      <c r="L4924" s="16" t="str">
        <f t="shared" si="384"/>
        <v/>
      </c>
      <c r="M4924" s="70"/>
    </row>
    <row r="4925" spans="1:13" x14ac:dyDescent="0.3">
      <c r="A4925" s="4"/>
      <c r="B4925" s="1"/>
      <c r="C4925" s="1" t="str">
        <f t="shared" si="380"/>
        <v/>
      </c>
      <c r="D4925" s="1"/>
      <c r="E4925" s="1" t="str">
        <f t="shared" si="381"/>
        <v/>
      </c>
      <c r="F4925" s="1" t="str">
        <f t="shared" si="382"/>
        <v/>
      </c>
      <c r="G4925" s="1"/>
      <c r="H4925" s="74" t="str" cm="1">
        <f t="array" ref="H4925">IFERROR(IF(D4925="","",INDEX(Entradas!$H$3:$H$5000,MATCH(Vendas!A4925,IF(Entradas!$B$3:$B$5000=Vendas!D4925,Entradas!$A$3:$A$5000),1))),"Preço não registrado")</f>
        <v/>
      </c>
      <c r="I4925" s="37" t="str">
        <f t="shared" si="383"/>
        <v/>
      </c>
      <c r="J4925" s="1"/>
      <c r="K4925" s="1"/>
      <c r="L4925" s="16" t="str">
        <f t="shared" si="384"/>
        <v/>
      </c>
      <c r="M4925" s="70"/>
    </row>
    <row r="4926" spans="1:13" x14ac:dyDescent="0.3">
      <c r="A4926" s="4"/>
      <c r="B4926" s="1"/>
      <c r="C4926" s="1" t="str">
        <f t="shared" si="380"/>
        <v/>
      </c>
      <c r="D4926" s="1"/>
      <c r="E4926" s="1" t="str">
        <f t="shared" si="381"/>
        <v/>
      </c>
      <c r="F4926" s="1" t="str">
        <f t="shared" si="382"/>
        <v/>
      </c>
      <c r="G4926" s="1"/>
      <c r="H4926" s="74" t="str" cm="1">
        <f t="array" ref="H4926">IFERROR(IF(D4926="","",INDEX(Entradas!$H$3:$H$5000,MATCH(Vendas!A4926,IF(Entradas!$B$3:$B$5000=Vendas!D4926,Entradas!$A$3:$A$5000),1))),"Preço não registrado")</f>
        <v/>
      </c>
      <c r="I4926" s="37" t="str">
        <f t="shared" si="383"/>
        <v/>
      </c>
      <c r="J4926" s="1"/>
      <c r="K4926" s="1"/>
      <c r="L4926" s="16" t="str">
        <f t="shared" si="384"/>
        <v/>
      </c>
      <c r="M4926" s="70"/>
    </row>
    <row r="4927" spans="1:13" x14ac:dyDescent="0.3">
      <c r="A4927" s="4"/>
      <c r="B4927" s="1"/>
      <c r="C4927" s="1" t="str">
        <f t="shared" si="380"/>
        <v/>
      </c>
      <c r="D4927" s="1"/>
      <c r="E4927" s="1" t="str">
        <f t="shared" si="381"/>
        <v/>
      </c>
      <c r="F4927" s="1" t="str">
        <f t="shared" si="382"/>
        <v/>
      </c>
      <c r="G4927" s="1"/>
      <c r="H4927" s="74" t="str" cm="1">
        <f t="array" ref="H4927">IFERROR(IF(D4927="","",INDEX(Entradas!$H$3:$H$5000,MATCH(Vendas!A4927,IF(Entradas!$B$3:$B$5000=Vendas!D4927,Entradas!$A$3:$A$5000),1))),"Preço não registrado")</f>
        <v/>
      </c>
      <c r="I4927" s="37" t="str">
        <f t="shared" si="383"/>
        <v/>
      </c>
      <c r="J4927" s="1"/>
      <c r="K4927" s="1"/>
      <c r="L4927" s="16" t="str">
        <f t="shared" si="384"/>
        <v/>
      </c>
      <c r="M4927" s="70"/>
    </row>
    <row r="4928" spans="1:13" x14ac:dyDescent="0.3">
      <c r="A4928" s="4"/>
      <c r="B4928" s="1"/>
      <c r="C4928" s="1" t="str">
        <f t="shared" si="380"/>
        <v/>
      </c>
      <c r="D4928" s="1"/>
      <c r="E4928" s="1" t="str">
        <f t="shared" si="381"/>
        <v/>
      </c>
      <c r="F4928" s="1" t="str">
        <f t="shared" si="382"/>
        <v/>
      </c>
      <c r="G4928" s="1"/>
      <c r="H4928" s="74" t="str" cm="1">
        <f t="array" ref="H4928">IFERROR(IF(D4928="","",INDEX(Entradas!$H$3:$H$5000,MATCH(Vendas!A4928,IF(Entradas!$B$3:$B$5000=Vendas!D4928,Entradas!$A$3:$A$5000),1))),"Preço não registrado")</f>
        <v/>
      </c>
      <c r="I4928" s="37" t="str">
        <f t="shared" si="383"/>
        <v/>
      </c>
      <c r="J4928" s="1"/>
      <c r="K4928" s="1"/>
      <c r="L4928" s="16" t="str">
        <f t="shared" si="384"/>
        <v/>
      </c>
      <c r="M4928" s="70"/>
    </row>
    <row r="4929" spans="1:13" x14ac:dyDescent="0.3">
      <c r="A4929" s="4"/>
      <c r="B4929" s="1"/>
      <c r="C4929" s="1" t="str">
        <f t="shared" si="380"/>
        <v/>
      </c>
      <c r="D4929" s="1"/>
      <c r="E4929" s="1" t="str">
        <f t="shared" si="381"/>
        <v/>
      </c>
      <c r="F4929" s="1" t="str">
        <f t="shared" si="382"/>
        <v/>
      </c>
      <c r="G4929" s="1"/>
      <c r="H4929" s="74" t="str" cm="1">
        <f t="array" ref="H4929">IFERROR(IF(D4929="","",INDEX(Entradas!$H$3:$H$5000,MATCH(Vendas!A4929,IF(Entradas!$B$3:$B$5000=Vendas!D4929,Entradas!$A$3:$A$5000),1))),"Preço não registrado")</f>
        <v/>
      </c>
      <c r="I4929" s="37" t="str">
        <f t="shared" si="383"/>
        <v/>
      </c>
      <c r="J4929" s="1"/>
      <c r="K4929" s="1"/>
      <c r="L4929" s="16" t="str">
        <f t="shared" si="384"/>
        <v/>
      </c>
      <c r="M4929" s="70"/>
    </row>
    <row r="4930" spans="1:13" x14ac:dyDescent="0.3">
      <c r="A4930" s="4"/>
      <c r="B4930" s="1"/>
      <c r="C4930" s="1" t="str">
        <f t="shared" si="380"/>
        <v/>
      </c>
      <c r="D4930" s="1"/>
      <c r="E4930" s="1" t="str">
        <f t="shared" si="381"/>
        <v/>
      </c>
      <c r="F4930" s="1" t="str">
        <f t="shared" si="382"/>
        <v/>
      </c>
      <c r="G4930" s="1"/>
      <c r="H4930" s="74" t="str" cm="1">
        <f t="array" ref="H4930">IFERROR(IF(D4930="","",INDEX(Entradas!$H$3:$H$5000,MATCH(Vendas!A4930,IF(Entradas!$B$3:$B$5000=Vendas!D4930,Entradas!$A$3:$A$5000),1))),"Preço não registrado")</f>
        <v/>
      </c>
      <c r="I4930" s="37" t="str">
        <f t="shared" si="383"/>
        <v/>
      </c>
      <c r="J4930" s="1"/>
      <c r="K4930" s="1"/>
      <c r="L4930" s="16" t="str">
        <f t="shared" si="384"/>
        <v/>
      </c>
      <c r="M4930" s="70"/>
    </row>
    <row r="4931" spans="1:13" x14ac:dyDescent="0.3">
      <c r="A4931" s="4"/>
      <c r="B4931" s="1"/>
      <c r="C4931" s="1" t="str">
        <f t="shared" ref="C4931:C4994" si="385">IF(B4931="","",VLOOKUP(B4931,tabela_cliente,2,0))</f>
        <v/>
      </c>
      <c r="D4931" s="1"/>
      <c r="E4931" s="1" t="str">
        <f t="shared" ref="E4931:E4994" si="386">IF(D4931="","",VLOOKUP(D4931,tabela_produto,2,0))</f>
        <v/>
      </c>
      <c r="F4931" s="1" t="str">
        <f t="shared" ref="F4931:F4994" si="387">IF(D4931="","",VLOOKUP(D4931,tabela_produto,3,0))</f>
        <v/>
      </c>
      <c r="G4931" s="1"/>
      <c r="H4931" s="74" t="str" cm="1">
        <f t="array" ref="H4931">IFERROR(IF(D4931="","",INDEX(Entradas!$H$3:$H$5000,MATCH(Vendas!A4931,IF(Entradas!$B$3:$B$5000=Vendas!D4931,Entradas!$A$3:$A$5000),1))),"Preço não registrado")</f>
        <v/>
      </c>
      <c r="I4931" s="37" t="str">
        <f t="shared" si="383"/>
        <v/>
      </c>
      <c r="J4931" s="1"/>
      <c r="K4931" s="1"/>
      <c r="L4931" s="16" t="str">
        <f t="shared" si="384"/>
        <v/>
      </c>
      <c r="M4931" s="70"/>
    </row>
    <row r="4932" spans="1:13" x14ac:dyDescent="0.3">
      <c r="A4932" s="4"/>
      <c r="B4932" s="1"/>
      <c r="C4932" s="1" t="str">
        <f t="shared" si="385"/>
        <v/>
      </c>
      <c r="D4932" s="6"/>
      <c r="E4932" s="1" t="str">
        <f t="shared" si="386"/>
        <v/>
      </c>
      <c r="F4932" s="1" t="str">
        <f t="shared" si="387"/>
        <v/>
      </c>
      <c r="G4932" s="1"/>
      <c r="H4932" s="74" t="str" cm="1">
        <f t="array" ref="H4932">IFERROR(IF(D4932="","",INDEX(Entradas!$H$3:$H$5000,MATCH(Vendas!A4932,IF(Entradas!$B$3:$B$5000=Vendas!D4932,Entradas!$A$3:$A$5000),1))),"Preço não registrado")</f>
        <v/>
      </c>
      <c r="I4932" s="37" t="str">
        <f t="shared" ref="I4932:I4995" si="388">IFERROR(IF(OR(G4932="",H4932=""),"",G4932*H4932),"")</f>
        <v/>
      </c>
      <c r="J4932" s="1"/>
      <c r="K4932" s="1"/>
      <c r="L4932" s="16" t="str">
        <f t="shared" ref="L4932:L4995" si="389">IF(K4932="","",HYPERLINK("https://rastreamentocorreios.info/consulta/"&amp;K4932,"Rastreie aqui"))</f>
        <v/>
      </c>
      <c r="M4932" s="70"/>
    </row>
    <row r="4933" spans="1:13" x14ac:dyDescent="0.3">
      <c r="A4933" s="4"/>
      <c r="B4933" s="1"/>
      <c r="C4933" s="1" t="str">
        <f t="shared" si="385"/>
        <v/>
      </c>
      <c r="D4933" s="1"/>
      <c r="E4933" s="1" t="str">
        <f t="shared" si="386"/>
        <v/>
      </c>
      <c r="F4933" s="1" t="str">
        <f t="shared" si="387"/>
        <v/>
      </c>
      <c r="G4933" s="1"/>
      <c r="H4933" s="74" t="str" cm="1">
        <f t="array" ref="H4933">IFERROR(IF(D4933="","",INDEX(Entradas!$H$3:$H$5000,MATCH(Vendas!A4933,IF(Entradas!$B$3:$B$5000=Vendas!D4933,Entradas!$A$3:$A$5000),1))),"Preço não registrado")</f>
        <v/>
      </c>
      <c r="I4933" s="37" t="str">
        <f t="shared" si="388"/>
        <v/>
      </c>
      <c r="J4933" s="1"/>
      <c r="K4933" s="1"/>
      <c r="L4933" s="16" t="str">
        <f t="shared" si="389"/>
        <v/>
      </c>
      <c r="M4933" s="70"/>
    </row>
    <row r="4934" spans="1:13" x14ac:dyDescent="0.3">
      <c r="A4934" s="4"/>
      <c r="B4934" s="1"/>
      <c r="C4934" s="1" t="str">
        <f t="shared" si="385"/>
        <v/>
      </c>
      <c r="D4934" s="1"/>
      <c r="E4934" s="1" t="str">
        <f t="shared" si="386"/>
        <v/>
      </c>
      <c r="F4934" s="1" t="str">
        <f t="shared" si="387"/>
        <v/>
      </c>
      <c r="G4934" s="1"/>
      <c r="H4934" s="74" t="str" cm="1">
        <f t="array" ref="H4934">IFERROR(IF(D4934="","",INDEX(Entradas!$H$3:$H$5000,MATCH(Vendas!A4934,IF(Entradas!$B$3:$B$5000=Vendas!D4934,Entradas!$A$3:$A$5000),1))),"Preço não registrado")</f>
        <v/>
      </c>
      <c r="I4934" s="37" t="str">
        <f t="shared" si="388"/>
        <v/>
      </c>
      <c r="J4934" s="1"/>
      <c r="K4934" s="1"/>
      <c r="L4934" s="16" t="str">
        <f t="shared" si="389"/>
        <v/>
      </c>
      <c r="M4934" s="70"/>
    </row>
    <row r="4935" spans="1:13" x14ac:dyDescent="0.3">
      <c r="A4935" s="4"/>
      <c r="B4935" s="1"/>
      <c r="C4935" s="1" t="str">
        <f t="shared" si="385"/>
        <v/>
      </c>
      <c r="D4935" s="1"/>
      <c r="E4935" s="1" t="str">
        <f t="shared" si="386"/>
        <v/>
      </c>
      <c r="F4935" s="1" t="str">
        <f t="shared" si="387"/>
        <v/>
      </c>
      <c r="G4935" s="1"/>
      <c r="H4935" s="74" t="str" cm="1">
        <f t="array" ref="H4935">IFERROR(IF(D4935="","",INDEX(Entradas!$H$3:$H$5000,MATCH(Vendas!A4935,IF(Entradas!$B$3:$B$5000=Vendas!D4935,Entradas!$A$3:$A$5000),1))),"Preço não registrado")</f>
        <v/>
      </c>
      <c r="I4935" s="37" t="str">
        <f t="shared" si="388"/>
        <v/>
      </c>
      <c r="J4935" s="1"/>
      <c r="K4935" s="1"/>
      <c r="L4935" s="16" t="str">
        <f t="shared" si="389"/>
        <v/>
      </c>
      <c r="M4935" s="70"/>
    </row>
    <row r="4936" spans="1:13" x14ac:dyDescent="0.3">
      <c r="A4936" s="4"/>
      <c r="B4936" s="1"/>
      <c r="C4936" s="1" t="str">
        <f t="shared" si="385"/>
        <v/>
      </c>
      <c r="D4936" s="1"/>
      <c r="E4936" s="1" t="str">
        <f t="shared" si="386"/>
        <v/>
      </c>
      <c r="F4936" s="1" t="str">
        <f t="shared" si="387"/>
        <v/>
      </c>
      <c r="G4936" s="1"/>
      <c r="H4936" s="74" t="str" cm="1">
        <f t="array" ref="H4936">IFERROR(IF(D4936="","",INDEX(Entradas!$H$3:$H$5000,MATCH(Vendas!A4936,IF(Entradas!$B$3:$B$5000=Vendas!D4936,Entradas!$A$3:$A$5000),1))),"Preço não registrado")</f>
        <v/>
      </c>
      <c r="I4936" s="37" t="str">
        <f t="shared" si="388"/>
        <v/>
      </c>
      <c r="J4936" s="1"/>
      <c r="K4936" s="1"/>
      <c r="L4936" s="16" t="str">
        <f t="shared" si="389"/>
        <v/>
      </c>
      <c r="M4936" s="70"/>
    </row>
    <row r="4937" spans="1:13" x14ac:dyDescent="0.3">
      <c r="A4937" s="4"/>
      <c r="B4937" s="1"/>
      <c r="C4937" s="1" t="str">
        <f t="shared" si="385"/>
        <v/>
      </c>
      <c r="D4937" s="1"/>
      <c r="E4937" s="1" t="str">
        <f t="shared" si="386"/>
        <v/>
      </c>
      <c r="F4937" s="1" t="str">
        <f t="shared" si="387"/>
        <v/>
      </c>
      <c r="G4937" s="1"/>
      <c r="H4937" s="74" t="str" cm="1">
        <f t="array" ref="H4937">IFERROR(IF(D4937="","",INDEX(Entradas!$H$3:$H$5000,MATCH(Vendas!A4937,IF(Entradas!$B$3:$B$5000=Vendas!D4937,Entradas!$A$3:$A$5000),1))),"Preço não registrado")</f>
        <v/>
      </c>
      <c r="I4937" s="37" t="str">
        <f t="shared" si="388"/>
        <v/>
      </c>
      <c r="J4937" s="1"/>
      <c r="K4937" s="1"/>
      <c r="L4937" s="16" t="str">
        <f t="shared" si="389"/>
        <v/>
      </c>
      <c r="M4937" s="70"/>
    </row>
    <row r="4938" spans="1:13" x14ac:dyDescent="0.3">
      <c r="A4938" s="4"/>
      <c r="B4938" s="1"/>
      <c r="C4938" s="1" t="str">
        <f t="shared" si="385"/>
        <v/>
      </c>
      <c r="D4938" s="1"/>
      <c r="E4938" s="1" t="str">
        <f t="shared" si="386"/>
        <v/>
      </c>
      <c r="F4938" s="1" t="str">
        <f t="shared" si="387"/>
        <v/>
      </c>
      <c r="G4938" s="1"/>
      <c r="H4938" s="74" t="str" cm="1">
        <f t="array" ref="H4938">IFERROR(IF(D4938="","",INDEX(Entradas!$H$3:$H$5000,MATCH(Vendas!A4938,IF(Entradas!$B$3:$B$5000=Vendas!D4938,Entradas!$A$3:$A$5000),1))),"Preço não registrado")</f>
        <v/>
      </c>
      <c r="I4938" s="37" t="str">
        <f t="shared" si="388"/>
        <v/>
      </c>
      <c r="J4938" s="1"/>
      <c r="K4938" s="1"/>
      <c r="L4938" s="16" t="str">
        <f t="shared" si="389"/>
        <v/>
      </c>
      <c r="M4938" s="70"/>
    </row>
    <row r="4939" spans="1:13" x14ac:dyDescent="0.3">
      <c r="A4939" s="4"/>
      <c r="B4939" s="1"/>
      <c r="C4939" s="1" t="str">
        <f t="shared" si="385"/>
        <v/>
      </c>
      <c r="D4939" s="1"/>
      <c r="E4939" s="1" t="str">
        <f t="shared" si="386"/>
        <v/>
      </c>
      <c r="F4939" s="1" t="str">
        <f t="shared" si="387"/>
        <v/>
      </c>
      <c r="G4939" s="1"/>
      <c r="H4939" s="74" t="str" cm="1">
        <f t="array" ref="H4939">IFERROR(IF(D4939="","",INDEX(Entradas!$H$3:$H$5000,MATCH(Vendas!A4939,IF(Entradas!$B$3:$B$5000=Vendas!D4939,Entradas!$A$3:$A$5000),1))),"Preço não registrado")</f>
        <v/>
      </c>
      <c r="I4939" s="37" t="str">
        <f t="shared" si="388"/>
        <v/>
      </c>
      <c r="J4939" s="1"/>
      <c r="K4939" s="1"/>
      <c r="L4939" s="16" t="str">
        <f t="shared" si="389"/>
        <v/>
      </c>
      <c r="M4939" s="70"/>
    </row>
    <row r="4940" spans="1:13" x14ac:dyDescent="0.3">
      <c r="A4940" s="4"/>
      <c r="B4940" s="1"/>
      <c r="C4940" s="1" t="str">
        <f t="shared" si="385"/>
        <v/>
      </c>
      <c r="D4940" s="1"/>
      <c r="E4940" s="1" t="str">
        <f t="shared" si="386"/>
        <v/>
      </c>
      <c r="F4940" s="1" t="str">
        <f t="shared" si="387"/>
        <v/>
      </c>
      <c r="G4940" s="1"/>
      <c r="H4940" s="74" t="str" cm="1">
        <f t="array" ref="H4940">IFERROR(IF(D4940="","",INDEX(Entradas!$H$3:$H$5000,MATCH(Vendas!A4940,IF(Entradas!$B$3:$B$5000=Vendas!D4940,Entradas!$A$3:$A$5000),1))),"Preço não registrado")</f>
        <v/>
      </c>
      <c r="I4940" s="37" t="str">
        <f t="shared" si="388"/>
        <v/>
      </c>
      <c r="J4940" s="1"/>
      <c r="K4940" s="1"/>
      <c r="L4940" s="16" t="str">
        <f t="shared" si="389"/>
        <v/>
      </c>
      <c r="M4940" s="70"/>
    </row>
    <row r="4941" spans="1:13" x14ac:dyDescent="0.3">
      <c r="A4941" s="4"/>
      <c r="B4941" s="1"/>
      <c r="C4941" s="1" t="str">
        <f t="shared" si="385"/>
        <v/>
      </c>
      <c r="D4941" s="1"/>
      <c r="E4941" s="1" t="str">
        <f t="shared" si="386"/>
        <v/>
      </c>
      <c r="F4941" s="1" t="str">
        <f t="shared" si="387"/>
        <v/>
      </c>
      <c r="G4941" s="1"/>
      <c r="H4941" s="74" t="str" cm="1">
        <f t="array" ref="H4941">IFERROR(IF(D4941="","",INDEX(Entradas!$H$3:$H$5000,MATCH(Vendas!A4941,IF(Entradas!$B$3:$B$5000=Vendas!D4941,Entradas!$A$3:$A$5000),1))),"Preço não registrado")</f>
        <v/>
      </c>
      <c r="I4941" s="37" t="str">
        <f t="shared" si="388"/>
        <v/>
      </c>
      <c r="J4941" s="1"/>
      <c r="K4941" s="1"/>
      <c r="L4941" s="16" t="str">
        <f t="shared" si="389"/>
        <v/>
      </c>
      <c r="M4941" s="70"/>
    </row>
    <row r="4942" spans="1:13" x14ac:dyDescent="0.3">
      <c r="A4942" s="4"/>
      <c r="B4942" s="1"/>
      <c r="C4942" s="1" t="str">
        <f t="shared" si="385"/>
        <v/>
      </c>
      <c r="D4942" s="6"/>
      <c r="E4942" s="1" t="str">
        <f t="shared" si="386"/>
        <v/>
      </c>
      <c r="F4942" s="1" t="str">
        <f t="shared" si="387"/>
        <v/>
      </c>
      <c r="G4942" s="1"/>
      <c r="H4942" s="74" t="str" cm="1">
        <f t="array" ref="H4942">IFERROR(IF(D4942="","",INDEX(Entradas!$H$3:$H$5000,MATCH(Vendas!A4942,IF(Entradas!$B$3:$B$5000=Vendas!D4942,Entradas!$A$3:$A$5000),1))),"Preço não registrado")</f>
        <v/>
      </c>
      <c r="I4942" s="37" t="str">
        <f t="shared" si="388"/>
        <v/>
      </c>
      <c r="J4942" s="1"/>
      <c r="K4942" s="1"/>
      <c r="L4942" s="16" t="str">
        <f t="shared" si="389"/>
        <v/>
      </c>
      <c r="M4942" s="70"/>
    </row>
    <row r="4943" spans="1:13" x14ac:dyDescent="0.3">
      <c r="A4943" s="4"/>
      <c r="B4943" s="1"/>
      <c r="C4943" s="1" t="str">
        <f t="shared" si="385"/>
        <v/>
      </c>
      <c r="D4943" s="1"/>
      <c r="E4943" s="1" t="str">
        <f t="shared" si="386"/>
        <v/>
      </c>
      <c r="F4943" s="1" t="str">
        <f t="shared" si="387"/>
        <v/>
      </c>
      <c r="G4943" s="1"/>
      <c r="H4943" s="74" t="str" cm="1">
        <f t="array" ref="H4943">IFERROR(IF(D4943="","",INDEX(Entradas!$H$3:$H$5000,MATCH(Vendas!A4943,IF(Entradas!$B$3:$B$5000=Vendas!D4943,Entradas!$A$3:$A$5000),1))),"Preço não registrado")</f>
        <v/>
      </c>
      <c r="I4943" s="37" t="str">
        <f t="shared" si="388"/>
        <v/>
      </c>
      <c r="J4943" s="1"/>
      <c r="K4943" s="1"/>
      <c r="L4943" s="16" t="str">
        <f t="shared" si="389"/>
        <v/>
      </c>
      <c r="M4943" s="70"/>
    </row>
    <row r="4944" spans="1:13" x14ac:dyDescent="0.3">
      <c r="A4944" s="4"/>
      <c r="B4944" s="1"/>
      <c r="C4944" s="1" t="str">
        <f t="shared" si="385"/>
        <v/>
      </c>
      <c r="D4944" s="1"/>
      <c r="E4944" s="1" t="str">
        <f t="shared" si="386"/>
        <v/>
      </c>
      <c r="F4944" s="1" t="str">
        <f t="shared" si="387"/>
        <v/>
      </c>
      <c r="G4944" s="1"/>
      <c r="H4944" s="74" t="str" cm="1">
        <f t="array" ref="H4944">IFERROR(IF(D4944="","",INDEX(Entradas!$H$3:$H$5000,MATCH(Vendas!A4944,IF(Entradas!$B$3:$B$5000=Vendas!D4944,Entradas!$A$3:$A$5000),1))),"Preço não registrado")</f>
        <v/>
      </c>
      <c r="I4944" s="37" t="str">
        <f t="shared" si="388"/>
        <v/>
      </c>
      <c r="J4944" s="1"/>
      <c r="K4944" s="1"/>
      <c r="L4944" s="16" t="str">
        <f t="shared" si="389"/>
        <v/>
      </c>
      <c r="M4944" s="70"/>
    </row>
    <row r="4945" spans="1:13" x14ac:dyDescent="0.3">
      <c r="A4945" s="4"/>
      <c r="B4945" s="1"/>
      <c r="C4945" s="1" t="str">
        <f t="shared" si="385"/>
        <v/>
      </c>
      <c r="D4945" s="1"/>
      <c r="E4945" s="1" t="str">
        <f t="shared" si="386"/>
        <v/>
      </c>
      <c r="F4945" s="1" t="str">
        <f t="shared" si="387"/>
        <v/>
      </c>
      <c r="G4945" s="1"/>
      <c r="H4945" s="74" t="str" cm="1">
        <f t="array" ref="H4945">IFERROR(IF(D4945="","",INDEX(Entradas!$H$3:$H$5000,MATCH(Vendas!A4945,IF(Entradas!$B$3:$B$5000=Vendas!D4945,Entradas!$A$3:$A$5000),1))),"Preço não registrado")</f>
        <v/>
      </c>
      <c r="I4945" s="37" t="str">
        <f t="shared" si="388"/>
        <v/>
      </c>
      <c r="J4945" s="1"/>
      <c r="K4945" s="1"/>
      <c r="L4945" s="16" t="str">
        <f t="shared" si="389"/>
        <v/>
      </c>
      <c r="M4945" s="70"/>
    </row>
    <row r="4946" spans="1:13" x14ac:dyDescent="0.3">
      <c r="A4946" s="4"/>
      <c r="B4946" s="1"/>
      <c r="C4946" s="1" t="str">
        <f t="shared" si="385"/>
        <v/>
      </c>
      <c r="D4946" s="1"/>
      <c r="E4946" s="1" t="str">
        <f t="shared" si="386"/>
        <v/>
      </c>
      <c r="F4946" s="1" t="str">
        <f t="shared" si="387"/>
        <v/>
      </c>
      <c r="G4946" s="1"/>
      <c r="H4946" s="74" t="str" cm="1">
        <f t="array" ref="H4946">IFERROR(IF(D4946="","",INDEX(Entradas!$H$3:$H$5000,MATCH(Vendas!A4946,IF(Entradas!$B$3:$B$5000=Vendas!D4946,Entradas!$A$3:$A$5000),1))),"Preço não registrado")</f>
        <v/>
      </c>
      <c r="I4946" s="37" t="str">
        <f t="shared" si="388"/>
        <v/>
      </c>
      <c r="J4946" s="1"/>
      <c r="K4946" s="1"/>
      <c r="L4946" s="16" t="str">
        <f t="shared" si="389"/>
        <v/>
      </c>
      <c r="M4946" s="70"/>
    </row>
    <row r="4947" spans="1:13" x14ac:dyDescent="0.3">
      <c r="A4947" s="4"/>
      <c r="B4947" s="1"/>
      <c r="C4947" s="1" t="str">
        <f t="shared" si="385"/>
        <v/>
      </c>
      <c r="D4947" s="1"/>
      <c r="E4947" s="1" t="str">
        <f t="shared" si="386"/>
        <v/>
      </c>
      <c r="F4947" s="1" t="str">
        <f t="shared" si="387"/>
        <v/>
      </c>
      <c r="G4947" s="1"/>
      <c r="H4947" s="74" t="str" cm="1">
        <f t="array" ref="H4947">IFERROR(IF(D4947="","",INDEX(Entradas!$H$3:$H$5000,MATCH(Vendas!A4947,IF(Entradas!$B$3:$B$5000=Vendas!D4947,Entradas!$A$3:$A$5000),1))),"Preço não registrado")</f>
        <v/>
      </c>
      <c r="I4947" s="37" t="str">
        <f t="shared" si="388"/>
        <v/>
      </c>
      <c r="J4947" s="1"/>
      <c r="K4947" s="1"/>
      <c r="L4947" s="16" t="str">
        <f t="shared" si="389"/>
        <v/>
      </c>
      <c r="M4947" s="70"/>
    </row>
    <row r="4948" spans="1:13" x14ac:dyDescent="0.3">
      <c r="A4948" s="4"/>
      <c r="B4948" s="1"/>
      <c r="C4948" s="1" t="str">
        <f t="shared" si="385"/>
        <v/>
      </c>
      <c r="D4948" s="1"/>
      <c r="E4948" s="1" t="str">
        <f t="shared" si="386"/>
        <v/>
      </c>
      <c r="F4948" s="1" t="str">
        <f t="shared" si="387"/>
        <v/>
      </c>
      <c r="G4948" s="1"/>
      <c r="H4948" s="74" t="str" cm="1">
        <f t="array" ref="H4948">IFERROR(IF(D4948="","",INDEX(Entradas!$H$3:$H$5000,MATCH(Vendas!A4948,IF(Entradas!$B$3:$B$5000=Vendas!D4948,Entradas!$A$3:$A$5000),1))),"Preço não registrado")</f>
        <v/>
      </c>
      <c r="I4948" s="37" t="str">
        <f t="shared" si="388"/>
        <v/>
      </c>
      <c r="J4948" s="1"/>
      <c r="K4948" s="1"/>
      <c r="L4948" s="16" t="str">
        <f t="shared" si="389"/>
        <v/>
      </c>
      <c r="M4948" s="70"/>
    </row>
    <row r="4949" spans="1:13" x14ac:dyDescent="0.3">
      <c r="A4949" s="4"/>
      <c r="B4949" s="1"/>
      <c r="C4949" s="1" t="str">
        <f t="shared" si="385"/>
        <v/>
      </c>
      <c r="D4949" s="1"/>
      <c r="E4949" s="1" t="str">
        <f t="shared" si="386"/>
        <v/>
      </c>
      <c r="F4949" s="1" t="str">
        <f t="shared" si="387"/>
        <v/>
      </c>
      <c r="G4949" s="1"/>
      <c r="H4949" s="74" t="str" cm="1">
        <f t="array" ref="H4949">IFERROR(IF(D4949="","",INDEX(Entradas!$H$3:$H$5000,MATCH(Vendas!A4949,IF(Entradas!$B$3:$B$5000=Vendas!D4949,Entradas!$A$3:$A$5000),1))),"Preço não registrado")</f>
        <v/>
      </c>
      <c r="I4949" s="37" t="str">
        <f t="shared" si="388"/>
        <v/>
      </c>
      <c r="J4949" s="1"/>
      <c r="K4949" s="1"/>
      <c r="L4949" s="16" t="str">
        <f t="shared" si="389"/>
        <v/>
      </c>
      <c r="M4949" s="70"/>
    </row>
    <row r="4950" spans="1:13" x14ac:dyDescent="0.3">
      <c r="A4950" s="4"/>
      <c r="B4950" s="1"/>
      <c r="C4950" s="1" t="str">
        <f t="shared" si="385"/>
        <v/>
      </c>
      <c r="D4950" s="1"/>
      <c r="E4950" s="1" t="str">
        <f t="shared" si="386"/>
        <v/>
      </c>
      <c r="F4950" s="1" t="str">
        <f t="shared" si="387"/>
        <v/>
      </c>
      <c r="G4950" s="1"/>
      <c r="H4950" s="74" t="str" cm="1">
        <f t="array" ref="H4950">IFERROR(IF(D4950="","",INDEX(Entradas!$H$3:$H$5000,MATCH(Vendas!A4950,IF(Entradas!$B$3:$B$5000=Vendas!D4950,Entradas!$A$3:$A$5000),1))),"Preço não registrado")</f>
        <v/>
      </c>
      <c r="I4950" s="37" t="str">
        <f t="shared" si="388"/>
        <v/>
      </c>
      <c r="J4950" s="1"/>
      <c r="K4950" s="1"/>
      <c r="L4950" s="16" t="str">
        <f t="shared" si="389"/>
        <v/>
      </c>
      <c r="M4950" s="70"/>
    </row>
    <row r="4951" spans="1:13" x14ac:dyDescent="0.3">
      <c r="A4951" s="4"/>
      <c r="B4951" s="1"/>
      <c r="C4951" s="1" t="str">
        <f t="shared" si="385"/>
        <v/>
      </c>
      <c r="D4951" s="1"/>
      <c r="E4951" s="1" t="str">
        <f t="shared" si="386"/>
        <v/>
      </c>
      <c r="F4951" s="1" t="str">
        <f t="shared" si="387"/>
        <v/>
      </c>
      <c r="G4951" s="1"/>
      <c r="H4951" s="74" t="str" cm="1">
        <f t="array" ref="H4951">IFERROR(IF(D4951="","",INDEX(Entradas!$H$3:$H$5000,MATCH(Vendas!A4951,IF(Entradas!$B$3:$B$5000=Vendas!D4951,Entradas!$A$3:$A$5000),1))),"Preço não registrado")</f>
        <v/>
      </c>
      <c r="I4951" s="37" t="str">
        <f t="shared" si="388"/>
        <v/>
      </c>
      <c r="J4951" s="1"/>
      <c r="K4951" s="1"/>
      <c r="L4951" s="16" t="str">
        <f t="shared" si="389"/>
        <v/>
      </c>
      <c r="M4951" s="70"/>
    </row>
    <row r="4952" spans="1:13" x14ac:dyDescent="0.3">
      <c r="A4952" s="4"/>
      <c r="B4952" s="1"/>
      <c r="C4952" s="1" t="str">
        <f t="shared" si="385"/>
        <v/>
      </c>
      <c r="D4952" s="6"/>
      <c r="E4952" s="1" t="str">
        <f t="shared" si="386"/>
        <v/>
      </c>
      <c r="F4952" s="1" t="str">
        <f t="shared" si="387"/>
        <v/>
      </c>
      <c r="G4952" s="1"/>
      <c r="H4952" s="74" t="str" cm="1">
        <f t="array" ref="H4952">IFERROR(IF(D4952="","",INDEX(Entradas!$H$3:$H$5000,MATCH(Vendas!A4952,IF(Entradas!$B$3:$B$5000=Vendas!D4952,Entradas!$A$3:$A$5000),1))),"Preço não registrado")</f>
        <v/>
      </c>
      <c r="I4952" s="37" t="str">
        <f t="shared" si="388"/>
        <v/>
      </c>
      <c r="J4952" s="1"/>
      <c r="K4952" s="1"/>
      <c r="L4952" s="16" t="str">
        <f t="shared" si="389"/>
        <v/>
      </c>
      <c r="M4952" s="70"/>
    </row>
    <row r="4953" spans="1:13" x14ac:dyDescent="0.3">
      <c r="A4953" s="4"/>
      <c r="B4953" s="1"/>
      <c r="C4953" s="1" t="str">
        <f t="shared" si="385"/>
        <v/>
      </c>
      <c r="D4953" s="1"/>
      <c r="E4953" s="1" t="str">
        <f t="shared" si="386"/>
        <v/>
      </c>
      <c r="F4953" s="1" t="str">
        <f t="shared" si="387"/>
        <v/>
      </c>
      <c r="G4953" s="1"/>
      <c r="H4953" s="74" t="str" cm="1">
        <f t="array" ref="H4953">IFERROR(IF(D4953="","",INDEX(Entradas!$H$3:$H$5000,MATCH(Vendas!A4953,IF(Entradas!$B$3:$B$5000=Vendas!D4953,Entradas!$A$3:$A$5000),1))),"Preço não registrado")</f>
        <v/>
      </c>
      <c r="I4953" s="37" t="str">
        <f t="shared" si="388"/>
        <v/>
      </c>
      <c r="J4953" s="1"/>
      <c r="K4953" s="1"/>
      <c r="L4953" s="16" t="str">
        <f t="shared" si="389"/>
        <v/>
      </c>
      <c r="M4953" s="70"/>
    </row>
    <row r="4954" spans="1:13" x14ac:dyDescent="0.3">
      <c r="A4954" s="4"/>
      <c r="B4954" s="1"/>
      <c r="C4954" s="1" t="str">
        <f t="shared" si="385"/>
        <v/>
      </c>
      <c r="D4954" s="1"/>
      <c r="E4954" s="1" t="str">
        <f t="shared" si="386"/>
        <v/>
      </c>
      <c r="F4954" s="1" t="str">
        <f t="shared" si="387"/>
        <v/>
      </c>
      <c r="G4954" s="1"/>
      <c r="H4954" s="74" t="str" cm="1">
        <f t="array" ref="H4954">IFERROR(IF(D4954="","",INDEX(Entradas!$H$3:$H$5000,MATCH(Vendas!A4954,IF(Entradas!$B$3:$B$5000=Vendas!D4954,Entradas!$A$3:$A$5000),1))),"Preço não registrado")</f>
        <v/>
      </c>
      <c r="I4954" s="37" t="str">
        <f t="shared" si="388"/>
        <v/>
      </c>
      <c r="J4954" s="1"/>
      <c r="K4954" s="1"/>
      <c r="L4954" s="16" t="str">
        <f t="shared" si="389"/>
        <v/>
      </c>
      <c r="M4954" s="70"/>
    </row>
    <row r="4955" spans="1:13" x14ac:dyDescent="0.3">
      <c r="A4955" s="4"/>
      <c r="B4955" s="1"/>
      <c r="C4955" s="1" t="str">
        <f t="shared" si="385"/>
        <v/>
      </c>
      <c r="D4955" s="1"/>
      <c r="E4955" s="1" t="str">
        <f t="shared" si="386"/>
        <v/>
      </c>
      <c r="F4955" s="1" t="str">
        <f t="shared" si="387"/>
        <v/>
      </c>
      <c r="G4955" s="1"/>
      <c r="H4955" s="74" t="str" cm="1">
        <f t="array" ref="H4955">IFERROR(IF(D4955="","",INDEX(Entradas!$H$3:$H$5000,MATCH(Vendas!A4955,IF(Entradas!$B$3:$B$5000=Vendas!D4955,Entradas!$A$3:$A$5000),1))),"Preço não registrado")</f>
        <v/>
      </c>
      <c r="I4955" s="37" t="str">
        <f t="shared" si="388"/>
        <v/>
      </c>
      <c r="J4955" s="1"/>
      <c r="K4955" s="1"/>
      <c r="L4955" s="16" t="str">
        <f t="shared" si="389"/>
        <v/>
      </c>
      <c r="M4955" s="70"/>
    </row>
    <row r="4956" spans="1:13" x14ac:dyDescent="0.3">
      <c r="A4956" s="4"/>
      <c r="B4956" s="1"/>
      <c r="C4956" s="1" t="str">
        <f t="shared" si="385"/>
        <v/>
      </c>
      <c r="D4956" s="1"/>
      <c r="E4956" s="1" t="str">
        <f t="shared" si="386"/>
        <v/>
      </c>
      <c r="F4956" s="1" t="str">
        <f t="shared" si="387"/>
        <v/>
      </c>
      <c r="G4956" s="1"/>
      <c r="H4956" s="74" t="str" cm="1">
        <f t="array" ref="H4956">IFERROR(IF(D4956="","",INDEX(Entradas!$H$3:$H$5000,MATCH(Vendas!A4956,IF(Entradas!$B$3:$B$5000=Vendas!D4956,Entradas!$A$3:$A$5000),1))),"Preço não registrado")</f>
        <v/>
      </c>
      <c r="I4956" s="37" t="str">
        <f t="shared" si="388"/>
        <v/>
      </c>
      <c r="J4956" s="1"/>
      <c r="K4956" s="1"/>
      <c r="L4956" s="16" t="str">
        <f t="shared" si="389"/>
        <v/>
      </c>
      <c r="M4956" s="70"/>
    </row>
    <row r="4957" spans="1:13" x14ac:dyDescent="0.3">
      <c r="A4957" s="4"/>
      <c r="B4957" s="1"/>
      <c r="C4957" s="1" t="str">
        <f t="shared" si="385"/>
        <v/>
      </c>
      <c r="D4957" s="1"/>
      <c r="E4957" s="1" t="str">
        <f t="shared" si="386"/>
        <v/>
      </c>
      <c r="F4957" s="1" t="str">
        <f t="shared" si="387"/>
        <v/>
      </c>
      <c r="G4957" s="1"/>
      <c r="H4957" s="74" t="str" cm="1">
        <f t="array" ref="H4957">IFERROR(IF(D4957="","",INDEX(Entradas!$H$3:$H$5000,MATCH(Vendas!A4957,IF(Entradas!$B$3:$B$5000=Vendas!D4957,Entradas!$A$3:$A$5000),1))),"Preço não registrado")</f>
        <v/>
      </c>
      <c r="I4957" s="37" t="str">
        <f t="shared" si="388"/>
        <v/>
      </c>
      <c r="J4957" s="1"/>
      <c r="K4957" s="1"/>
      <c r="L4957" s="16" t="str">
        <f t="shared" si="389"/>
        <v/>
      </c>
      <c r="M4957" s="70"/>
    </row>
    <row r="4958" spans="1:13" x14ac:dyDescent="0.3">
      <c r="A4958" s="4"/>
      <c r="B4958" s="1"/>
      <c r="C4958" s="1" t="str">
        <f t="shared" si="385"/>
        <v/>
      </c>
      <c r="D4958" s="1"/>
      <c r="E4958" s="1" t="str">
        <f t="shared" si="386"/>
        <v/>
      </c>
      <c r="F4958" s="1" t="str">
        <f t="shared" si="387"/>
        <v/>
      </c>
      <c r="G4958" s="1"/>
      <c r="H4958" s="74" t="str" cm="1">
        <f t="array" ref="H4958">IFERROR(IF(D4958="","",INDEX(Entradas!$H$3:$H$5000,MATCH(Vendas!A4958,IF(Entradas!$B$3:$B$5000=Vendas!D4958,Entradas!$A$3:$A$5000),1))),"Preço não registrado")</f>
        <v/>
      </c>
      <c r="I4958" s="37" t="str">
        <f t="shared" si="388"/>
        <v/>
      </c>
      <c r="J4958" s="1"/>
      <c r="K4958" s="1"/>
      <c r="L4958" s="16" t="str">
        <f t="shared" si="389"/>
        <v/>
      </c>
      <c r="M4958" s="70"/>
    </row>
    <row r="4959" spans="1:13" x14ac:dyDescent="0.3">
      <c r="A4959" s="4"/>
      <c r="B4959" s="1"/>
      <c r="C4959" s="1" t="str">
        <f t="shared" si="385"/>
        <v/>
      </c>
      <c r="D4959" s="1"/>
      <c r="E4959" s="1" t="str">
        <f t="shared" si="386"/>
        <v/>
      </c>
      <c r="F4959" s="1" t="str">
        <f t="shared" si="387"/>
        <v/>
      </c>
      <c r="G4959" s="1"/>
      <c r="H4959" s="74" t="str" cm="1">
        <f t="array" ref="H4959">IFERROR(IF(D4959="","",INDEX(Entradas!$H$3:$H$5000,MATCH(Vendas!A4959,IF(Entradas!$B$3:$B$5000=Vendas!D4959,Entradas!$A$3:$A$5000),1))),"Preço não registrado")</f>
        <v/>
      </c>
      <c r="I4959" s="37" t="str">
        <f t="shared" si="388"/>
        <v/>
      </c>
      <c r="J4959" s="1"/>
      <c r="K4959" s="1"/>
      <c r="L4959" s="16" t="str">
        <f t="shared" si="389"/>
        <v/>
      </c>
      <c r="M4959" s="70"/>
    </row>
    <row r="4960" spans="1:13" x14ac:dyDescent="0.3">
      <c r="A4960" s="4"/>
      <c r="B4960" s="1"/>
      <c r="C4960" s="1" t="str">
        <f t="shared" si="385"/>
        <v/>
      </c>
      <c r="D4960" s="1"/>
      <c r="E4960" s="1" t="str">
        <f t="shared" si="386"/>
        <v/>
      </c>
      <c r="F4960" s="1" t="str">
        <f t="shared" si="387"/>
        <v/>
      </c>
      <c r="G4960" s="1"/>
      <c r="H4960" s="74" t="str" cm="1">
        <f t="array" ref="H4960">IFERROR(IF(D4960="","",INDEX(Entradas!$H$3:$H$5000,MATCH(Vendas!A4960,IF(Entradas!$B$3:$B$5000=Vendas!D4960,Entradas!$A$3:$A$5000),1))),"Preço não registrado")</f>
        <v/>
      </c>
      <c r="I4960" s="37" t="str">
        <f t="shared" si="388"/>
        <v/>
      </c>
      <c r="J4960" s="1"/>
      <c r="K4960" s="1"/>
      <c r="L4960" s="16" t="str">
        <f t="shared" si="389"/>
        <v/>
      </c>
      <c r="M4960" s="70"/>
    </row>
    <row r="4961" spans="1:13" x14ac:dyDescent="0.3">
      <c r="A4961" s="4"/>
      <c r="B4961" s="1"/>
      <c r="C4961" s="1" t="str">
        <f t="shared" si="385"/>
        <v/>
      </c>
      <c r="D4961" s="1"/>
      <c r="E4961" s="1" t="str">
        <f t="shared" si="386"/>
        <v/>
      </c>
      <c r="F4961" s="1" t="str">
        <f t="shared" si="387"/>
        <v/>
      </c>
      <c r="G4961" s="1"/>
      <c r="H4961" s="74" t="str" cm="1">
        <f t="array" ref="H4961">IFERROR(IF(D4961="","",INDEX(Entradas!$H$3:$H$5000,MATCH(Vendas!A4961,IF(Entradas!$B$3:$B$5000=Vendas!D4961,Entradas!$A$3:$A$5000),1))),"Preço não registrado")</f>
        <v/>
      </c>
      <c r="I4961" s="37" t="str">
        <f t="shared" si="388"/>
        <v/>
      </c>
      <c r="J4961" s="1"/>
      <c r="K4961" s="1"/>
      <c r="L4961" s="16" t="str">
        <f t="shared" si="389"/>
        <v/>
      </c>
      <c r="M4961" s="70"/>
    </row>
    <row r="4962" spans="1:13" x14ac:dyDescent="0.3">
      <c r="A4962" s="4"/>
      <c r="B4962" s="1"/>
      <c r="C4962" s="1" t="str">
        <f t="shared" si="385"/>
        <v/>
      </c>
      <c r="D4962" s="6"/>
      <c r="E4962" s="1" t="str">
        <f t="shared" si="386"/>
        <v/>
      </c>
      <c r="F4962" s="1" t="str">
        <f t="shared" si="387"/>
        <v/>
      </c>
      <c r="G4962" s="1"/>
      <c r="H4962" s="74" t="str" cm="1">
        <f t="array" ref="H4962">IFERROR(IF(D4962="","",INDEX(Entradas!$H$3:$H$5000,MATCH(Vendas!A4962,IF(Entradas!$B$3:$B$5000=Vendas!D4962,Entradas!$A$3:$A$5000),1))),"Preço não registrado")</f>
        <v/>
      </c>
      <c r="I4962" s="37" t="str">
        <f t="shared" si="388"/>
        <v/>
      </c>
      <c r="J4962" s="1"/>
      <c r="K4962" s="1"/>
      <c r="L4962" s="16" t="str">
        <f t="shared" si="389"/>
        <v/>
      </c>
      <c r="M4962" s="70"/>
    </row>
    <row r="4963" spans="1:13" x14ac:dyDescent="0.3">
      <c r="A4963" s="4"/>
      <c r="B4963" s="1"/>
      <c r="C4963" s="1" t="str">
        <f t="shared" si="385"/>
        <v/>
      </c>
      <c r="D4963" s="1"/>
      <c r="E4963" s="1" t="str">
        <f t="shared" si="386"/>
        <v/>
      </c>
      <c r="F4963" s="1" t="str">
        <f t="shared" si="387"/>
        <v/>
      </c>
      <c r="G4963" s="1"/>
      <c r="H4963" s="74" t="str" cm="1">
        <f t="array" ref="H4963">IFERROR(IF(D4963="","",INDEX(Entradas!$H$3:$H$5000,MATCH(Vendas!A4963,IF(Entradas!$B$3:$B$5000=Vendas!D4963,Entradas!$A$3:$A$5000),1))),"Preço não registrado")</f>
        <v/>
      </c>
      <c r="I4963" s="37" t="str">
        <f t="shared" si="388"/>
        <v/>
      </c>
      <c r="J4963" s="1"/>
      <c r="K4963" s="1"/>
      <c r="L4963" s="16" t="str">
        <f t="shared" si="389"/>
        <v/>
      </c>
      <c r="M4963" s="70"/>
    </row>
    <row r="4964" spans="1:13" x14ac:dyDescent="0.3">
      <c r="A4964" s="4"/>
      <c r="B4964" s="1"/>
      <c r="C4964" s="1" t="str">
        <f t="shared" si="385"/>
        <v/>
      </c>
      <c r="D4964" s="1"/>
      <c r="E4964" s="1" t="str">
        <f t="shared" si="386"/>
        <v/>
      </c>
      <c r="F4964" s="1" t="str">
        <f t="shared" si="387"/>
        <v/>
      </c>
      <c r="G4964" s="1"/>
      <c r="H4964" s="74" t="str" cm="1">
        <f t="array" ref="H4964">IFERROR(IF(D4964="","",INDEX(Entradas!$H$3:$H$5000,MATCH(Vendas!A4964,IF(Entradas!$B$3:$B$5000=Vendas!D4964,Entradas!$A$3:$A$5000),1))),"Preço não registrado")</f>
        <v/>
      </c>
      <c r="I4964" s="37" t="str">
        <f t="shared" si="388"/>
        <v/>
      </c>
      <c r="J4964" s="1"/>
      <c r="K4964" s="1"/>
      <c r="L4964" s="16" t="str">
        <f t="shared" si="389"/>
        <v/>
      </c>
      <c r="M4964" s="70"/>
    </row>
    <row r="4965" spans="1:13" x14ac:dyDescent="0.3">
      <c r="A4965" s="4"/>
      <c r="B4965" s="1"/>
      <c r="C4965" s="1" t="str">
        <f t="shared" si="385"/>
        <v/>
      </c>
      <c r="D4965" s="1"/>
      <c r="E4965" s="1" t="str">
        <f t="shared" si="386"/>
        <v/>
      </c>
      <c r="F4965" s="1" t="str">
        <f t="shared" si="387"/>
        <v/>
      </c>
      <c r="G4965" s="1"/>
      <c r="H4965" s="74" t="str" cm="1">
        <f t="array" ref="H4965">IFERROR(IF(D4965="","",INDEX(Entradas!$H$3:$H$5000,MATCH(Vendas!A4965,IF(Entradas!$B$3:$B$5000=Vendas!D4965,Entradas!$A$3:$A$5000),1))),"Preço não registrado")</f>
        <v/>
      </c>
      <c r="I4965" s="37" t="str">
        <f t="shared" si="388"/>
        <v/>
      </c>
      <c r="J4965" s="1"/>
      <c r="K4965" s="1"/>
      <c r="L4965" s="16" t="str">
        <f t="shared" si="389"/>
        <v/>
      </c>
      <c r="M4965" s="70"/>
    </row>
    <row r="4966" spans="1:13" x14ac:dyDescent="0.3">
      <c r="A4966" s="4"/>
      <c r="B4966" s="1"/>
      <c r="C4966" s="1" t="str">
        <f t="shared" si="385"/>
        <v/>
      </c>
      <c r="D4966" s="1"/>
      <c r="E4966" s="1" t="str">
        <f t="shared" si="386"/>
        <v/>
      </c>
      <c r="F4966" s="1" t="str">
        <f t="shared" si="387"/>
        <v/>
      </c>
      <c r="G4966" s="1"/>
      <c r="H4966" s="74" t="str" cm="1">
        <f t="array" ref="H4966">IFERROR(IF(D4966="","",INDEX(Entradas!$H$3:$H$5000,MATCH(Vendas!A4966,IF(Entradas!$B$3:$B$5000=Vendas!D4966,Entradas!$A$3:$A$5000),1))),"Preço não registrado")</f>
        <v/>
      </c>
      <c r="I4966" s="37" t="str">
        <f t="shared" si="388"/>
        <v/>
      </c>
      <c r="J4966" s="1"/>
      <c r="K4966" s="1"/>
      <c r="L4966" s="16" t="str">
        <f t="shared" si="389"/>
        <v/>
      </c>
      <c r="M4966" s="70"/>
    </row>
    <row r="4967" spans="1:13" x14ac:dyDescent="0.3">
      <c r="A4967" s="4"/>
      <c r="B4967" s="1"/>
      <c r="C4967" s="1" t="str">
        <f t="shared" si="385"/>
        <v/>
      </c>
      <c r="D4967" s="1"/>
      <c r="E4967" s="1" t="str">
        <f t="shared" si="386"/>
        <v/>
      </c>
      <c r="F4967" s="1" t="str">
        <f t="shared" si="387"/>
        <v/>
      </c>
      <c r="G4967" s="1"/>
      <c r="H4967" s="74" t="str" cm="1">
        <f t="array" ref="H4967">IFERROR(IF(D4967="","",INDEX(Entradas!$H$3:$H$5000,MATCH(Vendas!A4967,IF(Entradas!$B$3:$B$5000=Vendas!D4967,Entradas!$A$3:$A$5000),1))),"Preço não registrado")</f>
        <v/>
      </c>
      <c r="I4967" s="37" t="str">
        <f t="shared" si="388"/>
        <v/>
      </c>
      <c r="J4967" s="1"/>
      <c r="K4967" s="1"/>
      <c r="L4967" s="16" t="str">
        <f t="shared" si="389"/>
        <v/>
      </c>
      <c r="M4967" s="70"/>
    </row>
    <row r="4968" spans="1:13" x14ac:dyDescent="0.3">
      <c r="A4968" s="4"/>
      <c r="B4968" s="1"/>
      <c r="C4968" s="1" t="str">
        <f t="shared" si="385"/>
        <v/>
      </c>
      <c r="D4968" s="1"/>
      <c r="E4968" s="1" t="str">
        <f t="shared" si="386"/>
        <v/>
      </c>
      <c r="F4968" s="1" t="str">
        <f t="shared" si="387"/>
        <v/>
      </c>
      <c r="G4968" s="1"/>
      <c r="H4968" s="74" t="str" cm="1">
        <f t="array" ref="H4968">IFERROR(IF(D4968="","",INDEX(Entradas!$H$3:$H$5000,MATCH(Vendas!A4968,IF(Entradas!$B$3:$B$5000=Vendas!D4968,Entradas!$A$3:$A$5000),1))),"Preço não registrado")</f>
        <v/>
      </c>
      <c r="I4968" s="37" t="str">
        <f t="shared" si="388"/>
        <v/>
      </c>
      <c r="J4968" s="1"/>
      <c r="K4968" s="1"/>
      <c r="L4968" s="16" t="str">
        <f t="shared" si="389"/>
        <v/>
      </c>
      <c r="M4968" s="70"/>
    </row>
    <row r="4969" spans="1:13" x14ac:dyDescent="0.3">
      <c r="A4969" s="4"/>
      <c r="B4969" s="1"/>
      <c r="C4969" s="1" t="str">
        <f t="shared" si="385"/>
        <v/>
      </c>
      <c r="D4969" s="1"/>
      <c r="E4969" s="1" t="str">
        <f t="shared" si="386"/>
        <v/>
      </c>
      <c r="F4969" s="1" t="str">
        <f t="shared" si="387"/>
        <v/>
      </c>
      <c r="G4969" s="1"/>
      <c r="H4969" s="74" t="str" cm="1">
        <f t="array" ref="H4969">IFERROR(IF(D4969="","",INDEX(Entradas!$H$3:$H$5000,MATCH(Vendas!A4969,IF(Entradas!$B$3:$B$5000=Vendas!D4969,Entradas!$A$3:$A$5000),1))),"Preço não registrado")</f>
        <v/>
      </c>
      <c r="I4969" s="37" t="str">
        <f t="shared" si="388"/>
        <v/>
      </c>
      <c r="J4969" s="1"/>
      <c r="K4969" s="1"/>
      <c r="L4969" s="16" t="str">
        <f t="shared" si="389"/>
        <v/>
      </c>
      <c r="M4969" s="70"/>
    </row>
    <row r="4970" spans="1:13" x14ac:dyDescent="0.3">
      <c r="A4970" s="4"/>
      <c r="B4970" s="1"/>
      <c r="C4970" s="1" t="str">
        <f t="shared" si="385"/>
        <v/>
      </c>
      <c r="D4970" s="1"/>
      <c r="E4970" s="1" t="str">
        <f t="shared" si="386"/>
        <v/>
      </c>
      <c r="F4970" s="1" t="str">
        <f t="shared" si="387"/>
        <v/>
      </c>
      <c r="G4970" s="1"/>
      <c r="H4970" s="74" t="str" cm="1">
        <f t="array" ref="H4970">IFERROR(IF(D4970="","",INDEX(Entradas!$H$3:$H$5000,MATCH(Vendas!A4970,IF(Entradas!$B$3:$B$5000=Vendas!D4970,Entradas!$A$3:$A$5000),1))),"Preço não registrado")</f>
        <v/>
      </c>
      <c r="I4970" s="37" t="str">
        <f t="shared" si="388"/>
        <v/>
      </c>
      <c r="J4970" s="1"/>
      <c r="K4970" s="1"/>
      <c r="L4970" s="16" t="str">
        <f t="shared" si="389"/>
        <v/>
      </c>
      <c r="M4970" s="70"/>
    </row>
    <row r="4971" spans="1:13" x14ac:dyDescent="0.3">
      <c r="A4971" s="4"/>
      <c r="B4971" s="1"/>
      <c r="C4971" s="1" t="str">
        <f t="shared" si="385"/>
        <v/>
      </c>
      <c r="D4971" s="1"/>
      <c r="E4971" s="1" t="str">
        <f t="shared" si="386"/>
        <v/>
      </c>
      <c r="F4971" s="1" t="str">
        <f t="shared" si="387"/>
        <v/>
      </c>
      <c r="G4971" s="1"/>
      <c r="H4971" s="74" t="str" cm="1">
        <f t="array" ref="H4971">IFERROR(IF(D4971="","",INDEX(Entradas!$H$3:$H$5000,MATCH(Vendas!A4971,IF(Entradas!$B$3:$B$5000=Vendas!D4971,Entradas!$A$3:$A$5000),1))),"Preço não registrado")</f>
        <v/>
      </c>
      <c r="I4971" s="37" t="str">
        <f t="shared" si="388"/>
        <v/>
      </c>
      <c r="J4971" s="1"/>
      <c r="K4971" s="1"/>
      <c r="L4971" s="16" t="str">
        <f t="shared" si="389"/>
        <v/>
      </c>
      <c r="M4971" s="70"/>
    </row>
    <row r="4972" spans="1:13" x14ac:dyDescent="0.3">
      <c r="A4972" s="4"/>
      <c r="B4972" s="1"/>
      <c r="C4972" s="1" t="str">
        <f t="shared" si="385"/>
        <v/>
      </c>
      <c r="D4972" s="6"/>
      <c r="E4972" s="1" t="str">
        <f t="shared" si="386"/>
        <v/>
      </c>
      <c r="F4972" s="1" t="str">
        <f t="shared" si="387"/>
        <v/>
      </c>
      <c r="G4972" s="1"/>
      <c r="H4972" s="74" t="str" cm="1">
        <f t="array" ref="H4972">IFERROR(IF(D4972="","",INDEX(Entradas!$H$3:$H$5000,MATCH(Vendas!A4972,IF(Entradas!$B$3:$B$5000=Vendas!D4972,Entradas!$A$3:$A$5000),1))),"Preço não registrado")</f>
        <v/>
      </c>
      <c r="I4972" s="37" t="str">
        <f t="shared" si="388"/>
        <v/>
      </c>
      <c r="J4972" s="1"/>
      <c r="K4972" s="1"/>
      <c r="L4972" s="16" t="str">
        <f t="shared" si="389"/>
        <v/>
      </c>
      <c r="M4972" s="70"/>
    </row>
    <row r="4973" spans="1:13" x14ac:dyDescent="0.3">
      <c r="A4973" s="4"/>
      <c r="B4973" s="1"/>
      <c r="C4973" s="1" t="str">
        <f t="shared" si="385"/>
        <v/>
      </c>
      <c r="D4973" s="1"/>
      <c r="E4973" s="1" t="str">
        <f t="shared" si="386"/>
        <v/>
      </c>
      <c r="F4973" s="1" t="str">
        <f t="shared" si="387"/>
        <v/>
      </c>
      <c r="G4973" s="1"/>
      <c r="H4973" s="74" t="str" cm="1">
        <f t="array" ref="H4973">IFERROR(IF(D4973="","",INDEX(Entradas!$H$3:$H$5000,MATCH(Vendas!A4973,IF(Entradas!$B$3:$B$5000=Vendas!D4973,Entradas!$A$3:$A$5000),1))),"Preço não registrado")</f>
        <v/>
      </c>
      <c r="I4973" s="37" t="str">
        <f t="shared" si="388"/>
        <v/>
      </c>
      <c r="J4973" s="1"/>
      <c r="K4973" s="1"/>
      <c r="L4973" s="16" t="str">
        <f t="shared" si="389"/>
        <v/>
      </c>
      <c r="M4973" s="70"/>
    </row>
    <row r="4974" spans="1:13" x14ac:dyDescent="0.3">
      <c r="A4974" s="4"/>
      <c r="B4974" s="1"/>
      <c r="C4974" s="1" t="str">
        <f t="shared" si="385"/>
        <v/>
      </c>
      <c r="D4974" s="1"/>
      <c r="E4974" s="1" t="str">
        <f t="shared" si="386"/>
        <v/>
      </c>
      <c r="F4974" s="1" t="str">
        <f t="shared" si="387"/>
        <v/>
      </c>
      <c r="G4974" s="1"/>
      <c r="H4974" s="74" t="str" cm="1">
        <f t="array" ref="H4974">IFERROR(IF(D4974="","",INDEX(Entradas!$H$3:$H$5000,MATCH(Vendas!A4974,IF(Entradas!$B$3:$B$5000=Vendas!D4974,Entradas!$A$3:$A$5000),1))),"Preço não registrado")</f>
        <v/>
      </c>
      <c r="I4974" s="37" t="str">
        <f t="shared" si="388"/>
        <v/>
      </c>
      <c r="J4974" s="1"/>
      <c r="K4974" s="1"/>
      <c r="L4974" s="16" t="str">
        <f t="shared" si="389"/>
        <v/>
      </c>
      <c r="M4974" s="70"/>
    </row>
    <row r="4975" spans="1:13" x14ac:dyDescent="0.3">
      <c r="A4975" s="4"/>
      <c r="B4975" s="1"/>
      <c r="C4975" s="1" t="str">
        <f t="shared" si="385"/>
        <v/>
      </c>
      <c r="D4975" s="1"/>
      <c r="E4975" s="1" t="str">
        <f t="shared" si="386"/>
        <v/>
      </c>
      <c r="F4975" s="1" t="str">
        <f t="shared" si="387"/>
        <v/>
      </c>
      <c r="G4975" s="1"/>
      <c r="H4975" s="74" t="str" cm="1">
        <f t="array" ref="H4975">IFERROR(IF(D4975="","",INDEX(Entradas!$H$3:$H$5000,MATCH(Vendas!A4975,IF(Entradas!$B$3:$B$5000=Vendas!D4975,Entradas!$A$3:$A$5000),1))),"Preço não registrado")</f>
        <v/>
      </c>
      <c r="I4975" s="37" t="str">
        <f t="shared" si="388"/>
        <v/>
      </c>
      <c r="J4975" s="1"/>
      <c r="K4975" s="1"/>
      <c r="L4975" s="16" t="str">
        <f t="shared" si="389"/>
        <v/>
      </c>
      <c r="M4975" s="70"/>
    </row>
    <row r="4976" spans="1:13" x14ac:dyDescent="0.3">
      <c r="A4976" s="4"/>
      <c r="B4976" s="1"/>
      <c r="C4976" s="1" t="str">
        <f t="shared" si="385"/>
        <v/>
      </c>
      <c r="D4976" s="1"/>
      <c r="E4976" s="1" t="str">
        <f t="shared" si="386"/>
        <v/>
      </c>
      <c r="F4976" s="1" t="str">
        <f t="shared" si="387"/>
        <v/>
      </c>
      <c r="G4976" s="1"/>
      <c r="H4976" s="74" t="str" cm="1">
        <f t="array" ref="H4976">IFERROR(IF(D4976="","",INDEX(Entradas!$H$3:$H$5000,MATCH(Vendas!A4976,IF(Entradas!$B$3:$B$5000=Vendas!D4976,Entradas!$A$3:$A$5000),1))),"Preço não registrado")</f>
        <v/>
      </c>
      <c r="I4976" s="37" t="str">
        <f t="shared" si="388"/>
        <v/>
      </c>
      <c r="J4976" s="1"/>
      <c r="K4976" s="1"/>
      <c r="L4976" s="16" t="str">
        <f t="shared" si="389"/>
        <v/>
      </c>
      <c r="M4976" s="70"/>
    </row>
    <row r="4977" spans="1:13" x14ac:dyDescent="0.3">
      <c r="A4977" s="4"/>
      <c r="B4977" s="1"/>
      <c r="C4977" s="1" t="str">
        <f t="shared" si="385"/>
        <v/>
      </c>
      <c r="D4977" s="1"/>
      <c r="E4977" s="1" t="str">
        <f t="shared" si="386"/>
        <v/>
      </c>
      <c r="F4977" s="1" t="str">
        <f t="shared" si="387"/>
        <v/>
      </c>
      <c r="G4977" s="1"/>
      <c r="H4977" s="74" t="str" cm="1">
        <f t="array" ref="H4977">IFERROR(IF(D4977="","",INDEX(Entradas!$H$3:$H$5000,MATCH(Vendas!A4977,IF(Entradas!$B$3:$B$5000=Vendas!D4977,Entradas!$A$3:$A$5000),1))),"Preço não registrado")</f>
        <v/>
      </c>
      <c r="I4977" s="37" t="str">
        <f t="shared" si="388"/>
        <v/>
      </c>
      <c r="J4977" s="1"/>
      <c r="K4977" s="1"/>
      <c r="L4977" s="16" t="str">
        <f t="shared" si="389"/>
        <v/>
      </c>
      <c r="M4977" s="70"/>
    </row>
    <row r="4978" spans="1:13" x14ac:dyDescent="0.3">
      <c r="A4978" s="4"/>
      <c r="B4978" s="1"/>
      <c r="C4978" s="1" t="str">
        <f t="shared" si="385"/>
        <v/>
      </c>
      <c r="D4978" s="1"/>
      <c r="E4978" s="1" t="str">
        <f t="shared" si="386"/>
        <v/>
      </c>
      <c r="F4978" s="1" t="str">
        <f t="shared" si="387"/>
        <v/>
      </c>
      <c r="G4978" s="1"/>
      <c r="H4978" s="74" t="str" cm="1">
        <f t="array" ref="H4978">IFERROR(IF(D4978="","",INDEX(Entradas!$H$3:$H$5000,MATCH(Vendas!A4978,IF(Entradas!$B$3:$B$5000=Vendas!D4978,Entradas!$A$3:$A$5000),1))),"Preço não registrado")</f>
        <v/>
      </c>
      <c r="I4978" s="37" t="str">
        <f t="shared" si="388"/>
        <v/>
      </c>
      <c r="J4978" s="1"/>
      <c r="K4978" s="1"/>
      <c r="L4978" s="16" t="str">
        <f t="shared" si="389"/>
        <v/>
      </c>
      <c r="M4978" s="70"/>
    </row>
    <row r="4979" spans="1:13" x14ac:dyDescent="0.3">
      <c r="A4979" s="4"/>
      <c r="B4979" s="1"/>
      <c r="C4979" s="1" t="str">
        <f t="shared" si="385"/>
        <v/>
      </c>
      <c r="D4979" s="1"/>
      <c r="E4979" s="1" t="str">
        <f t="shared" si="386"/>
        <v/>
      </c>
      <c r="F4979" s="1" t="str">
        <f t="shared" si="387"/>
        <v/>
      </c>
      <c r="G4979" s="1"/>
      <c r="H4979" s="74" t="str" cm="1">
        <f t="array" ref="H4979">IFERROR(IF(D4979="","",INDEX(Entradas!$H$3:$H$5000,MATCH(Vendas!A4979,IF(Entradas!$B$3:$B$5000=Vendas!D4979,Entradas!$A$3:$A$5000),1))),"Preço não registrado")</f>
        <v/>
      </c>
      <c r="I4979" s="37" t="str">
        <f t="shared" si="388"/>
        <v/>
      </c>
      <c r="J4979" s="1"/>
      <c r="K4979" s="1"/>
      <c r="L4979" s="16" t="str">
        <f t="shared" si="389"/>
        <v/>
      </c>
      <c r="M4979" s="70"/>
    </row>
    <row r="4980" spans="1:13" x14ac:dyDescent="0.3">
      <c r="A4980" s="4"/>
      <c r="B4980" s="1"/>
      <c r="C4980" s="1" t="str">
        <f t="shared" si="385"/>
        <v/>
      </c>
      <c r="D4980" s="1"/>
      <c r="E4980" s="1" t="str">
        <f t="shared" si="386"/>
        <v/>
      </c>
      <c r="F4980" s="1" t="str">
        <f t="shared" si="387"/>
        <v/>
      </c>
      <c r="G4980" s="1"/>
      <c r="H4980" s="74" t="str" cm="1">
        <f t="array" ref="H4980">IFERROR(IF(D4980="","",INDEX(Entradas!$H$3:$H$5000,MATCH(Vendas!A4980,IF(Entradas!$B$3:$B$5000=Vendas!D4980,Entradas!$A$3:$A$5000),1))),"Preço não registrado")</f>
        <v/>
      </c>
      <c r="I4980" s="37" t="str">
        <f t="shared" si="388"/>
        <v/>
      </c>
      <c r="J4980" s="1"/>
      <c r="K4980" s="1"/>
      <c r="L4980" s="16" t="str">
        <f t="shared" si="389"/>
        <v/>
      </c>
      <c r="M4980" s="70"/>
    </row>
    <row r="4981" spans="1:13" x14ac:dyDescent="0.3">
      <c r="A4981" s="4"/>
      <c r="B4981" s="1"/>
      <c r="C4981" s="1" t="str">
        <f t="shared" si="385"/>
        <v/>
      </c>
      <c r="D4981" s="1"/>
      <c r="E4981" s="1" t="str">
        <f t="shared" si="386"/>
        <v/>
      </c>
      <c r="F4981" s="1" t="str">
        <f t="shared" si="387"/>
        <v/>
      </c>
      <c r="G4981" s="1"/>
      <c r="H4981" s="74" t="str" cm="1">
        <f t="array" ref="H4981">IFERROR(IF(D4981="","",INDEX(Entradas!$H$3:$H$5000,MATCH(Vendas!A4981,IF(Entradas!$B$3:$B$5000=Vendas!D4981,Entradas!$A$3:$A$5000),1))),"Preço não registrado")</f>
        <v/>
      </c>
      <c r="I4981" s="37" t="str">
        <f t="shared" si="388"/>
        <v/>
      </c>
      <c r="J4981" s="1"/>
      <c r="K4981" s="1"/>
      <c r="L4981" s="16" t="str">
        <f t="shared" si="389"/>
        <v/>
      </c>
      <c r="M4981" s="70"/>
    </row>
    <row r="4982" spans="1:13" x14ac:dyDescent="0.3">
      <c r="A4982" s="4"/>
      <c r="B4982" s="1"/>
      <c r="C4982" s="1" t="str">
        <f t="shared" si="385"/>
        <v/>
      </c>
      <c r="D4982" s="6"/>
      <c r="E4982" s="1" t="str">
        <f t="shared" si="386"/>
        <v/>
      </c>
      <c r="F4982" s="1" t="str">
        <f t="shared" si="387"/>
        <v/>
      </c>
      <c r="G4982" s="1"/>
      <c r="H4982" s="74" t="str" cm="1">
        <f t="array" ref="H4982">IFERROR(IF(D4982="","",INDEX(Entradas!$H$3:$H$5000,MATCH(Vendas!A4982,IF(Entradas!$B$3:$B$5000=Vendas!D4982,Entradas!$A$3:$A$5000),1))),"Preço não registrado")</f>
        <v/>
      </c>
      <c r="I4982" s="37" t="str">
        <f t="shared" si="388"/>
        <v/>
      </c>
      <c r="J4982" s="1"/>
      <c r="K4982" s="28"/>
      <c r="L4982" s="16" t="str">
        <f t="shared" si="389"/>
        <v/>
      </c>
      <c r="M4982" s="70"/>
    </row>
    <row r="4983" spans="1:13" x14ac:dyDescent="0.3">
      <c r="A4983" s="4"/>
      <c r="B4983" s="1"/>
      <c r="C4983" s="1" t="str">
        <f t="shared" si="385"/>
        <v/>
      </c>
      <c r="D4983" s="1"/>
      <c r="E4983" s="1" t="str">
        <f t="shared" si="386"/>
        <v/>
      </c>
      <c r="F4983" s="1" t="str">
        <f t="shared" si="387"/>
        <v/>
      </c>
      <c r="G4983" s="1"/>
      <c r="H4983" s="74" t="str" cm="1">
        <f t="array" ref="H4983">IFERROR(IF(D4983="","",INDEX(Entradas!$H$3:$H$5000,MATCH(Vendas!A4983,IF(Entradas!$B$3:$B$5000=Vendas!D4983,Entradas!$A$3:$A$5000),1))),"Preço não registrado")</f>
        <v/>
      </c>
      <c r="I4983" s="37" t="str">
        <f t="shared" si="388"/>
        <v/>
      </c>
      <c r="J4983" s="1"/>
      <c r="K4983" s="1"/>
      <c r="L4983" s="16" t="str">
        <f t="shared" si="389"/>
        <v/>
      </c>
      <c r="M4983" s="70"/>
    </row>
    <row r="4984" spans="1:13" x14ac:dyDescent="0.3">
      <c r="A4984" s="4"/>
      <c r="B4984" s="1"/>
      <c r="C4984" s="1" t="str">
        <f t="shared" si="385"/>
        <v/>
      </c>
      <c r="D4984" s="1"/>
      <c r="E4984" s="1" t="str">
        <f t="shared" si="386"/>
        <v/>
      </c>
      <c r="F4984" s="1" t="str">
        <f t="shared" si="387"/>
        <v/>
      </c>
      <c r="G4984" s="1"/>
      <c r="H4984" s="74" t="str" cm="1">
        <f t="array" ref="H4984">IFERROR(IF(D4984="","",INDEX(Entradas!$H$3:$H$5000,MATCH(Vendas!A4984,IF(Entradas!$B$3:$B$5000=Vendas!D4984,Entradas!$A$3:$A$5000),1))),"Preço não registrado")</f>
        <v/>
      </c>
      <c r="I4984" s="37" t="str">
        <f t="shared" si="388"/>
        <v/>
      </c>
      <c r="J4984" s="1"/>
      <c r="K4984" s="1"/>
      <c r="L4984" s="16" t="str">
        <f t="shared" si="389"/>
        <v/>
      </c>
      <c r="M4984" s="70"/>
    </row>
    <row r="4985" spans="1:13" x14ac:dyDescent="0.3">
      <c r="A4985" s="4"/>
      <c r="B4985" s="1"/>
      <c r="C4985" s="1" t="str">
        <f t="shared" si="385"/>
        <v/>
      </c>
      <c r="D4985" s="1"/>
      <c r="E4985" s="1" t="str">
        <f t="shared" si="386"/>
        <v/>
      </c>
      <c r="F4985" s="1" t="str">
        <f t="shared" si="387"/>
        <v/>
      </c>
      <c r="G4985" s="1"/>
      <c r="H4985" s="74" t="str" cm="1">
        <f t="array" ref="H4985">IFERROR(IF(D4985="","",INDEX(Entradas!$H$3:$H$5000,MATCH(Vendas!A4985,IF(Entradas!$B$3:$B$5000=Vendas!D4985,Entradas!$A$3:$A$5000),1))),"Preço não registrado")</f>
        <v/>
      </c>
      <c r="I4985" s="37" t="str">
        <f t="shared" si="388"/>
        <v/>
      </c>
      <c r="J4985" s="1"/>
      <c r="K4985" s="1"/>
      <c r="L4985" s="16" t="str">
        <f t="shared" si="389"/>
        <v/>
      </c>
      <c r="M4985" s="70"/>
    </row>
    <row r="4986" spans="1:13" x14ac:dyDescent="0.3">
      <c r="A4986" s="4"/>
      <c r="B4986" s="1"/>
      <c r="C4986" s="1" t="str">
        <f t="shared" si="385"/>
        <v/>
      </c>
      <c r="D4986" s="1"/>
      <c r="E4986" s="1" t="str">
        <f t="shared" si="386"/>
        <v/>
      </c>
      <c r="F4986" s="1" t="str">
        <f t="shared" si="387"/>
        <v/>
      </c>
      <c r="G4986" s="1"/>
      <c r="H4986" s="74" t="str" cm="1">
        <f t="array" ref="H4986">IFERROR(IF(D4986="","",INDEX(Entradas!$H$3:$H$5000,MATCH(Vendas!A4986,IF(Entradas!$B$3:$B$5000=Vendas!D4986,Entradas!$A$3:$A$5000),1))),"Preço não registrado")</f>
        <v/>
      </c>
      <c r="I4986" s="37" t="str">
        <f t="shared" si="388"/>
        <v/>
      </c>
      <c r="J4986" s="1"/>
      <c r="K4986" s="1"/>
      <c r="L4986" s="16" t="str">
        <f t="shared" si="389"/>
        <v/>
      </c>
      <c r="M4986" s="70"/>
    </row>
    <row r="4987" spans="1:13" x14ac:dyDescent="0.3">
      <c r="A4987" s="4"/>
      <c r="B4987" s="1"/>
      <c r="C4987" s="1" t="str">
        <f t="shared" si="385"/>
        <v/>
      </c>
      <c r="D4987" s="1"/>
      <c r="E4987" s="1" t="str">
        <f t="shared" si="386"/>
        <v/>
      </c>
      <c r="F4987" s="1" t="str">
        <f t="shared" si="387"/>
        <v/>
      </c>
      <c r="G4987" s="1"/>
      <c r="H4987" s="74" t="str" cm="1">
        <f t="array" ref="H4987">IFERROR(IF(D4987="","",INDEX(Entradas!$H$3:$H$5000,MATCH(Vendas!A4987,IF(Entradas!$B$3:$B$5000=Vendas!D4987,Entradas!$A$3:$A$5000),1))),"Preço não registrado")</f>
        <v/>
      </c>
      <c r="I4987" s="37" t="str">
        <f t="shared" si="388"/>
        <v/>
      </c>
      <c r="J4987" s="1"/>
      <c r="K4987" s="1"/>
      <c r="L4987" s="16" t="str">
        <f t="shared" si="389"/>
        <v/>
      </c>
      <c r="M4987" s="70"/>
    </row>
    <row r="4988" spans="1:13" x14ac:dyDescent="0.3">
      <c r="A4988" s="4"/>
      <c r="B4988" s="1"/>
      <c r="C4988" s="1" t="str">
        <f t="shared" si="385"/>
        <v/>
      </c>
      <c r="D4988" s="1"/>
      <c r="E4988" s="1" t="str">
        <f t="shared" si="386"/>
        <v/>
      </c>
      <c r="F4988" s="1" t="str">
        <f t="shared" si="387"/>
        <v/>
      </c>
      <c r="G4988" s="1"/>
      <c r="H4988" s="74" t="str" cm="1">
        <f t="array" ref="H4988">IFERROR(IF(D4988="","",INDEX(Entradas!$H$3:$H$5000,MATCH(Vendas!A4988,IF(Entradas!$B$3:$B$5000=Vendas!D4988,Entradas!$A$3:$A$5000),1))),"Preço não registrado")</f>
        <v/>
      </c>
      <c r="I4988" s="37" t="str">
        <f t="shared" si="388"/>
        <v/>
      </c>
      <c r="J4988" s="1"/>
      <c r="K4988" s="1"/>
      <c r="L4988" s="16" t="str">
        <f t="shared" si="389"/>
        <v/>
      </c>
      <c r="M4988" s="70"/>
    </row>
    <row r="4989" spans="1:13" x14ac:dyDescent="0.3">
      <c r="A4989" s="4"/>
      <c r="B4989" s="1"/>
      <c r="C4989" s="1" t="str">
        <f t="shared" si="385"/>
        <v/>
      </c>
      <c r="D4989" s="1"/>
      <c r="E4989" s="1" t="str">
        <f t="shared" si="386"/>
        <v/>
      </c>
      <c r="F4989" s="1" t="str">
        <f t="shared" si="387"/>
        <v/>
      </c>
      <c r="G4989" s="1"/>
      <c r="H4989" s="74" t="str" cm="1">
        <f t="array" ref="H4989">IFERROR(IF(D4989="","",INDEX(Entradas!$H$3:$H$5000,MATCH(Vendas!A4989,IF(Entradas!$B$3:$B$5000=Vendas!D4989,Entradas!$A$3:$A$5000),1))),"Preço não registrado")</f>
        <v/>
      </c>
      <c r="I4989" s="37" t="str">
        <f t="shared" si="388"/>
        <v/>
      </c>
      <c r="J4989" s="1"/>
      <c r="K4989" s="1"/>
      <c r="L4989" s="16" t="str">
        <f t="shared" si="389"/>
        <v/>
      </c>
      <c r="M4989" s="70"/>
    </row>
    <row r="4990" spans="1:13" x14ac:dyDescent="0.3">
      <c r="A4990" s="4"/>
      <c r="B4990" s="1"/>
      <c r="C4990" s="1" t="str">
        <f t="shared" si="385"/>
        <v/>
      </c>
      <c r="D4990" s="1"/>
      <c r="E4990" s="1" t="str">
        <f t="shared" si="386"/>
        <v/>
      </c>
      <c r="F4990" s="1" t="str">
        <f t="shared" si="387"/>
        <v/>
      </c>
      <c r="G4990" s="1"/>
      <c r="H4990" s="74" t="str" cm="1">
        <f t="array" ref="H4990">IFERROR(IF(D4990="","",INDEX(Entradas!$H$3:$H$5000,MATCH(Vendas!A4990,IF(Entradas!$B$3:$B$5000=Vendas!D4990,Entradas!$A$3:$A$5000),1))),"Preço não registrado")</f>
        <v/>
      </c>
      <c r="I4990" s="37" t="str">
        <f t="shared" si="388"/>
        <v/>
      </c>
      <c r="J4990" s="1"/>
      <c r="K4990" s="1"/>
      <c r="L4990" s="16" t="str">
        <f t="shared" si="389"/>
        <v/>
      </c>
      <c r="M4990" s="70"/>
    </row>
    <row r="4991" spans="1:13" x14ac:dyDescent="0.3">
      <c r="A4991" s="4"/>
      <c r="B4991" s="1"/>
      <c r="C4991" s="1" t="str">
        <f t="shared" si="385"/>
        <v/>
      </c>
      <c r="D4991" s="1"/>
      <c r="E4991" s="1" t="str">
        <f t="shared" si="386"/>
        <v/>
      </c>
      <c r="F4991" s="1" t="str">
        <f t="shared" si="387"/>
        <v/>
      </c>
      <c r="G4991" s="1"/>
      <c r="H4991" s="74" t="str" cm="1">
        <f t="array" ref="H4991">IFERROR(IF(D4991="","",INDEX(Entradas!$H$3:$H$5000,MATCH(Vendas!A4991,IF(Entradas!$B$3:$B$5000=Vendas!D4991,Entradas!$A$3:$A$5000),1))),"Preço não registrado")</f>
        <v/>
      </c>
      <c r="I4991" s="37" t="str">
        <f t="shared" si="388"/>
        <v/>
      </c>
      <c r="J4991" s="1"/>
      <c r="K4991" s="1"/>
      <c r="L4991" s="16" t="str">
        <f t="shared" si="389"/>
        <v/>
      </c>
      <c r="M4991" s="70"/>
    </row>
    <row r="4992" spans="1:13" x14ac:dyDescent="0.3">
      <c r="A4992" s="4"/>
      <c r="B4992" s="1"/>
      <c r="C4992" s="1" t="str">
        <f t="shared" si="385"/>
        <v/>
      </c>
      <c r="D4992" s="6"/>
      <c r="E4992" s="1" t="str">
        <f t="shared" si="386"/>
        <v/>
      </c>
      <c r="F4992" s="1" t="str">
        <f t="shared" si="387"/>
        <v/>
      </c>
      <c r="G4992" s="1"/>
      <c r="H4992" s="74" t="str" cm="1">
        <f t="array" ref="H4992">IFERROR(IF(D4992="","",INDEX(Entradas!$H$3:$H$5000,MATCH(Vendas!A4992,IF(Entradas!$B$3:$B$5000=Vendas!D4992,Entradas!$A$3:$A$5000),1))),"Preço não registrado")</f>
        <v/>
      </c>
      <c r="I4992" s="37" t="str">
        <f t="shared" si="388"/>
        <v/>
      </c>
      <c r="J4992" s="1"/>
      <c r="K4992" s="1"/>
      <c r="L4992" s="16" t="str">
        <f t="shared" si="389"/>
        <v/>
      </c>
      <c r="M4992" s="70"/>
    </row>
    <row r="4993" spans="1:13" x14ac:dyDescent="0.3">
      <c r="A4993" s="4"/>
      <c r="B4993" s="1"/>
      <c r="C4993" s="1" t="str">
        <f t="shared" si="385"/>
        <v/>
      </c>
      <c r="D4993" s="1"/>
      <c r="E4993" s="1" t="str">
        <f t="shared" si="386"/>
        <v/>
      </c>
      <c r="F4993" s="1" t="str">
        <f t="shared" si="387"/>
        <v/>
      </c>
      <c r="G4993" s="1"/>
      <c r="H4993" s="74" t="str" cm="1">
        <f t="array" ref="H4993">IFERROR(IF(D4993="","",INDEX(Entradas!$H$3:$H$5000,MATCH(Vendas!A4993,IF(Entradas!$B$3:$B$5000=Vendas!D4993,Entradas!$A$3:$A$5000),1))),"Preço não registrado")</f>
        <v/>
      </c>
      <c r="I4993" s="37" t="str">
        <f t="shared" si="388"/>
        <v/>
      </c>
      <c r="J4993" s="1"/>
      <c r="K4993" s="1"/>
      <c r="L4993" s="16" t="str">
        <f t="shared" si="389"/>
        <v/>
      </c>
      <c r="M4993" s="70"/>
    </row>
    <row r="4994" spans="1:13" x14ac:dyDescent="0.3">
      <c r="A4994" s="4"/>
      <c r="B4994" s="1"/>
      <c r="C4994" s="1" t="str">
        <f t="shared" si="385"/>
        <v/>
      </c>
      <c r="D4994" s="1"/>
      <c r="E4994" s="1" t="str">
        <f t="shared" si="386"/>
        <v/>
      </c>
      <c r="F4994" s="1" t="str">
        <f t="shared" si="387"/>
        <v/>
      </c>
      <c r="G4994" s="1"/>
      <c r="H4994" s="74" t="str" cm="1">
        <f t="array" ref="H4994">IFERROR(IF(D4994="","",INDEX(Entradas!$H$3:$H$5000,MATCH(Vendas!A4994,IF(Entradas!$B$3:$B$5000=Vendas!D4994,Entradas!$A$3:$A$5000),1))),"Preço não registrado")</f>
        <v/>
      </c>
      <c r="I4994" s="37" t="str">
        <f t="shared" si="388"/>
        <v/>
      </c>
      <c r="J4994" s="1"/>
      <c r="K4994" s="1"/>
      <c r="L4994" s="16" t="str">
        <f t="shared" si="389"/>
        <v/>
      </c>
      <c r="M4994" s="70"/>
    </row>
    <row r="4995" spans="1:13" x14ac:dyDescent="0.3">
      <c r="A4995" s="4"/>
      <c r="B4995" s="1"/>
      <c r="C4995" s="1" t="str">
        <f t="shared" ref="C4995:C5002" si="390">IF(B4995="","",VLOOKUP(B4995,tabela_cliente,2,0))</f>
        <v/>
      </c>
      <c r="D4995" s="1"/>
      <c r="E4995" s="1" t="str">
        <f t="shared" ref="E4995:E5002" si="391">IF(D4995="","",VLOOKUP(D4995,tabela_produto,2,0))</f>
        <v/>
      </c>
      <c r="F4995" s="1" t="str">
        <f t="shared" ref="F4995:F5002" si="392">IF(D4995="","",VLOOKUP(D4995,tabela_produto,3,0))</f>
        <v/>
      </c>
      <c r="G4995" s="1"/>
      <c r="H4995" s="74" t="str" cm="1">
        <f t="array" ref="H4995">IFERROR(IF(D4995="","",INDEX(Entradas!$H$3:$H$5000,MATCH(Vendas!A4995,IF(Entradas!$B$3:$B$5000=Vendas!D4995,Entradas!$A$3:$A$5000),1))),"Preço não registrado")</f>
        <v/>
      </c>
      <c r="I4995" s="37" t="str">
        <f t="shared" si="388"/>
        <v/>
      </c>
      <c r="J4995" s="1"/>
      <c r="K4995" s="1"/>
      <c r="L4995" s="16" t="str">
        <f t="shared" si="389"/>
        <v/>
      </c>
      <c r="M4995" s="70"/>
    </row>
    <row r="4996" spans="1:13" x14ac:dyDescent="0.3">
      <c r="A4996" s="4"/>
      <c r="B4996" s="1"/>
      <c r="C4996" s="1" t="str">
        <f t="shared" si="390"/>
        <v/>
      </c>
      <c r="D4996" s="1"/>
      <c r="E4996" s="1" t="str">
        <f t="shared" si="391"/>
        <v/>
      </c>
      <c r="F4996" s="1" t="str">
        <f t="shared" si="392"/>
        <v/>
      </c>
      <c r="G4996" s="1"/>
      <c r="H4996" s="74" t="str" cm="1">
        <f t="array" ref="H4996">IFERROR(IF(D4996="","",INDEX(Entradas!$H$3:$H$5000,MATCH(Vendas!A4996,IF(Entradas!$B$3:$B$5000=Vendas!D4996,Entradas!$A$3:$A$5000),1))),"Preço não registrado")</f>
        <v/>
      </c>
      <c r="I4996" s="37" t="str">
        <f t="shared" ref="I4996:I5002" si="393">IFERROR(IF(OR(G4996="",H4996=""),"",G4996*H4996),"")</f>
        <v/>
      </c>
      <c r="J4996" s="1"/>
      <c r="K4996" s="1"/>
      <c r="L4996" s="16" t="str">
        <f t="shared" ref="L4996:L5002" si="394">IF(K4996="","",HYPERLINK("https://rastreamentocorreios.info/consulta/"&amp;K4996,"Rastreie aqui"))</f>
        <v/>
      </c>
      <c r="M4996" s="70"/>
    </row>
    <row r="4997" spans="1:13" x14ac:dyDescent="0.3">
      <c r="A4997" s="4"/>
      <c r="B4997" s="1"/>
      <c r="C4997" s="1" t="str">
        <f t="shared" si="390"/>
        <v/>
      </c>
      <c r="D4997" s="1"/>
      <c r="E4997" s="1" t="str">
        <f t="shared" si="391"/>
        <v/>
      </c>
      <c r="F4997" s="1" t="str">
        <f t="shared" si="392"/>
        <v/>
      </c>
      <c r="G4997" s="1"/>
      <c r="H4997" s="74" t="str" cm="1">
        <f t="array" ref="H4997">IFERROR(IF(D4997="","",INDEX(Entradas!$H$3:$H$5000,MATCH(Vendas!A4997,IF(Entradas!$B$3:$B$5000=Vendas!D4997,Entradas!$A$3:$A$5000),1))),"Preço não registrado")</f>
        <v/>
      </c>
      <c r="I4997" s="37" t="str">
        <f t="shared" si="393"/>
        <v/>
      </c>
      <c r="J4997" s="1"/>
      <c r="K4997" s="1"/>
      <c r="L4997" s="16" t="str">
        <f t="shared" si="394"/>
        <v/>
      </c>
      <c r="M4997" s="70"/>
    </row>
    <row r="4998" spans="1:13" x14ac:dyDescent="0.3">
      <c r="A4998" s="4"/>
      <c r="B4998" s="1"/>
      <c r="C4998" s="1" t="str">
        <f t="shared" si="390"/>
        <v/>
      </c>
      <c r="D4998" s="1"/>
      <c r="E4998" s="1" t="str">
        <f t="shared" si="391"/>
        <v/>
      </c>
      <c r="F4998" s="1" t="str">
        <f t="shared" si="392"/>
        <v/>
      </c>
      <c r="G4998" s="1"/>
      <c r="H4998" s="74" t="str" cm="1">
        <f t="array" ref="H4998">IFERROR(IF(D4998="","",INDEX(Entradas!$H$3:$H$5000,MATCH(Vendas!A4998,IF(Entradas!$B$3:$B$5000=Vendas!D4998,Entradas!$A$3:$A$5000),1))),"Preço não registrado")</f>
        <v/>
      </c>
      <c r="I4998" s="37" t="str">
        <f t="shared" si="393"/>
        <v/>
      </c>
      <c r="J4998" s="1"/>
      <c r="K4998" s="1"/>
      <c r="L4998" s="16" t="str">
        <f t="shared" si="394"/>
        <v/>
      </c>
      <c r="M4998" s="70"/>
    </row>
    <row r="4999" spans="1:13" x14ac:dyDescent="0.3">
      <c r="A4999" s="4"/>
      <c r="B4999" s="1"/>
      <c r="C4999" s="1" t="str">
        <f t="shared" si="390"/>
        <v/>
      </c>
      <c r="D4999" s="1"/>
      <c r="E4999" s="1" t="str">
        <f t="shared" si="391"/>
        <v/>
      </c>
      <c r="F4999" s="1" t="str">
        <f t="shared" si="392"/>
        <v/>
      </c>
      <c r="G4999" s="1"/>
      <c r="H4999" s="74" t="str" cm="1">
        <f t="array" ref="H4999">IFERROR(IF(D4999="","",INDEX(Entradas!$H$3:$H$5000,MATCH(Vendas!A4999,IF(Entradas!$B$3:$B$5000=Vendas!D4999,Entradas!$A$3:$A$5000),1))),"Preço não registrado")</f>
        <v/>
      </c>
      <c r="I4999" s="37" t="str">
        <f t="shared" si="393"/>
        <v/>
      </c>
      <c r="J4999" s="1"/>
      <c r="K4999" s="1"/>
      <c r="L4999" s="16" t="str">
        <f t="shared" si="394"/>
        <v/>
      </c>
      <c r="M4999" s="70"/>
    </row>
    <row r="5000" spans="1:13" x14ac:dyDescent="0.3">
      <c r="A5000" s="4"/>
      <c r="B5000" s="1"/>
      <c r="C5000" s="1" t="str">
        <f t="shared" si="390"/>
        <v/>
      </c>
      <c r="D5000" s="1"/>
      <c r="E5000" s="1" t="str">
        <f t="shared" si="391"/>
        <v/>
      </c>
      <c r="F5000" s="1" t="str">
        <f t="shared" si="392"/>
        <v/>
      </c>
      <c r="G5000" s="1"/>
      <c r="H5000" s="74" t="str" cm="1">
        <f t="array" ref="H5000">IFERROR(IF(D5000="","",INDEX(Entradas!$H$3:$H$5000,MATCH(Vendas!A5000,IF(Entradas!$B$3:$B$5000=Vendas!D5000,Entradas!$A$3:$A$5000),1))),"Preço não registrado")</f>
        <v/>
      </c>
      <c r="I5000" s="37" t="str">
        <f t="shared" si="393"/>
        <v/>
      </c>
      <c r="J5000" s="1"/>
      <c r="K5000" s="1"/>
      <c r="L5000" s="16" t="str">
        <f t="shared" si="394"/>
        <v/>
      </c>
      <c r="M5000" s="70"/>
    </row>
    <row r="5001" spans="1:13" x14ac:dyDescent="0.3">
      <c r="A5001" s="4"/>
      <c r="B5001" s="1"/>
      <c r="C5001" s="1" t="str">
        <f t="shared" si="390"/>
        <v/>
      </c>
      <c r="D5001" s="1"/>
      <c r="E5001" s="1" t="str">
        <f t="shared" si="391"/>
        <v/>
      </c>
      <c r="F5001" s="1" t="str">
        <f t="shared" si="392"/>
        <v/>
      </c>
      <c r="G5001" s="1"/>
      <c r="H5001" s="74" t="str" cm="1">
        <f t="array" ref="H5001">IFERROR(IF(D5001="","",INDEX(Entradas!$H$3:$H$5000,MATCH(Vendas!A5001,IF(Entradas!$B$3:$B$5000=Vendas!D5001,Entradas!$A$3:$A$5000),1))),"Preço não registrado")</f>
        <v/>
      </c>
      <c r="I5001" s="37" t="str">
        <f t="shared" si="393"/>
        <v/>
      </c>
      <c r="J5001" s="1"/>
      <c r="K5001" s="1"/>
      <c r="L5001" s="16" t="str">
        <f t="shared" si="394"/>
        <v/>
      </c>
    </row>
    <row r="5002" spans="1:13" x14ac:dyDescent="0.3">
      <c r="A5002" s="4"/>
      <c r="B5002" s="1"/>
      <c r="C5002" s="24" t="str">
        <f t="shared" si="390"/>
        <v/>
      </c>
      <c r="D5002" s="6"/>
      <c r="E5002" s="24" t="str">
        <f t="shared" si="391"/>
        <v/>
      </c>
      <c r="F5002" s="24" t="str">
        <f t="shared" si="392"/>
        <v/>
      </c>
      <c r="G5002" s="24"/>
      <c r="H5002" s="75" t="str" cm="1">
        <f t="array" ref="H5002">IFERROR(IF(D5002="","",INDEX(Entradas!$H$3:$H$5000,MATCH(Vendas!A5002,IF(Entradas!$B$3:$B$5000=Vendas!D5002,Entradas!$A$3:$A$5000),1))),"Preço não registrado")</f>
        <v/>
      </c>
      <c r="I5002" s="46" t="str">
        <f t="shared" si="393"/>
        <v/>
      </c>
      <c r="J5002" s="24"/>
      <c r="K5002" s="24"/>
      <c r="L5002" s="76" t="str">
        <f t="shared" si="394"/>
        <v/>
      </c>
    </row>
    <row r="5003" spans="1:13" x14ac:dyDescent="0.3">
      <c r="A5003" s="79"/>
      <c r="B5003" s="77"/>
      <c r="C5003" s="77"/>
      <c r="D5003" s="77"/>
      <c r="E5003" s="77"/>
      <c r="F5003" s="77"/>
      <c r="G5003" s="77"/>
      <c r="H5003" s="78"/>
      <c r="I5003" s="78"/>
      <c r="J5003" s="77"/>
      <c r="K5003" s="77"/>
      <c r="L5003" s="77"/>
    </row>
  </sheetData>
  <mergeCells count="3">
    <mergeCell ref="A1:L1"/>
    <mergeCell ref="N4:Q20"/>
    <mergeCell ref="N3:Q3"/>
  </mergeCells>
  <conditionalFormatting sqref="I2:I5002">
    <cfRule type="expression" dxfId="0" priority="3">
      <formula>_xludf.ISERROR($I$3:$I$4999)</formula>
    </cfRule>
  </conditionalFormatting>
  <dataValidations count="3">
    <dataValidation type="list" allowBlank="1" showInputMessage="1" showErrorMessage="1" sqref="J3:J5002" xr:uid="{00000000-0002-0000-0400-000000000000}">
      <formula1>"Despachado, Entregue, A enviar, Pagamento Pendente"</formula1>
    </dataValidation>
    <dataValidation type="list" allowBlank="1" showInputMessage="1" showErrorMessage="1" sqref="B3:B5003" xr:uid="{10BA1763-1804-4CC9-8EED-60E375D1D1BE}">
      <formula1>codigo_cliente</formula1>
    </dataValidation>
    <dataValidation type="list" allowBlank="1" showInputMessage="1" showErrorMessage="1" sqref="D3:D5003" xr:uid="{8D5B0C02-45B2-45C8-97D1-393EDC83B5DD}">
      <formula1>codigo_produto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"/>
  <sheetViews>
    <sheetView zoomScale="120" zoomScaleNormal="120" workbookViewId="0">
      <selection activeCell="S9" sqref="S9"/>
    </sheetView>
  </sheetViews>
  <sheetFormatPr defaultColWidth="9.109375" defaultRowHeight="14.4" x14ac:dyDescent="0.3"/>
  <cols>
    <col min="1" max="1" width="1.5546875" style="11" customWidth="1"/>
    <col min="2" max="2" width="10.44140625" style="11" bestFit="1" customWidth="1"/>
    <col min="3" max="3" width="13.21875" style="11" bestFit="1" customWidth="1"/>
    <col min="4" max="4" width="9.6640625" style="12" customWidth="1"/>
    <col min="5" max="12" width="9.109375" style="11"/>
    <col min="13" max="13" width="12.109375" style="11" customWidth="1"/>
    <col min="14" max="14" width="15.109375" style="11" customWidth="1"/>
    <col min="15" max="15" width="3.6640625" style="11" customWidth="1"/>
    <col min="16" max="16" width="14.6640625" style="11" customWidth="1"/>
    <col min="17" max="17" width="5.44140625" style="11" customWidth="1"/>
    <col min="18" max="18" width="1.5546875" style="11" customWidth="1"/>
    <col min="19" max="19" width="12.6640625" style="11" customWidth="1"/>
    <col min="20" max="16384" width="9.109375" style="11"/>
  </cols>
  <sheetData>
    <row r="1" spans="1:18" s="15" customFormat="1" ht="33.75" customHeight="1" x14ac:dyDescent="0.3">
      <c r="A1" s="5"/>
      <c r="B1" s="102" t="s">
        <v>60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8"/>
    </row>
    <row r="2" spans="1:18" s="15" customFormat="1" ht="15.75" customHeight="1" x14ac:dyDescent="0.3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8"/>
    </row>
    <row r="3" spans="1:18" ht="15" customHeight="1" x14ac:dyDescent="0.3">
      <c r="A3" s="5"/>
      <c r="B3" s="48" t="s">
        <v>31</v>
      </c>
      <c r="C3" s="49" t="s">
        <v>59</v>
      </c>
      <c r="D3" s="11"/>
      <c r="R3" s="5"/>
    </row>
    <row r="4" spans="1:18" ht="15" customHeight="1" x14ac:dyDescent="0.3">
      <c r="A4" s="5"/>
      <c r="B4" s="50" t="s">
        <v>32</v>
      </c>
      <c r="C4" s="51" cm="1">
        <f t="array" ref="C4">SUMPRODUCT(IFERROR(NOT(ISBLANK(data_venda))*(MONTH(data_venda)=1)*(total_compra),0))</f>
        <v>10906.199999999999</v>
      </c>
      <c r="D4" s="11"/>
      <c r="N4" s="109" t="s">
        <v>58</v>
      </c>
      <c r="O4" s="13"/>
      <c r="P4" s="109" t="s">
        <v>57</v>
      </c>
      <c r="R4" s="5"/>
    </row>
    <row r="5" spans="1:18" x14ac:dyDescent="0.3">
      <c r="A5" s="5"/>
      <c r="B5" s="2" t="s">
        <v>48</v>
      </c>
      <c r="C5" s="17" cm="1">
        <f t="array" ref="C5">SUMPRODUCT(IFERROR(NOT(ISBLANK(data_venda))*(MONTH(data_venda)=2)*(total_compra),0))</f>
        <v>10839.6</v>
      </c>
      <c r="D5" s="11"/>
      <c r="N5" s="109"/>
      <c r="O5" s="13"/>
      <c r="P5" s="109"/>
      <c r="R5" s="5"/>
    </row>
    <row r="6" spans="1:18" x14ac:dyDescent="0.3">
      <c r="A6" s="5"/>
      <c r="B6" s="50" t="s">
        <v>49</v>
      </c>
      <c r="C6" s="51" cm="1">
        <f t="array" ref="C6">SUMPRODUCT(IFERROR(NOT(ISBLANK(data_venda))*(MONTH(data_venda)=3)*(total_compra),0))</f>
        <v>14565.599999999993</v>
      </c>
      <c r="D6" s="11"/>
      <c r="N6" s="109"/>
      <c r="O6" s="13"/>
      <c r="P6" s="109"/>
      <c r="R6" s="5"/>
    </row>
    <row r="7" spans="1:18" x14ac:dyDescent="0.3">
      <c r="A7" s="5"/>
      <c r="B7" s="2" t="s">
        <v>50</v>
      </c>
      <c r="C7" s="17" cm="1">
        <f t="array" ref="C7">SUMPRODUCT(IFERROR(NOT(ISBLANK(data_venda))*(MONTH(data_venda)=4)*(total_compra),0))</f>
        <v>14050.799999999994</v>
      </c>
      <c r="D7" s="11"/>
      <c r="N7" s="109"/>
      <c r="O7" s="13"/>
      <c r="P7" s="109"/>
      <c r="R7" s="5"/>
    </row>
    <row r="8" spans="1:18" x14ac:dyDescent="0.3">
      <c r="A8" s="5"/>
      <c r="B8" s="50" t="s">
        <v>51</v>
      </c>
      <c r="C8" s="51" cm="1">
        <f t="array" ref="C8">SUMPRODUCT(IFERROR(NOT(ISBLANK(data_venda))*(MONTH(data_venda)=5)*(total_compra),0))</f>
        <v>14565.599999999993</v>
      </c>
      <c r="D8" s="11"/>
      <c r="N8" s="115">
        <f>COUNTA(codigo_cliente)</f>
        <v>272</v>
      </c>
      <c r="O8" s="13"/>
      <c r="P8" s="115">
        <f>COUNTA(codigo_produto)</f>
        <v>209</v>
      </c>
      <c r="R8" s="5"/>
    </row>
    <row r="9" spans="1:18" x14ac:dyDescent="0.3">
      <c r="A9" s="5"/>
      <c r="B9" s="2" t="s">
        <v>52</v>
      </c>
      <c r="C9" s="17" cm="1">
        <f t="array" ref="C9">SUMPRODUCT(IFERROR(NOT(ISBLANK(data_venda))*(MONTH(data_venda)=6)*(total_compra),0))</f>
        <v>14050.799999999994</v>
      </c>
      <c r="D9" s="11"/>
      <c r="N9" s="115"/>
      <c r="O9" s="13"/>
      <c r="P9" s="115"/>
      <c r="R9" s="5"/>
    </row>
    <row r="10" spans="1:18" x14ac:dyDescent="0.3">
      <c r="A10" s="5"/>
      <c r="B10" s="50" t="s">
        <v>33</v>
      </c>
      <c r="C10" s="51" cm="1">
        <f t="array" ref="C10">SUMPRODUCT(IFERROR(NOT(ISBLANK(data_venda))*(MONTH(data_venda)=7)*(total_compra),0))</f>
        <v>14590.799999999994</v>
      </c>
      <c r="D10" s="11"/>
      <c r="N10" s="115"/>
      <c r="O10" s="13"/>
      <c r="P10" s="115"/>
      <c r="R10" s="5"/>
    </row>
    <row r="11" spans="1:18" x14ac:dyDescent="0.3">
      <c r="A11" s="5"/>
      <c r="B11" s="2" t="s">
        <v>34</v>
      </c>
      <c r="C11" s="17" cm="1">
        <f t="array" ref="C11">SUMPRODUCT(IFERROR(NOT(ISBLANK(data_venda))*(MONTH(data_venda)=8)*(total_compra),0))</f>
        <v>14590.799999999996</v>
      </c>
      <c r="D11" s="11"/>
      <c r="N11" s="115"/>
      <c r="O11" s="13"/>
      <c r="P11" s="115"/>
      <c r="R11" s="5"/>
    </row>
    <row r="12" spans="1:18" x14ac:dyDescent="0.3">
      <c r="A12" s="5"/>
      <c r="B12" s="50" t="s">
        <v>53</v>
      </c>
      <c r="C12" s="51" cm="1">
        <f t="array" ref="C12">SUMPRODUCT(IFERROR(NOT(ISBLANK(data_venda))*(MONTH(data_venda)=9)*(total_compra),0))</f>
        <v>14050.799999999996</v>
      </c>
      <c r="D12" s="11"/>
      <c r="R12" s="5"/>
    </row>
    <row r="13" spans="1:18" x14ac:dyDescent="0.3">
      <c r="A13" s="5"/>
      <c r="B13" s="2" t="s">
        <v>54</v>
      </c>
      <c r="C13" s="17" cm="1">
        <f t="array" ref="C13">SUMPRODUCT(IFERROR(NOT(ISBLANK(data_venda))*(MONTH(data_venda)=10)*(total_compra),0))</f>
        <v>14565.599999999995</v>
      </c>
      <c r="D13" s="11"/>
      <c r="N13" s="110" t="s">
        <v>61</v>
      </c>
      <c r="O13" s="110"/>
      <c r="P13" s="110"/>
      <c r="R13" s="5"/>
    </row>
    <row r="14" spans="1:18" x14ac:dyDescent="0.3">
      <c r="A14" s="5"/>
      <c r="B14" s="50" t="s">
        <v>55</v>
      </c>
      <c r="C14" s="51" cm="1">
        <f t="array" ref="C14">SUMPRODUCT(IFERROR(NOT(ISBLANK(data_venda))*(MONTH(data_venda)=11)*(total_compra),0))</f>
        <v>14050.799999999996</v>
      </c>
      <c r="D14" s="11"/>
      <c r="N14" s="110"/>
      <c r="O14" s="110"/>
      <c r="P14" s="110"/>
      <c r="R14" s="5"/>
    </row>
    <row r="15" spans="1:18" x14ac:dyDescent="0.3">
      <c r="A15" s="5"/>
      <c r="B15" s="2" t="s">
        <v>35</v>
      </c>
      <c r="C15" s="17" cm="1">
        <f t="array" ref="C15">SUMPRODUCT(IFERROR(NOT(ISBLANK(data_venda))*(MONTH(data_venda)=12)*(total_compra),0))</f>
        <v>15465.599999999995</v>
      </c>
      <c r="D15" s="11"/>
      <c r="N15" s="113">
        <f>SUM(C4:C15)</f>
        <v>166292.99999999994</v>
      </c>
      <c r="O15" s="114"/>
      <c r="P15" s="114"/>
      <c r="R15" s="5"/>
    </row>
    <row r="16" spans="1:18" x14ac:dyDescent="0.3">
      <c r="A16" s="5"/>
      <c r="B16" s="52" t="s">
        <v>66</v>
      </c>
      <c r="C16" s="58">
        <f>SUM(C4:C15)</f>
        <v>166292.99999999994</v>
      </c>
      <c r="N16" s="114"/>
      <c r="O16" s="114"/>
      <c r="P16" s="114"/>
      <c r="R16" s="5"/>
    </row>
    <row r="17" spans="1:18" x14ac:dyDescent="0.3">
      <c r="A17" s="5"/>
      <c r="N17" s="114"/>
      <c r="O17" s="114"/>
      <c r="P17" s="114"/>
      <c r="R17" s="5"/>
    </row>
    <row r="18" spans="1:18" x14ac:dyDescent="0.3">
      <c r="A18" s="5"/>
      <c r="R18" s="5"/>
    </row>
    <row r="19" spans="1:18" ht="8.25" customHeight="1" x14ac:dyDescent="0.3">
      <c r="A19" s="5"/>
      <c r="B19" s="5"/>
      <c r="C19" s="5"/>
      <c r="D19" s="1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1" spans="1:18" x14ac:dyDescent="0.3">
      <c r="C21" s="69"/>
    </row>
  </sheetData>
  <mergeCells count="7">
    <mergeCell ref="N13:P14"/>
    <mergeCell ref="N15:P17"/>
    <mergeCell ref="B1:Q1"/>
    <mergeCell ref="N4:N7"/>
    <mergeCell ref="P4:P7"/>
    <mergeCell ref="N8:N11"/>
    <mergeCell ref="P8:P1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/>
  <dimension ref="A1:E15"/>
  <sheetViews>
    <sheetView showGridLines="0" workbookViewId="0">
      <selection activeCell="A9" sqref="A9"/>
    </sheetView>
  </sheetViews>
  <sheetFormatPr defaultRowHeight="14.4" x14ac:dyDescent="0.3"/>
  <cols>
    <col min="1" max="1" width="9.44140625" bestFit="1" customWidth="1"/>
    <col min="2" max="2" width="15.6640625" bestFit="1" customWidth="1"/>
  </cols>
  <sheetData>
    <row r="1" spans="1:5" x14ac:dyDescent="0.3">
      <c r="A1" s="59" t="s">
        <v>8</v>
      </c>
      <c r="B1" s="60" t="s">
        <v>21</v>
      </c>
    </row>
    <row r="2" spans="1:5" x14ac:dyDescent="0.3">
      <c r="A2" s="61" t="s">
        <v>9</v>
      </c>
      <c r="B2" s="62" t="s">
        <v>15</v>
      </c>
    </row>
    <row r="3" spans="1:5" x14ac:dyDescent="0.3">
      <c r="A3" s="61" t="s">
        <v>10</v>
      </c>
      <c r="B3" s="62" t="s">
        <v>16</v>
      </c>
    </row>
    <row r="4" spans="1:5" x14ac:dyDescent="0.3">
      <c r="A4" s="61" t="s">
        <v>11</v>
      </c>
      <c r="B4" s="62" t="s">
        <v>17</v>
      </c>
    </row>
    <row r="5" spans="1:5" x14ac:dyDescent="0.3">
      <c r="A5" s="61" t="s">
        <v>12</v>
      </c>
      <c r="B5" s="62" t="s">
        <v>18</v>
      </c>
    </row>
    <row r="6" spans="1:5" ht="16.2" x14ac:dyDescent="0.3">
      <c r="A6" s="61" t="s">
        <v>13</v>
      </c>
      <c r="B6" s="62" t="s">
        <v>19</v>
      </c>
    </row>
    <row r="7" spans="1:5" ht="16.2" x14ac:dyDescent="0.3">
      <c r="A7" s="61" t="s">
        <v>14</v>
      </c>
      <c r="B7" s="62" t="s">
        <v>20</v>
      </c>
    </row>
    <row r="8" spans="1:5" x14ac:dyDescent="0.3">
      <c r="A8" s="61" t="s">
        <v>121</v>
      </c>
      <c r="B8" s="62" t="s">
        <v>6</v>
      </c>
    </row>
    <row r="9" spans="1:5" x14ac:dyDescent="0.3">
      <c r="A9" s="61"/>
      <c r="B9" s="62"/>
    </row>
    <row r="10" spans="1:5" x14ac:dyDescent="0.3">
      <c r="A10" s="61"/>
      <c r="B10" s="62"/>
    </row>
    <row r="11" spans="1:5" x14ac:dyDescent="0.3">
      <c r="A11" s="61"/>
      <c r="B11" s="62"/>
    </row>
    <row r="12" spans="1:5" x14ac:dyDescent="0.3">
      <c r="A12" s="61"/>
      <c r="B12" s="62"/>
      <c r="E12" s="3"/>
    </row>
    <row r="13" spans="1:5" x14ac:dyDescent="0.3">
      <c r="A13" s="61"/>
      <c r="B13" s="62"/>
    </row>
    <row r="14" spans="1:5" x14ac:dyDescent="0.3">
      <c r="A14" s="61"/>
      <c r="B14" s="62"/>
    </row>
    <row r="15" spans="1:5" x14ac:dyDescent="0.3">
      <c r="A15" s="63"/>
      <c r="B15" s="64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27E7-6EF7-4E62-920F-1E4C24C8AAD3}">
  <dimension ref="A2:O21"/>
  <sheetViews>
    <sheetView showGridLines="0" zoomScale="110" zoomScaleNormal="110" workbookViewId="0">
      <selection activeCell="F15" sqref="F15:H16"/>
    </sheetView>
  </sheetViews>
  <sheetFormatPr defaultColWidth="9.109375" defaultRowHeight="14.4" x14ac:dyDescent="0.3"/>
  <cols>
    <col min="1" max="4" width="9.109375" style="65"/>
    <col min="5" max="5" width="4.77734375" style="65" customWidth="1"/>
    <col min="6" max="11" width="9.109375" style="65"/>
    <col min="12" max="12" width="15.21875" style="65" customWidth="1"/>
    <col min="13" max="13" width="1.88671875" style="65" customWidth="1"/>
    <col min="14" max="14" width="9.109375" style="65"/>
    <col min="15" max="15" width="3.88671875" style="65" customWidth="1"/>
    <col min="16" max="16384" width="9.109375" style="65"/>
  </cols>
  <sheetData>
    <row r="2" spans="1:15" ht="15" thickBot="1" x14ac:dyDescent="0.35"/>
    <row r="3" spans="1:15" ht="14.4" customHeight="1" thickTop="1" x14ac:dyDescent="0.3">
      <c r="F3" s="116" t="s">
        <v>74</v>
      </c>
      <c r="G3" s="117"/>
      <c r="H3" s="117"/>
      <c r="I3" s="117"/>
      <c r="J3" s="117"/>
      <c r="K3" s="117"/>
      <c r="L3" s="117"/>
      <c r="M3" s="117"/>
      <c r="N3" s="117"/>
      <c r="O3" s="118"/>
    </row>
    <row r="4" spans="1:15" ht="14.4" customHeight="1" x14ac:dyDescent="0.3">
      <c r="F4" s="119"/>
      <c r="G4" s="120"/>
      <c r="H4" s="120"/>
      <c r="I4" s="120"/>
      <c r="J4" s="120"/>
      <c r="K4" s="120"/>
      <c r="L4" s="120"/>
      <c r="M4" s="120"/>
      <c r="N4" s="120"/>
      <c r="O4" s="121"/>
    </row>
    <row r="5" spans="1:15" ht="14.4" customHeight="1" x14ac:dyDescent="0.3">
      <c r="F5" s="119"/>
      <c r="G5" s="120"/>
      <c r="H5" s="120"/>
      <c r="I5" s="120"/>
      <c r="J5" s="120"/>
      <c r="K5" s="120"/>
      <c r="L5" s="120"/>
      <c r="M5" s="120"/>
      <c r="N5" s="120"/>
      <c r="O5" s="121"/>
    </row>
    <row r="6" spans="1:15" ht="14.4" customHeight="1" x14ac:dyDescent="0.3">
      <c r="F6" s="119"/>
      <c r="G6" s="120"/>
      <c r="H6" s="120"/>
      <c r="I6" s="120"/>
      <c r="J6" s="120"/>
      <c r="K6" s="120"/>
      <c r="L6" s="120"/>
      <c r="M6" s="120"/>
      <c r="N6" s="120"/>
      <c r="O6" s="121"/>
    </row>
    <row r="7" spans="1:15" ht="14.4" customHeight="1" x14ac:dyDescent="0.3">
      <c r="F7" s="119"/>
      <c r="G7" s="120"/>
      <c r="H7" s="120"/>
      <c r="I7" s="120"/>
      <c r="J7" s="120"/>
      <c r="K7" s="120"/>
      <c r="L7" s="120"/>
      <c r="M7" s="120"/>
      <c r="N7" s="120"/>
      <c r="O7" s="121"/>
    </row>
    <row r="8" spans="1:15" ht="14.4" customHeight="1" x14ac:dyDescent="0.3">
      <c r="F8" s="119"/>
      <c r="G8" s="120"/>
      <c r="H8" s="120"/>
      <c r="I8" s="120"/>
      <c r="J8" s="120"/>
      <c r="K8" s="120"/>
      <c r="L8" s="120"/>
      <c r="M8" s="120"/>
      <c r="N8" s="120"/>
      <c r="O8" s="121"/>
    </row>
    <row r="9" spans="1:15" ht="14.4" customHeight="1" x14ac:dyDescent="0.3">
      <c r="A9" s="66"/>
      <c r="B9" s="66"/>
      <c r="C9" s="66"/>
      <c r="D9" s="66"/>
      <c r="E9" s="66"/>
      <c r="F9" s="119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4.4" customHeight="1" x14ac:dyDescent="0.3">
      <c r="A10" s="66"/>
      <c r="B10" s="66"/>
      <c r="C10" s="66"/>
      <c r="D10" s="66"/>
      <c r="E10" s="66"/>
      <c r="F10" s="119"/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14.4" customHeight="1" x14ac:dyDescent="0.3">
      <c r="A11" s="66"/>
      <c r="B11" s="66"/>
      <c r="C11" s="66"/>
      <c r="D11" s="66"/>
      <c r="E11" s="66"/>
      <c r="F11" s="119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15" ht="14.4" customHeight="1" x14ac:dyDescent="0.3">
      <c r="A12" s="66"/>
      <c r="B12" s="66"/>
      <c r="C12" s="66"/>
      <c r="D12" s="66"/>
      <c r="E12" s="66"/>
      <c r="F12" s="119"/>
      <c r="G12" s="120"/>
      <c r="H12" s="120"/>
      <c r="I12" s="120"/>
      <c r="J12" s="120"/>
      <c r="K12" s="120"/>
      <c r="L12" s="120"/>
      <c r="M12" s="120"/>
      <c r="N12" s="120"/>
      <c r="O12" s="121"/>
    </row>
    <row r="13" spans="1:15" ht="14.4" customHeight="1" thickBot="1" x14ac:dyDescent="0.35">
      <c r="A13" s="66"/>
      <c r="B13" s="66"/>
      <c r="C13" s="66"/>
      <c r="D13" s="66"/>
      <c r="E13" s="66"/>
      <c r="F13" s="122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4.8" customHeight="1" thickTop="1" thickBot="1" x14ac:dyDescent="0.35">
      <c r="A14" s="66"/>
      <c r="B14" s="66"/>
      <c r="C14" s="66"/>
      <c r="D14" s="66"/>
      <c r="E14" s="66"/>
      <c r="F14" s="67"/>
      <c r="G14" s="67"/>
      <c r="H14" s="67"/>
      <c r="I14" s="67"/>
      <c r="J14" s="67"/>
      <c r="K14" s="67"/>
      <c r="L14" s="67"/>
      <c r="M14" s="67"/>
      <c r="N14" s="67"/>
    </row>
    <row r="15" spans="1:15" ht="14.4" customHeight="1" x14ac:dyDescent="0.3">
      <c r="A15" s="66"/>
      <c r="B15" s="66"/>
      <c r="C15" s="66"/>
      <c r="D15" s="66"/>
      <c r="E15" s="66"/>
      <c r="F15" s="125" t="s">
        <v>75</v>
      </c>
      <c r="G15" s="125"/>
      <c r="H15" s="125"/>
      <c r="I15" s="125" t="s">
        <v>76</v>
      </c>
      <c r="J15" s="125"/>
      <c r="K15" s="125"/>
      <c r="L15" s="127" t="s">
        <v>77</v>
      </c>
      <c r="M15" s="128"/>
      <c r="N15" s="128"/>
      <c r="O15" s="129"/>
    </row>
    <row r="16" spans="1:15" ht="15" customHeight="1" thickBot="1" x14ac:dyDescent="0.35">
      <c r="A16" s="66"/>
      <c r="B16" s="66"/>
      <c r="C16" s="66"/>
      <c r="D16" s="66"/>
      <c r="E16" s="66"/>
      <c r="F16" s="126"/>
      <c r="G16" s="126"/>
      <c r="H16" s="126"/>
      <c r="I16" s="126"/>
      <c r="J16" s="126"/>
      <c r="K16" s="126"/>
      <c r="L16" s="130"/>
      <c r="M16" s="131"/>
      <c r="N16" s="131"/>
      <c r="O16" s="132"/>
    </row>
    <row r="17" spans="1:5" x14ac:dyDescent="0.3">
      <c r="A17" s="66"/>
      <c r="B17" s="66"/>
      <c r="C17" s="66"/>
      <c r="D17" s="66"/>
      <c r="E17" s="66"/>
    </row>
    <row r="18" spans="1:5" x14ac:dyDescent="0.3">
      <c r="A18" s="66"/>
      <c r="B18" s="66"/>
      <c r="C18" s="66"/>
      <c r="D18" s="66"/>
      <c r="E18" s="66"/>
    </row>
    <row r="19" spans="1:5" x14ac:dyDescent="0.3">
      <c r="A19" s="66"/>
      <c r="B19" s="66"/>
      <c r="C19" s="66"/>
      <c r="D19" s="66"/>
      <c r="E19" s="66"/>
    </row>
    <row r="20" spans="1:5" x14ac:dyDescent="0.3">
      <c r="A20" s="66"/>
      <c r="B20" s="66"/>
      <c r="C20" s="66"/>
      <c r="D20" s="66"/>
      <c r="E20" s="66"/>
    </row>
    <row r="21" spans="1:5" x14ac:dyDescent="0.3">
      <c r="A21" s="66"/>
      <c r="B21" s="66"/>
      <c r="C21" s="66"/>
      <c r="D21" s="66"/>
      <c r="E21" s="66"/>
    </row>
  </sheetData>
  <mergeCells count="4">
    <mergeCell ref="F3:O13"/>
    <mergeCell ref="F15:H16"/>
    <mergeCell ref="I15:K16"/>
    <mergeCell ref="L15:O16"/>
  </mergeCells>
  <hyperlinks>
    <hyperlink ref="F15:H16" r:id="rId1" display="ARTIGOS" xr:uid="{C5854981-1C49-4EFE-8B21-19B4DBA8D3CE}"/>
    <hyperlink ref="I15:K16" r:id="rId2" display="PLANILHAS" xr:uid="{5FBB1EC4-A902-4AE2-B0D6-D72139B9FE16}"/>
    <hyperlink ref="L15:O16" r:id="rId3" display="CONTATO" xr:uid="{77B2081D-8DB8-4C87-A119-B359CF56B07E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</vt:i4>
      </vt:variant>
    </vt:vector>
  </HeadingPairs>
  <TitlesOfParts>
    <vt:vector size="22" baseType="lpstr">
      <vt:lpstr>Início</vt:lpstr>
      <vt:lpstr>Instruções</vt:lpstr>
      <vt:lpstr>Cadastro Cliente</vt:lpstr>
      <vt:lpstr>Estoque</vt:lpstr>
      <vt:lpstr>Entradas</vt:lpstr>
      <vt:lpstr>Vendas</vt:lpstr>
      <vt:lpstr>Relatório Geral</vt:lpstr>
      <vt:lpstr>Unidade Medida</vt:lpstr>
      <vt:lpstr>Sobre Nós</vt:lpstr>
      <vt:lpstr>codigo_cliente</vt:lpstr>
      <vt:lpstr>codigo_entrada</vt:lpstr>
      <vt:lpstr>codigo_produto</vt:lpstr>
      <vt:lpstr>codigo_saida</vt:lpstr>
      <vt:lpstr>data_venda</vt:lpstr>
      <vt:lpstr>quantidade_entrada</vt:lpstr>
      <vt:lpstr>quantidade_saida</vt:lpstr>
      <vt:lpstr>tabela_cliente</vt:lpstr>
      <vt:lpstr>tabela_entradas</vt:lpstr>
      <vt:lpstr>tabela_produto</vt:lpstr>
      <vt:lpstr>tabela_saidas</vt:lpstr>
      <vt:lpstr>total_compra</vt:lpstr>
      <vt:lpstr>unidade_medida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dcterms:created xsi:type="dcterms:W3CDTF">2014-12-05T19:06:20Z</dcterms:created>
  <dcterms:modified xsi:type="dcterms:W3CDTF">2023-02-09T18:30:02Z</dcterms:modified>
  <cp:contentStatus/>
</cp:coreProperties>
</file>